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6" yWindow="456" windowWidth="19416" windowHeight="6660" activeTab="5"/>
  </bookViews>
  <sheets>
    <sheet name="Inputs" sheetId="2" r:id="rId1"/>
    <sheet name="OAV 2011" sheetId="5" r:id="rId2"/>
    <sheet name="Accel Depr" sheetId="6" r:id="rId3"/>
    <sheet name="Depr schedule" sheetId="1" r:id="rId4"/>
    <sheet name="Opening RAB 2016" sheetId="4" r:id="rId5"/>
    <sheet name="RAB 2016-2070" sheetId="7" r:id="rId6"/>
  </sheets>
  <calcPr calcId="145621"/>
</workbook>
</file>

<file path=xl/calcChain.xml><?xml version="1.0" encoding="utf-8"?>
<calcChain xmlns="http://schemas.openxmlformats.org/spreadsheetml/2006/main">
  <c r="X10" i="2" l="1"/>
  <c r="W10" i="2"/>
  <c r="V10" i="2"/>
  <c r="U10" i="2"/>
  <c r="T10" i="2"/>
  <c r="S10" i="2"/>
  <c r="R10" i="2"/>
  <c r="Q10" i="2"/>
  <c r="P10" i="2"/>
  <c r="O10" i="2"/>
  <c r="N10" i="2"/>
  <c r="X9" i="2"/>
  <c r="W9" i="2"/>
  <c r="V9" i="2"/>
  <c r="U9" i="2"/>
  <c r="T9" i="2"/>
  <c r="S9" i="2"/>
  <c r="R9" i="2"/>
  <c r="Q9" i="2"/>
  <c r="P9" i="2"/>
  <c r="O9" i="2"/>
  <c r="N9" i="2"/>
  <c r="AH80" i="1" l="1"/>
  <c r="AI80" i="1" s="1"/>
  <c r="C128" i="7" l="1"/>
  <c r="C40" i="7"/>
  <c r="D22" i="7"/>
  <c r="BE58" i="7"/>
  <c r="BD58" i="7"/>
  <c r="BC58" i="7"/>
  <c r="BB58" i="7"/>
  <c r="BA58" i="7"/>
  <c r="AZ58" i="7"/>
  <c r="AY58" i="7"/>
  <c r="AX58" i="7"/>
  <c r="AW58" i="7"/>
  <c r="AV58" i="7"/>
  <c r="AU58" i="7"/>
  <c r="AT58" i="7"/>
  <c r="AS58" i="7"/>
  <c r="AR58" i="7"/>
  <c r="AQ58" i="7"/>
  <c r="AP58" i="7"/>
  <c r="AO58" i="7"/>
  <c r="AN58" i="7"/>
  <c r="AM58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C58" i="7"/>
  <c r="D58" i="7"/>
  <c r="E58" i="7"/>
  <c r="BK495" i="1"/>
  <c r="BJ495" i="1"/>
  <c r="BI495" i="1"/>
  <c r="BH495" i="1"/>
  <c r="BG495" i="1"/>
  <c r="BF495" i="1"/>
  <c r="BE495" i="1"/>
  <c r="BD495" i="1"/>
  <c r="BC495" i="1"/>
  <c r="BB495" i="1"/>
  <c r="BA495" i="1"/>
  <c r="AZ495" i="1"/>
  <c r="AY495" i="1"/>
  <c r="AX495" i="1"/>
  <c r="AW495" i="1"/>
  <c r="AV495" i="1"/>
  <c r="AU495" i="1"/>
  <c r="AT495" i="1"/>
  <c r="AS495" i="1"/>
  <c r="AR495" i="1"/>
  <c r="AQ495" i="1"/>
  <c r="AP495" i="1"/>
  <c r="AO495" i="1"/>
  <c r="AN495" i="1"/>
  <c r="AM495" i="1"/>
  <c r="AL495" i="1"/>
  <c r="AK495" i="1"/>
  <c r="AJ495" i="1"/>
  <c r="AI495" i="1"/>
  <c r="AH495" i="1"/>
  <c r="AG495" i="1"/>
  <c r="AF495" i="1"/>
  <c r="AE495" i="1"/>
  <c r="AD495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D495" i="1"/>
  <c r="E495" i="1"/>
  <c r="F495" i="1"/>
  <c r="G495" i="1"/>
  <c r="H495" i="1"/>
  <c r="I495" i="1"/>
  <c r="J495" i="1"/>
  <c r="K495" i="1"/>
  <c r="BE112" i="7"/>
  <c r="BD112" i="7"/>
  <c r="BC112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D112" i="7"/>
  <c r="C112" i="7"/>
  <c r="D476" i="1"/>
  <c r="E476" i="1"/>
  <c r="F476" i="1"/>
  <c r="G476" i="1"/>
  <c r="H476" i="1"/>
  <c r="I476" i="1"/>
  <c r="J476" i="1"/>
  <c r="K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AH476" i="1"/>
  <c r="AI476" i="1"/>
  <c r="AJ476" i="1"/>
  <c r="AK476" i="1"/>
  <c r="AL476" i="1"/>
  <c r="AM476" i="1"/>
  <c r="AN476" i="1"/>
  <c r="AO476" i="1"/>
  <c r="AP476" i="1"/>
  <c r="AQ476" i="1"/>
  <c r="AR476" i="1"/>
  <c r="AS476" i="1"/>
  <c r="AT476" i="1"/>
  <c r="AU476" i="1"/>
  <c r="AV476" i="1"/>
  <c r="AW476" i="1"/>
  <c r="AX476" i="1"/>
  <c r="AY476" i="1"/>
  <c r="AZ476" i="1"/>
  <c r="BA476" i="1"/>
  <c r="BB476" i="1"/>
  <c r="BC476" i="1"/>
  <c r="BD476" i="1"/>
  <c r="BE476" i="1"/>
  <c r="BF476" i="1"/>
  <c r="BG476" i="1"/>
  <c r="BH476" i="1"/>
  <c r="BI476" i="1"/>
  <c r="BJ476" i="1"/>
  <c r="BK476" i="1"/>
  <c r="BK454" i="1"/>
  <c r="BJ454" i="1"/>
  <c r="BI454" i="1"/>
  <c r="BH454" i="1"/>
  <c r="BG454" i="1"/>
  <c r="BF454" i="1"/>
  <c r="BE454" i="1"/>
  <c r="BD454" i="1"/>
  <c r="BC454" i="1"/>
  <c r="BB454" i="1"/>
  <c r="BA454" i="1"/>
  <c r="AZ454" i="1"/>
  <c r="AY454" i="1"/>
  <c r="AX454" i="1"/>
  <c r="AW454" i="1"/>
  <c r="AV454" i="1"/>
  <c r="AU454" i="1"/>
  <c r="AT454" i="1"/>
  <c r="AS454" i="1"/>
  <c r="AR454" i="1"/>
  <c r="AQ454" i="1"/>
  <c r="AP454" i="1"/>
  <c r="AO454" i="1"/>
  <c r="AN454" i="1"/>
  <c r="AM454" i="1"/>
  <c r="AL454" i="1"/>
  <c r="AK454" i="1"/>
  <c r="AJ454" i="1"/>
  <c r="AI454" i="1"/>
  <c r="AH454" i="1"/>
  <c r="AG454" i="1"/>
  <c r="AF454" i="1"/>
  <c r="AE454" i="1"/>
  <c r="AD454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H454" i="1"/>
  <c r="G454" i="1"/>
  <c r="F454" i="1"/>
  <c r="E454" i="1"/>
  <c r="D454" i="1"/>
  <c r="D40" i="7" l="1"/>
  <c r="D128" i="7" l="1"/>
  <c r="E22" i="7" l="1"/>
  <c r="E40" i="7" l="1"/>
  <c r="BK385" i="1" l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BK366" i="1"/>
  <c r="BJ366" i="1"/>
  <c r="BI366" i="1"/>
  <c r="BH366" i="1"/>
  <c r="BG366" i="1"/>
  <c r="BF366" i="1"/>
  <c r="BE366" i="1"/>
  <c r="BD366" i="1"/>
  <c r="BC366" i="1"/>
  <c r="BB366" i="1"/>
  <c r="BA366" i="1"/>
  <c r="AZ366" i="1"/>
  <c r="AY366" i="1"/>
  <c r="AX366" i="1"/>
  <c r="AW366" i="1"/>
  <c r="AV366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AH366" i="1"/>
  <c r="AG366" i="1"/>
  <c r="AF366" i="1"/>
  <c r="AE366" i="1"/>
  <c r="AD366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87" i="1"/>
  <c r="BK358" i="1"/>
  <c r="BJ358" i="1"/>
  <c r="BI358" i="1"/>
  <c r="BH358" i="1"/>
  <c r="BG358" i="1"/>
  <c r="BF358" i="1"/>
  <c r="BE358" i="1"/>
  <c r="BD358" i="1"/>
  <c r="BC358" i="1"/>
  <c r="BB358" i="1"/>
  <c r="BA358" i="1"/>
  <c r="AZ358" i="1"/>
  <c r="AY358" i="1"/>
  <c r="AX358" i="1"/>
  <c r="AW358" i="1"/>
  <c r="AV358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AH358" i="1"/>
  <c r="AG358" i="1"/>
  <c r="AF358" i="1"/>
  <c r="AE358" i="1"/>
  <c r="AD358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G358" i="1"/>
  <c r="F358" i="1"/>
  <c r="E358" i="1"/>
  <c r="D358" i="1"/>
  <c r="H358" i="1"/>
  <c r="D354" i="1"/>
  <c r="C360" i="1"/>
  <c r="D389" i="1" l="1"/>
  <c r="D469" i="1" s="1"/>
  <c r="D360" i="1"/>
  <c r="E354" i="1"/>
  <c r="F354" i="1" l="1"/>
  <c r="E360" i="1"/>
  <c r="F360" i="1" l="1"/>
  <c r="G354" i="1"/>
  <c r="G360" i="1" l="1"/>
  <c r="H354" i="1"/>
  <c r="I354" i="1" l="1"/>
  <c r="H360" i="1"/>
  <c r="I360" i="1" l="1"/>
  <c r="J354" i="1"/>
  <c r="K354" i="1" s="1"/>
  <c r="L354" i="1" l="1"/>
  <c r="M354" i="1" s="1"/>
  <c r="N354" i="1" s="1"/>
  <c r="J360" i="1"/>
  <c r="O354" i="1" l="1"/>
  <c r="P354" i="1" s="1"/>
  <c r="Q354" i="1" s="1"/>
  <c r="K360" i="1"/>
  <c r="L360" i="1" l="1"/>
  <c r="R354" i="1"/>
  <c r="S354" i="1" l="1"/>
  <c r="M360" i="1"/>
  <c r="N360" i="1" l="1"/>
  <c r="T354" i="1"/>
  <c r="U354" i="1" l="1"/>
  <c r="O360" i="1"/>
  <c r="P360" i="1" l="1"/>
  <c r="V354" i="1"/>
  <c r="W354" i="1" l="1"/>
  <c r="Q360" i="1"/>
  <c r="X354" i="1" l="1"/>
  <c r="R360" i="1"/>
  <c r="S360" i="1" l="1"/>
  <c r="Y354" i="1"/>
  <c r="T360" i="1" l="1"/>
  <c r="Z354" i="1"/>
  <c r="AA354" i="1" l="1"/>
  <c r="U360" i="1"/>
  <c r="AB354" i="1" l="1"/>
  <c r="V360" i="1"/>
  <c r="AC354" i="1" l="1"/>
  <c r="W360" i="1"/>
  <c r="AD354" i="1" l="1"/>
  <c r="X360" i="1"/>
  <c r="AE354" i="1" l="1"/>
  <c r="Y360" i="1"/>
  <c r="AF354" i="1" l="1"/>
  <c r="Z360" i="1"/>
  <c r="AA360" i="1" l="1"/>
  <c r="AG354" i="1"/>
  <c r="AH354" i="1" l="1"/>
  <c r="AB360" i="1"/>
  <c r="AI354" i="1" l="1"/>
  <c r="AC360" i="1"/>
  <c r="AJ354" i="1" l="1"/>
  <c r="AD360" i="1"/>
  <c r="AE360" i="1" l="1"/>
  <c r="AK354" i="1"/>
  <c r="AL354" i="1" l="1"/>
  <c r="AF360" i="1"/>
  <c r="AG360" i="1" l="1"/>
  <c r="AM354" i="1"/>
  <c r="AH360" i="1" l="1"/>
  <c r="AN354" i="1"/>
  <c r="AI360" i="1" l="1"/>
  <c r="AO354" i="1"/>
  <c r="AP354" i="1" l="1"/>
  <c r="AJ360" i="1"/>
  <c r="AQ354" i="1" l="1"/>
  <c r="AK360" i="1"/>
  <c r="AR354" i="1" l="1"/>
  <c r="AL360" i="1"/>
  <c r="AS354" i="1" l="1"/>
  <c r="AM360" i="1"/>
  <c r="AT354" i="1" l="1"/>
  <c r="AN360" i="1"/>
  <c r="AU354" i="1" l="1"/>
  <c r="AO360" i="1"/>
  <c r="AV354" i="1" l="1"/>
  <c r="AP360" i="1"/>
  <c r="AW354" i="1" l="1"/>
  <c r="AQ360" i="1"/>
  <c r="AX354" i="1" l="1"/>
  <c r="AR360" i="1"/>
  <c r="AS360" i="1" l="1"/>
  <c r="AY354" i="1"/>
  <c r="AZ354" i="1" l="1"/>
  <c r="AT360" i="1"/>
  <c r="BA354" i="1" l="1"/>
  <c r="AU360" i="1"/>
  <c r="BB354" i="1" l="1"/>
  <c r="AV360" i="1"/>
  <c r="BC354" i="1" l="1"/>
  <c r="AW360" i="1"/>
  <c r="BD354" i="1" l="1"/>
  <c r="AX360" i="1"/>
  <c r="BE354" i="1" l="1"/>
  <c r="AY360" i="1"/>
  <c r="BF354" i="1" l="1"/>
  <c r="AZ360" i="1"/>
  <c r="BG354" i="1" l="1"/>
  <c r="BA360" i="1"/>
  <c r="BH354" i="1" l="1"/>
  <c r="BB360" i="1"/>
  <c r="BC360" i="1" l="1"/>
  <c r="BI354" i="1"/>
  <c r="BJ354" i="1" l="1"/>
  <c r="BD360" i="1"/>
  <c r="BE360" i="1" l="1"/>
  <c r="BK354" i="1"/>
  <c r="BF360" i="1" l="1"/>
  <c r="BG360" i="1" l="1"/>
  <c r="BH360" i="1" l="1"/>
  <c r="BI360" i="1" l="1"/>
  <c r="BJ360" i="1" l="1"/>
  <c r="BK360" i="1" l="1"/>
  <c r="G86" i="4" l="1"/>
  <c r="F97" i="4"/>
  <c r="E97" i="4"/>
  <c r="D97" i="4"/>
  <c r="C97" i="4"/>
  <c r="E33" i="6" l="1"/>
  <c r="C110" i="7" l="1"/>
  <c r="C98" i="7" s="1"/>
  <c r="BK475" i="1" l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BK474" i="1"/>
  <c r="BJ474" i="1"/>
  <c r="BI474" i="1"/>
  <c r="BH474" i="1"/>
  <c r="BG474" i="1"/>
  <c r="BF474" i="1"/>
  <c r="BE474" i="1"/>
  <c r="BD474" i="1"/>
  <c r="BC474" i="1"/>
  <c r="BB474" i="1"/>
  <c r="BA474" i="1"/>
  <c r="AZ474" i="1"/>
  <c r="AY474" i="1"/>
  <c r="AX474" i="1"/>
  <c r="AW474" i="1"/>
  <c r="AV474" i="1"/>
  <c r="AU474" i="1"/>
  <c r="AT474" i="1"/>
  <c r="AS474" i="1"/>
  <c r="AR474" i="1"/>
  <c r="AQ474" i="1"/>
  <c r="AP474" i="1"/>
  <c r="AO474" i="1"/>
  <c r="AN474" i="1"/>
  <c r="AM474" i="1"/>
  <c r="AL474" i="1"/>
  <c r="AK474" i="1"/>
  <c r="AJ474" i="1"/>
  <c r="AI474" i="1"/>
  <c r="AH474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BK473" i="1"/>
  <c r="BJ473" i="1"/>
  <c r="BI473" i="1"/>
  <c r="BH473" i="1"/>
  <c r="BG473" i="1"/>
  <c r="BF473" i="1"/>
  <c r="BE473" i="1"/>
  <c r="BD473" i="1"/>
  <c r="BC473" i="1"/>
  <c r="BB473" i="1"/>
  <c r="BA473" i="1"/>
  <c r="AZ473" i="1"/>
  <c r="AY473" i="1"/>
  <c r="AX473" i="1"/>
  <c r="AW473" i="1"/>
  <c r="AV473" i="1"/>
  <c r="AU473" i="1"/>
  <c r="AT473" i="1"/>
  <c r="AS473" i="1"/>
  <c r="AR473" i="1"/>
  <c r="AQ473" i="1"/>
  <c r="AP473" i="1"/>
  <c r="AO473" i="1"/>
  <c r="AN473" i="1"/>
  <c r="AM473" i="1"/>
  <c r="AL473" i="1"/>
  <c r="AK473" i="1"/>
  <c r="AJ473" i="1"/>
  <c r="AI473" i="1"/>
  <c r="AH473" i="1"/>
  <c r="AG473" i="1"/>
  <c r="AF473" i="1"/>
  <c r="AE473" i="1"/>
  <c r="AD473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BK472" i="1"/>
  <c r="BJ472" i="1"/>
  <c r="BI472" i="1"/>
  <c r="BH472" i="1"/>
  <c r="BG472" i="1"/>
  <c r="BF472" i="1"/>
  <c r="BE472" i="1"/>
  <c r="BD472" i="1"/>
  <c r="BC472" i="1"/>
  <c r="BB472" i="1"/>
  <c r="BA472" i="1"/>
  <c r="AZ472" i="1"/>
  <c r="AY472" i="1"/>
  <c r="AX472" i="1"/>
  <c r="AW472" i="1"/>
  <c r="AV472" i="1"/>
  <c r="AU472" i="1"/>
  <c r="AT472" i="1"/>
  <c r="AS472" i="1"/>
  <c r="AR472" i="1"/>
  <c r="AQ472" i="1"/>
  <c r="AP472" i="1"/>
  <c r="AO472" i="1"/>
  <c r="AN472" i="1"/>
  <c r="AM472" i="1"/>
  <c r="AL472" i="1"/>
  <c r="AK472" i="1"/>
  <c r="AJ472" i="1"/>
  <c r="AI472" i="1"/>
  <c r="AH472" i="1"/>
  <c r="AG472" i="1"/>
  <c r="AF472" i="1"/>
  <c r="AE472" i="1"/>
  <c r="AD472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BK471" i="1"/>
  <c r="BJ471" i="1"/>
  <c r="BI471" i="1"/>
  <c r="BH471" i="1"/>
  <c r="BG471" i="1"/>
  <c r="BF471" i="1"/>
  <c r="BE471" i="1"/>
  <c r="BD471" i="1"/>
  <c r="BC471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D475" i="1" l="1"/>
  <c r="E475" i="1"/>
  <c r="F475" i="1"/>
  <c r="G475" i="1"/>
  <c r="H475" i="1"/>
  <c r="I475" i="1"/>
  <c r="I73" i="2" l="1"/>
  <c r="C3" i="7" l="1"/>
  <c r="C33" i="7" s="1"/>
  <c r="BE82" i="7" l="1"/>
  <c r="BD82" i="7"/>
  <c r="BC82" i="7"/>
  <c r="BB82" i="7"/>
  <c r="BA82" i="7"/>
  <c r="AZ82" i="7"/>
  <c r="AY82" i="7"/>
  <c r="AX82" i="7"/>
  <c r="AW82" i="7"/>
  <c r="AV82" i="7"/>
  <c r="AU82" i="7"/>
  <c r="AT82" i="7"/>
  <c r="AS82" i="7"/>
  <c r="AR82" i="7"/>
  <c r="AQ82" i="7"/>
  <c r="AP82" i="7"/>
  <c r="AO82" i="7"/>
  <c r="AN82" i="7"/>
  <c r="AM82" i="7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V82" i="7"/>
  <c r="U82" i="7"/>
  <c r="T82" i="7"/>
  <c r="S82" i="7"/>
  <c r="R82" i="7"/>
  <c r="BE94" i="7"/>
  <c r="BD94" i="7"/>
  <c r="BC94" i="7"/>
  <c r="BB94" i="7"/>
  <c r="BA94" i="7"/>
  <c r="AZ94" i="7"/>
  <c r="AY94" i="7"/>
  <c r="AX94" i="7"/>
  <c r="AW94" i="7"/>
  <c r="AV94" i="7"/>
  <c r="AU94" i="7"/>
  <c r="AT94" i="7"/>
  <c r="AS94" i="7"/>
  <c r="AR94" i="7"/>
  <c r="AQ94" i="7"/>
  <c r="AP94" i="7"/>
  <c r="AO94" i="7"/>
  <c r="AN94" i="7"/>
  <c r="AM94" i="7"/>
  <c r="AL94" i="7"/>
  <c r="AK94" i="7"/>
  <c r="AJ94" i="7"/>
  <c r="AI94" i="7"/>
  <c r="AH94" i="7"/>
  <c r="AG94" i="7"/>
  <c r="AF94" i="7"/>
  <c r="AE94" i="7"/>
  <c r="AD94" i="7"/>
  <c r="AC94" i="7"/>
  <c r="AB94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N94" i="7"/>
  <c r="M94" i="7"/>
  <c r="L94" i="7"/>
  <c r="K94" i="7"/>
  <c r="J94" i="7"/>
  <c r="I94" i="7"/>
  <c r="H94" i="7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G456" i="1"/>
  <c r="G13" i="1" s="1"/>
  <c r="F456" i="1"/>
  <c r="F13" i="1" s="1"/>
  <c r="E456" i="1"/>
  <c r="E13" i="1" s="1"/>
  <c r="D456" i="1"/>
  <c r="D13" i="1" s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O236" i="1"/>
  <c r="N236" i="1"/>
  <c r="M236" i="1"/>
  <c r="L236" i="1"/>
  <c r="K236" i="1"/>
  <c r="J236" i="1"/>
  <c r="I236" i="1"/>
  <c r="H236" i="1"/>
  <c r="G236" i="1"/>
  <c r="F236" i="1"/>
  <c r="E236" i="1"/>
  <c r="N235" i="1"/>
  <c r="M235" i="1"/>
  <c r="L235" i="1"/>
  <c r="K235" i="1"/>
  <c r="J235" i="1"/>
  <c r="I235" i="1"/>
  <c r="H235" i="1"/>
  <c r="G235" i="1"/>
  <c r="F235" i="1"/>
  <c r="E235" i="1"/>
  <c r="M234" i="1"/>
  <c r="L234" i="1"/>
  <c r="K234" i="1"/>
  <c r="J234" i="1"/>
  <c r="I234" i="1"/>
  <c r="H234" i="1"/>
  <c r="G234" i="1"/>
  <c r="F234" i="1"/>
  <c r="E234" i="1"/>
  <c r="L233" i="1"/>
  <c r="K233" i="1"/>
  <c r="J233" i="1"/>
  <c r="I233" i="1"/>
  <c r="H233" i="1"/>
  <c r="G233" i="1"/>
  <c r="F233" i="1"/>
  <c r="E233" i="1"/>
  <c r="K232" i="1"/>
  <c r="J232" i="1"/>
  <c r="I232" i="1"/>
  <c r="H232" i="1"/>
  <c r="G232" i="1"/>
  <c r="F232" i="1"/>
  <c r="E232" i="1"/>
  <c r="J231" i="1"/>
  <c r="I231" i="1"/>
  <c r="H231" i="1"/>
  <c r="G231" i="1"/>
  <c r="F231" i="1"/>
  <c r="E231" i="1"/>
  <c r="I230" i="1"/>
  <c r="H230" i="1"/>
  <c r="G230" i="1"/>
  <c r="F230" i="1"/>
  <c r="E230" i="1"/>
  <c r="D434" i="1" l="1"/>
  <c r="D293" i="1"/>
  <c r="D340" i="1"/>
  <c r="D246" i="1"/>
  <c r="D199" i="1"/>
  <c r="D152" i="1"/>
  <c r="D105" i="1"/>
  <c r="X38" i="2"/>
  <c r="W38" i="2"/>
  <c r="V38" i="2"/>
  <c r="U38" i="2"/>
  <c r="T38" i="2"/>
  <c r="S38" i="2"/>
  <c r="R38" i="2"/>
  <c r="Q38" i="2"/>
  <c r="P38" i="2"/>
  <c r="O38" i="2"/>
  <c r="X25" i="2" l="1"/>
  <c r="W25" i="2"/>
  <c r="V25" i="2"/>
  <c r="U25" i="2"/>
  <c r="T25" i="2"/>
  <c r="D58" i="1"/>
  <c r="S25" i="2"/>
  <c r="R25" i="2"/>
  <c r="Q25" i="2"/>
  <c r="P25" i="2"/>
  <c r="O25" i="2"/>
  <c r="D17" i="6" l="1"/>
  <c r="D16" i="6"/>
  <c r="H18" i="6" l="1"/>
  <c r="D18" i="6"/>
  <c r="G18" i="6"/>
  <c r="F18" i="6"/>
  <c r="E18" i="6"/>
  <c r="G19" i="6"/>
  <c r="F19" i="6"/>
  <c r="E19" i="6"/>
  <c r="H19" i="6"/>
  <c r="D19" i="6"/>
  <c r="X4" i="2"/>
  <c r="Q3" i="7" s="1"/>
  <c r="T4" i="2"/>
  <c r="M3" i="7" s="1"/>
  <c r="W4" i="2"/>
  <c r="P3" i="7" s="1"/>
  <c r="U4" i="2"/>
  <c r="N3" i="7" s="1"/>
  <c r="V4" i="2"/>
  <c r="O3" i="7" s="1"/>
  <c r="I37" i="2"/>
  <c r="H37" i="2"/>
  <c r="G37" i="2"/>
  <c r="F37" i="2"/>
  <c r="E37" i="2"/>
  <c r="D37" i="2"/>
  <c r="I35" i="2"/>
  <c r="H35" i="2"/>
  <c r="G35" i="2"/>
  <c r="F35" i="2"/>
  <c r="D35" i="2"/>
  <c r="I34" i="2"/>
  <c r="H34" i="2"/>
  <c r="G34" i="2"/>
  <c r="F34" i="2"/>
  <c r="E34" i="2"/>
  <c r="D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E5" i="2"/>
  <c r="BE3" i="7" l="1"/>
  <c r="BA3" i="7"/>
  <c r="AW3" i="7"/>
  <c r="AS3" i="7"/>
  <c r="AO3" i="7"/>
  <c r="AK3" i="7"/>
  <c r="AG3" i="7"/>
  <c r="AC3" i="7"/>
  <c r="Y3" i="7"/>
  <c r="U3" i="7"/>
  <c r="BD3" i="7"/>
  <c r="AZ3" i="7"/>
  <c r="AV3" i="7"/>
  <c r="AN3" i="7"/>
  <c r="AF3" i="7"/>
  <c r="X3" i="7"/>
  <c r="BC3" i="7"/>
  <c r="AY3" i="7"/>
  <c r="AU3" i="7"/>
  <c r="AQ3" i="7"/>
  <c r="AM3" i="7"/>
  <c r="AI3" i="7"/>
  <c r="AE3" i="7"/>
  <c r="AA3" i="7"/>
  <c r="W3" i="7"/>
  <c r="S3" i="7"/>
  <c r="BB3" i="7"/>
  <c r="AX3" i="7"/>
  <c r="AT3" i="7"/>
  <c r="AP3" i="7"/>
  <c r="AL3" i="7"/>
  <c r="AH3" i="7"/>
  <c r="AD3" i="7"/>
  <c r="Z3" i="7"/>
  <c r="V3" i="7"/>
  <c r="R3" i="7"/>
  <c r="AR3" i="7"/>
  <c r="AJ3" i="7"/>
  <c r="AB3" i="7"/>
  <c r="T3" i="7"/>
  <c r="D32" i="2"/>
  <c r="I38" i="2"/>
  <c r="G38" i="2"/>
  <c r="D29" i="2"/>
  <c r="H38" i="2"/>
  <c r="F38" i="2"/>
  <c r="D33" i="2"/>
  <c r="F5" i="2"/>
  <c r="G5" i="2" s="1"/>
  <c r="H5" i="2" s="1"/>
  <c r="I5" i="2" s="1"/>
  <c r="C4" i="7"/>
  <c r="K4" i="2"/>
  <c r="D3" i="7" s="1"/>
  <c r="L4" i="2"/>
  <c r="E3" i="7" s="1"/>
  <c r="M4" i="2"/>
  <c r="F3" i="7" s="1"/>
  <c r="O4" i="2"/>
  <c r="H3" i="7" s="1"/>
  <c r="Q4" i="2"/>
  <c r="J3" i="7" s="1"/>
  <c r="S4" i="2"/>
  <c r="L3" i="7" s="1"/>
  <c r="K37" i="2"/>
  <c r="C3" i="4"/>
  <c r="D3" i="4"/>
  <c r="E3" i="4"/>
  <c r="F3" i="4"/>
  <c r="G3" i="4"/>
  <c r="C15" i="4"/>
  <c r="C14" i="4"/>
  <c r="C13" i="4"/>
  <c r="C12" i="4"/>
  <c r="C11" i="4"/>
  <c r="C10" i="4"/>
  <c r="C9" i="4"/>
  <c r="C8" i="4"/>
  <c r="G94" i="7"/>
  <c r="F94" i="7"/>
  <c r="E94" i="7"/>
  <c r="D94" i="7"/>
  <c r="C94" i="7"/>
  <c r="E20" i="1"/>
  <c r="D20" i="1"/>
  <c r="C31" i="1" s="1"/>
  <c r="F20" i="1"/>
  <c r="D4" i="1"/>
  <c r="D363" i="1" s="1"/>
  <c r="D390" i="1" s="1"/>
  <c r="D391" i="1" s="1"/>
  <c r="E4" i="1"/>
  <c r="E363" i="1" s="1"/>
  <c r="F4" i="1"/>
  <c r="F363" i="1" s="1"/>
  <c r="G4" i="1"/>
  <c r="G363" i="1" s="1"/>
  <c r="H4" i="1"/>
  <c r="H363" i="1" s="1"/>
  <c r="E67" i="1"/>
  <c r="D67" i="1"/>
  <c r="C78" i="1" s="1"/>
  <c r="F67" i="1"/>
  <c r="E114" i="1"/>
  <c r="I114" i="1" s="1"/>
  <c r="D114" i="1"/>
  <c r="C125" i="1" s="1"/>
  <c r="F114" i="1"/>
  <c r="E161" i="1"/>
  <c r="I161" i="1" s="1"/>
  <c r="D161" i="1"/>
  <c r="C172" i="1" s="1"/>
  <c r="F161" i="1"/>
  <c r="E208" i="1"/>
  <c r="I208" i="1" s="1"/>
  <c r="D208" i="1"/>
  <c r="C219" i="1" s="1"/>
  <c r="F208" i="1"/>
  <c r="E255" i="1"/>
  <c r="I255" i="1" s="1"/>
  <c r="D255" i="1"/>
  <c r="C266" i="1" s="1"/>
  <c r="F255" i="1"/>
  <c r="E302" i="1"/>
  <c r="I302" i="1" s="1"/>
  <c r="D302" i="1"/>
  <c r="C313" i="1" s="1"/>
  <c r="F302" i="1"/>
  <c r="D396" i="1"/>
  <c r="C407" i="1" s="1"/>
  <c r="F396" i="1"/>
  <c r="C4" i="4"/>
  <c r="D123" i="1"/>
  <c r="E123" i="1"/>
  <c r="F123" i="1"/>
  <c r="G123" i="1"/>
  <c r="I123" i="1"/>
  <c r="J123" i="1"/>
  <c r="K123" i="1"/>
  <c r="L123" i="1"/>
  <c r="M123" i="1"/>
  <c r="D76" i="1"/>
  <c r="E76" i="1"/>
  <c r="F76" i="1"/>
  <c r="G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D264" i="1"/>
  <c r="E264" i="1"/>
  <c r="F264" i="1"/>
  <c r="G264" i="1"/>
  <c r="D217" i="1"/>
  <c r="E217" i="1"/>
  <c r="F217" i="1"/>
  <c r="G217" i="1"/>
  <c r="D170" i="1"/>
  <c r="E170" i="1"/>
  <c r="F170" i="1"/>
  <c r="G170" i="1"/>
  <c r="I217" i="1"/>
  <c r="I264" i="1"/>
  <c r="I170" i="1"/>
  <c r="J217" i="1"/>
  <c r="K217" i="1"/>
  <c r="L217" i="1"/>
  <c r="J170" i="1"/>
  <c r="J264" i="1"/>
  <c r="K264" i="1"/>
  <c r="L264" i="1"/>
  <c r="M264" i="1"/>
  <c r="N264" i="1"/>
  <c r="M217" i="1"/>
  <c r="K170" i="1"/>
  <c r="N123" i="1"/>
  <c r="L170" i="1"/>
  <c r="M170" i="1"/>
  <c r="O123" i="1"/>
  <c r="O264" i="1"/>
  <c r="N217" i="1"/>
  <c r="N170" i="1"/>
  <c r="P264" i="1"/>
  <c r="O217" i="1"/>
  <c r="P217" i="1"/>
  <c r="O170" i="1"/>
  <c r="P123" i="1"/>
  <c r="Q123" i="1"/>
  <c r="Q264" i="1"/>
  <c r="P170" i="1"/>
  <c r="Q217" i="1"/>
  <c r="R123" i="1"/>
  <c r="R264" i="1"/>
  <c r="S123" i="1"/>
  <c r="Q170" i="1"/>
  <c r="S264" i="1"/>
  <c r="R217" i="1"/>
  <c r="R170" i="1"/>
  <c r="T123" i="1"/>
  <c r="T264" i="1"/>
  <c r="S217" i="1"/>
  <c r="S170" i="1"/>
  <c r="U123" i="1"/>
  <c r="U264" i="1"/>
  <c r="T217" i="1"/>
  <c r="T170" i="1"/>
  <c r="V123" i="1"/>
  <c r="V264" i="1"/>
  <c r="U217" i="1"/>
  <c r="U170" i="1"/>
  <c r="W123" i="1"/>
  <c r="W264" i="1"/>
  <c r="V217" i="1"/>
  <c r="V170" i="1"/>
  <c r="X123" i="1"/>
  <c r="X264" i="1"/>
  <c r="W217" i="1"/>
  <c r="Y123" i="1"/>
  <c r="W170" i="1"/>
  <c r="Y264" i="1"/>
  <c r="X217" i="1"/>
  <c r="X170" i="1"/>
  <c r="Z123" i="1"/>
  <c r="Z264" i="1"/>
  <c r="Y217" i="1"/>
  <c r="Y170" i="1"/>
  <c r="AA123" i="1"/>
  <c r="AA264" i="1"/>
  <c r="Z217" i="1"/>
  <c r="Z170" i="1"/>
  <c r="AB123" i="1"/>
  <c r="AB264" i="1"/>
  <c r="AA217" i="1"/>
  <c r="AC123" i="1"/>
  <c r="AA170" i="1"/>
  <c r="AC264" i="1"/>
  <c r="AB217" i="1"/>
  <c r="AD123" i="1"/>
  <c r="AB170" i="1"/>
  <c r="AD264" i="1"/>
  <c r="AC217" i="1"/>
  <c r="AE123" i="1"/>
  <c r="AC170" i="1"/>
  <c r="AE264" i="1"/>
  <c r="AD217" i="1"/>
  <c r="AF123" i="1"/>
  <c r="AD170" i="1"/>
  <c r="AF264" i="1"/>
  <c r="AE217" i="1"/>
  <c r="AG123" i="1"/>
  <c r="AE170" i="1"/>
  <c r="AG264" i="1"/>
  <c r="AF217" i="1"/>
  <c r="AF170" i="1"/>
  <c r="AH123" i="1"/>
  <c r="AH264" i="1"/>
  <c r="AG217" i="1"/>
  <c r="AG170" i="1"/>
  <c r="AI123" i="1"/>
  <c r="AI264" i="1"/>
  <c r="AH217" i="1"/>
  <c r="AJ123" i="1"/>
  <c r="AH170" i="1"/>
  <c r="AJ264" i="1"/>
  <c r="AI217" i="1"/>
  <c r="AK123" i="1"/>
  <c r="AI170" i="1"/>
  <c r="AK264" i="1"/>
  <c r="AJ217" i="1"/>
  <c r="AK217" i="1"/>
  <c r="AL123" i="1"/>
  <c r="AJ170" i="1"/>
  <c r="AL264" i="1"/>
  <c r="AL217" i="1"/>
  <c r="AK170" i="1"/>
  <c r="AM123" i="1"/>
  <c r="AM264" i="1"/>
  <c r="AM217" i="1"/>
  <c r="AL170" i="1"/>
  <c r="AN123" i="1"/>
  <c r="AN264" i="1"/>
  <c r="AN217" i="1"/>
  <c r="AM170" i="1"/>
  <c r="AO123" i="1"/>
  <c r="AO264" i="1"/>
  <c r="AO217" i="1"/>
  <c r="AP123" i="1"/>
  <c r="AN170" i="1"/>
  <c r="AP217" i="1"/>
  <c r="AP264" i="1"/>
  <c r="AO170" i="1"/>
  <c r="AQ123" i="1"/>
  <c r="AQ217" i="1"/>
  <c r="AQ264" i="1"/>
  <c r="AR123" i="1"/>
  <c r="AP170" i="1"/>
  <c r="AR217" i="1"/>
  <c r="AR264" i="1"/>
  <c r="AS123" i="1"/>
  <c r="AQ170" i="1"/>
  <c r="AS264" i="1"/>
  <c r="AS217" i="1"/>
  <c r="AR170" i="1"/>
  <c r="AT123" i="1"/>
  <c r="AT264" i="1"/>
  <c r="AT217" i="1"/>
  <c r="AU123" i="1"/>
  <c r="AS170" i="1"/>
  <c r="AU217" i="1"/>
  <c r="AU264" i="1"/>
  <c r="AV123" i="1"/>
  <c r="AT170" i="1"/>
  <c r="AV264" i="1"/>
  <c r="AV217" i="1"/>
  <c r="AW123" i="1"/>
  <c r="AU170" i="1"/>
  <c r="AW264" i="1"/>
  <c r="AW217" i="1"/>
  <c r="AX123" i="1"/>
  <c r="AV170" i="1"/>
  <c r="AX264" i="1"/>
  <c r="AX217" i="1"/>
  <c r="AW170" i="1"/>
  <c r="AY123" i="1"/>
  <c r="AY264" i="1"/>
  <c r="AY217" i="1"/>
  <c r="AX170" i="1"/>
  <c r="AZ123" i="1"/>
  <c r="BA123" i="1"/>
  <c r="AZ264" i="1"/>
  <c r="BA264" i="1"/>
  <c r="AZ217" i="1"/>
  <c r="BA217" i="1"/>
  <c r="BB123" i="1"/>
  <c r="AY170" i="1"/>
  <c r="BB217" i="1"/>
  <c r="BC217" i="1"/>
  <c r="AZ170" i="1"/>
  <c r="BA170" i="1"/>
  <c r="BB264" i="1"/>
  <c r="BC264" i="1"/>
  <c r="BC123" i="1"/>
  <c r="BD123" i="1"/>
  <c r="BE123" i="1"/>
  <c r="BD217" i="1"/>
  <c r="BE217" i="1"/>
  <c r="BF123" i="1"/>
  <c r="BG123" i="1"/>
  <c r="BB170" i="1"/>
  <c r="BD264" i="1"/>
  <c r="BE264" i="1"/>
  <c r="BF264" i="1"/>
  <c r="BF217" i="1"/>
  <c r="BC170" i="1"/>
  <c r="BD170" i="1"/>
  <c r="BG217" i="1"/>
  <c r="BH123" i="1"/>
  <c r="BG264" i="1"/>
  <c r="BI123" i="1"/>
  <c r="BH264" i="1"/>
  <c r="BI264" i="1"/>
  <c r="BH217" i="1"/>
  <c r="BJ123" i="1"/>
  <c r="BE170" i="1"/>
  <c r="BF170" i="1"/>
  <c r="BG170" i="1"/>
  <c r="BJ264" i="1"/>
  <c r="BI217" i="1"/>
  <c r="BJ217" i="1"/>
  <c r="BH170" i="1"/>
  <c r="BI170" i="1"/>
  <c r="BJ170" i="1"/>
  <c r="D311" i="1"/>
  <c r="E311" i="1"/>
  <c r="F311" i="1"/>
  <c r="G311" i="1"/>
  <c r="I311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AH311" i="1"/>
  <c r="AI311" i="1"/>
  <c r="AJ311" i="1"/>
  <c r="AK311" i="1"/>
  <c r="AL311" i="1"/>
  <c r="AM311" i="1"/>
  <c r="AN311" i="1"/>
  <c r="AO311" i="1"/>
  <c r="AP311" i="1"/>
  <c r="AQ311" i="1"/>
  <c r="AR311" i="1"/>
  <c r="AS311" i="1"/>
  <c r="AT311" i="1"/>
  <c r="AU311" i="1"/>
  <c r="AV311" i="1"/>
  <c r="AW311" i="1"/>
  <c r="AX311" i="1"/>
  <c r="AY311" i="1"/>
  <c r="AZ311" i="1"/>
  <c r="BA311" i="1"/>
  <c r="BB311" i="1"/>
  <c r="BC311" i="1"/>
  <c r="BD311" i="1"/>
  <c r="BE311" i="1"/>
  <c r="BF311" i="1"/>
  <c r="BG311" i="1"/>
  <c r="BH311" i="1"/>
  <c r="BI311" i="1"/>
  <c r="BJ311" i="1"/>
  <c r="BK405" i="1"/>
  <c r="BJ405" i="1"/>
  <c r="BI405" i="1"/>
  <c r="BH405" i="1"/>
  <c r="BG405" i="1"/>
  <c r="BF405" i="1"/>
  <c r="BE405" i="1"/>
  <c r="BD405" i="1"/>
  <c r="BC405" i="1"/>
  <c r="BB405" i="1"/>
  <c r="BK311" i="1"/>
  <c r="BK264" i="1"/>
  <c r="BK217" i="1"/>
  <c r="BK170" i="1"/>
  <c r="BK123" i="1"/>
  <c r="BK76" i="1"/>
  <c r="BK29" i="1"/>
  <c r="BK7" i="1"/>
  <c r="BJ7" i="1"/>
  <c r="BI7" i="1"/>
  <c r="BH7" i="1"/>
  <c r="BG7" i="1"/>
  <c r="BF7" i="1"/>
  <c r="BE7" i="1"/>
  <c r="BD7" i="1"/>
  <c r="BC7" i="1"/>
  <c r="BB7" i="1"/>
  <c r="E396" i="1"/>
  <c r="I396" i="1" s="1"/>
  <c r="I401" i="1" s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F82" i="4"/>
  <c r="E82" i="4"/>
  <c r="D82" i="4"/>
  <c r="C82" i="4"/>
  <c r="BA405" i="1"/>
  <c r="AZ405" i="1"/>
  <c r="AY405" i="1"/>
  <c r="AX405" i="1"/>
  <c r="AW405" i="1"/>
  <c r="AV405" i="1"/>
  <c r="AU405" i="1"/>
  <c r="AT405" i="1"/>
  <c r="AS405" i="1"/>
  <c r="AR405" i="1"/>
  <c r="AQ405" i="1"/>
  <c r="AP405" i="1"/>
  <c r="AO405" i="1"/>
  <c r="AN405" i="1"/>
  <c r="AM405" i="1"/>
  <c r="AL405" i="1"/>
  <c r="AK405" i="1"/>
  <c r="AJ405" i="1"/>
  <c r="AI405" i="1"/>
  <c r="AH405" i="1"/>
  <c r="AG405" i="1"/>
  <c r="AF405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G405" i="1"/>
  <c r="F405" i="1"/>
  <c r="E405" i="1"/>
  <c r="D405" i="1"/>
  <c r="D51" i="2"/>
  <c r="H3" i="1"/>
  <c r="G3" i="1"/>
  <c r="F3" i="1"/>
  <c r="E3" i="1"/>
  <c r="D3" i="1"/>
  <c r="D25" i="2"/>
  <c r="F25" i="2"/>
  <c r="G25" i="2"/>
  <c r="H25" i="2"/>
  <c r="I25" i="2"/>
  <c r="C13" i="5"/>
  <c r="D488" i="1" l="1"/>
  <c r="H77" i="1"/>
  <c r="Q494" i="1"/>
  <c r="U494" i="1"/>
  <c r="Y494" i="1"/>
  <c r="AC494" i="1"/>
  <c r="AG494" i="1"/>
  <c r="AK494" i="1"/>
  <c r="AO494" i="1"/>
  <c r="AS494" i="1"/>
  <c r="AW494" i="1"/>
  <c r="BA494" i="1"/>
  <c r="BE494" i="1"/>
  <c r="BI494" i="1"/>
  <c r="R494" i="1"/>
  <c r="AD494" i="1"/>
  <c r="AP494" i="1"/>
  <c r="BB494" i="1"/>
  <c r="BJ494" i="1"/>
  <c r="S494" i="1"/>
  <c r="AA494" i="1"/>
  <c r="AI494" i="1"/>
  <c r="AU494" i="1"/>
  <c r="BC494" i="1"/>
  <c r="P494" i="1"/>
  <c r="T494" i="1"/>
  <c r="X494" i="1"/>
  <c r="AB494" i="1"/>
  <c r="AF494" i="1"/>
  <c r="AJ494" i="1"/>
  <c r="AN494" i="1"/>
  <c r="AR494" i="1"/>
  <c r="AV494" i="1"/>
  <c r="AZ494" i="1"/>
  <c r="BD494" i="1"/>
  <c r="BH494" i="1"/>
  <c r="N494" i="1"/>
  <c r="V494" i="1"/>
  <c r="Z494" i="1"/>
  <c r="AH494" i="1"/>
  <c r="AL494" i="1"/>
  <c r="AT494" i="1"/>
  <c r="AX494" i="1"/>
  <c r="BF494" i="1"/>
  <c r="O494" i="1"/>
  <c r="W494" i="1"/>
  <c r="AE494" i="1"/>
  <c r="AM494" i="1"/>
  <c r="AQ494" i="1"/>
  <c r="AY494" i="1"/>
  <c r="BG494" i="1"/>
  <c r="BK494" i="1"/>
  <c r="F494" i="1"/>
  <c r="I494" i="1"/>
  <c r="G494" i="1"/>
  <c r="E494" i="1"/>
  <c r="H494" i="1"/>
  <c r="D494" i="1"/>
  <c r="C20" i="4"/>
  <c r="BF9" i="1"/>
  <c r="I61" i="2"/>
  <c r="G81" i="4" s="1"/>
  <c r="I60" i="2"/>
  <c r="G80" i="4" s="1"/>
  <c r="I58" i="2"/>
  <c r="G78" i="4" s="1"/>
  <c r="I56" i="2"/>
  <c r="G76" i="4" s="1"/>
  <c r="I54" i="2"/>
  <c r="I59" i="2"/>
  <c r="G79" i="4" s="1"/>
  <c r="I57" i="2"/>
  <c r="G77" i="4" s="1"/>
  <c r="I55" i="2"/>
  <c r="G75" i="4" s="1"/>
  <c r="H403" i="1"/>
  <c r="H262" i="1"/>
  <c r="H168" i="1"/>
  <c r="H74" i="1"/>
  <c r="H28" i="1"/>
  <c r="H309" i="1"/>
  <c r="H215" i="1"/>
  <c r="H121" i="1"/>
  <c r="H27" i="1"/>
  <c r="H29" i="1" s="1"/>
  <c r="G401" i="1"/>
  <c r="F401" i="1"/>
  <c r="H401" i="1"/>
  <c r="D401" i="1"/>
  <c r="D407" i="1" s="1"/>
  <c r="E401" i="1"/>
  <c r="D213" i="1"/>
  <c r="D507" i="1" s="1"/>
  <c r="D519" i="1" s="1"/>
  <c r="D307" i="1"/>
  <c r="D119" i="1"/>
  <c r="D166" i="1"/>
  <c r="D172" i="1" s="1"/>
  <c r="D260" i="1"/>
  <c r="D266" i="1" s="1"/>
  <c r="E260" i="1"/>
  <c r="F260" i="1"/>
  <c r="H72" i="1"/>
  <c r="D72" i="1"/>
  <c r="D78" i="1" s="1"/>
  <c r="E72" i="1"/>
  <c r="G72" i="1"/>
  <c r="F72" i="1"/>
  <c r="E25" i="1"/>
  <c r="D25" i="1"/>
  <c r="D31" i="1" s="1"/>
  <c r="G25" i="1"/>
  <c r="F25" i="1"/>
  <c r="H25" i="1"/>
  <c r="H404" i="1"/>
  <c r="H169" i="1"/>
  <c r="H310" i="1"/>
  <c r="H122" i="1"/>
  <c r="H75" i="1"/>
  <c r="H263" i="1"/>
  <c r="H216" i="1"/>
  <c r="BD9" i="1"/>
  <c r="AN9" i="1"/>
  <c r="L37" i="2"/>
  <c r="BH493" i="1"/>
  <c r="BD493" i="1"/>
  <c r="AZ493" i="1"/>
  <c r="AV493" i="1"/>
  <c r="AR493" i="1"/>
  <c r="AN493" i="1"/>
  <c r="AJ493" i="1"/>
  <c r="AF493" i="1"/>
  <c r="AB493" i="1"/>
  <c r="X493" i="1"/>
  <c r="T493" i="1"/>
  <c r="P493" i="1"/>
  <c r="BJ492" i="1"/>
  <c r="BF492" i="1"/>
  <c r="BB492" i="1"/>
  <c r="AX492" i="1"/>
  <c r="AT492" i="1"/>
  <c r="AP492" i="1"/>
  <c r="AL492" i="1"/>
  <c r="AH492" i="1"/>
  <c r="AD492" i="1"/>
  <c r="Z492" i="1"/>
  <c r="V492" i="1"/>
  <c r="R492" i="1"/>
  <c r="N492" i="1"/>
  <c r="BH491" i="1"/>
  <c r="BD491" i="1"/>
  <c r="AZ491" i="1"/>
  <c r="AV491" i="1"/>
  <c r="AR491" i="1"/>
  <c r="AN491" i="1"/>
  <c r="AJ491" i="1"/>
  <c r="AF491" i="1"/>
  <c r="AB491" i="1"/>
  <c r="X491" i="1"/>
  <c r="T491" i="1"/>
  <c r="P491" i="1"/>
  <c r="BJ490" i="1"/>
  <c r="BF490" i="1"/>
  <c r="BB490" i="1"/>
  <c r="AX490" i="1"/>
  <c r="AT490" i="1"/>
  <c r="AP490" i="1"/>
  <c r="AL490" i="1"/>
  <c r="AH490" i="1"/>
  <c r="AD490" i="1"/>
  <c r="Z490" i="1"/>
  <c r="V490" i="1"/>
  <c r="R490" i="1"/>
  <c r="N490" i="1"/>
  <c r="M449" i="1"/>
  <c r="M472" i="1" s="1"/>
  <c r="M491" i="1" s="1"/>
  <c r="J448" i="1"/>
  <c r="BA493" i="1"/>
  <c r="Y493" i="1"/>
  <c r="BC492" i="1"/>
  <c r="AU492" i="1"/>
  <c r="AM492" i="1"/>
  <c r="S492" i="1"/>
  <c r="BI491" i="1"/>
  <c r="AW491" i="1"/>
  <c r="AC491" i="1"/>
  <c r="E491" i="1"/>
  <c r="BC490" i="1"/>
  <c r="AQ490" i="1"/>
  <c r="AM490" i="1"/>
  <c r="AA490" i="1"/>
  <c r="BK493" i="1"/>
  <c r="BG493" i="1"/>
  <c r="BC493" i="1"/>
  <c r="AY493" i="1"/>
  <c r="AU493" i="1"/>
  <c r="AQ493" i="1"/>
  <c r="AM493" i="1"/>
  <c r="AI493" i="1"/>
  <c r="AE493" i="1"/>
  <c r="AA493" i="1"/>
  <c r="W493" i="1"/>
  <c r="S493" i="1"/>
  <c r="O493" i="1"/>
  <c r="BI492" i="1"/>
  <c r="BE492" i="1"/>
  <c r="BA492" i="1"/>
  <c r="AW492" i="1"/>
  <c r="AS492" i="1"/>
  <c r="AO492" i="1"/>
  <c r="AK492" i="1"/>
  <c r="AG492" i="1"/>
  <c r="AC492" i="1"/>
  <c r="Y492" i="1"/>
  <c r="U492" i="1"/>
  <c r="Q492" i="1"/>
  <c r="BK491" i="1"/>
  <c r="BG491" i="1"/>
  <c r="BC491" i="1"/>
  <c r="AY491" i="1"/>
  <c r="AU491" i="1"/>
  <c r="AQ491" i="1"/>
  <c r="AM491" i="1"/>
  <c r="AI491" i="1"/>
  <c r="AE491" i="1"/>
  <c r="AA491" i="1"/>
  <c r="W491" i="1"/>
  <c r="S491" i="1"/>
  <c r="O491" i="1"/>
  <c r="BI490" i="1"/>
  <c r="BE490" i="1"/>
  <c r="BA490" i="1"/>
  <c r="AW490" i="1"/>
  <c r="AS490" i="1"/>
  <c r="AO490" i="1"/>
  <c r="AK490" i="1"/>
  <c r="AG490" i="1"/>
  <c r="AC490" i="1"/>
  <c r="Y490" i="1"/>
  <c r="U490" i="1"/>
  <c r="Q490" i="1"/>
  <c r="F490" i="1"/>
  <c r="L449" i="1"/>
  <c r="L472" i="1" s="1"/>
  <c r="L491" i="1" s="1"/>
  <c r="M448" i="1"/>
  <c r="BE493" i="1"/>
  <c r="AW493" i="1"/>
  <c r="AO493" i="1"/>
  <c r="AG493" i="1"/>
  <c r="AC493" i="1"/>
  <c r="Q493" i="1"/>
  <c r="BG492" i="1"/>
  <c r="AQ492" i="1"/>
  <c r="AE492" i="1"/>
  <c r="AA492" i="1"/>
  <c r="O492" i="1"/>
  <c r="BE491" i="1"/>
  <c r="AS491" i="1"/>
  <c r="AK491" i="1"/>
  <c r="Y491" i="1"/>
  <c r="Q491" i="1"/>
  <c r="BG490" i="1"/>
  <c r="AY490" i="1"/>
  <c r="AE490" i="1"/>
  <c r="BJ493" i="1"/>
  <c r="BF493" i="1"/>
  <c r="BB493" i="1"/>
  <c r="AX493" i="1"/>
  <c r="AT493" i="1"/>
  <c r="AP493" i="1"/>
  <c r="AL493" i="1"/>
  <c r="AH493" i="1"/>
  <c r="AD493" i="1"/>
  <c r="Z493" i="1"/>
  <c r="V493" i="1"/>
  <c r="R493" i="1"/>
  <c r="N493" i="1"/>
  <c r="BH492" i="1"/>
  <c r="BD492" i="1"/>
  <c r="AZ492" i="1"/>
  <c r="AV492" i="1"/>
  <c r="AR492" i="1"/>
  <c r="AN492" i="1"/>
  <c r="AJ492" i="1"/>
  <c r="AF492" i="1"/>
  <c r="AB492" i="1"/>
  <c r="X492" i="1"/>
  <c r="T492" i="1"/>
  <c r="P492" i="1"/>
  <c r="BJ491" i="1"/>
  <c r="BF491" i="1"/>
  <c r="BB491" i="1"/>
  <c r="AX491" i="1"/>
  <c r="AT491" i="1"/>
  <c r="AP491" i="1"/>
  <c r="AL491" i="1"/>
  <c r="AH491" i="1"/>
  <c r="AD491" i="1"/>
  <c r="Z491" i="1"/>
  <c r="V491" i="1"/>
  <c r="R491" i="1"/>
  <c r="N491" i="1"/>
  <c r="BH490" i="1"/>
  <c r="BD490" i="1"/>
  <c r="AZ490" i="1"/>
  <c r="AV490" i="1"/>
  <c r="AR490" i="1"/>
  <c r="AN490" i="1"/>
  <c r="AJ490" i="1"/>
  <c r="AF490" i="1"/>
  <c r="AB490" i="1"/>
  <c r="X490" i="1"/>
  <c r="T490" i="1"/>
  <c r="P490" i="1"/>
  <c r="K449" i="1"/>
  <c r="K472" i="1" s="1"/>
  <c r="K491" i="1" s="1"/>
  <c r="L448" i="1"/>
  <c r="H30" i="1"/>
  <c r="BI493" i="1"/>
  <c r="AS493" i="1"/>
  <c r="AK493" i="1"/>
  <c r="U493" i="1"/>
  <c r="BK492" i="1"/>
  <c r="AY492" i="1"/>
  <c r="AI492" i="1"/>
  <c r="W492" i="1"/>
  <c r="BA491" i="1"/>
  <c r="AO491" i="1"/>
  <c r="AG491" i="1"/>
  <c r="U491" i="1"/>
  <c r="BK490" i="1"/>
  <c r="AU490" i="1"/>
  <c r="AI490" i="1"/>
  <c r="W490" i="1"/>
  <c r="S490" i="1"/>
  <c r="O490" i="1"/>
  <c r="J449" i="1"/>
  <c r="J472" i="1" s="1"/>
  <c r="J491" i="1" s="1"/>
  <c r="K448" i="1"/>
  <c r="H490" i="1"/>
  <c r="H491" i="1"/>
  <c r="H492" i="1"/>
  <c r="F491" i="1"/>
  <c r="G491" i="1"/>
  <c r="E493" i="1"/>
  <c r="D492" i="1"/>
  <c r="F492" i="1"/>
  <c r="G492" i="1"/>
  <c r="G493" i="1"/>
  <c r="E492" i="1"/>
  <c r="G490" i="1"/>
  <c r="E490" i="1"/>
  <c r="F493" i="1"/>
  <c r="D490" i="1"/>
  <c r="D493" i="1"/>
  <c r="D491" i="1"/>
  <c r="H493" i="1"/>
  <c r="C47" i="4"/>
  <c r="C49" i="4"/>
  <c r="C48" i="4"/>
  <c r="C46" i="4"/>
  <c r="AG9" i="1"/>
  <c r="D9" i="1"/>
  <c r="E417" i="1"/>
  <c r="H417" i="1"/>
  <c r="G416" i="1"/>
  <c r="G417" i="1"/>
  <c r="F416" i="1"/>
  <c r="F415" i="1"/>
  <c r="E414" i="1"/>
  <c r="F417" i="1"/>
  <c r="E416" i="1"/>
  <c r="E415" i="1"/>
  <c r="U338" i="1"/>
  <c r="V337" i="1"/>
  <c r="S334" i="1"/>
  <c r="R338" i="1"/>
  <c r="N338" i="1"/>
  <c r="J338" i="1"/>
  <c r="F338" i="1"/>
  <c r="P337" i="1"/>
  <c r="L337" i="1"/>
  <c r="H337" i="1"/>
  <c r="R336" i="1"/>
  <c r="N336" i="1"/>
  <c r="J336" i="1"/>
  <c r="F336" i="1"/>
  <c r="P335" i="1"/>
  <c r="L335" i="1"/>
  <c r="H335" i="1"/>
  <c r="R334" i="1"/>
  <c r="N334" i="1"/>
  <c r="J334" i="1"/>
  <c r="F334" i="1"/>
  <c r="P333" i="1"/>
  <c r="L333" i="1"/>
  <c r="H333" i="1"/>
  <c r="N332" i="1"/>
  <c r="J332" i="1"/>
  <c r="F332" i="1"/>
  <c r="P331" i="1"/>
  <c r="L331" i="1"/>
  <c r="H331" i="1"/>
  <c r="N330" i="1"/>
  <c r="J330" i="1"/>
  <c r="F330" i="1"/>
  <c r="L329" i="1"/>
  <c r="H329" i="1"/>
  <c r="J328" i="1"/>
  <c r="F328" i="1"/>
  <c r="K327" i="1"/>
  <c r="G327" i="1"/>
  <c r="K326" i="1"/>
  <c r="G326" i="1"/>
  <c r="J325" i="1"/>
  <c r="F325" i="1"/>
  <c r="H324" i="1"/>
  <c r="E323" i="1"/>
  <c r="E322" i="1"/>
  <c r="T338" i="1"/>
  <c r="U337" i="1"/>
  <c r="U336" i="1"/>
  <c r="T335" i="1"/>
  <c r="Q338" i="1"/>
  <c r="M338" i="1"/>
  <c r="I338" i="1"/>
  <c r="E338" i="1"/>
  <c r="O337" i="1"/>
  <c r="K337" i="1"/>
  <c r="G337" i="1"/>
  <c r="Q336" i="1"/>
  <c r="M336" i="1"/>
  <c r="I336" i="1"/>
  <c r="E336" i="1"/>
  <c r="O335" i="1"/>
  <c r="K335" i="1"/>
  <c r="G335" i="1"/>
  <c r="Q334" i="1"/>
  <c r="M334" i="1"/>
  <c r="I334" i="1"/>
  <c r="E334" i="1"/>
  <c r="O333" i="1"/>
  <c r="K333" i="1"/>
  <c r="G333" i="1"/>
  <c r="Q332" i="1"/>
  <c r="M332" i="1"/>
  <c r="I332" i="1"/>
  <c r="E332" i="1"/>
  <c r="O331" i="1"/>
  <c r="K331" i="1"/>
  <c r="G331" i="1"/>
  <c r="M330" i="1"/>
  <c r="I330" i="1"/>
  <c r="E330" i="1"/>
  <c r="K329" i="1"/>
  <c r="G329" i="1"/>
  <c r="M328" i="1"/>
  <c r="I328" i="1"/>
  <c r="E328" i="1"/>
  <c r="J327" i="1"/>
  <c r="F327" i="1"/>
  <c r="J326" i="1"/>
  <c r="F326" i="1"/>
  <c r="I325" i="1"/>
  <c r="E325" i="1"/>
  <c r="G324" i="1"/>
  <c r="H323" i="1"/>
  <c r="E320" i="1"/>
  <c r="W338" i="1"/>
  <c r="S338" i="1"/>
  <c r="T337" i="1"/>
  <c r="T336" i="1"/>
  <c r="S335" i="1"/>
  <c r="P338" i="1"/>
  <c r="L338" i="1"/>
  <c r="H338" i="1"/>
  <c r="R337" i="1"/>
  <c r="N337" i="1"/>
  <c r="J337" i="1"/>
  <c r="F337" i="1"/>
  <c r="P336" i="1"/>
  <c r="L336" i="1"/>
  <c r="H336" i="1"/>
  <c r="R335" i="1"/>
  <c r="N335" i="1"/>
  <c r="J335" i="1"/>
  <c r="F335" i="1"/>
  <c r="P334" i="1"/>
  <c r="L334" i="1"/>
  <c r="H334" i="1"/>
  <c r="R333" i="1"/>
  <c r="N333" i="1"/>
  <c r="J333" i="1"/>
  <c r="F333" i="1"/>
  <c r="P332" i="1"/>
  <c r="L332" i="1"/>
  <c r="H332" i="1"/>
  <c r="N331" i="1"/>
  <c r="J331" i="1"/>
  <c r="F331" i="1"/>
  <c r="L330" i="1"/>
  <c r="H330" i="1"/>
  <c r="N329" i="1"/>
  <c r="J329" i="1"/>
  <c r="F329" i="1"/>
  <c r="L328" i="1"/>
  <c r="H328" i="1"/>
  <c r="I327" i="1"/>
  <c r="E327" i="1"/>
  <c r="I326" i="1"/>
  <c r="E326" i="1"/>
  <c r="H325" i="1"/>
  <c r="F324" i="1"/>
  <c r="G323" i="1"/>
  <c r="G322" i="1"/>
  <c r="F321" i="1"/>
  <c r="K338" i="1"/>
  <c r="I337" i="1"/>
  <c r="G336" i="1"/>
  <c r="E335" i="1"/>
  <c r="Q333" i="1"/>
  <c r="O332" i="1"/>
  <c r="M331" i="1"/>
  <c r="K330" i="1"/>
  <c r="I329" i="1"/>
  <c r="G328" i="1"/>
  <c r="E324" i="1"/>
  <c r="F322" i="1"/>
  <c r="S337" i="1"/>
  <c r="G338" i="1"/>
  <c r="E337" i="1"/>
  <c r="Q335" i="1"/>
  <c r="O334" i="1"/>
  <c r="M333" i="1"/>
  <c r="K332" i="1"/>
  <c r="I331" i="1"/>
  <c r="G330" i="1"/>
  <c r="E329" i="1"/>
  <c r="G325" i="1"/>
  <c r="V338" i="1"/>
  <c r="Q337" i="1"/>
  <c r="O336" i="1"/>
  <c r="M335" i="1"/>
  <c r="K334" i="1"/>
  <c r="I333" i="1"/>
  <c r="G332" i="1"/>
  <c r="E331" i="1"/>
  <c r="L327" i="1"/>
  <c r="H326" i="1"/>
  <c r="F323" i="1"/>
  <c r="E321" i="1"/>
  <c r="S336" i="1"/>
  <c r="O338" i="1"/>
  <c r="M337" i="1"/>
  <c r="K336" i="1"/>
  <c r="I335" i="1"/>
  <c r="G334" i="1"/>
  <c r="E333" i="1"/>
  <c r="O330" i="1"/>
  <c r="M329" i="1"/>
  <c r="K328" i="1"/>
  <c r="H327" i="1"/>
  <c r="I324" i="1"/>
  <c r="T291" i="1"/>
  <c r="U290" i="1"/>
  <c r="U289" i="1"/>
  <c r="T288" i="1"/>
  <c r="Q291" i="1"/>
  <c r="M291" i="1"/>
  <c r="I291" i="1"/>
  <c r="E291" i="1"/>
  <c r="O290" i="1"/>
  <c r="K290" i="1"/>
  <c r="G290" i="1"/>
  <c r="Q289" i="1"/>
  <c r="M289" i="1"/>
  <c r="I289" i="1"/>
  <c r="E289" i="1"/>
  <c r="O288" i="1"/>
  <c r="K288" i="1"/>
  <c r="G288" i="1"/>
  <c r="Q287" i="1"/>
  <c r="M287" i="1"/>
  <c r="I287" i="1"/>
  <c r="E287" i="1"/>
  <c r="O286" i="1"/>
  <c r="K286" i="1"/>
  <c r="G286" i="1"/>
  <c r="Q285" i="1"/>
  <c r="M285" i="1"/>
  <c r="I285" i="1"/>
  <c r="E285" i="1"/>
  <c r="O284" i="1"/>
  <c r="K284" i="1"/>
  <c r="G284" i="1"/>
  <c r="M283" i="1"/>
  <c r="I283" i="1"/>
  <c r="E283" i="1"/>
  <c r="K282" i="1"/>
  <c r="G282" i="1"/>
  <c r="M281" i="1"/>
  <c r="I281" i="1"/>
  <c r="E281" i="1"/>
  <c r="J280" i="1"/>
  <c r="F280" i="1"/>
  <c r="J279" i="1"/>
  <c r="F279" i="1"/>
  <c r="I278" i="1"/>
  <c r="E278" i="1"/>
  <c r="G277" i="1"/>
  <c r="H276" i="1"/>
  <c r="E273" i="1"/>
  <c r="V291" i="1"/>
  <c r="S290" i="1"/>
  <c r="S289" i="1"/>
  <c r="O291" i="1"/>
  <c r="K291" i="1"/>
  <c r="G291" i="1"/>
  <c r="Q290" i="1"/>
  <c r="M290" i="1"/>
  <c r="I290" i="1"/>
  <c r="E290" i="1"/>
  <c r="O289" i="1"/>
  <c r="K289" i="1"/>
  <c r="G289" i="1"/>
  <c r="Q288" i="1"/>
  <c r="M288" i="1"/>
  <c r="I288" i="1"/>
  <c r="E288" i="1"/>
  <c r="O287" i="1"/>
  <c r="K287" i="1"/>
  <c r="G287" i="1"/>
  <c r="Q286" i="1"/>
  <c r="M286" i="1"/>
  <c r="I286" i="1"/>
  <c r="E286" i="1"/>
  <c r="O285" i="1"/>
  <c r="K285" i="1"/>
  <c r="G285" i="1"/>
  <c r="M284" i="1"/>
  <c r="I284" i="1"/>
  <c r="E284" i="1"/>
  <c r="O283" i="1"/>
  <c r="K283" i="1"/>
  <c r="G283" i="1"/>
  <c r="M282" i="1"/>
  <c r="I282" i="1"/>
  <c r="E282" i="1"/>
  <c r="K281" i="1"/>
  <c r="G281" i="1"/>
  <c r="L280" i="1"/>
  <c r="H280" i="1"/>
  <c r="H279" i="1"/>
  <c r="G278" i="1"/>
  <c r="I277" i="1"/>
  <c r="E277" i="1"/>
  <c r="F276" i="1"/>
  <c r="F275" i="1"/>
  <c r="E274" i="1"/>
  <c r="S291" i="1"/>
  <c r="T290" i="1"/>
  <c r="T289" i="1"/>
  <c r="S288" i="1"/>
  <c r="L291" i="1"/>
  <c r="R290" i="1"/>
  <c r="J290" i="1"/>
  <c r="P289" i="1"/>
  <c r="H289" i="1"/>
  <c r="N288" i="1"/>
  <c r="F288" i="1"/>
  <c r="L287" i="1"/>
  <c r="R286" i="1"/>
  <c r="J286" i="1"/>
  <c r="P285" i="1"/>
  <c r="H285" i="1"/>
  <c r="N284" i="1"/>
  <c r="F284" i="1"/>
  <c r="L283" i="1"/>
  <c r="J282" i="1"/>
  <c r="H281" i="1"/>
  <c r="E280" i="1"/>
  <c r="I279" i="1"/>
  <c r="F277" i="1"/>
  <c r="G276" i="1"/>
  <c r="G275" i="1"/>
  <c r="F274" i="1"/>
  <c r="R291" i="1"/>
  <c r="J291" i="1"/>
  <c r="P290" i="1"/>
  <c r="H290" i="1"/>
  <c r="N289" i="1"/>
  <c r="F289" i="1"/>
  <c r="L288" i="1"/>
  <c r="R287" i="1"/>
  <c r="J287" i="1"/>
  <c r="P286" i="1"/>
  <c r="H286" i="1"/>
  <c r="N285" i="1"/>
  <c r="F285" i="1"/>
  <c r="L284" i="1"/>
  <c r="J283" i="1"/>
  <c r="H282" i="1"/>
  <c r="F281" i="1"/>
  <c r="K280" i="1"/>
  <c r="G279" i="1"/>
  <c r="J278" i="1"/>
  <c r="E276" i="1"/>
  <c r="E275" i="1"/>
  <c r="W291" i="1"/>
  <c r="U291" i="1"/>
  <c r="P291" i="1"/>
  <c r="N290" i="1"/>
  <c r="L289" i="1"/>
  <c r="J288" i="1"/>
  <c r="H287" i="1"/>
  <c r="F286" i="1"/>
  <c r="N282" i="1"/>
  <c r="L281" i="1"/>
  <c r="I280" i="1"/>
  <c r="E279" i="1"/>
  <c r="S287" i="1"/>
  <c r="L286" i="1"/>
  <c r="F283" i="1"/>
  <c r="F278" i="1"/>
  <c r="V290" i="1"/>
  <c r="N291" i="1"/>
  <c r="L290" i="1"/>
  <c r="J289" i="1"/>
  <c r="H288" i="1"/>
  <c r="F287" i="1"/>
  <c r="P284" i="1"/>
  <c r="N283" i="1"/>
  <c r="L282" i="1"/>
  <c r="J281" i="1"/>
  <c r="G280" i="1"/>
  <c r="H277" i="1"/>
  <c r="H291" i="1"/>
  <c r="F290" i="1"/>
  <c r="R288" i="1"/>
  <c r="P287" i="1"/>
  <c r="N286" i="1"/>
  <c r="L285" i="1"/>
  <c r="J284" i="1"/>
  <c r="H283" i="1"/>
  <c r="F282" i="1"/>
  <c r="H278" i="1"/>
  <c r="F291" i="1"/>
  <c r="R289" i="1"/>
  <c r="P288" i="1"/>
  <c r="N287" i="1"/>
  <c r="J285" i="1"/>
  <c r="H284" i="1"/>
  <c r="K279" i="1"/>
  <c r="H229" i="1"/>
  <c r="E226" i="1"/>
  <c r="E229" i="1"/>
  <c r="G228" i="1"/>
  <c r="F227" i="1"/>
  <c r="F228" i="1"/>
  <c r="G229" i="1"/>
  <c r="E228" i="1"/>
  <c r="F229" i="1"/>
  <c r="E227" i="1"/>
  <c r="M9" i="1"/>
  <c r="AH9" i="1"/>
  <c r="G9" i="1"/>
  <c r="AE9" i="1"/>
  <c r="AK9" i="1"/>
  <c r="BK9" i="1"/>
  <c r="O9" i="1"/>
  <c r="I9" i="1"/>
  <c r="BG9" i="1"/>
  <c r="U9" i="1"/>
  <c r="AU9" i="1"/>
  <c r="BE9" i="1"/>
  <c r="W9" i="1"/>
  <c r="BA9" i="1"/>
  <c r="AS9" i="1"/>
  <c r="AO9" i="1"/>
  <c r="AM9" i="1"/>
  <c r="AC9" i="1"/>
  <c r="BH9" i="1"/>
  <c r="AZ9" i="1"/>
  <c r="AV9" i="1"/>
  <c r="AJ9" i="1"/>
  <c r="AF9" i="1"/>
  <c r="X9" i="1"/>
  <c r="T9" i="1"/>
  <c r="P9" i="1"/>
  <c r="BB9" i="1"/>
  <c r="AX9" i="1"/>
  <c r="AP9" i="1"/>
  <c r="Z9" i="1"/>
  <c r="R9" i="1"/>
  <c r="J9" i="1"/>
  <c r="BK197" i="1"/>
  <c r="BG197" i="1"/>
  <c r="BC197" i="1"/>
  <c r="AY197" i="1"/>
  <c r="AU197" i="1"/>
  <c r="AQ197" i="1"/>
  <c r="AM197" i="1"/>
  <c r="AI197" i="1"/>
  <c r="AE197" i="1"/>
  <c r="AA197" i="1"/>
  <c r="W197" i="1"/>
  <c r="S197" i="1"/>
  <c r="O197" i="1"/>
  <c r="K197" i="1"/>
  <c r="G197" i="1"/>
  <c r="BJ196" i="1"/>
  <c r="BF196" i="1"/>
  <c r="BB196" i="1"/>
  <c r="AX196" i="1"/>
  <c r="AT196" i="1"/>
  <c r="AP196" i="1"/>
  <c r="AL196" i="1"/>
  <c r="AH196" i="1"/>
  <c r="AD196" i="1"/>
  <c r="Z196" i="1"/>
  <c r="V196" i="1"/>
  <c r="R196" i="1"/>
  <c r="N196" i="1"/>
  <c r="J196" i="1"/>
  <c r="F196" i="1"/>
  <c r="BI195" i="1"/>
  <c r="BE195" i="1"/>
  <c r="BA195" i="1"/>
  <c r="AW195" i="1"/>
  <c r="AS195" i="1"/>
  <c r="AO195" i="1"/>
  <c r="AK195" i="1"/>
  <c r="AG195" i="1"/>
  <c r="AC195" i="1"/>
  <c r="Y195" i="1"/>
  <c r="U195" i="1"/>
  <c r="Q195" i="1"/>
  <c r="M195" i="1"/>
  <c r="I195" i="1"/>
  <c r="E195" i="1"/>
  <c r="BH194" i="1"/>
  <c r="BD194" i="1"/>
  <c r="AZ194" i="1"/>
  <c r="AV194" i="1"/>
  <c r="AR194" i="1"/>
  <c r="AN194" i="1"/>
  <c r="AJ194" i="1"/>
  <c r="AF194" i="1"/>
  <c r="AB194" i="1"/>
  <c r="X194" i="1"/>
  <c r="T194" i="1"/>
  <c r="P194" i="1"/>
  <c r="L194" i="1"/>
  <c r="H194" i="1"/>
  <c r="BK193" i="1"/>
  <c r="BG193" i="1"/>
  <c r="BC193" i="1"/>
  <c r="AY193" i="1"/>
  <c r="AU193" i="1"/>
  <c r="AQ193" i="1"/>
  <c r="AM193" i="1"/>
  <c r="AI193" i="1"/>
  <c r="AE193" i="1"/>
  <c r="AA193" i="1"/>
  <c r="W193" i="1"/>
  <c r="BJ197" i="1"/>
  <c r="BF197" i="1"/>
  <c r="BB197" i="1"/>
  <c r="AX197" i="1"/>
  <c r="AT197" i="1"/>
  <c r="AP197" i="1"/>
  <c r="AL197" i="1"/>
  <c r="AH197" i="1"/>
  <c r="AD197" i="1"/>
  <c r="Z197" i="1"/>
  <c r="V197" i="1"/>
  <c r="R197" i="1"/>
  <c r="N197" i="1"/>
  <c r="J197" i="1"/>
  <c r="F197" i="1"/>
  <c r="BI196" i="1"/>
  <c r="BE196" i="1"/>
  <c r="BA196" i="1"/>
  <c r="AW196" i="1"/>
  <c r="AS196" i="1"/>
  <c r="AO196" i="1"/>
  <c r="AK196" i="1"/>
  <c r="AG196" i="1"/>
  <c r="AC196" i="1"/>
  <c r="Y196" i="1"/>
  <c r="U196" i="1"/>
  <c r="Q196" i="1"/>
  <c r="M196" i="1"/>
  <c r="I196" i="1"/>
  <c r="E196" i="1"/>
  <c r="BH195" i="1"/>
  <c r="BD195" i="1"/>
  <c r="AZ195" i="1"/>
  <c r="AV195" i="1"/>
  <c r="AR195" i="1"/>
  <c r="AN195" i="1"/>
  <c r="AJ195" i="1"/>
  <c r="AF195" i="1"/>
  <c r="AB195" i="1"/>
  <c r="X195" i="1"/>
  <c r="T195" i="1"/>
  <c r="P195" i="1"/>
  <c r="L195" i="1"/>
  <c r="H195" i="1"/>
  <c r="BK194" i="1"/>
  <c r="BG194" i="1"/>
  <c r="BC194" i="1"/>
  <c r="AY194" i="1"/>
  <c r="AU194" i="1"/>
  <c r="AQ194" i="1"/>
  <c r="AM194" i="1"/>
  <c r="AI194" i="1"/>
  <c r="AE194" i="1"/>
  <c r="AA194" i="1"/>
  <c r="W194" i="1"/>
  <c r="S194" i="1"/>
  <c r="O194" i="1"/>
  <c r="K194" i="1"/>
  <c r="G194" i="1"/>
  <c r="BJ193" i="1"/>
  <c r="BF193" i="1"/>
  <c r="BB193" i="1"/>
  <c r="AX193" i="1"/>
  <c r="AT193" i="1"/>
  <c r="AP193" i="1"/>
  <c r="AL193" i="1"/>
  <c r="AH193" i="1"/>
  <c r="AD193" i="1"/>
  <c r="Z193" i="1"/>
  <c r="V193" i="1"/>
  <c r="R193" i="1"/>
  <c r="N193" i="1"/>
  <c r="J193" i="1"/>
  <c r="F193" i="1"/>
  <c r="BI192" i="1"/>
  <c r="BE192" i="1"/>
  <c r="BA192" i="1"/>
  <c r="AW192" i="1"/>
  <c r="AS192" i="1"/>
  <c r="AO192" i="1"/>
  <c r="AK192" i="1"/>
  <c r="AG192" i="1"/>
  <c r="AC192" i="1"/>
  <c r="Y192" i="1"/>
  <c r="U192" i="1"/>
  <c r="BI197" i="1"/>
  <c r="BA197" i="1"/>
  <c r="AS197" i="1"/>
  <c r="AK197" i="1"/>
  <c r="AC197" i="1"/>
  <c r="U197" i="1"/>
  <c r="M197" i="1"/>
  <c r="E197" i="1"/>
  <c r="BD196" i="1"/>
  <c r="AV196" i="1"/>
  <c r="AN196" i="1"/>
  <c r="AF196" i="1"/>
  <c r="X196" i="1"/>
  <c r="P196" i="1"/>
  <c r="H196" i="1"/>
  <c r="BG195" i="1"/>
  <c r="AY195" i="1"/>
  <c r="AQ195" i="1"/>
  <c r="AI195" i="1"/>
  <c r="AA195" i="1"/>
  <c r="S195" i="1"/>
  <c r="K195" i="1"/>
  <c r="BJ194" i="1"/>
  <c r="BB194" i="1"/>
  <c r="AT194" i="1"/>
  <c r="AL194" i="1"/>
  <c r="AD194" i="1"/>
  <c r="V194" i="1"/>
  <c r="N194" i="1"/>
  <c r="F194" i="1"/>
  <c r="BE193" i="1"/>
  <c r="AW193" i="1"/>
  <c r="AO193" i="1"/>
  <c r="AG193" i="1"/>
  <c r="Y193" i="1"/>
  <c r="S193" i="1"/>
  <c r="M193" i="1"/>
  <c r="BH197" i="1"/>
  <c r="AZ197" i="1"/>
  <c r="AR197" i="1"/>
  <c r="AJ197" i="1"/>
  <c r="AB197" i="1"/>
  <c r="T197" i="1"/>
  <c r="L197" i="1"/>
  <c r="BK196" i="1"/>
  <c r="BC196" i="1"/>
  <c r="AU196" i="1"/>
  <c r="AM196" i="1"/>
  <c r="AE196" i="1"/>
  <c r="W196" i="1"/>
  <c r="O196" i="1"/>
  <c r="G196" i="1"/>
  <c r="BF195" i="1"/>
  <c r="AX195" i="1"/>
  <c r="AP195" i="1"/>
  <c r="AH195" i="1"/>
  <c r="Z195" i="1"/>
  <c r="R195" i="1"/>
  <c r="J195" i="1"/>
  <c r="BI194" i="1"/>
  <c r="BA194" i="1"/>
  <c r="AS194" i="1"/>
  <c r="AK194" i="1"/>
  <c r="AC194" i="1"/>
  <c r="U194" i="1"/>
  <c r="M194" i="1"/>
  <c r="E194" i="1"/>
  <c r="BD193" i="1"/>
  <c r="AV193" i="1"/>
  <c r="AN193" i="1"/>
  <c r="AF193" i="1"/>
  <c r="X193" i="1"/>
  <c r="Q193" i="1"/>
  <c r="L193" i="1"/>
  <c r="G193" i="1"/>
  <c r="BH192" i="1"/>
  <c r="BC192" i="1"/>
  <c r="AX192" i="1"/>
  <c r="AR192" i="1"/>
  <c r="AM192" i="1"/>
  <c r="AH192" i="1"/>
  <c r="AB192" i="1"/>
  <c r="W192" i="1"/>
  <c r="R192" i="1"/>
  <c r="N192" i="1"/>
  <c r="J192" i="1"/>
  <c r="F192" i="1"/>
  <c r="BI191" i="1"/>
  <c r="BE191" i="1"/>
  <c r="BA191" i="1"/>
  <c r="AW191" i="1"/>
  <c r="AS191" i="1"/>
  <c r="AO191" i="1"/>
  <c r="AK191" i="1"/>
  <c r="AG191" i="1"/>
  <c r="AC191" i="1"/>
  <c r="Y191" i="1"/>
  <c r="U191" i="1"/>
  <c r="Q191" i="1"/>
  <c r="M191" i="1"/>
  <c r="I191" i="1"/>
  <c r="E191" i="1"/>
  <c r="BH190" i="1"/>
  <c r="BD190" i="1"/>
  <c r="AZ190" i="1"/>
  <c r="AV190" i="1"/>
  <c r="AR190" i="1"/>
  <c r="AN190" i="1"/>
  <c r="AJ190" i="1"/>
  <c r="AF190" i="1"/>
  <c r="AB190" i="1"/>
  <c r="X190" i="1"/>
  <c r="T190" i="1"/>
  <c r="P190" i="1"/>
  <c r="L190" i="1"/>
  <c r="H190" i="1"/>
  <c r="BK189" i="1"/>
  <c r="BG189" i="1"/>
  <c r="BC189" i="1"/>
  <c r="AY189" i="1"/>
  <c r="AU189" i="1"/>
  <c r="AQ189" i="1"/>
  <c r="AM189" i="1"/>
  <c r="AI189" i="1"/>
  <c r="AE189" i="1"/>
  <c r="AA189" i="1"/>
  <c r="W189" i="1"/>
  <c r="S189" i="1"/>
  <c r="O189" i="1"/>
  <c r="K189" i="1"/>
  <c r="G189" i="1"/>
  <c r="BJ188" i="1"/>
  <c r="BF188" i="1"/>
  <c r="BB188" i="1"/>
  <c r="AX188" i="1"/>
  <c r="AT188" i="1"/>
  <c r="AP188" i="1"/>
  <c r="AL188" i="1"/>
  <c r="AH188" i="1"/>
  <c r="AD188" i="1"/>
  <c r="Z188" i="1"/>
  <c r="V188" i="1"/>
  <c r="R188" i="1"/>
  <c r="N188" i="1"/>
  <c r="J188" i="1"/>
  <c r="F188" i="1"/>
  <c r="BI187" i="1"/>
  <c r="BE187" i="1"/>
  <c r="BA187" i="1"/>
  <c r="AW187" i="1"/>
  <c r="AS187" i="1"/>
  <c r="AO187" i="1"/>
  <c r="AK187" i="1"/>
  <c r="AG187" i="1"/>
  <c r="AC187" i="1"/>
  <c r="Y187" i="1"/>
  <c r="U187" i="1"/>
  <c r="Q187" i="1"/>
  <c r="M187" i="1"/>
  <c r="I187" i="1"/>
  <c r="E187" i="1"/>
  <c r="BH186" i="1"/>
  <c r="BD186" i="1"/>
  <c r="AZ186" i="1"/>
  <c r="AV186" i="1"/>
  <c r="AR186" i="1"/>
  <c r="AN186" i="1"/>
  <c r="AJ186" i="1"/>
  <c r="AF186" i="1"/>
  <c r="AB186" i="1"/>
  <c r="X186" i="1"/>
  <c r="T186" i="1"/>
  <c r="P186" i="1"/>
  <c r="L186" i="1"/>
  <c r="H186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4" i="1"/>
  <c r="BF184" i="1"/>
  <c r="BB184" i="1"/>
  <c r="AX184" i="1"/>
  <c r="AT184" i="1"/>
  <c r="AP184" i="1"/>
  <c r="AL184" i="1"/>
  <c r="AH184" i="1"/>
  <c r="AD184" i="1"/>
  <c r="Z184" i="1"/>
  <c r="V184" i="1"/>
  <c r="R184" i="1"/>
  <c r="N184" i="1"/>
  <c r="J184" i="1"/>
  <c r="F184" i="1"/>
  <c r="BI183" i="1"/>
  <c r="BE183" i="1"/>
  <c r="BE197" i="1"/>
  <c r="AO197" i="1"/>
  <c r="Y197" i="1"/>
  <c r="I197" i="1"/>
  <c r="AZ196" i="1"/>
  <c r="AJ196" i="1"/>
  <c r="T196" i="1"/>
  <c r="BK195" i="1"/>
  <c r="AU195" i="1"/>
  <c r="AE195" i="1"/>
  <c r="O195" i="1"/>
  <c r="BF194" i="1"/>
  <c r="AP194" i="1"/>
  <c r="Z194" i="1"/>
  <c r="J194" i="1"/>
  <c r="BA193" i="1"/>
  <c r="AK193" i="1"/>
  <c r="U193" i="1"/>
  <c r="K193" i="1"/>
  <c r="BK192" i="1"/>
  <c r="BD192" i="1"/>
  <c r="AV192" i="1"/>
  <c r="AP192" i="1"/>
  <c r="AI192" i="1"/>
  <c r="AA192" i="1"/>
  <c r="T192" i="1"/>
  <c r="O192" i="1"/>
  <c r="I192" i="1"/>
  <c r="BK191" i="1"/>
  <c r="BF191" i="1"/>
  <c r="AZ191" i="1"/>
  <c r="AU191" i="1"/>
  <c r="AP191" i="1"/>
  <c r="AJ191" i="1"/>
  <c r="AE191" i="1"/>
  <c r="Z191" i="1"/>
  <c r="T191" i="1"/>
  <c r="O191" i="1"/>
  <c r="J191" i="1"/>
  <c r="BK190" i="1"/>
  <c r="BF190" i="1"/>
  <c r="BA190" i="1"/>
  <c r="AU190" i="1"/>
  <c r="AP190" i="1"/>
  <c r="AK190" i="1"/>
  <c r="AE190" i="1"/>
  <c r="Z190" i="1"/>
  <c r="U190" i="1"/>
  <c r="O190" i="1"/>
  <c r="J190" i="1"/>
  <c r="E190" i="1"/>
  <c r="BF189" i="1"/>
  <c r="BA189" i="1"/>
  <c r="AV189" i="1"/>
  <c r="AP189" i="1"/>
  <c r="AK189" i="1"/>
  <c r="AF189" i="1"/>
  <c r="Z189" i="1"/>
  <c r="U189" i="1"/>
  <c r="P189" i="1"/>
  <c r="J189" i="1"/>
  <c r="E189" i="1"/>
  <c r="BG188" i="1"/>
  <c r="BA188" i="1"/>
  <c r="AV188" i="1"/>
  <c r="AQ188" i="1"/>
  <c r="AK188" i="1"/>
  <c r="AF188" i="1"/>
  <c r="AA188" i="1"/>
  <c r="U188" i="1"/>
  <c r="P188" i="1"/>
  <c r="K188" i="1"/>
  <c r="E188" i="1"/>
  <c r="BG187" i="1"/>
  <c r="BB187" i="1"/>
  <c r="AV187" i="1"/>
  <c r="AQ187" i="1"/>
  <c r="AL187" i="1"/>
  <c r="AF187" i="1"/>
  <c r="AA187" i="1"/>
  <c r="V187" i="1"/>
  <c r="P187" i="1"/>
  <c r="K187" i="1"/>
  <c r="F187" i="1"/>
  <c r="BG186" i="1"/>
  <c r="BD197" i="1"/>
  <c r="AN197" i="1"/>
  <c r="X197" i="1"/>
  <c r="H197" i="1"/>
  <c r="AY196" i="1"/>
  <c r="AI196" i="1"/>
  <c r="S196" i="1"/>
  <c r="BJ195" i="1"/>
  <c r="AT195" i="1"/>
  <c r="AD195" i="1"/>
  <c r="N195" i="1"/>
  <c r="BE194" i="1"/>
  <c r="AO194" i="1"/>
  <c r="Y194" i="1"/>
  <c r="I194" i="1"/>
  <c r="AZ193" i="1"/>
  <c r="AJ193" i="1"/>
  <c r="T193" i="1"/>
  <c r="I193" i="1"/>
  <c r="BJ192" i="1"/>
  <c r="BB192" i="1"/>
  <c r="AU192" i="1"/>
  <c r="AN192" i="1"/>
  <c r="AF192" i="1"/>
  <c r="Z192" i="1"/>
  <c r="S192" i="1"/>
  <c r="M192" i="1"/>
  <c r="H192" i="1"/>
  <c r="BJ191" i="1"/>
  <c r="BD191" i="1"/>
  <c r="AY191" i="1"/>
  <c r="AT191" i="1"/>
  <c r="AN191" i="1"/>
  <c r="AI191" i="1"/>
  <c r="AD191" i="1"/>
  <c r="X191" i="1"/>
  <c r="S191" i="1"/>
  <c r="N191" i="1"/>
  <c r="H191" i="1"/>
  <c r="BJ190" i="1"/>
  <c r="BE190" i="1"/>
  <c r="AY190" i="1"/>
  <c r="AT190" i="1"/>
  <c r="AO190" i="1"/>
  <c r="AI190" i="1"/>
  <c r="AD190" i="1"/>
  <c r="Y190" i="1"/>
  <c r="S190" i="1"/>
  <c r="N190" i="1"/>
  <c r="I190" i="1"/>
  <c r="BJ189" i="1"/>
  <c r="BE189" i="1"/>
  <c r="AZ189" i="1"/>
  <c r="AT189" i="1"/>
  <c r="AO189" i="1"/>
  <c r="AJ189" i="1"/>
  <c r="AD189" i="1"/>
  <c r="Y189" i="1"/>
  <c r="T189" i="1"/>
  <c r="N189" i="1"/>
  <c r="I189" i="1"/>
  <c r="BK188" i="1"/>
  <c r="BE188" i="1"/>
  <c r="AZ188" i="1"/>
  <c r="AU188" i="1"/>
  <c r="AO188" i="1"/>
  <c r="AJ188" i="1"/>
  <c r="AE188" i="1"/>
  <c r="Y188" i="1"/>
  <c r="T188" i="1"/>
  <c r="O188" i="1"/>
  <c r="I188" i="1"/>
  <c r="BK187" i="1"/>
  <c r="BF187" i="1"/>
  <c r="AZ187" i="1"/>
  <c r="AU187" i="1"/>
  <c r="AP187" i="1"/>
  <c r="AJ187" i="1"/>
  <c r="AE187" i="1"/>
  <c r="Z187" i="1"/>
  <c r="T187" i="1"/>
  <c r="O187" i="1"/>
  <c r="J187" i="1"/>
  <c r="BK186" i="1"/>
  <c r="BF186" i="1"/>
  <c r="BA186" i="1"/>
  <c r="AU186" i="1"/>
  <c r="AP186" i="1"/>
  <c r="AK186" i="1"/>
  <c r="AE186" i="1"/>
  <c r="Z186" i="1"/>
  <c r="U186" i="1"/>
  <c r="O186" i="1"/>
  <c r="J186" i="1"/>
  <c r="E186" i="1"/>
  <c r="BF185" i="1"/>
  <c r="BA185" i="1"/>
  <c r="AV185" i="1"/>
  <c r="AP185" i="1"/>
  <c r="AK185" i="1"/>
  <c r="AF185" i="1"/>
  <c r="Z185" i="1"/>
  <c r="U185" i="1"/>
  <c r="P185" i="1"/>
  <c r="J185" i="1"/>
  <c r="E185" i="1"/>
  <c r="BG184" i="1"/>
  <c r="BA184" i="1"/>
  <c r="AV184" i="1"/>
  <c r="AQ184" i="1"/>
  <c r="AK184" i="1"/>
  <c r="AF184" i="1"/>
  <c r="AA184" i="1"/>
  <c r="U184" i="1"/>
  <c r="P184" i="1"/>
  <c r="K184" i="1"/>
  <c r="E184" i="1"/>
  <c r="BG183" i="1"/>
  <c r="BB183" i="1"/>
  <c r="AX183" i="1"/>
  <c r="AT183" i="1"/>
  <c r="AP183" i="1"/>
  <c r="AL183" i="1"/>
  <c r="AH183" i="1"/>
  <c r="AD183" i="1"/>
  <c r="Z183" i="1"/>
  <c r="V183" i="1"/>
  <c r="R183" i="1"/>
  <c r="N183" i="1"/>
  <c r="J183" i="1"/>
  <c r="F183" i="1"/>
  <c r="BI182" i="1"/>
  <c r="BE182" i="1"/>
  <c r="BA182" i="1"/>
  <c r="AW182" i="1"/>
  <c r="AS182" i="1"/>
  <c r="AO182" i="1"/>
  <c r="AK182" i="1"/>
  <c r="AG182" i="1"/>
  <c r="AC182" i="1"/>
  <c r="Y182" i="1"/>
  <c r="U182" i="1"/>
  <c r="Q182" i="1"/>
  <c r="M182" i="1"/>
  <c r="AW197" i="1"/>
  <c r="AF197" i="1"/>
  <c r="BG196" i="1"/>
  <c r="AA196" i="1"/>
  <c r="BB195" i="1"/>
  <c r="V195" i="1"/>
  <c r="AW194" i="1"/>
  <c r="Q194" i="1"/>
  <c r="AR193" i="1"/>
  <c r="O193" i="1"/>
  <c r="BF192" i="1"/>
  <c r="AQ192" i="1"/>
  <c r="AD192" i="1"/>
  <c r="P192" i="1"/>
  <c r="E192" i="1"/>
  <c r="BB191" i="1"/>
  <c r="AQ191" i="1"/>
  <c r="AF191" i="1"/>
  <c r="V191" i="1"/>
  <c r="K191" i="1"/>
  <c r="BG190" i="1"/>
  <c r="AW190" i="1"/>
  <c r="AL190" i="1"/>
  <c r="AA190" i="1"/>
  <c r="Q190" i="1"/>
  <c r="F190" i="1"/>
  <c r="BB189" i="1"/>
  <c r="AR189" i="1"/>
  <c r="AG189" i="1"/>
  <c r="V189" i="1"/>
  <c r="L189" i="1"/>
  <c r="BH188" i="1"/>
  <c r="AW188" i="1"/>
  <c r="AM188" i="1"/>
  <c r="AB188" i="1"/>
  <c r="Q188" i="1"/>
  <c r="G188" i="1"/>
  <c r="BC187" i="1"/>
  <c r="AR187" i="1"/>
  <c r="AH187" i="1"/>
  <c r="W187" i="1"/>
  <c r="L187" i="1"/>
  <c r="BI186" i="1"/>
  <c r="AY186" i="1"/>
  <c r="AS186" i="1"/>
  <c r="AL186" i="1"/>
  <c r="AD186" i="1"/>
  <c r="W186" i="1"/>
  <c r="Q186" i="1"/>
  <c r="I186" i="1"/>
  <c r="BI185" i="1"/>
  <c r="BB185" i="1"/>
  <c r="AT185" i="1"/>
  <c r="AN185" i="1"/>
  <c r="AG185" i="1"/>
  <c r="Y185" i="1"/>
  <c r="R185" i="1"/>
  <c r="L185" i="1"/>
  <c r="BK184" i="1"/>
  <c r="BD184" i="1"/>
  <c r="AW184" i="1"/>
  <c r="AO184" i="1"/>
  <c r="AI184" i="1"/>
  <c r="AB184" i="1"/>
  <c r="T184" i="1"/>
  <c r="M184" i="1"/>
  <c r="G184" i="1"/>
  <c r="BF183" i="1"/>
  <c r="AZ183" i="1"/>
  <c r="AU183" i="1"/>
  <c r="AO183" i="1"/>
  <c r="AJ183" i="1"/>
  <c r="AE183" i="1"/>
  <c r="Y183" i="1"/>
  <c r="T183" i="1"/>
  <c r="O183" i="1"/>
  <c r="I183" i="1"/>
  <c r="BK182" i="1"/>
  <c r="BF182" i="1"/>
  <c r="AZ182" i="1"/>
  <c r="AU182" i="1"/>
  <c r="AP182" i="1"/>
  <c r="AJ182" i="1"/>
  <c r="AE182" i="1"/>
  <c r="Z182" i="1"/>
  <c r="T182" i="1"/>
  <c r="AV197" i="1"/>
  <c r="BH196" i="1"/>
  <c r="L196" i="1"/>
  <c r="AL195" i="1"/>
  <c r="AX194" i="1"/>
  <c r="BI193" i="1"/>
  <c r="AB193" i="1"/>
  <c r="BG192" i="1"/>
  <c r="AL192" i="1"/>
  <c r="V192" i="1"/>
  <c r="G192" i="1"/>
  <c r="AX191" i="1"/>
  <c r="AL191" i="1"/>
  <c r="W191" i="1"/>
  <c r="G191" i="1"/>
  <c r="BB190" i="1"/>
  <c r="AM190" i="1"/>
  <c r="W190" i="1"/>
  <c r="K190" i="1"/>
  <c r="BD189" i="1"/>
  <c r="AN189" i="1"/>
  <c r="AB189" i="1"/>
  <c r="M189" i="1"/>
  <c r="BD188" i="1"/>
  <c r="AR188" i="1"/>
  <c r="AC188" i="1"/>
  <c r="M188" i="1"/>
  <c r="BH187" i="1"/>
  <c r="AT187" i="1"/>
  <c r="AD187" i="1"/>
  <c r="R187" i="1"/>
  <c r="BJ186" i="1"/>
  <c r="AX186" i="1"/>
  <c r="AO186" i="1"/>
  <c r="AG186" i="1"/>
  <c r="V186" i="1"/>
  <c r="M186" i="1"/>
  <c r="BJ185" i="1"/>
  <c r="AZ185" i="1"/>
  <c r="AR185" i="1"/>
  <c r="AH185" i="1"/>
  <c r="X185" i="1"/>
  <c r="N185" i="1"/>
  <c r="F185" i="1"/>
  <c r="BC184" i="1"/>
  <c r="AS184" i="1"/>
  <c r="AJ184" i="1"/>
  <c r="Y184" i="1"/>
  <c r="Q184" i="1"/>
  <c r="H184" i="1"/>
  <c r="BD183" i="1"/>
  <c r="AW183" i="1"/>
  <c r="AQ183" i="1"/>
  <c r="AI183" i="1"/>
  <c r="AB183" i="1"/>
  <c r="U183" i="1"/>
  <c r="M183" i="1"/>
  <c r="G183" i="1"/>
  <c r="BG182" i="1"/>
  <c r="AY182" i="1"/>
  <c r="AR182" i="1"/>
  <c r="AL182" i="1"/>
  <c r="AD182" i="1"/>
  <c r="W182" i="1"/>
  <c r="P182" i="1"/>
  <c r="K182" i="1"/>
  <c r="G182" i="1"/>
  <c r="BJ181" i="1"/>
  <c r="BF181" i="1"/>
  <c r="BB181" i="1"/>
  <c r="AX181" i="1"/>
  <c r="AT181" i="1"/>
  <c r="AP181" i="1"/>
  <c r="AL181" i="1"/>
  <c r="AH181" i="1"/>
  <c r="AD181" i="1"/>
  <c r="Z181" i="1"/>
  <c r="V181" i="1"/>
  <c r="R181" i="1"/>
  <c r="N181" i="1"/>
  <c r="J181" i="1"/>
  <c r="F181" i="1"/>
  <c r="BI180" i="1"/>
  <c r="BE180" i="1"/>
  <c r="BA180" i="1"/>
  <c r="AW180" i="1"/>
  <c r="AS180" i="1"/>
  <c r="AO180" i="1"/>
  <c r="AK180" i="1"/>
  <c r="AG180" i="1"/>
  <c r="AC180" i="1"/>
  <c r="Y180" i="1"/>
  <c r="U180" i="1"/>
  <c r="Q180" i="1"/>
  <c r="M180" i="1"/>
  <c r="I180" i="1"/>
  <c r="E180" i="1"/>
  <c r="BH179" i="1"/>
  <c r="BD179" i="1"/>
  <c r="AZ179" i="1"/>
  <c r="AV179" i="1"/>
  <c r="AR179" i="1"/>
  <c r="AN179" i="1"/>
  <c r="AJ179" i="1"/>
  <c r="AF179" i="1"/>
  <c r="AB179" i="1"/>
  <c r="X179" i="1"/>
  <c r="T179" i="1"/>
  <c r="P179" i="1"/>
  <c r="L179" i="1"/>
  <c r="H179" i="1"/>
  <c r="BK178" i="1"/>
  <c r="BG178" i="1"/>
  <c r="BC178" i="1"/>
  <c r="AY178" i="1"/>
  <c r="AU178" i="1"/>
  <c r="AQ178" i="1"/>
  <c r="AM178" i="1"/>
  <c r="AI178" i="1"/>
  <c r="AE178" i="1"/>
  <c r="AA178" i="1"/>
  <c r="W178" i="1"/>
  <c r="S178" i="1"/>
  <c r="O178" i="1"/>
  <c r="K178" i="1"/>
  <c r="G178" i="1"/>
  <c r="AG197" i="1"/>
  <c r="AR196" i="1"/>
  <c r="K196" i="1"/>
  <c r="W195" i="1"/>
  <c r="AH194" i="1"/>
  <c r="BH193" i="1"/>
  <c r="P193" i="1"/>
  <c r="AZ192" i="1"/>
  <c r="AJ192" i="1"/>
  <c r="Q192" i="1"/>
  <c r="BH191" i="1"/>
  <c r="AV191" i="1"/>
  <c r="AH191" i="1"/>
  <c r="R191" i="1"/>
  <c r="F191" i="1"/>
  <c r="AX190" i="1"/>
  <c r="AH190" i="1"/>
  <c r="V190" i="1"/>
  <c r="G190" i="1"/>
  <c r="AX189" i="1"/>
  <c r="AL189" i="1"/>
  <c r="X189" i="1"/>
  <c r="H189" i="1"/>
  <c r="BC188" i="1"/>
  <c r="AN188" i="1"/>
  <c r="X188" i="1"/>
  <c r="L188" i="1"/>
  <c r="BD187" i="1"/>
  <c r="AN187" i="1"/>
  <c r="AB187" i="1"/>
  <c r="N187" i="1"/>
  <c r="BE186" i="1"/>
  <c r="AW186" i="1"/>
  <c r="AM186" i="1"/>
  <c r="AC186" i="1"/>
  <c r="S186" i="1"/>
  <c r="K186" i="1"/>
  <c r="BH185" i="1"/>
  <c r="AX185" i="1"/>
  <c r="AO185" i="1"/>
  <c r="AD185" i="1"/>
  <c r="V185" i="1"/>
  <c r="M185" i="1"/>
  <c r="BI184" i="1"/>
  <c r="AZ184" i="1"/>
  <c r="AR184" i="1"/>
  <c r="AG184" i="1"/>
  <c r="X184" i="1"/>
  <c r="O184" i="1"/>
  <c r="BK183" i="1"/>
  <c r="BC183" i="1"/>
  <c r="AV183" i="1"/>
  <c r="AN183" i="1"/>
  <c r="AG183" i="1"/>
  <c r="AA183" i="1"/>
  <c r="S183" i="1"/>
  <c r="L183" i="1"/>
  <c r="E183" i="1"/>
  <c r="BD182" i="1"/>
  <c r="AX182" i="1"/>
  <c r="AQ182" i="1"/>
  <c r="AI182" i="1"/>
  <c r="AB182" i="1"/>
  <c r="V182" i="1"/>
  <c r="O182" i="1"/>
  <c r="J182" i="1"/>
  <c r="F182" i="1"/>
  <c r="BI181" i="1"/>
  <c r="BE181" i="1"/>
  <c r="BA181" i="1"/>
  <c r="AW181" i="1"/>
  <c r="AS181" i="1"/>
  <c r="AO181" i="1"/>
  <c r="AK181" i="1"/>
  <c r="AG181" i="1"/>
  <c r="AC181" i="1"/>
  <c r="Y181" i="1"/>
  <c r="U181" i="1"/>
  <c r="Q181" i="1"/>
  <c r="M181" i="1"/>
  <c r="I181" i="1"/>
  <c r="E181" i="1"/>
  <c r="BH180" i="1"/>
  <c r="BD180" i="1"/>
  <c r="AZ180" i="1"/>
  <c r="AV180" i="1"/>
  <c r="AR180" i="1"/>
  <c r="AN180" i="1"/>
  <c r="AJ180" i="1"/>
  <c r="AF180" i="1"/>
  <c r="AB180" i="1"/>
  <c r="X180" i="1"/>
  <c r="T180" i="1"/>
  <c r="P180" i="1"/>
  <c r="L180" i="1"/>
  <c r="H180" i="1"/>
  <c r="BK179" i="1"/>
  <c r="BG179" i="1"/>
  <c r="BC179" i="1"/>
  <c r="AY179" i="1"/>
  <c r="AU179" i="1"/>
  <c r="AQ179" i="1"/>
  <c r="AM179" i="1"/>
  <c r="AI179" i="1"/>
  <c r="AE179" i="1"/>
  <c r="AA179" i="1"/>
  <c r="W179" i="1"/>
  <c r="S179" i="1"/>
  <c r="O179" i="1"/>
  <c r="K179" i="1"/>
  <c r="G179" i="1"/>
  <c r="BJ178" i="1"/>
  <c r="BF178" i="1"/>
  <c r="BB178" i="1"/>
  <c r="AX178" i="1"/>
  <c r="AT178" i="1"/>
  <c r="AP178" i="1"/>
  <c r="AL178" i="1"/>
  <c r="AH178" i="1"/>
  <c r="AD178" i="1"/>
  <c r="Z178" i="1"/>
  <c r="V178" i="1"/>
  <c r="R178" i="1"/>
  <c r="N178" i="1"/>
  <c r="J178" i="1"/>
  <c r="F178" i="1"/>
  <c r="Q197" i="1"/>
  <c r="BC195" i="1"/>
  <c r="AG194" i="1"/>
  <c r="H193" i="1"/>
  <c r="AE192" i="1"/>
  <c r="BG191" i="1"/>
  <c r="AB191" i="1"/>
  <c r="BI190" i="1"/>
  <c r="AG190" i="1"/>
  <c r="BI189" i="1"/>
  <c r="AH189" i="1"/>
  <c r="F189" i="1"/>
  <c r="AI188" i="1"/>
  <c r="H188" i="1"/>
  <c r="AM187" i="1"/>
  <c r="H187" i="1"/>
  <c r="AT186" i="1"/>
  <c r="AA186" i="1"/>
  <c r="G186" i="1"/>
  <c r="AW185" i="1"/>
  <c r="AC185" i="1"/>
  <c r="I185" i="1"/>
  <c r="AY184" i="1"/>
  <c r="AE184" i="1"/>
  <c r="L184" i="1"/>
  <c r="BA183" i="1"/>
  <c r="AM183" i="1"/>
  <c r="X183" i="1"/>
  <c r="K183" i="1"/>
  <c r="BC182" i="1"/>
  <c r="AN182" i="1"/>
  <c r="AA182" i="1"/>
  <c r="N182" i="1"/>
  <c r="E182" i="1"/>
  <c r="BD181" i="1"/>
  <c r="AV181" i="1"/>
  <c r="AN181" i="1"/>
  <c r="AF181" i="1"/>
  <c r="X181" i="1"/>
  <c r="P181" i="1"/>
  <c r="H181" i="1"/>
  <c r="BG180" i="1"/>
  <c r="AY180" i="1"/>
  <c r="AQ180" i="1"/>
  <c r="AI180" i="1"/>
  <c r="AA180" i="1"/>
  <c r="S180" i="1"/>
  <c r="K180" i="1"/>
  <c r="BJ179" i="1"/>
  <c r="BB179" i="1"/>
  <c r="AT179" i="1"/>
  <c r="AL179" i="1"/>
  <c r="AD179" i="1"/>
  <c r="V179" i="1"/>
  <c r="N179" i="1"/>
  <c r="F179" i="1"/>
  <c r="BE178" i="1"/>
  <c r="AW178" i="1"/>
  <c r="AO178" i="1"/>
  <c r="AG178" i="1"/>
  <c r="Y178" i="1"/>
  <c r="Q178" i="1"/>
  <c r="I178" i="1"/>
  <c r="P197" i="1"/>
  <c r="AM195" i="1"/>
  <c r="R194" i="1"/>
  <c r="E193" i="1"/>
  <c r="X192" i="1"/>
  <c r="BC191" i="1"/>
  <c r="AA191" i="1"/>
  <c r="BC190" i="1"/>
  <c r="AC190" i="1"/>
  <c r="BH189" i="1"/>
  <c r="AC189" i="1"/>
  <c r="BI188" i="1"/>
  <c r="AG188" i="1"/>
  <c r="BJ187" i="1"/>
  <c r="AI187" i="1"/>
  <c r="G187" i="1"/>
  <c r="AQ186" i="1"/>
  <c r="Y186" i="1"/>
  <c r="F186" i="1"/>
  <c r="AS185" i="1"/>
  <c r="AB185" i="1"/>
  <c r="H185" i="1"/>
  <c r="AU184" i="1"/>
  <c r="AC184" i="1"/>
  <c r="I184" i="1"/>
  <c r="AY183" i="1"/>
  <c r="AK183" i="1"/>
  <c r="W183" i="1"/>
  <c r="H183" i="1"/>
  <c r="BB182" i="1"/>
  <c r="AM182" i="1"/>
  <c r="X182" i="1"/>
  <c r="L182" i="1"/>
  <c r="BK181" i="1"/>
  <c r="BC181" i="1"/>
  <c r="AU181" i="1"/>
  <c r="AM181" i="1"/>
  <c r="AE181" i="1"/>
  <c r="W181" i="1"/>
  <c r="O181" i="1"/>
  <c r="G181" i="1"/>
  <c r="BF180" i="1"/>
  <c r="AX180" i="1"/>
  <c r="AP180" i="1"/>
  <c r="AH180" i="1"/>
  <c r="Z180" i="1"/>
  <c r="R180" i="1"/>
  <c r="J180" i="1"/>
  <c r="BI179" i="1"/>
  <c r="BA179" i="1"/>
  <c r="AS179" i="1"/>
  <c r="AK179" i="1"/>
  <c r="AC179" i="1"/>
  <c r="U179" i="1"/>
  <c r="M179" i="1"/>
  <c r="E179" i="1"/>
  <c r="BD178" i="1"/>
  <c r="AV178" i="1"/>
  <c r="AN178" i="1"/>
  <c r="AF178" i="1"/>
  <c r="X178" i="1"/>
  <c r="P178" i="1"/>
  <c r="H178" i="1"/>
  <c r="AQ196" i="1"/>
  <c r="AS193" i="1"/>
  <c r="L192" i="1"/>
  <c r="P191" i="1"/>
  <c r="R190" i="1"/>
  <c r="R189" i="1"/>
  <c r="W188" i="1"/>
  <c r="X187" i="1"/>
  <c r="AI186" i="1"/>
  <c r="BE185" i="1"/>
  <c r="T185" i="1"/>
  <c r="AN184" i="1"/>
  <c r="BJ183" i="1"/>
  <c r="AF183" i="1"/>
  <c r="BJ182" i="1"/>
  <c r="AH182" i="1"/>
  <c r="I182" i="1"/>
  <c r="AZ181" i="1"/>
  <c r="AJ181" i="1"/>
  <c r="T181" i="1"/>
  <c r="BK180" i="1"/>
  <c r="AU180" i="1"/>
  <c r="AE180" i="1"/>
  <c r="O180" i="1"/>
  <c r="BF179" i="1"/>
  <c r="AP179" i="1"/>
  <c r="Z179" i="1"/>
  <c r="J179" i="1"/>
  <c r="BA178" i="1"/>
  <c r="AK178" i="1"/>
  <c r="U178" i="1"/>
  <c r="E178" i="1"/>
  <c r="F195" i="1"/>
  <c r="AT192" i="1"/>
  <c r="AM191" i="1"/>
  <c r="AQ190" i="1"/>
  <c r="AS189" i="1"/>
  <c r="AS188" i="1"/>
  <c r="AX187" i="1"/>
  <c r="BB186" i="1"/>
  <c r="N186" i="1"/>
  <c r="AJ185" i="1"/>
  <c r="BE184" i="1"/>
  <c r="S184" i="1"/>
  <c r="AR183" i="1"/>
  <c r="P183" i="1"/>
  <c r="AT182" i="1"/>
  <c r="R182" i="1"/>
  <c r="BG181" i="1"/>
  <c r="AQ181" i="1"/>
  <c r="AA181" i="1"/>
  <c r="K181" i="1"/>
  <c r="BB180" i="1"/>
  <c r="AL180" i="1"/>
  <c r="V180" i="1"/>
  <c r="F180" i="1"/>
  <c r="AW179" i="1"/>
  <c r="AG179" i="1"/>
  <c r="Q179" i="1"/>
  <c r="BH178" i="1"/>
  <c r="AR178" i="1"/>
  <c r="AB178" i="1"/>
  <c r="L178" i="1"/>
  <c r="AB196" i="1"/>
  <c r="K192" i="1"/>
  <c r="M190" i="1"/>
  <c r="S188" i="1"/>
  <c r="AH186" i="1"/>
  <c r="Q185" i="1"/>
  <c r="BH183" i="1"/>
  <c r="BH182" i="1"/>
  <c r="H182" i="1"/>
  <c r="AI181" i="1"/>
  <c r="BJ180" i="1"/>
  <c r="AD180" i="1"/>
  <c r="BE179" i="1"/>
  <c r="Y179" i="1"/>
  <c r="AZ178" i="1"/>
  <c r="T178" i="1"/>
  <c r="AY192" i="1"/>
  <c r="AS190" i="1"/>
  <c r="AY188" i="1"/>
  <c r="BC186" i="1"/>
  <c r="AL185" i="1"/>
  <c r="W184" i="1"/>
  <c r="Q183" i="1"/>
  <c r="S182" i="1"/>
  <c r="AR181" i="1"/>
  <c r="L181" i="1"/>
  <c r="AM180" i="1"/>
  <c r="G180" i="1"/>
  <c r="AH179" i="1"/>
  <c r="BI178" i="1"/>
  <c r="AC178" i="1"/>
  <c r="G195" i="1"/>
  <c r="AW189" i="1"/>
  <c r="R186" i="1"/>
  <c r="AS183" i="1"/>
  <c r="BH181" i="1"/>
  <c r="BC180" i="1"/>
  <c r="AX179" i="1"/>
  <c r="AS178" i="1"/>
  <c r="Q189" i="1"/>
  <c r="AY187" i="1"/>
  <c r="L191" i="1"/>
  <c r="S187" i="1"/>
  <c r="AM184" i="1"/>
  <c r="AF182" i="1"/>
  <c r="S181" i="1"/>
  <c r="N180" i="1"/>
  <c r="I179" i="1"/>
  <c r="AC193" i="1"/>
  <c r="BD185" i="1"/>
  <c r="AC183" i="1"/>
  <c r="AY181" i="1"/>
  <c r="AT180" i="1"/>
  <c r="AO179" i="1"/>
  <c r="AJ178" i="1"/>
  <c r="AR191" i="1"/>
  <c r="BH184" i="1"/>
  <c r="AV182" i="1"/>
  <c r="AB181" i="1"/>
  <c r="W180" i="1"/>
  <c r="R179" i="1"/>
  <c r="M178" i="1"/>
  <c r="BJ150" i="1"/>
  <c r="BF150" i="1"/>
  <c r="BB150" i="1"/>
  <c r="AX150" i="1"/>
  <c r="AT150" i="1"/>
  <c r="AP150" i="1"/>
  <c r="AL150" i="1"/>
  <c r="AH150" i="1"/>
  <c r="AD150" i="1"/>
  <c r="Z150" i="1"/>
  <c r="V150" i="1"/>
  <c r="R150" i="1"/>
  <c r="N150" i="1"/>
  <c r="J150" i="1"/>
  <c r="F150" i="1"/>
  <c r="BI149" i="1"/>
  <c r="BE149" i="1"/>
  <c r="BA149" i="1"/>
  <c r="AW149" i="1"/>
  <c r="AS149" i="1"/>
  <c r="AO149" i="1"/>
  <c r="AK149" i="1"/>
  <c r="AG149" i="1"/>
  <c r="AC149" i="1"/>
  <c r="Y149" i="1"/>
  <c r="U149" i="1"/>
  <c r="Q149" i="1"/>
  <c r="M149" i="1"/>
  <c r="I149" i="1"/>
  <c r="E149" i="1"/>
  <c r="BH148" i="1"/>
  <c r="BD148" i="1"/>
  <c r="AZ148" i="1"/>
  <c r="AV148" i="1"/>
  <c r="AR148" i="1"/>
  <c r="AN148" i="1"/>
  <c r="AJ148" i="1"/>
  <c r="AF148" i="1"/>
  <c r="AB148" i="1"/>
  <c r="X148" i="1"/>
  <c r="T148" i="1"/>
  <c r="P148" i="1"/>
  <c r="L148" i="1"/>
  <c r="H148" i="1"/>
  <c r="BI150" i="1"/>
  <c r="BE150" i="1"/>
  <c r="BA150" i="1"/>
  <c r="AW150" i="1"/>
  <c r="AS150" i="1"/>
  <c r="AO150" i="1"/>
  <c r="AK150" i="1"/>
  <c r="AG150" i="1"/>
  <c r="AC150" i="1"/>
  <c r="Y150" i="1"/>
  <c r="U150" i="1"/>
  <c r="Q150" i="1"/>
  <c r="M150" i="1"/>
  <c r="I150" i="1"/>
  <c r="E150" i="1"/>
  <c r="BH149" i="1"/>
  <c r="BD149" i="1"/>
  <c r="AZ149" i="1"/>
  <c r="AV149" i="1"/>
  <c r="AR149" i="1"/>
  <c r="AN149" i="1"/>
  <c r="AJ149" i="1"/>
  <c r="AF149" i="1"/>
  <c r="AB149" i="1"/>
  <c r="X149" i="1"/>
  <c r="T149" i="1"/>
  <c r="P149" i="1"/>
  <c r="L149" i="1"/>
  <c r="H149" i="1"/>
  <c r="BK148" i="1"/>
  <c r="BG148" i="1"/>
  <c r="BC148" i="1"/>
  <c r="AY148" i="1"/>
  <c r="AU148" i="1"/>
  <c r="AQ148" i="1"/>
  <c r="AM148" i="1"/>
  <c r="AI148" i="1"/>
  <c r="AE148" i="1"/>
  <c r="AA148" i="1"/>
  <c r="W148" i="1"/>
  <c r="S148" i="1"/>
  <c r="O148" i="1"/>
  <c r="K148" i="1"/>
  <c r="G148" i="1"/>
  <c r="BJ147" i="1"/>
  <c r="BF147" i="1"/>
  <c r="BB147" i="1"/>
  <c r="AX147" i="1"/>
  <c r="AT147" i="1"/>
  <c r="AP147" i="1"/>
  <c r="AL147" i="1"/>
  <c r="AH147" i="1"/>
  <c r="AD147" i="1"/>
  <c r="Z147" i="1"/>
  <c r="V147" i="1"/>
  <c r="R147" i="1"/>
  <c r="N147" i="1"/>
  <c r="J147" i="1"/>
  <c r="F147" i="1"/>
  <c r="BI146" i="1"/>
  <c r="BE146" i="1"/>
  <c r="BA146" i="1"/>
  <c r="AW146" i="1"/>
  <c r="AS146" i="1"/>
  <c r="AO146" i="1"/>
  <c r="AK146" i="1"/>
  <c r="AG146" i="1"/>
  <c r="AC146" i="1"/>
  <c r="Y146" i="1"/>
  <c r="U146" i="1"/>
  <c r="Q146" i="1"/>
  <c r="M146" i="1"/>
  <c r="I146" i="1"/>
  <c r="E146" i="1"/>
  <c r="BH145" i="1"/>
  <c r="BD145" i="1"/>
  <c r="AZ145" i="1"/>
  <c r="AV145" i="1"/>
  <c r="AR145" i="1"/>
  <c r="AN145" i="1"/>
  <c r="AJ145" i="1"/>
  <c r="AF145" i="1"/>
  <c r="AB145" i="1"/>
  <c r="X145" i="1"/>
  <c r="T145" i="1"/>
  <c r="P145" i="1"/>
  <c r="L145" i="1"/>
  <c r="H145" i="1"/>
  <c r="BK144" i="1"/>
  <c r="BG144" i="1"/>
  <c r="BC144" i="1"/>
  <c r="BH150" i="1"/>
  <c r="AZ150" i="1"/>
  <c r="AR150" i="1"/>
  <c r="AJ150" i="1"/>
  <c r="AB150" i="1"/>
  <c r="T150" i="1"/>
  <c r="L150" i="1"/>
  <c r="BK149" i="1"/>
  <c r="BC149" i="1"/>
  <c r="AU149" i="1"/>
  <c r="AM149" i="1"/>
  <c r="AE149" i="1"/>
  <c r="W149" i="1"/>
  <c r="O149" i="1"/>
  <c r="G149" i="1"/>
  <c r="BF148" i="1"/>
  <c r="AX148" i="1"/>
  <c r="AP148" i="1"/>
  <c r="AH148" i="1"/>
  <c r="Z148" i="1"/>
  <c r="R148" i="1"/>
  <c r="J148" i="1"/>
  <c r="BK147" i="1"/>
  <c r="BE147" i="1"/>
  <c r="AZ147" i="1"/>
  <c r="AU147" i="1"/>
  <c r="AO147" i="1"/>
  <c r="AJ147" i="1"/>
  <c r="AE147" i="1"/>
  <c r="Y147" i="1"/>
  <c r="T147" i="1"/>
  <c r="O147" i="1"/>
  <c r="I147" i="1"/>
  <c r="BK146" i="1"/>
  <c r="BF146" i="1"/>
  <c r="AZ146" i="1"/>
  <c r="AU146" i="1"/>
  <c r="AP146" i="1"/>
  <c r="AJ146" i="1"/>
  <c r="AE146" i="1"/>
  <c r="Z146" i="1"/>
  <c r="T146" i="1"/>
  <c r="O146" i="1"/>
  <c r="J146" i="1"/>
  <c r="BK145" i="1"/>
  <c r="BF145" i="1"/>
  <c r="BA145" i="1"/>
  <c r="AU145" i="1"/>
  <c r="AP145" i="1"/>
  <c r="AK145" i="1"/>
  <c r="AE145" i="1"/>
  <c r="Z145" i="1"/>
  <c r="U145" i="1"/>
  <c r="O145" i="1"/>
  <c r="J145" i="1"/>
  <c r="E145" i="1"/>
  <c r="BF144" i="1"/>
  <c r="BA144" i="1"/>
  <c r="AW144" i="1"/>
  <c r="AS144" i="1"/>
  <c r="AO144" i="1"/>
  <c r="AK144" i="1"/>
  <c r="AG144" i="1"/>
  <c r="AC144" i="1"/>
  <c r="Y144" i="1"/>
  <c r="U144" i="1"/>
  <c r="Q144" i="1"/>
  <c r="M144" i="1"/>
  <c r="I144" i="1"/>
  <c r="E144" i="1"/>
  <c r="BH143" i="1"/>
  <c r="BD143" i="1"/>
  <c r="AZ143" i="1"/>
  <c r="AV143" i="1"/>
  <c r="AR143" i="1"/>
  <c r="AN143" i="1"/>
  <c r="AJ143" i="1"/>
  <c r="AF143" i="1"/>
  <c r="AB143" i="1"/>
  <c r="X143" i="1"/>
  <c r="T143" i="1"/>
  <c r="P143" i="1"/>
  <c r="L143" i="1"/>
  <c r="H143" i="1"/>
  <c r="BK142" i="1"/>
  <c r="BG142" i="1"/>
  <c r="BC142" i="1"/>
  <c r="AY142" i="1"/>
  <c r="AU142" i="1"/>
  <c r="AQ142" i="1"/>
  <c r="AM142" i="1"/>
  <c r="AI142" i="1"/>
  <c r="AE142" i="1"/>
  <c r="AA142" i="1"/>
  <c r="W142" i="1"/>
  <c r="S142" i="1"/>
  <c r="O142" i="1"/>
  <c r="K142" i="1"/>
  <c r="G142" i="1"/>
  <c r="BJ141" i="1"/>
  <c r="BF141" i="1"/>
  <c r="BB141" i="1"/>
  <c r="AX141" i="1"/>
  <c r="AT141" i="1"/>
  <c r="AP141" i="1"/>
  <c r="AL141" i="1"/>
  <c r="AH141" i="1"/>
  <c r="AD141" i="1"/>
  <c r="Z141" i="1"/>
  <c r="V141" i="1"/>
  <c r="R141" i="1"/>
  <c r="N141" i="1"/>
  <c r="J141" i="1"/>
  <c r="F141" i="1"/>
  <c r="BI140" i="1"/>
  <c r="BE140" i="1"/>
  <c r="BA140" i="1"/>
  <c r="AW140" i="1"/>
  <c r="AS140" i="1"/>
  <c r="AO140" i="1"/>
  <c r="AK140" i="1"/>
  <c r="AG140" i="1"/>
  <c r="AC140" i="1"/>
  <c r="Y140" i="1"/>
  <c r="U140" i="1"/>
  <c r="Q140" i="1"/>
  <c r="M140" i="1"/>
  <c r="I140" i="1"/>
  <c r="E140" i="1"/>
  <c r="BH139" i="1"/>
  <c r="BD139" i="1"/>
  <c r="AZ139" i="1"/>
  <c r="AV139" i="1"/>
  <c r="AR139" i="1"/>
  <c r="AN139" i="1"/>
  <c r="AJ139" i="1"/>
  <c r="AF139" i="1"/>
  <c r="AB139" i="1"/>
  <c r="X139" i="1"/>
  <c r="T139" i="1"/>
  <c r="P139" i="1"/>
  <c r="L139" i="1"/>
  <c r="H139" i="1"/>
  <c r="BK138" i="1"/>
  <c r="BG138" i="1"/>
  <c r="BC138" i="1"/>
  <c r="AY138" i="1"/>
  <c r="AU138" i="1"/>
  <c r="AQ138" i="1"/>
  <c r="AM138" i="1"/>
  <c r="AI138" i="1"/>
  <c r="AE138" i="1"/>
  <c r="AA138" i="1"/>
  <c r="W138" i="1"/>
  <c r="S138" i="1"/>
  <c r="O138" i="1"/>
  <c r="K138" i="1"/>
  <c r="G138" i="1"/>
  <c r="BJ137" i="1"/>
  <c r="BF137" i="1"/>
  <c r="BB137" i="1"/>
  <c r="AX137" i="1"/>
  <c r="AT137" i="1"/>
  <c r="AP137" i="1"/>
  <c r="AL137" i="1"/>
  <c r="AH137" i="1"/>
  <c r="AD137" i="1"/>
  <c r="Z137" i="1"/>
  <c r="V137" i="1"/>
  <c r="R137" i="1"/>
  <c r="N137" i="1"/>
  <c r="J137" i="1"/>
  <c r="F137" i="1"/>
  <c r="BI136" i="1"/>
  <c r="BE136" i="1"/>
  <c r="BA136" i="1"/>
  <c r="AW136" i="1"/>
  <c r="AS136" i="1"/>
  <c r="AO136" i="1"/>
  <c r="AK136" i="1"/>
  <c r="AG136" i="1"/>
  <c r="AC136" i="1"/>
  <c r="Y136" i="1"/>
  <c r="U136" i="1"/>
  <c r="Q136" i="1"/>
  <c r="M136" i="1"/>
  <c r="I136" i="1"/>
  <c r="E136" i="1"/>
  <c r="BH135" i="1"/>
  <c r="BD135" i="1"/>
  <c r="AZ135" i="1"/>
  <c r="AV135" i="1"/>
  <c r="AR135" i="1"/>
  <c r="AN135" i="1"/>
  <c r="AJ135" i="1"/>
  <c r="AF135" i="1"/>
  <c r="BG150" i="1"/>
  <c r="AY150" i="1"/>
  <c r="AQ150" i="1"/>
  <c r="AI150" i="1"/>
  <c r="AA150" i="1"/>
  <c r="S150" i="1"/>
  <c r="K150" i="1"/>
  <c r="BJ149" i="1"/>
  <c r="BB149" i="1"/>
  <c r="AT149" i="1"/>
  <c r="AL149" i="1"/>
  <c r="AD149" i="1"/>
  <c r="V149" i="1"/>
  <c r="N149" i="1"/>
  <c r="F149" i="1"/>
  <c r="BE148" i="1"/>
  <c r="AW148" i="1"/>
  <c r="AO148" i="1"/>
  <c r="AG148" i="1"/>
  <c r="Y148" i="1"/>
  <c r="Q148" i="1"/>
  <c r="I148" i="1"/>
  <c r="BI147" i="1"/>
  <c r="BD147" i="1"/>
  <c r="AY147" i="1"/>
  <c r="AS147" i="1"/>
  <c r="AN147" i="1"/>
  <c r="AI147" i="1"/>
  <c r="AC147" i="1"/>
  <c r="X147" i="1"/>
  <c r="S147" i="1"/>
  <c r="M147" i="1"/>
  <c r="H147" i="1"/>
  <c r="BJ146" i="1"/>
  <c r="BD146" i="1"/>
  <c r="AY146" i="1"/>
  <c r="AT146" i="1"/>
  <c r="AN146" i="1"/>
  <c r="AI146" i="1"/>
  <c r="AD146" i="1"/>
  <c r="X146" i="1"/>
  <c r="S146" i="1"/>
  <c r="N146" i="1"/>
  <c r="H146" i="1"/>
  <c r="BJ145" i="1"/>
  <c r="BE145" i="1"/>
  <c r="AY145" i="1"/>
  <c r="AT145" i="1"/>
  <c r="AO145" i="1"/>
  <c r="AI145" i="1"/>
  <c r="AD145" i="1"/>
  <c r="Y145" i="1"/>
  <c r="S145" i="1"/>
  <c r="N145" i="1"/>
  <c r="I145" i="1"/>
  <c r="BJ144" i="1"/>
  <c r="BE144" i="1"/>
  <c r="AZ144" i="1"/>
  <c r="AV144" i="1"/>
  <c r="AR144" i="1"/>
  <c r="AN144" i="1"/>
  <c r="AJ144" i="1"/>
  <c r="AF144" i="1"/>
  <c r="AB144" i="1"/>
  <c r="X144" i="1"/>
  <c r="T144" i="1"/>
  <c r="P144" i="1"/>
  <c r="L144" i="1"/>
  <c r="H144" i="1"/>
  <c r="BK143" i="1"/>
  <c r="BG143" i="1"/>
  <c r="BC143" i="1"/>
  <c r="AY143" i="1"/>
  <c r="AU143" i="1"/>
  <c r="AQ143" i="1"/>
  <c r="AM143" i="1"/>
  <c r="AI143" i="1"/>
  <c r="AE143" i="1"/>
  <c r="AA143" i="1"/>
  <c r="W143" i="1"/>
  <c r="S143" i="1"/>
  <c r="O143" i="1"/>
  <c r="K143" i="1"/>
  <c r="G143" i="1"/>
  <c r="BJ142" i="1"/>
  <c r="BF142" i="1"/>
  <c r="BB142" i="1"/>
  <c r="AX142" i="1"/>
  <c r="AT142" i="1"/>
  <c r="AP142" i="1"/>
  <c r="AL142" i="1"/>
  <c r="AH142" i="1"/>
  <c r="AD142" i="1"/>
  <c r="Z142" i="1"/>
  <c r="V142" i="1"/>
  <c r="R142" i="1"/>
  <c r="N142" i="1"/>
  <c r="J142" i="1"/>
  <c r="F142" i="1"/>
  <c r="BI141" i="1"/>
  <c r="BE141" i="1"/>
  <c r="BA141" i="1"/>
  <c r="AW141" i="1"/>
  <c r="AS141" i="1"/>
  <c r="AO141" i="1"/>
  <c r="AK141" i="1"/>
  <c r="AG141" i="1"/>
  <c r="AC141" i="1"/>
  <c r="Y141" i="1"/>
  <c r="U141" i="1"/>
  <c r="Q141" i="1"/>
  <c r="M141" i="1"/>
  <c r="I141" i="1"/>
  <c r="E141" i="1"/>
  <c r="BH140" i="1"/>
  <c r="BD140" i="1"/>
  <c r="AZ140" i="1"/>
  <c r="AV140" i="1"/>
  <c r="AR140" i="1"/>
  <c r="AN140" i="1"/>
  <c r="AJ140" i="1"/>
  <c r="AF140" i="1"/>
  <c r="AB140" i="1"/>
  <c r="X140" i="1"/>
  <c r="T140" i="1"/>
  <c r="P140" i="1"/>
  <c r="L140" i="1"/>
  <c r="H140" i="1"/>
  <c r="BK139" i="1"/>
  <c r="BG139" i="1"/>
  <c r="BC139" i="1"/>
  <c r="AY139" i="1"/>
  <c r="AU139" i="1"/>
  <c r="AQ139" i="1"/>
  <c r="AM139" i="1"/>
  <c r="AI139" i="1"/>
  <c r="AE139" i="1"/>
  <c r="AA139" i="1"/>
  <c r="W139" i="1"/>
  <c r="S139" i="1"/>
  <c r="O139" i="1"/>
  <c r="K139" i="1"/>
  <c r="G139" i="1"/>
  <c r="BJ138" i="1"/>
  <c r="BF138" i="1"/>
  <c r="BB138" i="1"/>
  <c r="AX138" i="1"/>
  <c r="AT138" i="1"/>
  <c r="AP138" i="1"/>
  <c r="AL138" i="1"/>
  <c r="AH138" i="1"/>
  <c r="AD138" i="1"/>
  <c r="Z138" i="1"/>
  <c r="V138" i="1"/>
  <c r="R138" i="1"/>
  <c r="N138" i="1"/>
  <c r="J138" i="1"/>
  <c r="F138" i="1"/>
  <c r="BI137" i="1"/>
  <c r="BE137" i="1"/>
  <c r="BA137" i="1"/>
  <c r="AW137" i="1"/>
  <c r="AS137" i="1"/>
  <c r="AO137" i="1"/>
  <c r="AK137" i="1"/>
  <c r="AG137" i="1"/>
  <c r="AC137" i="1"/>
  <c r="Y137" i="1"/>
  <c r="U137" i="1"/>
  <c r="Q137" i="1"/>
  <c r="M137" i="1"/>
  <c r="I137" i="1"/>
  <c r="E137" i="1"/>
  <c r="BH136" i="1"/>
  <c r="BD136" i="1"/>
  <c r="AZ136" i="1"/>
  <c r="AV136" i="1"/>
  <c r="AR136" i="1"/>
  <c r="AN136" i="1"/>
  <c r="AJ136" i="1"/>
  <c r="AF136" i="1"/>
  <c r="AB136" i="1"/>
  <c r="X136" i="1"/>
  <c r="T136" i="1"/>
  <c r="P136" i="1"/>
  <c r="L136" i="1"/>
  <c r="H136" i="1"/>
  <c r="BK135" i="1"/>
  <c r="BG135" i="1"/>
  <c r="BC135" i="1"/>
  <c r="AY135" i="1"/>
  <c r="AU135" i="1"/>
  <c r="AQ135" i="1"/>
  <c r="AM135" i="1"/>
  <c r="AI135" i="1"/>
  <c r="AE135" i="1"/>
  <c r="AA135" i="1"/>
  <c r="W135" i="1"/>
  <c r="S135" i="1"/>
  <c r="O135" i="1"/>
  <c r="K135" i="1"/>
  <c r="G135" i="1"/>
  <c r="BJ134" i="1"/>
  <c r="BF134" i="1"/>
  <c r="BB134" i="1"/>
  <c r="AX134" i="1"/>
  <c r="AT134" i="1"/>
  <c r="AP134" i="1"/>
  <c r="AL134" i="1"/>
  <c r="AH134" i="1"/>
  <c r="AD134" i="1"/>
  <c r="Z134" i="1"/>
  <c r="V134" i="1"/>
  <c r="R134" i="1"/>
  <c r="N134" i="1"/>
  <c r="J134" i="1"/>
  <c r="F134" i="1"/>
  <c r="BI133" i="1"/>
  <c r="BE133" i="1"/>
  <c r="BA133" i="1"/>
  <c r="AW133" i="1"/>
  <c r="AS133" i="1"/>
  <c r="AO133" i="1"/>
  <c r="AK133" i="1"/>
  <c r="AG133" i="1"/>
  <c r="AC133" i="1"/>
  <c r="Y133" i="1"/>
  <c r="U133" i="1"/>
  <c r="Q133" i="1"/>
  <c r="M133" i="1"/>
  <c r="I133" i="1"/>
  <c r="E133" i="1"/>
  <c r="BH132" i="1"/>
  <c r="BD132" i="1"/>
  <c r="AZ132" i="1"/>
  <c r="AV132" i="1"/>
  <c r="AR132" i="1"/>
  <c r="AN132" i="1"/>
  <c r="AJ132" i="1"/>
  <c r="AF132" i="1"/>
  <c r="AB132" i="1"/>
  <c r="X132" i="1"/>
  <c r="T132" i="1"/>
  <c r="P132" i="1"/>
  <c r="L132" i="1"/>
  <c r="H132" i="1"/>
  <c r="BK131" i="1"/>
  <c r="BG131" i="1"/>
  <c r="BC131" i="1"/>
  <c r="AY131" i="1"/>
  <c r="AU131" i="1"/>
  <c r="AQ131" i="1"/>
  <c r="AM131" i="1"/>
  <c r="AI131" i="1"/>
  <c r="AE131" i="1"/>
  <c r="AA131" i="1"/>
  <c r="W131" i="1"/>
  <c r="S131" i="1"/>
  <c r="O131" i="1"/>
  <c r="K131" i="1"/>
  <c r="G131" i="1"/>
  <c r="AV150" i="1"/>
  <c r="AF150" i="1"/>
  <c r="P150" i="1"/>
  <c r="BG149" i="1"/>
  <c r="AQ149" i="1"/>
  <c r="AA149" i="1"/>
  <c r="K149" i="1"/>
  <c r="BB148" i="1"/>
  <c r="AL148" i="1"/>
  <c r="V148" i="1"/>
  <c r="F148" i="1"/>
  <c r="BC147" i="1"/>
  <c r="AR147" i="1"/>
  <c r="AG147" i="1"/>
  <c r="W147" i="1"/>
  <c r="L147" i="1"/>
  <c r="BH146" i="1"/>
  <c r="AX146" i="1"/>
  <c r="AM146" i="1"/>
  <c r="AB146" i="1"/>
  <c r="R146" i="1"/>
  <c r="G146" i="1"/>
  <c r="BC150" i="1"/>
  <c r="AM150" i="1"/>
  <c r="W150" i="1"/>
  <c r="G150" i="1"/>
  <c r="AX149" i="1"/>
  <c r="AH149" i="1"/>
  <c r="R149" i="1"/>
  <c r="BI148" i="1"/>
  <c r="AS148" i="1"/>
  <c r="AC148" i="1"/>
  <c r="M148" i="1"/>
  <c r="BG147" i="1"/>
  <c r="AV147" i="1"/>
  <c r="AK147" i="1"/>
  <c r="AA147" i="1"/>
  <c r="P147" i="1"/>
  <c r="E147" i="1"/>
  <c r="BB146" i="1"/>
  <c r="AQ146" i="1"/>
  <c r="AF146" i="1"/>
  <c r="V146" i="1"/>
  <c r="K146" i="1"/>
  <c r="BG145" i="1"/>
  <c r="AW145" i="1"/>
  <c r="AL145" i="1"/>
  <c r="AA145" i="1"/>
  <c r="Q145" i="1"/>
  <c r="F145" i="1"/>
  <c r="BB144" i="1"/>
  <c r="AT144" i="1"/>
  <c r="AL144" i="1"/>
  <c r="AD144" i="1"/>
  <c r="V144" i="1"/>
  <c r="N144" i="1"/>
  <c r="F144" i="1"/>
  <c r="BE143" i="1"/>
  <c r="AW143" i="1"/>
  <c r="AO143" i="1"/>
  <c r="AG143" i="1"/>
  <c r="Y143" i="1"/>
  <c r="Q143" i="1"/>
  <c r="I143" i="1"/>
  <c r="BH142" i="1"/>
  <c r="AZ142" i="1"/>
  <c r="AR142" i="1"/>
  <c r="AJ142" i="1"/>
  <c r="AB142" i="1"/>
  <c r="T142" i="1"/>
  <c r="L142" i="1"/>
  <c r="BK141" i="1"/>
  <c r="BC141" i="1"/>
  <c r="AU141" i="1"/>
  <c r="AM141" i="1"/>
  <c r="AE141" i="1"/>
  <c r="W141" i="1"/>
  <c r="O141" i="1"/>
  <c r="G141" i="1"/>
  <c r="BF140" i="1"/>
  <c r="AX140" i="1"/>
  <c r="AP140" i="1"/>
  <c r="AH140" i="1"/>
  <c r="Z140" i="1"/>
  <c r="R140" i="1"/>
  <c r="J140" i="1"/>
  <c r="BI139" i="1"/>
  <c r="BA139" i="1"/>
  <c r="AS139" i="1"/>
  <c r="AK139" i="1"/>
  <c r="AC139" i="1"/>
  <c r="U139" i="1"/>
  <c r="M139" i="1"/>
  <c r="E139" i="1"/>
  <c r="BD138" i="1"/>
  <c r="AV138" i="1"/>
  <c r="AN138" i="1"/>
  <c r="AF138" i="1"/>
  <c r="X138" i="1"/>
  <c r="P138" i="1"/>
  <c r="H138" i="1"/>
  <c r="BG137" i="1"/>
  <c r="AY137" i="1"/>
  <c r="AQ137" i="1"/>
  <c r="AI137" i="1"/>
  <c r="AA137" i="1"/>
  <c r="S137" i="1"/>
  <c r="K137" i="1"/>
  <c r="BJ136" i="1"/>
  <c r="BB136" i="1"/>
  <c r="AT136" i="1"/>
  <c r="AL136" i="1"/>
  <c r="AD136" i="1"/>
  <c r="V136" i="1"/>
  <c r="N136" i="1"/>
  <c r="F136" i="1"/>
  <c r="BE135" i="1"/>
  <c r="AW135" i="1"/>
  <c r="AO135" i="1"/>
  <c r="AG135" i="1"/>
  <c r="Z135" i="1"/>
  <c r="U135" i="1"/>
  <c r="P135" i="1"/>
  <c r="J135" i="1"/>
  <c r="E135" i="1"/>
  <c r="BG134" i="1"/>
  <c r="BA134" i="1"/>
  <c r="AV134" i="1"/>
  <c r="AQ134" i="1"/>
  <c r="AK134" i="1"/>
  <c r="AF134" i="1"/>
  <c r="AA134" i="1"/>
  <c r="U134" i="1"/>
  <c r="P134" i="1"/>
  <c r="K134" i="1"/>
  <c r="E134" i="1"/>
  <c r="BG133" i="1"/>
  <c r="BB133" i="1"/>
  <c r="AV133" i="1"/>
  <c r="AQ133" i="1"/>
  <c r="AL133" i="1"/>
  <c r="AF133" i="1"/>
  <c r="AA133" i="1"/>
  <c r="V133" i="1"/>
  <c r="P133" i="1"/>
  <c r="K133" i="1"/>
  <c r="F133" i="1"/>
  <c r="BG132" i="1"/>
  <c r="BB132" i="1"/>
  <c r="AW132" i="1"/>
  <c r="AQ132" i="1"/>
  <c r="AL132" i="1"/>
  <c r="AG132" i="1"/>
  <c r="AA132" i="1"/>
  <c r="V132" i="1"/>
  <c r="Q132" i="1"/>
  <c r="K132" i="1"/>
  <c r="F132" i="1"/>
  <c r="BH131" i="1"/>
  <c r="BB131" i="1"/>
  <c r="AW131" i="1"/>
  <c r="AU150" i="1"/>
  <c r="O150" i="1"/>
  <c r="AP149" i="1"/>
  <c r="J149" i="1"/>
  <c r="AK148" i="1"/>
  <c r="E148" i="1"/>
  <c r="AQ147" i="1"/>
  <c r="U147" i="1"/>
  <c r="BG146" i="1"/>
  <c r="AL146" i="1"/>
  <c r="P146" i="1"/>
  <c r="BC145" i="1"/>
  <c r="AQ145" i="1"/>
  <c r="AC145" i="1"/>
  <c r="M145" i="1"/>
  <c r="BH144" i="1"/>
  <c r="AU144" i="1"/>
  <c r="AI144" i="1"/>
  <c r="Z144" i="1"/>
  <c r="O144" i="1"/>
  <c r="BJ143" i="1"/>
  <c r="BA143" i="1"/>
  <c r="AP143" i="1"/>
  <c r="AD143" i="1"/>
  <c r="U143" i="1"/>
  <c r="J143" i="1"/>
  <c r="BE142" i="1"/>
  <c r="AV142" i="1"/>
  <c r="AK142" i="1"/>
  <c r="Y142" i="1"/>
  <c r="P142" i="1"/>
  <c r="E142" i="1"/>
  <c r="AZ141" i="1"/>
  <c r="AQ141" i="1"/>
  <c r="AF141" i="1"/>
  <c r="T141" i="1"/>
  <c r="K141" i="1"/>
  <c r="BG140" i="1"/>
  <c r="AU140" i="1"/>
  <c r="AL140" i="1"/>
  <c r="AA140" i="1"/>
  <c r="O140" i="1"/>
  <c r="F140" i="1"/>
  <c r="BB139" i="1"/>
  <c r="AP139" i="1"/>
  <c r="AG139" i="1"/>
  <c r="V139" i="1"/>
  <c r="J139" i="1"/>
  <c r="BH138" i="1"/>
  <c r="AW138" i="1"/>
  <c r="AK138" i="1"/>
  <c r="AB138" i="1"/>
  <c r="Q138" i="1"/>
  <c r="E138" i="1"/>
  <c r="BC137" i="1"/>
  <c r="AR137" i="1"/>
  <c r="AF137" i="1"/>
  <c r="W137" i="1"/>
  <c r="L137" i="1"/>
  <c r="BG136" i="1"/>
  <c r="AX136" i="1"/>
  <c r="AM136" i="1"/>
  <c r="AA136" i="1"/>
  <c r="R136" i="1"/>
  <c r="G136" i="1"/>
  <c r="BB135" i="1"/>
  <c r="AS135" i="1"/>
  <c r="AH135" i="1"/>
  <c r="Y135" i="1"/>
  <c r="R135" i="1"/>
  <c r="L135" i="1"/>
  <c r="BK134" i="1"/>
  <c r="BD134" i="1"/>
  <c r="AW134" i="1"/>
  <c r="AO134" i="1"/>
  <c r="AI134" i="1"/>
  <c r="AB134" i="1"/>
  <c r="T134" i="1"/>
  <c r="M134" i="1"/>
  <c r="G134" i="1"/>
  <c r="BF133" i="1"/>
  <c r="AY133" i="1"/>
  <c r="AR133" i="1"/>
  <c r="AJ133" i="1"/>
  <c r="AD133" i="1"/>
  <c r="W133" i="1"/>
  <c r="O133" i="1"/>
  <c r="H133" i="1"/>
  <c r="BI132" i="1"/>
  <c r="BA132" i="1"/>
  <c r="AT132" i="1"/>
  <c r="AM132" i="1"/>
  <c r="AE132" i="1"/>
  <c r="Y132" i="1"/>
  <c r="R132" i="1"/>
  <c r="J132" i="1"/>
  <c r="BJ131" i="1"/>
  <c r="BD131" i="1"/>
  <c r="AV131" i="1"/>
  <c r="AP131" i="1"/>
  <c r="AK131" i="1"/>
  <c r="AF131" i="1"/>
  <c r="Z131" i="1"/>
  <c r="U131" i="1"/>
  <c r="P131" i="1"/>
  <c r="J131" i="1"/>
  <c r="E131" i="1"/>
  <c r="BD150" i="1"/>
  <c r="X150" i="1"/>
  <c r="AY149" i="1"/>
  <c r="S149" i="1"/>
  <c r="AT148" i="1"/>
  <c r="N148" i="1"/>
  <c r="AW147" i="1"/>
  <c r="AB147" i="1"/>
  <c r="G147" i="1"/>
  <c r="AR146" i="1"/>
  <c r="W146" i="1"/>
  <c r="BI145" i="1"/>
  <c r="AS145" i="1"/>
  <c r="AG145" i="1"/>
  <c r="R145" i="1"/>
  <c r="BI144" i="1"/>
  <c r="AX144" i="1"/>
  <c r="AM144" i="1"/>
  <c r="AA144" i="1"/>
  <c r="R144" i="1"/>
  <c r="G144" i="1"/>
  <c r="BB143" i="1"/>
  <c r="AS143" i="1"/>
  <c r="AH143" i="1"/>
  <c r="V143" i="1"/>
  <c r="M143" i="1"/>
  <c r="BI142" i="1"/>
  <c r="AW142" i="1"/>
  <c r="AN142" i="1"/>
  <c r="AC142" i="1"/>
  <c r="Q142" i="1"/>
  <c r="H142" i="1"/>
  <c r="BD141" i="1"/>
  <c r="AR141" i="1"/>
  <c r="AI141" i="1"/>
  <c r="X141" i="1"/>
  <c r="L141" i="1"/>
  <c r="BJ140" i="1"/>
  <c r="AY140" i="1"/>
  <c r="AM140" i="1"/>
  <c r="AD140" i="1"/>
  <c r="S140" i="1"/>
  <c r="G140" i="1"/>
  <c r="BE139" i="1"/>
  <c r="AT139" i="1"/>
  <c r="AH139" i="1"/>
  <c r="Y139" i="1"/>
  <c r="N139" i="1"/>
  <c r="BI138" i="1"/>
  <c r="AZ138" i="1"/>
  <c r="AO138" i="1"/>
  <c r="AC138" i="1"/>
  <c r="T138" i="1"/>
  <c r="I138" i="1"/>
  <c r="BD137" i="1"/>
  <c r="AU137" i="1"/>
  <c r="AJ137" i="1"/>
  <c r="X137" i="1"/>
  <c r="O137" i="1"/>
  <c r="BK136" i="1"/>
  <c r="AY136" i="1"/>
  <c r="AP136" i="1"/>
  <c r="AE136" i="1"/>
  <c r="S136" i="1"/>
  <c r="J136" i="1"/>
  <c r="BF135" i="1"/>
  <c r="AT135" i="1"/>
  <c r="AK135" i="1"/>
  <c r="AB135" i="1"/>
  <c r="T135" i="1"/>
  <c r="M135" i="1"/>
  <c r="F135" i="1"/>
  <c r="BE134" i="1"/>
  <c r="AY134" i="1"/>
  <c r="AR134" i="1"/>
  <c r="AJ134" i="1"/>
  <c r="AC134" i="1"/>
  <c r="W134" i="1"/>
  <c r="O134" i="1"/>
  <c r="H134" i="1"/>
  <c r="BH133" i="1"/>
  <c r="AZ133" i="1"/>
  <c r="AT133" i="1"/>
  <c r="AM133" i="1"/>
  <c r="AE133" i="1"/>
  <c r="X133" i="1"/>
  <c r="R133" i="1"/>
  <c r="J133" i="1"/>
  <c r="BJ132" i="1"/>
  <c r="BC132" i="1"/>
  <c r="AU132" i="1"/>
  <c r="AO132" i="1"/>
  <c r="AH132" i="1"/>
  <c r="Z132" i="1"/>
  <c r="S132" i="1"/>
  <c r="M132" i="1"/>
  <c r="E132" i="1"/>
  <c r="BE131" i="1"/>
  <c r="AX131" i="1"/>
  <c r="AR131" i="1"/>
  <c r="AL131" i="1"/>
  <c r="AG131" i="1"/>
  <c r="AB131" i="1"/>
  <c r="V131" i="1"/>
  <c r="Q131" i="1"/>
  <c r="L131" i="1"/>
  <c r="F131" i="1"/>
  <c r="AN150" i="1"/>
  <c r="AI149" i="1"/>
  <c r="AD148" i="1"/>
  <c r="AM147" i="1"/>
  <c r="BC146" i="1"/>
  <c r="L146" i="1"/>
  <c r="AM145" i="1"/>
  <c r="K145" i="1"/>
  <c r="AQ144" i="1"/>
  <c r="W144" i="1"/>
  <c r="BI143" i="1"/>
  <c r="AL143" i="1"/>
  <c r="R143" i="1"/>
  <c r="BD142" i="1"/>
  <c r="AG142" i="1"/>
  <c r="M142" i="1"/>
  <c r="AY141" i="1"/>
  <c r="AB141" i="1"/>
  <c r="H141" i="1"/>
  <c r="AT140" i="1"/>
  <c r="W140" i="1"/>
  <c r="BJ139" i="1"/>
  <c r="AO139" i="1"/>
  <c r="R139" i="1"/>
  <c r="BE138" i="1"/>
  <c r="AJ138" i="1"/>
  <c r="M138" i="1"/>
  <c r="AZ137" i="1"/>
  <c r="AE137" i="1"/>
  <c r="H137" i="1"/>
  <c r="AU136" i="1"/>
  <c r="Z136" i="1"/>
  <c r="BJ135" i="1"/>
  <c r="AP135" i="1"/>
  <c r="X135" i="1"/>
  <c r="I135" i="1"/>
  <c r="BC134" i="1"/>
  <c r="AN134" i="1"/>
  <c r="Y134" i="1"/>
  <c r="L134" i="1"/>
  <c r="BD133" i="1"/>
  <c r="AP133" i="1"/>
  <c r="AB133" i="1"/>
  <c r="N133" i="1"/>
  <c r="BF132" i="1"/>
  <c r="AS132" i="1"/>
  <c r="AD132" i="1"/>
  <c r="O132" i="1"/>
  <c r="BI131" i="1"/>
  <c r="AT131" i="1"/>
  <c r="AJ131" i="1"/>
  <c r="Y131" i="1"/>
  <c r="N131" i="1"/>
  <c r="F146" i="1"/>
  <c r="AP144" i="1"/>
  <c r="BF143" i="1"/>
  <c r="N143" i="1"/>
  <c r="AF142" i="1"/>
  <c r="AV141" i="1"/>
  <c r="BK140" i="1"/>
  <c r="V140" i="1"/>
  <c r="AL139" i="1"/>
  <c r="BA138" i="1"/>
  <c r="L138" i="1"/>
  <c r="AB137" i="1"/>
  <c r="W136" i="1"/>
  <c r="AL135" i="1"/>
  <c r="H135" i="1"/>
  <c r="AM134" i="1"/>
  <c r="I134" i="1"/>
  <c r="AN133" i="1"/>
  <c r="L133" i="1"/>
  <c r="AP132" i="1"/>
  <c r="N132" i="1"/>
  <c r="AS131" i="1"/>
  <c r="X131" i="1"/>
  <c r="AH144" i="1"/>
  <c r="AC143" i="1"/>
  <c r="AS142" i="1"/>
  <c r="BH141" i="1"/>
  <c r="AN141" i="1"/>
  <c r="BC140" i="1"/>
  <c r="N140" i="1"/>
  <c r="AD139" i="1"/>
  <c r="AS138" i="1"/>
  <c r="Y138" i="1"/>
  <c r="AN137" i="1"/>
  <c r="BF136" i="1"/>
  <c r="O136" i="1"/>
  <c r="AD135" i="1"/>
  <c r="BI134" i="1"/>
  <c r="AG134" i="1"/>
  <c r="BK133" i="1"/>
  <c r="AI133" i="1"/>
  <c r="G133" i="1"/>
  <c r="AK132" i="1"/>
  <c r="I132" i="1"/>
  <c r="AO131" i="1"/>
  <c r="AD131" i="1"/>
  <c r="I131" i="1"/>
  <c r="BK150" i="1"/>
  <c r="BF149" i="1"/>
  <c r="BA148" i="1"/>
  <c r="BA147" i="1"/>
  <c r="K147" i="1"/>
  <c r="AA146" i="1"/>
  <c r="AX145" i="1"/>
  <c r="V145" i="1"/>
  <c r="AY144" i="1"/>
  <c r="AE144" i="1"/>
  <c r="J144" i="1"/>
  <c r="AT143" i="1"/>
  <c r="Z143" i="1"/>
  <c r="E143" i="1"/>
  <c r="AO142" i="1"/>
  <c r="U142" i="1"/>
  <c r="BG141" i="1"/>
  <c r="AJ141" i="1"/>
  <c r="P141" i="1"/>
  <c r="BB140" i="1"/>
  <c r="AE140" i="1"/>
  <c r="K140" i="1"/>
  <c r="AW139" i="1"/>
  <c r="Z139" i="1"/>
  <c r="F139" i="1"/>
  <c r="AR138" i="1"/>
  <c r="U138" i="1"/>
  <c r="BH137" i="1"/>
  <c r="AM137" i="1"/>
  <c r="P137" i="1"/>
  <c r="BC136" i="1"/>
  <c r="AH136" i="1"/>
  <c r="K136" i="1"/>
  <c r="AX135" i="1"/>
  <c r="AC135" i="1"/>
  <c r="N135" i="1"/>
  <c r="BH134" i="1"/>
  <c r="AS134" i="1"/>
  <c r="AE134" i="1"/>
  <c r="Q134" i="1"/>
  <c r="BJ133" i="1"/>
  <c r="AU133" i="1"/>
  <c r="AH133" i="1"/>
  <c r="S133" i="1"/>
  <c r="BK132" i="1"/>
  <c r="AX132" i="1"/>
  <c r="AI132" i="1"/>
  <c r="U132" i="1"/>
  <c r="G132" i="1"/>
  <c r="AZ131" i="1"/>
  <c r="AN131" i="1"/>
  <c r="AC131" i="1"/>
  <c r="R131" i="1"/>
  <c r="H131" i="1"/>
  <c r="AE150" i="1"/>
  <c r="Z149" i="1"/>
  <c r="U148" i="1"/>
  <c r="AF147" i="1"/>
  <c r="AV146" i="1"/>
  <c r="AH145" i="1"/>
  <c r="G145" i="1"/>
  <c r="S144" i="1"/>
  <c r="AK143" i="1"/>
  <c r="BA142" i="1"/>
  <c r="I142" i="1"/>
  <c r="AA141" i="1"/>
  <c r="AQ140" i="1"/>
  <c r="BF139" i="1"/>
  <c r="Q139" i="1"/>
  <c r="AG138" i="1"/>
  <c r="AV137" i="1"/>
  <c r="G137" i="1"/>
  <c r="AQ136" i="1"/>
  <c r="BI135" i="1"/>
  <c r="V135" i="1"/>
  <c r="AZ134" i="1"/>
  <c r="X134" i="1"/>
  <c r="BC133" i="1"/>
  <c r="Z133" i="1"/>
  <c r="BE132" i="1"/>
  <c r="AC132" i="1"/>
  <c r="BF131" i="1"/>
  <c r="AH131" i="1"/>
  <c r="M131" i="1"/>
  <c r="H150" i="1"/>
  <c r="BJ148" i="1"/>
  <c r="BH147" i="1"/>
  <c r="Q147" i="1"/>
  <c r="AH146" i="1"/>
  <c r="BB145" i="1"/>
  <c r="W145" i="1"/>
  <c r="BD144" i="1"/>
  <c r="K144" i="1"/>
  <c r="AX143" i="1"/>
  <c r="F143" i="1"/>
  <c r="X142" i="1"/>
  <c r="S141" i="1"/>
  <c r="AI140" i="1"/>
  <c r="AX139" i="1"/>
  <c r="I139" i="1"/>
  <c r="BK137" i="1"/>
  <c r="T137" i="1"/>
  <c r="AI136" i="1"/>
  <c r="BA135" i="1"/>
  <c r="Q135" i="1"/>
  <c r="AU134" i="1"/>
  <c r="S134" i="1"/>
  <c r="AX133" i="1"/>
  <c r="T133" i="1"/>
  <c r="AY132" i="1"/>
  <c r="W132" i="1"/>
  <c r="BA131" i="1"/>
  <c r="T131" i="1"/>
  <c r="V103" i="1"/>
  <c r="R103" i="1"/>
  <c r="N103" i="1"/>
  <c r="J103" i="1"/>
  <c r="F103" i="1"/>
  <c r="U103" i="1"/>
  <c r="P103" i="1"/>
  <c r="K103" i="1"/>
  <c r="E103" i="1"/>
  <c r="V102" i="1"/>
  <c r="R102" i="1"/>
  <c r="N102" i="1"/>
  <c r="J102" i="1"/>
  <c r="F102" i="1"/>
  <c r="U101" i="1"/>
  <c r="Q101" i="1"/>
  <c r="M101" i="1"/>
  <c r="I101" i="1"/>
  <c r="E101" i="1"/>
  <c r="T100" i="1"/>
  <c r="P100" i="1"/>
  <c r="L100" i="1"/>
  <c r="H100" i="1"/>
  <c r="S99" i="1"/>
  <c r="O99" i="1"/>
  <c r="K99" i="1"/>
  <c r="G99" i="1"/>
  <c r="R98" i="1"/>
  <c r="N98" i="1"/>
  <c r="J98" i="1"/>
  <c r="F98" i="1"/>
  <c r="Q97" i="1"/>
  <c r="W103" i="1"/>
  <c r="Q103" i="1"/>
  <c r="L103" i="1"/>
  <c r="G103" i="1"/>
  <c r="S102" i="1"/>
  <c r="O102" i="1"/>
  <c r="K102" i="1"/>
  <c r="G102" i="1"/>
  <c r="R101" i="1"/>
  <c r="N101" i="1"/>
  <c r="J101" i="1"/>
  <c r="F101" i="1"/>
  <c r="Q100" i="1"/>
  <c r="M100" i="1"/>
  <c r="I100" i="1"/>
  <c r="E100" i="1"/>
  <c r="P99" i="1"/>
  <c r="L99" i="1"/>
  <c r="H99" i="1"/>
  <c r="O98" i="1"/>
  <c r="K98" i="1"/>
  <c r="G98" i="1"/>
  <c r="N97" i="1"/>
  <c r="J97" i="1"/>
  <c r="F97" i="1"/>
  <c r="M96" i="1"/>
  <c r="I96" i="1"/>
  <c r="E96" i="1"/>
  <c r="L95" i="1"/>
  <c r="H95" i="1"/>
  <c r="K94" i="1"/>
  <c r="G94" i="1"/>
  <c r="J93" i="1"/>
  <c r="F93" i="1"/>
  <c r="L92" i="1"/>
  <c r="H92" i="1"/>
  <c r="I91" i="1"/>
  <c r="E91" i="1"/>
  <c r="I90" i="1"/>
  <c r="E90" i="1"/>
  <c r="H89" i="1"/>
  <c r="T103" i="1"/>
  <c r="I103" i="1"/>
  <c r="Q102" i="1"/>
  <c r="I102" i="1"/>
  <c r="T101" i="1"/>
  <c r="L101" i="1"/>
  <c r="O100" i="1"/>
  <c r="G100" i="1"/>
  <c r="R99" i="1"/>
  <c r="J99" i="1"/>
  <c r="M98" i="1"/>
  <c r="E98" i="1"/>
  <c r="K97" i="1"/>
  <c r="K96" i="1"/>
  <c r="K95" i="1"/>
  <c r="L94" i="1"/>
  <c r="G93" i="1"/>
  <c r="J91" i="1"/>
  <c r="E88" i="1"/>
  <c r="F87" i="1"/>
  <c r="F86" i="1"/>
  <c r="S103" i="1"/>
  <c r="P102" i="1"/>
  <c r="K101" i="1"/>
  <c r="F100" i="1"/>
  <c r="I99" i="1"/>
  <c r="I97" i="1"/>
  <c r="O96" i="1"/>
  <c r="O95" i="1"/>
  <c r="E95" i="1"/>
  <c r="J94" i="1"/>
  <c r="K93" i="1"/>
  <c r="E92" i="1"/>
  <c r="H91" i="1"/>
  <c r="G89" i="1"/>
  <c r="E87" i="1"/>
  <c r="U102" i="1"/>
  <c r="E102" i="1"/>
  <c r="P101" i="1"/>
  <c r="S100" i="1"/>
  <c r="F99" i="1"/>
  <c r="I98" i="1"/>
  <c r="M97" i="1"/>
  <c r="M103" i="1"/>
  <c r="T102" i="1"/>
  <c r="L102" i="1"/>
  <c r="O101" i="1"/>
  <c r="G101" i="1"/>
  <c r="R100" i="1"/>
  <c r="J100" i="1"/>
  <c r="M99" i="1"/>
  <c r="E99" i="1"/>
  <c r="P98" i="1"/>
  <c r="H98" i="1"/>
  <c r="L97" i="1"/>
  <c r="G97" i="1"/>
  <c r="L96" i="1"/>
  <c r="G96" i="1"/>
  <c r="M95" i="1"/>
  <c r="G95" i="1"/>
  <c r="M94" i="1"/>
  <c r="H94" i="1"/>
  <c r="M93" i="1"/>
  <c r="H93" i="1"/>
  <c r="G92" i="1"/>
  <c r="K91" i="1"/>
  <c r="F91" i="1"/>
  <c r="H90" i="1"/>
  <c r="E89" i="1"/>
  <c r="F88" i="1"/>
  <c r="G87" i="1"/>
  <c r="P97" i="1"/>
  <c r="E97" i="1"/>
  <c r="P96" i="1"/>
  <c r="F96" i="1"/>
  <c r="F95" i="1"/>
  <c r="F94" i="1"/>
  <c r="L93" i="1"/>
  <c r="K92" i="1"/>
  <c r="F92" i="1"/>
  <c r="G90" i="1"/>
  <c r="I89" i="1"/>
  <c r="E85" i="1"/>
  <c r="H103" i="1"/>
  <c r="H102" i="1"/>
  <c r="S101" i="1"/>
  <c r="N100" i="1"/>
  <c r="Q99" i="1"/>
  <c r="L98" i="1"/>
  <c r="O97" i="1"/>
  <c r="J96" i="1"/>
  <c r="J95" i="1"/>
  <c r="E94" i="1"/>
  <c r="E93" i="1"/>
  <c r="J92" i="1"/>
  <c r="F90" i="1"/>
  <c r="H88" i="1"/>
  <c r="E86" i="1"/>
  <c r="O103" i="1"/>
  <c r="M102" i="1"/>
  <c r="H101" i="1"/>
  <c r="K100" i="1"/>
  <c r="N99" i="1"/>
  <c r="Q98" i="1"/>
  <c r="H97" i="1"/>
  <c r="N94" i="1"/>
  <c r="I93" i="1"/>
  <c r="J90" i="1"/>
  <c r="N95" i="1"/>
  <c r="I94" i="1"/>
  <c r="N96" i="1"/>
  <c r="I95" i="1"/>
  <c r="G91" i="1"/>
  <c r="H96" i="1"/>
  <c r="I92" i="1"/>
  <c r="F89" i="1"/>
  <c r="G88" i="1"/>
  <c r="F34" i="1"/>
  <c r="G39" i="1" s="1"/>
  <c r="F410" i="1"/>
  <c r="AI415" i="1" s="1"/>
  <c r="F316" i="1"/>
  <c r="K321" i="1" s="1"/>
  <c r="F269" i="1"/>
  <c r="G274" i="1" s="1"/>
  <c r="F222" i="1"/>
  <c r="F175" i="1"/>
  <c r="F128" i="1"/>
  <c r="F81" i="1"/>
  <c r="AO86" i="1" s="1"/>
  <c r="E81" i="1"/>
  <c r="AG85" i="1" s="1"/>
  <c r="E34" i="1"/>
  <c r="Y38" i="1" s="1"/>
  <c r="E316" i="1"/>
  <c r="E222" i="1"/>
  <c r="E128" i="1"/>
  <c r="E410" i="1"/>
  <c r="AU414" i="1" s="1"/>
  <c r="E269" i="1"/>
  <c r="E175" i="1"/>
  <c r="H410" i="1"/>
  <c r="AT417" i="1" s="1"/>
  <c r="H269" i="1"/>
  <c r="H175" i="1"/>
  <c r="H81" i="1"/>
  <c r="AK88" i="1" s="1"/>
  <c r="H34" i="1"/>
  <c r="AT41" i="1" s="1"/>
  <c r="H316" i="1"/>
  <c r="H222" i="1"/>
  <c r="H128" i="1"/>
  <c r="D222" i="1"/>
  <c r="D128" i="1"/>
  <c r="D81" i="1"/>
  <c r="K84" i="1" s="1"/>
  <c r="D34" i="1"/>
  <c r="O37" i="1" s="1"/>
  <c r="D410" i="1"/>
  <c r="X413" i="1" s="1"/>
  <c r="D269" i="1"/>
  <c r="H272" i="1" s="1"/>
  <c r="D175" i="1"/>
  <c r="G410" i="1"/>
  <c r="P416" i="1" s="1"/>
  <c r="G316" i="1"/>
  <c r="J322" i="1" s="1"/>
  <c r="G269" i="1"/>
  <c r="G222" i="1"/>
  <c r="G175" i="1"/>
  <c r="G128" i="1"/>
  <c r="G34" i="1"/>
  <c r="AX40" i="1" s="1"/>
  <c r="G81" i="1"/>
  <c r="N87" i="1" s="1"/>
  <c r="D38" i="2"/>
  <c r="N37" i="2"/>
  <c r="J5" i="2"/>
  <c r="G74" i="4"/>
  <c r="M37" i="2"/>
  <c r="T56" i="1"/>
  <c r="P56" i="1"/>
  <c r="L56" i="1"/>
  <c r="H56" i="1"/>
  <c r="T55" i="1"/>
  <c r="P55" i="1"/>
  <c r="L55" i="1"/>
  <c r="H55" i="1"/>
  <c r="U54" i="1"/>
  <c r="Q54" i="1"/>
  <c r="M54" i="1"/>
  <c r="I54" i="1"/>
  <c r="E54" i="1"/>
  <c r="T53" i="1"/>
  <c r="P53" i="1"/>
  <c r="L53" i="1"/>
  <c r="H53" i="1"/>
  <c r="W56" i="1"/>
  <c r="S56" i="1"/>
  <c r="O56" i="1"/>
  <c r="K56" i="1"/>
  <c r="G56" i="1"/>
  <c r="S55" i="1"/>
  <c r="O55" i="1"/>
  <c r="K55" i="1"/>
  <c r="G55" i="1"/>
  <c r="T54" i="1"/>
  <c r="P54" i="1"/>
  <c r="L54" i="1"/>
  <c r="H54" i="1"/>
  <c r="S53" i="1"/>
  <c r="O53" i="1"/>
  <c r="K53" i="1"/>
  <c r="G53" i="1"/>
  <c r="R56" i="1"/>
  <c r="J56" i="1"/>
  <c r="V55" i="1"/>
  <c r="N55" i="1"/>
  <c r="F55" i="1"/>
  <c r="O54" i="1"/>
  <c r="G54" i="1"/>
  <c r="R53" i="1"/>
  <c r="M52" i="1"/>
  <c r="E52" i="1"/>
  <c r="N56" i="1"/>
  <c r="R55" i="1"/>
  <c r="J55" i="1"/>
  <c r="F53" i="1"/>
  <c r="O52" i="1"/>
  <c r="G52" i="1"/>
  <c r="U56" i="1"/>
  <c r="M56" i="1"/>
  <c r="E56" i="1"/>
  <c r="Q55" i="1"/>
  <c r="I55" i="1"/>
  <c r="R54" i="1"/>
  <c r="J54" i="1"/>
  <c r="M53" i="1"/>
  <c r="E53" i="1"/>
  <c r="R52" i="1"/>
  <c r="N52" i="1"/>
  <c r="J52" i="1"/>
  <c r="F52" i="1"/>
  <c r="J53" i="1"/>
  <c r="Q52" i="1"/>
  <c r="I52" i="1"/>
  <c r="Q56" i="1"/>
  <c r="I56" i="1"/>
  <c r="U55" i="1"/>
  <c r="M55" i="1"/>
  <c r="E55" i="1"/>
  <c r="N54" i="1"/>
  <c r="F54" i="1"/>
  <c r="Q53" i="1"/>
  <c r="I53" i="1"/>
  <c r="P52" i="1"/>
  <c r="L52" i="1"/>
  <c r="H52" i="1"/>
  <c r="V56" i="1"/>
  <c r="F56" i="1"/>
  <c r="S54" i="1"/>
  <c r="K54" i="1"/>
  <c r="N53" i="1"/>
  <c r="S52" i="1"/>
  <c r="K52" i="1"/>
  <c r="M47" i="1"/>
  <c r="R51" i="1"/>
  <c r="N51" i="1"/>
  <c r="J51" i="1"/>
  <c r="F51" i="1"/>
  <c r="O50" i="1"/>
  <c r="K50" i="1"/>
  <c r="G50" i="1"/>
  <c r="O49" i="1"/>
  <c r="K49" i="1"/>
  <c r="G49" i="1"/>
  <c r="N48" i="1"/>
  <c r="J48" i="1"/>
  <c r="F48" i="1"/>
  <c r="L47" i="1"/>
  <c r="H47" i="1"/>
  <c r="Q51" i="1"/>
  <c r="M51" i="1"/>
  <c r="I51" i="1"/>
  <c r="E51" i="1"/>
  <c r="N50" i="1"/>
  <c r="J50" i="1"/>
  <c r="F50" i="1"/>
  <c r="N49" i="1"/>
  <c r="J49" i="1"/>
  <c r="F49" i="1"/>
  <c r="M48" i="1"/>
  <c r="I48" i="1"/>
  <c r="E48" i="1"/>
  <c r="K47" i="1"/>
  <c r="G47" i="1"/>
  <c r="P51" i="1"/>
  <c r="L51" i="1"/>
  <c r="H51" i="1"/>
  <c r="Q50" i="1"/>
  <c r="M50" i="1"/>
  <c r="I50" i="1"/>
  <c r="E50" i="1"/>
  <c r="M49" i="1"/>
  <c r="I49" i="1"/>
  <c r="E49" i="1"/>
  <c r="L48" i="1"/>
  <c r="H48" i="1"/>
  <c r="N47" i="1"/>
  <c r="J47" i="1"/>
  <c r="F47" i="1"/>
  <c r="O51" i="1"/>
  <c r="K51" i="1"/>
  <c r="G51" i="1"/>
  <c r="P50" i="1"/>
  <c r="L50" i="1"/>
  <c r="H50" i="1"/>
  <c r="P49" i="1"/>
  <c r="L49" i="1"/>
  <c r="H49" i="1"/>
  <c r="O48" i="1"/>
  <c r="K48" i="1"/>
  <c r="G48" i="1"/>
  <c r="I47" i="1"/>
  <c r="E47" i="1"/>
  <c r="K46" i="1"/>
  <c r="G46" i="1"/>
  <c r="L45" i="1"/>
  <c r="H45" i="1"/>
  <c r="H44" i="1"/>
  <c r="H43" i="1"/>
  <c r="I42" i="1"/>
  <c r="E42" i="1"/>
  <c r="F41" i="1"/>
  <c r="F40" i="1"/>
  <c r="J46" i="1"/>
  <c r="E46" i="1"/>
  <c r="J45" i="1"/>
  <c r="E45" i="1"/>
  <c r="I44" i="1"/>
  <c r="J43" i="1"/>
  <c r="E43" i="1"/>
  <c r="F42" i="1"/>
  <c r="G41" i="1"/>
  <c r="G40" i="1"/>
  <c r="E39" i="1"/>
  <c r="I46" i="1"/>
  <c r="H46" i="1"/>
  <c r="I45" i="1"/>
  <c r="K44" i="1"/>
  <c r="E44" i="1"/>
  <c r="G42" i="1"/>
  <c r="E41" i="1"/>
  <c r="F46" i="1"/>
  <c r="G45" i="1"/>
  <c r="J44" i="1"/>
  <c r="I43" i="1"/>
  <c r="M46" i="1"/>
  <c r="G44" i="1"/>
  <c r="G43" i="1"/>
  <c r="L46" i="1"/>
  <c r="K45" i="1"/>
  <c r="F44" i="1"/>
  <c r="F43" i="1"/>
  <c r="H42" i="1"/>
  <c r="F39" i="1"/>
  <c r="E38" i="1"/>
  <c r="F45" i="1"/>
  <c r="H41" i="1"/>
  <c r="E40" i="1"/>
  <c r="BI9" i="1"/>
  <c r="AW9" i="1"/>
  <c r="AI9" i="1"/>
  <c r="AA9" i="1"/>
  <c r="AR9" i="1"/>
  <c r="BC9" i="1"/>
  <c r="AQ9" i="1"/>
  <c r="Y9" i="1"/>
  <c r="Q9" i="1"/>
  <c r="K9" i="1"/>
  <c r="F9" i="1"/>
  <c r="BJ9" i="1"/>
  <c r="AT9" i="1"/>
  <c r="AL9" i="1"/>
  <c r="AD9" i="1"/>
  <c r="V9" i="1"/>
  <c r="N9" i="1"/>
  <c r="AY9" i="1"/>
  <c r="S9" i="1"/>
  <c r="AB9" i="1"/>
  <c r="L9" i="1"/>
  <c r="E9" i="1"/>
  <c r="R4" i="2"/>
  <c r="K3" i="7" s="1"/>
  <c r="P4" i="2"/>
  <c r="I3" i="7" s="1"/>
  <c r="N4" i="2"/>
  <c r="G3" i="7" s="1"/>
  <c r="C34" i="4"/>
  <c r="C33" i="4"/>
  <c r="C32" i="4"/>
  <c r="C29" i="4"/>
  <c r="C28" i="4"/>
  <c r="C27" i="4"/>
  <c r="C26" i="4"/>
  <c r="C25" i="4"/>
  <c r="C24" i="4"/>
  <c r="C23" i="4"/>
  <c r="C31" i="4"/>
  <c r="D6" i="1"/>
  <c r="D4" i="4"/>
  <c r="C30" i="4"/>
  <c r="D4" i="7"/>
  <c r="D54" i="7" l="1"/>
  <c r="C57" i="7"/>
  <c r="D508" i="1"/>
  <c r="D520" i="1" s="1"/>
  <c r="K5" i="2"/>
  <c r="L5" i="2" s="1"/>
  <c r="M5" i="2" s="1"/>
  <c r="J452" i="1"/>
  <c r="I77" i="1"/>
  <c r="D107" i="1"/>
  <c r="D463" i="1" s="1"/>
  <c r="C39" i="4" s="1"/>
  <c r="E4" i="7"/>
  <c r="E54" i="7" s="1"/>
  <c r="C35" i="4"/>
  <c r="D510" i="1"/>
  <c r="D522" i="1" s="1"/>
  <c r="E307" i="1"/>
  <c r="F307" i="1" s="1"/>
  <c r="D313" i="1"/>
  <c r="E119" i="1"/>
  <c r="D125" i="1"/>
  <c r="E213" i="1"/>
  <c r="F213" i="1" s="1"/>
  <c r="D219" i="1"/>
  <c r="H264" i="1"/>
  <c r="I62" i="2"/>
  <c r="L228" i="1"/>
  <c r="I227" i="1"/>
  <c r="I226" i="1"/>
  <c r="D342" i="1"/>
  <c r="D468" i="1" s="1"/>
  <c r="C44" i="4" s="1"/>
  <c r="G260" i="1"/>
  <c r="H260" i="1" s="1"/>
  <c r="E166" i="1"/>
  <c r="F166" i="1" s="1"/>
  <c r="H123" i="1"/>
  <c r="H76" i="1"/>
  <c r="H405" i="1"/>
  <c r="H456" i="1"/>
  <c r="I445" i="1" s="1"/>
  <c r="H170" i="1"/>
  <c r="H311" i="1"/>
  <c r="C108" i="4"/>
  <c r="D16" i="4" s="1"/>
  <c r="D31" i="4" s="1"/>
  <c r="H217" i="1"/>
  <c r="C111" i="4"/>
  <c r="D19" i="4" s="1"/>
  <c r="D34" i="4" s="1"/>
  <c r="C110" i="4"/>
  <c r="D18" i="4" s="1"/>
  <c r="D33" i="4" s="1"/>
  <c r="J471" i="1"/>
  <c r="J490" i="1" s="1"/>
  <c r="D53" i="7" s="1"/>
  <c r="D46" i="4"/>
  <c r="D49" i="4"/>
  <c r="D48" i="4"/>
  <c r="D47" i="4"/>
  <c r="C109" i="4"/>
  <c r="D17" i="4" s="1"/>
  <c r="D32" i="4" s="1"/>
  <c r="K471" i="1"/>
  <c r="K490" i="1" s="1"/>
  <c r="L471" i="1"/>
  <c r="L490" i="1" s="1"/>
  <c r="M471" i="1"/>
  <c r="M490" i="1" s="1"/>
  <c r="R413" i="1"/>
  <c r="G227" i="1"/>
  <c r="AS414" i="1"/>
  <c r="AM417" i="1"/>
  <c r="AP417" i="1"/>
  <c r="AA416" i="1"/>
  <c r="AA413" i="1"/>
  <c r="AR414" i="1"/>
  <c r="AP414" i="1"/>
  <c r="G320" i="1"/>
  <c r="J320" i="1"/>
  <c r="I320" i="1"/>
  <c r="F320" i="1"/>
  <c r="H320" i="1"/>
  <c r="AC416" i="1"/>
  <c r="AL413" i="1"/>
  <c r="AU413" i="1"/>
  <c r="N416" i="1"/>
  <c r="O415" i="1"/>
  <c r="AU416" i="1"/>
  <c r="AF415" i="1"/>
  <c r="L322" i="1"/>
  <c r="I322" i="1"/>
  <c r="H322" i="1"/>
  <c r="K322" i="1"/>
  <c r="AO413" i="1"/>
  <c r="Y413" i="1"/>
  <c r="I413" i="1"/>
  <c r="AJ413" i="1"/>
  <c r="T413" i="1"/>
  <c r="AM413" i="1"/>
  <c r="W413" i="1"/>
  <c r="G413" i="1"/>
  <c r="F413" i="1"/>
  <c r="AH413" i="1"/>
  <c r="AT413" i="1"/>
  <c r="AK413" i="1"/>
  <c r="U413" i="1"/>
  <c r="E413" i="1"/>
  <c r="AW413" i="1"/>
  <c r="Q413" i="1"/>
  <c r="AN413" i="1"/>
  <c r="P413" i="1"/>
  <c r="AQ413" i="1"/>
  <c r="S413" i="1"/>
  <c r="V413" i="1"/>
  <c r="AD413" i="1"/>
  <c r="AS413" i="1"/>
  <c r="M413" i="1"/>
  <c r="AF413" i="1"/>
  <c r="L413" i="1"/>
  <c r="AI413" i="1"/>
  <c r="O413" i="1"/>
  <c r="N413" i="1"/>
  <c r="AP413" i="1"/>
  <c r="AG413" i="1"/>
  <c r="AV413" i="1"/>
  <c r="AB413" i="1"/>
  <c r="H413" i="1"/>
  <c r="AE413" i="1"/>
  <c r="K413" i="1"/>
  <c r="AX413" i="1"/>
  <c r="Z413" i="1"/>
  <c r="M323" i="1"/>
  <c r="I323" i="1"/>
  <c r="K323" i="1"/>
  <c r="J323" i="1"/>
  <c r="AQ414" i="1"/>
  <c r="AA414" i="1"/>
  <c r="K414" i="1"/>
  <c r="AL414" i="1"/>
  <c r="V414" i="1"/>
  <c r="F414" i="1"/>
  <c r="AO414" i="1"/>
  <c r="Y414" i="1"/>
  <c r="I414" i="1"/>
  <c r="X414" i="1"/>
  <c r="L414" i="1"/>
  <c r="AM414" i="1"/>
  <c r="W414" i="1"/>
  <c r="G414" i="1"/>
  <c r="AI414" i="1"/>
  <c r="AH414" i="1"/>
  <c r="N414" i="1"/>
  <c r="AK414" i="1"/>
  <c r="Q414" i="1"/>
  <c r="AJ414" i="1"/>
  <c r="AB414" i="1"/>
  <c r="AE414" i="1"/>
  <c r="AX414" i="1"/>
  <c r="AD414" i="1"/>
  <c r="J414" i="1"/>
  <c r="AG414" i="1"/>
  <c r="M414" i="1"/>
  <c r="AN414" i="1"/>
  <c r="T414" i="1"/>
  <c r="AV414" i="1"/>
  <c r="AY414" i="1"/>
  <c r="S414" i="1"/>
  <c r="AT414" i="1"/>
  <c r="Z414" i="1"/>
  <c r="AW414" i="1"/>
  <c r="AC414" i="1"/>
  <c r="H414" i="1"/>
  <c r="AF414" i="1"/>
  <c r="H321" i="1"/>
  <c r="G321" i="1"/>
  <c r="J321" i="1"/>
  <c r="I321" i="1"/>
  <c r="L323" i="1"/>
  <c r="P414" i="1"/>
  <c r="Y415" i="1"/>
  <c r="R415" i="1"/>
  <c r="AH416" i="1"/>
  <c r="AR413" i="1"/>
  <c r="AC413" i="1"/>
  <c r="AR416" i="1"/>
  <c r="AB416" i="1"/>
  <c r="L416" i="1"/>
  <c r="AM416" i="1"/>
  <c r="W416" i="1"/>
  <c r="AP416" i="1"/>
  <c r="Z416" i="1"/>
  <c r="J416" i="1"/>
  <c r="U416" i="1"/>
  <c r="AG416" i="1"/>
  <c r="AS416" i="1"/>
  <c r="AX416" i="1"/>
  <c r="AN416" i="1"/>
  <c r="X416" i="1"/>
  <c r="H416" i="1"/>
  <c r="AJ416" i="1"/>
  <c r="AQ416" i="1"/>
  <c r="S416" i="1"/>
  <c r="AY416" i="1"/>
  <c r="AD416" i="1"/>
  <c r="AO416" i="1"/>
  <c r="M416" i="1"/>
  <c r="AF416" i="1"/>
  <c r="AI416" i="1"/>
  <c r="O416" i="1"/>
  <c r="AT416" i="1"/>
  <c r="V416" i="1"/>
  <c r="Y416" i="1"/>
  <c r="AW416" i="1"/>
  <c r="BA416" i="1"/>
  <c r="T416" i="1"/>
  <c r="AZ416" i="1"/>
  <c r="AE416" i="1"/>
  <c r="K416" i="1"/>
  <c r="AL416" i="1"/>
  <c r="R416" i="1"/>
  <c r="I416" i="1"/>
  <c r="Q416" i="1"/>
  <c r="AO417" i="1"/>
  <c r="Y417" i="1"/>
  <c r="I417" i="1"/>
  <c r="BA417" i="1"/>
  <c r="AK417" i="1"/>
  <c r="U417" i="1"/>
  <c r="AJ417" i="1"/>
  <c r="O417" i="1"/>
  <c r="BB417" i="1"/>
  <c r="AD417" i="1"/>
  <c r="AH417" i="1"/>
  <c r="L417" i="1"/>
  <c r="K417" i="1"/>
  <c r="AW417" i="1"/>
  <c r="AG417" i="1"/>
  <c r="Q417" i="1"/>
  <c r="AZ417" i="1"/>
  <c r="AE417" i="1"/>
  <c r="J417" i="1"/>
  <c r="AS417" i="1"/>
  <c r="Z417" i="1"/>
  <c r="AN417" i="1"/>
  <c r="N417" i="1"/>
  <c r="AB417" i="1"/>
  <c r="V417" i="1"/>
  <c r="AC417" i="1"/>
  <c r="T417" i="1"/>
  <c r="AI417" i="1"/>
  <c r="AQ417" i="1"/>
  <c r="AY417" i="1"/>
  <c r="W417" i="1"/>
  <c r="AX417" i="1"/>
  <c r="AA417" i="1"/>
  <c r="M417" i="1"/>
  <c r="AU417" i="1"/>
  <c r="X417" i="1"/>
  <c r="AF417" i="1"/>
  <c r="AR417" i="1"/>
  <c r="R417" i="1"/>
  <c r="AL417" i="1"/>
  <c r="P417" i="1"/>
  <c r="AR415" i="1"/>
  <c r="AB415" i="1"/>
  <c r="L415" i="1"/>
  <c r="AM415" i="1"/>
  <c r="W415" i="1"/>
  <c r="G415" i="1"/>
  <c r="AP415" i="1"/>
  <c r="Z415" i="1"/>
  <c r="J415" i="1"/>
  <c r="AO415" i="1"/>
  <c r="Q415" i="1"/>
  <c r="AC415" i="1"/>
  <c r="AN415" i="1"/>
  <c r="X415" i="1"/>
  <c r="H415" i="1"/>
  <c r="AZ415" i="1"/>
  <c r="T415" i="1"/>
  <c r="AY415" i="1"/>
  <c r="AE415" i="1"/>
  <c r="K415" i="1"/>
  <c r="AH415" i="1"/>
  <c r="N415" i="1"/>
  <c r="I415" i="1"/>
  <c r="AG415" i="1"/>
  <c r="AV415" i="1"/>
  <c r="P415" i="1"/>
  <c r="AU415" i="1"/>
  <c r="AA415" i="1"/>
  <c r="AX415" i="1"/>
  <c r="AD415" i="1"/>
  <c r="AK415" i="1"/>
  <c r="AS415" i="1"/>
  <c r="AJ415" i="1"/>
  <c r="AQ415" i="1"/>
  <c r="S415" i="1"/>
  <c r="AT415" i="1"/>
  <c r="V415" i="1"/>
  <c r="U415" i="1"/>
  <c r="M415" i="1"/>
  <c r="J413" i="1"/>
  <c r="AW415" i="1"/>
  <c r="AK416" i="1"/>
  <c r="U414" i="1"/>
  <c r="AL415" i="1"/>
  <c r="R414" i="1"/>
  <c r="S417" i="1"/>
  <c r="O414" i="1"/>
  <c r="AV416" i="1"/>
  <c r="AV417" i="1"/>
  <c r="H227" i="1"/>
  <c r="G225" i="1"/>
  <c r="I225" i="1"/>
  <c r="F225" i="1"/>
  <c r="K227" i="1"/>
  <c r="L229" i="1"/>
  <c r="I273" i="1"/>
  <c r="H275" i="1"/>
  <c r="K275" i="1"/>
  <c r="J275" i="1"/>
  <c r="I275" i="1"/>
  <c r="G273" i="1"/>
  <c r="H273" i="1"/>
  <c r="K229" i="1"/>
  <c r="M229" i="1"/>
  <c r="M276" i="1"/>
  <c r="L276" i="1"/>
  <c r="I276" i="1"/>
  <c r="G226" i="1"/>
  <c r="H225" i="1"/>
  <c r="K228" i="1"/>
  <c r="F226" i="1"/>
  <c r="J226" i="1"/>
  <c r="J229" i="1"/>
  <c r="H228" i="1"/>
  <c r="K276" i="1"/>
  <c r="G272" i="1"/>
  <c r="F272" i="1"/>
  <c r="I272" i="1"/>
  <c r="E272" i="1"/>
  <c r="J274" i="1"/>
  <c r="K274" i="1"/>
  <c r="J273" i="1"/>
  <c r="I274" i="1"/>
  <c r="I228" i="1"/>
  <c r="H226" i="1"/>
  <c r="I229" i="1"/>
  <c r="J227" i="1"/>
  <c r="J228" i="1"/>
  <c r="F273" i="1"/>
  <c r="H274" i="1"/>
  <c r="J276" i="1"/>
  <c r="L275" i="1"/>
  <c r="E225" i="1"/>
  <c r="AK37" i="1"/>
  <c r="V39" i="1"/>
  <c r="T39" i="1"/>
  <c r="Q199" i="1"/>
  <c r="R84" i="1"/>
  <c r="T84" i="1"/>
  <c r="AF86" i="1"/>
  <c r="AS86" i="1"/>
  <c r="R86" i="1"/>
  <c r="AQ87" i="1"/>
  <c r="AI86" i="1"/>
  <c r="F152" i="1"/>
  <c r="K199" i="1"/>
  <c r="E199" i="1"/>
  <c r="AU199" i="1"/>
  <c r="AW199" i="1"/>
  <c r="AR88" i="1"/>
  <c r="V84" i="1"/>
  <c r="AB88" i="1"/>
  <c r="AC88" i="1"/>
  <c r="AQ88" i="1"/>
  <c r="O88" i="1"/>
  <c r="AP87" i="1"/>
  <c r="E152" i="1"/>
  <c r="BI199" i="1"/>
  <c r="X39" i="1"/>
  <c r="U41" i="1"/>
  <c r="P86" i="1"/>
  <c r="AF87" i="1"/>
  <c r="AN86" i="1"/>
  <c r="BC88" i="1"/>
  <c r="AK86" i="1"/>
  <c r="AD87" i="1"/>
  <c r="H84" i="1"/>
  <c r="AE86" i="1"/>
  <c r="AE87" i="1"/>
  <c r="V88" i="1"/>
  <c r="AS88" i="1"/>
  <c r="Z39" i="1"/>
  <c r="AE39" i="1"/>
  <c r="AI39" i="1"/>
  <c r="I39" i="1"/>
  <c r="AH87" i="1"/>
  <c r="AA87" i="1"/>
  <c r="Y87" i="1"/>
  <c r="AZ87" i="1"/>
  <c r="AX87" i="1"/>
  <c r="BA87" i="1"/>
  <c r="AU87" i="1"/>
  <c r="O87" i="1"/>
  <c r="BB87" i="1"/>
  <c r="Q87" i="1"/>
  <c r="AN87" i="1"/>
  <c r="AQ84" i="1"/>
  <c r="AY84" i="1"/>
  <c r="J84" i="1"/>
  <c r="AJ84" i="1"/>
  <c r="G84" i="1"/>
  <c r="N84" i="1"/>
  <c r="M84" i="1"/>
  <c r="AO84" i="1"/>
  <c r="BA84" i="1"/>
  <c r="W84" i="1"/>
  <c r="AT84" i="1"/>
  <c r="X84" i="1"/>
  <c r="AM84" i="1"/>
  <c r="AW84" i="1"/>
  <c r="BB88" i="1"/>
  <c r="AT88" i="1"/>
  <c r="L88" i="1"/>
  <c r="AL88" i="1"/>
  <c r="I88" i="1"/>
  <c r="X88" i="1"/>
  <c r="AI88" i="1"/>
  <c r="AA88" i="1"/>
  <c r="AP88" i="1"/>
  <c r="Z88" i="1"/>
  <c r="BD88" i="1"/>
  <c r="AX86" i="1"/>
  <c r="I86" i="1"/>
  <c r="AY86" i="1"/>
  <c r="S86" i="1"/>
  <c r="BB86" i="1"/>
  <c r="M86" i="1"/>
  <c r="L86" i="1"/>
  <c r="AH86" i="1"/>
  <c r="AW86" i="1"/>
  <c r="AU86" i="1"/>
  <c r="O86" i="1"/>
  <c r="AT86" i="1"/>
  <c r="BD86" i="1"/>
  <c r="AR87" i="1"/>
  <c r="T86" i="1"/>
  <c r="AB86" i="1"/>
  <c r="AX84" i="1"/>
  <c r="AW87" i="1"/>
  <c r="AY88" i="1"/>
  <c r="O84" i="1"/>
  <c r="Z86" i="1"/>
  <c r="AG88" i="1"/>
  <c r="AN84" i="1"/>
  <c r="AL84" i="1"/>
  <c r="U87" i="1"/>
  <c r="V86" i="1"/>
  <c r="AQ199" i="1"/>
  <c r="AV39" i="1"/>
  <c r="J41" i="1"/>
  <c r="E84" i="1"/>
  <c r="P87" i="1"/>
  <c r="AC84" i="1"/>
  <c r="X87" i="1"/>
  <c r="BE87" i="1"/>
  <c r="AE84" i="1"/>
  <c r="V87" i="1"/>
  <c r="AZ84" i="1"/>
  <c r="K87" i="1"/>
  <c r="J88" i="1"/>
  <c r="Q86" i="1"/>
  <c r="AC87" i="1"/>
  <c r="Y88" i="1"/>
  <c r="BF88" i="1"/>
  <c r="BC85" i="1"/>
  <c r="AA85" i="1"/>
  <c r="AB85" i="1"/>
  <c r="I85" i="1"/>
  <c r="AK85" i="1"/>
  <c r="R85" i="1"/>
  <c r="AH85" i="1"/>
  <c r="AX85" i="1"/>
  <c r="T85" i="1"/>
  <c r="AO85" i="1"/>
  <c r="L39" i="1"/>
  <c r="K39" i="1"/>
  <c r="U84" i="1"/>
  <c r="AI85" i="1"/>
  <c r="L87" i="1"/>
  <c r="W88" i="1"/>
  <c r="I84" i="1"/>
  <c r="W85" i="1"/>
  <c r="AJ86" i="1"/>
  <c r="AV87" i="1"/>
  <c r="AS84" i="1"/>
  <c r="H86" i="1"/>
  <c r="T87" i="1"/>
  <c r="AE88" i="1"/>
  <c r="Q84" i="1"/>
  <c r="AE85" i="1"/>
  <c r="AR86" i="1"/>
  <c r="BD87" i="1"/>
  <c r="AH84" i="1"/>
  <c r="P85" i="1"/>
  <c r="AR85" i="1"/>
  <c r="U86" i="1"/>
  <c r="BA86" i="1"/>
  <c r="AG87" i="1"/>
  <c r="AJ88" i="1"/>
  <c r="S84" i="1"/>
  <c r="AU84" i="1"/>
  <c r="Y85" i="1"/>
  <c r="BA85" i="1"/>
  <c r="AD86" i="1"/>
  <c r="J87" i="1"/>
  <c r="AL87" i="1"/>
  <c r="Q88" i="1"/>
  <c r="AO88" i="1"/>
  <c r="L84" i="1"/>
  <c r="AB84" i="1"/>
  <c r="AR84" i="1"/>
  <c r="J85" i="1"/>
  <c r="Z85" i="1"/>
  <c r="AP85" i="1"/>
  <c r="G86" i="1"/>
  <c r="W86" i="1"/>
  <c r="AM86" i="1"/>
  <c r="BC86" i="1"/>
  <c r="S87" i="1"/>
  <c r="AI87" i="1"/>
  <c r="AY87" i="1"/>
  <c r="N88" i="1"/>
  <c r="AD88" i="1"/>
  <c r="AV88" i="1"/>
  <c r="Z84" i="1"/>
  <c r="BB84" i="1"/>
  <c r="AN85" i="1"/>
  <c r="Y86" i="1"/>
  <c r="AK87" i="1"/>
  <c r="T88" i="1"/>
  <c r="AI84" i="1"/>
  <c r="U85" i="1"/>
  <c r="AP86" i="1"/>
  <c r="Z87" i="1"/>
  <c r="AZ88" i="1"/>
  <c r="AX88" i="1"/>
  <c r="S85" i="1"/>
  <c r="G85" i="1"/>
  <c r="AQ85" i="1"/>
  <c r="O85" i="1"/>
  <c r="H85" i="1"/>
  <c r="AJ85" i="1"/>
  <c r="Q85" i="1"/>
  <c r="AS85" i="1"/>
  <c r="F85" i="1"/>
  <c r="V85" i="1"/>
  <c r="AL85" i="1"/>
  <c r="BB85" i="1"/>
  <c r="AF85" i="1"/>
  <c r="M85" i="1"/>
  <c r="AW85" i="1"/>
  <c r="AS39" i="1"/>
  <c r="AC39" i="1"/>
  <c r="AG39" i="1"/>
  <c r="P41" i="1"/>
  <c r="K41" i="1"/>
  <c r="Z41" i="1"/>
  <c r="AK84" i="1"/>
  <c r="AY85" i="1"/>
  <c r="AB87" i="1"/>
  <c r="AM88" i="1"/>
  <c r="Y84" i="1"/>
  <c r="AM85" i="1"/>
  <c r="AZ86" i="1"/>
  <c r="K88" i="1"/>
  <c r="K85" i="1"/>
  <c r="X86" i="1"/>
  <c r="AJ87" i="1"/>
  <c r="AW88" i="1"/>
  <c r="AG84" i="1"/>
  <c r="AU85" i="1"/>
  <c r="H87" i="1"/>
  <c r="S88" i="1"/>
  <c r="AV86" i="1"/>
  <c r="F84" i="1"/>
  <c r="AP84" i="1"/>
  <c r="X85" i="1"/>
  <c r="AV85" i="1"/>
  <c r="AC86" i="1"/>
  <c r="I87" i="1"/>
  <c r="AO87" i="1"/>
  <c r="P88" i="1"/>
  <c r="AN88" i="1"/>
  <c r="AA84" i="1"/>
  <c r="AC85" i="1"/>
  <c r="J86" i="1"/>
  <c r="AL86" i="1"/>
  <c r="R87" i="1"/>
  <c r="AT87" i="1"/>
  <c r="U88" i="1"/>
  <c r="AU88" i="1"/>
  <c r="P84" i="1"/>
  <c r="AF84" i="1"/>
  <c r="AV84" i="1"/>
  <c r="N85" i="1"/>
  <c r="AD85" i="1"/>
  <c r="AT85" i="1"/>
  <c r="K86" i="1"/>
  <c r="AA86" i="1"/>
  <c r="AQ86" i="1"/>
  <c r="W87" i="1"/>
  <c r="AM87" i="1"/>
  <c r="BC87" i="1"/>
  <c r="R88" i="1"/>
  <c r="AH88" i="1"/>
  <c r="BA88" i="1"/>
  <c r="AD84" i="1"/>
  <c r="L85" i="1"/>
  <c r="AZ85" i="1"/>
  <c r="AG86" i="1"/>
  <c r="M87" i="1"/>
  <c r="AS87" i="1"/>
  <c r="AF88" i="1"/>
  <c r="N86" i="1"/>
  <c r="M88" i="1"/>
  <c r="BE88" i="1"/>
  <c r="AZ199" i="1"/>
  <c r="AJ199" i="1"/>
  <c r="AB199" i="1"/>
  <c r="T199" i="1"/>
  <c r="G199" i="1"/>
  <c r="AC199" i="1"/>
  <c r="AM199" i="1"/>
  <c r="AX199" i="1"/>
  <c r="Z199" i="1"/>
  <c r="P199" i="1"/>
  <c r="L199" i="1"/>
  <c r="J199" i="1"/>
  <c r="F199" i="1"/>
  <c r="BG199" i="1"/>
  <c r="AA199" i="1"/>
  <c r="AG199" i="1"/>
  <c r="BK199" i="1"/>
  <c r="AE199" i="1"/>
  <c r="BD199" i="1"/>
  <c r="AV199" i="1"/>
  <c r="AN199" i="1"/>
  <c r="AF199" i="1"/>
  <c r="X199" i="1"/>
  <c r="N199" i="1"/>
  <c r="H199" i="1"/>
  <c r="AJ39" i="1"/>
  <c r="AF39" i="1"/>
  <c r="Q39" i="1"/>
  <c r="AP39" i="1"/>
  <c r="AQ39" i="1"/>
  <c r="AF41" i="1"/>
  <c r="T41" i="1"/>
  <c r="AM39" i="1"/>
  <c r="N41" i="1"/>
  <c r="AW39" i="1"/>
  <c r="AU39" i="1"/>
  <c r="BH199" i="1"/>
  <c r="AR199" i="1"/>
  <c r="AI199" i="1"/>
  <c r="AO199" i="1"/>
  <c r="BF199" i="1"/>
  <c r="AP199" i="1"/>
  <c r="AH199" i="1"/>
  <c r="U199" i="1"/>
  <c r="BA199" i="1"/>
  <c r="AS199" i="1"/>
  <c r="AK199" i="1"/>
  <c r="AY199" i="1"/>
  <c r="S199" i="1"/>
  <c r="BE199" i="1"/>
  <c r="Y199" i="1"/>
  <c r="BC199" i="1"/>
  <c r="W199" i="1"/>
  <c r="BJ199" i="1"/>
  <c r="BB199" i="1"/>
  <c r="AT199" i="1"/>
  <c r="AL199" i="1"/>
  <c r="AD199" i="1"/>
  <c r="V199" i="1"/>
  <c r="R199" i="1"/>
  <c r="I199" i="1"/>
  <c r="M199" i="1"/>
  <c r="O199" i="1"/>
  <c r="Y39" i="1"/>
  <c r="AB39" i="1"/>
  <c r="AN39" i="1"/>
  <c r="J39" i="1"/>
  <c r="AO41" i="1"/>
  <c r="Q41" i="1"/>
  <c r="AW152" i="1"/>
  <c r="AG152" i="1"/>
  <c r="BE152" i="1"/>
  <c r="AU152" i="1"/>
  <c r="O152" i="1"/>
  <c r="BA152" i="1"/>
  <c r="U152" i="1"/>
  <c r="BG152" i="1"/>
  <c r="AA152" i="1"/>
  <c r="BD152" i="1"/>
  <c r="AN152" i="1"/>
  <c r="X152" i="1"/>
  <c r="AV152" i="1"/>
  <c r="AF152" i="1"/>
  <c r="P152" i="1"/>
  <c r="AM152" i="1"/>
  <c r="AS152" i="1"/>
  <c r="S152" i="1"/>
  <c r="AD152" i="1"/>
  <c r="V152" i="1"/>
  <c r="L152" i="1"/>
  <c r="BK152" i="1"/>
  <c r="AE152" i="1"/>
  <c r="AK152" i="1"/>
  <c r="BH152" i="1"/>
  <c r="AZ152" i="1"/>
  <c r="AR152" i="1"/>
  <c r="AJ152" i="1"/>
  <c r="AB152" i="1"/>
  <c r="T152" i="1"/>
  <c r="J152" i="1"/>
  <c r="Y152" i="1"/>
  <c r="AY152" i="1"/>
  <c r="BJ152" i="1"/>
  <c r="BB152" i="1"/>
  <c r="AT152" i="1"/>
  <c r="AL152" i="1"/>
  <c r="N152" i="1"/>
  <c r="H152" i="1"/>
  <c r="AQ152" i="1"/>
  <c r="Q152" i="1"/>
  <c r="AO152" i="1"/>
  <c r="BC152" i="1"/>
  <c r="W152" i="1"/>
  <c r="BI152" i="1"/>
  <c r="AC152" i="1"/>
  <c r="AI152" i="1"/>
  <c r="BF152" i="1"/>
  <c r="AX152" i="1"/>
  <c r="AP152" i="1"/>
  <c r="AH152" i="1"/>
  <c r="Z152" i="1"/>
  <c r="R152" i="1"/>
  <c r="K152" i="1"/>
  <c r="G152" i="1"/>
  <c r="M152" i="1"/>
  <c r="I152" i="1"/>
  <c r="AN38" i="1"/>
  <c r="F38" i="1"/>
  <c r="AO37" i="1"/>
  <c r="AK38" i="1"/>
  <c r="AD38" i="1"/>
  <c r="J38" i="1"/>
  <c r="AY40" i="1"/>
  <c r="U38" i="1"/>
  <c r="M38" i="1"/>
  <c r="K40" i="1"/>
  <c r="Z40" i="1"/>
  <c r="G82" i="4"/>
  <c r="AH37" i="1"/>
  <c r="AQ37" i="1"/>
  <c r="E37" i="1"/>
  <c r="E58" i="1" s="1"/>
  <c r="AU37" i="1"/>
  <c r="AC38" i="1"/>
  <c r="Q38" i="1"/>
  <c r="AV38" i="1"/>
  <c r="AJ38" i="1"/>
  <c r="AQ38" i="1"/>
  <c r="AJ37" i="1"/>
  <c r="AL37" i="1"/>
  <c r="AK40" i="1"/>
  <c r="L40" i="1"/>
  <c r="AR38" i="1"/>
  <c r="AN40" i="1"/>
  <c r="AP40" i="1"/>
  <c r="AX38" i="1"/>
  <c r="O38" i="1"/>
  <c r="AT38" i="1"/>
  <c r="AS38" i="1"/>
  <c r="Z38" i="1"/>
  <c r="AM38" i="1"/>
  <c r="V38" i="1"/>
  <c r="AD37" i="1"/>
  <c r="AJ40" i="1"/>
  <c r="AT37" i="1"/>
  <c r="M40" i="1"/>
  <c r="R37" i="1"/>
  <c r="K37" i="1"/>
  <c r="AG40" i="1"/>
  <c r="J40" i="1"/>
  <c r="H40" i="1"/>
  <c r="AV40" i="1"/>
  <c r="U40" i="1"/>
  <c r="AU40" i="1"/>
  <c r="AD40" i="1"/>
  <c r="AO39" i="1"/>
  <c r="U39" i="1"/>
  <c r="AR39" i="1"/>
  <c r="AB37" i="1"/>
  <c r="AH39" i="1"/>
  <c r="AQ40" i="1"/>
  <c r="I37" i="1"/>
  <c r="S39" i="1"/>
  <c r="AA40" i="1"/>
  <c r="X41" i="1"/>
  <c r="Q37" i="1"/>
  <c r="AA39" i="1"/>
  <c r="AC40" i="1"/>
  <c r="AQ41" i="1"/>
  <c r="AG37" i="1"/>
  <c r="AX39" i="1"/>
  <c r="AO40" i="1"/>
  <c r="AZ40" i="1"/>
  <c r="M37" i="1"/>
  <c r="AY39" i="1"/>
  <c r="AF40" i="1"/>
  <c r="M41" i="1"/>
  <c r="AE37" i="1"/>
  <c r="N39" i="1"/>
  <c r="AB40" i="1"/>
  <c r="AW40" i="1"/>
  <c r="AR41" i="1"/>
  <c r="W39" i="1"/>
  <c r="V40" i="1"/>
  <c r="AL40" i="1"/>
  <c r="AP41" i="1"/>
  <c r="X40" i="1"/>
  <c r="AS40" i="1"/>
  <c r="I40" i="1"/>
  <c r="S40" i="1"/>
  <c r="Q40" i="1"/>
  <c r="AM40" i="1"/>
  <c r="N40" i="1"/>
  <c r="AT40" i="1"/>
  <c r="M39" i="1"/>
  <c r="P39" i="1"/>
  <c r="AK39" i="1"/>
  <c r="H39" i="1"/>
  <c r="F37" i="1"/>
  <c r="R39" i="1"/>
  <c r="AI40" i="1"/>
  <c r="AJ41" i="1"/>
  <c r="P40" i="1"/>
  <c r="I41" i="1"/>
  <c r="J37" i="1"/>
  <c r="T40" i="1"/>
  <c r="AC41" i="1"/>
  <c r="L37" i="1"/>
  <c r="AD39" i="1"/>
  <c r="AE40" i="1"/>
  <c r="AE41" i="1"/>
  <c r="O40" i="1"/>
  <c r="AN41" i="1"/>
  <c r="AN37" i="1"/>
  <c r="AL39" i="1"/>
  <c r="Y40" i="1"/>
  <c r="AV41" i="1"/>
  <c r="AT39" i="1"/>
  <c r="W40" i="1"/>
  <c r="AR40" i="1"/>
  <c r="AM41" i="1"/>
  <c r="O39" i="1"/>
  <c r="R40" i="1"/>
  <c r="AH40" i="1"/>
  <c r="AI37" i="1"/>
  <c r="S37" i="1"/>
  <c r="AS37" i="1"/>
  <c r="X37" i="1"/>
  <c r="AV37" i="1"/>
  <c r="T37" i="1"/>
  <c r="Y37" i="1"/>
  <c r="AR37" i="1"/>
  <c r="P37" i="1"/>
  <c r="AP37" i="1"/>
  <c r="N37" i="1"/>
  <c r="AM37" i="1"/>
  <c r="W37" i="1"/>
  <c r="G37" i="1"/>
  <c r="AC37" i="1"/>
  <c r="H37" i="1"/>
  <c r="Z37" i="1"/>
  <c r="AF37" i="1"/>
  <c r="V37" i="1"/>
  <c r="AW37" i="1"/>
  <c r="U37" i="1"/>
  <c r="AX41" i="1"/>
  <c r="AH41" i="1"/>
  <c r="R41" i="1"/>
  <c r="AW41" i="1"/>
  <c r="AB41" i="1"/>
  <c r="AA41" i="1"/>
  <c r="AU41" i="1"/>
  <c r="S41" i="1"/>
  <c r="AS41" i="1"/>
  <c r="AK41" i="1"/>
  <c r="AY41" i="1"/>
  <c r="AL41" i="1"/>
  <c r="V41" i="1"/>
  <c r="AG41" i="1"/>
  <c r="L41" i="1"/>
  <c r="AI41" i="1"/>
  <c r="BA41" i="1"/>
  <c r="Y41" i="1"/>
  <c r="O41" i="1"/>
  <c r="AZ41" i="1"/>
  <c r="L38" i="1"/>
  <c r="T38" i="1"/>
  <c r="AG38" i="1"/>
  <c r="W38" i="1"/>
  <c r="AO38" i="1"/>
  <c r="AA38" i="1"/>
  <c r="N38" i="1"/>
  <c r="AH38" i="1"/>
  <c r="AI38" i="1"/>
  <c r="AU38" i="1"/>
  <c r="AB38" i="1"/>
  <c r="AF38" i="1"/>
  <c r="H38" i="1"/>
  <c r="X38" i="1"/>
  <c r="P38" i="1"/>
  <c r="AL38" i="1"/>
  <c r="G38" i="1"/>
  <c r="I38" i="1"/>
  <c r="AP38" i="1"/>
  <c r="K38" i="1"/>
  <c r="AW38" i="1"/>
  <c r="AE38" i="1"/>
  <c r="R38" i="1"/>
  <c r="S38" i="1"/>
  <c r="D505" i="1"/>
  <c r="D517" i="1" s="1"/>
  <c r="D154" i="1"/>
  <c r="D464" i="1" s="1"/>
  <c r="C40" i="4" s="1"/>
  <c r="AA37" i="1"/>
  <c r="W41" i="1"/>
  <c r="AD41" i="1"/>
  <c r="D504" i="1"/>
  <c r="D516" i="1" s="1"/>
  <c r="D509" i="1"/>
  <c r="D521" i="1" s="1"/>
  <c r="E78" i="1"/>
  <c r="F78" i="1" s="1"/>
  <c r="G78" i="1" s="1"/>
  <c r="D201" i="1"/>
  <c r="D465" i="1" s="1"/>
  <c r="D506" i="1"/>
  <c r="D518" i="1" s="1"/>
  <c r="D60" i="1"/>
  <c r="D503" i="1"/>
  <c r="E31" i="1"/>
  <c r="N5" i="2"/>
  <c r="O5" i="2" s="1"/>
  <c r="P5" i="2" s="1"/>
  <c r="Q5" i="2" s="1"/>
  <c r="R5" i="2" s="1"/>
  <c r="S5" i="2" s="1"/>
  <c r="T5" i="2" s="1"/>
  <c r="U5" i="2" s="1"/>
  <c r="V5" i="2" s="1"/>
  <c r="W5" i="2" s="1"/>
  <c r="X5" i="2" s="1"/>
  <c r="F60" i="4"/>
  <c r="F57" i="4"/>
  <c r="C57" i="4"/>
  <c r="C67" i="4" s="1"/>
  <c r="D249" i="1"/>
  <c r="G57" i="4"/>
  <c r="D54" i="4"/>
  <c r="D64" i="4" s="1"/>
  <c r="E58" i="4"/>
  <c r="D436" i="1"/>
  <c r="D470" i="1" s="1"/>
  <c r="F59" i="4"/>
  <c r="F55" i="4"/>
  <c r="C60" i="4"/>
  <c r="C70" i="4" s="1"/>
  <c r="D437" i="1"/>
  <c r="C56" i="4"/>
  <c r="C66" i="4" s="1"/>
  <c r="D202" i="1"/>
  <c r="G58" i="4"/>
  <c r="G56" i="4"/>
  <c r="D55" i="4"/>
  <c r="D65" i="4" s="1"/>
  <c r="E55" i="4"/>
  <c r="C53" i="4"/>
  <c r="C63" i="4" s="1"/>
  <c r="D61" i="1"/>
  <c r="G53" i="4"/>
  <c r="H7" i="1"/>
  <c r="D58" i="4"/>
  <c r="D68" i="4" s="1"/>
  <c r="E54" i="4"/>
  <c r="D57" i="4"/>
  <c r="D67" i="4" s="1"/>
  <c r="D53" i="4"/>
  <c r="D63" i="4" s="1"/>
  <c r="E7" i="1"/>
  <c r="E57" i="4"/>
  <c r="E53" i="4"/>
  <c r="F7" i="1"/>
  <c r="F56" i="4"/>
  <c r="F54" i="4"/>
  <c r="C55" i="4"/>
  <c r="C65" i="4" s="1"/>
  <c r="D155" i="1"/>
  <c r="G59" i="4"/>
  <c r="G55" i="4"/>
  <c r="D295" i="1"/>
  <c r="D467" i="1" s="1"/>
  <c r="D59" i="4"/>
  <c r="D69" i="4" s="1"/>
  <c r="E59" i="4"/>
  <c r="D60" i="4"/>
  <c r="D70" i="4" s="1"/>
  <c r="D56" i="4"/>
  <c r="D66" i="4" s="1"/>
  <c r="E60" i="4"/>
  <c r="E56" i="4"/>
  <c r="F58" i="4"/>
  <c r="F53" i="4"/>
  <c r="G7" i="1"/>
  <c r="D248" i="1"/>
  <c r="D466" i="1" s="1"/>
  <c r="C58" i="4"/>
  <c r="C68" i="4" s="1"/>
  <c r="D296" i="1"/>
  <c r="C54" i="4"/>
  <c r="C64" i="4" s="1"/>
  <c r="D108" i="1"/>
  <c r="G60" i="4"/>
  <c r="G54" i="4"/>
  <c r="E4" i="4"/>
  <c r="M452" i="1" l="1"/>
  <c r="L452" i="1"/>
  <c r="E53" i="7"/>
  <c r="C101" i="4"/>
  <c r="D9" i="4" s="1"/>
  <c r="D24" i="4" s="1"/>
  <c r="Y79" i="1"/>
  <c r="U79" i="1"/>
  <c r="Q79" i="1"/>
  <c r="M79" i="1"/>
  <c r="X79" i="1"/>
  <c r="T79" i="1"/>
  <c r="P79" i="1"/>
  <c r="L79" i="1"/>
  <c r="W79" i="1"/>
  <c r="S79" i="1"/>
  <c r="O79" i="1"/>
  <c r="K79" i="1"/>
  <c r="Z79" i="1"/>
  <c r="V79" i="1"/>
  <c r="R79" i="1"/>
  <c r="N79" i="1"/>
  <c r="J79" i="1"/>
  <c r="K452" i="1"/>
  <c r="D12" i="1"/>
  <c r="F31" i="1"/>
  <c r="H13" i="1"/>
  <c r="F4" i="7"/>
  <c r="F54" i="7" s="1"/>
  <c r="E125" i="1"/>
  <c r="G213" i="1"/>
  <c r="H213" i="1" s="1"/>
  <c r="I213" i="1" s="1"/>
  <c r="F119" i="1"/>
  <c r="G119" i="1" s="1"/>
  <c r="G505" i="1" s="1"/>
  <c r="G517" i="1" s="1"/>
  <c r="E505" i="1"/>
  <c r="E517" i="1" s="1"/>
  <c r="E154" i="1"/>
  <c r="E464" i="1" s="1"/>
  <c r="D40" i="4" s="1"/>
  <c r="I260" i="1"/>
  <c r="I508" i="1" s="1"/>
  <c r="I520" i="1" s="1"/>
  <c r="E506" i="1"/>
  <c r="E518" i="1" s="1"/>
  <c r="G307" i="1"/>
  <c r="H307" i="1" s="1"/>
  <c r="G166" i="1"/>
  <c r="H166" i="1" s="1"/>
  <c r="D111" i="4"/>
  <c r="E19" i="4" s="1"/>
  <c r="E34" i="4" s="1"/>
  <c r="H9" i="1"/>
  <c r="D110" i="4"/>
  <c r="E18" i="4" s="1"/>
  <c r="E33" i="4" s="1"/>
  <c r="D462" i="1"/>
  <c r="D8" i="1"/>
  <c r="D109" i="4"/>
  <c r="E17" i="4" s="1"/>
  <c r="E32" i="4" s="1"/>
  <c r="D108" i="4"/>
  <c r="E16" i="4" s="1"/>
  <c r="E31" i="4" s="1"/>
  <c r="E49" i="4"/>
  <c r="E48" i="4"/>
  <c r="E46" i="4"/>
  <c r="E47" i="4"/>
  <c r="J272" i="1"/>
  <c r="K272" i="1" s="1"/>
  <c r="AZ414" i="1"/>
  <c r="BA414" i="1" s="1"/>
  <c r="BB416" i="1"/>
  <c r="BC416" i="1" s="1"/>
  <c r="BC417" i="1"/>
  <c r="BD417" i="1" s="1"/>
  <c r="AY413" i="1"/>
  <c r="M322" i="1"/>
  <c r="K320" i="1"/>
  <c r="L320" i="1" s="1"/>
  <c r="N323" i="1"/>
  <c r="BA415" i="1"/>
  <c r="L321" i="1"/>
  <c r="L274" i="1"/>
  <c r="N276" i="1"/>
  <c r="O276" i="1" s="1"/>
  <c r="K273" i="1"/>
  <c r="L273" i="1" s="1"/>
  <c r="M275" i="1"/>
  <c r="N275" i="1" s="1"/>
  <c r="L227" i="1"/>
  <c r="M228" i="1"/>
  <c r="N228" i="1" s="1"/>
  <c r="N229" i="1"/>
  <c r="O229" i="1" s="1"/>
  <c r="J225" i="1"/>
  <c r="E246" i="1"/>
  <c r="E249" i="1" s="1"/>
  <c r="K226" i="1"/>
  <c r="L226" i="1" s="1"/>
  <c r="G293" i="1"/>
  <c r="G295" i="1" s="1"/>
  <c r="G467" i="1" s="1"/>
  <c r="F293" i="1"/>
  <c r="I293" i="1"/>
  <c r="E155" i="1"/>
  <c r="E293" i="1"/>
  <c r="E295" i="1" s="1"/>
  <c r="E467" i="1" s="1"/>
  <c r="D43" i="4" s="1"/>
  <c r="H293" i="1"/>
  <c r="E202" i="1"/>
  <c r="F202" i="1" s="1"/>
  <c r="G202" i="1" s="1"/>
  <c r="H202" i="1" s="1"/>
  <c r="H246" i="1"/>
  <c r="G246" i="1"/>
  <c r="I246" i="1"/>
  <c r="F246" i="1"/>
  <c r="F249" i="1" s="1"/>
  <c r="BF87" i="1"/>
  <c r="BE86" i="1"/>
  <c r="BF86" i="1" s="1"/>
  <c r="BG86" i="1" s="1"/>
  <c r="BG88" i="1"/>
  <c r="BD85" i="1"/>
  <c r="BC84" i="1"/>
  <c r="D109" i="1"/>
  <c r="C102" i="4"/>
  <c r="D10" i="4" s="1"/>
  <c r="D25" i="4" s="1"/>
  <c r="H105" i="1"/>
  <c r="H107" i="1" s="1"/>
  <c r="H463" i="1" s="1"/>
  <c r="I105" i="1"/>
  <c r="G105" i="1"/>
  <c r="F105" i="1"/>
  <c r="F107" i="1" s="1"/>
  <c r="F463" i="1" s="1"/>
  <c r="E39" i="4" s="1"/>
  <c r="E105" i="1"/>
  <c r="E108" i="1" s="1"/>
  <c r="F58" i="1"/>
  <c r="F60" i="1" s="1"/>
  <c r="E313" i="1"/>
  <c r="E503" i="1"/>
  <c r="E515" i="1" s="1"/>
  <c r="BA40" i="1"/>
  <c r="BB40" i="1" s="1"/>
  <c r="BC40" i="1" s="1"/>
  <c r="BD40" i="1" s="1"/>
  <c r="AZ39" i="1"/>
  <c r="BA39" i="1" s="1"/>
  <c r="I58" i="1"/>
  <c r="H58" i="1"/>
  <c r="H60" i="1" s="1"/>
  <c r="AY38" i="1"/>
  <c r="AZ38" i="1" s="1"/>
  <c r="AX37" i="1"/>
  <c r="AY37" i="1" s="1"/>
  <c r="BB41" i="1"/>
  <c r="BC41" i="1" s="1"/>
  <c r="G58" i="1"/>
  <c r="G504" i="1"/>
  <c r="G516" i="1" s="1"/>
  <c r="F510" i="1"/>
  <c r="F522" i="1" s="1"/>
  <c r="F504" i="1"/>
  <c r="F516" i="1" s="1"/>
  <c r="F503" i="1"/>
  <c r="F515" i="1" s="1"/>
  <c r="G510" i="1"/>
  <c r="G522" i="1" s="1"/>
  <c r="H503" i="1"/>
  <c r="H515" i="1" s="1"/>
  <c r="F508" i="1"/>
  <c r="F520" i="1" s="1"/>
  <c r="E508" i="1"/>
  <c r="E520" i="1" s="1"/>
  <c r="G508" i="1"/>
  <c r="G520" i="1" s="1"/>
  <c r="E510" i="1"/>
  <c r="E522" i="1" s="1"/>
  <c r="D515" i="1"/>
  <c r="D523" i="1" s="1"/>
  <c r="D511" i="1"/>
  <c r="E507" i="1"/>
  <c r="E519" i="1" s="1"/>
  <c r="G503" i="1"/>
  <c r="I510" i="1"/>
  <c r="I522" i="1" s="1"/>
  <c r="H504" i="1"/>
  <c r="H516" i="1" s="1"/>
  <c r="H510" i="1"/>
  <c r="H522" i="1" s="1"/>
  <c r="F506" i="1"/>
  <c r="E504" i="1"/>
  <c r="E516" i="1" s="1"/>
  <c r="D156" i="1"/>
  <c r="E67" i="4"/>
  <c r="C45" i="4"/>
  <c r="C107" i="4" s="1"/>
  <c r="D15" i="4" s="1"/>
  <c r="E68" i="4"/>
  <c r="E201" i="1"/>
  <c r="E465" i="1" s="1"/>
  <c r="C42" i="4"/>
  <c r="C104" i="4" s="1"/>
  <c r="D12" i="4" s="1"/>
  <c r="E266" i="1"/>
  <c r="D297" i="1"/>
  <c r="E63" i="4"/>
  <c r="D62" i="1"/>
  <c r="C41" i="4"/>
  <c r="E219" i="1"/>
  <c r="D250" i="1"/>
  <c r="C43" i="4"/>
  <c r="C105" i="4" s="1"/>
  <c r="D13" i="4" s="1"/>
  <c r="E69" i="4"/>
  <c r="F4" i="4"/>
  <c r="E66" i="4"/>
  <c r="E70" i="4"/>
  <c r="D71" i="4"/>
  <c r="E64" i="4"/>
  <c r="E172" i="1"/>
  <c r="D203" i="1"/>
  <c r="E65" i="4"/>
  <c r="E407" i="1"/>
  <c r="D438" i="1"/>
  <c r="C38" i="4" l="1"/>
  <c r="D477" i="1"/>
  <c r="F53" i="7"/>
  <c r="AA79" i="1"/>
  <c r="E12" i="1"/>
  <c r="G31" i="1"/>
  <c r="E156" i="1"/>
  <c r="F505" i="1"/>
  <c r="F517" i="1" s="1"/>
  <c r="F154" i="1"/>
  <c r="F464" i="1" s="1"/>
  <c r="F483" i="1" s="1"/>
  <c r="G4" i="7"/>
  <c r="C100" i="4"/>
  <c r="D8" i="4" s="1"/>
  <c r="C50" i="4"/>
  <c r="E483" i="1"/>
  <c r="F125" i="1"/>
  <c r="G125" i="1" s="1"/>
  <c r="I166" i="1"/>
  <c r="I307" i="1"/>
  <c r="G249" i="1"/>
  <c r="H249" i="1" s="1"/>
  <c r="H119" i="1"/>
  <c r="H505" i="1" s="1"/>
  <c r="H517" i="1" s="1"/>
  <c r="E108" i="4"/>
  <c r="F16" i="4" s="1"/>
  <c r="F31" i="4" s="1"/>
  <c r="E109" i="4"/>
  <c r="F17" i="4" s="1"/>
  <c r="F32" i="4" s="1"/>
  <c r="E110" i="4"/>
  <c r="F18" i="4" s="1"/>
  <c r="F33" i="4" s="1"/>
  <c r="H462" i="1"/>
  <c r="F462" i="1"/>
  <c r="E111" i="4"/>
  <c r="F19" i="4" s="1"/>
  <c r="F34" i="4" s="1"/>
  <c r="F70" i="4"/>
  <c r="F48" i="4"/>
  <c r="F49" i="4"/>
  <c r="F46" i="4"/>
  <c r="F47" i="4"/>
  <c r="O228" i="1"/>
  <c r="P228" i="1" s="1"/>
  <c r="M273" i="1"/>
  <c r="N273" i="1" s="1"/>
  <c r="M274" i="1"/>
  <c r="BD416" i="1"/>
  <c r="BE416" i="1" s="1"/>
  <c r="BF416" i="1" s="1"/>
  <c r="E248" i="1"/>
  <c r="E466" i="1" s="1"/>
  <c r="D42" i="4" s="1"/>
  <c r="BE417" i="1"/>
  <c r="BF417" i="1" s="1"/>
  <c r="BG417" i="1" s="1"/>
  <c r="BH417" i="1" s="1"/>
  <c r="BI417" i="1" s="1"/>
  <c r="BJ417" i="1" s="1"/>
  <c r="BK417" i="1" s="1"/>
  <c r="P276" i="1"/>
  <c r="Q276" i="1" s="1"/>
  <c r="M320" i="1"/>
  <c r="M321" i="1"/>
  <c r="BB415" i="1"/>
  <c r="AZ413" i="1"/>
  <c r="BB414" i="1"/>
  <c r="BC414" i="1" s="1"/>
  <c r="BD414" i="1" s="1"/>
  <c r="BE414" i="1" s="1"/>
  <c r="O323" i="1"/>
  <c r="N322" i="1"/>
  <c r="M227" i="1"/>
  <c r="P229" i="1"/>
  <c r="Q229" i="1" s="1"/>
  <c r="L272" i="1"/>
  <c r="M226" i="1"/>
  <c r="K225" i="1"/>
  <c r="L225" i="1" s="1"/>
  <c r="O275" i="1"/>
  <c r="F155" i="1"/>
  <c r="G155" i="1" s="1"/>
  <c r="H155" i="1" s="1"/>
  <c r="E296" i="1"/>
  <c r="F296" i="1" s="1"/>
  <c r="G296" i="1" s="1"/>
  <c r="H296" i="1" s="1"/>
  <c r="F313" i="1"/>
  <c r="BE85" i="1"/>
  <c r="BF85" i="1" s="1"/>
  <c r="BH86" i="1"/>
  <c r="BH88" i="1"/>
  <c r="BD84" i="1"/>
  <c r="BG87" i="1"/>
  <c r="BE40" i="1"/>
  <c r="BF40" i="1" s="1"/>
  <c r="BG40" i="1" s="1"/>
  <c r="BH40" i="1" s="1"/>
  <c r="BI40" i="1" s="1"/>
  <c r="E107" i="1"/>
  <c r="E463" i="1" s="1"/>
  <c r="D39" i="4" s="1"/>
  <c r="D101" i="4" s="1"/>
  <c r="E9" i="4" s="1"/>
  <c r="E24" i="4" s="1"/>
  <c r="E101" i="4" s="1"/>
  <c r="F9" i="4" s="1"/>
  <c r="F65" i="4"/>
  <c r="BD41" i="1"/>
  <c r="BE41" i="1" s="1"/>
  <c r="BF41" i="1" s="1"/>
  <c r="BG41" i="1" s="1"/>
  <c r="BA38" i="1"/>
  <c r="BB38" i="1" s="1"/>
  <c r="BC38" i="1" s="1"/>
  <c r="AZ37" i="1"/>
  <c r="BB39" i="1"/>
  <c r="BC39" i="1" s="1"/>
  <c r="G506" i="1"/>
  <c r="G518" i="1" s="1"/>
  <c r="H295" i="1"/>
  <c r="H467" i="1" s="1"/>
  <c r="H486" i="1" s="1"/>
  <c r="F201" i="1"/>
  <c r="F465" i="1" s="1"/>
  <c r="F484" i="1" s="1"/>
  <c r="G507" i="1"/>
  <c r="G519" i="1" s="1"/>
  <c r="F507" i="1"/>
  <c r="F519" i="1" s="1"/>
  <c r="I295" i="1"/>
  <c r="I467" i="1" s="1"/>
  <c r="I486" i="1" s="1"/>
  <c r="C49" i="7" s="1"/>
  <c r="F518" i="1"/>
  <c r="H508" i="1"/>
  <c r="H520" i="1" s="1"/>
  <c r="G515" i="1"/>
  <c r="F67" i="4"/>
  <c r="F69" i="4"/>
  <c r="H482" i="1"/>
  <c r="F482" i="1"/>
  <c r="D102" i="4"/>
  <c r="E10" i="4" s="1"/>
  <c r="E25" i="4" s="1"/>
  <c r="F219" i="1"/>
  <c r="E250" i="1"/>
  <c r="E60" i="1"/>
  <c r="E61" i="1"/>
  <c r="F66" i="4"/>
  <c r="G4" i="4"/>
  <c r="D481" i="1"/>
  <c r="D483" i="1"/>
  <c r="D482" i="1"/>
  <c r="D487" i="1"/>
  <c r="E486" i="1"/>
  <c r="D486" i="1"/>
  <c r="D484" i="1"/>
  <c r="G154" i="1"/>
  <c r="G464" i="1" s="1"/>
  <c r="E71" i="4"/>
  <c r="F64" i="4"/>
  <c r="D489" i="1"/>
  <c r="F43" i="4"/>
  <c r="G486" i="1"/>
  <c r="D28" i="4"/>
  <c r="D105" i="4" s="1"/>
  <c r="E13" i="4" s="1"/>
  <c r="F68" i="4"/>
  <c r="F63" i="4"/>
  <c r="D485" i="1"/>
  <c r="D41" i="4"/>
  <c r="E484" i="1"/>
  <c r="D30" i="4"/>
  <c r="G60" i="1"/>
  <c r="F295" i="1"/>
  <c r="F467" i="1" s="1"/>
  <c r="F266" i="1"/>
  <c r="E109" i="1"/>
  <c r="F108" i="1"/>
  <c r="F109" i="1" s="1"/>
  <c r="F407" i="1"/>
  <c r="F248" i="1"/>
  <c r="F172" i="1"/>
  <c r="E203" i="1"/>
  <c r="G107" i="1"/>
  <c r="G463" i="1" s="1"/>
  <c r="C103" i="4"/>
  <c r="D11" i="4" s="1"/>
  <c r="D27" i="4"/>
  <c r="E38" i="4" l="1"/>
  <c r="H481" i="1"/>
  <c r="G54" i="7"/>
  <c r="G53" i="7"/>
  <c r="E40" i="4"/>
  <c r="E102" i="4" s="1"/>
  <c r="F10" i="4" s="1"/>
  <c r="D496" i="1"/>
  <c r="F12" i="1"/>
  <c r="H4" i="7"/>
  <c r="I119" i="1"/>
  <c r="I505" i="1" s="1"/>
  <c r="F481" i="1"/>
  <c r="F111" i="4"/>
  <c r="G19" i="4" s="1"/>
  <c r="G34" i="4" s="1"/>
  <c r="F110" i="4"/>
  <c r="G18" i="4" s="1"/>
  <c r="G33" i="4" s="1"/>
  <c r="F109" i="4"/>
  <c r="G17" i="4" s="1"/>
  <c r="G32" i="4" s="1"/>
  <c r="F108" i="4"/>
  <c r="G16" i="4" s="1"/>
  <c r="G31" i="4" s="1"/>
  <c r="G47" i="4"/>
  <c r="G49" i="4"/>
  <c r="G48" i="4"/>
  <c r="G46" i="4"/>
  <c r="BG416" i="1"/>
  <c r="BH416" i="1" s="1"/>
  <c r="BI416" i="1" s="1"/>
  <c r="BJ416" i="1" s="1"/>
  <c r="BK416" i="1" s="1"/>
  <c r="E485" i="1"/>
  <c r="D104" i="4"/>
  <c r="E12" i="4" s="1"/>
  <c r="E27" i="4" s="1"/>
  <c r="O273" i="1"/>
  <c r="P273" i="1" s="1"/>
  <c r="N274" i="1"/>
  <c r="O274" i="1" s="1"/>
  <c r="M225" i="1"/>
  <c r="N225" i="1" s="1"/>
  <c r="O225" i="1" s="1"/>
  <c r="R276" i="1"/>
  <c r="BA413" i="1"/>
  <c r="BF414" i="1"/>
  <c r="BG414" i="1" s="1"/>
  <c r="BH414" i="1" s="1"/>
  <c r="BI414" i="1" s="1"/>
  <c r="BJ414" i="1" s="1"/>
  <c r="BK414" i="1" s="1"/>
  <c r="BC415" i="1"/>
  <c r="N321" i="1"/>
  <c r="O321" i="1" s="1"/>
  <c r="P323" i="1"/>
  <c r="Q323" i="1" s="1"/>
  <c r="N320" i="1"/>
  <c r="O320" i="1" s="1"/>
  <c r="O322" i="1"/>
  <c r="N226" i="1"/>
  <c r="O226" i="1" s="1"/>
  <c r="N227" i="1"/>
  <c r="O227" i="1" s="1"/>
  <c r="P227" i="1" s="1"/>
  <c r="Q228" i="1"/>
  <c r="R228" i="1" s="1"/>
  <c r="R229" i="1"/>
  <c r="P275" i="1"/>
  <c r="Q275" i="1" s="1"/>
  <c r="F156" i="1"/>
  <c r="M272" i="1"/>
  <c r="N272" i="1" s="1"/>
  <c r="O272" i="1" s="1"/>
  <c r="P272" i="1" s="1"/>
  <c r="Q272" i="1" s="1"/>
  <c r="R272" i="1" s="1"/>
  <c r="E297" i="1"/>
  <c r="BE84" i="1"/>
  <c r="BF84" i="1" s="1"/>
  <c r="BI88" i="1"/>
  <c r="BJ88" i="1" s="1"/>
  <c r="BK88" i="1" s="1"/>
  <c r="G313" i="1"/>
  <c r="BH87" i="1"/>
  <c r="BI87" i="1" s="1"/>
  <c r="BJ87" i="1" s="1"/>
  <c r="BK87" i="1" s="1"/>
  <c r="BG85" i="1"/>
  <c r="BH85" i="1" s="1"/>
  <c r="BI85" i="1" s="1"/>
  <c r="BJ85" i="1" s="1"/>
  <c r="BK85" i="1" s="1"/>
  <c r="BI86" i="1"/>
  <c r="BJ86" i="1" s="1"/>
  <c r="E482" i="1"/>
  <c r="H125" i="1"/>
  <c r="BH41" i="1"/>
  <c r="BI41" i="1" s="1"/>
  <c r="BJ40" i="1"/>
  <c r="BK40" i="1" s="1"/>
  <c r="BD38" i="1"/>
  <c r="BE38" i="1" s="1"/>
  <c r="BA37" i="1"/>
  <c r="BD39" i="1"/>
  <c r="BE39" i="1" s="1"/>
  <c r="H506" i="1"/>
  <c r="H518" i="1" s="1"/>
  <c r="G201" i="1"/>
  <c r="G465" i="1" s="1"/>
  <c r="G484" i="1" s="1"/>
  <c r="G43" i="4"/>
  <c r="G38" i="4"/>
  <c r="H248" i="1"/>
  <c r="H466" i="1" s="1"/>
  <c r="G42" i="4" s="1"/>
  <c r="E41" i="4"/>
  <c r="G248" i="1"/>
  <c r="G466" i="1" s="1"/>
  <c r="G485" i="1" s="1"/>
  <c r="G108" i="1"/>
  <c r="G109" i="1" s="1"/>
  <c r="F24" i="4"/>
  <c r="G407" i="1"/>
  <c r="F466" i="1"/>
  <c r="F297" i="1"/>
  <c r="G266" i="1"/>
  <c r="E43" i="4"/>
  <c r="F486" i="1"/>
  <c r="E28" i="4"/>
  <c r="F39" i="4"/>
  <c r="G482" i="1"/>
  <c r="G172" i="1"/>
  <c r="F203" i="1"/>
  <c r="G462" i="1"/>
  <c r="G156" i="1"/>
  <c r="H154" i="1"/>
  <c r="G64" i="4"/>
  <c r="G68" i="4"/>
  <c r="G39" i="4"/>
  <c r="G66" i="4"/>
  <c r="G69" i="4"/>
  <c r="G65" i="4"/>
  <c r="G67" i="4"/>
  <c r="G70" i="4"/>
  <c r="G63" i="4"/>
  <c r="F40" i="4"/>
  <c r="G483" i="1"/>
  <c r="D23" i="4"/>
  <c r="E462" i="1"/>
  <c r="F250" i="1"/>
  <c r="G219" i="1"/>
  <c r="D26" i="4"/>
  <c r="D103" i="4" s="1"/>
  <c r="E11" i="4" s="1"/>
  <c r="F71" i="4"/>
  <c r="E62" i="1"/>
  <c r="F61" i="1"/>
  <c r="H55" i="7" l="1"/>
  <c r="H57" i="7"/>
  <c r="H56" i="7"/>
  <c r="H53" i="7"/>
  <c r="H54" i="7"/>
  <c r="G12" i="1"/>
  <c r="C39" i="7"/>
  <c r="I4" i="7"/>
  <c r="J119" i="1"/>
  <c r="K119" i="1" s="1"/>
  <c r="P274" i="1"/>
  <c r="Q274" i="1" s="1"/>
  <c r="S272" i="1"/>
  <c r="T272" i="1" s="1"/>
  <c r="U272" i="1" s="1"/>
  <c r="V272" i="1" s="1"/>
  <c r="W272" i="1" s="1"/>
  <c r="P226" i="1"/>
  <c r="Q226" i="1" s="1"/>
  <c r="R226" i="1" s="1"/>
  <c r="S226" i="1" s="1"/>
  <c r="T226" i="1" s="1"/>
  <c r="U226" i="1" s="1"/>
  <c r="V226" i="1" s="1"/>
  <c r="W226" i="1" s="1"/>
  <c r="X226" i="1" s="1"/>
  <c r="Y226" i="1" s="1"/>
  <c r="Z226" i="1" s="1"/>
  <c r="AA226" i="1" s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AN226" i="1" s="1"/>
  <c r="P322" i="1"/>
  <c r="P320" i="1"/>
  <c r="Q320" i="1" s="1"/>
  <c r="R320" i="1" s="1"/>
  <c r="S320" i="1" s="1"/>
  <c r="BB413" i="1"/>
  <c r="S276" i="1"/>
  <c r="R323" i="1"/>
  <c r="P321" i="1"/>
  <c r="Q321" i="1" s="1"/>
  <c r="BD415" i="1"/>
  <c r="BE415" i="1" s="1"/>
  <c r="BF415" i="1" s="1"/>
  <c r="BG415" i="1" s="1"/>
  <c r="BH415" i="1" s="1"/>
  <c r="BI415" i="1" s="1"/>
  <c r="BJ415" i="1" s="1"/>
  <c r="BK415" i="1" s="1"/>
  <c r="Q227" i="1"/>
  <c r="R227" i="1" s="1"/>
  <c r="S227" i="1" s="1"/>
  <c r="T227" i="1" s="1"/>
  <c r="U227" i="1" s="1"/>
  <c r="R275" i="1"/>
  <c r="S275" i="1" s="1"/>
  <c r="Q273" i="1"/>
  <c r="S229" i="1"/>
  <c r="T229" i="1" s="1"/>
  <c r="U229" i="1" s="1"/>
  <c r="V229" i="1" s="1"/>
  <c r="P225" i="1"/>
  <c r="Q225" i="1" s="1"/>
  <c r="R225" i="1" s="1"/>
  <c r="S225" i="1" s="1"/>
  <c r="T225" i="1" s="1"/>
  <c r="U225" i="1" s="1"/>
  <c r="V225" i="1" s="1"/>
  <c r="W225" i="1" s="1"/>
  <c r="X225" i="1" s="1"/>
  <c r="S228" i="1"/>
  <c r="T228" i="1" s="1"/>
  <c r="U228" i="1" s="1"/>
  <c r="V228" i="1" s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AN228" i="1" s="1"/>
  <c r="AO228" i="1" s="1"/>
  <c r="AP228" i="1" s="1"/>
  <c r="AQ228" i="1" s="1"/>
  <c r="AR228" i="1" s="1"/>
  <c r="AS228" i="1" s="1"/>
  <c r="AT228" i="1" s="1"/>
  <c r="AU228" i="1" s="1"/>
  <c r="AV228" i="1" s="1"/>
  <c r="AW228" i="1" s="1"/>
  <c r="AX228" i="1" s="1"/>
  <c r="AY228" i="1" s="1"/>
  <c r="AZ228" i="1" s="1"/>
  <c r="BA228" i="1" s="1"/>
  <c r="BB228" i="1" s="1"/>
  <c r="BC228" i="1" s="1"/>
  <c r="BD228" i="1" s="1"/>
  <c r="BE228" i="1" s="1"/>
  <c r="BF228" i="1" s="1"/>
  <c r="BG228" i="1" s="1"/>
  <c r="BH228" i="1" s="1"/>
  <c r="BI228" i="1" s="1"/>
  <c r="BJ228" i="1" s="1"/>
  <c r="BK228" i="1" s="1"/>
  <c r="BG84" i="1"/>
  <c r="H313" i="1"/>
  <c r="BK86" i="1"/>
  <c r="I125" i="1"/>
  <c r="I517" i="1"/>
  <c r="BJ41" i="1"/>
  <c r="BK41" i="1" s="1"/>
  <c r="BF38" i="1"/>
  <c r="BG38" i="1" s="1"/>
  <c r="BH38" i="1" s="1"/>
  <c r="BI38" i="1" s="1"/>
  <c r="BJ38" i="1" s="1"/>
  <c r="BK38" i="1" s="1"/>
  <c r="F41" i="4"/>
  <c r="H201" i="1"/>
  <c r="H465" i="1" s="1"/>
  <c r="H484" i="1" s="1"/>
  <c r="I506" i="1"/>
  <c r="BB37" i="1"/>
  <c r="BF39" i="1"/>
  <c r="BG39" i="1" s="1"/>
  <c r="BH39" i="1" s="1"/>
  <c r="BI39" i="1" s="1"/>
  <c r="BJ39" i="1" s="1"/>
  <c r="BK39" i="1" s="1"/>
  <c r="H507" i="1"/>
  <c r="H519" i="1" s="1"/>
  <c r="I507" i="1"/>
  <c r="I519" i="1" s="1"/>
  <c r="F42" i="4"/>
  <c r="H485" i="1"/>
  <c r="H108" i="1"/>
  <c r="F25" i="4"/>
  <c r="F102" i="4" s="1"/>
  <c r="G10" i="4" s="1"/>
  <c r="G25" i="4" s="1"/>
  <c r="F101" i="4"/>
  <c r="G9" i="4" s="1"/>
  <c r="G24" i="4" s="1"/>
  <c r="E105" i="4"/>
  <c r="F13" i="4" s="1"/>
  <c r="E26" i="4"/>
  <c r="E103" i="4" s="1"/>
  <c r="F11" i="4" s="1"/>
  <c r="I154" i="1"/>
  <c r="D38" i="4"/>
  <c r="E481" i="1"/>
  <c r="H464" i="1"/>
  <c r="H172" i="1"/>
  <c r="G203" i="1"/>
  <c r="H219" i="1"/>
  <c r="G250" i="1"/>
  <c r="G71" i="4"/>
  <c r="H266" i="1"/>
  <c r="G297" i="1"/>
  <c r="E42" i="4"/>
  <c r="F485" i="1"/>
  <c r="H407" i="1"/>
  <c r="F62" i="1"/>
  <c r="G61" i="1"/>
  <c r="H156" i="1"/>
  <c r="F38" i="4"/>
  <c r="G481" i="1"/>
  <c r="I56" i="7" l="1"/>
  <c r="I55" i="7"/>
  <c r="I54" i="7"/>
  <c r="I53" i="7"/>
  <c r="I57" i="7"/>
  <c r="J4" i="7"/>
  <c r="J213" i="1"/>
  <c r="K213" i="1" s="1"/>
  <c r="L213" i="1" s="1"/>
  <c r="J166" i="1"/>
  <c r="K166" i="1" s="1"/>
  <c r="J401" i="1"/>
  <c r="J510" i="1" s="1"/>
  <c r="J522" i="1" s="1"/>
  <c r="J260" i="1"/>
  <c r="J508" i="1" s="1"/>
  <c r="J520" i="1" s="1"/>
  <c r="J307" i="1"/>
  <c r="K307" i="1" s="1"/>
  <c r="L119" i="1"/>
  <c r="T275" i="1"/>
  <c r="U275" i="1" s="1"/>
  <c r="V275" i="1" s="1"/>
  <c r="V227" i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AN227" i="1" s="1"/>
  <c r="AO227" i="1" s="1"/>
  <c r="AP227" i="1" s="1"/>
  <c r="AQ227" i="1" s="1"/>
  <c r="AR227" i="1" s="1"/>
  <c r="AS227" i="1" s="1"/>
  <c r="AT227" i="1" s="1"/>
  <c r="AU227" i="1" s="1"/>
  <c r="AV227" i="1" s="1"/>
  <c r="AW227" i="1" s="1"/>
  <c r="AX227" i="1" s="1"/>
  <c r="AY227" i="1" s="1"/>
  <c r="AZ227" i="1" s="1"/>
  <c r="BA227" i="1" s="1"/>
  <c r="BB227" i="1" s="1"/>
  <c r="BC227" i="1" s="1"/>
  <c r="BD227" i="1" s="1"/>
  <c r="BE227" i="1" s="1"/>
  <c r="BF227" i="1" s="1"/>
  <c r="BG227" i="1" s="1"/>
  <c r="BH227" i="1" s="1"/>
  <c r="BI227" i="1" s="1"/>
  <c r="BJ227" i="1" s="1"/>
  <c r="BK227" i="1" s="1"/>
  <c r="R274" i="1"/>
  <c r="S274" i="1" s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AD274" i="1" s="1"/>
  <c r="AE274" i="1" s="1"/>
  <c r="AF274" i="1" s="1"/>
  <c r="AG274" i="1" s="1"/>
  <c r="AH274" i="1" s="1"/>
  <c r="AI274" i="1" s="1"/>
  <c r="R321" i="1"/>
  <c r="S321" i="1" s="1"/>
  <c r="T321" i="1" s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AN321" i="1" s="1"/>
  <c r="AO321" i="1" s="1"/>
  <c r="AP321" i="1" s="1"/>
  <c r="AQ321" i="1" s="1"/>
  <c r="AR321" i="1" s="1"/>
  <c r="AS321" i="1" s="1"/>
  <c r="AT321" i="1" s="1"/>
  <c r="AU321" i="1" s="1"/>
  <c r="AV321" i="1" s="1"/>
  <c r="AW321" i="1" s="1"/>
  <c r="AX321" i="1" s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T320" i="1"/>
  <c r="U320" i="1" s="1"/>
  <c r="V320" i="1" s="1"/>
  <c r="W320" i="1" s="1"/>
  <c r="X320" i="1" s="1"/>
  <c r="Y320" i="1" s="1"/>
  <c r="Z320" i="1" s="1"/>
  <c r="AA320" i="1" s="1"/>
  <c r="AB320" i="1" s="1"/>
  <c r="AC320" i="1" s="1"/>
  <c r="AD320" i="1" s="1"/>
  <c r="AE320" i="1" s="1"/>
  <c r="AF320" i="1" s="1"/>
  <c r="AG320" i="1" s="1"/>
  <c r="AH320" i="1" s="1"/>
  <c r="AI320" i="1" s="1"/>
  <c r="AJ320" i="1" s="1"/>
  <c r="AK320" i="1" s="1"/>
  <c r="AL320" i="1" s="1"/>
  <c r="AM320" i="1" s="1"/>
  <c r="AN320" i="1" s="1"/>
  <c r="AO320" i="1" s="1"/>
  <c r="AP320" i="1" s="1"/>
  <c r="AQ320" i="1" s="1"/>
  <c r="AR320" i="1" s="1"/>
  <c r="AS320" i="1" s="1"/>
  <c r="AT320" i="1" s="1"/>
  <c r="AU320" i="1" s="1"/>
  <c r="AV320" i="1" s="1"/>
  <c r="AW320" i="1" s="1"/>
  <c r="AX320" i="1" s="1"/>
  <c r="AY320" i="1" s="1"/>
  <c r="AZ320" i="1" s="1"/>
  <c r="BA320" i="1" s="1"/>
  <c r="BB320" i="1" s="1"/>
  <c r="BC320" i="1" s="1"/>
  <c r="BD320" i="1" s="1"/>
  <c r="BE320" i="1" s="1"/>
  <c r="BF320" i="1" s="1"/>
  <c r="BG320" i="1" s="1"/>
  <c r="BH320" i="1" s="1"/>
  <c r="BI320" i="1" s="1"/>
  <c r="BJ320" i="1" s="1"/>
  <c r="BK320" i="1" s="1"/>
  <c r="BC413" i="1"/>
  <c r="BD413" i="1" s="1"/>
  <c r="BE413" i="1" s="1"/>
  <c r="BF413" i="1" s="1"/>
  <c r="BG413" i="1" s="1"/>
  <c r="BH413" i="1" s="1"/>
  <c r="BI413" i="1" s="1"/>
  <c r="BJ413" i="1" s="1"/>
  <c r="BK413" i="1" s="1"/>
  <c r="S323" i="1"/>
  <c r="T323" i="1" s="1"/>
  <c r="U323" i="1" s="1"/>
  <c r="V323" i="1" s="1"/>
  <c r="W323" i="1" s="1"/>
  <c r="X323" i="1" s="1"/>
  <c r="Y323" i="1" s="1"/>
  <c r="Z323" i="1" s="1"/>
  <c r="AA323" i="1" s="1"/>
  <c r="AB323" i="1" s="1"/>
  <c r="AC323" i="1" s="1"/>
  <c r="AD323" i="1" s="1"/>
  <c r="AE323" i="1" s="1"/>
  <c r="AF323" i="1" s="1"/>
  <c r="AG323" i="1" s="1"/>
  <c r="AH323" i="1" s="1"/>
  <c r="AI323" i="1" s="1"/>
  <c r="AJ323" i="1" s="1"/>
  <c r="AK323" i="1" s="1"/>
  <c r="AL323" i="1" s="1"/>
  <c r="AM323" i="1" s="1"/>
  <c r="AN323" i="1" s="1"/>
  <c r="AO323" i="1" s="1"/>
  <c r="AP323" i="1" s="1"/>
  <c r="AQ323" i="1" s="1"/>
  <c r="AR323" i="1" s="1"/>
  <c r="AS323" i="1" s="1"/>
  <c r="AT323" i="1" s="1"/>
  <c r="AU323" i="1" s="1"/>
  <c r="AV323" i="1" s="1"/>
  <c r="AW323" i="1" s="1"/>
  <c r="AX323" i="1" s="1"/>
  <c r="AY323" i="1" s="1"/>
  <c r="AZ323" i="1" s="1"/>
  <c r="BA323" i="1" s="1"/>
  <c r="BB323" i="1" s="1"/>
  <c r="BC323" i="1" s="1"/>
  <c r="BD323" i="1" s="1"/>
  <c r="BE323" i="1" s="1"/>
  <c r="BF323" i="1" s="1"/>
  <c r="BG323" i="1" s="1"/>
  <c r="BH323" i="1" s="1"/>
  <c r="BI323" i="1" s="1"/>
  <c r="BJ323" i="1" s="1"/>
  <c r="BK323" i="1" s="1"/>
  <c r="W229" i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AN229" i="1" s="1"/>
  <c r="AO229" i="1" s="1"/>
  <c r="AP229" i="1" s="1"/>
  <c r="AQ229" i="1" s="1"/>
  <c r="AR229" i="1" s="1"/>
  <c r="AS229" i="1" s="1"/>
  <c r="AT229" i="1" s="1"/>
  <c r="AU229" i="1" s="1"/>
  <c r="AV229" i="1" s="1"/>
  <c r="AW229" i="1" s="1"/>
  <c r="AX229" i="1" s="1"/>
  <c r="AY229" i="1" s="1"/>
  <c r="AZ229" i="1" s="1"/>
  <c r="BA229" i="1" s="1"/>
  <c r="BB229" i="1" s="1"/>
  <c r="BC229" i="1" s="1"/>
  <c r="BD229" i="1" s="1"/>
  <c r="BE229" i="1" s="1"/>
  <c r="BF229" i="1" s="1"/>
  <c r="BG229" i="1" s="1"/>
  <c r="BH229" i="1" s="1"/>
  <c r="BI229" i="1" s="1"/>
  <c r="BJ229" i="1" s="1"/>
  <c r="BK229" i="1" s="1"/>
  <c r="T276" i="1"/>
  <c r="Q322" i="1"/>
  <c r="R273" i="1"/>
  <c r="Y225" i="1"/>
  <c r="Z225" i="1" s="1"/>
  <c r="AA225" i="1" s="1"/>
  <c r="AB225" i="1" s="1"/>
  <c r="AC225" i="1" s="1"/>
  <c r="AD225" i="1" s="1"/>
  <c r="AE225" i="1" s="1"/>
  <c r="AF225" i="1" s="1"/>
  <c r="AG225" i="1" s="1"/>
  <c r="AH225" i="1" s="1"/>
  <c r="AI225" i="1" s="1"/>
  <c r="AJ225" i="1" s="1"/>
  <c r="AK225" i="1" s="1"/>
  <c r="AL225" i="1" s="1"/>
  <c r="AM225" i="1" s="1"/>
  <c r="AN225" i="1" s="1"/>
  <c r="AO225" i="1" s="1"/>
  <c r="AP225" i="1" s="1"/>
  <c r="AQ225" i="1" s="1"/>
  <c r="AR225" i="1" s="1"/>
  <c r="AS225" i="1" s="1"/>
  <c r="AT225" i="1" s="1"/>
  <c r="AU225" i="1" s="1"/>
  <c r="AV225" i="1" s="1"/>
  <c r="AW225" i="1" s="1"/>
  <c r="AX225" i="1" s="1"/>
  <c r="AY225" i="1" s="1"/>
  <c r="AZ225" i="1" s="1"/>
  <c r="BA225" i="1" s="1"/>
  <c r="BB225" i="1" s="1"/>
  <c r="BC225" i="1" s="1"/>
  <c r="BD225" i="1" s="1"/>
  <c r="BE225" i="1" s="1"/>
  <c r="BF225" i="1" s="1"/>
  <c r="BG225" i="1" s="1"/>
  <c r="BH225" i="1" s="1"/>
  <c r="BI225" i="1" s="1"/>
  <c r="BJ225" i="1" s="1"/>
  <c r="BK225" i="1" s="1"/>
  <c r="X272" i="1"/>
  <c r="Y272" i="1" s="1"/>
  <c r="Z272" i="1" s="1"/>
  <c r="AA272" i="1" s="1"/>
  <c r="AB272" i="1" s="1"/>
  <c r="AC272" i="1" s="1"/>
  <c r="AD272" i="1" s="1"/>
  <c r="AE272" i="1" s="1"/>
  <c r="AF272" i="1" s="1"/>
  <c r="AG272" i="1" s="1"/>
  <c r="AH272" i="1" s="1"/>
  <c r="AI272" i="1" s="1"/>
  <c r="AJ272" i="1" s="1"/>
  <c r="AK272" i="1" s="1"/>
  <c r="AL272" i="1" s="1"/>
  <c r="AM272" i="1" s="1"/>
  <c r="AN272" i="1" s="1"/>
  <c r="AO272" i="1" s="1"/>
  <c r="AP272" i="1" s="1"/>
  <c r="AQ272" i="1" s="1"/>
  <c r="AR272" i="1" s="1"/>
  <c r="AS272" i="1" s="1"/>
  <c r="AT272" i="1" s="1"/>
  <c r="AU272" i="1" s="1"/>
  <c r="AV272" i="1" s="1"/>
  <c r="AW272" i="1" s="1"/>
  <c r="AX272" i="1" s="1"/>
  <c r="AY272" i="1" s="1"/>
  <c r="AZ272" i="1" s="1"/>
  <c r="BA272" i="1" s="1"/>
  <c r="BB272" i="1" s="1"/>
  <c r="BC272" i="1" s="1"/>
  <c r="BD272" i="1" s="1"/>
  <c r="BE272" i="1" s="1"/>
  <c r="BF272" i="1" s="1"/>
  <c r="BG272" i="1" s="1"/>
  <c r="BH272" i="1" s="1"/>
  <c r="BI272" i="1" s="1"/>
  <c r="BJ272" i="1" s="1"/>
  <c r="BK272" i="1" s="1"/>
  <c r="AO226" i="1"/>
  <c r="AP226" i="1" s="1"/>
  <c r="AQ226" i="1" s="1"/>
  <c r="AR226" i="1" s="1"/>
  <c r="AS226" i="1" s="1"/>
  <c r="AT226" i="1" s="1"/>
  <c r="AU226" i="1" s="1"/>
  <c r="AV226" i="1" s="1"/>
  <c r="AW226" i="1" s="1"/>
  <c r="AX226" i="1" s="1"/>
  <c r="AY226" i="1" s="1"/>
  <c r="AZ226" i="1" s="1"/>
  <c r="BA226" i="1" s="1"/>
  <c r="BB226" i="1" s="1"/>
  <c r="BC226" i="1" s="1"/>
  <c r="BD226" i="1" s="1"/>
  <c r="BE226" i="1" s="1"/>
  <c r="BF226" i="1" s="1"/>
  <c r="BG226" i="1" s="1"/>
  <c r="BH226" i="1" s="1"/>
  <c r="BI226" i="1" s="1"/>
  <c r="BJ226" i="1" s="1"/>
  <c r="BK226" i="1" s="1"/>
  <c r="I313" i="1"/>
  <c r="BH84" i="1"/>
  <c r="BI84" i="1" s="1"/>
  <c r="BJ84" i="1" s="1"/>
  <c r="BK84" i="1" s="1"/>
  <c r="J125" i="1"/>
  <c r="I201" i="1"/>
  <c r="I465" i="1" s="1"/>
  <c r="I484" i="1" s="1"/>
  <c r="C47" i="7" s="1"/>
  <c r="I518" i="1"/>
  <c r="BC37" i="1"/>
  <c r="G41" i="4"/>
  <c r="I248" i="1"/>
  <c r="I466" i="1" s="1"/>
  <c r="I485" i="1" s="1"/>
  <c r="C48" i="7" s="1"/>
  <c r="K505" i="1"/>
  <c r="J505" i="1"/>
  <c r="F28" i="4"/>
  <c r="F105" i="4" s="1"/>
  <c r="G13" i="4" s="1"/>
  <c r="F26" i="4"/>
  <c r="F103" i="4" s="1"/>
  <c r="G11" i="4" s="1"/>
  <c r="I464" i="1"/>
  <c r="G40" i="4"/>
  <c r="H483" i="1"/>
  <c r="H297" i="1"/>
  <c r="I266" i="1"/>
  <c r="J154" i="1"/>
  <c r="H250" i="1"/>
  <c r="I219" i="1"/>
  <c r="H203" i="1"/>
  <c r="I172" i="1"/>
  <c r="I407" i="1"/>
  <c r="G62" i="1"/>
  <c r="H61" i="1"/>
  <c r="D100" i="4"/>
  <c r="E104" i="4"/>
  <c r="F12" i="4" s="1"/>
  <c r="J53" i="7" l="1"/>
  <c r="J57" i="7"/>
  <c r="J55" i="7"/>
  <c r="J54" i="7"/>
  <c r="J56" i="7"/>
  <c r="K4" i="7"/>
  <c r="J507" i="1"/>
  <c r="J519" i="1" s="1"/>
  <c r="K401" i="1"/>
  <c r="L401" i="1" s="1"/>
  <c r="M119" i="1"/>
  <c r="N119" i="1" s="1"/>
  <c r="L307" i="1"/>
  <c r="M307" i="1" s="1"/>
  <c r="N307" i="1" s="1"/>
  <c r="O307" i="1" s="1"/>
  <c r="K260" i="1"/>
  <c r="L166" i="1"/>
  <c r="L506" i="1" s="1"/>
  <c r="M213" i="1"/>
  <c r="N213" i="1" s="1"/>
  <c r="O213" i="1" s="1"/>
  <c r="W275" i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U276" i="1"/>
  <c r="V276" i="1" s="1"/>
  <c r="R322" i="1"/>
  <c r="S322" i="1" s="1"/>
  <c r="T322" i="1" s="1"/>
  <c r="U322" i="1" s="1"/>
  <c r="V322" i="1" s="1"/>
  <c r="W322" i="1" s="1"/>
  <c r="AJ274" i="1"/>
  <c r="AK274" i="1" s="1"/>
  <c r="S273" i="1"/>
  <c r="T273" i="1" s="1"/>
  <c r="U273" i="1" s="1"/>
  <c r="V273" i="1" s="1"/>
  <c r="W273" i="1" s="1"/>
  <c r="X273" i="1" s="1"/>
  <c r="Y273" i="1" s="1"/>
  <c r="Z273" i="1" s="1"/>
  <c r="AA273" i="1" s="1"/>
  <c r="AB273" i="1" s="1"/>
  <c r="AC273" i="1" s="1"/>
  <c r="J313" i="1"/>
  <c r="K125" i="1"/>
  <c r="J517" i="1"/>
  <c r="K517" i="1"/>
  <c r="BD37" i="1"/>
  <c r="J201" i="1"/>
  <c r="J465" i="1" s="1"/>
  <c r="J484" i="1" s="1"/>
  <c r="D47" i="7" s="1"/>
  <c r="J506" i="1"/>
  <c r="K506" i="1"/>
  <c r="K201" i="1"/>
  <c r="K465" i="1" s="1"/>
  <c r="K484" i="1" s="1"/>
  <c r="E47" i="7" s="1"/>
  <c r="K507" i="1"/>
  <c r="K519" i="1" s="1"/>
  <c r="L154" i="1"/>
  <c r="L464" i="1" s="1"/>
  <c r="L483" i="1" s="1"/>
  <c r="F46" i="7" s="1"/>
  <c r="K154" i="1"/>
  <c r="K464" i="1" s="1"/>
  <c r="K483" i="1" s="1"/>
  <c r="E46" i="7" s="1"/>
  <c r="G28" i="4"/>
  <c r="G105" i="4" s="1"/>
  <c r="G26" i="4"/>
  <c r="G103" i="4" s="1"/>
  <c r="J219" i="1"/>
  <c r="F27" i="4"/>
  <c r="F104" i="4" s="1"/>
  <c r="G12" i="4" s="1"/>
  <c r="J172" i="1"/>
  <c r="J266" i="1"/>
  <c r="I483" i="1"/>
  <c r="C46" i="7" s="1"/>
  <c r="G102" i="4"/>
  <c r="E8" i="4"/>
  <c r="J407" i="1"/>
  <c r="J464" i="1"/>
  <c r="K56" i="7" l="1"/>
  <c r="K57" i="7"/>
  <c r="K54" i="7"/>
  <c r="K55" i="7"/>
  <c r="K53" i="7"/>
  <c r="L4" i="7"/>
  <c r="K510" i="1"/>
  <c r="K522" i="1" s="1"/>
  <c r="M166" i="1"/>
  <c r="N166" i="1" s="1"/>
  <c r="P307" i="1"/>
  <c r="Q307" i="1" s="1"/>
  <c r="L510" i="1"/>
  <c r="L522" i="1" s="1"/>
  <c r="M401" i="1"/>
  <c r="P213" i="1"/>
  <c r="L260" i="1"/>
  <c r="K508" i="1"/>
  <c r="K520" i="1" s="1"/>
  <c r="O119" i="1"/>
  <c r="K313" i="1"/>
  <c r="X322" i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AN322" i="1" s="1"/>
  <c r="AO322" i="1" s="1"/>
  <c r="AP322" i="1" s="1"/>
  <c r="AQ322" i="1" s="1"/>
  <c r="AR322" i="1" s="1"/>
  <c r="AS322" i="1" s="1"/>
  <c r="AT322" i="1" s="1"/>
  <c r="AU322" i="1" s="1"/>
  <c r="AV322" i="1" s="1"/>
  <c r="AW322" i="1" s="1"/>
  <c r="AX322" i="1" s="1"/>
  <c r="AY322" i="1" s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AD273" i="1"/>
  <c r="AE273" i="1" s="1"/>
  <c r="AF273" i="1" s="1"/>
  <c r="AG273" i="1" s="1"/>
  <c r="AH273" i="1" s="1"/>
  <c r="AI273" i="1" s="1"/>
  <c r="AJ273" i="1" s="1"/>
  <c r="AK273" i="1" s="1"/>
  <c r="AL273" i="1" s="1"/>
  <c r="AM273" i="1" s="1"/>
  <c r="AN273" i="1" s="1"/>
  <c r="AO273" i="1" s="1"/>
  <c r="AP273" i="1" s="1"/>
  <c r="AQ273" i="1" s="1"/>
  <c r="AR273" i="1" s="1"/>
  <c r="AS273" i="1" s="1"/>
  <c r="AT273" i="1" s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W276" i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AN276" i="1" s="1"/>
  <c r="AO276" i="1" s="1"/>
  <c r="AP276" i="1" s="1"/>
  <c r="AQ276" i="1" s="1"/>
  <c r="AR276" i="1" s="1"/>
  <c r="AS276" i="1" s="1"/>
  <c r="AT276" i="1" s="1"/>
  <c r="AU276" i="1" s="1"/>
  <c r="AV276" i="1" s="1"/>
  <c r="AW276" i="1" s="1"/>
  <c r="AX276" i="1" s="1"/>
  <c r="AY276" i="1" s="1"/>
  <c r="AZ276" i="1" s="1"/>
  <c r="BA276" i="1" s="1"/>
  <c r="BB276" i="1" s="1"/>
  <c r="BC276" i="1" s="1"/>
  <c r="BD276" i="1" s="1"/>
  <c r="BE276" i="1" s="1"/>
  <c r="BF276" i="1" s="1"/>
  <c r="BG276" i="1" s="1"/>
  <c r="BH276" i="1" s="1"/>
  <c r="BI276" i="1" s="1"/>
  <c r="BJ276" i="1" s="1"/>
  <c r="BK276" i="1" s="1"/>
  <c r="AL274" i="1"/>
  <c r="AM274" i="1" s="1"/>
  <c r="AN274" i="1" s="1"/>
  <c r="AO274" i="1" s="1"/>
  <c r="AP274" i="1" s="1"/>
  <c r="AQ274" i="1" s="1"/>
  <c r="AR274" i="1" s="1"/>
  <c r="AS274" i="1" s="1"/>
  <c r="AT274" i="1" s="1"/>
  <c r="AU274" i="1" s="1"/>
  <c r="AV274" i="1" s="1"/>
  <c r="AW274" i="1" s="1"/>
  <c r="AX274" i="1" s="1"/>
  <c r="AY274" i="1" s="1"/>
  <c r="AZ274" i="1" s="1"/>
  <c r="BA274" i="1" s="1"/>
  <c r="BB274" i="1" s="1"/>
  <c r="BC274" i="1" s="1"/>
  <c r="BD274" i="1" s="1"/>
  <c r="BE274" i="1" s="1"/>
  <c r="BF274" i="1" s="1"/>
  <c r="BG274" i="1" s="1"/>
  <c r="BH274" i="1" s="1"/>
  <c r="BI274" i="1" s="1"/>
  <c r="BJ274" i="1" s="1"/>
  <c r="BK274" i="1" s="1"/>
  <c r="L125" i="1"/>
  <c r="K518" i="1"/>
  <c r="L518" i="1"/>
  <c r="J518" i="1"/>
  <c r="BE37" i="1"/>
  <c r="BF37" i="1" s="1"/>
  <c r="L201" i="1"/>
  <c r="L465" i="1" s="1"/>
  <c r="L484" i="1" s="1"/>
  <c r="F47" i="7" s="1"/>
  <c r="L507" i="1"/>
  <c r="L519" i="1" s="1"/>
  <c r="L505" i="1"/>
  <c r="C11" i="7"/>
  <c r="C29" i="7" s="1"/>
  <c r="C10" i="7"/>
  <c r="C28" i="7" s="1"/>
  <c r="C13" i="7"/>
  <c r="C31" i="7" s="1"/>
  <c r="G27" i="4"/>
  <c r="G104" i="4" s="1"/>
  <c r="K266" i="1"/>
  <c r="K219" i="1"/>
  <c r="J483" i="1"/>
  <c r="D46" i="7" s="1"/>
  <c r="K407" i="1"/>
  <c r="E23" i="4"/>
  <c r="K172" i="1"/>
  <c r="L54" i="7" l="1"/>
  <c r="L56" i="7"/>
  <c r="L57" i="7"/>
  <c r="L55" i="7"/>
  <c r="L53" i="7"/>
  <c r="M4" i="7"/>
  <c r="M506" i="1"/>
  <c r="M518" i="1" s="1"/>
  <c r="O166" i="1"/>
  <c r="P166" i="1" s="1"/>
  <c r="R307" i="1"/>
  <c r="S307" i="1" s="1"/>
  <c r="P119" i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AF119" i="1" s="1"/>
  <c r="AG119" i="1" s="1"/>
  <c r="AH119" i="1" s="1"/>
  <c r="AI119" i="1" s="1"/>
  <c r="AJ119" i="1" s="1"/>
  <c r="AK119" i="1" s="1"/>
  <c r="AL119" i="1" s="1"/>
  <c r="AM119" i="1" s="1"/>
  <c r="AN119" i="1" s="1"/>
  <c r="AO119" i="1" s="1"/>
  <c r="AP119" i="1" s="1"/>
  <c r="AQ119" i="1" s="1"/>
  <c r="AR119" i="1" s="1"/>
  <c r="AS119" i="1" s="1"/>
  <c r="AT119" i="1" s="1"/>
  <c r="AU119" i="1" s="1"/>
  <c r="AV119" i="1" s="1"/>
  <c r="AW119" i="1" s="1"/>
  <c r="AX119" i="1" s="1"/>
  <c r="AY119" i="1" s="1"/>
  <c r="AZ119" i="1" s="1"/>
  <c r="BA119" i="1" s="1"/>
  <c r="BB119" i="1" s="1"/>
  <c r="BC119" i="1" s="1"/>
  <c r="BD119" i="1" s="1"/>
  <c r="BE119" i="1" s="1"/>
  <c r="BF119" i="1" s="1"/>
  <c r="BG119" i="1" s="1"/>
  <c r="BH119" i="1" s="1"/>
  <c r="BI119" i="1" s="1"/>
  <c r="BJ119" i="1" s="1"/>
  <c r="BK119" i="1" s="1"/>
  <c r="N401" i="1"/>
  <c r="M510" i="1"/>
  <c r="M522" i="1" s="1"/>
  <c r="Q213" i="1"/>
  <c r="T307" i="1"/>
  <c r="M260" i="1"/>
  <c r="L508" i="1"/>
  <c r="L520" i="1" s="1"/>
  <c r="L313" i="1"/>
  <c r="M125" i="1"/>
  <c r="N506" i="1"/>
  <c r="N518" i="1" s="1"/>
  <c r="L517" i="1"/>
  <c r="M507" i="1"/>
  <c r="M519" i="1" s="1"/>
  <c r="M201" i="1"/>
  <c r="M465" i="1" s="1"/>
  <c r="M484" i="1" s="1"/>
  <c r="G47" i="7" s="1"/>
  <c r="BG37" i="1"/>
  <c r="M154" i="1"/>
  <c r="M464" i="1" s="1"/>
  <c r="M483" i="1" s="1"/>
  <c r="G46" i="7" s="1"/>
  <c r="M505" i="1"/>
  <c r="C12" i="7"/>
  <c r="C30" i="7" s="1"/>
  <c r="L172" i="1"/>
  <c r="E100" i="4"/>
  <c r="L219" i="1"/>
  <c r="L407" i="1"/>
  <c r="L266" i="1"/>
  <c r="M57" i="7" l="1"/>
  <c r="M54" i="7"/>
  <c r="M56" i="7"/>
  <c r="M55" i="7"/>
  <c r="M53" i="7"/>
  <c r="N4" i="7"/>
  <c r="Q166" i="1"/>
  <c r="U307" i="1"/>
  <c r="V307" i="1" s="1"/>
  <c r="W307" i="1" s="1"/>
  <c r="X307" i="1" s="1"/>
  <c r="Y307" i="1" s="1"/>
  <c r="Z307" i="1" s="1"/>
  <c r="AA307" i="1" s="1"/>
  <c r="AB307" i="1" s="1"/>
  <c r="AC307" i="1" s="1"/>
  <c r="AD307" i="1" s="1"/>
  <c r="AE307" i="1" s="1"/>
  <c r="AF307" i="1" s="1"/>
  <c r="AG307" i="1" s="1"/>
  <c r="AH307" i="1" s="1"/>
  <c r="AI307" i="1" s="1"/>
  <c r="AJ307" i="1" s="1"/>
  <c r="AK307" i="1" s="1"/>
  <c r="AL307" i="1" s="1"/>
  <c r="AM307" i="1" s="1"/>
  <c r="AN307" i="1" s="1"/>
  <c r="AO307" i="1" s="1"/>
  <c r="AP307" i="1" s="1"/>
  <c r="AQ307" i="1" s="1"/>
  <c r="AR307" i="1" s="1"/>
  <c r="AS307" i="1" s="1"/>
  <c r="AT307" i="1" s="1"/>
  <c r="AU307" i="1" s="1"/>
  <c r="AV307" i="1" s="1"/>
  <c r="AW307" i="1" s="1"/>
  <c r="AX307" i="1" s="1"/>
  <c r="AY307" i="1" s="1"/>
  <c r="AZ307" i="1" s="1"/>
  <c r="BA307" i="1" s="1"/>
  <c r="BB307" i="1" s="1"/>
  <c r="BC307" i="1" s="1"/>
  <c r="BD307" i="1" s="1"/>
  <c r="BE307" i="1" s="1"/>
  <c r="BF307" i="1" s="1"/>
  <c r="BG307" i="1" s="1"/>
  <c r="BH307" i="1" s="1"/>
  <c r="BI307" i="1" s="1"/>
  <c r="BJ307" i="1" s="1"/>
  <c r="BK307" i="1" s="1"/>
  <c r="M508" i="1"/>
  <c r="M520" i="1" s="1"/>
  <c r="N260" i="1"/>
  <c r="R166" i="1"/>
  <c r="O401" i="1"/>
  <c r="N510" i="1"/>
  <c r="N522" i="1" s="1"/>
  <c r="R213" i="1"/>
  <c r="S213" i="1" s="1"/>
  <c r="T213" i="1" s="1"/>
  <c r="U213" i="1" s="1"/>
  <c r="V213" i="1" s="1"/>
  <c r="W213" i="1" s="1"/>
  <c r="X213" i="1" s="1"/>
  <c r="Y213" i="1" s="1"/>
  <c r="Z213" i="1" s="1"/>
  <c r="AA213" i="1" s="1"/>
  <c r="AB213" i="1" s="1"/>
  <c r="AC213" i="1" s="1"/>
  <c r="AD213" i="1" s="1"/>
  <c r="AE213" i="1" s="1"/>
  <c r="AF213" i="1" s="1"/>
  <c r="AG213" i="1" s="1"/>
  <c r="AH213" i="1" s="1"/>
  <c r="AI213" i="1" s="1"/>
  <c r="AJ213" i="1" s="1"/>
  <c r="AK213" i="1" s="1"/>
  <c r="AL213" i="1" s="1"/>
  <c r="AM213" i="1" s="1"/>
  <c r="AN213" i="1" s="1"/>
  <c r="AO213" i="1" s="1"/>
  <c r="AP213" i="1" s="1"/>
  <c r="AQ213" i="1" s="1"/>
  <c r="AR213" i="1" s="1"/>
  <c r="AS213" i="1" s="1"/>
  <c r="AT213" i="1" s="1"/>
  <c r="AU213" i="1" s="1"/>
  <c r="AV213" i="1" s="1"/>
  <c r="AW213" i="1" s="1"/>
  <c r="AX213" i="1" s="1"/>
  <c r="AY213" i="1" s="1"/>
  <c r="AZ213" i="1" s="1"/>
  <c r="BA213" i="1" s="1"/>
  <c r="BB213" i="1" s="1"/>
  <c r="BC213" i="1" s="1"/>
  <c r="BD213" i="1" s="1"/>
  <c r="BE213" i="1" s="1"/>
  <c r="BF213" i="1" s="1"/>
  <c r="BG213" i="1" s="1"/>
  <c r="BH213" i="1" s="1"/>
  <c r="BI213" i="1" s="1"/>
  <c r="BJ213" i="1" s="1"/>
  <c r="BK213" i="1" s="1"/>
  <c r="M313" i="1"/>
  <c r="N313" i="1" s="1"/>
  <c r="O506" i="1"/>
  <c r="O518" i="1" s="1"/>
  <c r="N507" i="1"/>
  <c r="N519" i="1" s="1"/>
  <c r="N201" i="1"/>
  <c r="N465" i="1" s="1"/>
  <c r="N484" i="1" s="1"/>
  <c r="H47" i="7" s="1"/>
  <c r="N125" i="1"/>
  <c r="M517" i="1"/>
  <c r="BH37" i="1"/>
  <c r="N505" i="1"/>
  <c r="N154" i="1"/>
  <c r="N464" i="1" s="1"/>
  <c r="N483" i="1" s="1"/>
  <c r="H46" i="7" s="1"/>
  <c r="F8" i="4"/>
  <c r="M219" i="1"/>
  <c r="M266" i="1"/>
  <c r="M172" i="1"/>
  <c r="M407" i="1"/>
  <c r="N56" i="7" l="1"/>
  <c r="N55" i="7"/>
  <c r="N57" i="7"/>
  <c r="N54" i="7"/>
  <c r="N53" i="7"/>
  <c r="O4" i="7"/>
  <c r="S166" i="1"/>
  <c r="T166" i="1" s="1"/>
  <c r="O260" i="1"/>
  <c r="P260" i="1" s="1"/>
  <c r="P508" i="1" s="1"/>
  <c r="P520" i="1" s="1"/>
  <c r="N508" i="1"/>
  <c r="N520" i="1" s="1"/>
  <c r="O510" i="1"/>
  <c r="O522" i="1" s="1"/>
  <c r="P401" i="1"/>
  <c r="O507" i="1"/>
  <c r="O519" i="1" s="1"/>
  <c r="O201" i="1"/>
  <c r="O465" i="1" s="1"/>
  <c r="O484" i="1" s="1"/>
  <c r="I47" i="7" s="1"/>
  <c r="O125" i="1"/>
  <c r="N517" i="1"/>
  <c r="BI37" i="1"/>
  <c r="O505" i="1"/>
  <c r="O154" i="1"/>
  <c r="O464" i="1" s="1"/>
  <c r="O483" i="1" s="1"/>
  <c r="I46" i="7" s="1"/>
  <c r="O313" i="1"/>
  <c r="N407" i="1"/>
  <c r="N172" i="1"/>
  <c r="N266" i="1"/>
  <c r="N219" i="1"/>
  <c r="F23" i="4"/>
  <c r="O57" i="7" l="1"/>
  <c r="O56" i="7"/>
  <c r="O54" i="7"/>
  <c r="O53" i="7"/>
  <c r="O55" i="7"/>
  <c r="P4" i="7"/>
  <c r="U166" i="1"/>
  <c r="V166" i="1" s="1"/>
  <c r="W166" i="1" s="1"/>
  <c r="X166" i="1" s="1"/>
  <c r="Y166" i="1" s="1"/>
  <c r="Z166" i="1" s="1"/>
  <c r="AA166" i="1" s="1"/>
  <c r="AB166" i="1" s="1"/>
  <c r="AC166" i="1" s="1"/>
  <c r="AD166" i="1" s="1"/>
  <c r="AE166" i="1" s="1"/>
  <c r="AF166" i="1" s="1"/>
  <c r="AG166" i="1" s="1"/>
  <c r="AH166" i="1" s="1"/>
  <c r="AI166" i="1" s="1"/>
  <c r="AJ166" i="1" s="1"/>
  <c r="AK166" i="1" s="1"/>
  <c r="AL166" i="1" s="1"/>
  <c r="AM166" i="1" s="1"/>
  <c r="AN166" i="1" s="1"/>
  <c r="AO166" i="1" s="1"/>
  <c r="AP166" i="1" s="1"/>
  <c r="AQ166" i="1" s="1"/>
  <c r="AR166" i="1" s="1"/>
  <c r="AS166" i="1" s="1"/>
  <c r="AT166" i="1" s="1"/>
  <c r="AU166" i="1" s="1"/>
  <c r="AV166" i="1" s="1"/>
  <c r="AW166" i="1" s="1"/>
  <c r="AX166" i="1" s="1"/>
  <c r="AY166" i="1" s="1"/>
  <c r="AZ166" i="1" s="1"/>
  <c r="BA166" i="1" s="1"/>
  <c r="BB166" i="1" s="1"/>
  <c r="BC166" i="1" s="1"/>
  <c r="BD166" i="1" s="1"/>
  <c r="BE166" i="1" s="1"/>
  <c r="BF166" i="1" s="1"/>
  <c r="BG166" i="1" s="1"/>
  <c r="BH166" i="1" s="1"/>
  <c r="BI166" i="1" s="1"/>
  <c r="BJ166" i="1" s="1"/>
  <c r="BK166" i="1" s="1"/>
  <c r="P510" i="1"/>
  <c r="P522" i="1" s="1"/>
  <c r="Q401" i="1"/>
  <c r="O508" i="1"/>
  <c r="O520" i="1" s="1"/>
  <c r="Q260" i="1"/>
  <c r="R260" i="1" s="1"/>
  <c r="R508" i="1" s="1"/>
  <c r="R520" i="1" s="1"/>
  <c r="P507" i="1"/>
  <c r="P519" i="1" s="1"/>
  <c r="Q506" i="1"/>
  <c r="Q518" i="1" s="1"/>
  <c r="R506" i="1"/>
  <c r="R518" i="1" s="1"/>
  <c r="P506" i="1"/>
  <c r="P518" i="1" s="1"/>
  <c r="P201" i="1"/>
  <c r="P465" i="1" s="1"/>
  <c r="P484" i="1" s="1"/>
  <c r="J47" i="7" s="1"/>
  <c r="Q201" i="1"/>
  <c r="Q465" i="1" s="1"/>
  <c r="Q484" i="1" s="1"/>
  <c r="K47" i="7" s="1"/>
  <c r="P125" i="1"/>
  <c r="O517" i="1"/>
  <c r="BJ37" i="1"/>
  <c r="P505" i="1"/>
  <c r="P154" i="1"/>
  <c r="P464" i="1" s="1"/>
  <c r="P483" i="1" s="1"/>
  <c r="J46" i="7" s="1"/>
  <c r="F100" i="4"/>
  <c r="O407" i="1"/>
  <c r="O172" i="1"/>
  <c r="P313" i="1"/>
  <c r="O219" i="1"/>
  <c r="O266" i="1"/>
  <c r="P54" i="7" l="1"/>
  <c r="P56" i="7"/>
  <c r="P55" i="7"/>
  <c r="P57" i="7"/>
  <c r="P53" i="7"/>
  <c r="Q4" i="7"/>
  <c r="Q508" i="1"/>
  <c r="Q520" i="1" s="1"/>
  <c r="S260" i="1"/>
  <c r="S508" i="1" s="1"/>
  <c r="S520" i="1" s="1"/>
  <c r="R401" i="1"/>
  <c r="Q510" i="1"/>
  <c r="Q522" i="1" s="1"/>
  <c r="Q507" i="1"/>
  <c r="Q519" i="1" s="1"/>
  <c r="S506" i="1"/>
  <c r="S518" i="1" s="1"/>
  <c r="R201" i="1"/>
  <c r="R465" i="1" s="1"/>
  <c r="R484" i="1" s="1"/>
  <c r="L47" i="7" s="1"/>
  <c r="Q125" i="1"/>
  <c r="P517" i="1"/>
  <c r="BK37" i="1"/>
  <c r="Q505" i="1"/>
  <c r="Q154" i="1"/>
  <c r="Q464" i="1" s="1"/>
  <c r="Q483" i="1" s="1"/>
  <c r="K46" i="7" s="1"/>
  <c r="P266" i="1"/>
  <c r="G8" i="4"/>
  <c r="Q313" i="1"/>
  <c r="P219" i="1"/>
  <c r="P172" i="1"/>
  <c r="P407" i="1"/>
  <c r="Q53" i="7" l="1"/>
  <c r="Q57" i="7"/>
  <c r="Q55" i="7"/>
  <c r="Q56" i="7"/>
  <c r="Q54" i="7"/>
  <c r="R4" i="7"/>
  <c r="R510" i="1"/>
  <c r="R522" i="1" s="1"/>
  <c r="S401" i="1"/>
  <c r="T260" i="1"/>
  <c r="R507" i="1"/>
  <c r="R519" i="1" s="1"/>
  <c r="S201" i="1"/>
  <c r="S465" i="1" s="1"/>
  <c r="S484" i="1" s="1"/>
  <c r="M47" i="7" s="1"/>
  <c r="T506" i="1"/>
  <c r="T518" i="1" s="1"/>
  <c r="R125" i="1"/>
  <c r="Q517" i="1"/>
  <c r="R505" i="1"/>
  <c r="R154" i="1"/>
  <c r="R464" i="1" s="1"/>
  <c r="R483" i="1" s="1"/>
  <c r="L46" i="7" s="1"/>
  <c r="Q407" i="1"/>
  <c r="R313" i="1"/>
  <c r="G23" i="4"/>
  <c r="Q266" i="1"/>
  <c r="Q172" i="1"/>
  <c r="Q219" i="1"/>
  <c r="R56" i="7" l="1"/>
  <c r="R53" i="7"/>
  <c r="R54" i="7"/>
  <c r="R57" i="7"/>
  <c r="R55" i="7"/>
  <c r="S4" i="7"/>
  <c r="T508" i="1"/>
  <c r="T520" i="1" s="1"/>
  <c r="U260" i="1"/>
  <c r="T401" i="1"/>
  <c r="S510" i="1"/>
  <c r="S522" i="1" s="1"/>
  <c r="S507" i="1"/>
  <c r="S519" i="1" s="1"/>
  <c r="U506" i="1"/>
  <c r="U518" i="1" s="1"/>
  <c r="S125" i="1"/>
  <c r="T201" i="1"/>
  <c r="T465" i="1" s="1"/>
  <c r="T484" i="1" s="1"/>
  <c r="N47" i="7" s="1"/>
  <c r="R517" i="1"/>
  <c r="S505" i="1"/>
  <c r="S154" i="1"/>
  <c r="S464" i="1" s="1"/>
  <c r="S483" i="1" s="1"/>
  <c r="M46" i="7" s="1"/>
  <c r="T507" i="1"/>
  <c r="T519" i="1" s="1"/>
  <c r="R172" i="1"/>
  <c r="R266" i="1"/>
  <c r="R407" i="1"/>
  <c r="R219" i="1"/>
  <c r="S313" i="1"/>
  <c r="S53" i="7" l="1"/>
  <c r="S56" i="7"/>
  <c r="S55" i="7"/>
  <c r="S57" i="7"/>
  <c r="S54" i="7"/>
  <c r="T4" i="7"/>
  <c r="V260" i="1"/>
  <c r="U508" i="1"/>
  <c r="U520" i="1" s="1"/>
  <c r="T510" i="1"/>
  <c r="T522" i="1" s="1"/>
  <c r="U401" i="1"/>
  <c r="U201" i="1"/>
  <c r="U465" i="1" s="1"/>
  <c r="U484" i="1" s="1"/>
  <c r="O47" i="7" s="1"/>
  <c r="T125" i="1"/>
  <c r="V506" i="1"/>
  <c r="V518" i="1" s="1"/>
  <c r="S517" i="1"/>
  <c r="T505" i="1"/>
  <c r="T154" i="1"/>
  <c r="T464" i="1" s="1"/>
  <c r="T483" i="1" s="1"/>
  <c r="N46" i="7" s="1"/>
  <c r="S172" i="1"/>
  <c r="S266" i="1"/>
  <c r="S407" i="1"/>
  <c r="U507" i="1"/>
  <c r="U519" i="1" s="1"/>
  <c r="S219" i="1"/>
  <c r="T313" i="1"/>
  <c r="T53" i="7" l="1"/>
  <c r="T55" i="7"/>
  <c r="T57" i="7"/>
  <c r="T54" i="7"/>
  <c r="T56" i="7"/>
  <c r="U4" i="7"/>
  <c r="U510" i="1"/>
  <c r="U522" i="1" s="1"/>
  <c r="V401" i="1"/>
  <c r="W260" i="1"/>
  <c r="V508" i="1"/>
  <c r="V520" i="1" s="1"/>
  <c r="V201" i="1"/>
  <c r="V465" i="1" s="1"/>
  <c r="V484" i="1" s="1"/>
  <c r="P47" i="7" s="1"/>
  <c r="U125" i="1"/>
  <c r="V125" i="1" s="1"/>
  <c r="W506" i="1"/>
  <c r="W518" i="1" s="1"/>
  <c r="T517" i="1"/>
  <c r="U505" i="1"/>
  <c r="U154" i="1"/>
  <c r="U464" i="1" s="1"/>
  <c r="U483" i="1" s="1"/>
  <c r="O46" i="7" s="1"/>
  <c r="T219" i="1"/>
  <c r="T407" i="1"/>
  <c r="U313" i="1"/>
  <c r="T266" i="1"/>
  <c r="V507" i="1"/>
  <c r="V519" i="1" s="1"/>
  <c r="T172" i="1"/>
  <c r="U56" i="7" l="1"/>
  <c r="U54" i="7"/>
  <c r="U57" i="7"/>
  <c r="U53" i="7"/>
  <c r="U55" i="7"/>
  <c r="V4" i="7"/>
  <c r="W401" i="1"/>
  <c r="V510" i="1"/>
  <c r="V522" i="1" s="1"/>
  <c r="X260" i="1"/>
  <c r="W508" i="1"/>
  <c r="W520" i="1" s="1"/>
  <c r="X506" i="1"/>
  <c r="X518" i="1" s="1"/>
  <c r="W201" i="1"/>
  <c r="W465" i="1" s="1"/>
  <c r="W484" i="1" s="1"/>
  <c r="Q47" i="7" s="1"/>
  <c r="U517" i="1"/>
  <c r="V505" i="1"/>
  <c r="V154" i="1"/>
  <c r="V464" i="1" s="1"/>
  <c r="V483" i="1" s="1"/>
  <c r="P46" i="7" s="1"/>
  <c r="W125" i="1"/>
  <c r="W507" i="1"/>
  <c r="W519" i="1" s="1"/>
  <c r="U407" i="1"/>
  <c r="U219" i="1"/>
  <c r="U172" i="1"/>
  <c r="U266" i="1"/>
  <c r="V313" i="1"/>
  <c r="V56" i="7" l="1"/>
  <c r="V53" i="7"/>
  <c r="V54" i="7"/>
  <c r="V57" i="7"/>
  <c r="V55" i="7"/>
  <c r="W4" i="7"/>
  <c r="Y260" i="1"/>
  <c r="X508" i="1"/>
  <c r="X520" i="1" s="1"/>
  <c r="W510" i="1"/>
  <c r="W522" i="1" s="1"/>
  <c r="X401" i="1"/>
  <c r="Y506" i="1"/>
  <c r="Y518" i="1" s="1"/>
  <c r="X201" i="1"/>
  <c r="X465" i="1" s="1"/>
  <c r="X484" i="1" s="1"/>
  <c r="R47" i="7" s="1"/>
  <c r="V517" i="1"/>
  <c r="W505" i="1"/>
  <c r="Y505" i="1"/>
  <c r="W154" i="1"/>
  <c r="W464" i="1" s="1"/>
  <c r="W483" i="1" s="1"/>
  <c r="Q46" i="7" s="1"/>
  <c r="V266" i="1"/>
  <c r="V172" i="1"/>
  <c r="X507" i="1"/>
  <c r="X519" i="1" s="1"/>
  <c r="W313" i="1"/>
  <c r="V219" i="1"/>
  <c r="V407" i="1"/>
  <c r="W56" i="7" l="1"/>
  <c r="W53" i="7"/>
  <c r="W55" i="7"/>
  <c r="W57" i="7"/>
  <c r="W54" i="7"/>
  <c r="X4" i="7"/>
  <c r="Y401" i="1"/>
  <c r="X510" i="1"/>
  <c r="X522" i="1" s="1"/>
  <c r="Z260" i="1"/>
  <c r="Y508" i="1"/>
  <c r="Y520" i="1" s="1"/>
  <c r="Z506" i="1"/>
  <c r="Z518" i="1" s="1"/>
  <c r="Y201" i="1"/>
  <c r="Y465" i="1" s="1"/>
  <c r="Y484" i="1" s="1"/>
  <c r="S47" i="7" s="1"/>
  <c r="Y517" i="1"/>
  <c r="W517" i="1"/>
  <c r="Z505" i="1"/>
  <c r="Y154" i="1"/>
  <c r="Y464" i="1" s="1"/>
  <c r="X505" i="1"/>
  <c r="X154" i="1"/>
  <c r="X464" i="1" s="1"/>
  <c r="X483" i="1" s="1"/>
  <c r="R46" i="7" s="1"/>
  <c r="Y507" i="1"/>
  <c r="Y519" i="1" s="1"/>
  <c r="W219" i="1"/>
  <c r="W407" i="1"/>
  <c r="X125" i="1"/>
  <c r="W266" i="1"/>
  <c r="X313" i="1"/>
  <c r="W172" i="1"/>
  <c r="X56" i="7" l="1"/>
  <c r="X54" i="7"/>
  <c r="X53" i="7"/>
  <c r="X55" i="7"/>
  <c r="X57" i="7"/>
  <c r="Y4" i="7"/>
  <c r="AA260" i="1"/>
  <c r="Z508" i="1"/>
  <c r="Z520" i="1" s="1"/>
  <c r="Z401" i="1"/>
  <c r="Y510" i="1"/>
  <c r="Y522" i="1" s="1"/>
  <c r="Z201" i="1"/>
  <c r="Z465" i="1" s="1"/>
  <c r="Z484" i="1" s="1"/>
  <c r="T47" i="7" s="1"/>
  <c r="AA506" i="1"/>
  <c r="AA518" i="1" s="1"/>
  <c r="AA505" i="1"/>
  <c r="AA517" i="1" s="1"/>
  <c r="Z154" i="1"/>
  <c r="Z464" i="1" s="1"/>
  <c r="X517" i="1"/>
  <c r="Z517" i="1"/>
  <c r="X172" i="1"/>
  <c r="X219" i="1"/>
  <c r="Z507" i="1"/>
  <c r="Z519" i="1" s="1"/>
  <c r="Y313" i="1"/>
  <c r="Y483" i="1"/>
  <c r="S46" i="7" s="1"/>
  <c r="X266" i="1"/>
  <c r="Y125" i="1"/>
  <c r="X407" i="1"/>
  <c r="Y56" i="7" l="1"/>
  <c r="Y53" i="7"/>
  <c r="Y54" i="7"/>
  <c r="Y55" i="7"/>
  <c r="Y57" i="7"/>
  <c r="Z4" i="7"/>
  <c r="AA401" i="1"/>
  <c r="Z510" i="1"/>
  <c r="Z522" i="1" s="1"/>
  <c r="AB260" i="1"/>
  <c r="AA508" i="1"/>
  <c r="AA520" i="1" s="1"/>
  <c r="AB506" i="1"/>
  <c r="AB518" i="1" s="1"/>
  <c r="AA201" i="1"/>
  <c r="AA465" i="1" s="1"/>
  <c r="AA484" i="1" s="1"/>
  <c r="U47" i="7" s="1"/>
  <c r="AA154" i="1"/>
  <c r="AA464" i="1" s="1"/>
  <c r="AB505" i="1"/>
  <c r="AB517" i="1" s="1"/>
  <c r="Y172" i="1"/>
  <c r="Y266" i="1"/>
  <c r="Y219" i="1"/>
  <c r="Y407" i="1"/>
  <c r="Z483" i="1"/>
  <c r="T46" i="7" s="1"/>
  <c r="Z313" i="1"/>
  <c r="Z125" i="1"/>
  <c r="AA507" i="1"/>
  <c r="AA519" i="1" s="1"/>
  <c r="Z56" i="7" l="1"/>
  <c r="Z53" i="7"/>
  <c r="Z55" i="7"/>
  <c r="Z54" i="7"/>
  <c r="Z57" i="7"/>
  <c r="AA4" i="7"/>
  <c r="AC260" i="1"/>
  <c r="AB508" i="1"/>
  <c r="AB520" i="1" s="1"/>
  <c r="AB401" i="1"/>
  <c r="AA510" i="1"/>
  <c r="AA522" i="1" s="1"/>
  <c r="AC506" i="1"/>
  <c r="AC518" i="1" s="1"/>
  <c r="AB201" i="1"/>
  <c r="AB465" i="1" s="1"/>
  <c r="AB484" i="1" s="1"/>
  <c r="V47" i="7" s="1"/>
  <c r="AC505" i="1"/>
  <c r="AC517" i="1" s="1"/>
  <c r="AB154" i="1"/>
  <c r="AB464" i="1" s="1"/>
  <c r="AA125" i="1"/>
  <c r="AA483" i="1"/>
  <c r="U46" i="7" s="1"/>
  <c r="Z219" i="1"/>
  <c r="Z266" i="1"/>
  <c r="AA313" i="1"/>
  <c r="AB507" i="1"/>
  <c r="AB519" i="1" s="1"/>
  <c r="Z407" i="1"/>
  <c r="AD506" i="1"/>
  <c r="Z172" i="1"/>
  <c r="AA54" i="7" l="1"/>
  <c r="AA55" i="7"/>
  <c r="AA57" i="7"/>
  <c r="AA56" i="7"/>
  <c r="AA53" i="7"/>
  <c r="AB4" i="7"/>
  <c r="AC401" i="1"/>
  <c r="AB510" i="1"/>
  <c r="AB522" i="1" s="1"/>
  <c r="AD260" i="1"/>
  <c r="AC508" i="1"/>
  <c r="AC520" i="1" s="1"/>
  <c r="AC201" i="1"/>
  <c r="AC465" i="1" s="1"/>
  <c r="AC484" i="1" s="1"/>
  <c r="W47" i="7" s="1"/>
  <c r="AD505" i="1"/>
  <c r="AD517" i="1" s="1"/>
  <c r="AC154" i="1"/>
  <c r="AC464" i="1" s="1"/>
  <c r="AD518" i="1"/>
  <c r="AA407" i="1"/>
  <c r="AB483" i="1"/>
  <c r="V46" i="7" s="1"/>
  <c r="AA172" i="1"/>
  <c r="AC507" i="1"/>
  <c r="AC519" i="1" s="1"/>
  <c r="AB313" i="1"/>
  <c r="AD201" i="1"/>
  <c r="AD465" i="1" s="1"/>
  <c r="AD484" i="1" s="1"/>
  <c r="X47" i="7" s="1"/>
  <c r="AE506" i="1"/>
  <c r="AA266" i="1"/>
  <c r="AA219" i="1"/>
  <c r="AB125" i="1"/>
  <c r="AB57" i="7" l="1"/>
  <c r="AB54" i="7"/>
  <c r="AB55" i="7"/>
  <c r="AB56" i="7"/>
  <c r="AB53" i="7"/>
  <c r="AC4" i="7"/>
  <c r="AE260" i="1"/>
  <c r="AD508" i="1"/>
  <c r="AD520" i="1" s="1"/>
  <c r="AD401" i="1"/>
  <c r="AC510" i="1"/>
  <c r="AC522" i="1" s="1"/>
  <c r="AD154" i="1"/>
  <c r="AD464" i="1" s="1"/>
  <c r="AE505" i="1"/>
  <c r="AE517" i="1" s="1"/>
  <c r="AE518" i="1"/>
  <c r="AB266" i="1"/>
  <c r="AE201" i="1"/>
  <c r="AE465" i="1" s="1"/>
  <c r="AE484" i="1" s="1"/>
  <c r="Y47" i="7" s="1"/>
  <c r="AF506" i="1"/>
  <c r="AC125" i="1"/>
  <c r="AC313" i="1"/>
  <c r="AD507" i="1"/>
  <c r="AD519" i="1" s="1"/>
  <c r="AB219" i="1"/>
  <c r="AB172" i="1"/>
  <c r="AC483" i="1"/>
  <c r="W46" i="7" s="1"/>
  <c r="AB407" i="1"/>
  <c r="AC53" i="7" l="1"/>
  <c r="AC54" i="7"/>
  <c r="AC55" i="7"/>
  <c r="AC56" i="7"/>
  <c r="AC57" i="7"/>
  <c r="AD4" i="7"/>
  <c r="AE401" i="1"/>
  <c r="AD510" i="1"/>
  <c r="AD522" i="1" s="1"/>
  <c r="AF260" i="1"/>
  <c r="AE508" i="1"/>
  <c r="AE520" i="1" s="1"/>
  <c r="AF505" i="1"/>
  <c r="AF517" i="1" s="1"/>
  <c r="AE154" i="1"/>
  <c r="AE464" i="1" s="1"/>
  <c r="AF518" i="1"/>
  <c r="AC172" i="1"/>
  <c r="AD313" i="1"/>
  <c r="AD125" i="1"/>
  <c r="AD483" i="1"/>
  <c r="X46" i="7" s="1"/>
  <c r="AC407" i="1"/>
  <c r="AC219" i="1"/>
  <c r="AE507" i="1"/>
  <c r="AE519" i="1" s="1"/>
  <c r="AF201" i="1"/>
  <c r="AF465" i="1" s="1"/>
  <c r="AF484" i="1" s="1"/>
  <c r="Z47" i="7" s="1"/>
  <c r="AG506" i="1"/>
  <c r="AC266" i="1"/>
  <c r="AD57" i="7" l="1"/>
  <c r="AD55" i="7"/>
  <c r="AD56" i="7"/>
  <c r="AD54" i="7"/>
  <c r="AD53" i="7"/>
  <c r="AE4" i="7"/>
  <c r="AG260" i="1"/>
  <c r="AF508" i="1"/>
  <c r="AF520" i="1" s="1"/>
  <c r="AF401" i="1"/>
  <c r="AE510" i="1"/>
  <c r="AE522" i="1" s="1"/>
  <c r="AG505" i="1"/>
  <c r="AG517" i="1" s="1"/>
  <c r="AF154" i="1"/>
  <c r="AF464" i="1" s="1"/>
  <c r="AG518" i="1"/>
  <c r="AD266" i="1"/>
  <c r="AE313" i="1"/>
  <c r="AE125" i="1"/>
  <c r="AD219" i="1"/>
  <c r="AD407" i="1"/>
  <c r="AD172" i="1"/>
  <c r="AE483" i="1"/>
  <c r="Y46" i="7" s="1"/>
  <c r="AG201" i="1"/>
  <c r="AG465" i="1" s="1"/>
  <c r="AG484" i="1" s="1"/>
  <c r="AA47" i="7" s="1"/>
  <c r="AH506" i="1"/>
  <c r="AF507" i="1"/>
  <c r="AF519" i="1" s="1"/>
  <c r="AE53" i="7" l="1"/>
  <c r="AE55" i="7"/>
  <c r="AE56" i="7"/>
  <c r="AE54" i="7"/>
  <c r="AE57" i="7"/>
  <c r="AF4" i="7"/>
  <c r="AG401" i="1"/>
  <c r="AF510" i="1"/>
  <c r="AF522" i="1" s="1"/>
  <c r="AH260" i="1"/>
  <c r="AG508" i="1"/>
  <c r="AG520" i="1" s="1"/>
  <c r="AH505" i="1"/>
  <c r="AH517" i="1" s="1"/>
  <c r="AG154" i="1"/>
  <c r="AG464" i="1" s="1"/>
  <c r="AH518" i="1"/>
  <c r="AE407" i="1"/>
  <c r="AF313" i="1"/>
  <c r="AF125" i="1"/>
  <c r="AE219" i="1"/>
  <c r="AG507" i="1"/>
  <c r="AG519" i="1" s="1"/>
  <c r="AH201" i="1"/>
  <c r="AH465" i="1" s="1"/>
  <c r="AH484" i="1" s="1"/>
  <c r="AB47" i="7" s="1"/>
  <c r="AI506" i="1"/>
  <c r="AF483" i="1"/>
  <c r="Z46" i="7" s="1"/>
  <c r="AE266" i="1"/>
  <c r="AE172" i="1"/>
  <c r="AF54" i="7" l="1"/>
  <c r="AF57" i="7"/>
  <c r="AF55" i="7"/>
  <c r="AF56" i="7"/>
  <c r="AF53" i="7"/>
  <c r="AG4" i="7"/>
  <c r="AI260" i="1"/>
  <c r="AH508" i="1"/>
  <c r="AH520" i="1" s="1"/>
  <c r="AH401" i="1"/>
  <c r="AG510" i="1"/>
  <c r="AG522" i="1" s="1"/>
  <c r="AI505" i="1"/>
  <c r="AI517" i="1" s="1"/>
  <c r="AH154" i="1"/>
  <c r="AH464" i="1" s="1"/>
  <c r="AI518" i="1"/>
  <c r="AG313" i="1"/>
  <c r="AG483" i="1"/>
  <c r="AA46" i="7" s="1"/>
  <c r="AF407" i="1"/>
  <c r="AF172" i="1"/>
  <c r="AH507" i="1"/>
  <c r="AH519" i="1" s="1"/>
  <c r="AF266" i="1"/>
  <c r="AI201" i="1"/>
  <c r="AI465" i="1" s="1"/>
  <c r="AI484" i="1" s="1"/>
  <c r="AC47" i="7" s="1"/>
  <c r="AJ506" i="1"/>
  <c r="AF219" i="1"/>
  <c r="AG125" i="1"/>
  <c r="AG56" i="7" l="1"/>
  <c r="AG55" i="7"/>
  <c r="AG57" i="7"/>
  <c r="AG54" i="7"/>
  <c r="AG53" i="7"/>
  <c r="AH4" i="7"/>
  <c r="AI401" i="1"/>
  <c r="AH510" i="1"/>
  <c r="AH522" i="1" s="1"/>
  <c r="AJ260" i="1"/>
  <c r="AI508" i="1"/>
  <c r="AI520" i="1" s="1"/>
  <c r="AJ505" i="1"/>
  <c r="AJ517" i="1" s="1"/>
  <c r="AI154" i="1"/>
  <c r="AI464" i="1" s="1"/>
  <c r="AJ518" i="1"/>
  <c r="AG219" i="1"/>
  <c r="AG266" i="1"/>
  <c r="AG172" i="1"/>
  <c r="AG407" i="1"/>
  <c r="AH125" i="1"/>
  <c r="AJ201" i="1"/>
  <c r="AJ465" i="1" s="1"/>
  <c r="AJ484" i="1" s="1"/>
  <c r="AD47" i="7" s="1"/>
  <c r="AK506" i="1"/>
  <c r="AI507" i="1"/>
  <c r="AI519" i="1" s="1"/>
  <c r="AH483" i="1"/>
  <c r="AB46" i="7" s="1"/>
  <c r="AH313" i="1"/>
  <c r="AJ154" i="1"/>
  <c r="AH55" i="7" l="1"/>
  <c r="AH54" i="7"/>
  <c r="AH56" i="7"/>
  <c r="AH57" i="7"/>
  <c r="AH53" i="7"/>
  <c r="AI4" i="7"/>
  <c r="AK260" i="1"/>
  <c r="AJ508" i="1"/>
  <c r="AJ520" i="1" s="1"/>
  <c r="AJ401" i="1"/>
  <c r="AI510" i="1"/>
  <c r="AI522" i="1" s="1"/>
  <c r="AK505" i="1"/>
  <c r="AK517" i="1" s="1"/>
  <c r="AK518" i="1"/>
  <c r="AJ507" i="1"/>
  <c r="AJ519" i="1" s="1"/>
  <c r="AH407" i="1"/>
  <c r="AH219" i="1"/>
  <c r="AJ464" i="1"/>
  <c r="AI313" i="1"/>
  <c r="AK201" i="1"/>
  <c r="AK465" i="1" s="1"/>
  <c r="AK484" i="1" s="1"/>
  <c r="AE47" i="7" s="1"/>
  <c r="AL506" i="1"/>
  <c r="AI483" i="1"/>
  <c r="AC46" i="7" s="1"/>
  <c r="AI125" i="1"/>
  <c r="AH172" i="1"/>
  <c r="AH266" i="1"/>
  <c r="AI57" i="7" l="1"/>
  <c r="AI56" i="7"/>
  <c r="AI53" i="7"/>
  <c r="AI54" i="7"/>
  <c r="AI55" i="7"/>
  <c r="AJ4" i="7"/>
  <c r="AK401" i="1"/>
  <c r="AJ510" i="1"/>
  <c r="AJ522" i="1" s="1"/>
  <c r="AL260" i="1"/>
  <c r="AK508" i="1"/>
  <c r="AK520" i="1" s="1"/>
  <c r="AL505" i="1"/>
  <c r="AL517" i="1" s="1"/>
  <c r="AK154" i="1"/>
  <c r="AK464" i="1" s="1"/>
  <c r="AL518" i="1"/>
  <c r="AI266" i="1"/>
  <c r="AJ483" i="1"/>
  <c r="AD46" i="7" s="1"/>
  <c r="AI219" i="1"/>
  <c r="AJ125" i="1"/>
  <c r="AL201" i="1"/>
  <c r="AL465" i="1" s="1"/>
  <c r="AL484" i="1" s="1"/>
  <c r="AF47" i="7" s="1"/>
  <c r="AM506" i="1"/>
  <c r="AJ313" i="1"/>
  <c r="AK507" i="1"/>
  <c r="AK519" i="1" s="1"/>
  <c r="AI407" i="1"/>
  <c r="AI172" i="1"/>
  <c r="AJ53" i="7" l="1"/>
  <c r="AJ54" i="7"/>
  <c r="AJ57" i="7"/>
  <c r="AJ56" i="7"/>
  <c r="AJ55" i="7"/>
  <c r="AK4" i="7"/>
  <c r="AM260" i="1"/>
  <c r="AL508" i="1"/>
  <c r="AL520" i="1" s="1"/>
  <c r="AL401" i="1"/>
  <c r="AK510" i="1"/>
  <c r="AK522" i="1" s="1"/>
  <c r="AM505" i="1"/>
  <c r="AM517" i="1" s="1"/>
  <c r="AL154" i="1"/>
  <c r="AL464" i="1" s="1"/>
  <c r="AM518" i="1"/>
  <c r="AJ172" i="1"/>
  <c r="AK313" i="1"/>
  <c r="AK483" i="1"/>
  <c r="AE46" i="7" s="1"/>
  <c r="AJ266" i="1"/>
  <c r="AL507" i="1"/>
  <c r="AL519" i="1" s="1"/>
  <c r="AM201" i="1"/>
  <c r="AM465" i="1" s="1"/>
  <c r="AM484" i="1" s="1"/>
  <c r="AG47" i="7" s="1"/>
  <c r="AN506" i="1"/>
  <c r="AJ219" i="1"/>
  <c r="AJ407" i="1"/>
  <c r="AK125" i="1"/>
  <c r="AK55" i="7" l="1"/>
  <c r="AK56" i="7"/>
  <c r="AK54" i="7"/>
  <c r="AK57" i="7"/>
  <c r="AK53" i="7"/>
  <c r="AL4" i="7"/>
  <c r="AM401" i="1"/>
  <c r="AL510" i="1"/>
  <c r="AL522" i="1" s="1"/>
  <c r="AN260" i="1"/>
  <c r="AM508" i="1"/>
  <c r="AM520" i="1" s="1"/>
  <c r="AM154" i="1"/>
  <c r="AM464" i="1" s="1"/>
  <c r="AN505" i="1"/>
  <c r="AN517" i="1" s="1"/>
  <c r="AN518" i="1"/>
  <c r="AK219" i="1"/>
  <c r="AL125" i="1"/>
  <c r="AK172" i="1"/>
  <c r="AN201" i="1"/>
  <c r="AN465" i="1" s="1"/>
  <c r="AN484" i="1" s="1"/>
  <c r="AH47" i="7" s="1"/>
  <c r="AO506" i="1"/>
  <c r="AM507" i="1"/>
  <c r="AM519" i="1" s="1"/>
  <c r="AL313" i="1"/>
  <c r="AO505" i="1"/>
  <c r="AK407" i="1"/>
  <c r="AK266" i="1"/>
  <c r="AL483" i="1"/>
  <c r="AF46" i="7" s="1"/>
  <c r="AL55" i="7" l="1"/>
  <c r="AL57" i="7"/>
  <c r="AL53" i="7"/>
  <c r="AL56" i="7"/>
  <c r="AL54" i="7"/>
  <c r="AM4" i="7"/>
  <c r="AO260" i="1"/>
  <c r="AN508" i="1"/>
  <c r="AN520" i="1" s="1"/>
  <c r="AN401" i="1"/>
  <c r="AM510" i="1"/>
  <c r="AM522" i="1" s="1"/>
  <c r="AN154" i="1"/>
  <c r="AN464" i="1" s="1"/>
  <c r="AO517" i="1"/>
  <c r="AO518" i="1"/>
  <c r="AO154" i="1"/>
  <c r="AP505" i="1"/>
  <c r="AN507" i="1"/>
  <c r="AN519" i="1" s="1"/>
  <c r="AL172" i="1"/>
  <c r="AM483" i="1"/>
  <c r="AG46" i="7" s="1"/>
  <c r="AL219" i="1"/>
  <c r="AL266" i="1"/>
  <c r="AO201" i="1"/>
  <c r="AO465" i="1" s="1"/>
  <c r="AO484" i="1" s="1"/>
  <c r="AI47" i="7" s="1"/>
  <c r="AP506" i="1"/>
  <c r="AM125" i="1"/>
  <c r="AL407" i="1"/>
  <c r="AM313" i="1"/>
  <c r="AM57" i="7" l="1"/>
  <c r="AM54" i="7"/>
  <c r="AM55" i="7"/>
  <c r="AM56" i="7"/>
  <c r="AM53" i="7"/>
  <c r="AN4" i="7"/>
  <c r="AO401" i="1"/>
  <c r="AN510" i="1"/>
  <c r="AN522" i="1" s="1"/>
  <c r="AP260" i="1"/>
  <c r="AO508" i="1"/>
  <c r="AO520" i="1" s="1"/>
  <c r="AP518" i="1"/>
  <c r="AP517" i="1"/>
  <c r="AM172" i="1"/>
  <c r="AM219" i="1"/>
  <c r="AO464" i="1"/>
  <c r="AM266" i="1"/>
  <c r="AP154" i="1"/>
  <c r="AQ505" i="1"/>
  <c r="AP201" i="1"/>
  <c r="AP465" i="1" s="1"/>
  <c r="AP484" i="1" s="1"/>
  <c r="AJ47" i="7" s="1"/>
  <c r="AQ506" i="1"/>
  <c r="AM407" i="1"/>
  <c r="AN483" i="1"/>
  <c r="AH46" i="7" s="1"/>
  <c r="AO507" i="1"/>
  <c r="AO519" i="1" s="1"/>
  <c r="AN313" i="1"/>
  <c r="AN125" i="1"/>
  <c r="AN56" i="7" l="1"/>
  <c r="AN53" i="7"/>
  <c r="AN55" i="7"/>
  <c r="AN57" i="7"/>
  <c r="AN54" i="7"/>
  <c r="AO4" i="7"/>
  <c r="AQ260" i="1"/>
  <c r="AP508" i="1"/>
  <c r="AP520" i="1" s="1"/>
  <c r="AP401" i="1"/>
  <c r="AO510" i="1"/>
  <c r="AO522" i="1" s="1"/>
  <c r="AQ517" i="1"/>
  <c r="AQ518" i="1"/>
  <c r="AP507" i="1"/>
  <c r="AP519" i="1" s="1"/>
  <c r="AN172" i="1"/>
  <c r="AO125" i="1"/>
  <c r="AO313" i="1"/>
  <c r="AN219" i="1"/>
  <c r="AN407" i="1"/>
  <c r="AQ201" i="1"/>
  <c r="AQ465" i="1" s="1"/>
  <c r="AQ484" i="1" s="1"/>
  <c r="AK47" i="7" s="1"/>
  <c r="AR506" i="1"/>
  <c r="AQ154" i="1"/>
  <c r="AR505" i="1"/>
  <c r="AP464" i="1"/>
  <c r="AN266" i="1"/>
  <c r="AO483" i="1"/>
  <c r="AI46" i="7" s="1"/>
  <c r="AO53" i="7" l="1"/>
  <c r="AO56" i="7"/>
  <c r="AO55" i="7"/>
  <c r="AO54" i="7"/>
  <c r="AO57" i="7"/>
  <c r="AP4" i="7"/>
  <c r="AQ401" i="1"/>
  <c r="AP510" i="1"/>
  <c r="AP522" i="1" s="1"/>
  <c r="AR260" i="1"/>
  <c r="AQ508" i="1"/>
  <c r="AQ520" i="1" s="1"/>
  <c r="AR517" i="1"/>
  <c r="AR518" i="1"/>
  <c r="AP483" i="1"/>
  <c r="AJ46" i="7" s="1"/>
  <c r="AR201" i="1"/>
  <c r="AR465" i="1" s="1"/>
  <c r="AR484" i="1" s="1"/>
  <c r="AL47" i="7" s="1"/>
  <c r="AS506" i="1"/>
  <c r="AP125" i="1"/>
  <c r="AO266" i="1"/>
  <c r="AR154" i="1"/>
  <c r="AS505" i="1"/>
  <c r="AO407" i="1"/>
  <c r="AO219" i="1"/>
  <c r="AQ464" i="1"/>
  <c r="AP313" i="1"/>
  <c r="AO172" i="1"/>
  <c r="AQ507" i="1"/>
  <c r="AQ519" i="1" s="1"/>
  <c r="AP56" i="7" l="1"/>
  <c r="AP54" i="7"/>
  <c r="AP55" i="7"/>
  <c r="AP53" i="7"/>
  <c r="AP57" i="7"/>
  <c r="AQ4" i="7"/>
  <c r="AS260" i="1"/>
  <c r="AR508" i="1"/>
  <c r="AR520" i="1" s="1"/>
  <c r="AR401" i="1"/>
  <c r="AQ510" i="1"/>
  <c r="AQ522" i="1" s="1"/>
  <c r="AS517" i="1"/>
  <c r="AS518" i="1"/>
  <c r="AP407" i="1"/>
  <c r="AQ125" i="1"/>
  <c r="AR507" i="1"/>
  <c r="AR519" i="1" s="1"/>
  <c r="AS201" i="1"/>
  <c r="AS465" i="1" s="1"/>
  <c r="AS484" i="1" s="1"/>
  <c r="AM47" i="7" s="1"/>
  <c r="AT506" i="1"/>
  <c r="AP172" i="1"/>
  <c r="AQ313" i="1"/>
  <c r="AQ483" i="1"/>
  <c r="AK46" i="7" s="1"/>
  <c r="AS154" i="1"/>
  <c r="AT505" i="1"/>
  <c r="AP266" i="1"/>
  <c r="AP219" i="1"/>
  <c r="AR464" i="1"/>
  <c r="AQ53" i="7" l="1"/>
  <c r="AQ54" i="7"/>
  <c r="AQ57" i="7"/>
  <c r="AQ56" i="7"/>
  <c r="AQ55" i="7"/>
  <c r="AR4" i="7"/>
  <c r="AS401" i="1"/>
  <c r="AR510" i="1"/>
  <c r="AR522" i="1" s="1"/>
  <c r="AT260" i="1"/>
  <c r="AS508" i="1"/>
  <c r="AS520" i="1" s="1"/>
  <c r="AT518" i="1"/>
  <c r="AT517" i="1"/>
  <c r="AQ172" i="1"/>
  <c r="AR125" i="1"/>
  <c r="AQ219" i="1"/>
  <c r="AT154" i="1"/>
  <c r="AU505" i="1"/>
  <c r="AR313" i="1"/>
  <c r="AT201" i="1"/>
  <c r="AT465" i="1" s="1"/>
  <c r="AT484" i="1" s="1"/>
  <c r="AN47" i="7" s="1"/>
  <c r="AU506" i="1"/>
  <c r="AS464" i="1"/>
  <c r="AQ266" i="1"/>
  <c r="AR483" i="1"/>
  <c r="AL46" i="7" s="1"/>
  <c r="AS507" i="1"/>
  <c r="AS519" i="1" s="1"/>
  <c r="AQ407" i="1"/>
  <c r="AR53" i="7" l="1"/>
  <c r="AR54" i="7"/>
  <c r="AR56" i="7"/>
  <c r="AR55" i="7"/>
  <c r="AR57" i="7"/>
  <c r="AS4" i="7"/>
  <c r="AU260" i="1"/>
  <c r="AT508" i="1"/>
  <c r="AT520" i="1" s="1"/>
  <c r="AT401" i="1"/>
  <c r="AS510" i="1"/>
  <c r="AS522" i="1" s="1"/>
  <c r="AU517" i="1"/>
  <c r="AU518" i="1"/>
  <c r="AT507" i="1"/>
  <c r="AT519" i="1" s="1"/>
  <c r="AR266" i="1"/>
  <c r="AT464" i="1"/>
  <c r="AR172" i="1"/>
  <c r="AS483" i="1"/>
  <c r="AM46" i="7" s="1"/>
  <c r="AU201" i="1"/>
  <c r="AU465" i="1" s="1"/>
  <c r="AU484" i="1" s="1"/>
  <c r="AO47" i="7" s="1"/>
  <c r="AV506" i="1"/>
  <c r="AR219" i="1"/>
  <c r="AS125" i="1"/>
  <c r="AR407" i="1"/>
  <c r="AU154" i="1"/>
  <c r="AV505" i="1"/>
  <c r="AS313" i="1"/>
  <c r="AS56" i="7" l="1"/>
  <c r="AS53" i="7"/>
  <c r="AS54" i="7"/>
  <c r="AS55" i="7"/>
  <c r="AS57" i="7"/>
  <c r="AT4" i="7"/>
  <c r="AU401" i="1"/>
  <c r="AT510" i="1"/>
  <c r="AT522" i="1" s="1"/>
  <c r="AV260" i="1"/>
  <c r="AU508" i="1"/>
  <c r="AU520" i="1" s="1"/>
  <c r="AV517" i="1"/>
  <c r="AV518" i="1"/>
  <c r="AU464" i="1"/>
  <c r="AS407" i="1"/>
  <c r="AV201" i="1"/>
  <c r="AV465" i="1" s="1"/>
  <c r="AV484" i="1" s="1"/>
  <c r="AP47" i="7" s="1"/>
  <c r="AW506" i="1"/>
  <c r="AT483" i="1"/>
  <c r="AN46" i="7" s="1"/>
  <c r="AV154" i="1"/>
  <c r="AW505" i="1"/>
  <c r="AT125" i="1"/>
  <c r="AS172" i="1"/>
  <c r="AT313" i="1"/>
  <c r="AS266" i="1"/>
  <c r="AU507" i="1"/>
  <c r="AU519" i="1" s="1"/>
  <c r="AS219" i="1"/>
  <c r="AT53" i="7" l="1"/>
  <c r="AT56" i="7"/>
  <c r="AT55" i="7"/>
  <c r="AT54" i="7"/>
  <c r="AT57" i="7"/>
  <c r="AU4" i="7"/>
  <c r="AW260" i="1"/>
  <c r="AV508" i="1"/>
  <c r="AV520" i="1" s="1"/>
  <c r="AV401" i="1"/>
  <c r="AU510" i="1"/>
  <c r="AU522" i="1" s="1"/>
  <c r="AW517" i="1"/>
  <c r="AW518" i="1"/>
  <c r="AT266" i="1"/>
  <c r="AW201" i="1"/>
  <c r="AW465" i="1" s="1"/>
  <c r="AW484" i="1" s="1"/>
  <c r="AQ47" i="7" s="1"/>
  <c r="AX506" i="1"/>
  <c r="AU313" i="1"/>
  <c r="AT172" i="1"/>
  <c r="AT407" i="1"/>
  <c r="AV507" i="1"/>
  <c r="AV519" i="1" s="1"/>
  <c r="AV464" i="1"/>
  <c r="AU125" i="1"/>
  <c r="AU483" i="1"/>
  <c r="AO46" i="7" s="1"/>
  <c r="AT219" i="1"/>
  <c r="AW154" i="1"/>
  <c r="AX505" i="1"/>
  <c r="AU53" i="7" l="1"/>
  <c r="AU55" i="7"/>
  <c r="AU56" i="7"/>
  <c r="AU54" i="7"/>
  <c r="AU57" i="7"/>
  <c r="AV4" i="7"/>
  <c r="AW401" i="1"/>
  <c r="AV510" i="1"/>
  <c r="AV522" i="1" s="1"/>
  <c r="AX260" i="1"/>
  <c r="AW508" i="1"/>
  <c r="AW520" i="1" s="1"/>
  <c r="AX518" i="1"/>
  <c r="AX517" i="1"/>
  <c r="AW507" i="1"/>
  <c r="AW519" i="1" s="1"/>
  <c r="AU219" i="1"/>
  <c r="AV483" i="1"/>
  <c r="AP46" i="7" s="1"/>
  <c r="AV125" i="1"/>
  <c r="AX154" i="1"/>
  <c r="AY505" i="1"/>
  <c r="AU407" i="1"/>
  <c r="AV313" i="1"/>
  <c r="AU266" i="1"/>
  <c r="AW464" i="1"/>
  <c r="AU172" i="1"/>
  <c r="AX201" i="1"/>
  <c r="AX465" i="1" s="1"/>
  <c r="AX484" i="1" s="1"/>
  <c r="AR47" i="7" s="1"/>
  <c r="AY506" i="1"/>
  <c r="AV55" i="7" l="1"/>
  <c r="AV56" i="7"/>
  <c r="AV53" i="7"/>
  <c r="AV54" i="7"/>
  <c r="AV57" i="7"/>
  <c r="AW4" i="7"/>
  <c r="AY260" i="1"/>
  <c r="AX508" i="1"/>
  <c r="AX520" i="1" s="1"/>
  <c r="AX401" i="1"/>
  <c r="AW510" i="1"/>
  <c r="AW522" i="1" s="1"/>
  <c r="AY518" i="1"/>
  <c r="AY517" i="1"/>
  <c r="AW313" i="1"/>
  <c r="AY201" i="1"/>
  <c r="AY465" i="1" s="1"/>
  <c r="AY484" i="1" s="1"/>
  <c r="AS47" i="7" s="1"/>
  <c r="AZ506" i="1"/>
  <c r="AW483" i="1"/>
  <c r="AQ46" i="7" s="1"/>
  <c r="AV266" i="1"/>
  <c r="AV407" i="1"/>
  <c r="AY154" i="1"/>
  <c r="AZ505" i="1"/>
  <c r="AV172" i="1"/>
  <c r="AX464" i="1"/>
  <c r="AW125" i="1"/>
  <c r="AX507" i="1"/>
  <c r="AX519" i="1" s="1"/>
  <c r="AV219" i="1"/>
  <c r="AW57" i="7" l="1"/>
  <c r="AW53" i="7"/>
  <c r="AW56" i="7"/>
  <c r="AW55" i="7"/>
  <c r="AW54" i="7"/>
  <c r="AX4" i="7"/>
  <c r="AY401" i="1"/>
  <c r="AX510" i="1"/>
  <c r="AX522" i="1" s="1"/>
  <c r="AZ260" i="1"/>
  <c r="AY508" i="1"/>
  <c r="AY520" i="1" s="1"/>
  <c r="AZ517" i="1"/>
  <c r="AZ518" i="1"/>
  <c r="AX125" i="1"/>
  <c r="AW172" i="1"/>
  <c r="AZ154" i="1"/>
  <c r="BA505" i="1"/>
  <c r="AY507" i="1"/>
  <c r="AY519" i="1" s="1"/>
  <c r="AW407" i="1"/>
  <c r="AY464" i="1"/>
  <c r="AZ201" i="1"/>
  <c r="AZ465" i="1" s="1"/>
  <c r="AZ484" i="1" s="1"/>
  <c r="AT47" i="7" s="1"/>
  <c r="BA506" i="1"/>
  <c r="AW266" i="1"/>
  <c r="AX313" i="1"/>
  <c r="AW219" i="1"/>
  <c r="AX483" i="1"/>
  <c r="AR46" i="7" s="1"/>
  <c r="AX57" i="7" l="1"/>
  <c r="AX55" i="7"/>
  <c r="AX56" i="7"/>
  <c r="AX54" i="7"/>
  <c r="AX53" i="7"/>
  <c r="AY4" i="7"/>
  <c r="BA260" i="1"/>
  <c r="AZ508" i="1"/>
  <c r="AZ520" i="1" s="1"/>
  <c r="AZ401" i="1"/>
  <c r="AY510" i="1"/>
  <c r="AY522" i="1" s="1"/>
  <c r="BA517" i="1"/>
  <c r="BA518" i="1"/>
  <c r="BA201" i="1"/>
  <c r="BA465" i="1" s="1"/>
  <c r="BA484" i="1" s="1"/>
  <c r="AU47" i="7" s="1"/>
  <c r="BB506" i="1"/>
  <c r="AZ507" i="1"/>
  <c r="AZ519" i="1" s="1"/>
  <c r="AY125" i="1"/>
  <c r="AY313" i="1"/>
  <c r="AY483" i="1"/>
  <c r="AS46" i="7" s="1"/>
  <c r="AX407" i="1"/>
  <c r="AX172" i="1"/>
  <c r="AX266" i="1"/>
  <c r="AZ464" i="1"/>
  <c r="AX219" i="1"/>
  <c r="BA154" i="1"/>
  <c r="BB505" i="1"/>
  <c r="AY54" i="7" l="1"/>
  <c r="AY55" i="7"/>
  <c r="AY53" i="7"/>
  <c r="AY56" i="7"/>
  <c r="AY57" i="7"/>
  <c r="AZ4" i="7"/>
  <c r="BA401" i="1"/>
  <c r="AZ510" i="1"/>
  <c r="AZ522" i="1" s="1"/>
  <c r="BB260" i="1"/>
  <c r="BA508" i="1"/>
  <c r="BA520" i="1" s="1"/>
  <c r="BB518" i="1"/>
  <c r="BB517" i="1"/>
  <c r="BA464" i="1"/>
  <c r="AZ483" i="1"/>
  <c r="AT46" i="7" s="1"/>
  <c r="AZ125" i="1"/>
  <c r="BA507" i="1"/>
  <c r="BA519" i="1" s="1"/>
  <c r="BB201" i="1"/>
  <c r="BB465" i="1" s="1"/>
  <c r="BB484" i="1" s="1"/>
  <c r="AV47" i="7" s="1"/>
  <c r="BC506" i="1"/>
  <c r="BB154" i="1"/>
  <c r="BC505" i="1"/>
  <c r="AY219" i="1"/>
  <c r="AY266" i="1"/>
  <c r="AY172" i="1"/>
  <c r="AY407" i="1"/>
  <c r="AZ313" i="1"/>
  <c r="AZ56" i="7" l="1"/>
  <c r="AZ53" i="7"/>
  <c r="AZ55" i="7"/>
  <c r="AZ54" i="7"/>
  <c r="AZ57" i="7"/>
  <c r="BA4" i="7"/>
  <c r="BC260" i="1"/>
  <c r="BB508" i="1"/>
  <c r="BB520" i="1" s="1"/>
  <c r="BB401" i="1"/>
  <c r="BA510" i="1"/>
  <c r="BA522" i="1" s="1"/>
  <c r="BC518" i="1"/>
  <c r="BC517" i="1"/>
  <c r="AZ219" i="1"/>
  <c r="AZ407" i="1"/>
  <c r="BC154" i="1"/>
  <c r="BD505" i="1"/>
  <c r="AZ266" i="1"/>
  <c r="BB464" i="1"/>
  <c r="BA483" i="1"/>
  <c r="AU46" i="7" s="1"/>
  <c r="BA313" i="1"/>
  <c r="AZ172" i="1"/>
  <c r="BC201" i="1"/>
  <c r="BC465" i="1" s="1"/>
  <c r="BC484" i="1" s="1"/>
  <c r="AW47" i="7" s="1"/>
  <c r="BD506" i="1"/>
  <c r="BB507" i="1"/>
  <c r="BB519" i="1" s="1"/>
  <c r="BA125" i="1"/>
  <c r="BA55" i="7" l="1"/>
  <c r="BA53" i="7"/>
  <c r="BA57" i="7"/>
  <c r="BA56" i="7"/>
  <c r="BA54" i="7"/>
  <c r="BB4" i="7"/>
  <c r="BC401" i="1"/>
  <c r="BB510" i="1"/>
  <c r="BB522" i="1" s="1"/>
  <c r="BD260" i="1"/>
  <c r="BC508" i="1"/>
  <c r="BC520" i="1" s="1"/>
  <c r="BD517" i="1"/>
  <c r="BD518" i="1"/>
  <c r="BD154" i="1"/>
  <c r="BE505" i="1"/>
  <c r="BA172" i="1"/>
  <c r="BB483" i="1"/>
  <c r="AV46" i="7" s="1"/>
  <c r="BA219" i="1"/>
  <c r="BB125" i="1"/>
  <c r="BD201" i="1"/>
  <c r="BD465" i="1" s="1"/>
  <c r="BD484" i="1" s="1"/>
  <c r="AX47" i="7" s="1"/>
  <c r="BE506" i="1"/>
  <c r="BB313" i="1"/>
  <c r="BA266" i="1"/>
  <c r="BC464" i="1"/>
  <c r="BC507" i="1"/>
  <c r="BC519" i="1" s="1"/>
  <c r="BA407" i="1"/>
  <c r="BB57" i="7" l="1"/>
  <c r="BB55" i="7"/>
  <c r="BB56" i="7"/>
  <c r="BB53" i="7"/>
  <c r="BB54" i="7"/>
  <c r="BC4" i="7"/>
  <c r="BE260" i="1"/>
  <c r="BD508" i="1"/>
  <c r="BD520" i="1" s="1"/>
  <c r="BD401" i="1"/>
  <c r="BC510" i="1"/>
  <c r="BC522" i="1" s="1"/>
  <c r="BE517" i="1"/>
  <c r="BE518" i="1"/>
  <c r="BD507" i="1"/>
  <c r="BD519" i="1" s="1"/>
  <c r="BC483" i="1"/>
  <c r="AW46" i="7" s="1"/>
  <c r="BE201" i="1"/>
  <c r="BE465" i="1" s="1"/>
  <c r="BE484" i="1" s="1"/>
  <c r="AY47" i="7" s="1"/>
  <c r="BF506" i="1"/>
  <c r="BE154" i="1"/>
  <c r="BF505" i="1"/>
  <c r="BB219" i="1"/>
  <c r="BD464" i="1"/>
  <c r="BB407" i="1"/>
  <c r="BB266" i="1"/>
  <c r="BB172" i="1"/>
  <c r="BC313" i="1"/>
  <c r="BC125" i="1"/>
  <c r="BC53" i="7" l="1"/>
  <c r="BC57" i="7"/>
  <c r="BC54" i="7"/>
  <c r="BC55" i="7"/>
  <c r="BC56" i="7"/>
  <c r="BD4" i="7"/>
  <c r="BE401" i="1"/>
  <c r="BD510" i="1"/>
  <c r="BD522" i="1" s="1"/>
  <c r="BF260" i="1"/>
  <c r="BE508" i="1"/>
  <c r="BE520" i="1" s="1"/>
  <c r="BF518" i="1"/>
  <c r="BF517" i="1"/>
  <c r="BD125" i="1"/>
  <c r="BC172" i="1"/>
  <c r="BD313" i="1"/>
  <c r="BD483" i="1"/>
  <c r="AX46" i="7" s="1"/>
  <c r="BE464" i="1"/>
  <c r="BE507" i="1"/>
  <c r="BE519" i="1" s="1"/>
  <c r="BF154" i="1"/>
  <c r="BG505" i="1"/>
  <c r="BC407" i="1"/>
  <c r="BC266" i="1"/>
  <c r="BC219" i="1"/>
  <c r="BF201" i="1"/>
  <c r="BF465" i="1" s="1"/>
  <c r="BF484" i="1" s="1"/>
  <c r="AZ47" i="7" s="1"/>
  <c r="BG506" i="1"/>
  <c r="BD56" i="7" l="1"/>
  <c r="BD57" i="7"/>
  <c r="BD53" i="7"/>
  <c r="BD55" i="7"/>
  <c r="BD54" i="7"/>
  <c r="BE4" i="7"/>
  <c r="BG260" i="1"/>
  <c r="BF508" i="1"/>
  <c r="BF520" i="1" s="1"/>
  <c r="BF401" i="1"/>
  <c r="BE510" i="1"/>
  <c r="BE522" i="1" s="1"/>
  <c r="BG518" i="1"/>
  <c r="BG517" i="1"/>
  <c r="BF464" i="1"/>
  <c r="BG201" i="1"/>
  <c r="BG465" i="1" s="1"/>
  <c r="BG484" i="1" s="1"/>
  <c r="BA47" i="7" s="1"/>
  <c r="BH506" i="1"/>
  <c r="BF507" i="1"/>
  <c r="BF519" i="1" s="1"/>
  <c r="BE483" i="1"/>
  <c r="AY46" i="7" s="1"/>
  <c r="BE313" i="1"/>
  <c r="BE125" i="1"/>
  <c r="BG154" i="1"/>
  <c r="BH505" i="1"/>
  <c r="BD172" i="1"/>
  <c r="BD219" i="1"/>
  <c r="BD266" i="1"/>
  <c r="BD407" i="1"/>
  <c r="BE53" i="7" l="1"/>
  <c r="BE54" i="7"/>
  <c r="BE56" i="7"/>
  <c r="BE57" i="7"/>
  <c r="BE55" i="7"/>
  <c r="BG401" i="1"/>
  <c r="BF510" i="1"/>
  <c r="BF522" i="1" s="1"/>
  <c r="BH260" i="1"/>
  <c r="BG508" i="1"/>
  <c r="BG520" i="1" s="1"/>
  <c r="BH517" i="1"/>
  <c r="BH518" i="1"/>
  <c r="BE172" i="1"/>
  <c r="BG464" i="1"/>
  <c r="BE407" i="1"/>
  <c r="BE266" i="1"/>
  <c r="BF483" i="1"/>
  <c r="AZ46" i="7" s="1"/>
  <c r="BH154" i="1"/>
  <c r="BI505" i="1"/>
  <c r="BF313" i="1"/>
  <c r="BE219" i="1"/>
  <c r="BF125" i="1"/>
  <c r="BG507" i="1"/>
  <c r="BG519" i="1" s="1"/>
  <c r="BH201" i="1"/>
  <c r="BH465" i="1" s="1"/>
  <c r="BH484" i="1" s="1"/>
  <c r="BB47" i="7" s="1"/>
  <c r="BI506" i="1"/>
  <c r="BI260" i="1" l="1"/>
  <c r="BH508" i="1"/>
  <c r="BH520" i="1" s="1"/>
  <c r="BH401" i="1"/>
  <c r="BG510" i="1"/>
  <c r="BG522" i="1" s="1"/>
  <c r="BI517" i="1"/>
  <c r="BI518" i="1"/>
  <c r="BI201" i="1"/>
  <c r="BI465" i="1" s="1"/>
  <c r="BI484" i="1" s="1"/>
  <c r="BC47" i="7" s="1"/>
  <c r="BJ506" i="1"/>
  <c r="BF266" i="1"/>
  <c r="BG483" i="1"/>
  <c r="BA46" i="7" s="1"/>
  <c r="BG125" i="1"/>
  <c r="BF219" i="1"/>
  <c r="BG313" i="1"/>
  <c r="BF407" i="1"/>
  <c r="BH507" i="1"/>
  <c r="BH519" i="1" s="1"/>
  <c r="BI154" i="1"/>
  <c r="BJ505" i="1"/>
  <c r="BF172" i="1"/>
  <c r="BH464" i="1"/>
  <c r="BI401" i="1" l="1"/>
  <c r="BH510" i="1"/>
  <c r="BH522" i="1" s="1"/>
  <c r="BJ260" i="1"/>
  <c r="BI508" i="1"/>
  <c r="BI520" i="1" s="1"/>
  <c r="BJ518" i="1"/>
  <c r="BJ517" i="1"/>
  <c r="BJ154" i="1"/>
  <c r="BH483" i="1"/>
  <c r="BB46" i="7" s="1"/>
  <c r="BJ201" i="1"/>
  <c r="BJ465" i="1" s="1"/>
  <c r="BJ484" i="1" s="1"/>
  <c r="BD47" i="7" s="1"/>
  <c r="BI507" i="1"/>
  <c r="BI519" i="1" s="1"/>
  <c r="BG407" i="1"/>
  <c r="BH125" i="1"/>
  <c r="BI464" i="1"/>
  <c r="BG266" i="1"/>
  <c r="BG172" i="1"/>
  <c r="BH313" i="1"/>
  <c r="BG219" i="1"/>
  <c r="BK260" i="1" l="1"/>
  <c r="BK508" i="1" s="1"/>
  <c r="BK520" i="1" s="1"/>
  <c r="BJ508" i="1"/>
  <c r="BJ520" i="1" s="1"/>
  <c r="BJ401" i="1"/>
  <c r="BI510" i="1"/>
  <c r="BI522" i="1" s="1"/>
  <c r="BK201" i="1"/>
  <c r="BK465" i="1" s="1"/>
  <c r="BK484" i="1" s="1"/>
  <c r="BE47" i="7" s="1"/>
  <c r="BK506" i="1"/>
  <c r="BK154" i="1"/>
  <c r="BK464" i="1" s="1"/>
  <c r="BK505" i="1"/>
  <c r="BH219" i="1"/>
  <c r="BH407" i="1"/>
  <c r="BH172" i="1"/>
  <c r="BI483" i="1"/>
  <c r="BC46" i="7" s="1"/>
  <c r="BH266" i="1"/>
  <c r="BI313" i="1"/>
  <c r="BI125" i="1"/>
  <c r="BJ507" i="1"/>
  <c r="BJ519" i="1" s="1"/>
  <c r="BJ464" i="1"/>
  <c r="BK401" i="1" l="1"/>
  <c r="BK510" i="1" s="1"/>
  <c r="BK522" i="1" s="1"/>
  <c r="BJ510" i="1"/>
  <c r="BJ522" i="1" s="1"/>
  <c r="BK518" i="1"/>
  <c r="BK517" i="1"/>
  <c r="BJ313" i="1"/>
  <c r="BI407" i="1"/>
  <c r="BJ125" i="1"/>
  <c r="BI266" i="1"/>
  <c r="BI172" i="1"/>
  <c r="BI219" i="1"/>
  <c r="BK483" i="1"/>
  <c r="BE46" i="7" s="1"/>
  <c r="BJ483" i="1"/>
  <c r="BD46" i="7" s="1"/>
  <c r="BK507" i="1"/>
  <c r="BK519" i="1" s="1"/>
  <c r="BJ172" i="1" l="1"/>
  <c r="BK313" i="1"/>
  <c r="BJ219" i="1"/>
  <c r="BJ266" i="1"/>
  <c r="BK125" i="1"/>
  <c r="BJ407" i="1"/>
  <c r="BK407" i="1" l="1"/>
  <c r="BK266" i="1"/>
  <c r="BK172" i="1"/>
  <c r="BK219" i="1"/>
  <c r="I448" i="1" l="1"/>
  <c r="G93" i="4"/>
  <c r="G108" i="4" s="1"/>
  <c r="I471" i="1" l="1"/>
  <c r="I490" i="1" s="1"/>
  <c r="C53" i="7" s="1"/>
  <c r="C17" i="7"/>
  <c r="C35" i="7" s="1"/>
  <c r="I16" i="6"/>
  <c r="C123" i="7" l="1"/>
  <c r="D17" i="7" s="1"/>
  <c r="D35" i="7" s="1"/>
  <c r="D123" i="7" s="1"/>
  <c r="E17" i="7" s="1"/>
  <c r="E35" i="7" l="1"/>
  <c r="E123" i="7" s="1"/>
  <c r="F17" i="7" s="1"/>
  <c r="F35" i="7" l="1"/>
  <c r="F123" i="7" s="1"/>
  <c r="G17" i="7" s="1"/>
  <c r="G35" i="7" l="1"/>
  <c r="G123" i="7" s="1"/>
  <c r="H17" i="7" s="1"/>
  <c r="H35" i="7" l="1"/>
  <c r="H123" i="7" s="1"/>
  <c r="I17" i="7" s="1"/>
  <c r="I35" i="7" l="1"/>
  <c r="I123" i="7" s="1"/>
  <c r="J17" i="7" s="1"/>
  <c r="J35" i="7" l="1"/>
  <c r="J123" i="7" s="1"/>
  <c r="K17" i="7" s="1"/>
  <c r="K35" i="7" l="1"/>
  <c r="K123" i="7" s="1"/>
  <c r="L17" i="7" s="1"/>
  <c r="L35" i="7" l="1"/>
  <c r="L123" i="7" s="1"/>
  <c r="M17" i="7" s="1"/>
  <c r="M35" i="7" l="1"/>
  <c r="M123" i="7" s="1"/>
  <c r="N17" i="7" s="1"/>
  <c r="N35" i="7" l="1"/>
  <c r="N123" i="7" s="1"/>
  <c r="O17" i="7" s="1"/>
  <c r="O35" i="7" l="1"/>
  <c r="O123" i="7" s="1"/>
  <c r="P17" i="7" s="1"/>
  <c r="P35" i="7" l="1"/>
  <c r="P123" i="7" s="1"/>
  <c r="Q17" i="7" s="1"/>
  <c r="Q35" i="7" l="1"/>
  <c r="Q123" i="7" s="1"/>
  <c r="R17" i="7" s="1"/>
  <c r="R35" i="7" l="1"/>
  <c r="R123" i="7" s="1"/>
  <c r="S17" i="7" s="1"/>
  <c r="S35" i="7" l="1"/>
  <c r="S123" i="7" s="1"/>
  <c r="T17" i="7" s="1"/>
  <c r="T35" i="7" l="1"/>
  <c r="T123" i="7" s="1"/>
  <c r="U17" i="7" s="1"/>
  <c r="U35" i="7" l="1"/>
  <c r="U123" i="7" s="1"/>
  <c r="V17" i="7" s="1"/>
  <c r="V35" i="7" l="1"/>
  <c r="V123" i="7" s="1"/>
  <c r="W17" i="7" s="1"/>
  <c r="W35" i="7" l="1"/>
  <c r="W123" i="7" s="1"/>
  <c r="X17" i="7" s="1"/>
  <c r="X35" i="7" l="1"/>
  <c r="X123" i="7" s="1"/>
  <c r="Y17" i="7" s="1"/>
  <c r="Y35" i="7" l="1"/>
  <c r="Y123" i="7" s="1"/>
  <c r="Z17" i="7" s="1"/>
  <c r="Z35" i="7" l="1"/>
  <c r="Z123" i="7" s="1"/>
  <c r="AA17" i="7" s="1"/>
  <c r="AA35" i="7" l="1"/>
  <c r="AA123" i="7" s="1"/>
  <c r="AB17" i="7" s="1"/>
  <c r="AB35" i="7" l="1"/>
  <c r="AB123" i="7" s="1"/>
  <c r="AC17" i="7" s="1"/>
  <c r="AC35" i="7" l="1"/>
  <c r="AC123" i="7" s="1"/>
  <c r="AD17" i="7" s="1"/>
  <c r="AD35" i="7" l="1"/>
  <c r="AD123" i="7" s="1"/>
  <c r="AE17" i="7" s="1"/>
  <c r="AE35" i="7" l="1"/>
  <c r="AE123" i="7" s="1"/>
  <c r="AF17" i="7" s="1"/>
  <c r="AF35" i="7" l="1"/>
  <c r="AF123" i="7" s="1"/>
  <c r="AG17" i="7" s="1"/>
  <c r="AG35" i="7" l="1"/>
  <c r="AG123" i="7" s="1"/>
  <c r="AH17" i="7" s="1"/>
  <c r="AH35" i="7" l="1"/>
  <c r="AH123" i="7" s="1"/>
  <c r="AI17" i="7" s="1"/>
  <c r="AI35" i="7" l="1"/>
  <c r="AI123" i="7" s="1"/>
  <c r="AJ17" i="7" s="1"/>
  <c r="AJ35" i="7" l="1"/>
  <c r="AJ123" i="7" s="1"/>
  <c r="AK17" i="7" s="1"/>
  <c r="AK35" i="7" l="1"/>
  <c r="AK123" i="7" s="1"/>
  <c r="AL17" i="7" s="1"/>
  <c r="AL35" i="7" l="1"/>
  <c r="AL123" i="7" s="1"/>
  <c r="AM17" i="7" s="1"/>
  <c r="AM35" i="7" l="1"/>
  <c r="AM123" i="7" s="1"/>
  <c r="AN17" i="7" s="1"/>
  <c r="AN35" i="7" l="1"/>
  <c r="AN123" i="7" s="1"/>
  <c r="AO17" i="7" s="1"/>
  <c r="AO35" i="7" l="1"/>
  <c r="AO123" i="7" s="1"/>
  <c r="AP17" i="7" s="1"/>
  <c r="AP35" i="7" l="1"/>
  <c r="AP123" i="7" s="1"/>
  <c r="AQ17" i="7" s="1"/>
  <c r="AQ35" i="7" l="1"/>
  <c r="AQ123" i="7" s="1"/>
  <c r="AR17" i="7" s="1"/>
  <c r="AR35" i="7" l="1"/>
  <c r="AR123" i="7" s="1"/>
  <c r="AS17" i="7" s="1"/>
  <c r="AS35" i="7" l="1"/>
  <c r="AS123" i="7" s="1"/>
  <c r="AT17" i="7" s="1"/>
  <c r="AT35" i="7" l="1"/>
  <c r="AT123" i="7" s="1"/>
  <c r="AU17" i="7" s="1"/>
  <c r="AU35" i="7" l="1"/>
  <c r="AU123" i="7" s="1"/>
  <c r="AV17" i="7" s="1"/>
  <c r="AV35" i="7" l="1"/>
  <c r="AV123" i="7" s="1"/>
  <c r="AW17" i="7" s="1"/>
  <c r="AW35" i="7" l="1"/>
  <c r="AW123" i="7" s="1"/>
  <c r="AX17" i="7" s="1"/>
  <c r="AX35" i="7" l="1"/>
  <c r="AX123" i="7" s="1"/>
  <c r="AY17" i="7" s="1"/>
  <c r="AY35" i="7" l="1"/>
  <c r="AY123" i="7" s="1"/>
  <c r="AZ17" i="7" s="1"/>
  <c r="AZ35" i="7" l="1"/>
  <c r="AZ123" i="7" s="1"/>
  <c r="BA17" i="7" s="1"/>
  <c r="BA35" i="7" l="1"/>
  <c r="BA123" i="7" s="1"/>
  <c r="BB17" i="7" s="1"/>
  <c r="BB35" i="7" l="1"/>
  <c r="BB123" i="7" s="1"/>
  <c r="BC17" i="7" s="1"/>
  <c r="BC35" i="7" l="1"/>
  <c r="BC123" i="7" s="1"/>
  <c r="BD17" i="7" s="1"/>
  <c r="BD35" i="7" l="1"/>
  <c r="BD123" i="7" s="1"/>
  <c r="BE17" i="7" s="1"/>
  <c r="BE35" i="7" l="1"/>
  <c r="BE123" i="7" s="1"/>
  <c r="I449" i="1"/>
  <c r="G94" i="4"/>
  <c r="G109" i="4" s="1"/>
  <c r="I472" i="1" l="1"/>
  <c r="I491" i="1" s="1"/>
  <c r="C54" i="7" s="1"/>
  <c r="C18" i="7"/>
  <c r="I17" i="6"/>
  <c r="C36" i="7" l="1"/>
  <c r="C124" i="7" l="1"/>
  <c r="D18" i="7" s="1"/>
  <c r="D36" i="7" s="1"/>
  <c r="D124" i="7" s="1"/>
  <c r="E18" i="7" s="1"/>
  <c r="E36" i="7" l="1"/>
  <c r="E124" i="7" s="1"/>
  <c r="F18" i="7" s="1"/>
  <c r="F36" i="7" l="1"/>
  <c r="F124" i="7" s="1"/>
  <c r="G18" i="7" s="1"/>
  <c r="G36" i="7" l="1"/>
  <c r="G124" i="7" s="1"/>
  <c r="H18" i="7" s="1"/>
  <c r="H36" i="7" l="1"/>
  <c r="H124" i="7" s="1"/>
  <c r="I18" i="7" s="1"/>
  <c r="I36" i="7" l="1"/>
  <c r="I124" i="7" s="1"/>
  <c r="J18" i="7" s="1"/>
  <c r="J36" i="7" l="1"/>
  <c r="J124" i="7" s="1"/>
  <c r="K18" i="7" s="1"/>
  <c r="K36" i="7" l="1"/>
  <c r="K124" i="7" s="1"/>
  <c r="L18" i="7" s="1"/>
  <c r="L36" i="7" l="1"/>
  <c r="L124" i="7" s="1"/>
  <c r="M18" i="7" s="1"/>
  <c r="M36" i="7" l="1"/>
  <c r="M124" i="7" s="1"/>
  <c r="N18" i="7" s="1"/>
  <c r="N36" i="7" l="1"/>
  <c r="N124" i="7" s="1"/>
  <c r="O18" i="7" s="1"/>
  <c r="O36" i="7" l="1"/>
  <c r="O124" i="7" s="1"/>
  <c r="P18" i="7" s="1"/>
  <c r="P36" i="7" l="1"/>
  <c r="P124" i="7" s="1"/>
  <c r="Q18" i="7" s="1"/>
  <c r="Q36" i="7" l="1"/>
  <c r="Q124" i="7" s="1"/>
  <c r="R18" i="7" s="1"/>
  <c r="R36" i="7" l="1"/>
  <c r="R124" i="7" s="1"/>
  <c r="S18" i="7" s="1"/>
  <c r="S36" i="7" l="1"/>
  <c r="S124" i="7" s="1"/>
  <c r="T18" i="7" s="1"/>
  <c r="T36" i="7" l="1"/>
  <c r="T124" i="7" s="1"/>
  <c r="U18" i="7" s="1"/>
  <c r="U36" i="7" l="1"/>
  <c r="U124" i="7" s="1"/>
  <c r="V18" i="7" s="1"/>
  <c r="V36" i="7" l="1"/>
  <c r="V124" i="7" s="1"/>
  <c r="W18" i="7" s="1"/>
  <c r="W36" i="7" l="1"/>
  <c r="W124" i="7" s="1"/>
  <c r="X18" i="7" s="1"/>
  <c r="X36" i="7" l="1"/>
  <c r="X124" i="7" s="1"/>
  <c r="Y18" i="7" s="1"/>
  <c r="Y36" i="7" l="1"/>
  <c r="Y124" i="7" s="1"/>
  <c r="Z18" i="7" s="1"/>
  <c r="Z36" i="7" l="1"/>
  <c r="Z124" i="7" s="1"/>
  <c r="AA18" i="7" s="1"/>
  <c r="AA36" i="7" l="1"/>
  <c r="AA124" i="7" s="1"/>
  <c r="AB18" i="7" s="1"/>
  <c r="AB36" i="7" l="1"/>
  <c r="AB124" i="7" s="1"/>
  <c r="AC18" i="7" s="1"/>
  <c r="AC36" i="7" l="1"/>
  <c r="AC124" i="7" s="1"/>
  <c r="AD18" i="7" s="1"/>
  <c r="AD36" i="7" l="1"/>
  <c r="AD124" i="7" s="1"/>
  <c r="AE18" i="7" s="1"/>
  <c r="AE36" i="7" l="1"/>
  <c r="AE124" i="7" s="1"/>
  <c r="AF18" i="7" s="1"/>
  <c r="AF36" i="7" l="1"/>
  <c r="AF124" i="7" s="1"/>
  <c r="AG18" i="7" s="1"/>
  <c r="AG36" i="7" l="1"/>
  <c r="AG124" i="7" s="1"/>
  <c r="AH18" i="7" s="1"/>
  <c r="AH36" i="7" l="1"/>
  <c r="AH124" i="7" s="1"/>
  <c r="AI18" i="7" s="1"/>
  <c r="AI36" i="7" l="1"/>
  <c r="AI124" i="7" s="1"/>
  <c r="AJ18" i="7" s="1"/>
  <c r="AJ36" i="7" l="1"/>
  <c r="AJ124" i="7" s="1"/>
  <c r="AK18" i="7" s="1"/>
  <c r="AK36" i="7" l="1"/>
  <c r="AK124" i="7" s="1"/>
  <c r="AL18" i="7" s="1"/>
  <c r="AL36" i="7" l="1"/>
  <c r="AL124" i="7" s="1"/>
  <c r="AM18" i="7" s="1"/>
  <c r="AM36" i="7" l="1"/>
  <c r="AM124" i="7" s="1"/>
  <c r="AN18" i="7" s="1"/>
  <c r="AN36" i="7" l="1"/>
  <c r="AN124" i="7" s="1"/>
  <c r="AO18" i="7" s="1"/>
  <c r="AO36" i="7" l="1"/>
  <c r="AO124" i="7" s="1"/>
  <c r="AP18" i="7" s="1"/>
  <c r="AP36" i="7" l="1"/>
  <c r="AP124" i="7" s="1"/>
  <c r="AQ18" i="7" s="1"/>
  <c r="AQ36" i="7" l="1"/>
  <c r="AQ124" i="7" s="1"/>
  <c r="AR18" i="7" s="1"/>
  <c r="AR36" i="7" l="1"/>
  <c r="AR124" i="7" s="1"/>
  <c r="AS18" i="7" s="1"/>
  <c r="AS36" i="7" l="1"/>
  <c r="AS124" i="7" s="1"/>
  <c r="AT18" i="7" s="1"/>
  <c r="AT36" i="7" l="1"/>
  <c r="AT124" i="7" s="1"/>
  <c r="AU18" i="7" s="1"/>
  <c r="AU36" i="7" l="1"/>
  <c r="AU124" i="7" s="1"/>
  <c r="AV18" i="7" s="1"/>
  <c r="AV36" i="7" l="1"/>
  <c r="AV124" i="7" s="1"/>
  <c r="AW18" i="7" s="1"/>
  <c r="AW36" i="7" l="1"/>
  <c r="AW124" i="7" s="1"/>
  <c r="AX18" i="7" s="1"/>
  <c r="AX36" i="7" l="1"/>
  <c r="AX124" i="7" s="1"/>
  <c r="AY18" i="7" s="1"/>
  <c r="AY36" i="7" l="1"/>
  <c r="AY124" i="7" s="1"/>
  <c r="AZ18" i="7" s="1"/>
  <c r="AZ36" i="7" l="1"/>
  <c r="AZ124" i="7" s="1"/>
  <c r="BA18" i="7" s="1"/>
  <c r="BA36" i="7" l="1"/>
  <c r="BA124" i="7" s="1"/>
  <c r="BB18" i="7" s="1"/>
  <c r="BB36" i="7" l="1"/>
  <c r="BB124" i="7" s="1"/>
  <c r="BC18" i="7" s="1"/>
  <c r="BC36" i="7" l="1"/>
  <c r="BC124" i="7" s="1"/>
  <c r="BD18" i="7" s="1"/>
  <c r="BD36" i="7" l="1"/>
  <c r="BD124" i="7" s="1"/>
  <c r="BE18" i="7" s="1"/>
  <c r="BE36" i="7" l="1"/>
  <c r="BE124" i="7" s="1"/>
  <c r="M450" i="1"/>
  <c r="J450" i="1"/>
  <c r="K450" i="1"/>
  <c r="L450" i="1"/>
  <c r="G85" i="4"/>
  <c r="G95" i="4"/>
  <c r="G110" i="4" s="1"/>
  <c r="I450" i="1"/>
  <c r="G100" i="4" l="1"/>
  <c r="L473" i="1"/>
  <c r="L492" i="1" s="1"/>
  <c r="F55" i="7" s="1"/>
  <c r="K473" i="1"/>
  <c r="K492" i="1" s="1"/>
  <c r="E55" i="7" s="1"/>
  <c r="I473" i="1"/>
  <c r="I492" i="1" s="1"/>
  <c r="C55" i="7" s="1"/>
  <c r="J473" i="1"/>
  <c r="J492" i="1" s="1"/>
  <c r="D55" i="7" s="1"/>
  <c r="M473" i="1"/>
  <c r="M492" i="1" s="1"/>
  <c r="G55" i="7" s="1"/>
  <c r="H31" i="1"/>
  <c r="I18" i="6"/>
  <c r="C19" i="7"/>
  <c r="I20" i="1" l="1"/>
  <c r="I25" i="1" s="1"/>
  <c r="C8" i="7"/>
  <c r="P25" i="1"/>
  <c r="H62" i="1"/>
  <c r="C37" i="7"/>
  <c r="C26" i="7" l="1"/>
  <c r="O25" i="1"/>
  <c r="T25" i="1"/>
  <c r="T503" i="1" s="1"/>
  <c r="T515" i="1" s="1"/>
  <c r="Y25" i="1"/>
  <c r="Y503" i="1" s="1"/>
  <c r="Y515" i="1" s="1"/>
  <c r="AF25" i="1"/>
  <c r="W25" i="1"/>
  <c r="R25" i="1"/>
  <c r="R503" i="1" s="1"/>
  <c r="R515" i="1" s="1"/>
  <c r="J25" i="1"/>
  <c r="J503" i="1" s="1"/>
  <c r="J515" i="1" s="1"/>
  <c r="Z25" i="1"/>
  <c r="Z503" i="1" s="1"/>
  <c r="Z515" i="1" s="1"/>
  <c r="X25" i="1"/>
  <c r="X503" i="1" s="1"/>
  <c r="X515" i="1" s="1"/>
  <c r="U25" i="1"/>
  <c r="U503" i="1" s="1"/>
  <c r="U515" i="1" s="1"/>
  <c r="AD25" i="1"/>
  <c r="AD503" i="1" s="1"/>
  <c r="AD515" i="1" s="1"/>
  <c r="S25" i="1"/>
  <c r="S503" i="1" s="1"/>
  <c r="S515" i="1" s="1"/>
  <c r="K25" i="1"/>
  <c r="K503" i="1" s="1"/>
  <c r="K515" i="1" s="1"/>
  <c r="V25" i="1"/>
  <c r="V503" i="1" s="1"/>
  <c r="V515" i="1" s="1"/>
  <c r="AA25" i="1"/>
  <c r="AA503" i="1" s="1"/>
  <c r="AA515" i="1" s="1"/>
  <c r="N25" i="1"/>
  <c r="N503" i="1" s="1"/>
  <c r="N515" i="1" s="1"/>
  <c r="M25" i="1"/>
  <c r="AB25" i="1"/>
  <c r="AB503" i="1" s="1"/>
  <c r="AB515" i="1" s="1"/>
  <c r="AC25" i="1"/>
  <c r="Q25" i="1"/>
  <c r="Q503" i="1" s="1"/>
  <c r="Q515" i="1" s="1"/>
  <c r="AE25" i="1"/>
  <c r="AE503" i="1" s="1"/>
  <c r="AE515" i="1" s="1"/>
  <c r="L25" i="1"/>
  <c r="L503" i="1" s="1"/>
  <c r="L515" i="1" s="1"/>
  <c r="AC503" i="1"/>
  <c r="AC515" i="1" s="1"/>
  <c r="W503" i="1"/>
  <c r="W515" i="1" s="1"/>
  <c r="O503" i="1"/>
  <c r="O515" i="1" s="1"/>
  <c r="M503" i="1"/>
  <c r="M515" i="1" s="1"/>
  <c r="AF503" i="1"/>
  <c r="AF515" i="1" s="1"/>
  <c r="P503" i="1"/>
  <c r="P515" i="1" s="1"/>
  <c r="C125" i="7"/>
  <c r="D19" i="7" s="1"/>
  <c r="D37" i="7" s="1"/>
  <c r="D125" i="7" s="1"/>
  <c r="E19" i="7" s="1"/>
  <c r="AG25" i="1" l="1"/>
  <c r="AH25" i="1" s="1"/>
  <c r="AI25" i="1" s="1"/>
  <c r="I503" i="1"/>
  <c r="I515" i="1" s="1"/>
  <c r="I60" i="1"/>
  <c r="I462" i="1" s="1"/>
  <c r="I31" i="1"/>
  <c r="E37" i="7"/>
  <c r="E125" i="7" s="1"/>
  <c r="F19" i="7" s="1"/>
  <c r="I481" i="1" l="1"/>
  <c r="C44" i="7" s="1"/>
  <c r="AJ25" i="1"/>
  <c r="AK25" i="1" s="1"/>
  <c r="AG503" i="1"/>
  <c r="AG515" i="1" s="1"/>
  <c r="J31" i="1"/>
  <c r="F37" i="7"/>
  <c r="F125" i="7" s="1"/>
  <c r="G19" i="7" s="1"/>
  <c r="K31" i="1" l="1"/>
  <c r="AL25" i="1"/>
  <c r="AM25" i="1" s="1"/>
  <c r="AH503" i="1"/>
  <c r="AH515" i="1" s="1"/>
  <c r="AI503" i="1"/>
  <c r="AI515" i="1" s="1"/>
  <c r="AJ503" i="1"/>
  <c r="G37" i="7"/>
  <c r="G125" i="7" s="1"/>
  <c r="H19" i="7" s="1"/>
  <c r="L31" i="1" l="1"/>
  <c r="AN25" i="1"/>
  <c r="AO25" i="1" s="1"/>
  <c r="AK503" i="1"/>
  <c r="AK515" i="1" s="1"/>
  <c r="AJ515" i="1"/>
  <c r="AL503" i="1"/>
  <c r="H37" i="7"/>
  <c r="H125" i="7" s="1"/>
  <c r="I19" i="7" s="1"/>
  <c r="M31" i="1" l="1"/>
  <c r="AP25" i="1"/>
  <c r="AQ25" i="1" s="1"/>
  <c r="AR25" i="1" s="1"/>
  <c r="AL515" i="1"/>
  <c r="AM503" i="1"/>
  <c r="I37" i="7"/>
  <c r="I125" i="7" s="1"/>
  <c r="J19" i="7" s="1"/>
  <c r="N31" i="1" l="1"/>
  <c r="AS25" i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AP503" i="1"/>
  <c r="AM515" i="1"/>
  <c r="J37" i="7"/>
  <c r="J125" i="7" s="1"/>
  <c r="K19" i="7" s="1"/>
  <c r="O31" i="1" l="1"/>
  <c r="AN503" i="1"/>
  <c r="AQ503" i="1"/>
  <c r="AO503" i="1"/>
  <c r="AP515" i="1"/>
  <c r="K37" i="7"/>
  <c r="K125" i="7" s="1"/>
  <c r="L19" i="7" s="1"/>
  <c r="P31" i="1" l="1"/>
  <c r="AN515" i="1"/>
  <c r="AO515" i="1"/>
  <c r="AQ515" i="1"/>
  <c r="L37" i="7"/>
  <c r="L125" i="7" s="1"/>
  <c r="M19" i="7" s="1"/>
  <c r="Q31" i="1" l="1"/>
  <c r="AR503" i="1"/>
  <c r="M37" i="7"/>
  <c r="M125" i="7" s="1"/>
  <c r="N19" i="7" s="1"/>
  <c r="R31" i="1" l="1"/>
  <c r="AS503" i="1"/>
  <c r="AR515" i="1"/>
  <c r="N37" i="7"/>
  <c r="N125" i="7" s="1"/>
  <c r="O19" i="7" s="1"/>
  <c r="S31" i="1" l="1"/>
  <c r="AS515" i="1"/>
  <c r="AT503" i="1"/>
  <c r="O37" i="7"/>
  <c r="O125" i="7" s="1"/>
  <c r="P19" i="7" s="1"/>
  <c r="T31" i="1" l="1"/>
  <c r="AU503" i="1"/>
  <c r="AT515" i="1"/>
  <c r="P37" i="7"/>
  <c r="P125" i="7" s="1"/>
  <c r="Q19" i="7" s="1"/>
  <c r="U31" i="1" l="1"/>
  <c r="AU515" i="1"/>
  <c r="AV503" i="1"/>
  <c r="Q37" i="7"/>
  <c r="Q125" i="7" s="1"/>
  <c r="R19" i="7" s="1"/>
  <c r="V31" i="1" l="1"/>
  <c r="AW503" i="1"/>
  <c r="AV515" i="1"/>
  <c r="R37" i="7"/>
  <c r="R125" i="7" s="1"/>
  <c r="S19" i="7" s="1"/>
  <c r="W31" i="1" l="1"/>
  <c r="AX503" i="1"/>
  <c r="AW515" i="1"/>
  <c r="S37" i="7"/>
  <c r="S125" i="7" s="1"/>
  <c r="T19" i="7" s="1"/>
  <c r="X31" i="1" l="1"/>
  <c r="AZ503" i="1"/>
  <c r="AY503" i="1"/>
  <c r="AX515" i="1"/>
  <c r="T37" i="7"/>
  <c r="T125" i="7" s="1"/>
  <c r="U19" i="7" s="1"/>
  <c r="Y31" i="1" l="1"/>
  <c r="AZ515" i="1"/>
  <c r="BA503" i="1"/>
  <c r="AY515" i="1"/>
  <c r="U37" i="7"/>
  <c r="U125" i="7" s="1"/>
  <c r="V19" i="7" s="1"/>
  <c r="Z31" i="1" l="1"/>
  <c r="BA515" i="1"/>
  <c r="BB503" i="1"/>
  <c r="V37" i="7"/>
  <c r="V125" i="7" s="1"/>
  <c r="W19" i="7" s="1"/>
  <c r="AA31" i="1" l="1"/>
  <c r="BC503" i="1"/>
  <c r="BB515" i="1"/>
  <c r="W37" i="7"/>
  <c r="W125" i="7" s="1"/>
  <c r="X19" i="7" s="1"/>
  <c r="AB31" i="1" l="1"/>
  <c r="BE503" i="1"/>
  <c r="BF503" i="1"/>
  <c r="BD503" i="1"/>
  <c r="BC515" i="1"/>
  <c r="X37" i="7"/>
  <c r="X125" i="7" s="1"/>
  <c r="Y19" i="7" s="1"/>
  <c r="AC31" i="1" l="1"/>
  <c r="BE515" i="1"/>
  <c r="BF515" i="1"/>
  <c r="BG503" i="1"/>
  <c r="BD515" i="1"/>
  <c r="Y37" i="7"/>
  <c r="Y125" i="7" s="1"/>
  <c r="Z19" i="7" s="1"/>
  <c r="AD31" i="1" l="1"/>
  <c r="BH503" i="1"/>
  <c r="BG515" i="1"/>
  <c r="Z37" i="7"/>
  <c r="Z125" i="7" s="1"/>
  <c r="AA19" i="7" s="1"/>
  <c r="AE31" i="1" l="1"/>
  <c r="BI503" i="1"/>
  <c r="BI515" i="1" s="1"/>
  <c r="BH515" i="1"/>
  <c r="AA37" i="7"/>
  <c r="AA125" i="7" s="1"/>
  <c r="AB19" i="7" s="1"/>
  <c r="AF31" i="1" l="1"/>
  <c r="BJ503" i="1"/>
  <c r="BJ515" i="1" s="1"/>
  <c r="AB37" i="7"/>
  <c r="AB125" i="7" s="1"/>
  <c r="AC19" i="7" s="1"/>
  <c r="AG31" i="1" l="1"/>
  <c r="BK503" i="1"/>
  <c r="AC37" i="7"/>
  <c r="AC125" i="7" s="1"/>
  <c r="AD19" i="7" s="1"/>
  <c r="AH31" i="1" l="1"/>
  <c r="BK515" i="1"/>
  <c r="AD37" i="7"/>
  <c r="AD125" i="7" s="1"/>
  <c r="AE19" i="7" s="1"/>
  <c r="AI31" i="1" l="1"/>
  <c r="AE37" i="7"/>
  <c r="AE125" i="7" s="1"/>
  <c r="AF19" i="7" s="1"/>
  <c r="AJ31" i="1" l="1"/>
  <c r="AF37" i="7"/>
  <c r="AF125" i="7" s="1"/>
  <c r="AG19" i="7" s="1"/>
  <c r="AK31" i="1" l="1"/>
  <c r="AG37" i="7"/>
  <c r="AG125" i="7" s="1"/>
  <c r="AH19" i="7" s="1"/>
  <c r="AL31" i="1" l="1"/>
  <c r="AH37" i="7"/>
  <c r="AH125" i="7" s="1"/>
  <c r="AI19" i="7" s="1"/>
  <c r="AM31" i="1" l="1"/>
  <c r="AI37" i="7"/>
  <c r="AI125" i="7" s="1"/>
  <c r="AJ19" i="7" s="1"/>
  <c r="AN31" i="1" l="1"/>
  <c r="AJ37" i="7"/>
  <c r="AJ125" i="7" s="1"/>
  <c r="AK19" i="7" s="1"/>
  <c r="AO31" i="1" l="1"/>
  <c r="AK37" i="7"/>
  <c r="AK125" i="7" s="1"/>
  <c r="AL19" i="7" s="1"/>
  <c r="AP31" i="1" l="1"/>
  <c r="AL37" i="7"/>
  <c r="AL125" i="7" s="1"/>
  <c r="AM19" i="7" s="1"/>
  <c r="AQ31" i="1" l="1"/>
  <c r="AM37" i="7"/>
  <c r="AM125" i="7" s="1"/>
  <c r="AN19" i="7" s="1"/>
  <c r="AR31" i="1" l="1"/>
  <c r="AN37" i="7"/>
  <c r="AN125" i="7" s="1"/>
  <c r="AO19" i="7" s="1"/>
  <c r="AS31" i="1" l="1"/>
  <c r="AO37" i="7"/>
  <c r="AO125" i="7" s="1"/>
  <c r="AP19" i="7" s="1"/>
  <c r="AT31" i="1" l="1"/>
  <c r="AP37" i="7"/>
  <c r="AP125" i="7" s="1"/>
  <c r="AQ19" i="7" s="1"/>
  <c r="AU31" i="1" l="1"/>
  <c r="AQ37" i="7"/>
  <c r="AQ125" i="7" s="1"/>
  <c r="AR19" i="7" s="1"/>
  <c r="AV31" i="1" l="1"/>
  <c r="AR37" i="7"/>
  <c r="AR125" i="7" s="1"/>
  <c r="AS19" i="7" s="1"/>
  <c r="AW31" i="1" l="1"/>
  <c r="AS37" i="7"/>
  <c r="AS125" i="7" s="1"/>
  <c r="AT19" i="7" s="1"/>
  <c r="AX31" i="1" l="1"/>
  <c r="AT37" i="7"/>
  <c r="AT125" i="7" s="1"/>
  <c r="AU19" i="7" s="1"/>
  <c r="AY31" i="1" l="1"/>
  <c r="AU37" i="7"/>
  <c r="AU125" i="7" s="1"/>
  <c r="AV19" i="7" s="1"/>
  <c r="AZ31" i="1" l="1"/>
  <c r="AV37" i="7"/>
  <c r="AV125" i="7" s="1"/>
  <c r="AW19" i="7" s="1"/>
  <c r="BA31" i="1" l="1"/>
  <c r="AW37" i="7"/>
  <c r="AW125" i="7" s="1"/>
  <c r="AX19" i="7" s="1"/>
  <c r="BB31" i="1" l="1"/>
  <c r="AX37" i="7"/>
  <c r="AX125" i="7" s="1"/>
  <c r="AY19" i="7" s="1"/>
  <c r="BC31" i="1" l="1"/>
  <c r="AY37" i="7"/>
  <c r="AY125" i="7" s="1"/>
  <c r="AZ19" i="7" s="1"/>
  <c r="BD31" i="1" l="1"/>
  <c r="AZ37" i="7"/>
  <c r="AZ125" i="7" s="1"/>
  <c r="BA19" i="7" s="1"/>
  <c r="BE31" i="1" l="1"/>
  <c r="BA37" i="7"/>
  <c r="BA125" i="7" s="1"/>
  <c r="BB19" i="7" s="1"/>
  <c r="BF31" i="1" l="1"/>
  <c r="BB37" i="7"/>
  <c r="BB125" i="7" s="1"/>
  <c r="BC19" i="7" s="1"/>
  <c r="BG31" i="1" l="1"/>
  <c r="BC37" i="7"/>
  <c r="BC125" i="7" s="1"/>
  <c r="BD19" i="7" s="1"/>
  <c r="BH31" i="1" l="1"/>
  <c r="BD37" i="7"/>
  <c r="BD125" i="7" s="1"/>
  <c r="BE19" i="7" s="1"/>
  <c r="BI31" i="1" l="1"/>
  <c r="BE37" i="7"/>
  <c r="BE125" i="7" s="1"/>
  <c r="BJ31" i="1" l="1"/>
  <c r="D9" i="6"/>
  <c r="M451" i="1"/>
  <c r="K451" i="1"/>
  <c r="K454" i="1" s="1"/>
  <c r="J451" i="1"/>
  <c r="J454" i="1" s="1"/>
  <c r="E20" i="6"/>
  <c r="L451" i="1"/>
  <c r="G96" i="4"/>
  <c r="G101" i="4"/>
  <c r="BK31" i="1" l="1"/>
  <c r="G111" i="4"/>
  <c r="G97" i="4"/>
  <c r="G20" i="6"/>
  <c r="F20" i="6"/>
  <c r="L474" i="1"/>
  <c r="L493" i="1" s="1"/>
  <c r="F56" i="7" s="1"/>
  <c r="K474" i="1"/>
  <c r="K493" i="1" s="1"/>
  <c r="E56" i="7" s="1"/>
  <c r="M474" i="1"/>
  <c r="M493" i="1" s="1"/>
  <c r="G56" i="7" s="1"/>
  <c r="I19" i="6"/>
  <c r="I20" i="6" s="1"/>
  <c r="I21" i="6" s="1"/>
  <c r="I451" i="1"/>
  <c r="I454" i="1" s="1"/>
  <c r="J474" i="1"/>
  <c r="J493" i="1" s="1"/>
  <c r="D56" i="7" s="1"/>
  <c r="H20" i="6"/>
  <c r="C9" i="7"/>
  <c r="H78" i="1"/>
  <c r="D20" i="6"/>
  <c r="I67" i="1" l="1"/>
  <c r="H12" i="1"/>
  <c r="C20" i="7"/>
  <c r="C38" i="7" s="1"/>
  <c r="I474" i="1"/>
  <c r="I493" i="1" s="1"/>
  <c r="C56" i="7" s="1"/>
  <c r="I456" i="1"/>
  <c r="H109" i="1"/>
  <c r="C27" i="7"/>
  <c r="C126" i="7" l="1"/>
  <c r="D20" i="7" s="1"/>
  <c r="D38" i="7" s="1"/>
  <c r="D126" i="7" s="1"/>
  <c r="E20" i="7" s="1"/>
  <c r="E38" i="7" s="1"/>
  <c r="E126" i="7" s="1"/>
  <c r="F20" i="7" s="1"/>
  <c r="I72" i="1"/>
  <c r="I107" i="1" s="1"/>
  <c r="I463" i="1" s="1"/>
  <c r="K72" i="1"/>
  <c r="J72" i="1"/>
  <c r="I504" i="1" l="1"/>
  <c r="I516" i="1" s="1"/>
  <c r="F38" i="7"/>
  <c r="F126" i="7" s="1"/>
  <c r="G20" i="7" s="1"/>
  <c r="I482" i="1"/>
  <c r="C45" i="7" s="1"/>
  <c r="G38" i="7" l="1"/>
  <c r="G126" i="7" s="1"/>
  <c r="H20" i="7" s="1"/>
  <c r="H38" i="7" l="1"/>
  <c r="H126" i="7" s="1"/>
  <c r="I20" i="7" s="1"/>
  <c r="I38" i="7" l="1"/>
  <c r="I126" i="7" s="1"/>
  <c r="J20" i="7" s="1"/>
  <c r="J38" i="7" l="1"/>
  <c r="J126" i="7" s="1"/>
  <c r="K20" i="7" s="1"/>
  <c r="K38" i="7" l="1"/>
  <c r="K126" i="7" s="1"/>
  <c r="L20" i="7" s="1"/>
  <c r="L38" i="7" l="1"/>
  <c r="L126" i="7" s="1"/>
  <c r="M20" i="7" s="1"/>
  <c r="M38" i="7" l="1"/>
  <c r="M126" i="7" s="1"/>
  <c r="N20" i="7" s="1"/>
  <c r="N38" i="7" l="1"/>
  <c r="N126" i="7" s="1"/>
  <c r="O20" i="7" s="1"/>
  <c r="O38" i="7" l="1"/>
  <c r="O126" i="7" s="1"/>
  <c r="P20" i="7" s="1"/>
  <c r="P38" i="7" l="1"/>
  <c r="P126" i="7" s="1"/>
  <c r="Q20" i="7" s="1"/>
  <c r="Q38" i="7" l="1"/>
  <c r="Q126" i="7" s="1"/>
  <c r="R20" i="7" s="1"/>
  <c r="R38" i="7" l="1"/>
  <c r="R126" i="7" s="1"/>
  <c r="S20" i="7" s="1"/>
  <c r="S38" i="7" l="1"/>
  <c r="S126" i="7" s="1"/>
  <c r="T20" i="7" s="1"/>
  <c r="T38" i="7" l="1"/>
  <c r="T126" i="7" s="1"/>
  <c r="U20" i="7" s="1"/>
  <c r="U38" i="7" l="1"/>
  <c r="U126" i="7" s="1"/>
  <c r="V20" i="7" s="1"/>
  <c r="V38" i="7" l="1"/>
  <c r="V126" i="7" s="1"/>
  <c r="W20" i="7" s="1"/>
  <c r="W38" i="7" l="1"/>
  <c r="W126" i="7" s="1"/>
  <c r="X20" i="7" s="1"/>
  <c r="X38" i="7" l="1"/>
  <c r="X126" i="7" s="1"/>
  <c r="Y20" i="7" s="1"/>
  <c r="Y38" i="7" l="1"/>
  <c r="Y126" i="7" s="1"/>
  <c r="Z20" i="7" s="1"/>
  <c r="Z38" i="7" l="1"/>
  <c r="Z126" i="7" s="1"/>
  <c r="AA20" i="7" s="1"/>
  <c r="AA38" i="7" l="1"/>
  <c r="AA126" i="7" s="1"/>
  <c r="AB20" i="7" s="1"/>
  <c r="AB38" i="7" l="1"/>
  <c r="AB126" i="7" s="1"/>
  <c r="AC20" i="7" s="1"/>
  <c r="AC38" i="7" l="1"/>
  <c r="AC126" i="7" s="1"/>
  <c r="AD20" i="7" s="1"/>
  <c r="AD38" i="7" l="1"/>
  <c r="AD126" i="7" s="1"/>
  <c r="AE20" i="7" s="1"/>
  <c r="AE38" i="7" l="1"/>
  <c r="AE126" i="7" s="1"/>
  <c r="AF20" i="7" s="1"/>
  <c r="AF38" i="7" l="1"/>
  <c r="AF126" i="7" s="1"/>
  <c r="AG20" i="7" s="1"/>
  <c r="AG38" i="7" l="1"/>
  <c r="AG126" i="7" s="1"/>
  <c r="AH20" i="7" s="1"/>
  <c r="AH38" i="7" l="1"/>
  <c r="AH126" i="7" s="1"/>
  <c r="AI20" i="7" s="1"/>
  <c r="AI38" i="7" l="1"/>
  <c r="AI126" i="7" s="1"/>
  <c r="AJ20" i="7" s="1"/>
  <c r="AJ38" i="7" l="1"/>
  <c r="AJ126" i="7" s="1"/>
  <c r="AK20" i="7" s="1"/>
  <c r="AK38" i="7" l="1"/>
  <c r="AK126" i="7" s="1"/>
  <c r="AL20" i="7" s="1"/>
  <c r="AL38" i="7" l="1"/>
  <c r="AL126" i="7" s="1"/>
  <c r="AM20" i="7" s="1"/>
  <c r="AM38" i="7" l="1"/>
  <c r="AM126" i="7" s="1"/>
  <c r="AN20" i="7" s="1"/>
  <c r="AN38" i="7" l="1"/>
  <c r="AN126" i="7" s="1"/>
  <c r="AO20" i="7" s="1"/>
  <c r="AO38" i="7" l="1"/>
  <c r="AO126" i="7" s="1"/>
  <c r="AP20" i="7" s="1"/>
  <c r="AP38" i="7" l="1"/>
  <c r="AP126" i="7" s="1"/>
  <c r="AQ20" i="7" s="1"/>
  <c r="AQ38" i="7" l="1"/>
  <c r="AQ126" i="7" s="1"/>
  <c r="AR20" i="7" s="1"/>
  <c r="AR38" i="7" l="1"/>
  <c r="AR126" i="7" s="1"/>
  <c r="AS20" i="7" s="1"/>
  <c r="AS38" i="7" l="1"/>
  <c r="AS126" i="7" s="1"/>
  <c r="AT20" i="7" s="1"/>
  <c r="AT38" i="7" l="1"/>
  <c r="AT126" i="7" s="1"/>
  <c r="AU20" i="7" s="1"/>
  <c r="AU38" i="7" l="1"/>
  <c r="AU126" i="7" s="1"/>
  <c r="AV20" i="7" s="1"/>
  <c r="AV38" i="7" l="1"/>
  <c r="AV126" i="7" s="1"/>
  <c r="AW20" i="7" s="1"/>
  <c r="AW38" i="7" l="1"/>
  <c r="AW126" i="7" s="1"/>
  <c r="AX20" i="7" s="1"/>
  <c r="AX38" i="7" l="1"/>
  <c r="AX126" i="7" s="1"/>
  <c r="AY20" i="7" s="1"/>
  <c r="AY38" i="7" l="1"/>
  <c r="AY126" i="7" s="1"/>
  <c r="AZ20" i="7" s="1"/>
  <c r="AZ38" i="7" l="1"/>
  <c r="AZ126" i="7" s="1"/>
  <c r="BA20" i="7" s="1"/>
  <c r="BA38" i="7" l="1"/>
  <c r="BA126" i="7" s="1"/>
  <c r="BB20" i="7" s="1"/>
  <c r="BB38" i="7" l="1"/>
  <c r="BB126" i="7" s="1"/>
  <c r="BC20" i="7" s="1"/>
  <c r="BC38" i="7" l="1"/>
  <c r="BC126" i="7" s="1"/>
  <c r="BD20" i="7" s="1"/>
  <c r="BD38" i="7" l="1"/>
  <c r="BD126" i="7" s="1"/>
  <c r="BE20" i="7" s="1"/>
  <c r="BE38" i="7" l="1"/>
  <c r="BE126" i="7" s="1"/>
  <c r="E35" i="2" l="1"/>
  <c r="E25" i="2"/>
  <c r="E38" i="2" l="1"/>
  <c r="D316" i="1"/>
  <c r="G387" i="1" l="1"/>
  <c r="H387" i="1"/>
  <c r="I387" i="1"/>
  <c r="I389" i="1" s="1"/>
  <c r="I469" i="1" s="1"/>
  <c r="I488" i="1" s="1"/>
  <c r="C51" i="7" s="1"/>
  <c r="F387" i="1"/>
  <c r="E387" i="1"/>
  <c r="F319" i="1"/>
  <c r="H319" i="1"/>
  <c r="E319" i="1"/>
  <c r="D343" i="1"/>
  <c r="D11" i="1" s="1"/>
  <c r="I319" i="1"/>
  <c r="D7" i="1"/>
  <c r="G319" i="1"/>
  <c r="C59" i="4"/>
  <c r="C69" i="4" s="1"/>
  <c r="F389" i="1" l="1"/>
  <c r="F469" i="1" s="1"/>
  <c r="F488" i="1" s="1"/>
  <c r="H389" i="1"/>
  <c r="H469" i="1" s="1"/>
  <c r="H488" i="1" s="1"/>
  <c r="E389" i="1"/>
  <c r="E469" i="1" s="1"/>
  <c r="E488" i="1" s="1"/>
  <c r="E390" i="1"/>
  <c r="E391" i="1" s="1"/>
  <c r="G389" i="1"/>
  <c r="G469" i="1" s="1"/>
  <c r="G488" i="1" s="1"/>
  <c r="E6" i="1"/>
  <c r="J319" i="1"/>
  <c r="J509" i="1" s="1"/>
  <c r="C106" i="4"/>
  <c r="C112" i="4" s="1"/>
  <c r="C71" i="4"/>
  <c r="D344" i="1"/>
  <c r="D14" i="1"/>
  <c r="D15" i="1" s="1"/>
  <c r="I340" i="1"/>
  <c r="I509" i="1"/>
  <c r="F340" i="1"/>
  <c r="F509" i="1"/>
  <c r="E340" i="1"/>
  <c r="E509" i="1"/>
  <c r="G340" i="1"/>
  <c r="G342" i="1" s="1"/>
  <c r="G509" i="1"/>
  <c r="H340" i="1"/>
  <c r="H342" i="1" s="1"/>
  <c r="H509" i="1"/>
  <c r="F390" i="1" l="1"/>
  <c r="F391" i="1" s="1"/>
  <c r="K319" i="1"/>
  <c r="K509" i="1" s="1"/>
  <c r="H468" i="1"/>
  <c r="E342" i="1"/>
  <c r="E343" i="1"/>
  <c r="I521" i="1"/>
  <c r="I511" i="1"/>
  <c r="D14" i="4"/>
  <c r="D20" i="4" s="1"/>
  <c r="C116" i="4"/>
  <c r="G521" i="1"/>
  <c r="G523" i="1" s="1"/>
  <c r="G511" i="1"/>
  <c r="G468" i="1"/>
  <c r="F521" i="1"/>
  <c r="F523" i="1" s="1"/>
  <c r="F511" i="1"/>
  <c r="J521" i="1"/>
  <c r="I342" i="1"/>
  <c r="H521" i="1"/>
  <c r="H523" i="1" s="1"/>
  <c r="H511" i="1"/>
  <c r="E521" i="1"/>
  <c r="E523" i="1" s="1"/>
  <c r="E511" i="1"/>
  <c r="F342" i="1"/>
  <c r="G390" i="1" l="1"/>
  <c r="G391" i="1" s="1"/>
  <c r="F343" i="1"/>
  <c r="G343" i="1" s="1"/>
  <c r="L319" i="1"/>
  <c r="M319" i="1" s="1"/>
  <c r="I468" i="1"/>
  <c r="D29" i="4"/>
  <c r="D35" i="4" s="1"/>
  <c r="E344" i="1"/>
  <c r="I523" i="1"/>
  <c r="E468" i="1"/>
  <c r="G44" i="4"/>
  <c r="H487" i="1"/>
  <c r="F468" i="1"/>
  <c r="F44" i="4"/>
  <c r="G487" i="1"/>
  <c r="K521" i="1"/>
  <c r="H390" i="1" l="1"/>
  <c r="H391" i="1" s="1"/>
  <c r="F344" i="1"/>
  <c r="L509" i="1"/>
  <c r="L521" i="1" s="1"/>
  <c r="E44" i="4"/>
  <c r="F487" i="1"/>
  <c r="I487" i="1"/>
  <c r="C50" i="7" s="1"/>
  <c r="D44" i="4"/>
  <c r="E487" i="1"/>
  <c r="H343" i="1"/>
  <c r="G344" i="1"/>
  <c r="M509" i="1"/>
  <c r="N319" i="1"/>
  <c r="M521" i="1" l="1"/>
  <c r="N509" i="1"/>
  <c r="O319" i="1"/>
  <c r="P319" i="1" s="1"/>
  <c r="D106" i="4"/>
  <c r="H344" i="1"/>
  <c r="Q319" i="1" l="1"/>
  <c r="P509" i="1"/>
  <c r="N521" i="1"/>
  <c r="O509" i="1"/>
  <c r="E14" i="4"/>
  <c r="O521" i="1" l="1"/>
  <c r="E29" i="4"/>
  <c r="R319" i="1"/>
  <c r="Q509" i="1"/>
  <c r="P521" i="1"/>
  <c r="E106" i="4" l="1"/>
  <c r="F14" i="4" s="1"/>
  <c r="Q521" i="1"/>
  <c r="S319" i="1"/>
  <c r="R509" i="1"/>
  <c r="T319" i="1" l="1"/>
  <c r="S509" i="1"/>
  <c r="R521" i="1"/>
  <c r="F29" i="4"/>
  <c r="F106" i="4" l="1"/>
  <c r="G14" i="4" s="1"/>
  <c r="S521" i="1"/>
  <c r="U319" i="1"/>
  <c r="T509" i="1"/>
  <c r="T521" i="1" l="1"/>
  <c r="U509" i="1"/>
  <c r="V319" i="1"/>
  <c r="G29" i="4"/>
  <c r="G106" i="4" l="1"/>
  <c r="V509" i="1"/>
  <c r="W319" i="1"/>
  <c r="U521" i="1"/>
  <c r="C14" i="7" l="1"/>
  <c r="X319" i="1"/>
  <c r="W509" i="1"/>
  <c r="V521" i="1"/>
  <c r="C32" i="7" l="1"/>
  <c r="Y319" i="1"/>
  <c r="X509" i="1"/>
  <c r="W521" i="1"/>
  <c r="X521" i="1" l="1"/>
  <c r="Z319" i="1"/>
  <c r="Y509" i="1"/>
  <c r="Y521" i="1" l="1"/>
  <c r="AA319" i="1"/>
  <c r="Z509" i="1"/>
  <c r="AB319" i="1" l="1"/>
  <c r="AA509" i="1"/>
  <c r="Z521" i="1"/>
  <c r="AA521" i="1" l="1"/>
  <c r="AC319" i="1"/>
  <c r="AB509" i="1"/>
  <c r="AD319" i="1" l="1"/>
  <c r="AC509" i="1"/>
  <c r="AB521" i="1"/>
  <c r="AC521" i="1" l="1"/>
  <c r="AE319" i="1"/>
  <c r="AD509" i="1"/>
  <c r="AD521" i="1" l="1"/>
  <c r="AF319" i="1"/>
  <c r="AE509" i="1"/>
  <c r="AE521" i="1" l="1"/>
  <c r="AG319" i="1"/>
  <c r="AF509" i="1"/>
  <c r="AH319" i="1" l="1"/>
  <c r="AG509" i="1"/>
  <c r="AF521" i="1"/>
  <c r="AG521" i="1" l="1"/>
  <c r="AI319" i="1"/>
  <c r="AH509" i="1"/>
  <c r="AJ319" i="1" l="1"/>
  <c r="AI509" i="1"/>
  <c r="AH521" i="1"/>
  <c r="AI521" i="1" l="1"/>
  <c r="AK319" i="1"/>
  <c r="AJ509" i="1"/>
  <c r="AL319" i="1" l="1"/>
  <c r="AK509" i="1"/>
  <c r="AJ521" i="1"/>
  <c r="AK521" i="1" l="1"/>
  <c r="AM319" i="1"/>
  <c r="AL509" i="1"/>
  <c r="AL521" i="1" l="1"/>
  <c r="AN319" i="1"/>
  <c r="AM509" i="1"/>
  <c r="AM521" i="1" l="1"/>
  <c r="AO319" i="1"/>
  <c r="AN509" i="1"/>
  <c r="AP319" i="1" l="1"/>
  <c r="AO509" i="1"/>
  <c r="AN521" i="1"/>
  <c r="AO521" i="1" l="1"/>
  <c r="AQ319" i="1"/>
  <c r="AP509" i="1"/>
  <c r="AP521" i="1" l="1"/>
  <c r="AR319" i="1"/>
  <c r="AQ509" i="1"/>
  <c r="AS319" i="1" l="1"/>
  <c r="AR509" i="1"/>
  <c r="AQ521" i="1"/>
  <c r="AR521" i="1" l="1"/>
  <c r="AT319" i="1"/>
  <c r="AS509" i="1"/>
  <c r="AU319" i="1" l="1"/>
  <c r="AT509" i="1"/>
  <c r="AS521" i="1"/>
  <c r="AT521" i="1" l="1"/>
  <c r="AV319" i="1"/>
  <c r="AU509" i="1"/>
  <c r="AW319" i="1" l="1"/>
  <c r="AV509" i="1"/>
  <c r="AU521" i="1"/>
  <c r="AV521" i="1" l="1"/>
  <c r="AX319" i="1"/>
  <c r="AW509" i="1"/>
  <c r="AW521" i="1" l="1"/>
  <c r="AY319" i="1"/>
  <c r="AX509" i="1"/>
  <c r="AX521" i="1" l="1"/>
  <c r="AZ319" i="1"/>
  <c r="AY509" i="1"/>
  <c r="BA319" i="1" l="1"/>
  <c r="AZ509" i="1"/>
  <c r="AY521" i="1"/>
  <c r="AZ521" i="1" l="1"/>
  <c r="BB319" i="1"/>
  <c r="BA509" i="1"/>
  <c r="BA521" i="1" l="1"/>
  <c r="BC319" i="1"/>
  <c r="BB509" i="1"/>
  <c r="BB521" i="1" l="1"/>
  <c r="BD319" i="1"/>
  <c r="BC509" i="1"/>
  <c r="BC521" i="1" l="1"/>
  <c r="BE319" i="1"/>
  <c r="BD509" i="1"/>
  <c r="BD521" i="1" l="1"/>
  <c r="BF319" i="1"/>
  <c r="BE509" i="1"/>
  <c r="BE521" i="1" l="1"/>
  <c r="BG319" i="1"/>
  <c r="BF509" i="1"/>
  <c r="BF521" i="1" l="1"/>
  <c r="BH319" i="1"/>
  <c r="BG509" i="1"/>
  <c r="BG521" i="1" l="1"/>
  <c r="BI319" i="1"/>
  <c r="BH509" i="1"/>
  <c r="BH521" i="1" l="1"/>
  <c r="BJ319" i="1"/>
  <c r="BI509" i="1"/>
  <c r="BK319" i="1" l="1"/>
  <c r="BJ509" i="1"/>
  <c r="BI521" i="1"/>
  <c r="BJ521" i="1" l="1"/>
  <c r="BK509" i="1"/>
  <c r="BK521" i="1" l="1"/>
  <c r="I4" i="1" l="1"/>
  <c r="I3" i="1"/>
  <c r="J4" i="1"/>
  <c r="J3" i="1"/>
  <c r="J410" i="1" l="1"/>
  <c r="D70" i="7" s="1"/>
  <c r="D81" i="7" s="1"/>
  <c r="K3" i="1"/>
  <c r="K4" i="1"/>
  <c r="K410" i="1" l="1"/>
  <c r="E70" i="7" s="1"/>
  <c r="E81" i="7" s="1"/>
  <c r="L4" i="1"/>
  <c r="L3" i="1"/>
  <c r="L410" i="1" l="1"/>
  <c r="F70" i="7" s="1"/>
  <c r="F81" i="7" s="1"/>
  <c r="R4" i="1" l="1"/>
  <c r="O4" i="1"/>
  <c r="Q4" i="1"/>
  <c r="P4" i="1"/>
  <c r="N4" i="1"/>
  <c r="M4" i="1"/>
  <c r="O3" i="1"/>
  <c r="O363" i="1" s="1"/>
  <c r="I69" i="7" s="1"/>
  <c r="I80" i="7" s="1"/>
  <c r="P3" i="1"/>
  <c r="P363" i="1" s="1"/>
  <c r="J69" i="7" s="1"/>
  <c r="J80" i="7" s="1"/>
  <c r="N3" i="1"/>
  <c r="N363" i="1" s="1"/>
  <c r="H69" i="7" s="1"/>
  <c r="H80" i="7" s="1"/>
  <c r="R3" i="1"/>
  <c r="R363" i="1" s="1"/>
  <c r="L69" i="7" s="1"/>
  <c r="L80" i="7" s="1"/>
  <c r="Q3" i="1"/>
  <c r="Q363" i="1" s="1"/>
  <c r="K69" i="7" s="1"/>
  <c r="K80" i="7" s="1"/>
  <c r="M3" i="1"/>
  <c r="Q34" i="1" l="1"/>
  <c r="Q316" i="1"/>
  <c r="Q269" i="1"/>
  <c r="Q81" i="1"/>
  <c r="Q410" i="1"/>
  <c r="K70" i="7" s="1"/>
  <c r="K81" i="7" s="1"/>
  <c r="Q222" i="1"/>
  <c r="Q128" i="1"/>
  <c r="Q175" i="1"/>
  <c r="N34" i="1"/>
  <c r="N222" i="1"/>
  <c r="N316" i="1"/>
  <c r="N81" i="1"/>
  <c r="N410" i="1"/>
  <c r="H70" i="7" s="1"/>
  <c r="H81" i="7" s="1"/>
  <c r="N175" i="1"/>
  <c r="H65" i="7" s="1"/>
  <c r="H76" i="7" s="1"/>
  <c r="N128" i="1"/>
  <c r="N269" i="1"/>
  <c r="O410" i="1"/>
  <c r="I70" i="7" s="1"/>
  <c r="I81" i="7" s="1"/>
  <c r="O175" i="1"/>
  <c r="O269" i="1"/>
  <c r="O81" i="1"/>
  <c r="O316" i="1"/>
  <c r="O128" i="1"/>
  <c r="O34" i="1"/>
  <c r="O222" i="1"/>
  <c r="P269" i="1"/>
  <c r="P316" i="1"/>
  <c r="P128" i="1"/>
  <c r="P410" i="1"/>
  <c r="J70" i="7" s="1"/>
  <c r="J81" i="7" s="1"/>
  <c r="P175" i="1"/>
  <c r="P222" i="1"/>
  <c r="P81" i="1"/>
  <c r="P34" i="1"/>
  <c r="BI4" i="1"/>
  <c r="AC4" i="1"/>
  <c r="X4" i="1"/>
  <c r="BJ4" i="1"/>
  <c r="AI4" i="1"/>
  <c r="AG4" i="1"/>
  <c r="AR4" i="1"/>
  <c r="AK4" i="1"/>
  <c r="BA4" i="1"/>
  <c r="AP4" i="1"/>
  <c r="AU4" i="1"/>
  <c r="V4" i="1"/>
  <c r="AM4" i="1"/>
  <c r="AL4" i="1"/>
  <c r="BB4" i="1"/>
  <c r="T4" i="1"/>
  <c r="AE4" i="1"/>
  <c r="AY4" i="1"/>
  <c r="AA4" i="1"/>
  <c r="BK4" i="1"/>
  <c r="AO4" i="1"/>
  <c r="AN4" i="1"/>
  <c r="AW4" i="1"/>
  <c r="AD4" i="1"/>
  <c r="BG4" i="1"/>
  <c r="S4" i="1"/>
  <c r="AZ4" i="1"/>
  <c r="AB4" i="1"/>
  <c r="BF4" i="1"/>
  <c r="Y4" i="1"/>
  <c r="BC4" i="1"/>
  <c r="U4" i="1"/>
  <c r="AX4" i="1"/>
  <c r="AT4" i="1"/>
  <c r="AF4" i="1"/>
  <c r="AS4" i="1"/>
  <c r="BH4" i="1"/>
  <c r="AV4" i="1"/>
  <c r="W4" i="1"/>
  <c r="BE4" i="1"/>
  <c r="AJ4" i="1"/>
  <c r="AQ4" i="1"/>
  <c r="Z4" i="1"/>
  <c r="BD4" i="1"/>
  <c r="AH4" i="1"/>
  <c r="M410" i="1"/>
  <c r="G70" i="7" s="1"/>
  <c r="G81" i="7" s="1"/>
  <c r="R81" i="1"/>
  <c r="R222" i="1"/>
  <c r="AY3" i="1"/>
  <c r="BC3" i="1"/>
  <c r="AG3" i="1"/>
  <c r="AQ3" i="1"/>
  <c r="AI3" i="1"/>
  <c r="BB3" i="1"/>
  <c r="T3" i="1"/>
  <c r="T363" i="1" s="1"/>
  <c r="N69" i="7" s="1"/>
  <c r="N80" i="7" s="1"/>
  <c r="AV3" i="1"/>
  <c r="BK3" i="1"/>
  <c r="V3" i="1"/>
  <c r="V363" i="1" s="1"/>
  <c r="P69" i="7" s="1"/>
  <c r="P80" i="7" s="1"/>
  <c r="AF3" i="1"/>
  <c r="AA3" i="1"/>
  <c r="AR3" i="1"/>
  <c r="R316" i="1"/>
  <c r="R34" i="1"/>
  <c r="AD3" i="1"/>
  <c r="R410" i="1"/>
  <c r="L70" i="7" s="1"/>
  <c r="L81" i="7" s="1"/>
  <c r="R175" i="1"/>
  <c r="BI3" i="1"/>
  <c r="AP3" i="1"/>
  <c r="AW3" i="1"/>
  <c r="AH3" i="1"/>
  <c r="AX3" i="1"/>
  <c r="BJ3" i="1"/>
  <c r="BA3" i="1"/>
  <c r="AL3" i="1"/>
  <c r="AT3" i="1"/>
  <c r="AZ3" i="1"/>
  <c r="R128" i="1"/>
  <c r="AB3" i="1"/>
  <c r="AE3" i="1"/>
  <c r="U3" i="1"/>
  <c r="U363" i="1" s="1"/>
  <c r="O69" i="7" s="1"/>
  <c r="O80" i="7" s="1"/>
  <c r="BG3" i="1"/>
  <c r="AS3" i="1"/>
  <c r="S3" i="1"/>
  <c r="S363" i="1" s="1"/>
  <c r="M69" i="7" s="1"/>
  <c r="M80" i="7" s="1"/>
  <c r="Y3" i="1"/>
  <c r="W3" i="1"/>
  <c r="W363" i="1" s="1"/>
  <c r="Q69" i="7" s="1"/>
  <c r="Q80" i="7" s="1"/>
  <c r="AJ3" i="1"/>
  <c r="Z3" i="1"/>
  <c r="BF3" i="1"/>
  <c r="R269" i="1"/>
  <c r="BH3" i="1"/>
  <c r="AN3" i="1"/>
  <c r="X3" i="1"/>
  <c r="AC3" i="1"/>
  <c r="BD3" i="1"/>
  <c r="AO3" i="1"/>
  <c r="AM3" i="1"/>
  <c r="AU3" i="1"/>
  <c r="AK3" i="1"/>
  <c r="BE3" i="1"/>
  <c r="V286" i="1" l="1"/>
  <c r="T286" i="1"/>
  <c r="S286" i="1"/>
  <c r="U286" i="1"/>
  <c r="L67" i="7"/>
  <c r="L78" i="7" s="1"/>
  <c r="W286" i="1"/>
  <c r="W316" i="1"/>
  <c r="W128" i="1"/>
  <c r="W269" i="1"/>
  <c r="W34" i="1"/>
  <c r="W410" i="1"/>
  <c r="Q70" i="7" s="1"/>
  <c r="Q81" i="7" s="1"/>
  <c r="W175" i="1"/>
  <c r="W222" i="1"/>
  <c r="W81" i="1"/>
  <c r="L64" i="7"/>
  <c r="L75" i="7" s="1"/>
  <c r="J66" i="7"/>
  <c r="J77" i="7" s="1"/>
  <c r="Y237" i="1"/>
  <c r="T237" i="1"/>
  <c r="S237" i="1"/>
  <c r="U237" i="1"/>
  <c r="W237" i="1"/>
  <c r="Z237" i="1"/>
  <c r="Q237" i="1"/>
  <c r="X237" i="1"/>
  <c r="V237" i="1"/>
  <c r="R237" i="1"/>
  <c r="J68" i="7"/>
  <c r="J79" i="7" s="1"/>
  <c r="S331" i="1"/>
  <c r="T331" i="1"/>
  <c r="U331" i="1"/>
  <c r="R331" i="1"/>
  <c r="Q331" i="1"/>
  <c r="I64" i="7"/>
  <c r="I75" i="7" s="1"/>
  <c r="I65" i="7"/>
  <c r="I76" i="7" s="1"/>
  <c r="H66" i="7"/>
  <c r="H77" i="7" s="1"/>
  <c r="R235" i="1"/>
  <c r="P235" i="1"/>
  <c r="T235" i="1"/>
  <c r="U235" i="1"/>
  <c r="S235" i="1"/>
  <c r="Q235" i="1"/>
  <c r="X235" i="1"/>
  <c r="V235" i="1"/>
  <c r="O235" i="1"/>
  <c r="W235" i="1"/>
  <c r="K66" i="7"/>
  <c r="K77" i="7" s="1"/>
  <c r="Z238" i="1"/>
  <c r="T238" i="1"/>
  <c r="AA238" i="1"/>
  <c r="V238" i="1"/>
  <c r="Y238" i="1"/>
  <c r="R238" i="1"/>
  <c r="U238" i="1"/>
  <c r="S238" i="1"/>
  <c r="W238" i="1"/>
  <c r="X238" i="1"/>
  <c r="K68" i="7"/>
  <c r="K79" i="7" s="1"/>
  <c r="T332" i="1"/>
  <c r="U332" i="1"/>
  <c r="R332" i="1"/>
  <c r="V332" i="1"/>
  <c r="S332" i="1"/>
  <c r="U81" i="1"/>
  <c r="U128" i="1"/>
  <c r="U34" i="1"/>
  <c r="U269" i="1"/>
  <c r="U222" i="1"/>
  <c r="U316" i="1"/>
  <c r="U410" i="1"/>
  <c r="O70" i="7" s="1"/>
  <c r="O81" i="7" s="1"/>
  <c r="U175" i="1"/>
  <c r="L66" i="7"/>
  <c r="L77" i="7" s="1"/>
  <c r="T239" i="1"/>
  <c r="Z239" i="1"/>
  <c r="AA239" i="1"/>
  <c r="U239" i="1"/>
  <c r="W239" i="1"/>
  <c r="S239" i="1"/>
  <c r="X239" i="1"/>
  <c r="V239" i="1"/>
  <c r="Y239" i="1"/>
  <c r="AB239" i="1"/>
  <c r="J65" i="7"/>
  <c r="J76" i="7" s="1"/>
  <c r="Q284" i="1"/>
  <c r="T284" i="1"/>
  <c r="U284" i="1"/>
  <c r="S284" i="1"/>
  <c r="J67" i="7"/>
  <c r="J78" i="7" s="1"/>
  <c r="R284" i="1"/>
  <c r="I68" i="7"/>
  <c r="I79" i="7" s="1"/>
  <c r="S330" i="1"/>
  <c r="P330" i="1"/>
  <c r="Q330" i="1"/>
  <c r="R330" i="1"/>
  <c r="T330" i="1"/>
  <c r="O47" i="1"/>
  <c r="BD47" i="1"/>
  <c r="BG47" i="1"/>
  <c r="AE47" i="1"/>
  <c r="AQ47" i="1"/>
  <c r="U47" i="1"/>
  <c r="AJ47" i="1"/>
  <c r="AA47" i="1"/>
  <c r="P47" i="1"/>
  <c r="AM47" i="1"/>
  <c r="AO47" i="1"/>
  <c r="AV47" i="1"/>
  <c r="S47" i="1"/>
  <c r="AU47" i="1"/>
  <c r="AG47" i="1"/>
  <c r="BF47" i="1"/>
  <c r="Q47" i="1"/>
  <c r="T47" i="1"/>
  <c r="AR47" i="1"/>
  <c r="AD47" i="1"/>
  <c r="AB47" i="1"/>
  <c r="AP47" i="1"/>
  <c r="AK47" i="1"/>
  <c r="H62" i="7"/>
  <c r="H73" i="7" s="1"/>
  <c r="Y47" i="1"/>
  <c r="BC47" i="1"/>
  <c r="AN47" i="1"/>
  <c r="AX47" i="1"/>
  <c r="AT47" i="1"/>
  <c r="X47" i="1"/>
  <c r="AH47" i="1"/>
  <c r="BA47" i="1"/>
  <c r="W47" i="1"/>
  <c r="AS47" i="1"/>
  <c r="AY47" i="1"/>
  <c r="AI47" i="1"/>
  <c r="AZ47" i="1"/>
  <c r="BE47" i="1"/>
  <c r="AF47" i="1"/>
  <c r="BB47" i="1"/>
  <c r="AW47" i="1"/>
  <c r="R47" i="1"/>
  <c r="AL47" i="1"/>
  <c r="N7" i="1"/>
  <c r="Z47" i="1"/>
  <c r="AC47" i="1"/>
  <c r="V47" i="1"/>
  <c r="K62" i="7"/>
  <c r="K73" i="7" s="1"/>
  <c r="BH50" i="1"/>
  <c r="AG50" i="1"/>
  <c r="BC50" i="1"/>
  <c r="AN50" i="1"/>
  <c r="BG50" i="1"/>
  <c r="W50" i="1"/>
  <c r="AJ50" i="1"/>
  <c r="S50" i="1"/>
  <c r="AL50" i="1"/>
  <c r="BE50" i="1"/>
  <c r="AT50" i="1"/>
  <c r="AO50" i="1"/>
  <c r="BI50" i="1"/>
  <c r="AI50" i="1"/>
  <c r="AF50" i="1"/>
  <c r="AV50" i="1"/>
  <c r="R50" i="1"/>
  <c r="T50" i="1"/>
  <c r="AW50" i="1"/>
  <c r="AP50" i="1"/>
  <c r="AB50" i="1"/>
  <c r="AZ50" i="1"/>
  <c r="AD50" i="1"/>
  <c r="BD50" i="1"/>
  <c r="AE50" i="1"/>
  <c r="AQ50" i="1"/>
  <c r="BJ50" i="1"/>
  <c r="Y50" i="1"/>
  <c r="BA50" i="1"/>
  <c r="AS50" i="1"/>
  <c r="Q7" i="1"/>
  <c r="AY50" i="1"/>
  <c r="AR50" i="1"/>
  <c r="AH50" i="1"/>
  <c r="U50" i="1"/>
  <c r="BB50" i="1"/>
  <c r="AC50" i="1"/>
  <c r="AK50" i="1"/>
  <c r="AX50" i="1"/>
  <c r="AA50" i="1"/>
  <c r="AU50" i="1"/>
  <c r="Z50" i="1"/>
  <c r="X50" i="1"/>
  <c r="V50" i="1"/>
  <c r="AM50" i="1"/>
  <c r="BF50" i="1"/>
  <c r="S410" i="1"/>
  <c r="M70" i="7" s="1"/>
  <c r="M81" i="7" s="1"/>
  <c r="S175" i="1"/>
  <c r="S316" i="1"/>
  <c r="S128" i="1"/>
  <c r="S81" i="1"/>
  <c r="S269" i="1"/>
  <c r="S222" i="1"/>
  <c r="S34" i="1"/>
  <c r="L62" i="7"/>
  <c r="L73" i="7" s="1"/>
  <c r="AR51" i="1"/>
  <c r="AB51" i="1"/>
  <c r="AM51" i="1"/>
  <c r="AO51" i="1"/>
  <c r="Y51" i="1"/>
  <c r="AE51" i="1"/>
  <c r="AL51" i="1"/>
  <c r="V51" i="1"/>
  <c r="BI51" i="1"/>
  <c r="BD51" i="1"/>
  <c r="BB51" i="1"/>
  <c r="R7" i="1"/>
  <c r="AF51" i="1"/>
  <c r="AA51" i="1"/>
  <c r="AG51" i="1"/>
  <c r="AI51" i="1"/>
  <c r="AH51" i="1"/>
  <c r="BG51" i="1"/>
  <c r="BJ51" i="1"/>
  <c r="AZ51" i="1"/>
  <c r="AV51" i="1"/>
  <c r="X51" i="1"/>
  <c r="S51" i="1"/>
  <c r="AC51" i="1"/>
  <c r="W51" i="1"/>
  <c r="AD51" i="1"/>
  <c r="BE51" i="1"/>
  <c r="AN51" i="1"/>
  <c r="T51" i="1"/>
  <c r="AS51" i="1"/>
  <c r="U51" i="1"/>
  <c r="AT51" i="1"/>
  <c r="Z51" i="1"/>
  <c r="AX51" i="1"/>
  <c r="AY51" i="1"/>
  <c r="BF51" i="1"/>
  <c r="AJ51" i="1"/>
  <c r="AU51" i="1"/>
  <c r="AK51" i="1"/>
  <c r="AQ51" i="1"/>
  <c r="AP51" i="1"/>
  <c r="BK51" i="1"/>
  <c r="BC51" i="1"/>
  <c r="BH51" i="1"/>
  <c r="BA51" i="1"/>
  <c r="AW51" i="1"/>
  <c r="T316" i="1"/>
  <c r="T34" i="1"/>
  <c r="T81" i="1"/>
  <c r="T222" i="1"/>
  <c r="T269" i="1"/>
  <c r="T175" i="1"/>
  <c r="T128" i="1"/>
  <c r="T410" i="1"/>
  <c r="N70" i="7" s="1"/>
  <c r="N81" i="7" s="1"/>
  <c r="L63" i="7"/>
  <c r="L74" i="7" s="1"/>
  <c r="BE98" i="1"/>
  <c r="T98" i="1"/>
  <c r="BA98" i="1"/>
  <c r="AA98" i="1"/>
  <c r="BF98" i="1"/>
  <c r="AG98" i="1"/>
  <c r="AW98" i="1"/>
  <c r="AZ98" i="1"/>
  <c r="AX98" i="1"/>
  <c r="Y98" i="1"/>
  <c r="BI98" i="1"/>
  <c r="AE98" i="1"/>
  <c r="BJ98" i="1"/>
  <c r="AQ98" i="1"/>
  <c r="S98" i="1"/>
  <c r="BH98" i="1"/>
  <c r="AU98" i="1"/>
  <c r="BG98" i="1"/>
  <c r="AY98" i="1"/>
  <c r="BD98" i="1"/>
  <c r="AD98" i="1"/>
  <c r="AB98" i="1"/>
  <c r="AN98" i="1"/>
  <c r="AS98" i="1"/>
  <c r="BC98" i="1"/>
  <c r="BB98" i="1"/>
  <c r="AV98" i="1"/>
  <c r="U98" i="1"/>
  <c r="AF98" i="1"/>
  <c r="AT98" i="1"/>
  <c r="AP98" i="1"/>
  <c r="X98" i="1"/>
  <c r="BK98" i="1"/>
  <c r="AL98" i="1"/>
  <c r="AI98" i="1"/>
  <c r="AO98" i="1"/>
  <c r="AM98" i="1"/>
  <c r="AJ98" i="1"/>
  <c r="W98" i="1"/>
  <c r="AR98" i="1"/>
  <c r="AK98" i="1"/>
  <c r="AH98" i="1"/>
  <c r="V98" i="1"/>
  <c r="Z98" i="1"/>
  <c r="AC98" i="1"/>
  <c r="BD49" i="1"/>
  <c r="J62" i="7"/>
  <c r="J73" i="7" s="1"/>
  <c r="AE49" i="1"/>
  <c r="BF49" i="1"/>
  <c r="AY49" i="1"/>
  <c r="AN49" i="1"/>
  <c r="AJ49" i="1"/>
  <c r="BI49" i="1"/>
  <c r="P7" i="1"/>
  <c r="X49" i="1"/>
  <c r="AA49" i="1"/>
  <c r="Q49" i="1"/>
  <c r="AB49" i="1"/>
  <c r="AI49" i="1"/>
  <c r="BG49" i="1"/>
  <c r="AQ49" i="1"/>
  <c r="V49" i="1"/>
  <c r="AX49" i="1"/>
  <c r="AT49" i="1"/>
  <c r="AP49" i="1"/>
  <c r="U49" i="1"/>
  <c r="AO49" i="1"/>
  <c r="BB49" i="1"/>
  <c r="AS49" i="1"/>
  <c r="BC49" i="1"/>
  <c r="BE49" i="1"/>
  <c r="BA49" i="1"/>
  <c r="AD49" i="1"/>
  <c r="AH49" i="1"/>
  <c r="Y49" i="1"/>
  <c r="BH49" i="1"/>
  <c r="AC49" i="1"/>
  <c r="AZ49" i="1"/>
  <c r="S49" i="1"/>
  <c r="AK49" i="1"/>
  <c r="W49" i="1"/>
  <c r="AR49" i="1"/>
  <c r="R49" i="1"/>
  <c r="AV49" i="1"/>
  <c r="AU49" i="1"/>
  <c r="AW49" i="1"/>
  <c r="AG49" i="1"/>
  <c r="AM49" i="1"/>
  <c r="AL49" i="1"/>
  <c r="AF49" i="1"/>
  <c r="Z49" i="1"/>
  <c r="T49" i="1"/>
  <c r="I66" i="7"/>
  <c r="I77" i="7" s="1"/>
  <c r="U236" i="1"/>
  <c r="W236" i="1"/>
  <c r="V236" i="1"/>
  <c r="Q236" i="1"/>
  <c r="T236" i="1"/>
  <c r="R236" i="1"/>
  <c r="S236" i="1"/>
  <c r="Y236" i="1"/>
  <c r="P236" i="1"/>
  <c r="X236" i="1"/>
  <c r="I63" i="7"/>
  <c r="I74" i="7" s="1"/>
  <c r="AS95" i="1"/>
  <c r="AF95" i="1"/>
  <c r="BJ95" i="1"/>
  <c r="AB95" i="1"/>
  <c r="W95" i="1"/>
  <c r="AV95" i="1"/>
  <c r="BE95" i="1"/>
  <c r="BC95" i="1"/>
  <c r="Z95" i="1"/>
  <c r="T95" i="1"/>
  <c r="AW95" i="1"/>
  <c r="AX95" i="1"/>
  <c r="BD95" i="1"/>
  <c r="AE95" i="1"/>
  <c r="AU95" i="1"/>
  <c r="AG95" i="1"/>
  <c r="AT95" i="1"/>
  <c r="S95" i="1"/>
  <c r="BK95" i="1"/>
  <c r="AJ95" i="1"/>
  <c r="P95" i="1"/>
  <c r="Y95" i="1"/>
  <c r="V95" i="1"/>
  <c r="AP95" i="1"/>
  <c r="BG95" i="1"/>
  <c r="BI95" i="1"/>
  <c r="AN95" i="1"/>
  <c r="BH95" i="1"/>
  <c r="AL95" i="1"/>
  <c r="AR95" i="1"/>
  <c r="AC95" i="1"/>
  <c r="BA95" i="1"/>
  <c r="BB95" i="1"/>
  <c r="AY95" i="1"/>
  <c r="AI95" i="1"/>
  <c r="AH95" i="1"/>
  <c r="AQ95" i="1"/>
  <c r="AZ95" i="1"/>
  <c r="AO95" i="1"/>
  <c r="AM95" i="1"/>
  <c r="AD95" i="1"/>
  <c r="AA95" i="1"/>
  <c r="AK95" i="1"/>
  <c r="X95" i="1"/>
  <c r="BF95" i="1"/>
  <c r="Q95" i="1"/>
  <c r="U95" i="1"/>
  <c r="R95" i="1"/>
  <c r="P282" i="1"/>
  <c r="O282" i="1"/>
  <c r="Q282" i="1"/>
  <c r="H67" i="7"/>
  <c r="H78" i="7" s="1"/>
  <c r="S282" i="1"/>
  <c r="R282" i="1"/>
  <c r="H63" i="7"/>
  <c r="H74" i="7" s="1"/>
  <c r="BE94" i="1"/>
  <c r="Q94" i="1"/>
  <c r="AS94" i="1"/>
  <c r="AG94" i="1"/>
  <c r="X94" i="1"/>
  <c r="AW94" i="1"/>
  <c r="BB94" i="1"/>
  <c r="T94" i="1"/>
  <c r="P94" i="1"/>
  <c r="O94" i="1"/>
  <c r="AY94" i="1"/>
  <c r="AK94" i="1"/>
  <c r="U94" i="1"/>
  <c r="AB94" i="1"/>
  <c r="Y94" i="1"/>
  <c r="AV94" i="1"/>
  <c r="BF94" i="1"/>
  <c r="AL94" i="1"/>
  <c r="AC94" i="1"/>
  <c r="AE94" i="1"/>
  <c r="BC94" i="1"/>
  <c r="AF94" i="1"/>
  <c r="R94" i="1"/>
  <c r="AN94" i="1"/>
  <c r="Z94" i="1"/>
  <c r="AH94" i="1"/>
  <c r="V94" i="1"/>
  <c r="AT94" i="1"/>
  <c r="BG94" i="1"/>
  <c r="W94" i="1"/>
  <c r="AX94" i="1"/>
  <c r="AP94" i="1"/>
  <c r="BH94" i="1"/>
  <c r="AU94" i="1"/>
  <c r="AZ94" i="1"/>
  <c r="AR94" i="1"/>
  <c r="BD94" i="1"/>
  <c r="BA94" i="1"/>
  <c r="S94" i="1"/>
  <c r="AJ94" i="1"/>
  <c r="BI94" i="1"/>
  <c r="AQ94" i="1"/>
  <c r="BK94" i="1"/>
  <c r="AO94" i="1"/>
  <c r="AA94" i="1"/>
  <c r="BJ94" i="1"/>
  <c r="AM94" i="1"/>
  <c r="AD94" i="1"/>
  <c r="AI94" i="1"/>
  <c r="K65" i="7"/>
  <c r="K76" i="7" s="1"/>
  <c r="K63" i="7"/>
  <c r="K74" i="7" s="1"/>
  <c r="AK97" i="1"/>
  <c r="AA97" i="1"/>
  <c r="BJ97" i="1"/>
  <c r="AC97" i="1"/>
  <c r="BK97" i="1"/>
  <c r="S97" i="1"/>
  <c r="AO97" i="1"/>
  <c r="AQ97" i="1"/>
  <c r="V97" i="1"/>
  <c r="BA97" i="1"/>
  <c r="BG97" i="1"/>
  <c r="X97" i="1"/>
  <c r="AS97" i="1"/>
  <c r="T97" i="1"/>
  <c r="AY97" i="1"/>
  <c r="Z97" i="1"/>
  <c r="BE97" i="1"/>
  <c r="BH97" i="1"/>
  <c r="AV97" i="1"/>
  <c r="AB97" i="1"/>
  <c r="AP97" i="1"/>
  <c r="AF97" i="1"/>
  <c r="BC97" i="1"/>
  <c r="AH97" i="1"/>
  <c r="AW97" i="1"/>
  <c r="U97" i="1"/>
  <c r="AD97" i="1"/>
  <c r="BI97" i="1"/>
  <c r="BF97" i="1"/>
  <c r="AR97" i="1"/>
  <c r="AZ97" i="1"/>
  <c r="AX97" i="1"/>
  <c r="AG97" i="1"/>
  <c r="AU97" i="1"/>
  <c r="AN97" i="1"/>
  <c r="R97" i="1"/>
  <c r="BB97" i="1"/>
  <c r="AJ97" i="1"/>
  <c r="AM97" i="1"/>
  <c r="W97" i="1"/>
  <c r="BD97" i="1"/>
  <c r="AI97" i="1"/>
  <c r="Y97" i="1"/>
  <c r="AE97" i="1"/>
  <c r="AT97" i="1"/>
  <c r="AL97" i="1"/>
  <c r="L65" i="7"/>
  <c r="L76" i="7" s="1"/>
  <c r="T333" i="1"/>
  <c r="W333" i="1"/>
  <c r="V333" i="1"/>
  <c r="L68" i="7"/>
  <c r="L79" i="7" s="1"/>
  <c r="U333" i="1"/>
  <c r="S333" i="1"/>
  <c r="V34" i="1"/>
  <c r="V222" i="1"/>
  <c r="V410" i="1"/>
  <c r="P70" i="7" s="1"/>
  <c r="P81" i="7" s="1"/>
  <c r="V128" i="1"/>
  <c r="V269" i="1"/>
  <c r="V175" i="1"/>
  <c r="V81" i="1"/>
  <c r="V316" i="1"/>
  <c r="Z96" i="1"/>
  <c r="AB96" i="1"/>
  <c r="U96" i="1"/>
  <c r="AF96" i="1"/>
  <c r="AL96" i="1"/>
  <c r="AO96" i="1"/>
  <c r="Q96" i="1"/>
  <c r="BG96" i="1"/>
  <c r="AN96" i="1"/>
  <c r="BI96" i="1"/>
  <c r="BK96" i="1"/>
  <c r="AJ96" i="1"/>
  <c r="T96" i="1"/>
  <c r="AW96" i="1"/>
  <c r="AH96" i="1"/>
  <c r="R96" i="1"/>
  <c r="BE96" i="1"/>
  <c r="J63" i="7"/>
  <c r="J74" i="7" s="1"/>
  <c r="AY96" i="1"/>
  <c r="X96" i="1"/>
  <c r="BH96" i="1"/>
  <c r="Y96" i="1"/>
  <c r="BD96" i="1"/>
  <c r="AK96" i="1"/>
  <c r="BA96" i="1"/>
  <c r="AI96" i="1"/>
  <c r="AE96" i="1"/>
  <c r="W96" i="1"/>
  <c r="AC96" i="1"/>
  <c r="AD96" i="1"/>
  <c r="AX96" i="1"/>
  <c r="BC96" i="1"/>
  <c r="AP96" i="1"/>
  <c r="AG96" i="1"/>
  <c r="AT96" i="1"/>
  <c r="AA96" i="1"/>
  <c r="AU96" i="1"/>
  <c r="AS96" i="1"/>
  <c r="V96" i="1"/>
  <c r="AM96" i="1"/>
  <c r="S96" i="1"/>
  <c r="AQ96" i="1"/>
  <c r="BJ96" i="1"/>
  <c r="BB96" i="1"/>
  <c r="AZ96" i="1"/>
  <c r="AR96" i="1"/>
  <c r="BF96" i="1"/>
  <c r="AV96" i="1"/>
  <c r="J64" i="7"/>
  <c r="J75" i="7" s="1"/>
  <c r="AU48" i="1"/>
  <c r="AV48" i="1"/>
  <c r="AL48" i="1"/>
  <c r="BA48" i="1"/>
  <c r="AA48" i="1"/>
  <c r="AN48" i="1"/>
  <c r="AY48" i="1"/>
  <c r="AR48" i="1"/>
  <c r="AW48" i="1"/>
  <c r="AT48" i="1"/>
  <c r="AH48" i="1"/>
  <c r="AK48" i="1"/>
  <c r="BB48" i="1"/>
  <c r="U48" i="1"/>
  <c r="V48" i="1"/>
  <c r="BG48" i="1"/>
  <c r="AI48" i="1"/>
  <c r="AG48" i="1"/>
  <c r="AX48" i="1"/>
  <c r="AP48" i="1"/>
  <c r="R48" i="1"/>
  <c r="I62" i="7"/>
  <c r="I73" i="7" s="1"/>
  <c r="T48" i="1"/>
  <c r="Q48" i="1"/>
  <c r="AZ48" i="1"/>
  <c r="W48" i="1"/>
  <c r="O7" i="1"/>
  <c r="Z48" i="1"/>
  <c r="AO48" i="1"/>
  <c r="BE48" i="1"/>
  <c r="AE48" i="1"/>
  <c r="BC48" i="1"/>
  <c r="AD48" i="1"/>
  <c r="BD48" i="1"/>
  <c r="AQ48" i="1"/>
  <c r="AS48" i="1"/>
  <c r="AC48" i="1"/>
  <c r="BF48" i="1"/>
  <c r="Y48" i="1"/>
  <c r="AF48" i="1"/>
  <c r="P48" i="1"/>
  <c r="X48" i="1"/>
  <c r="BH48" i="1"/>
  <c r="AM48" i="1"/>
  <c r="AJ48" i="1"/>
  <c r="S48" i="1"/>
  <c r="AB48" i="1"/>
  <c r="I67" i="7"/>
  <c r="I78" i="7" s="1"/>
  <c r="S283" i="1"/>
  <c r="P283" i="1"/>
  <c r="T283" i="1"/>
  <c r="R283" i="1"/>
  <c r="Q283" i="1"/>
  <c r="H64" i="7"/>
  <c r="H75" i="7" s="1"/>
  <c r="H68" i="7"/>
  <c r="H79" i="7" s="1"/>
  <c r="S329" i="1"/>
  <c r="Q329" i="1"/>
  <c r="P329" i="1"/>
  <c r="O329" i="1"/>
  <c r="R329" i="1"/>
  <c r="K64" i="7"/>
  <c r="K75" i="7" s="1"/>
  <c r="K67" i="7"/>
  <c r="K78" i="7" s="1"/>
  <c r="R285" i="1"/>
  <c r="S285" i="1"/>
  <c r="T285" i="1"/>
  <c r="U285" i="1"/>
  <c r="V285" i="1"/>
  <c r="X333" i="1" l="1"/>
  <c r="Y333" i="1" s="1"/>
  <c r="AC239" i="1"/>
  <c r="AD239" i="1" s="1"/>
  <c r="BI48" i="1"/>
  <c r="BJ48" i="1" s="1"/>
  <c r="BK48" i="1" s="1"/>
  <c r="W285" i="1"/>
  <c r="X285" i="1" s="1"/>
  <c r="Y285" i="1" s="1"/>
  <c r="Z285" i="1" s="1"/>
  <c r="U330" i="1"/>
  <c r="V330" i="1" s="1"/>
  <c r="AB238" i="1"/>
  <c r="AC238" i="1" s="1"/>
  <c r="BJ49" i="1"/>
  <c r="BK49" i="1" s="1"/>
  <c r="U283" i="1"/>
  <c r="I82" i="7"/>
  <c r="T282" i="1"/>
  <c r="U282" i="1" s="1"/>
  <c r="BK50" i="1"/>
  <c r="W332" i="1"/>
  <c r="X332" i="1" s="1"/>
  <c r="Y332" i="1" s="1"/>
  <c r="AA237" i="1"/>
  <c r="T329" i="1"/>
  <c r="U329" i="1" s="1"/>
  <c r="BH47" i="1"/>
  <c r="BI47" i="1" s="1"/>
  <c r="V283" i="1"/>
  <c r="W283" i="1" s="1"/>
  <c r="P63" i="7"/>
  <c r="P74" i="7" s="1"/>
  <c r="AP102" i="1"/>
  <c r="AA102" i="1"/>
  <c r="AB102" i="1"/>
  <c r="AH102" i="1"/>
  <c r="Y102" i="1"/>
  <c r="BB102" i="1"/>
  <c r="W102" i="1"/>
  <c r="AS102" i="1"/>
  <c r="AU102" i="1"/>
  <c r="AK102" i="1"/>
  <c r="BE102" i="1"/>
  <c r="BH102" i="1"/>
  <c r="AF102" i="1"/>
  <c r="BA102" i="1"/>
  <c r="AI102" i="1"/>
  <c r="AR102" i="1"/>
  <c r="BC102" i="1"/>
  <c r="AZ102" i="1"/>
  <c r="AT102" i="1"/>
  <c r="AW102" i="1"/>
  <c r="AV102" i="1"/>
  <c r="AQ102" i="1"/>
  <c r="AX102" i="1"/>
  <c r="AC102" i="1"/>
  <c r="X102" i="1"/>
  <c r="BD102" i="1"/>
  <c r="AO102" i="1"/>
  <c r="AY102" i="1"/>
  <c r="BI102" i="1"/>
  <c r="BG102" i="1"/>
  <c r="BJ102" i="1"/>
  <c r="BF102" i="1"/>
  <c r="AM102" i="1"/>
  <c r="AD102" i="1"/>
  <c r="Z102" i="1"/>
  <c r="AN102" i="1"/>
  <c r="BK102" i="1"/>
  <c r="AG102" i="1"/>
  <c r="AE102" i="1"/>
  <c r="AL102" i="1"/>
  <c r="AJ102" i="1"/>
  <c r="Z236" i="1"/>
  <c r="N65" i="7"/>
  <c r="N76" i="7" s="1"/>
  <c r="N62" i="7"/>
  <c r="N73" i="7" s="1"/>
  <c r="BC53" i="1"/>
  <c r="BJ53" i="1"/>
  <c r="Y53" i="1"/>
  <c r="BG53" i="1"/>
  <c r="BB53" i="1"/>
  <c r="AY53" i="1"/>
  <c r="AS53" i="1"/>
  <c r="BD53" i="1"/>
  <c r="AE53" i="1"/>
  <c r="AO53" i="1"/>
  <c r="AC53" i="1"/>
  <c r="AV53" i="1"/>
  <c r="W53" i="1"/>
  <c r="U53" i="1"/>
  <c r="AU53" i="1"/>
  <c r="BI53" i="1"/>
  <c r="AR53" i="1"/>
  <c r="AH53" i="1"/>
  <c r="AW53" i="1"/>
  <c r="X53" i="1"/>
  <c r="AK53" i="1"/>
  <c r="AQ53" i="1"/>
  <c r="AF53" i="1"/>
  <c r="BE53" i="1"/>
  <c r="AG53" i="1"/>
  <c r="AL53" i="1"/>
  <c r="BK53" i="1"/>
  <c r="BF53" i="1"/>
  <c r="AT53" i="1"/>
  <c r="AP53" i="1"/>
  <c r="AX53" i="1"/>
  <c r="AZ53" i="1"/>
  <c r="AB53" i="1"/>
  <c r="AD53" i="1"/>
  <c r="Z53" i="1"/>
  <c r="T7" i="1"/>
  <c r="BA53" i="1"/>
  <c r="AA53" i="1"/>
  <c r="AI53" i="1"/>
  <c r="AN53" i="1"/>
  <c r="AJ53" i="1"/>
  <c r="AM53" i="1"/>
  <c r="BH53" i="1"/>
  <c r="V53" i="1"/>
  <c r="L82" i="7"/>
  <c r="M63" i="7"/>
  <c r="M74" i="7" s="1"/>
  <c r="AA99" i="1"/>
  <c r="AX99" i="1"/>
  <c r="BJ99" i="1"/>
  <c r="AJ99" i="1"/>
  <c r="AD99" i="1"/>
  <c r="BC99" i="1"/>
  <c r="AN99" i="1"/>
  <c r="AK99" i="1"/>
  <c r="AE99" i="1"/>
  <c r="Z99" i="1"/>
  <c r="U99" i="1"/>
  <c r="BG99" i="1"/>
  <c r="AR99" i="1"/>
  <c r="AS99" i="1"/>
  <c r="AI99" i="1"/>
  <c r="AH99" i="1"/>
  <c r="AC99" i="1"/>
  <c r="W99" i="1"/>
  <c r="AP99" i="1"/>
  <c r="BK99" i="1"/>
  <c r="AF99" i="1"/>
  <c r="V99" i="1"/>
  <c r="AQ99" i="1"/>
  <c r="AG99" i="1"/>
  <c r="AW99" i="1"/>
  <c r="BD99" i="1"/>
  <c r="AU99" i="1"/>
  <c r="BA99" i="1"/>
  <c r="BH99" i="1"/>
  <c r="AY99" i="1"/>
  <c r="BI99" i="1"/>
  <c r="X99" i="1"/>
  <c r="AO99" i="1"/>
  <c r="AB99" i="1"/>
  <c r="AZ99" i="1"/>
  <c r="BE99" i="1"/>
  <c r="AT99" i="1"/>
  <c r="BF99" i="1"/>
  <c r="BB99" i="1"/>
  <c r="T99" i="1"/>
  <c r="AM99" i="1"/>
  <c r="AL99" i="1"/>
  <c r="Y99" i="1"/>
  <c r="AV99" i="1"/>
  <c r="K82" i="7"/>
  <c r="V284" i="1"/>
  <c r="O68" i="7"/>
  <c r="O79" i="7" s="1"/>
  <c r="Z336" i="1"/>
  <c r="V336" i="1"/>
  <c r="W336" i="1"/>
  <c r="X336" i="1"/>
  <c r="Y336" i="1"/>
  <c r="O64" i="7"/>
  <c r="O75" i="7" s="1"/>
  <c r="V331" i="1"/>
  <c r="Q68" i="7"/>
  <c r="Q79" i="7" s="1"/>
  <c r="Y338" i="1"/>
  <c r="AA338" i="1"/>
  <c r="AB338" i="1"/>
  <c r="X338" i="1"/>
  <c r="Z338" i="1"/>
  <c r="P65" i="7"/>
  <c r="P76" i="7" s="1"/>
  <c r="P66" i="7"/>
  <c r="P77" i="7" s="1"/>
  <c r="AA243" i="1"/>
  <c r="AD243" i="1"/>
  <c r="Z243" i="1"/>
  <c r="AC243" i="1"/>
  <c r="X243" i="1"/>
  <c r="AE243" i="1"/>
  <c r="AF243" i="1"/>
  <c r="W243" i="1"/>
  <c r="Y243" i="1"/>
  <c r="AB243" i="1"/>
  <c r="N67" i="7"/>
  <c r="N78" i="7" s="1"/>
  <c r="V288" i="1"/>
  <c r="U288" i="1"/>
  <c r="W288" i="1"/>
  <c r="Y288" i="1"/>
  <c r="X288" i="1"/>
  <c r="N68" i="7"/>
  <c r="N79" i="7" s="1"/>
  <c r="U335" i="1"/>
  <c r="W335" i="1"/>
  <c r="V335" i="1"/>
  <c r="X335" i="1"/>
  <c r="Y335" i="1"/>
  <c r="M62" i="7"/>
  <c r="M73" i="7" s="1"/>
  <c r="BA52" i="1"/>
  <c r="AL52" i="1"/>
  <c r="BD52" i="1"/>
  <c r="BF52" i="1"/>
  <c r="AO52" i="1"/>
  <c r="BG52" i="1"/>
  <c r="AR52" i="1"/>
  <c r="AY52" i="1"/>
  <c r="Y52" i="1"/>
  <c r="AQ52" i="1"/>
  <c r="U52" i="1"/>
  <c r="AA52" i="1"/>
  <c r="BE52" i="1"/>
  <c r="X52" i="1"/>
  <c r="AM52" i="1"/>
  <c r="BK52" i="1"/>
  <c r="Z52" i="1"/>
  <c r="BJ52" i="1"/>
  <c r="AH52" i="1"/>
  <c r="AJ52" i="1"/>
  <c r="AF52" i="1"/>
  <c r="AB52" i="1"/>
  <c r="S7" i="1"/>
  <c r="AG52" i="1"/>
  <c r="AT52" i="1"/>
  <c r="AK52" i="1"/>
  <c r="AW52" i="1"/>
  <c r="AE52" i="1"/>
  <c r="BH52" i="1"/>
  <c r="AV52" i="1"/>
  <c r="AZ52" i="1"/>
  <c r="BB52" i="1"/>
  <c r="AU52" i="1"/>
  <c r="AI52" i="1"/>
  <c r="AS52" i="1"/>
  <c r="T52" i="1"/>
  <c r="BC52" i="1"/>
  <c r="V52" i="1"/>
  <c r="AC52" i="1"/>
  <c r="AP52" i="1"/>
  <c r="AX52" i="1"/>
  <c r="AD52" i="1"/>
  <c r="AN52" i="1"/>
  <c r="W52" i="1"/>
  <c r="BI52" i="1"/>
  <c r="M64" i="7"/>
  <c r="M75" i="7" s="1"/>
  <c r="O66" i="7"/>
  <c r="O77" i="7" s="1"/>
  <c r="X242" i="1"/>
  <c r="Y242" i="1"/>
  <c r="AD242" i="1"/>
  <c r="V242" i="1"/>
  <c r="AE242" i="1"/>
  <c r="AA242" i="1"/>
  <c r="Z242" i="1"/>
  <c r="W242" i="1"/>
  <c r="AB242" i="1"/>
  <c r="AC242" i="1"/>
  <c r="O63" i="7"/>
  <c r="O74" i="7" s="1"/>
  <c r="AL101" i="1"/>
  <c r="BC101" i="1"/>
  <c r="BI101" i="1"/>
  <c r="AT101" i="1"/>
  <c r="AV101" i="1"/>
  <c r="AG101" i="1"/>
  <c r="AB101" i="1"/>
  <c r="AO101" i="1"/>
  <c r="Z101" i="1"/>
  <c r="BK101" i="1"/>
  <c r="AK101" i="1"/>
  <c r="AJ101" i="1"/>
  <c r="AI101" i="1"/>
  <c r="AC101" i="1"/>
  <c r="AZ101" i="1"/>
  <c r="X101" i="1"/>
  <c r="AH101" i="1"/>
  <c r="AN101" i="1"/>
  <c r="BF101" i="1"/>
  <c r="AQ101" i="1"/>
  <c r="AY101" i="1"/>
  <c r="BA101" i="1"/>
  <c r="W101" i="1"/>
  <c r="AD101" i="1"/>
  <c r="AX101" i="1"/>
  <c r="Y101" i="1"/>
  <c r="AE101" i="1"/>
  <c r="BB101" i="1"/>
  <c r="BG101" i="1"/>
  <c r="AP101" i="1"/>
  <c r="V101" i="1"/>
  <c r="AS101" i="1"/>
  <c r="AM101" i="1"/>
  <c r="AU101" i="1"/>
  <c r="AR101" i="1"/>
  <c r="AA101" i="1"/>
  <c r="BJ101" i="1"/>
  <c r="AW101" i="1"/>
  <c r="BE101" i="1"/>
  <c r="AF101" i="1"/>
  <c r="BD101" i="1"/>
  <c r="BH101" i="1"/>
  <c r="Y235" i="1"/>
  <c r="Q63" i="7"/>
  <c r="Q74" i="7" s="1"/>
  <c r="AT103" i="1"/>
  <c r="BK103" i="1"/>
  <c r="AY103" i="1"/>
  <c r="AF103" i="1"/>
  <c r="X103" i="1"/>
  <c r="Z103" i="1"/>
  <c r="AM103" i="1"/>
  <c r="AI103" i="1"/>
  <c r="AH103" i="1"/>
  <c r="AB103" i="1"/>
  <c r="AQ103" i="1"/>
  <c r="AU103" i="1"/>
  <c r="AL103" i="1"/>
  <c r="AG103" i="1"/>
  <c r="BF103" i="1"/>
  <c r="AK103" i="1"/>
  <c r="AN103" i="1"/>
  <c r="BE103" i="1"/>
  <c r="AA103" i="1"/>
  <c r="BD103" i="1"/>
  <c r="BI103" i="1"/>
  <c r="BC103" i="1"/>
  <c r="BG103" i="1"/>
  <c r="AC103" i="1"/>
  <c r="AE103" i="1"/>
  <c r="AS103" i="1"/>
  <c r="BH103" i="1"/>
  <c r="AD103" i="1"/>
  <c r="BB103" i="1"/>
  <c r="AJ103" i="1"/>
  <c r="AZ103" i="1"/>
  <c r="AV103" i="1"/>
  <c r="AR103" i="1"/>
  <c r="BA103" i="1"/>
  <c r="AP103" i="1"/>
  <c r="Y103" i="1"/>
  <c r="AW103" i="1"/>
  <c r="BJ103" i="1"/>
  <c r="AO103" i="1"/>
  <c r="AX103" i="1"/>
  <c r="Q62" i="7"/>
  <c r="Q73" i="7" s="1"/>
  <c r="W7" i="1"/>
  <c r="BC56" i="1"/>
  <c r="BA56" i="1"/>
  <c r="AQ56" i="1"/>
  <c r="AG56" i="1"/>
  <c r="AY56" i="1"/>
  <c r="AW56" i="1"/>
  <c r="X56" i="1"/>
  <c r="BK56" i="1"/>
  <c r="AZ56" i="1"/>
  <c r="BJ56" i="1"/>
  <c r="AV56" i="1"/>
  <c r="AX56" i="1"/>
  <c r="Y56" i="1"/>
  <c r="AT56" i="1"/>
  <c r="AR56" i="1"/>
  <c r="AP56" i="1"/>
  <c r="BD56" i="1"/>
  <c r="AE56" i="1"/>
  <c r="AO56" i="1"/>
  <c r="AA56" i="1"/>
  <c r="AF56" i="1"/>
  <c r="AJ56" i="1"/>
  <c r="AB56" i="1"/>
  <c r="AN56" i="1"/>
  <c r="AL56" i="1"/>
  <c r="AM56" i="1"/>
  <c r="AI56" i="1"/>
  <c r="BG56" i="1"/>
  <c r="AD56" i="1"/>
  <c r="AC56" i="1"/>
  <c r="AS56" i="1"/>
  <c r="AH56" i="1"/>
  <c r="Z56" i="1"/>
  <c r="BI56" i="1"/>
  <c r="BE56" i="1"/>
  <c r="BH56" i="1"/>
  <c r="BB56" i="1"/>
  <c r="AK56" i="1"/>
  <c r="BF56" i="1"/>
  <c r="AU56" i="1"/>
  <c r="X286" i="1"/>
  <c r="P67" i="7"/>
  <c r="P78" i="7" s="1"/>
  <c r="AA290" i="1"/>
  <c r="X290" i="1"/>
  <c r="Z290" i="1"/>
  <c r="W290" i="1"/>
  <c r="Y290" i="1"/>
  <c r="P62" i="7"/>
  <c r="P73" i="7" s="1"/>
  <c r="W55" i="1"/>
  <c r="Z55" i="1"/>
  <c r="AC55" i="1"/>
  <c r="AO55" i="1"/>
  <c r="AU55" i="1"/>
  <c r="BC55" i="1"/>
  <c r="BF55" i="1"/>
  <c r="AM55" i="1"/>
  <c r="AI55" i="1"/>
  <c r="Y55" i="1"/>
  <c r="V7" i="1"/>
  <c r="AT55" i="1"/>
  <c r="AD55" i="1"/>
  <c r="BJ55" i="1"/>
  <c r="AZ55" i="1"/>
  <c r="AQ55" i="1"/>
  <c r="BI55" i="1"/>
  <c r="AA55" i="1"/>
  <c r="AH55" i="1"/>
  <c r="BK55" i="1"/>
  <c r="BE55" i="1"/>
  <c r="BD55" i="1"/>
  <c r="AB55" i="1"/>
  <c r="AL55" i="1"/>
  <c r="AJ55" i="1"/>
  <c r="AY55" i="1"/>
  <c r="BG55" i="1"/>
  <c r="BA55" i="1"/>
  <c r="AS55" i="1"/>
  <c r="BH55" i="1"/>
  <c r="AX55" i="1"/>
  <c r="X55" i="1"/>
  <c r="BB55" i="1"/>
  <c r="AK55" i="1"/>
  <c r="AF55" i="1"/>
  <c r="AN55" i="1"/>
  <c r="AE55" i="1"/>
  <c r="AW55" i="1"/>
  <c r="AP55" i="1"/>
  <c r="AG55" i="1"/>
  <c r="AV55" i="1"/>
  <c r="AR55" i="1"/>
  <c r="J82" i="7"/>
  <c r="N66" i="7"/>
  <c r="N77" i="7" s="1"/>
  <c r="AD241" i="1"/>
  <c r="V241" i="1"/>
  <c r="X241" i="1"/>
  <c r="W241" i="1"/>
  <c r="AC241" i="1"/>
  <c r="AA241" i="1"/>
  <c r="U241" i="1"/>
  <c r="Z241" i="1"/>
  <c r="AB241" i="1"/>
  <c r="Y241" i="1"/>
  <c r="M66" i="7"/>
  <c r="M77" i="7" s="1"/>
  <c r="T240" i="1"/>
  <c r="U240" i="1"/>
  <c r="AB240" i="1"/>
  <c r="W240" i="1"/>
  <c r="Z240" i="1"/>
  <c r="V240" i="1"/>
  <c r="X240" i="1"/>
  <c r="Y240" i="1"/>
  <c r="AA240" i="1"/>
  <c r="AC240" i="1"/>
  <c r="M68" i="7"/>
  <c r="M79" i="7" s="1"/>
  <c r="T334" i="1"/>
  <c r="W334" i="1"/>
  <c r="X334" i="1"/>
  <c r="V334" i="1"/>
  <c r="U334" i="1"/>
  <c r="H82" i="7"/>
  <c r="O65" i="7"/>
  <c r="O76" i="7" s="1"/>
  <c r="O67" i="7"/>
  <c r="O78" i="7" s="1"/>
  <c r="X289" i="1"/>
  <c r="Z289" i="1"/>
  <c r="V289" i="1"/>
  <c r="Y289" i="1"/>
  <c r="W289" i="1"/>
  <c r="Q66" i="7"/>
  <c r="Q77" i="7" s="1"/>
  <c r="AG244" i="1"/>
  <c r="AB244" i="1"/>
  <c r="AE244" i="1"/>
  <c r="Y244" i="1"/>
  <c r="X244" i="1"/>
  <c r="AA244" i="1"/>
  <c r="AF244" i="1"/>
  <c r="AC244" i="1"/>
  <c r="AD244" i="1"/>
  <c r="Z244" i="1"/>
  <c r="Q67" i="7"/>
  <c r="Q78" i="7" s="1"/>
  <c r="AA291" i="1"/>
  <c r="X291" i="1"/>
  <c r="AB291" i="1"/>
  <c r="Z291" i="1"/>
  <c r="Y291" i="1"/>
  <c r="P68" i="7"/>
  <c r="P79" i="7" s="1"/>
  <c r="Y337" i="1"/>
  <c r="Z337" i="1"/>
  <c r="AA337" i="1"/>
  <c r="W337" i="1"/>
  <c r="X337" i="1"/>
  <c r="P64" i="7"/>
  <c r="P75" i="7" s="1"/>
  <c r="N64" i="7"/>
  <c r="N75" i="7" s="1"/>
  <c r="N63" i="7"/>
  <c r="N74" i="7" s="1"/>
  <c r="AG100" i="1"/>
  <c r="AX100" i="1"/>
  <c r="AN100" i="1"/>
  <c r="Y100" i="1"/>
  <c r="AH100" i="1"/>
  <c r="AR100" i="1"/>
  <c r="AC100" i="1"/>
  <c r="AI100" i="1"/>
  <c r="AK100" i="1"/>
  <c r="BF100" i="1"/>
  <c r="AF100" i="1"/>
  <c r="AE100" i="1"/>
  <c r="AY100" i="1"/>
  <c r="BE100" i="1"/>
  <c r="BB100" i="1"/>
  <c r="AA100" i="1"/>
  <c r="BI100" i="1"/>
  <c r="BG100" i="1"/>
  <c r="AJ100" i="1"/>
  <c r="AM100" i="1"/>
  <c r="W100" i="1"/>
  <c r="AV100" i="1"/>
  <c r="AD100" i="1"/>
  <c r="AU100" i="1"/>
  <c r="AB100" i="1"/>
  <c r="AZ100" i="1"/>
  <c r="Z100" i="1"/>
  <c r="AW100" i="1"/>
  <c r="BD100" i="1"/>
  <c r="AQ100" i="1"/>
  <c r="AS100" i="1"/>
  <c r="BA100" i="1"/>
  <c r="AT100" i="1"/>
  <c r="BK100" i="1"/>
  <c r="X100" i="1"/>
  <c r="BJ100" i="1"/>
  <c r="BC100" i="1"/>
  <c r="U100" i="1"/>
  <c r="V100" i="1"/>
  <c r="AO100" i="1"/>
  <c r="BH100" i="1"/>
  <c r="AP100" i="1"/>
  <c r="AL100" i="1"/>
  <c r="M67" i="7"/>
  <c r="M78" i="7" s="1"/>
  <c r="X287" i="1"/>
  <c r="V287" i="1"/>
  <c r="U287" i="1"/>
  <c r="W287" i="1"/>
  <c r="T287" i="1"/>
  <c r="M65" i="7"/>
  <c r="M76" i="7" s="1"/>
  <c r="O62" i="7"/>
  <c r="O73" i="7" s="1"/>
  <c r="U7" i="1"/>
  <c r="AT54" i="1"/>
  <c r="AX54" i="1"/>
  <c r="AM54" i="1"/>
  <c r="BF54" i="1"/>
  <c r="AU54" i="1"/>
  <c r="V54" i="1"/>
  <c r="AY54" i="1"/>
  <c r="AO54" i="1"/>
  <c r="AB54" i="1"/>
  <c r="BD54" i="1"/>
  <c r="AL54" i="1"/>
  <c r="AH54" i="1"/>
  <c r="AG54" i="1"/>
  <c r="Y54" i="1"/>
  <c r="AS54" i="1"/>
  <c r="BH54" i="1"/>
  <c r="BI54" i="1"/>
  <c r="BG54" i="1"/>
  <c r="BB54" i="1"/>
  <c r="AD54" i="1"/>
  <c r="AK54" i="1"/>
  <c r="AP54" i="1"/>
  <c r="BJ54" i="1"/>
  <c r="X54" i="1"/>
  <c r="AW54" i="1"/>
  <c r="AZ54" i="1"/>
  <c r="AC54" i="1"/>
  <c r="BC54" i="1"/>
  <c r="BE54" i="1"/>
  <c r="AI54" i="1"/>
  <c r="AN54" i="1"/>
  <c r="W54" i="1"/>
  <c r="AE54" i="1"/>
  <c r="BA54" i="1"/>
  <c r="AR54" i="1"/>
  <c r="AQ54" i="1"/>
  <c r="BK54" i="1"/>
  <c r="AA54" i="1"/>
  <c r="Z54" i="1"/>
  <c r="AJ54" i="1"/>
  <c r="AF54" i="1"/>
  <c r="AV54" i="1"/>
  <c r="Q65" i="7"/>
  <c r="Q76" i="7" s="1"/>
  <c r="Q64" i="7"/>
  <c r="Q75" i="7" s="1"/>
  <c r="Z333" i="1" l="1"/>
  <c r="V329" i="1"/>
  <c r="W329" i="1" s="1"/>
  <c r="AA285" i="1"/>
  <c r="AB285" i="1" s="1"/>
  <c r="AB337" i="1"/>
  <c r="AC337" i="1" s="1"/>
  <c r="AD337" i="1" s="1"/>
  <c r="W330" i="1"/>
  <c r="X330" i="1" s="1"/>
  <c r="Z335" i="1"/>
  <c r="AA335" i="1" s="1"/>
  <c r="AC291" i="1"/>
  <c r="AD291" i="1" s="1"/>
  <c r="V282" i="1"/>
  <c r="W282" i="1" s="1"/>
  <c r="X282" i="1" s="1"/>
  <c r="AH244" i="1"/>
  <c r="AI244" i="1" s="1"/>
  <c r="AJ244" i="1" s="1"/>
  <c r="AE241" i="1"/>
  <c r="AF241" i="1" s="1"/>
  <c r="AG241" i="1" s="1"/>
  <c r="AH241" i="1" s="1"/>
  <c r="AC285" i="1"/>
  <c r="AD285" i="1" s="1"/>
  <c r="AE285" i="1" s="1"/>
  <c r="AF285" i="1" s="1"/>
  <c r="AG285" i="1" s="1"/>
  <c r="AH285" i="1" s="1"/>
  <c r="AB237" i="1"/>
  <c r="AC237" i="1" s="1"/>
  <c r="X283" i="1"/>
  <c r="Y283" i="1" s="1"/>
  <c r="Z283" i="1" s="1"/>
  <c r="AA283" i="1" s="1"/>
  <c r="AB283" i="1" s="1"/>
  <c r="AC283" i="1" s="1"/>
  <c r="AD283" i="1" s="1"/>
  <c r="AE283" i="1" s="1"/>
  <c r="AF283" i="1" s="1"/>
  <c r="AG283" i="1" s="1"/>
  <c r="AH283" i="1" s="1"/>
  <c r="AI283" i="1" s="1"/>
  <c r="AJ283" i="1" s="1"/>
  <c r="AK283" i="1" s="1"/>
  <c r="AL283" i="1" s="1"/>
  <c r="AM283" i="1" s="1"/>
  <c r="AN283" i="1" s="1"/>
  <c r="AO283" i="1" s="1"/>
  <c r="AP283" i="1" s="1"/>
  <c r="AQ283" i="1" s="1"/>
  <c r="AR283" i="1" s="1"/>
  <c r="AS283" i="1" s="1"/>
  <c r="AT283" i="1" s="1"/>
  <c r="AU283" i="1" s="1"/>
  <c r="AV283" i="1" s="1"/>
  <c r="AW283" i="1" s="1"/>
  <c r="AX283" i="1" s="1"/>
  <c r="AY283" i="1" s="1"/>
  <c r="AZ283" i="1" s="1"/>
  <c r="BA283" i="1" s="1"/>
  <c r="BB283" i="1" s="1"/>
  <c r="BC283" i="1" s="1"/>
  <c r="BD283" i="1" s="1"/>
  <c r="BE283" i="1" s="1"/>
  <c r="BF283" i="1" s="1"/>
  <c r="BG283" i="1" s="1"/>
  <c r="BH283" i="1" s="1"/>
  <c r="BI283" i="1" s="1"/>
  <c r="BJ283" i="1" s="1"/>
  <c r="BK283" i="1" s="1"/>
  <c r="Y287" i="1"/>
  <c r="Z287" i="1" s="1"/>
  <c r="AA287" i="1" s="1"/>
  <c r="AG243" i="1"/>
  <c r="BJ47" i="1"/>
  <c r="BK47" i="1" s="1"/>
  <c r="O82" i="7"/>
  <c r="AA289" i="1"/>
  <c r="AD240" i="1"/>
  <c r="AB290" i="1"/>
  <c r="Y286" i="1"/>
  <c r="AF242" i="1"/>
  <c r="AC338" i="1"/>
  <c r="W284" i="1"/>
  <c r="X284" i="1" s="1"/>
  <c r="Y284" i="1" s="1"/>
  <c r="AA236" i="1"/>
  <c r="AB236" i="1" s="1"/>
  <c r="X329" i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AN329" i="1" s="1"/>
  <c r="AO329" i="1" s="1"/>
  <c r="AP329" i="1" s="1"/>
  <c r="AQ329" i="1" s="1"/>
  <c r="AR329" i="1" s="1"/>
  <c r="AS329" i="1" s="1"/>
  <c r="AT329" i="1" s="1"/>
  <c r="AU329" i="1" s="1"/>
  <c r="AV329" i="1" s="1"/>
  <c r="AW329" i="1" s="1"/>
  <c r="AX329" i="1" s="1"/>
  <c r="AY329" i="1" s="1"/>
  <c r="AZ329" i="1" s="1"/>
  <c r="BA329" i="1" s="1"/>
  <c r="BB329" i="1" s="1"/>
  <c r="BC329" i="1" s="1"/>
  <c r="BD329" i="1" s="1"/>
  <c r="BE329" i="1" s="1"/>
  <c r="BF329" i="1" s="1"/>
  <c r="BG329" i="1" s="1"/>
  <c r="BH329" i="1" s="1"/>
  <c r="BI329" i="1" s="1"/>
  <c r="BJ329" i="1" s="1"/>
  <c r="BK329" i="1" s="1"/>
  <c r="Y334" i="1"/>
  <c r="Z288" i="1"/>
  <c r="AD238" i="1"/>
  <c r="AA336" i="1"/>
  <c r="N82" i="7"/>
  <c r="Z332" i="1"/>
  <c r="AA332" i="1" s="1"/>
  <c r="AA333" i="1"/>
  <c r="P82" i="7"/>
  <c r="Q82" i="7"/>
  <c r="Z235" i="1"/>
  <c r="M82" i="7"/>
  <c r="W331" i="1"/>
  <c r="AE239" i="1"/>
  <c r="AF239" i="1" s="1"/>
  <c r="Y330" i="1" l="1"/>
  <c r="Z330" i="1" s="1"/>
  <c r="AH243" i="1"/>
  <c r="AI243" i="1" s="1"/>
  <c r="AI285" i="1"/>
  <c r="AJ285" i="1" s="1"/>
  <c r="AK285" i="1" s="1"/>
  <c r="AL285" i="1" s="1"/>
  <c r="AM285" i="1" s="1"/>
  <c r="AN285" i="1" s="1"/>
  <c r="AO285" i="1" s="1"/>
  <c r="AP285" i="1" s="1"/>
  <c r="AQ285" i="1" s="1"/>
  <c r="AR285" i="1" s="1"/>
  <c r="AS285" i="1" s="1"/>
  <c r="AT285" i="1" s="1"/>
  <c r="AU285" i="1" s="1"/>
  <c r="AV285" i="1" s="1"/>
  <c r="AW285" i="1" s="1"/>
  <c r="AX285" i="1" s="1"/>
  <c r="AY285" i="1" s="1"/>
  <c r="AZ285" i="1" s="1"/>
  <c r="BA285" i="1" s="1"/>
  <c r="BB285" i="1" s="1"/>
  <c r="BC285" i="1" s="1"/>
  <c r="BD285" i="1" s="1"/>
  <c r="BE285" i="1" s="1"/>
  <c r="BF285" i="1" s="1"/>
  <c r="BG285" i="1" s="1"/>
  <c r="BH285" i="1" s="1"/>
  <c r="BI285" i="1" s="1"/>
  <c r="BJ285" i="1" s="1"/>
  <c r="BK285" i="1" s="1"/>
  <c r="AB333" i="1"/>
  <c r="AC333" i="1" s="1"/>
  <c r="AD333" i="1" s="1"/>
  <c r="AD237" i="1"/>
  <c r="AE237" i="1" s="1"/>
  <c r="AB287" i="1"/>
  <c r="Z286" i="1"/>
  <c r="AA286" i="1" s="1"/>
  <c r="AB332" i="1"/>
  <c r="AC332" i="1" s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AN332" i="1" s="1"/>
  <c r="AO332" i="1" s="1"/>
  <c r="AP332" i="1" s="1"/>
  <c r="AQ332" i="1" s="1"/>
  <c r="AR332" i="1" s="1"/>
  <c r="AS332" i="1" s="1"/>
  <c r="AT332" i="1" s="1"/>
  <c r="AU332" i="1" s="1"/>
  <c r="AV332" i="1" s="1"/>
  <c r="AW332" i="1" s="1"/>
  <c r="AX332" i="1" s="1"/>
  <c r="AY332" i="1" s="1"/>
  <c r="AZ332" i="1" s="1"/>
  <c r="BA332" i="1" s="1"/>
  <c r="BB332" i="1" s="1"/>
  <c r="BC332" i="1" s="1"/>
  <c r="BD332" i="1" s="1"/>
  <c r="BE332" i="1" s="1"/>
  <c r="BF332" i="1" s="1"/>
  <c r="BG332" i="1" s="1"/>
  <c r="BH332" i="1" s="1"/>
  <c r="BI332" i="1" s="1"/>
  <c r="BJ332" i="1" s="1"/>
  <c r="BK332" i="1" s="1"/>
  <c r="AK244" i="1"/>
  <c r="AL244" i="1" s="1"/>
  <c r="AM244" i="1" s="1"/>
  <c r="AA288" i="1"/>
  <c r="AI241" i="1"/>
  <c r="AE240" i="1"/>
  <c r="AF240" i="1" s="1"/>
  <c r="AE291" i="1"/>
  <c r="AF291" i="1" s="1"/>
  <c r="AB335" i="1"/>
  <c r="AE337" i="1"/>
  <c r="AF337" i="1" s="1"/>
  <c r="AG337" i="1" s="1"/>
  <c r="AH337" i="1" s="1"/>
  <c r="AI337" i="1" s="1"/>
  <c r="AJ337" i="1" s="1"/>
  <c r="AK337" i="1" s="1"/>
  <c r="AL337" i="1" s="1"/>
  <c r="AM337" i="1" s="1"/>
  <c r="AN337" i="1" s="1"/>
  <c r="AO337" i="1" s="1"/>
  <c r="AP337" i="1" s="1"/>
  <c r="AQ337" i="1" s="1"/>
  <c r="AR337" i="1" s="1"/>
  <c r="AS337" i="1" s="1"/>
  <c r="AT337" i="1" s="1"/>
  <c r="AU337" i="1" s="1"/>
  <c r="AV337" i="1" s="1"/>
  <c r="AW337" i="1" s="1"/>
  <c r="AX337" i="1" s="1"/>
  <c r="AY337" i="1" s="1"/>
  <c r="AZ337" i="1" s="1"/>
  <c r="BA337" i="1" s="1"/>
  <c r="BB337" i="1" s="1"/>
  <c r="BC337" i="1" s="1"/>
  <c r="BD337" i="1" s="1"/>
  <c r="BE337" i="1" s="1"/>
  <c r="BF337" i="1" s="1"/>
  <c r="BG337" i="1" s="1"/>
  <c r="BH337" i="1" s="1"/>
  <c r="BI337" i="1" s="1"/>
  <c r="BJ337" i="1" s="1"/>
  <c r="BK337" i="1" s="1"/>
  <c r="AG239" i="1"/>
  <c r="Z284" i="1"/>
  <c r="AA284" i="1" s="1"/>
  <c r="AB284" i="1" s="1"/>
  <c r="AC284" i="1" s="1"/>
  <c r="AD284" i="1" s="1"/>
  <c r="AE284" i="1" s="1"/>
  <c r="AF284" i="1" s="1"/>
  <c r="AG284" i="1" s="1"/>
  <c r="AH284" i="1" s="1"/>
  <c r="AI284" i="1" s="1"/>
  <c r="AJ284" i="1" s="1"/>
  <c r="AK284" i="1" s="1"/>
  <c r="AL284" i="1" s="1"/>
  <c r="AM284" i="1" s="1"/>
  <c r="AN284" i="1" s="1"/>
  <c r="AO284" i="1" s="1"/>
  <c r="AP284" i="1" s="1"/>
  <c r="AQ284" i="1" s="1"/>
  <c r="AR284" i="1" s="1"/>
  <c r="AS284" i="1" s="1"/>
  <c r="AT284" i="1" s="1"/>
  <c r="AU284" i="1" s="1"/>
  <c r="AV284" i="1" s="1"/>
  <c r="AW284" i="1" s="1"/>
  <c r="AX284" i="1" s="1"/>
  <c r="AY284" i="1" s="1"/>
  <c r="AZ284" i="1" s="1"/>
  <c r="BA284" i="1" s="1"/>
  <c r="BB284" i="1" s="1"/>
  <c r="BC284" i="1" s="1"/>
  <c r="BD284" i="1" s="1"/>
  <c r="BE284" i="1" s="1"/>
  <c r="BF284" i="1" s="1"/>
  <c r="BG284" i="1" s="1"/>
  <c r="BH284" i="1" s="1"/>
  <c r="BI284" i="1" s="1"/>
  <c r="BJ284" i="1" s="1"/>
  <c r="BK284" i="1" s="1"/>
  <c r="AG242" i="1"/>
  <c r="AC290" i="1"/>
  <c r="AA235" i="1"/>
  <c r="AB235" i="1" s="1"/>
  <c r="AC235" i="1" s="1"/>
  <c r="AD235" i="1" s="1"/>
  <c r="AE235" i="1" s="1"/>
  <c r="AC236" i="1"/>
  <c r="AD236" i="1" s="1"/>
  <c r="AE236" i="1" s="1"/>
  <c r="AF236" i="1" s="1"/>
  <c r="Z334" i="1"/>
  <c r="AA334" i="1" s="1"/>
  <c r="X331" i="1"/>
  <c r="AE238" i="1"/>
  <c r="Y282" i="1"/>
  <c r="Z282" i="1" s="1"/>
  <c r="AA282" i="1" s="1"/>
  <c r="AB282" i="1" s="1"/>
  <c r="AC282" i="1" s="1"/>
  <c r="AD282" i="1" s="1"/>
  <c r="AE282" i="1" s="1"/>
  <c r="AD338" i="1"/>
  <c r="AJ241" i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AB289" i="1"/>
  <c r="AB336" i="1"/>
  <c r="AC336" i="1" s="1"/>
  <c r="AA330" i="1" l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AQ330" i="1" s="1"/>
  <c r="AR330" i="1" s="1"/>
  <c r="AS330" i="1" s="1"/>
  <c r="AT330" i="1" s="1"/>
  <c r="AU330" i="1" s="1"/>
  <c r="AV330" i="1" s="1"/>
  <c r="AW330" i="1" s="1"/>
  <c r="AX330" i="1" s="1"/>
  <c r="AY330" i="1" s="1"/>
  <c r="AZ330" i="1" s="1"/>
  <c r="BA330" i="1" s="1"/>
  <c r="BB330" i="1" s="1"/>
  <c r="BC330" i="1" s="1"/>
  <c r="BD330" i="1" s="1"/>
  <c r="BE330" i="1" s="1"/>
  <c r="BF330" i="1" s="1"/>
  <c r="BG330" i="1" s="1"/>
  <c r="BH330" i="1" s="1"/>
  <c r="BI330" i="1" s="1"/>
  <c r="BJ330" i="1" s="1"/>
  <c r="BK330" i="1" s="1"/>
  <c r="AJ243" i="1"/>
  <c r="AK243" i="1" s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AE333" i="1"/>
  <c r="AF333" i="1" s="1"/>
  <c r="AG333" i="1" s="1"/>
  <c r="AH333" i="1" s="1"/>
  <c r="AI333" i="1" s="1"/>
  <c r="AJ333" i="1" s="1"/>
  <c r="AK333" i="1" s="1"/>
  <c r="AL333" i="1" s="1"/>
  <c r="AM333" i="1" s="1"/>
  <c r="AN333" i="1" s="1"/>
  <c r="AO333" i="1" s="1"/>
  <c r="AP333" i="1" s="1"/>
  <c r="AQ333" i="1" s="1"/>
  <c r="AR333" i="1" s="1"/>
  <c r="AS333" i="1" s="1"/>
  <c r="AT333" i="1" s="1"/>
  <c r="AU333" i="1" s="1"/>
  <c r="AV333" i="1" s="1"/>
  <c r="AW333" i="1" s="1"/>
  <c r="AX333" i="1" s="1"/>
  <c r="AY333" i="1" s="1"/>
  <c r="AZ333" i="1" s="1"/>
  <c r="BA333" i="1" s="1"/>
  <c r="BB333" i="1" s="1"/>
  <c r="BC333" i="1" s="1"/>
  <c r="BD333" i="1" s="1"/>
  <c r="BE333" i="1" s="1"/>
  <c r="BF333" i="1" s="1"/>
  <c r="BG333" i="1" s="1"/>
  <c r="BH333" i="1" s="1"/>
  <c r="BI333" i="1" s="1"/>
  <c r="BJ333" i="1" s="1"/>
  <c r="BK333" i="1" s="1"/>
  <c r="AF237" i="1"/>
  <c r="AG237" i="1" s="1"/>
  <c r="AH237" i="1" s="1"/>
  <c r="AF282" i="1"/>
  <c r="AG282" i="1" s="1"/>
  <c r="AH282" i="1" s="1"/>
  <c r="AI282" i="1" s="1"/>
  <c r="AJ282" i="1" s="1"/>
  <c r="AK282" i="1" s="1"/>
  <c r="AL282" i="1" s="1"/>
  <c r="AM282" i="1" s="1"/>
  <c r="AN282" i="1" s="1"/>
  <c r="AO282" i="1" s="1"/>
  <c r="AP282" i="1" s="1"/>
  <c r="AQ282" i="1" s="1"/>
  <c r="AR282" i="1" s="1"/>
  <c r="AS282" i="1" s="1"/>
  <c r="AT282" i="1" s="1"/>
  <c r="AU282" i="1" s="1"/>
  <c r="AV282" i="1" s="1"/>
  <c r="AW282" i="1" s="1"/>
  <c r="AX282" i="1" s="1"/>
  <c r="AY282" i="1" s="1"/>
  <c r="AZ282" i="1" s="1"/>
  <c r="BA282" i="1" s="1"/>
  <c r="BB282" i="1" s="1"/>
  <c r="BC282" i="1" s="1"/>
  <c r="BD282" i="1" s="1"/>
  <c r="BE282" i="1" s="1"/>
  <c r="BF282" i="1" s="1"/>
  <c r="BG282" i="1" s="1"/>
  <c r="BH282" i="1" s="1"/>
  <c r="BI282" i="1" s="1"/>
  <c r="BJ282" i="1" s="1"/>
  <c r="BK282" i="1" s="1"/>
  <c r="AC287" i="1"/>
  <c r="AG291" i="1"/>
  <c r="AH291" i="1" s="1"/>
  <c r="AI291" i="1" s="1"/>
  <c r="AJ291" i="1" s="1"/>
  <c r="AK291" i="1" s="1"/>
  <c r="AL291" i="1" s="1"/>
  <c r="AM291" i="1" s="1"/>
  <c r="AN291" i="1" s="1"/>
  <c r="AO291" i="1" s="1"/>
  <c r="AP291" i="1" s="1"/>
  <c r="AQ291" i="1" s="1"/>
  <c r="AR291" i="1" s="1"/>
  <c r="AS291" i="1" s="1"/>
  <c r="AT291" i="1" s="1"/>
  <c r="AU291" i="1" s="1"/>
  <c r="AV291" i="1" s="1"/>
  <c r="AW291" i="1" s="1"/>
  <c r="AX291" i="1" s="1"/>
  <c r="AY291" i="1" s="1"/>
  <c r="AZ291" i="1" s="1"/>
  <c r="BA291" i="1" s="1"/>
  <c r="BB291" i="1" s="1"/>
  <c r="BC291" i="1" s="1"/>
  <c r="BD291" i="1" s="1"/>
  <c r="BE291" i="1" s="1"/>
  <c r="BF291" i="1" s="1"/>
  <c r="BG291" i="1" s="1"/>
  <c r="BH291" i="1" s="1"/>
  <c r="BI291" i="1" s="1"/>
  <c r="BJ291" i="1" s="1"/>
  <c r="BK291" i="1" s="1"/>
  <c r="AB286" i="1"/>
  <c r="AF235" i="1"/>
  <c r="AG235" i="1" s="1"/>
  <c r="AH235" i="1" s="1"/>
  <c r="AI235" i="1" s="1"/>
  <c r="AJ235" i="1" s="1"/>
  <c r="AK235" i="1" s="1"/>
  <c r="AL235" i="1" s="1"/>
  <c r="AM235" i="1" s="1"/>
  <c r="AN235" i="1" s="1"/>
  <c r="AO235" i="1" s="1"/>
  <c r="AP235" i="1" s="1"/>
  <c r="AQ235" i="1" s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BC235" i="1" s="1"/>
  <c r="BD235" i="1" s="1"/>
  <c r="BE235" i="1" s="1"/>
  <c r="BF235" i="1" s="1"/>
  <c r="BG235" i="1" s="1"/>
  <c r="BH235" i="1" s="1"/>
  <c r="BI235" i="1" s="1"/>
  <c r="BJ235" i="1" s="1"/>
  <c r="BK235" i="1" s="1"/>
  <c r="AG240" i="1"/>
  <c r="AB334" i="1"/>
  <c r="AC334" i="1" s="1"/>
  <c r="AD334" i="1" s="1"/>
  <c r="AE334" i="1" s="1"/>
  <c r="AF334" i="1" s="1"/>
  <c r="AG334" i="1" s="1"/>
  <c r="AH334" i="1" s="1"/>
  <c r="AI334" i="1" s="1"/>
  <c r="AJ334" i="1" s="1"/>
  <c r="AK334" i="1" s="1"/>
  <c r="AL334" i="1" s="1"/>
  <c r="AM334" i="1" s="1"/>
  <c r="AN334" i="1" s="1"/>
  <c r="AO334" i="1" s="1"/>
  <c r="AP334" i="1" s="1"/>
  <c r="AQ334" i="1" s="1"/>
  <c r="AR334" i="1" s="1"/>
  <c r="AS334" i="1" s="1"/>
  <c r="AT334" i="1" s="1"/>
  <c r="AU334" i="1" s="1"/>
  <c r="AV334" i="1" s="1"/>
  <c r="AW334" i="1" s="1"/>
  <c r="AX334" i="1" s="1"/>
  <c r="AY334" i="1" s="1"/>
  <c r="AZ334" i="1" s="1"/>
  <c r="BA334" i="1" s="1"/>
  <c r="BB334" i="1" s="1"/>
  <c r="BC334" i="1" s="1"/>
  <c r="BD334" i="1" s="1"/>
  <c r="BE334" i="1" s="1"/>
  <c r="BF334" i="1" s="1"/>
  <c r="BG334" i="1" s="1"/>
  <c r="BH334" i="1" s="1"/>
  <c r="BI334" i="1" s="1"/>
  <c r="BJ334" i="1" s="1"/>
  <c r="BK334" i="1" s="1"/>
  <c r="AG236" i="1"/>
  <c r="AH236" i="1" s="1"/>
  <c r="AI236" i="1" s="1"/>
  <c r="AJ236" i="1" s="1"/>
  <c r="AK236" i="1" s="1"/>
  <c r="AL236" i="1" s="1"/>
  <c r="AM236" i="1" s="1"/>
  <c r="AN236" i="1" s="1"/>
  <c r="AO236" i="1" s="1"/>
  <c r="AP236" i="1" s="1"/>
  <c r="AQ236" i="1" s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BC236" i="1" s="1"/>
  <c r="BD236" i="1" s="1"/>
  <c r="BE236" i="1" s="1"/>
  <c r="BF236" i="1" s="1"/>
  <c r="BG236" i="1" s="1"/>
  <c r="BH236" i="1" s="1"/>
  <c r="BI236" i="1" s="1"/>
  <c r="BJ236" i="1" s="1"/>
  <c r="BK236" i="1" s="1"/>
  <c r="AB288" i="1"/>
  <c r="AC289" i="1"/>
  <c r="AE338" i="1"/>
  <c r="Y331" i="1"/>
  <c r="AD290" i="1"/>
  <c r="AH239" i="1"/>
  <c r="AC335" i="1"/>
  <c r="AF238" i="1"/>
  <c r="AH242" i="1"/>
  <c r="AH240" i="1"/>
  <c r="AI240" i="1" s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AD336" i="1"/>
  <c r="AE336" i="1" s="1"/>
  <c r="AN244" i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AD287" i="1" l="1"/>
  <c r="AE287" i="1" s="1"/>
  <c r="AF287" i="1" s="1"/>
  <c r="AG287" i="1" s="1"/>
  <c r="AI237" i="1"/>
  <c r="AJ237" i="1" s="1"/>
  <c r="AK237" i="1" s="1"/>
  <c r="AL237" i="1" s="1"/>
  <c r="AM237" i="1" s="1"/>
  <c r="AN237" i="1" s="1"/>
  <c r="AO237" i="1" s="1"/>
  <c r="AP237" i="1" s="1"/>
  <c r="AQ237" i="1" s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BC237" i="1" s="1"/>
  <c r="BD237" i="1" s="1"/>
  <c r="BE237" i="1" s="1"/>
  <c r="BF237" i="1" s="1"/>
  <c r="BG237" i="1" s="1"/>
  <c r="BH237" i="1" s="1"/>
  <c r="BI237" i="1" s="1"/>
  <c r="BJ237" i="1" s="1"/>
  <c r="BK237" i="1" s="1"/>
  <c r="AC286" i="1"/>
  <c r="AD286" i="1" s="1"/>
  <c r="AE286" i="1" s="1"/>
  <c r="AF286" i="1" s="1"/>
  <c r="AG286" i="1" s="1"/>
  <c r="AH286" i="1" s="1"/>
  <c r="AI286" i="1" s="1"/>
  <c r="AJ286" i="1" s="1"/>
  <c r="AK286" i="1" s="1"/>
  <c r="AL286" i="1" s="1"/>
  <c r="AE290" i="1"/>
  <c r="AF338" i="1"/>
  <c r="AC288" i="1"/>
  <c r="AD288" i="1" s="1"/>
  <c r="AF336" i="1"/>
  <c r="AG336" i="1" s="1"/>
  <c r="AH336" i="1" s="1"/>
  <c r="AI336" i="1" s="1"/>
  <c r="AJ336" i="1" s="1"/>
  <c r="AK336" i="1" s="1"/>
  <c r="AL336" i="1" s="1"/>
  <c r="AM336" i="1" s="1"/>
  <c r="AN336" i="1" s="1"/>
  <c r="AO336" i="1" s="1"/>
  <c r="AP336" i="1" s="1"/>
  <c r="AQ336" i="1" s="1"/>
  <c r="AR336" i="1" s="1"/>
  <c r="AS336" i="1" s="1"/>
  <c r="AT336" i="1" s="1"/>
  <c r="AU336" i="1" s="1"/>
  <c r="AV336" i="1" s="1"/>
  <c r="AW336" i="1" s="1"/>
  <c r="AX336" i="1" s="1"/>
  <c r="AY336" i="1" s="1"/>
  <c r="AZ336" i="1" s="1"/>
  <c r="BA336" i="1" s="1"/>
  <c r="BB336" i="1" s="1"/>
  <c r="BC336" i="1" s="1"/>
  <c r="BD336" i="1" s="1"/>
  <c r="BE336" i="1" s="1"/>
  <c r="BF336" i="1" s="1"/>
  <c r="BG336" i="1" s="1"/>
  <c r="BH336" i="1" s="1"/>
  <c r="BI336" i="1" s="1"/>
  <c r="BJ336" i="1" s="1"/>
  <c r="BK336" i="1" s="1"/>
  <c r="Z331" i="1"/>
  <c r="AA331" i="1" s="1"/>
  <c r="AB331" i="1" s="1"/>
  <c r="AI242" i="1"/>
  <c r="AJ242" i="1" s="1"/>
  <c r="AG238" i="1"/>
  <c r="AD335" i="1"/>
  <c r="AI239" i="1"/>
  <c r="AJ239" i="1" s="1"/>
  <c r="AK239" i="1" s="1"/>
  <c r="AL239" i="1" s="1"/>
  <c r="AM239" i="1" s="1"/>
  <c r="AN239" i="1" s="1"/>
  <c r="AO239" i="1" s="1"/>
  <c r="AP239" i="1" s="1"/>
  <c r="AQ239" i="1" s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BC239" i="1" s="1"/>
  <c r="BD239" i="1" s="1"/>
  <c r="BE239" i="1" s="1"/>
  <c r="BF239" i="1" s="1"/>
  <c r="BG239" i="1" s="1"/>
  <c r="BH239" i="1" s="1"/>
  <c r="BI239" i="1" s="1"/>
  <c r="BJ239" i="1" s="1"/>
  <c r="BK239" i="1" s="1"/>
  <c r="AD289" i="1"/>
  <c r="AE289" i="1" s="1"/>
  <c r="AH287" i="1" l="1"/>
  <c r="AI287" i="1" s="1"/>
  <c r="AJ287" i="1" s="1"/>
  <c r="AK287" i="1" s="1"/>
  <c r="AL287" i="1" s="1"/>
  <c r="AM287" i="1" s="1"/>
  <c r="AN287" i="1" s="1"/>
  <c r="AO287" i="1" s="1"/>
  <c r="AP287" i="1" s="1"/>
  <c r="AQ287" i="1" s="1"/>
  <c r="AR287" i="1" s="1"/>
  <c r="AS287" i="1" s="1"/>
  <c r="AT287" i="1" s="1"/>
  <c r="AU287" i="1" s="1"/>
  <c r="AV287" i="1" s="1"/>
  <c r="AW287" i="1" s="1"/>
  <c r="AX287" i="1" s="1"/>
  <c r="AY287" i="1" s="1"/>
  <c r="AZ287" i="1" s="1"/>
  <c r="BA287" i="1" s="1"/>
  <c r="BB287" i="1" s="1"/>
  <c r="BC287" i="1" s="1"/>
  <c r="BD287" i="1" s="1"/>
  <c r="BE287" i="1" s="1"/>
  <c r="BF287" i="1" s="1"/>
  <c r="BG287" i="1" s="1"/>
  <c r="BH287" i="1" s="1"/>
  <c r="BI287" i="1" s="1"/>
  <c r="BJ287" i="1" s="1"/>
  <c r="BK287" i="1" s="1"/>
  <c r="AM286" i="1"/>
  <c r="AN286" i="1" s="1"/>
  <c r="AO286" i="1" s="1"/>
  <c r="AP286" i="1" s="1"/>
  <c r="AQ286" i="1" s="1"/>
  <c r="AR286" i="1" s="1"/>
  <c r="AS286" i="1" s="1"/>
  <c r="AT286" i="1" s="1"/>
  <c r="AU286" i="1" s="1"/>
  <c r="AV286" i="1" s="1"/>
  <c r="AW286" i="1" s="1"/>
  <c r="AX286" i="1" s="1"/>
  <c r="AY286" i="1" s="1"/>
  <c r="AZ286" i="1" s="1"/>
  <c r="BA286" i="1" s="1"/>
  <c r="BB286" i="1" s="1"/>
  <c r="BC286" i="1" s="1"/>
  <c r="BD286" i="1" s="1"/>
  <c r="BE286" i="1" s="1"/>
  <c r="BF286" i="1" s="1"/>
  <c r="BG286" i="1" s="1"/>
  <c r="BH286" i="1" s="1"/>
  <c r="BI286" i="1" s="1"/>
  <c r="BJ286" i="1" s="1"/>
  <c r="BK286" i="1" s="1"/>
  <c r="AE288" i="1"/>
  <c r="AF288" i="1" s="1"/>
  <c r="AG288" i="1" s="1"/>
  <c r="AH288" i="1" s="1"/>
  <c r="AI288" i="1" s="1"/>
  <c r="AJ288" i="1" s="1"/>
  <c r="AK288" i="1" s="1"/>
  <c r="AL288" i="1" s="1"/>
  <c r="AM288" i="1" s="1"/>
  <c r="AN288" i="1" s="1"/>
  <c r="AO288" i="1" s="1"/>
  <c r="AP288" i="1" s="1"/>
  <c r="AQ288" i="1" s="1"/>
  <c r="AR288" i="1" s="1"/>
  <c r="AS288" i="1" s="1"/>
  <c r="AT288" i="1" s="1"/>
  <c r="AU288" i="1" s="1"/>
  <c r="AV288" i="1" s="1"/>
  <c r="AW288" i="1" s="1"/>
  <c r="AX288" i="1" s="1"/>
  <c r="AY288" i="1" s="1"/>
  <c r="AZ288" i="1" s="1"/>
  <c r="BA288" i="1" s="1"/>
  <c r="BB288" i="1" s="1"/>
  <c r="BC288" i="1" s="1"/>
  <c r="BD288" i="1" s="1"/>
  <c r="BE288" i="1" s="1"/>
  <c r="BF288" i="1" s="1"/>
  <c r="BG288" i="1" s="1"/>
  <c r="BH288" i="1" s="1"/>
  <c r="BI288" i="1" s="1"/>
  <c r="BJ288" i="1" s="1"/>
  <c r="BK288" i="1" s="1"/>
  <c r="AG338" i="1"/>
  <c r="AH338" i="1" s="1"/>
  <c r="AI338" i="1" s="1"/>
  <c r="AE335" i="1"/>
  <c r="AC331" i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AQ331" i="1" s="1"/>
  <c r="AR331" i="1" s="1"/>
  <c r="AS331" i="1" s="1"/>
  <c r="AT331" i="1" s="1"/>
  <c r="AU331" i="1" s="1"/>
  <c r="AV331" i="1" s="1"/>
  <c r="AW331" i="1" s="1"/>
  <c r="AX331" i="1" s="1"/>
  <c r="AY331" i="1" s="1"/>
  <c r="AZ331" i="1" s="1"/>
  <c r="BA331" i="1" s="1"/>
  <c r="BB331" i="1" s="1"/>
  <c r="BC331" i="1" s="1"/>
  <c r="BD331" i="1" s="1"/>
  <c r="BE331" i="1" s="1"/>
  <c r="BF331" i="1" s="1"/>
  <c r="BG331" i="1" s="1"/>
  <c r="BH331" i="1" s="1"/>
  <c r="BI331" i="1" s="1"/>
  <c r="BJ331" i="1" s="1"/>
  <c r="BK331" i="1" s="1"/>
  <c r="AF290" i="1"/>
  <c r="AF289" i="1"/>
  <c r="AG289" i="1" s="1"/>
  <c r="AH289" i="1" s="1"/>
  <c r="AI289" i="1" s="1"/>
  <c r="AJ289" i="1" s="1"/>
  <c r="AK289" i="1" s="1"/>
  <c r="AL289" i="1" s="1"/>
  <c r="AM289" i="1" s="1"/>
  <c r="AN289" i="1" s="1"/>
  <c r="AO289" i="1" s="1"/>
  <c r="AP289" i="1" s="1"/>
  <c r="AQ289" i="1" s="1"/>
  <c r="AR289" i="1" s="1"/>
  <c r="AS289" i="1" s="1"/>
  <c r="AT289" i="1" s="1"/>
  <c r="AU289" i="1" s="1"/>
  <c r="AV289" i="1" s="1"/>
  <c r="AW289" i="1" s="1"/>
  <c r="AX289" i="1" s="1"/>
  <c r="AY289" i="1" s="1"/>
  <c r="AZ289" i="1" s="1"/>
  <c r="BA289" i="1" s="1"/>
  <c r="BB289" i="1" s="1"/>
  <c r="BC289" i="1" s="1"/>
  <c r="BD289" i="1" s="1"/>
  <c r="BE289" i="1" s="1"/>
  <c r="BF289" i="1" s="1"/>
  <c r="BG289" i="1" s="1"/>
  <c r="BH289" i="1" s="1"/>
  <c r="BI289" i="1" s="1"/>
  <c r="BJ289" i="1" s="1"/>
  <c r="BK289" i="1" s="1"/>
  <c r="AH238" i="1"/>
  <c r="AI238" i="1" s="1"/>
  <c r="AK242" i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AJ238" i="1" l="1"/>
  <c r="AK238" i="1" s="1"/>
  <c r="AL238" i="1" s="1"/>
  <c r="AM238" i="1" s="1"/>
  <c r="AN238" i="1" s="1"/>
  <c r="AO238" i="1" s="1"/>
  <c r="AP238" i="1" s="1"/>
  <c r="AQ238" i="1" s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BC238" i="1" s="1"/>
  <c r="BD238" i="1" s="1"/>
  <c r="BE238" i="1" s="1"/>
  <c r="BF238" i="1" s="1"/>
  <c r="BG238" i="1" s="1"/>
  <c r="BH238" i="1" s="1"/>
  <c r="BI238" i="1" s="1"/>
  <c r="BJ238" i="1" s="1"/>
  <c r="BK238" i="1" s="1"/>
  <c r="AJ338" i="1"/>
  <c r="AK338" i="1" s="1"/>
  <c r="AL338" i="1" s="1"/>
  <c r="AM338" i="1" s="1"/>
  <c r="AN338" i="1" s="1"/>
  <c r="AO338" i="1" s="1"/>
  <c r="AP338" i="1" s="1"/>
  <c r="AQ338" i="1" s="1"/>
  <c r="AR338" i="1" s="1"/>
  <c r="AS338" i="1" s="1"/>
  <c r="AT338" i="1" s="1"/>
  <c r="AU338" i="1" s="1"/>
  <c r="AV338" i="1" s="1"/>
  <c r="AW338" i="1" s="1"/>
  <c r="AX338" i="1" s="1"/>
  <c r="AY338" i="1" s="1"/>
  <c r="AZ338" i="1" s="1"/>
  <c r="BA338" i="1" s="1"/>
  <c r="BB338" i="1" s="1"/>
  <c r="BC338" i="1" s="1"/>
  <c r="BD338" i="1" s="1"/>
  <c r="BE338" i="1" s="1"/>
  <c r="BF338" i="1" s="1"/>
  <c r="BG338" i="1" s="1"/>
  <c r="BH338" i="1" s="1"/>
  <c r="BI338" i="1" s="1"/>
  <c r="BJ338" i="1" s="1"/>
  <c r="BK338" i="1" s="1"/>
  <c r="AG290" i="1"/>
  <c r="AH290" i="1" s="1"/>
  <c r="AI290" i="1" s="1"/>
  <c r="AF335" i="1"/>
  <c r="AG335" i="1" s="1"/>
  <c r="AH335" i="1" s="1"/>
  <c r="AJ290" i="1" l="1"/>
  <c r="AK290" i="1" s="1"/>
  <c r="AL290" i="1" s="1"/>
  <c r="AM290" i="1" s="1"/>
  <c r="AN290" i="1" s="1"/>
  <c r="AI335" i="1"/>
  <c r="AJ335" i="1" s="1"/>
  <c r="AK335" i="1" s="1"/>
  <c r="AL335" i="1" s="1"/>
  <c r="AM335" i="1" s="1"/>
  <c r="AN335" i="1" s="1"/>
  <c r="AO335" i="1" s="1"/>
  <c r="AP335" i="1" s="1"/>
  <c r="AQ335" i="1" s="1"/>
  <c r="AR335" i="1" s="1"/>
  <c r="AS335" i="1" s="1"/>
  <c r="AT335" i="1" s="1"/>
  <c r="AU335" i="1" s="1"/>
  <c r="AV335" i="1" s="1"/>
  <c r="AW335" i="1" s="1"/>
  <c r="AX335" i="1" s="1"/>
  <c r="AY335" i="1" s="1"/>
  <c r="AZ335" i="1" s="1"/>
  <c r="BA335" i="1" s="1"/>
  <c r="BB335" i="1" s="1"/>
  <c r="BC335" i="1" s="1"/>
  <c r="BD335" i="1" s="1"/>
  <c r="BE335" i="1" s="1"/>
  <c r="BF335" i="1" s="1"/>
  <c r="BG335" i="1" s="1"/>
  <c r="BH335" i="1" s="1"/>
  <c r="BI335" i="1" s="1"/>
  <c r="BJ335" i="1" s="1"/>
  <c r="BK335" i="1" s="1"/>
  <c r="AO290" i="1" l="1"/>
  <c r="AP290" i="1" s="1"/>
  <c r="AQ290" i="1" s="1"/>
  <c r="AR290" i="1" s="1"/>
  <c r="AS290" i="1" s="1"/>
  <c r="AT290" i="1" s="1"/>
  <c r="AU290" i="1" s="1"/>
  <c r="AV290" i="1" s="1"/>
  <c r="AW290" i="1" s="1"/>
  <c r="AX290" i="1" s="1"/>
  <c r="AY290" i="1" s="1"/>
  <c r="AZ290" i="1" s="1"/>
  <c r="BA290" i="1" s="1"/>
  <c r="BB290" i="1" s="1"/>
  <c r="BC290" i="1" s="1"/>
  <c r="BD290" i="1" s="1"/>
  <c r="BE290" i="1" s="1"/>
  <c r="BF290" i="1" s="1"/>
  <c r="BG290" i="1" s="1"/>
  <c r="BH290" i="1" s="1"/>
  <c r="BI290" i="1" s="1"/>
  <c r="BJ290" i="1" s="1"/>
  <c r="BK290" i="1" s="1"/>
  <c r="AB421" i="1" l="1"/>
  <c r="AI430" i="1"/>
  <c r="AM423" i="1"/>
  <c r="BK431" i="1"/>
  <c r="M432" i="1"/>
  <c r="AV425" i="1"/>
  <c r="P423" i="1"/>
  <c r="BB420" i="1"/>
  <c r="L421" i="1"/>
  <c r="AR423" i="1"/>
  <c r="AE426" i="1"/>
  <c r="AA430" i="1"/>
  <c r="BD423" i="1"/>
  <c r="AZ423" i="1"/>
  <c r="AA425" i="1"/>
  <c r="AD419" i="1"/>
  <c r="G430" i="1"/>
  <c r="Z428" i="1"/>
  <c r="K432" i="1"/>
  <c r="AR421" i="1"/>
  <c r="BJ426" i="1"/>
  <c r="AL419" i="1"/>
  <c r="V432" i="1"/>
  <c r="W428" i="1"/>
  <c r="AF423" i="1"/>
  <c r="S428" i="1"/>
  <c r="S429" i="1"/>
  <c r="T432" i="1"/>
  <c r="AA428" i="1"/>
  <c r="AV419" i="1"/>
  <c r="M431" i="1"/>
  <c r="AP423" i="1"/>
  <c r="BK425" i="1"/>
  <c r="AZ428" i="1"/>
  <c r="U421" i="1"/>
  <c r="AC419" i="1"/>
  <c r="BD420" i="1"/>
  <c r="Y432" i="1"/>
  <c r="AH420" i="1"/>
  <c r="I421" i="1"/>
  <c r="N425" i="1"/>
  <c r="AD424" i="1"/>
  <c r="AE430" i="1"/>
  <c r="N424" i="1"/>
  <c r="Q426" i="1"/>
  <c r="AO426" i="1"/>
  <c r="BC428" i="1"/>
  <c r="BF421" i="1"/>
  <c r="BC432" i="1"/>
  <c r="O429" i="1"/>
  <c r="AQ421" i="1"/>
  <c r="X431" i="1"/>
  <c r="AQ426" i="1"/>
  <c r="S419" i="1"/>
  <c r="BE432" i="1"/>
  <c r="K428" i="1"/>
  <c r="BI432" i="1"/>
  <c r="I420" i="1"/>
  <c r="AQ430" i="1"/>
  <c r="BF424" i="1"/>
  <c r="AI424" i="1"/>
  <c r="O426" i="1"/>
  <c r="AG427" i="1"/>
  <c r="AH430" i="1"/>
  <c r="M430" i="1"/>
  <c r="AV430" i="1"/>
  <c r="AO429" i="1"/>
  <c r="BA422" i="1"/>
  <c r="BB427" i="1"/>
  <c r="F432" i="1"/>
  <c r="U426" i="1"/>
  <c r="AI427" i="1"/>
  <c r="K422" i="1"/>
  <c r="AY429" i="1"/>
  <c r="AJ423" i="1"/>
  <c r="BF430" i="1"/>
  <c r="K420" i="1"/>
  <c r="BB430" i="1"/>
  <c r="BA429" i="1"/>
  <c r="H421" i="1"/>
  <c r="AL423" i="1"/>
  <c r="L424" i="1"/>
  <c r="I423" i="1"/>
  <c r="AU428" i="1"/>
  <c r="T425" i="1"/>
  <c r="BA428" i="1"/>
  <c r="Q422" i="1"/>
  <c r="BD431" i="1"/>
  <c r="BC423" i="1"/>
  <c r="T428" i="1"/>
  <c r="AR424" i="1"/>
  <c r="Q430" i="1"/>
  <c r="W422" i="1"/>
  <c r="AV427" i="1"/>
  <c r="F431" i="1"/>
  <c r="AA427" i="1"/>
  <c r="AZ427" i="1"/>
  <c r="AK422" i="1"/>
  <c r="AN428" i="1"/>
  <c r="BB431" i="1"/>
  <c r="AW422" i="1"/>
  <c r="E427" i="1"/>
  <c r="AI419" i="1"/>
  <c r="BI431" i="1"/>
  <c r="AD423" i="1"/>
  <c r="V429" i="1"/>
  <c r="AH421" i="1"/>
  <c r="AW419" i="1"/>
  <c r="BE424" i="1"/>
  <c r="AR425" i="1"/>
  <c r="V426" i="1"/>
  <c r="BI427" i="1"/>
  <c r="AO432" i="1"/>
  <c r="AG422" i="1"/>
  <c r="AB429" i="1"/>
  <c r="J420" i="1"/>
  <c r="BC421" i="1"/>
  <c r="AS432" i="1"/>
  <c r="H428" i="1"/>
  <c r="AR428" i="1"/>
  <c r="Z429" i="1"/>
  <c r="AS421" i="1"/>
  <c r="AT422" i="1"/>
  <c r="AW432" i="1"/>
  <c r="BH426" i="1"/>
  <c r="AW431" i="1"/>
  <c r="W430" i="1"/>
  <c r="I428" i="1"/>
  <c r="BD424" i="1"/>
  <c r="P419" i="1"/>
  <c r="AZ429" i="1"/>
  <c r="AS430" i="1"/>
  <c r="AQ423" i="1"/>
  <c r="AB423" i="1"/>
  <c r="U430" i="1"/>
  <c r="U427" i="1"/>
  <c r="R420" i="1"/>
  <c r="E425" i="1"/>
  <c r="BA420" i="1"/>
  <c r="U432" i="1"/>
  <c r="AH423" i="1"/>
  <c r="K431" i="1"/>
  <c r="S425" i="1"/>
  <c r="AD426" i="1"/>
  <c r="M421" i="1"/>
  <c r="AL424" i="1"/>
  <c r="G424" i="1"/>
  <c r="BG425" i="1"/>
  <c r="AV429" i="1"/>
  <c r="E426" i="1"/>
  <c r="BH425" i="1"/>
  <c r="AS431" i="1"/>
  <c r="N428" i="1"/>
  <c r="AT431" i="1"/>
  <c r="AP431" i="1"/>
  <c r="V428" i="1"/>
  <c r="AU426" i="1"/>
  <c r="X429" i="1"/>
  <c r="AG425" i="1"/>
  <c r="R428" i="1"/>
  <c r="H429" i="1"/>
  <c r="AV423" i="1"/>
  <c r="Y422" i="1"/>
  <c r="V420" i="1"/>
  <c r="AY421" i="1"/>
  <c r="AL432" i="1"/>
  <c r="L432" i="1"/>
  <c r="BC431" i="1"/>
  <c r="P430" i="1"/>
  <c r="BE430" i="1"/>
  <c r="AD425" i="1"/>
  <c r="AM427" i="1"/>
  <c r="T419" i="1"/>
  <c r="AZ432" i="1"/>
  <c r="N431" i="1"/>
  <c r="BE431" i="1"/>
  <c r="AH419" i="1"/>
  <c r="AC421" i="1"/>
  <c r="AB432" i="1"/>
  <c r="AO419" i="1"/>
  <c r="R423" i="1"/>
  <c r="AM421" i="1"/>
  <c r="E432" i="1"/>
  <c r="AV431" i="1"/>
  <c r="AL430" i="1"/>
  <c r="BJ430" i="1"/>
  <c r="AO428" i="1"/>
  <c r="V424" i="1"/>
  <c r="AU431" i="1"/>
  <c r="AL421" i="1"/>
  <c r="R426" i="1"/>
  <c r="T423" i="1"/>
  <c r="BG423" i="1"/>
  <c r="BC427" i="1"/>
  <c r="X419" i="1"/>
  <c r="I432" i="1"/>
  <c r="BA419" i="1"/>
  <c r="I431" i="1"/>
  <c r="AQ428" i="1"/>
  <c r="BC426" i="1"/>
  <c r="AI426" i="1"/>
  <c r="BC419" i="1"/>
  <c r="L427" i="1"/>
  <c r="G426" i="1"/>
  <c r="BH431" i="1"/>
  <c r="AK424" i="1"/>
  <c r="AI422" i="1"/>
  <c r="AA431" i="1"/>
  <c r="BJ427" i="1"/>
  <c r="BH428" i="1"/>
  <c r="AL428" i="1"/>
  <c r="AN419" i="1"/>
  <c r="AU430" i="1"/>
  <c r="Q420" i="1"/>
  <c r="O420" i="1"/>
  <c r="BA431" i="1"/>
  <c r="Q424" i="1"/>
  <c r="BA421" i="1"/>
  <c r="H424" i="1"/>
  <c r="L429" i="1"/>
  <c r="G432" i="1"/>
  <c r="E431" i="1"/>
  <c r="Y420" i="1"/>
  <c r="AZ421" i="1"/>
  <c r="AG424" i="1"/>
  <c r="BE421" i="1"/>
  <c r="AX424" i="1"/>
  <c r="BD426" i="1"/>
  <c r="AA432" i="1"/>
  <c r="AH431" i="1"/>
  <c r="Z432" i="1"/>
  <c r="R431" i="1"/>
  <c r="K419" i="1"/>
  <c r="AB427" i="1"/>
  <c r="P422" i="1"/>
  <c r="T424" i="1"/>
  <c r="O425" i="1"/>
  <c r="J432" i="1"/>
  <c r="M424" i="1"/>
  <c r="AI428" i="1"/>
  <c r="AS425" i="1"/>
  <c r="H430" i="1"/>
  <c r="AE427" i="1"/>
  <c r="AH425" i="1"/>
  <c r="AC420" i="1"/>
  <c r="G418" i="1"/>
  <c r="AZ424" i="1"/>
  <c r="AX423" i="1"/>
  <c r="AV420" i="1"/>
  <c r="L430" i="1"/>
  <c r="BD425" i="1"/>
  <c r="AP421" i="1"/>
  <c r="U431" i="1"/>
  <c r="BG424" i="1"/>
  <c r="AQ422" i="1"/>
  <c r="AH427" i="1"/>
  <c r="AP425" i="1"/>
  <c r="BH424" i="1"/>
  <c r="AJ420" i="1"/>
  <c r="AR419" i="1"/>
  <c r="T422" i="1"/>
  <c r="BB426" i="1"/>
  <c r="AV422" i="1"/>
  <c r="I430" i="1"/>
  <c r="BA427" i="1"/>
  <c r="BC422" i="1"/>
  <c r="W421" i="1"/>
  <c r="S422" i="1"/>
  <c r="BK432" i="1"/>
  <c r="R419" i="1"/>
  <c r="AB430" i="1"/>
  <c r="J427" i="1"/>
  <c r="AK419" i="1"/>
  <c r="AY431" i="1"/>
  <c r="G421" i="1"/>
  <c r="J424" i="1"/>
  <c r="J431" i="1"/>
  <c r="BK427" i="1"/>
  <c r="AS424" i="1"/>
  <c r="J426" i="1"/>
  <c r="BH429" i="1"/>
  <c r="AT420" i="1"/>
  <c r="AN421" i="1"/>
  <c r="AB420" i="1"/>
  <c r="P421" i="1"/>
  <c r="H419" i="1"/>
  <c r="F429" i="1"/>
  <c r="AM424" i="1"/>
  <c r="AP428" i="1"/>
  <c r="S421" i="1"/>
  <c r="AZ420" i="1"/>
  <c r="AG431" i="1"/>
  <c r="F421" i="1"/>
  <c r="AG423" i="1"/>
  <c r="BH427" i="1"/>
  <c r="AM422" i="1"/>
  <c r="AL431" i="1"/>
  <c r="H425" i="1"/>
  <c r="AE424" i="1"/>
  <c r="BH432" i="1"/>
  <c r="N419" i="1"/>
  <c r="AQ427" i="1"/>
  <c r="AJ424" i="1"/>
  <c r="K426" i="1"/>
  <c r="AU425" i="1"/>
  <c r="E430" i="1"/>
  <c r="G425" i="1"/>
  <c r="R421" i="1"/>
  <c r="X430" i="1"/>
  <c r="AW425" i="1"/>
  <c r="AJ421" i="1"/>
  <c r="BE426" i="1"/>
  <c r="U428" i="1"/>
  <c r="Q428" i="1"/>
  <c r="F425" i="1"/>
  <c r="Z422" i="1"/>
  <c r="BJ429" i="1"/>
  <c r="AS423" i="1"/>
  <c r="Y425" i="1"/>
  <c r="AD420" i="1"/>
  <c r="AT430" i="1"/>
  <c r="AV432" i="1"/>
  <c r="AD421" i="1"/>
  <c r="F426" i="1"/>
  <c r="AM428" i="1"/>
  <c r="BD427" i="1"/>
  <c r="AP419" i="1"/>
  <c r="Z420" i="1"/>
  <c r="AA424" i="1"/>
  <c r="J425" i="1"/>
  <c r="AA423" i="1"/>
  <c r="AM419" i="1"/>
  <c r="AK429" i="1"/>
  <c r="L422" i="1"/>
  <c r="BD428" i="1"/>
  <c r="AW420" i="1"/>
  <c r="AD427" i="1"/>
  <c r="BF425" i="1"/>
  <c r="AU429" i="1"/>
  <c r="AI423" i="1"/>
  <c r="P425" i="1"/>
  <c r="AR426" i="1"/>
  <c r="AW421" i="1"/>
  <c r="BJ432" i="1"/>
  <c r="AG420" i="1"/>
  <c r="AW428" i="1"/>
  <c r="AZ430" i="1"/>
  <c r="AH428" i="1"/>
  <c r="AO423" i="1"/>
  <c r="AX420" i="1"/>
  <c r="AO422" i="1"/>
  <c r="AN425" i="1"/>
  <c r="AF419" i="1"/>
  <c r="AA419" i="1"/>
  <c r="AX432" i="1"/>
  <c r="AX428" i="1"/>
  <c r="AJ426" i="1"/>
  <c r="AJ427" i="1"/>
  <c r="AR432" i="1"/>
  <c r="BC424" i="1"/>
  <c r="BK428" i="1"/>
  <c r="F422" i="1"/>
  <c r="G431" i="1"/>
  <c r="Z421" i="1"/>
  <c r="U419" i="1"/>
  <c r="AX421" i="1"/>
  <c r="S427" i="1"/>
  <c r="AX426" i="1"/>
  <c r="AU422" i="1"/>
  <c r="AC422" i="1"/>
  <c r="BD422" i="1"/>
  <c r="BF431" i="1"/>
  <c r="Y419" i="1"/>
  <c r="AQ429" i="1"/>
  <c r="BF420" i="1"/>
  <c r="J421" i="1"/>
  <c r="U425" i="1"/>
  <c r="K430" i="1"/>
  <c r="AS426" i="1"/>
  <c r="G428" i="1"/>
  <c r="BB424" i="1"/>
  <c r="AO421" i="1"/>
  <c r="AP420" i="1"/>
  <c r="AT427" i="1"/>
  <c r="E422" i="1"/>
  <c r="AY425" i="1"/>
  <c r="T427" i="1"/>
  <c r="V430" i="1"/>
  <c r="W423" i="1"/>
  <c r="BG431" i="1"/>
  <c r="AY419" i="1"/>
  <c r="P432" i="1"/>
  <c r="Y426" i="1"/>
  <c r="BB429" i="1"/>
  <c r="AG430" i="1"/>
  <c r="N427" i="1"/>
  <c r="AS420" i="1"/>
  <c r="AO425" i="1"/>
  <c r="AX419" i="1"/>
  <c r="O422" i="1"/>
  <c r="O421" i="1"/>
  <c r="Q421" i="1"/>
  <c r="AK427" i="1"/>
  <c r="AD429" i="1"/>
  <c r="AR429" i="1"/>
  <c r="AJ432" i="1"/>
  <c r="W429" i="1"/>
  <c r="F418" i="1"/>
  <c r="I419" i="1"/>
  <c r="AG432" i="1"/>
  <c r="AO427" i="1"/>
  <c r="Y430" i="1"/>
  <c r="AT428" i="1"/>
  <c r="R427" i="1"/>
  <c r="AU432" i="1"/>
  <c r="U422" i="1"/>
  <c r="BE427" i="1"/>
  <c r="F430" i="1"/>
  <c r="BJ425" i="1"/>
  <c r="V423" i="1"/>
  <c r="G420" i="1"/>
  <c r="BK430" i="1"/>
  <c r="M428" i="1"/>
  <c r="BE420" i="1"/>
  <c r="S430" i="1"/>
  <c r="AN420" i="1"/>
  <c r="AY420" i="1"/>
  <c r="AP426" i="1"/>
  <c r="AS422" i="1"/>
  <c r="AS429" i="1"/>
  <c r="AU423" i="1"/>
  <c r="O431" i="1"/>
  <c r="BI425" i="1"/>
  <c r="AK423" i="1"/>
  <c r="T426" i="1"/>
  <c r="AK426" i="1"/>
  <c r="AS419" i="1"/>
  <c r="BJ428" i="1"/>
  <c r="L423" i="1"/>
  <c r="BG429" i="1"/>
  <c r="BA432" i="1"/>
  <c r="H420" i="1"/>
  <c r="I427" i="1"/>
  <c r="J428" i="1"/>
  <c r="U420" i="1"/>
  <c r="BF426" i="1"/>
  <c r="V421" i="1"/>
  <c r="AB422" i="1"/>
  <c r="AX422" i="1"/>
  <c r="AI420" i="1"/>
  <c r="AQ420" i="1"/>
  <c r="Q432" i="1"/>
  <c r="AM425" i="1"/>
  <c r="Q425" i="1"/>
  <c r="AA422" i="1"/>
  <c r="BI423" i="1"/>
  <c r="AC432" i="1"/>
  <c r="AW427" i="1"/>
  <c r="G427" i="1"/>
  <c r="AF431" i="1"/>
  <c r="S431" i="1"/>
  <c r="BI428" i="1"/>
  <c r="AT424" i="1"/>
  <c r="AZ431" i="1"/>
  <c r="Z430" i="1"/>
  <c r="X423" i="1"/>
  <c r="AU419" i="1"/>
  <c r="N420" i="1"/>
  <c r="BF429" i="1"/>
  <c r="BH422" i="1"/>
  <c r="Z425" i="1"/>
  <c r="H422" i="1"/>
  <c r="O423" i="1"/>
  <c r="AW424" i="1"/>
  <c r="AV426" i="1"/>
  <c r="AB424" i="1"/>
  <c r="AE420" i="1"/>
  <c r="N429" i="1"/>
  <c r="AE425" i="1"/>
  <c r="AJ425" i="1"/>
  <c r="J423" i="1"/>
  <c r="AG421" i="1"/>
  <c r="AA429" i="1"/>
  <c r="S426" i="1"/>
  <c r="I418" i="1"/>
  <c r="BA430" i="1"/>
  <c r="BD429" i="1"/>
  <c r="BG428" i="1"/>
  <c r="AE431" i="1"/>
  <c r="AE421" i="1"/>
  <c r="AE419" i="1"/>
  <c r="BA425" i="1"/>
  <c r="AG426" i="1"/>
  <c r="AH424" i="1"/>
  <c r="Y424" i="1"/>
  <c r="H427" i="1"/>
  <c r="V422" i="1"/>
  <c r="X428" i="1"/>
  <c r="M423" i="1"/>
  <c r="E419" i="1"/>
  <c r="E428" i="1"/>
  <c r="U429" i="1"/>
  <c r="J422" i="1"/>
  <c r="AQ424" i="1"/>
  <c r="Z424" i="1"/>
  <c r="Y427" i="1"/>
  <c r="AX425" i="1"/>
  <c r="AZ422" i="1"/>
  <c r="AH429" i="1"/>
  <c r="AO430" i="1"/>
  <c r="AV424" i="1"/>
  <c r="K424" i="1"/>
  <c r="H418" i="1"/>
  <c r="X422" i="1"/>
  <c r="N421" i="1"/>
  <c r="M425" i="1"/>
  <c r="BC420" i="1"/>
  <c r="I425" i="1"/>
  <c r="P431" i="1"/>
  <c r="AH426" i="1"/>
  <c r="I422" i="1"/>
  <c r="F428" i="1"/>
  <c r="AG419" i="1"/>
  <c r="BA426" i="1"/>
  <c r="AR430" i="1"/>
  <c r="O427" i="1"/>
  <c r="BE428" i="1"/>
  <c r="M420" i="1"/>
  <c r="AR420" i="1"/>
  <c r="AN430" i="1"/>
  <c r="BC430" i="1"/>
  <c r="V431" i="1"/>
  <c r="BG427" i="1"/>
  <c r="E421" i="1"/>
  <c r="AF426" i="1"/>
  <c r="N426" i="1"/>
  <c r="AB431" i="1"/>
  <c r="AT432" i="1"/>
  <c r="AU421" i="1"/>
  <c r="X421" i="1"/>
  <c r="AO420" i="1"/>
  <c r="AR431" i="1"/>
  <c r="O430" i="1"/>
  <c r="AN427" i="1"/>
  <c r="AD430" i="1"/>
  <c r="AY432" i="1"/>
  <c r="W425" i="1"/>
  <c r="AF421" i="1"/>
  <c r="T420" i="1"/>
  <c r="Q423" i="1"/>
  <c r="AF430" i="1"/>
  <c r="N432" i="1"/>
  <c r="BB421" i="1"/>
  <c r="P426" i="1"/>
  <c r="AY424" i="1"/>
  <c r="O428" i="1"/>
  <c r="AY428" i="1"/>
  <c r="T429" i="1"/>
  <c r="AZ426" i="1"/>
  <c r="AA426" i="1"/>
  <c r="BB422" i="1"/>
  <c r="AW430" i="1"/>
  <c r="BH423" i="1"/>
  <c r="M427" i="1"/>
  <c r="H431" i="1"/>
  <c r="AD422" i="1"/>
  <c r="AC424" i="1"/>
  <c r="BG430" i="1"/>
  <c r="Y421" i="1"/>
  <c r="R429" i="1"/>
  <c r="AV421" i="1"/>
  <c r="K429" i="1"/>
  <c r="AB419" i="1"/>
  <c r="AY427" i="1"/>
  <c r="Q419" i="1"/>
  <c r="Y423" i="1"/>
  <c r="W431" i="1"/>
  <c r="AD432" i="1"/>
  <c r="AX427" i="1"/>
  <c r="AP430" i="1"/>
  <c r="BI429" i="1"/>
  <c r="BF423" i="1"/>
  <c r="G429" i="1"/>
  <c r="J419" i="1"/>
  <c r="E423" i="1"/>
  <c r="AW426" i="1"/>
  <c r="AF429" i="1"/>
  <c r="AF427" i="1"/>
  <c r="AF422" i="1"/>
  <c r="F419" i="1"/>
  <c r="AY426" i="1"/>
  <c r="AC429" i="1"/>
  <c r="BA423" i="1"/>
  <c r="BB428" i="1"/>
  <c r="P429" i="1"/>
  <c r="BB423" i="1"/>
  <c r="S423" i="1"/>
  <c r="AY430" i="1"/>
  <c r="M426" i="1"/>
  <c r="BJ431" i="1"/>
  <c r="AF424" i="1"/>
  <c r="J430" i="1"/>
  <c r="AC427" i="1"/>
  <c r="AQ431" i="1"/>
  <c r="L420" i="1"/>
  <c r="Y429" i="1"/>
  <c r="E418" i="1"/>
  <c r="W424" i="1"/>
  <c r="M422" i="1"/>
  <c r="AJ428" i="1"/>
  <c r="R430" i="1"/>
  <c r="BB432" i="1"/>
  <c r="AN426" i="1"/>
  <c r="AD431" i="1"/>
  <c r="Q429" i="1"/>
  <c r="V425" i="1"/>
  <c r="G422" i="1"/>
  <c r="AQ419" i="1"/>
  <c r="AS427" i="1"/>
  <c r="T430" i="1"/>
  <c r="I429" i="1"/>
  <c r="BE423" i="1"/>
  <c r="BE419" i="1"/>
  <c r="AP424" i="1"/>
  <c r="AU427" i="1"/>
  <c r="Q427" i="1"/>
  <c r="E424" i="1"/>
  <c r="P420" i="1"/>
  <c r="BF432" i="1"/>
  <c r="AP432" i="1"/>
  <c r="AM420" i="1"/>
  <c r="AV428" i="1"/>
  <c r="AI431" i="1"/>
  <c r="BI424" i="1"/>
  <c r="R425" i="1"/>
  <c r="AM426" i="1"/>
  <c r="AA421" i="1"/>
  <c r="W427" i="1"/>
  <c r="AE422" i="1"/>
  <c r="BD419" i="1"/>
  <c r="AI429" i="1"/>
  <c r="X425" i="1"/>
  <c r="AX431" i="1"/>
  <c r="BK426" i="1"/>
  <c r="W432" i="1"/>
  <c r="AO424" i="1"/>
  <c r="AC423" i="1"/>
  <c r="AJ430" i="1"/>
  <c r="AT429" i="1"/>
  <c r="AB426" i="1"/>
  <c r="U423" i="1"/>
  <c r="F420" i="1"/>
  <c r="AR427" i="1"/>
  <c r="AP429" i="1"/>
  <c r="AN423" i="1"/>
  <c r="L426" i="1"/>
  <c r="AE423" i="1"/>
  <c r="AN429" i="1"/>
  <c r="AC430" i="1"/>
  <c r="AC428" i="1"/>
  <c r="AA420" i="1"/>
  <c r="AX429" i="1"/>
  <c r="AK431" i="1"/>
  <c r="AK432" i="1"/>
  <c r="Y428" i="1"/>
  <c r="BD430" i="1"/>
  <c r="BC425" i="1"/>
  <c r="BG426" i="1"/>
  <c r="AB425" i="1"/>
  <c r="AR422" i="1"/>
  <c r="P427" i="1"/>
  <c r="F424" i="1"/>
  <c r="Z419" i="1"/>
  <c r="O432" i="1"/>
  <c r="W420" i="1"/>
  <c r="K427" i="1"/>
  <c r="L419" i="1"/>
  <c r="AY422" i="1"/>
  <c r="BA424" i="1"/>
  <c r="BE425" i="1"/>
  <c r="Y431" i="1"/>
  <c r="AQ425" i="1"/>
  <c r="AG428" i="1"/>
  <c r="AN432" i="1"/>
  <c r="AH432" i="1"/>
  <c r="AD428" i="1"/>
  <c r="AI421" i="1"/>
  <c r="S432" i="1"/>
  <c r="AZ419" i="1"/>
  <c r="BD421" i="1"/>
  <c r="X424" i="1"/>
  <c r="X420" i="1"/>
  <c r="X427" i="1"/>
  <c r="AN431" i="1"/>
  <c r="AJ419" i="1"/>
  <c r="AT425" i="1"/>
  <c r="AK420" i="1"/>
  <c r="R424" i="1"/>
  <c r="L428" i="1"/>
  <c r="Z426" i="1"/>
  <c r="Q431" i="1"/>
  <c r="AE429" i="1"/>
  <c r="G419" i="1"/>
  <c r="BD432" i="1"/>
  <c r="AM429" i="1"/>
  <c r="AE428" i="1"/>
  <c r="P428" i="1"/>
  <c r="H432" i="1"/>
  <c r="AL420" i="1"/>
  <c r="G423" i="1"/>
  <c r="AK425" i="1"/>
  <c r="BI430" i="1"/>
  <c r="AC425" i="1"/>
  <c r="BF422" i="1"/>
  <c r="BI426" i="1"/>
  <c r="AL422" i="1"/>
  <c r="AS428" i="1"/>
  <c r="E429" i="1"/>
  <c r="R422" i="1"/>
  <c r="V427" i="1"/>
  <c r="AN422" i="1"/>
  <c r="AI432" i="1"/>
  <c r="AC431" i="1"/>
  <c r="BG422" i="1"/>
  <c r="BH430" i="1"/>
  <c r="T421" i="1"/>
  <c r="AL427" i="1"/>
  <c r="U424" i="1"/>
  <c r="L431" i="1"/>
  <c r="I424" i="1"/>
  <c r="H426" i="1"/>
  <c r="K423" i="1"/>
  <c r="AT426" i="1"/>
  <c r="AI425" i="1"/>
  <c r="T431" i="1"/>
  <c r="AF420" i="1"/>
  <c r="M419" i="1"/>
  <c r="AT419" i="1"/>
  <c r="AE432" i="1"/>
  <c r="AW429" i="1"/>
  <c r="AP422" i="1"/>
  <c r="Z427" i="1"/>
  <c r="AB428" i="1"/>
  <c r="V419" i="1"/>
  <c r="AT423" i="1"/>
  <c r="AL425" i="1"/>
  <c r="X426" i="1"/>
  <c r="AM432" i="1"/>
  <c r="BE429" i="1"/>
  <c r="AM431" i="1"/>
  <c r="AL426" i="1"/>
  <c r="BF427" i="1"/>
  <c r="L425" i="1"/>
  <c r="W419" i="1"/>
  <c r="BG432" i="1"/>
  <c r="P424" i="1"/>
  <c r="BB425" i="1"/>
  <c r="AZ425" i="1"/>
  <c r="N422" i="1"/>
  <c r="AU424" i="1"/>
  <c r="BF428" i="1"/>
  <c r="BB419" i="1"/>
  <c r="BE422" i="1"/>
  <c r="AF428" i="1"/>
  <c r="AQ432" i="1"/>
  <c r="AK428" i="1"/>
  <c r="E420" i="1"/>
  <c r="Z423" i="1"/>
  <c r="S424" i="1"/>
  <c r="AW423" i="1"/>
  <c r="AP427" i="1"/>
  <c r="AF425" i="1"/>
  <c r="J429" i="1"/>
  <c r="AC426" i="1"/>
  <c r="AJ431" i="1"/>
  <c r="AJ429" i="1"/>
  <c r="AJ422" i="1"/>
  <c r="BJ424" i="1"/>
  <c r="Z431" i="1"/>
  <c r="F427" i="1"/>
  <c r="AH422" i="1"/>
  <c r="BK429" i="1"/>
  <c r="AT421" i="1"/>
  <c r="I426" i="1"/>
  <c r="N430" i="1"/>
  <c r="O419" i="1"/>
  <c r="AU420" i="1"/>
  <c r="AY423" i="1"/>
  <c r="AG429" i="1"/>
  <c r="N423" i="1"/>
  <c r="O424" i="1"/>
  <c r="AL429" i="1"/>
  <c r="S420" i="1"/>
  <c r="H423" i="1"/>
  <c r="W426" i="1"/>
  <c r="R432" i="1"/>
  <c r="K421" i="1"/>
  <c r="BG421" i="1"/>
  <c r="BC429" i="1"/>
  <c r="K425" i="1"/>
  <c r="AX430" i="1"/>
  <c r="F423" i="1"/>
  <c r="M429" i="1"/>
  <c r="AM430" i="1"/>
  <c r="X432" i="1"/>
  <c r="AO431" i="1"/>
  <c r="AK430" i="1"/>
  <c r="AN424" i="1"/>
  <c r="AK421" i="1"/>
  <c r="AF432" i="1"/>
  <c r="BK424" i="1" l="1"/>
  <c r="E434" i="1"/>
  <c r="E436" i="1" s="1"/>
  <c r="BF419" i="1"/>
  <c r="BG419" i="1" s="1"/>
  <c r="BH419" i="1" s="1"/>
  <c r="BI419" i="1" s="1"/>
  <c r="H434" i="1"/>
  <c r="H436" i="1" s="1"/>
  <c r="G434" i="1"/>
  <c r="BG420" i="1"/>
  <c r="BH420" i="1" s="1"/>
  <c r="BI420" i="1" s="1"/>
  <c r="BJ420" i="1" s="1"/>
  <c r="BJ423" i="1"/>
  <c r="BK423" i="1" s="1"/>
  <c r="F434" i="1"/>
  <c r="BH421" i="1"/>
  <c r="BI421" i="1" s="1"/>
  <c r="BJ421" i="1" s="1"/>
  <c r="BK421" i="1" s="1"/>
  <c r="I434" i="1"/>
  <c r="BI422" i="1"/>
  <c r="BJ422" i="1" s="1"/>
  <c r="BK422" i="1" s="1"/>
  <c r="E437" i="1" l="1"/>
  <c r="BJ419" i="1"/>
  <c r="BK419" i="1" s="1"/>
  <c r="E8" i="1"/>
  <c r="E470" i="1"/>
  <c r="E477" i="1" s="1"/>
  <c r="BK420" i="1"/>
  <c r="H8" i="1"/>
  <c r="H470" i="1"/>
  <c r="H477" i="1" s="1"/>
  <c r="I436" i="1"/>
  <c r="F436" i="1"/>
  <c r="G436" i="1"/>
  <c r="E11" i="1" l="1"/>
  <c r="E14" i="1" s="1"/>
  <c r="E15" i="1" s="1"/>
  <c r="E438" i="1"/>
  <c r="F437" i="1"/>
  <c r="F6" i="1"/>
  <c r="F470" i="1"/>
  <c r="F477" i="1" s="1"/>
  <c r="F8" i="1"/>
  <c r="G8" i="1"/>
  <c r="G470" i="1"/>
  <c r="G477" i="1" s="1"/>
  <c r="I470" i="1"/>
  <c r="I477" i="1" s="1"/>
  <c r="I8" i="1"/>
  <c r="H489" i="1"/>
  <c r="H496" i="1" s="1"/>
  <c r="G45" i="4"/>
  <c r="G50" i="4" s="1"/>
  <c r="D45" i="4"/>
  <c r="D50" i="4" s="1"/>
  <c r="E489" i="1"/>
  <c r="E496" i="1" s="1"/>
  <c r="F438" i="1" l="1"/>
  <c r="F11" i="1"/>
  <c r="F14" i="1" s="1"/>
  <c r="F15" i="1" s="1"/>
  <c r="G437" i="1"/>
  <c r="G6" i="1"/>
  <c r="D107" i="4"/>
  <c r="D112" i="4" s="1"/>
  <c r="F489" i="1"/>
  <c r="F496" i="1" s="1"/>
  <c r="E45" i="4"/>
  <c r="E50" i="4" s="1"/>
  <c r="I489" i="1"/>
  <c r="G489" i="1"/>
  <c r="G496" i="1" s="1"/>
  <c r="F45" i="4"/>
  <c r="F50" i="4" s="1"/>
  <c r="I496" i="1" l="1"/>
  <c r="C52" i="7"/>
  <c r="C59" i="7" s="1"/>
  <c r="G11" i="1"/>
  <c r="G14" i="1" s="1"/>
  <c r="G15" i="1" s="1"/>
  <c r="H437" i="1"/>
  <c r="G438" i="1"/>
  <c r="E15" i="4"/>
  <c r="E20" i="4" s="1"/>
  <c r="D116" i="4"/>
  <c r="H6" i="1"/>
  <c r="H438" i="1" l="1"/>
  <c r="H11" i="1"/>
  <c r="H14" i="1" s="1"/>
  <c r="H15" i="1" s="1"/>
  <c r="I6" i="1"/>
  <c r="E30" i="4"/>
  <c r="E35" i="4" s="1"/>
  <c r="E107" i="4" l="1"/>
  <c r="E112" i="4" s="1"/>
  <c r="E116" i="4" l="1"/>
  <c r="F15" i="4"/>
  <c r="F20" i="4" s="1"/>
  <c r="F30" i="4" l="1"/>
  <c r="F35" i="4" s="1"/>
  <c r="F107" i="4" l="1"/>
  <c r="F112" i="4" l="1"/>
  <c r="F116" i="4" s="1"/>
  <c r="G15" i="4"/>
  <c r="G30" i="4" l="1"/>
  <c r="G35" i="4" s="1"/>
  <c r="G20" i="4"/>
  <c r="G107" i="4" l="1"/>
  <c r="G112" i="4" l="1"/>
  <c r="G116" i="4" s="1"/>
  <c r="C16" i="7"/>
  <c r="C23" i="7" s="1"/>
  <c r="C34" i="7" l="1"/>
  <c r="C41" i="7" s="1"/>
  <c r="K387" i="1" l="1"/>
  <c r="N387" i="1"/>
  <c r="M387" i="1"/>
  <c r="J387" i="1"/>
  <c r="L387" i="1"/>
  <c r="L389" i="1" l="1"/>
  <c r="L469" i="1" s="1"/>
  <c r="L488" i="1" s="1"/>
  <c r="F51" i="7" s="1"/>
  <c r="K389" i="1"/>
  <c r="K469" i="1" s="1"/>
  <c r="K488" i="1" s="1"/>
  <c r="E51" i="7" s="1"/>
  <c r="J389" i="1"/>
  <c r="J469" i="1" s="1"/>
  <c r="J488" i="1" s="1"/>
  <c r="D51" i="7" s="1"/>
  <c r="M389" i="1"/>
  <c r="M469" i="1" s="1"/>
  <c r="M488" i="1" s="1"/>
  <c r="G51" i="7" s="1"/>
  <c r="N389" i="1"/>
  <c r="N469" i="1" s="1"/>
  <c r="N488" i="1" s="1"/>
  <c r="H51" i="7" s="1"/>
  <c r="Q387" i="1" l="1"/>
  <c r="O387" i="1"/>
  <c r="Q389" i="1" l="1"/>
  <c r="Q469" i="1" s="1"/>
  <c r="Q488" i="1" s="1"/>
  <c r="K51" i="7" s="1"/>
  <c r="P387" i="1"/>
  <c r="O389" i="1"/>
  <c r="O469" i="1" s="1"/>
  <c r="O488" i="1" s="1"/>
  <c r="I51" i="7" s="1"/>
  <c r="S387" i="1"/>
  <c r="T387" i="1"/>
  <c r="S389" i="1" l="1"/>
  <c r="S469" i="1" s="1"/>
  <c r="S488" i="1" s="1"/>
  <c r="M51" i="7" s="1"/>
  <c r="R387" i="1"/>
  <c r="V387" i="1"/>
  <c r="T389" i="1"/>
  <c r="T469" i="1" s="1"/>
  <c r="T488" i="1" s="1"/>
  <c r="N51" i="7" s="1"/>
  <c r="P389" i="1"/>
  <c r="P469" i="1" s="1"/>
  <c r="P488" i="1" s="1"/>
  <c r="J51" i="7" s="1"/>
  <c r="V389" i="1" l="1"/>
  <c r="V469" i="1" s="1"/>
  <c r="V488" i="1" s="1"/>
  <c r="P51" i="7" s="1"/>
  <c r="U387" i="1"/>
  <c r="R389" i="1"/>
  <c r="R469" i="1" s="1"/>
  <c r="R488" i="1" s="1"/>
  <c r="L51" i="7" s="1"/>
  <c r="W387" i="1" l="1"/>
  <c r="U389" i="1"/>
  <c r="U469" i="1" s="1"/>
  <c r="U488" i="1" s="1"/>
  <c r="O51" i="7" s="1"/>
  <c r="X387" i="1" l="1"/>
  <c r="W389" i="1"/>
  <c r="W469" i="1" s="1"/>
  <c r="W488" i="1" s="1"/>
  <c r="Q51" i="7" s="1"/>
  <c r="Y387" i="1" l="1"/>
  <c r="X389" i="1"/>
  <c r="X469" i="1" s="1"/>
  <c r="X488" i="1" s="1"/>
  <c r="R51" i="7" s="1"/>
  <c r="Z387" i="1" l="1"/>
  <c r="Y389" i="1"/>
  <c r="Y469" i="1" s="1"/>
  <c r="Y488" i="1" s="1"/>
  <c r="S51" i="7" s="1"/>
  <c r="AA387" i="1" l="1"/>
  <c r="Z389" i="1"/>
  <c r="Z469" i="1" s="1"/>
  <c r="Z488" i="1" s="1"/>
  <c r="T51" i="7" s="1"/>
  <c r="AA389" i="1" l="1"/>
  <c r="AA469" i="1" s="1"/>
  <c r="AA488" i="1" s="1"/>
  <c r="U51" i="7" s="1"/>
  <c r="AB387" i="1"/>
  <c r="AC387" i="1" l="1"/>
  <c r="AB389" i="1"/>
  <c r="AB469" i="1" s="1"/>
  <c r="AB488" i="1" s="1"/>
  <c r="V51" i="7" s="1"/>
  <c r="AD387" i="1" l="1"/>
  <c r="AC389" i="1"/>
  <c r="AC469" i="1" s="1"/>
  <c r="AC488" i="1" s="1"/>
  <c r="W51" i="7" s="1"/>
  <c r="AE387" i="1" l="1"/>
  <c r="AD389" i="1"/>
  <c r="AD469" i="1" s="1"/>
  <c r="AD488" i="1" s="1"/>
  <c r="X51" i="7" s="1"/>
  <c r="AE389" i="1" l="1"/>
  <c r="AE469" i="1" s="1"/>
  <c r="AE488" i="1" s="1"/>
  <c r="Y51" i="7" s="1"/>
  <c r="AF387" i="1"/>
  <c r="AG387" i="1" l="1"/>
  <c r="AF389" i="1"/>
  <c r="AF469" i="1" s="1"/>
  <c r="AF488" i="1" s="1"/>
  <c r="Z51" i="7" s="1"/>
  <c r="AH387" i="1" l="1"/>
  <c r="AG389" i="1"/>
  <c r="AG469" i="1" s="1"/>
  <c r="AG488" i="1" s="1"/>
  <c r="AA51" i="7" s="1"/>
  <c r="AI387" i="1" l="1"/>
  <c r="AH389" i="1"/>
  <c r="AH469" i="1" s="1"/>
  <c r="AH488" i="1" s="1"/>
  <c r="AB51" i="7" s="1"/>
  <c r="AJ387" i="1" l="1"/>
  <c r="AI389" i="1"/>
  <c r="AI469" i="1" s="1"/>
  <c r="AI488" i="1" s="1"/>
  <c r="AC51" i="7" s="1"/>
  <c r="AJ389" i="1" l="1"/>
  <c r="AJ469" i="1" s="1"/>
  <c r="AJ488" i="1" s="1"/>
  <c r="AD51" i="7" s="1"/>
  <c r="AK387" i="1"/>
  <c r="AL387" i="1" l="1"/>
  <c r="AK389" i="1"/>
  <c r="AK469" i="1" s="1"/>
  <c r="AK488" i="1" s="1"/>
  <c r="AE51" i="7" s="1"/>
  <c r="AL389" i="1" l="1"/>
  <c r="AL469" i="1" s="1"/>
  <c r="AL488" i="1" s="1"/>
  <c r="AF51" i="7" s="1"/>
  <c r="AM387" i="1"/>
  <c r="AN387" i="1" l="1"/>
  <c r="AM389" i="1"/>
  <c r="AM469" i="1" s="1"/>
  <c r="AM488" i="1" s="1"/>
  <c r="AG51" i="7" s="1"/>
  <c r="AN389" i="1" l="1"/>
  <c r="AN469" i="1" s="1"/>
  <c r="AN488" i="1" s="1"/>
  <c r="AH51" i="7" s="1"/>
  <c r="AO387" i="1"/>
  <c r="AP387" i="1" l="1"/>
  <c r="AO389" i="1"/>
  <c r="AO469" i="1" s="1"/>
  <c r="AO488" i="1" s="1"/>
  <c r="AI51" i="7" s="1"/>
  <c r="AQ387" i="1" l="1"/>
  <c r="AP389" i="1"/>
  <c r="AP469" i="1" s="1"/>
  <c r="AP488" i="1" s="1"/>
  <c r="AJ51" i="7" s="1"/>
  <c r="AQ389" i="1" l="1"/>
  <c r="AQ469" i="1" s="1"/>
  <c r="AQ488" i="1" s="1"/>
  <c r="AK51" i="7" s="1"/>
  <c r="AR387" i="1"/>
  <c r="AS387" i="1" l="1"/>
  <c r="AR389" i="1"/>
  <c r="AR469" i="1" s="1"/>
  <c r="AR488" i="1" s="1"/>
  <c r="AL51" i="7" s="1"/>
  <c r="AT387" i="1" l="1"/>
  <c r="AS389" i="1"/>
  <c r="AS469" i="1" s="1"/>
  <c r="AS488" i="1" s="1"/>
  <c r="AM51" i="7" s="1"/>
  <c r="AU387" i="1" l="1"/>
  <c r="AT389" i="1"/>
  <c r="AT469" i="1" s="1"/>
  <c r="AT488" i="1" s="1"/>
  <c r="AN51" i="7" s="1"/>
  <c r="AU389" i="1" l="1"/>
  <c r="AU469" i="1" s="1"/>
  <c r="AU488" i="1" s="1"/>
  <c r="AO51" i="7" s="1"/>
  <c r="AV387" i="1"/>
  <c r="AV389" i="1" l="1"/>
  <c r="AV469" i="1" s="1"/>
  <c r="AV488" i="1" s="1"/>
  <c r="AP51" i="7" s="1"/>
  <c r="AW387" i="1"/>
  <c r="AX387" i="1" l="1"/>
  <c r="AW389" i="1"/>
  <c r="AW469" i="1" s="1"/>
  <c r="AW488" i="1" s="1"/>
  <c r="AQ51" i="7" s="1"/>
  <c r="AY387" i="1" l="1"/>
  <c r="AX389" i="1"/>
  <c r="AX469" i="1" s="1"/>
  <c r="AX488" i="1" s="1"/>
  <c r="AR51" i="7" s="1"/>
  <c r="AZ387" i="1" l="1"/>
  <c r="AY389" i="1"/>
  <c r="AY469" i="1" s="1"/>
  <c r="AY488" i="1" s="1"/>
  <c r="AS51" i="7" s="1"/>
  <c r="AZ389" i="1" l="1"/>
  <c r="AZ469" i="1" s="1"/>
  <c r="AZ488" i="1" s="1"/>
  <c r="AT51" i="7" s="1"/>
  <c r="BA387" i="1"/>
  <c r="BB387" i="1" l="1"/>
  <c r="BA389" i="1"/>
  <c r="BA469" i="1" s="1"/>
  <c r="BA488" i="1" s="1"/>
  <c r="AU51" i="7" s="1"/>
  <c r="BC387" i="1" l="1"/>
  <c r="BB389" i="1"/>
  <c r="BB469" i="1" s="1"/>
  <c r="BB488" i="1" s="1"/>
  <c r="AV51" i="7" s="1"/>
  <c r="BD387" i="1" l="1"/>
  <c r="BC389" i="1"/>
  <c r="BC469" i="1" s="1"/>
  <c r="BC488" i="1" s="1"/>
  <c r="AW51" i="7" s="1"/>
  <c r="BE387" i="1" l="1"/>
  <c r="BD389" i="1"/>
  <c r="BD469" i="1" s="1"/>
  <c r="BD488" i="1" s="1"/>
  <c r="AX51" i="7" s="1"/>
  <c r="BF387" i="1" l="1"/>
  <c r="BE389" i="1"/>
  <c r="BE469" i="1" s="1"/>
  <c r="BE488" i="1" s="1"/>
  <c r="AY51" i="7" s="1"/>
  <c r="BG387" i="1" l="1"/>
  <c r="BF389" i="1"/>
  <c r="BF469" i="1" s="1"/>
  <c r="BF488" i="1" s="1"/>
  <c r="AZ51" i="7" s="1"/>
  <c r="BG389" i="1" l="1"/>
  <c r="BG469" i="1" s="1"/>
  <c r="BG488" i="1" s="1"/>
  <c r="BA51" i="7" s="1"/>
  <c r="BH387" i="1"/>
  <c r="BI387" i="1" l="1"/>
  <c r="BH389" i="1"/>
  <c r="BH469" i="1" s="1"/>
  <c r="BH488" i="1" s="1"/>
  <c r="BB51" i="7" s="1"/>
  <c r="BJ387" i="1" l="1"/>
  <c r="BK387" i="1"/>
  <c r="BI389" i="1"/>
  <c r="BI469" i="1" s="1"/>
  <c r="BI488" i="1" s="1"/>
  <c r="BC51" i="7" s="1"/>
  <c r="BK389" i="1" l="1"/>
  <c r="BK469" i="1" s="1"/>
  <c r="BK488" i="1" s="1"/>
  <c r="BE51" i="7" s="1"/>
  <c r="BJ389" i="1"/>
  <c r="BJ469" i="1" s="1"/>
  <c r="BJ488" i="1" s="1"/>
  <c r="BD51" i="7" s="1"/>
  <c r="J475" i="1" l="1"/>
  <c r="J494" i="1" s="1"/>
  <c r="D57" i="7" l="1"/>
  <c r="I78" i="1"/>
  <c r="C127" i="7"/>
  <c r="D21" i="7" s="1"/>
  <c r="D39" i="7" s="1"/>
  <c r="J445" i="1"/>
  <c r="I13" i="1"/>
  <c r="I12" i="1" l="1"/>
  <c r="J504" i="1"/>
  <c r="J511" i="1" s="1"/>
  <c r="K504" i="1"/>
  <c r="K511" i="1" s="1"/>
  <c r="K475" i="1"/>
  <c r="K494" i="1" s="1"/>
  <c r="J456" i="1"/>
  <c r="E57" i="7" l="1"/>
  <c r="K516" i="1"/>
  <c r="J78" i="1"/>
  <c r="J516" i="1"/>
  <c r="J13" i="1"/>
  <c r="K445" i="1"/>
  <c r="J12" i="1" l="1"/>
  <c r="D127" i="7"/>
  <c r="E21" i="7" s="1"/>
  <c r="E39" i="7" s="1"/>
  <c r="K78" i="1"/>
  <c r="J523" i="1"/>
  <c r="K523" i="1"/>
  <c r="K12" i="1" l="1"/>
  <c r="L475" i="1" l="1"/>
  <c r="L494" i="1" s="1"/>
  <c r="E127" i="7"/>
  <c r="F21" i="7" s="1"/>
  <c r="M475" i="1"/>
  <c r="M494" i="1" s="1"/>
  <c r="G57" i="7" l="1"/>
  <c r="F57" i="7"/>
  <c r="F39" i="7"/>
  <c r="F127" i="7" l="1"/>
  <c r="G21" i="7" s="1"/>
  <c r="G39" i="7" s="1"/>
  <c r="G127" i="7" s="1"/>
  <c r="H21" i="7" s="1"/>
  <c r="H39" i="7" s="1"/>
  <c r="H127" i="7" s="1"/>
  <c r="I21" i="7" s="1"/>
  <c r="I39" i="7" s="1"/>
  <c r="I127" i="7" s="1"/>
  <c r="J21" i="7" s="1"/>
  <c r="J39" i="7" s="1"/>
  <c r="J127" i="7" s="1"/>
  <c r="K21" i="7" s="1"/>
  <c r="K39" i="7" s="1"/>
  <c r="K127" i="7" s="1"/>
  <c r="L21" i="7" s="1"/>
  <c r="L39" i="7" s="1"/>
  <c r="L127" i="7" s="1"/>
  <c r="M21" i="7" s="1"/>
  <c r="M39" i="7" s="1"/>
  <c r="M127" i="7" s="1"/>
  <c r="N21" i="7" s="1"/>
  <c r="N39" i="7" s="1"/>
  <c r="N127" i="7" s="1"/>
  <c r="O21" i="7" s="1"/>
  <c r="O39" i="7" s="1"/>
  <c r="O127" i="7" s="1"/>
  <c r="P21" i="7" s="1"/>
  <c r="P39" i="7" s="1"/>
  <c r="P127" i="7" s="1"/>
  <c r="Q21" i="7" s="1"/>
  <c r="Q39" i="7" s="1"/>
  <c r="Q127" i="7" s="1"/>
  <c r="R21" i="7" s="1"/>
  <c r="R39" i="7" s="1"/>
  <c r="R127" i="7" s="1"/>
  <c r="S21" i="7" s="1"/>
  <c r="S39" i="7" s="1"/>
  <c r="S127" i="7" s="1"/>
  <c r="T21" i="7" s="1"/>
  <c r="T39" i="7" s="1"/>
  <c r="T127" i="7" s="1"/>
  <c r="U21" i="7" s="1"/>
  <c r="U39" i="7" s="1"/>
  <c r="U127" i="7" s="1"/>
  <c r="V21" i="7" s="1"/>
  <c r="V39" i="7" s="1"/>
  <c r="V127" i="7" s="1"/>
  <c r="W21" i="7" s="1"/>
  <c r="W39" i="7" s="1"/>
  <c r="W127" i="7" s="1"/>
  <c r="X21" i="7" s="1"/>
  <c r="X39" i="7" s="1"/>
  <c r="X127" i="7" s="1"/>
  <c r="Y21" i="7" s="1"/>
  <c r="Y39" i="7" s="1"/>
  <c r="Y127" i="7" s="1"/>
  <c r="Z21" i="7" s="1"/>
  <c r="Z39" i="7" s="1"/>
  <c r="Z127" i="7" s="1"/>
  <c r="AA21" i="7" s="1"/>
  <c r="AA39" i="7" s="1"/>
  <c r="AA127" i="7" s="1"/>
  <c r="AB21" i="7" s="1"/>
  <c r="AB39" i="7" s="1"/>
  <c r="AB127" i="7" s="1"/>
  <c r="AC21" i="7" s="1"/>
  <c r="AC39" i="7" s="1"/>
  <c r="AC127" i="7" s="1"/>
  <c r="AD21" i="7" s="1"/>
  <c r="AD39" i="7" s="1"/>
  <c r="AD127" i="7" s="1"/>
  <c r="AE21" i="7" s="1"/>
  <c r="AE39" i="7" s="1"/>
  <c r="AE127" i="7" s="1"/>
  <c r="AF21" i="7" s="1"/>
  <c r="AF39" i="7" s="1"/>
  <c r="AF127" i="7" s="1"/>
  <c r="AG21" i="7" s="1"/>
  <c r="AG39" i="7" s="1"/>
  <c r="AG127" i="7" s="1"/>
  <c r="AH21" i="7" s="1"/>
  <c r="AH39" i="7" s="1"/>
  <c r="AH127" i="7" s="1"/>
  <c r="AI21" i="7" s="1"/>
  <c r="AI39" i="7" s="1"/>
  <c r="AI127" i="7" s="1"/>
  <c r="AJ21" i="7" s="1"/>
  <c r="AJ39" i="7" s="1"/>
  <c r="AJ127" i="7" s="1"/>
  <c r="AK21" i="7" s="1"/>
  <c r="AK39" i="7" s="1"/>
  <c r="AK127" i="7" s="1"/>
  <c r="AL21" i="7" s="1"/>
  <c r="AL39" i="7" s="1"/>
  <c r="AL127" i="7" s="1"/>
  <c r="AM21" i="7" s="1"/>
  <c r="AM39" i="7" s="1"/>
  <c r="AM127" i="7" s="1"/>
  <c r="AN21" i="7" s="1"/>
  <c r="AN39" i="7" s="1"/>
  <c r="AN127" i="7" s="1"/>
  <c r="AO21" i="7" s="1"/>
  <c r="AO39" i="7" s="1"/>
  <c r="AO127" i="7" s="1"/>
  <c r="AP21" i="7" s="1"/>
  <c r="AP39" i="7" s="1"/>
  <c r="AP127" i="7" s="1"/>
  <c r="AQ21" i="7" s="1"/>
  <c r="AQ39" i="7" s="1"/>
  <c r="AQ127" i="7" s="1"/>
  <c r="AR21" i="7" s="1"/>
  <c r="AR39" i="7" s="1"/>
  <c r="AR127" i="7" s="1"/>
  <c r="AS21" i="7" s="1"/>
  <c r="AS39" i="7" s="1"/>
  <c r="AS127" i="7" s="1"/>
  <c r="AT21" i="7" s="1"/>
  <c r="AT39" i="7" s="1"/>
  <c r="AT127" i="7" s="1"/>
  <c r="AU21" i="7" s="1"/>
  <c r="AU39" i="7" s="1"/>
  <c r="AU127" i="7" s="1"/>
  <c r="AV21" i="7" s="1"/>
  <c r="AV39" i="7" s="1"/>
  <c r="AV127" i="7" s="1"/>
  <c r="AW21" i="7" s="1"/>
  <c r="AW39" i="7" s="1"/>
  <c r="AW127" i="7" s="1"/>
  <c r="AX21" i="7" s="1"/>
  <c r="AX39" i="7" s="1"/>
  <c r="AX127" i="7" s="1"/>
  <c r="AY21" i="7" s="1"/>
  <c r="AY39" i="7" s="1"/>
  <c r="AY127" i="7" s="1"/>
  <c r="AZ21" i="7" s="1"/>
  <c r="AZ39" i="7" s="1"/>
  <c r="AZ127" i="7" s="1"/>
  <c r="BA21" i="7" s="1"/>
  <c r="BA39" i="7" s="1"/>
  <c r="BA127" i="7" s="1"/>
  <c r="BB21" i="7" s="1"/>
  <c r="BB39" i="7" s="1"/>
  <c r="BB127" i="7" s="1"/>
  <c r="BC21" i="7" s="1"/>
  <c r="BC39" i="7" s="1"/>
  <c r="BC127" i="7" s="1"/>
  <c r="BD21" i="7" s="1"/>
  <c r="BD39" i="7" s="1"/>
  <c r="BD127" i="7" s="1"/>
  <c r="BE21" i="7" s="1"/>
  <c r="BE39" i="7" s="1"/>
  <c r="BE127" i="7" s="1"/>
  <c r="G47" i="6" l="1"/>
  <c r="L453" i="1" l="1"/>
  <c r="L77" i="1"/>
  <c r="E111" i="7"/>
  <c r="K456" i="1"/>
  <c r="L445" i="1" l="1"/>
  <c r="K13" i="1"/>
  <c r="E98" i="7"/>
  <c r="E128" i="7"/>
  <c r="F22" i="7" s="1"/>
  <c r="Z80" i="1"/>
  <c r="Z72" i="1" s="1"/>
  <c r="R80" i="1"/>
  <c r="R72" i="1" s="1"/>
  <c r="V80" i="1"/>
  <c r="V72" i="1" s="1"/>
  <c r="O80" i="1"/>
  <c r="O72" i="1" s="1"/>
  <c r="N80" i="1"/>
  <c r="N72" i="1" s="1"/>
  <c r="U80" i="1"/>
  <c r="U72" i="1" s="1"/>
  <c r="Q80" i="1"/>
  <c r="Q72" i="1" s="1"/>
  <c r="L80" i="1"/>
  <c r="L72" i="1" s="1"/>
  <c r="AA80" i="1"/>
  <c r="AA72" i="1" s="1"/>
  <c r="W80" i="1"/>
  <c r="W72" i="1" s="1"/>
  <c r="S80" i="1"/>
  <c r="S72" i="1" s="1"/>
  <c r="AD80" i="1"/>
  <c r="AD72" i="1" s="1"/>
  <c r="AF80" i="1"/>
  <c r="AF72" i="1" s="1"/>
  <c r="AG80" i="1"/>
  <c r="AB80" i="1"/>
  <c r="AB72" i="1" s="1"/>
  <c r="AC80" i="1"/>
  <c r="AC72" i="1" s="1"/>
  <c r="T80" i="1"/>
  <c r="T72" i="1" s="1"/>
  <c r="P80" i="1"/>
  <c r="P72" i="1" s="1"/>
  <c r="M80" i="1"/>
  <c r="M72" i="1" s="1"/>
  <c r="Y80" i="1"/>
  <c r="Y72" i="1" s="1"/>
  <c r="AE80" i="1"/>
  <c r="AE72" i="1" s="1"/>
  <c r="X80" i="1"/>
  <c r="X72" i="1" s="1"/>
  <c r="L454" i="1"/>
  <c r="M453" i="1"/>
  <c r="L476" i="1"/>
  <c r="L495" i="1" s="1"/>
  <c r="AG72" i="1" l="1"/>
  <c r="F58" i="7"/>
  <c r="AG504" i="1"/>
  <c r="AH72" i="1"/>
  <c r="AI72" i="1" s="1"/>
  <c r="AE504" i="1"/>
  <c r="P504" i="1"/>
  <c r="S504" i="1"/>
  <c r="Q504" i="1"/>
  <c r="O504" i="1"/>
  <c r="F40" i="7"/>
  <c r="T504" i="1"/>
  <c r="AF504" i="1"/>
  <c r="W504" i="1"/>
  <c r="V504" i="1"/>
  <c r="E112" i="7"/>
  <c r="M476" i="1"/>
  <c r="M495" i="1" s="1"/>
  <c r="M454" i="1"/>
  <c r="Y504" i="1"/>
  <c r="AC504" i="1"/>
  <c r="AA504" i="1"/>
  <c r="U504" i="1"/>
  <c r="R504" i="1"/>
  <c r="X504" i="1"/>
  <c r="M504" i="1"/>
  <c r="AB504" i="1"/>
  <c r="AD504" i="1"/>
  <c r="L504" i="1"/>
  <c r="L78" i="1"/>
  <c r="N504" i="1"/>
  <c r="Z504" i="1"/>
  <c r="L456" i="1"/>
  <c r="F128" i="7" l="1"/>
  <c r="G22" i="7" s="1"/>
  <c r="G40" i="7" s="1"/>
  <c r="G58" i="7"/>
  <c r="M511" i="1"/>
  <c r="M516" i="1"/>
  <c r="Y511" i="1"/>
  <c r="Y516" i="1"/>
  <c r="T511" i="1"/>
  <c r="T516" i="1"/>
  <c r="O511" i="1"/>
  <c r="O516" i="1"/>
  <c r="S511" i="1"/>
  <c r="S516" i="1"/>
  <c r="AE516" i="1"/>
  <c r="AE511" i="1"/>
  <c r="AD516" i="1"/>
  <c r="AD511" i="1"/>
  <c r="R516" i="1"/>
  <c r="R511" i="1"/>
  <c r="AA511" i="1"/>
  <c r="AA516" i="1"/>
  <c r="W516" i="1"/>
  <c r="W511" i="1"/>
  <c r="Z516" i="1"/>
  <c r="Z511" i="1"/>
  <c r="M78" i="1"/>
  <c r="L12" i="1"/>
  <c r="AI504" i="1"/>
  <c r="AH504" i="1"/>
  <c r="L511" i="1"/>
  <c r="L516" i="1"/>
  <c r="X511" i="1"/>
  <c r="X516" i="1"/>
  <c r="AC516" i="1"/>
  <c r="AC511" i="1"/>
  <c r="V511" i="1"/>
  <c r="V516" i="1"/>
  <c r="AF516" i="1"/>
  <c r="AF511" i="1"/>
  <c r="Q511" i="1"/>
  <c r="Q516" i="1"/>
  <c r="P516" i="1"/>
  <c r="P511" i="1"/>
  <c r="AJ72" i="1"/>
  <c r="AB516" i="1"/>
  <c r="AB511" i="1"/>
  <c r="U516" i="1"/>
  <c r="U511" i="1"/>
  <c r="L13" i="1"/>
  <c r="M445" i="1"/>
  <c r="M456" i="1" s="1"/>
  <c r="N511" i="1"/>
  <c r="N516" i="1"/>
  <c r="AG516" i="1"/>
  <c r="AG511" i="1"/>
  <c r="G128" i="7" l="1"/>
  <c r="H22" i="7" s="1"/>
  <c r="H40" i="7" s="1"/>
  <c r="H128" i="7" s="1"/>
  <c r="I22" i="7" s="1"/>
  <c r="I40" i="7" s="1"/>
  <c r="I128" i="7" s="1"/>
  <c r="J22" i="7" s="1"/>
  <c r="J40" i="7" s="1"/>
  <c r="J128" i="7" s="1"/>
  <c r="K22" i="7" s="1"/>
  <c r="N523" i="1"/>
  <c r="O523" i="1"/>
  <c r="Y523" i="1"/>
  <c r="AG523" i="1"/>
  <c r="U523" i="1"/>
  <c r="L523" i="1"/>
  <c r="W523" i="1"/>
  <c r="R523" i="1"/>
  <c r="AE523" i="1"/>
  <c r="P523" i="1"/>
  <c r="AF523" i="1"/>
  <c r="AC523" i="1"/>
  <c r="AA523" i="1"/>
  <c r="S523" i="1"/>
  <c r="T523" i="1"/>
  <c r="M523" i="1"/>
  <c r="AB523" i="1"/>
  <c r="Q523" i="1"/>
  <c r="V523" i="1"/>
  <c r="X523" i="1"/>
  <c r="Z523" i="1"/>
  <c r="AD523" i="1"/>
  <c r="AJ504" i="1"/>
  <c r="AK72" i="1"/>
  <c r="AL72" i="1" s="1"/>
  <c r="AM72" i="1" s="1"/>
  <c r="AN72" i="1" s="1"/>
  <c r="N78" i="1"/>
  <c r="M12" i="1"/>
  <c r="K40" i="7"/>
  <c r="K128" i="7" s="1"/>
  <c r="L22" i="7" s="1"/>
  <c r="M13" i="1"/>
  <c r="N445" i="1"/>
  <c r="N456" i="1" s="1"/>
  <c r="AH511" i="1"/>
  <c r="AH516" i="1"/>
  <c r="AI511" i="1"/>
  <c r="AI516" i="1"/>
  <c r="AH523" i="1" l="1"/>
  <c r="AI523" i="1"/>
  <c r="N12" i="1"/>
  <c r="O78" i="1"/>
  <c r="AJ511" i="1"/>
  <c r="AJ516" i="1"/>
  <c r="AM504" i="1"/>
  <c r="AK504" i="1"/>
  <c r="AN504" i="1"/>
  <c r="AO72" i="1"/>
  <c r="L40" i="7"/>
  <c r="L128" i="7" s="1"/>
  <c r="M22" i="7" s="1"/>
  <c r="M40" i="7" s="1"/>
  <c r="M128" i="7" s="1"/>
  <c r="N22" i="7" s="1"/>
  <c r="AL504" i="1"/>
  <c r="N13" i="1"/>
  <c r="O445" i="1"/>
  <c r="O456" i="1" s="1"/>
  <c r="AJ523" i="1" l="1"/>
  <c r="N40" i="7"/>
  <c r="N128" i="7" s="1"/>
  <c r="O22" i="7" s="1"/>
  <c r="O13" i="1"/>
  <c r="P445" i="1"/>
  <c r="P456" i="1" s="1"/>
  <c r="AL511" i="1"/>
  <c r="AL516" i="1"/>
  <c r="AN511" i="1"/>
  <c r="AN516" i="1"/>
  <c r="AK511" i="1"/>
  <c r="AK516" i="1"/>
  <c r="O12" i="1"/>
  <c r="P78" i="1"/>
  <c r="AP72" i="1"/>
  <c r="AQ72" i="1" s="1"/>
  <c r="AO504" i="1"/>
  <c r="AM511" i="1"/>
  <c r="AM516" i="1"/>
  <c r="AM523" i="1" l="1"/>
  <c r="AK523" i="1"/>
  <c r="AL523" i="1"/>
  <c r="AN523" i="1"/>
  <c r="O40" i="7"/>
  <c r="O128" i="7" s="1"/>
  <c r="P22" i="7" s="1"/>
  <c r="P40" i="7" s="1"/>
  <c r="P128" i="7" s="1"/>
  <c r="Q22" i="7" s="1"/>
  <c r="Q40" i="7" s="1"/>
  <c r="Q128" i="7" s="1"/>
  <c r="R22" i="7" s="1"/>
  <c r="R40" i="7" s="1"/>
  <c r="R128" i="7" s="1"/>
  <c r="S22" i="7" s="1"/>
  <c r="AP504" i="1"/>
  <c r="Q445" i="1"/>
  <c r="Q456" i="1" s="1"/>
  <c r="P13" i="1"/>
  <c r="P12" i="1"/>
  <c r="Q78" i="1"/>
  <c r="AO511" i="1"/>
  <c r="AO516" i="1"/>
  <c r="AQ504" i="1"/>
  <c r="AR72" i="1"/>
  <c r="AO523" i="1" l="1"/>
  <c r="AQ511" i="1"/>
  <c r="AQ516" i="1"/>
  <c r="R78" i="1"/>
  <c r="Q12" i="1"/>
  <c r="AR504" i="1"/>
  <c r="AS72" i="1"/>
  <c r="Q13" i="1"/>
  <c r="R445" i="1"/>
  <c r="R456" i="1" s="1"/>
  <c r="AP511" i="1"/>
  <c r="AP516" i="1"/>
  <c r="S40" i="7"/>
  <c r="S128" i="7"/>
  <c r="T22" i="7" s="1"/>
  <c r="T40" i="7" s="1"/>
  <c r="T128" i="7" s="1"/>
  <c r="U22" i="7" s="1"/>
  <c r="U40" i="7" s="1"/>
  <c r="U128" i="7" s="1"/>
  <c r="V22" i="7" s="1"/>
  <c r="AP523" i="1" l="1"/>
  <c r="AQ523" i="1"/>
  <c r="V40" i="7"/>
  <c r="V128" i="7" s="1"/>
  <c r="W22" i="7" s="1"/>
  <c r="AS504" i="1"/>
  <c r="AT72" i="1"/>
  <c r="S78" i="1"/>
  <c r="R12" i="1"/>
  <c r="R13" i="1"/>
  <c r="S445" i="1"/>
  <c r="S456" i="1" s="1"/>
  <c r="AR511" i="1"/>
  <c r="AR516" i="1"/>
  <c r="AR523" i="1" l="1"/>
  <c r="S12" i="1"/>
  <c r="T78" i="1"/>
  <c r="W40" i="7"/>
  <c r="W128" i="7" s="1"/>
  <c r="X22" i="7" s="1"/>
  <c r="AS511" i="1"/>
  <c r="AS516" i="1"/>
  <c r="S13" i="1"/>
  <c r="T445" i="1"/>
  <c r="T456" i="1" s="1"/>
  <c r="AT504" i="1"/>
  <c r="AU72" i="1"/>
  <c r="AS523" i="1" l="1"/>
  <c r="AU504" i="1"/>
  <c r="AV72" i="1"/>
  <c r="U445" i="1"/>
  <c r="U456" i="1" s="1"/>
  <c r="T13" i="1"/>
  <c r="AT516" i="1"/>
  <c r="AT511" i="1"/>
  <c r="X40" i="7"/>
  <c r="X128" i="7" s="1"/>
  <c r="Y22" i="7" s="1"/>
  <c r="T12" i="1"/>
  <c r="U78" i="1"/>
  <c r="AT523" i="1" l="1"/>
  <c r="Y40" i="7"/>
  <c r="Y128" i="7" s="1"/>
  <c r="Z22" i="7" s="1"/>
  <c r="V78" i="1"/>
  <c r="U12" i="1"/>
  <c r="V445" i="1"/>
  <c r="V456" i="1" s="1"/>
  <c r="U13" i="1"/>
  <c r="AV504" i="1"/>
  <c r="AW72" i="1"/>
  <c r="AU511" i="1"/>
  <c r="AU516" i="1"/>
  <c r="AU523" i="1" l="1"/>
  <c r="Z40" i="7"/>
  <c r="Z128" i="7" s="1"/>
  <c r="AA22" i="7" s="1"/>
  <c r="AW504" i="1"/>
  <c r="AX72" i="1"/>
  <c r="V12" i="1"/>
  <c r="W78" i="1"/>
  <c r="AV511" i="1"/>
  <c r="AV516" i="1"/>
  <c r="W445" i="1"/>
  <c r="W456" i="1" s="1"/>
  <c r="V13" i="1"/>
  <c r="AV523" i="1" l="1"/>
  <c r="AW511" i="1"/>
  <c r="AW516" i="1"/>
  <c r="AA40" i="7"/>
  <c r="AA128" i="7" s="1"/>
  <c r="AB22" i="7" s="1"/>
  <c r="X445" i="1"/>
  <c r="X456" i="1" s="1"/>
  <c r="W13" i="1"/>
  <c r="X78" i="1"/>
  <c r="W12" i="1"/>
  <c r="AX504" i="1"/>
  <c r="AY72" i="1"/>
  <c r="AW523" i="1" l="1"/>
  <c r="AY504" i="1"/>
  <c r="AZ72" i="1"/>
  <c r="AB40" i="7"/>
  <c r="AB128" i="7" s="1"/>
  <c r="AC22" i="7" s="1"/>
  <c r="AX516" i="1"/>
  <c r="AX511" i="1"/>
  <c r="X12" i="1"/>
  <c r="Y78" i="1"/>
  <c r="Y445" i="1"/>
  <c r="Y456" i="1" s="1"/>
  <c r="X13" i="1"/>
  <c r="AX523" i="1" l="1"/>
  <c r="Y13" i="1"/>
  <c r="Z445" i="1"/>
  <c r="Z456" i="1" s="1"/>
  <c r="Y12" i="1"/>
  <c r="Z78" i="1"/>
  <c r="AZ504" i="1"/>
  <c r="BA72" i="1"/>
  <c r="AC40" i="7"/>
  <c r="AC128" i="7" s="1"/>
  <c r="AD22" i="7" s="1"/>
  <c r="AY516" i="1"/>
  <c r="AY511" i="1"/>
  <c r="AY523" i="1" l="1"/>
  <c r="BA504" i="1"/>
  <c r="BB72" i="1"/>
  <c r="Z12" i="1"/>
  <c r="AA78" i="1"/>
  <c r="AD40" i="7"/>
  <c r="AD128" i="7" s="1"/>
  <c r="AE22" i="7" s="1"/>
  <c r="AZ511" i="1"/>
  <c r="AZ516" i="1"/>
  <c r="AA445" i="1"/>
  <c r="AA456" i="1" s="1"/>
  <c r="Z13" i="1"/>
  <c r="AZ523" i="1" l="1"/>
  <c r="AE40" i="7"/>
  <c r="AE128" i="7" s="1"/>
  <c r="AF22" i="7" s="1"/>
  <c r="AB445" i="1"/>
  <c r="AB456" i="1" s="1"/>
  <c r="AA13" i="1"/>
  <c r="BB504" i="1"/>
  <c r="BC72" i="1"/>
  <c r="AB78" i="1"/>
  <c r="AA12" i="1"/>
  <c r="BA511" i="1"/>
  <c r="BA516" i="1"/>
  <c r="BA523" i="1" l="1"/>
  <c r="BC504" i="1"/>
  <c r="BD72" i="1"/>
  <c r="BB516" i="1"/>
  <c r="BB511" i="1"/>
  <c r="AC445" i="1"/>
  <c r="AC456" i="1" s="1"/>
  <c r="AB13" i="1"/>
  <c r="AF40" i="7"/>
  <c r="AF128" i="7" s="1"/>
  <c r="AG22" i="7" s="1"/>
  <c r="AC78" i="1"/>
  <c r="AB12" i="1"/>
  <c r="BB523" i="1" l="1"/>
  <c r="AD78" i="1"/>
  <c r="AC12" i="1"/>
  <c r="AD445" i="1"/>
  <c r="AD456" i="1" s="1"/>
  <c r="AC13" i="1"/>
  <c r="AG40" i="7"/>
  <c r="AG128" i="7" s="1"/>
  <c r="AH22" i="7" s="1"/>
  <c r="AH40" i="7" s="1"/>
  <c r="AH128" i="7" s="1"/>
  <c r="AI22" i="7" s="1"/>
  <c r="BD504" i="1"/>
  <c r="BE72" i="1"/>
  <c r="BC516" i="1"/>
  <c r="BC511" i="1"/>
  <c r="BC523" i="1" l="1"/>
  <c r="AI40" i="7"/>
  <c r="AI128" i="7" s="1"/>
  <c r="AJ22" i="7" s="1"/>
  <c r="BE504" i="1"/>
  <c r="BF72" i="1"/>
  <c r="AD13" i="1"/>
  <c r="AE445" i="1"/>
  <c r="AE456" i="1" s="1"/>
  <c r="BD516" i="1"/>
  <c r="BD511" i="1"/>
  <c r="AD12" i="1"/>
  <c r="AE78" i="1"/>
  <c r="BD523" i="1" l="1"/>
  <c r="AE12" i="1"/>
  <c r="AF78" i="1"/>
  <c r="BE511" i="1"/>
  <c r="BE516" i="1"/>
  <c r="AJ40" i="7"/>
  <c r="AJ128" i="7" s="1"/>
  <c r="AK22" i="7" s="1"/>
  <c r="AE13" i="1"/>
  <c r="AF445" i="1"/>
  <c r="AF456" i="1" s="1"/>
  <c r="BF504" i="1"/>
  <c r="BG72" i="1"/>
  <c r="BE523" i="1" l="1"/>
  <c r="AK40" i="7"/>
  <c r="AK128" i="7" s="1"/>
  <c r="AL22" i="7" s="1"/>
  <c r="AL40" i="7" s="1"/>
  <c r="AL128" i="7" s="1"/>
  <c r="AM22" i="7" s="1"/>
  <c r="BF511" i="1"/>
  <c r="BF516" i="1"/>
  <c r="AG78" i="1"/>
  <c r="AF12" i="1"/>
  <c r="AG445" i="1"/>
  <c r="AG456" i="1" s="1"/>
  <c r="AF13" i="1"/>
  <c r="BG504" i="1"/>
  <c r="BH72" i="1"/>
  <c r="BF523" i="1" l="1"/>
  <c r="BH504" i="1"/>
  <c r="BI72" i="1"/>
  <c r="AH78" i="1"/>
  <c r="AG12" i="1"/>
  <c r="AH445" i="1"/>
  <c r="AH456" i="1" s="1"/>
  <c r="AG13" i="1"/>
  <c r="AM40" i="7"/>
  <c r="AM128" i="7" s="1"/>
  <c r="AN22" i="7" s="1"/>
  <c r="BG516" i="1"/>
  <c r="BG511" i="1"/>
  <c r="BG523" i="1" l="1"/>
  <c r="AN40" i="7"/>
  <c r="AN128" i="7" s="1"/>
  <c r="AO22" i="7" s="1"/>
  <c r="AO40" i="7" s="1"/>
  <c r="AO128" i="7" s="1"/>
  <c r="AP22" i="7" s="1"/>
  <c r="AH12" i="1"/>
  <c r="AI78" i="1"/>
  <c r="AI445" i="1"/>
  <c r="AI456" i="1" s="1"/>
  <c r="AH13" i="1"/>
  <c r="BI504" i="1"/>
  <c r="BJ72" i="1"/>
  <c r="BH511" i="1"/>
  <c r="BH516" i="1"/>
  <c r="BH523" i="1" l="1"/>
  <c r="BI516" i="1"/>
  <c r="BI511" i="1"/>
  <c r="AJ445" i="1"/>
  <c r="AJ456" i="1" s="1"/>
  <c r="AI13" i="1"/>
  <c r="AI12" i="1"/>
  <c r="AJ78" i="1"/>
  <c r="AP40" i="7"/>
  <c r="AP128" i="7" s="1"/>
  <c r="AQ22" i="7" s="1"/>
  <c r="BJ504" i="1"/>
  <c r="BK72" i="1"/>
  <c r="BI523" i="1" l="1"/>
  <c r="BK504" i="1"/>
  <c r="AJ13" i="1"/>
  <c r="AK445" i="1"/>
  <c r="AK456" i="1" s="1"/>
  <c r="BJ516" i="1"/>
  <c r="BJ511" i="1"/>
  <c r="AK78" i="1"/>
  <c r="AJ12" i="1"/>
  <c r="AQ40" i="7"/>
  <c r="AQ128" i="7" s="1"/>
  <c r="AR22" i="7" s="1"/>
  <c r="BJ523" i="1" l="1"/>
  <c r="AL445" i="1"/>
  <c r="AL456" i="1" s="1"/>
  <c r="AK13" i="1"/>
  <c r="AR40" i="7"/>
  <c r="AR128" i="7" s="1"/>
  <c r="AS22" i="7" s="1"/>
  <c r="AK12" i="1"/>
  <c r="AL78" i="1"/>
  <c r="BK511" i="1"/>
  <c r="BK516" i="1"/>
  <c r="BK523" i="1" l="1"/>
  <c r="AL12" i="1"/>
  <c r="AM78" i="1"/>
  <c r="AS40" i="7"/>
  <c r="AS128" i="7" s="1"/>
  <c r="AT22" i="7" s="1"/>
  <c r="AL13" i="1"/>
  <c r="AM445" i="1"/>
  <c r="AM456" i="1" s="1"/>
  <c r="AT40" i="7" l="1"/>
  <c r="AT128" i="7" s="1"/>
  <c r="AU22" i="7" s="1"/>
  <c r="AM13" i="1"/>
  <c r="AN445" i="1"/>
  <c r="AN456" i="1" s="1"/>
  <c r="AM12" i="1"/>
  <c r="AN78" i="1"/>
  <c r="AN12" i="1" l="1"/>
  <c r="AO78" i="1"/>
  <c r="AO445" i="1"/>
  <c r="AO456" i="1" s="1"/>
  <c r="AN13" i="1"/>
  <c r="AU40" i="7"/>
  <c r="AU128" i="7" s="1"/>
  <c r="AV22" i="7" s="1"/>
  <c r="AV40" i="7" l="1"/>
  <c r="AV128" i="7" s="1"/>
  <c r="AW22" i="7" s="1"/>
  <c r="AO12" i="1"/>
  <c r="AP78" i="1"/>
  <c r="AP445" i="1"/>
  <c r="AP456" i="1" s="1"/>
  <c r="AO13" i="1"/>
  <c r="AW40" i="7" l="1"/>
  <c r="AW128" i="7" s="1"/>
  <c r="AX22" i="7" s="1"/>
  <c r="AP12" i="1"/>
  <c r="AQ78" i="1"/>
  <c r="AQ445" i="1"/>
  <c r="AQ456" i="1" s="1"/>
  <c r="AP13" i="1"/>
  <c r="AR78" i="1" l="1"/>
  <c r="AQ12" i="1"/>
  <c r="AQ13" i="1"/>
  <c r="AR445" i="1"/>
  <c r="AR456" i="1" s="1"/>
  <c r="AX40" i="7"/>
  <c r="AX128" i="7" s="1"/>
  <c r="AY22" i="7" s="1"/>
  <c r="AY40" i="7" l="1"/>
  <c r="AY128" i="7" s="1"/>
  <c r="AZ22" i="7" s="1"/>
  <c r="AS445" i="1"/>
  <c r="AS456" i="1" s="1"/>
  <c r="AR13" i="1"/>
  <c r="AR12" i="1"/>
  <c r="AS78" i="1"/>
  <c r="AZ40" i="7" l="1"/>
  <c r="AZ128" i="7" s="1"/>
  <c r="BA22" i="7" s="1"/>
  <c r="AS12" i="1"/>
  <c r="AT78" i="1"/>
  <c r="AT445" i="1"/>
  <c r="AT456" i="1" s="1"/>
  <c r="AS13" i="1"/>
  <c r="BA40" i="7" l="1"/>
  <c r="BA128" i="7" s="1"/>
  <c r="BB22" i="7" s="1"/>
  <c r="BB40" i="7" s="1"/>
  <c r="BB128" i="7" s="1"/>
  <c r="BC22" i="7" s="1"/>
  <c r="AU445" i="1"/>
  <c r="AU456" i="1" s="1"/>
  <c r="AT13" i="1"/>
  <c r="AU78" i="1"/>
  <c r="AT12" i="1"/>
  <c r="AV445" i="1" l="1"/>
  <c r="AV456" i="1" s="1"/>
  <c r="AU13" i="1"/>
  <c r="BC40" i="7"/>
  <c r="BC128" i="7" s="1"/>
  <c r="BD22" i="7" s="1"/>
  <c r="AU12" i="1"/>
  <c r="AV78" i="1"/>
  <c r="AV12" i="1" l="1"/>
  <c r="AW78" i="1"/>
  <c r="AV13" i="1"/>
  <c r="AW445" i="1"/>
  <c r="AW456" i="1" s="1"/>
  <c r="BD40" i="7"/>
  <c r="BD128" i="7" s="1"/>
  <c r="BE22" i="7" s="1"/>
  <c r="BE40" i="7" l="1"/>
  <c r="BE128" i="7" s="1"/>
  <c r="AX78" i="1"/>
  <c r="AW12" i="1"/>
  <c r="AX445" i="1"/>
  <c r="AX456" i="1" s="1"/>
  <c r="AW13" i="1"/>
  <c r="AX13" i="1" l="1"/>
  <c r="AY445" i="1"/>
  <c r="AY456" i="1" s="1"/>
  <c r="AX12" i="1"/>
  <c r="AY78" i="1"/>
  <c r="AZ78" i="1" l="1"/>
  <c r="AY12" i="1"/>
  <c r="AZ445" i="1"/>
  <c r="AZ456" i="1" s="1"/>
  <c r="AY13" i="1"/>
  <c r="BA445" i="1" l="1"/>
  <c r="BA456" i="1" s="1"/>
  <c r="AZ13" i="1"/>
  <c r="AZ12" i="1"/>
  <c r="BA78" i="1"/>
  <c r="BB78" i="1" l="1"/>
  <c r="BA12" i="1"/>
  <c r="BB445" i="1"/>
  <c r="BB456" i="1" s="1"/>
  <c r="BA13" i="1"/>
  <c r="BC445" i="1" l="1"/>
  <c r="BC456" i="1" s="1"/>
  <c r="BB13" i="1"/>
  <c r="BB12" i="1"/>
  <c r="BC78" i="1"/>
  <c r="BD445" i="1" l="1"/>
  <c r="BD456" i="1" s="1"/>
  <c r="BC13" i="1"/>
  <c r="BD78" i="1"/>
  <c r="BC12" i="1"/>
  <c r="BD12" i="1" l="1"/>
  <c r="BE78" i="1"/>
  <c r="BD13" i="1"/>
  <c r="BE445" i="1"/>
  <c r="BE456" i="1" s="1"/>
  <c r="BF78" i="1" l="1"/>
  <c r="BE12" i="1"/>
  <c r="BF445" i="1"/>
  <c r="BF456" i="1" s="1"/>
  <c r="BE13" i="1"/>
  <c r="BF13" i="1" l="1"/>
  <c r="BG445" i="1"/>
  <c r="BG456" i="1" s="1"/>
  <c r="BF12" i="1"/>
  <c r="BG78" i="1"/>
  <c r="BG12" i="1" l="1"/>
  <c r="BH78" i="1"/>
  <c r="BG13" i="1"/>
  <c r="BH445" i="1"/>
  <c r="BH456" i="1" s="1"/>
  <c r="BI445" i="1" l="1"/>
  <c r="BI456" i="1" s="1"/>
  <c r="BH13" i="1"/>
  <c r="BH12" i="1"/>
  <c r="BI78" i="1"/>
  <c r="BJ78" i="1" l="1"/>
  <c r="BI12" i="1"/>
  <c r="BJ445" i="1"/>
  <c r="BJ456" i="1" s="1"/>
  <c r="BI13" i="1"/>
  <c r="BJ13" i="1" l="1"/>
  <c r="BK445" i="1"/>
  <c r="BK456" i="1" s="1"/>
  <c r="BK13" i="1" s="1"/>
  <c r="BJ12" i="1"/>
  <c r="BK78" i="1"/>
  <c r="BK12" i="1" l="1"/>
  <c r="N35" i="2" l="1"/>
  <c r="M316" i="1" s="1"/>
  <c r="M35" i="2"/>
  <c r="L316" i="1" s="1"/>
  <c r="L35" i="2"/>
  <c r="K316" i="1" s="1"/>
  <c r="N34" i="2"/>
  <c r="M269" i="1" s="1"/>
  <c r="M34" i="2"/>
  <c r="L269" i="1" s="1"/>
  <c r="J34" i="2"/>
  <c r="I269" i="1" s="1"/>
  <c r="N32" i="2"/>
  <c r="M175" i="1" s="1"/>
  <c r="J37" i="2"/>
  <c r="I410" i="1" s="1"/>
  <c r="M31" i="2"/>
  <c r="L128" i="1" s="1"/>
  <c r="F64" i="7" s="1"/>
  <c r="F75" i="7" s="1"/>
  <c r="N31" i="2"/>
  <c r="M128" i="1" s="1"/>
  <c r="M32" i="2"/>
  <c r="L175" i="1" s="1"/>
  <c r="AD418" i="1" l="1"/>
  <c r="AD434" i="1" s="1"/>
  <c r="AL418" i="1"/>
  <c r="AL434" i="1" s="1"/>
  <c r="N418" i="1"/>
  <c r="N434" i="1" s="1"/>
  <c r="AS418" i="1"/>
  <c r="AS434" i="1" s="1"/>
  <c r="AQ418" i="1"/>
  <c r="AQ434" i="1" s="1"/>
  <c r="AP418" i="1"/>
  <c r="AP434" i="1" s="1"/>
  <c r="AT418" i="1"/>
  <c r="AT434" i="1" s="1"/>
  <c r="AY418" i="1"/>
  <c r="AY434" i="1" s="1"/>
  <c r="L418" i="1"/>
  <c r="L434" i="1" s="1"/>
  <c r="O418" i="1"/>
  <c r="O434" i="1" s="1"/>
  <c r="W418" i="1"/>
  <c r="W434" i="1" s="1"/>
  <c r="K418" i="1"/>
  <c r="K434" i="1" s="1"/>
  <c r="M418" i="1"/>
  <c r="M434" i="1" s="1"/>
  <c r="AZ418" i="1"/>
  <c r="AZ434" i="1" s="1"/>
  <c r="AO418" i="1"/>
  <c r="AO434" i="1" s="1"/>
  <c r="T418" i="1"/>
  <c r="T434" i="1" s="1"/>
  <c r="U418" i="1"/>
  <c r="U434" i="1" s="1"/>
  <c r="AF418" i="1"/>
  <c r="AF434" i="1" s="1"/>
  <c r="AV418" i="1"/>
  <c r="AV434" i="1" s="1"/>
  <c r="AG418" i="1"/>
  <c r="AG434" i="1" s="1"/>
  <c r="AE418" i="1"/>
  <c r="AE434" i="1" s="1"/>
  <c r="Y418" i="1"/>
  <c r="Y434" i="1" s="1"/>
  <c r="AR418" i="1"/>
  <c r="AR434" i="1" s="1"/>
  <c r="AM418" i="1"/>
  <c r="AM434" i="1" s="1"/>
  <c r="P418" i="1"/>
  <c r="P434" i="1" s="1"/>
  <c r="X418" i="1"/>
  <c r="X434" i="1" s="1"/>
  <c r="R418" i="1"/>
  <c r="R434" i="1" s="1"/>
  <c r="BC418" i="1"/>
  <c r="BC434" i="1" s="1"/>
  <c r="AI418" i="1"/>
  <c r="AI434" i="1" s="1"/>
  <c r="AC418" i="1"/>
  <c r="AC434" i="1" s="1"/>
  <c r="AU418" i="1"/>
  <c r="AU434" i="1" s="1"/>
  <c r="J418" i="1"/>
  <c r="J434" i="1" s="1"/>
  <c r="AK418" i="1"/>
  <c r="AK434" i="1" s="1"/>
  <c r="Q418" i="1"/>
  <c r="Q434" i="1" s="1"/>
  <c r="AA418" i="1"/>
  <c r="AA434" i="1" s="1"/>
  <c r="BA418" i="1"/>
  <c r="BA434" i="1" s="1"/>
  <c r="AW418" i="1"/>
  <c r="AW434" i="1" s="1"/>
  <c r="AX418" i="1"/>
  <c r="AX434" i="1" s="1"/>
  <c r="C70" i="7"/>
  <c r="C81" i="7" s="1"/>
  <c r="C122" i="7" s="1"/>
  <c r="D16" i="7" s="1"/>
  <c r="D34" i="7" s="1"/>
  <c r="BB418" i="1"/>
  <c r="BB434" i="1" s="1"/>
  <c r="AH418" i="1"/>
  <c r="AH434" i="1" s="1"/>
  <c r="S418" i="1"/>
  <c r="S434" i="1" s="1"/>
  <c r="BD418" i="1"/>
  <c r="BD434" i="1" s="1"/>
  <c r="I437" i="1"/>
  <c r="I438" i="1" s="1"/>
  <c r="AB418" i="1"/>
  <c r="AB434" i="1" s="1"/>
  <c r="AN418" i="1"/>
  <c r="AN434" i="1" s="1"/>
  <c r="Z418" i="1"/>
  <c r="Z434" i="1" s="1"/>
  <c r="V418" i="1"/>
  <c r="V434" i="1" s="1"/>
  <c r="AJ418" i="1"/>
  <c r="AJ434" i="1" s="1"/>
  <c r="G64" i="7"/>
  <c r="G75" i="7" s="1"/>
  <c r="G65" i="7"/>
  <c r="G76" i="7" s="1"/>
  <c r="L31" i="2"/>
  <c r="K128" i="1" s="1"/>
  <c r="L277" i="1"/>
  <c r="J277" i="1"/>
  <c r="J293" i="1" s="1"/>
  <c r="J295" i="1" s="1"/>
  <c r="J467" i="1" s="1"/>
  <c r="J486" i="1" s="1"/>
  <c r="D49" i="7" s="1"/>
  <c r="N277" i="1"/>
  <c r="I296" i="1"/>
  <c r="I297" i="1" s="1"/>
  <c r="C67" i="7"/>
  <c r="C78" i="7" s="1"/>
  <c r="C119" i="7" s="1"/>
  <c r="D13" i="7" s="1"/>
  <c r="K277" i="1"/>
  <c r="M277" i="1"/>
  <c r="M326" i="1"/>
  <c r="P326" i="1"/>
  <c r="N326" i="1"/>
  <c r="L326" i="1"/>
  <c r="E68" i="7"/>
  <c r="E79" i="7" s="1"/>
  <c r="O326" i="1"/>
  <c r="L34" i="2"/>
  <c r="K269" i="1" s="1"/>
  <c r="K31" i="2"/>
  <c r="J128" i="1" s="1"/>
  <c r="K35" i="2"/>
  <c r="J316" i="1" s="1"/>
  <c r="F65" i="7"/>
  <c r="F76" i="7" s="1"/>
  <c r="J31" i="2"/>
  <c r="I128" i="1" s="1"/>
  <c r="J32" i="2"/>
  <c r="I175" i="1" s="1"/>
  <c r="F67" i="7"/>
  <c r="F78" i="7" s="1"/>
  <c r="O280" i="1"/>
  <c r="Q280" i="1"/>
  <c r="M280" i="1"/>
  <c r="P280" i="1"/>
  <c r="N280" i="1"/>
  <c r="Q327" i="1"/>
  <c r="N327" i="1"/>
  <c r="O327" i="1"/>
  <c r="P327" i="1"/>
  <c r="F68" i="7"/>
  <c r="F79" i="7" s="1"/>
  <c r="M327" i="1"/>
  <c r="J35" i="2"/>
  <c r="I316" i="1" s="1"/>
  <c r="K34" i="2"/>
  <c r="J269" i="1" s="1"/>
  <c r="L32" i="2"/>
  <c r="K175" i="1" s="1"/>
  <c r="K32" i="2"/>
  <c r="J175" i="1" s="1"/>
  <c r="O281" i="1"/>
  <c r="N281" i="1"/>
  <c r="G67" i="7"/>
  <c r="G78" i="7" s="1"/>
  <c r="P281" i="1"/>
  <c r="R281" i="1"/>
  <c r="Q281" i="1"/>
  <c r="P328" i="1"/>
  <c r="Q328" i="1"/>
  <c r="R328" i="1"/>
  <c r="N328" i="1"/>
  <c r="G68" i="7"/>
  <c r="G79" i="7" s="1"/>
  <c r="O328" i="1"/>
  <c r="BE418" i="1" l="1"/>
  <c r="BE434" i="1" s="1"/>
  <c r="S328" i="1"/>
  <c r="T328" i="1" s="1"/>
  <c r="U328" i="1" s="1"/>
  <c r="V328" i="1" s="1"/>
  <c r="W328" i="1" s="1"/>
  <c r="X328" i="1" s="1"/>
  <c r="Y328" i="1" s="1"/>
  <c r="Z328" i="1" s="1"/>
  <c r="AA328" i="1" s="1"/>
  <c r="AB328" i="1" s="1"/>
  <c r="AC328" i="1" s="1"/>
  <c r="AD328" i="1" s="1"/>
  <c r="AE328" i="1" s="1"/>
  <c r="AF328" i="1" s="1"/>
  <c r="AG328" i="1" s="1"/>
  <c r="AH328" i="1" s="1"/>
  <c r="AI328" i="1" s="1"/>
  <c r="AJ328" i="1" s="1"/>
  <c r="AK328" i="1" s="1"/>
  <c r="AL328" i="1" s="1"/>
  <c r="AM328" i="1" s="1"/>
  <c r="AN328" i="1" s="1"/>
  <c r="AO328" i="1" s="1"/>
  <c r="AP328" i="1" s="1"/>
  <c r="AQ328" i="1" s="1"/>
  <c r="AR328" i="1" s="1"/>
  <c r="AS328" i="1" s="1"/>
  <c r="AT328" i="1" s="1"/>
  <c r="AU328" i="1" s="1"/>
  <c r="AV328" i="1" s="1"/>
  <c r="AW328" i="1" s="1"/>
  <c r="AX328" i="1" s="1"/>
  <c r="AY328" i="1" s="1"/>
  <c r="AZ328" i="1" s="1"/>
  <c r="BA328" i="1" s="1"/>
  <c r="BB328" i="1" s="1"/>
  <c r="BC328" i="1" s="1"/>
  <c r="BD328" i="1" s="1"/>
  <c r="BE328" i="1" s="1"/>
  <c r="BF328" i="1" s="1"/>
  <c r="BG328" i="1" s="1"/>
  <c r="BH328" i="1" s="1"/>
  <c r="BI328" i="1" s="1"/>
  <c r="BJ328" i="1" s="1"/>
  <c r="BK328" i="1" s="1"/>
  <c r="Q326" i="1"/>
  <c r="R326" i="1" s="1"/>
  <c r="S326" i="1" s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AN326" i="1" s="1"/>
  <c r="AO326" i="1" s="1"/>
  <c r="AP326" i="1" s="1"/>
  <c r="AQ326" i="1" s="1"/>
  <c r="AR326" i="1" s="1"/>
  <c r="AS326" i="1" s="1"/>
  <c r="AT326" i="1" s="1"/>
  <c r="AU326" i="1" s="1"/>
  <c r="AV326" i="1" s="1"/>
  <c r="AW326" i="1" s="1"/>
  <c r="AX326" i="1" s="1"/>
  <c r="AY326" i="1" s="1"/>
  <c r="AZ326" i="1" s="1"/>
  <c r="BA326" i="1" s="1"/>
  <c r="BB326" i="1" s="1"/>
  <c r="BC326" i="1" s="1"/>
  <c r="BD326" i="1" s="1"/>
  <c r="BE326" i="1" s="1"/>
  <c r="BF326" i="1" s="1"/>
  <c r="BG326" i="1" s="1"/>
  <c r="BH326" i="1" s="1"/>
  <c r="BI326" i="1" s="1"/>
  <c r="BJ326" i="1" s="1"/>
  <c r="BK326" i="1" s="1"/>
  <c r="O277" i="1"/>
  <c r="V436" i="1"/>
  <c r="V470" i="1" s="1"/>
  <c r="V489" i="1" s="1"/>
  <c r="P52" i="7" s="1"/>
  <c r="BB436" i="1"/>
  <c r="BB470" i="1" s="1"/>
  <c r="BB489" i="1" s="1"/>
  <c r="AV52" i="7" s="1"/>
  <c r="BA436" i="1"/>
  <c r="BA470" i="1" s="1"/>
  <c r="BA489" i="1" s="1"/>
  <c r="AU52" i="7" s="1"/>
  <c r="J437" i="1"/>
  <c r="J438" i="1" s="1"/>
  <c r="J436" i="1"/>
  <c r="J470" i="1" s="1"/>
  <c r="J489" i="1" s="1"/>
  <c r="D52" i="7" s="1"/>
  <c r="D122" i="7" s="1"/>
  <c r="E16" i="7" s="1"/>
  <c r="E34" i="7" s="1"/>
  <c r="BC436" i="1"/>
  <c r="BC470" i="1" s="1"/>
  <c r="BC489" i="1" s="1"/>
  <c r="AW52" i="7" s="1"/>
  <c r="AM436" i="1"/>
  <c r="AM470" i="1" s="1"/>
  <c r="AM489" i="1" s="1"/>
  <c r="AG52" i="7" s="1"/>
  <c r="AG436" i="1"/>
  <c r="AG470" i="1" s="1"/>
  <c r="AG489" i="1" s="1"/>
  <c r="AA52" i="7" s="1"/>
  <c r="T436" i="1"/>
  <c r="T470" i="1" s="1"/>
  <c r="T489" i="1" s="1"/>
  <c r="N52" i="7" s="1"/>
  <c r="K436" i="1"/>
  <c r="K470" i="1" s="1"/>
  <c r="K489" i="1" s="1"/>
  <c r="E52" i="7" s="1"/>
  <c r="AY436" i="1"/>
  <c r="AY470" i="1" s="1"/>
  <c r="AY489" i="1" s="1"/>
  <c r="AS52" i="7" s="1"/>
  <c r="AS436" i="1"/>
  <c r="AS470" i="1" s="1"/>
  <c r="AS489" i="1" s="1"/>
  <c r="AM52" i="7" s="1"/>
  <c r="BF418" i="1"/>
  <c r="Z436" i="1"/>
  <c r="Z470" i="1" s="1"/>
  <c r="Z489" i="1" s="1"/>
  <c r="T52" i="7" s="1"/>
  <c r="BD436" i="1"/>
  <c r="BD470" i="1" s="1"/>
  <c r="BD489" i="1" s="1"/>
  <c r="AX52" i="7" s="1"/>
  <c r="AA436" i="1"/>
  <c r="AA470" i="1" s="1"/>
  <c r="AA489" i="1" s="1"/>
  <c r="U52" i="7" s="1"/>
  <c r="AU436" i="1"/>
  <c r="AU470" i="1" s="1"/>
  <c r="AU489" i="1" s="1"/>
  <c r="AO52" i="7" s="1"/>
  <c r="R436" i="1"/>
  <c r="R470" i="1" s="1"/>
  <c r="R489" i="1" s="1"/>
  <c r="L52" i="7" s="1"/>
  <c r="AR436" i="1"/>
  <c r="AR470" i="1" s="1"/>
  <c r="AR489" i="1" s="1"/>
  <c r="AL52" i="7" s="1"/>
  <c r="AV436" i="1"/>
  <c r="AV470" i="1" s="1"/>
  <c r="AV489" i="1" s="1"/>
  <c r="AP52" i="7" s="1"/>
  <c r="AO436" i="1"/>
  <c r="AO470" i="1" s="1"/>
  <c r="AO489" i="1" s="1"/>
  <c r="AI52" i="7" s="1"/>
  <c r="W436" i="1"/>
  <c r="W470" i="1" s="1"/>
  <c r="W489" i="1" s="1"/>
  <c r="Q52" i="7" s="1"/>
  <c r="AT436" i="1"/>
  <c r="AT470" i="1" s="1"/>
  <c r="AT489" i="1" s="1"/>
  <c r="AN52" i="7" s="1"/>
  <c r="N436" i="1"/>
  <c r="N470" i="1" s="1"/>
  <c r="N489" i="1" s="1"/>
  <c r="H52" i="7" s="1"/>
  <c r="BE436" i="1"/>
  <c r="BE470" i="1" s="1"/>
  <c r="BE489" i="1" s="1"/>
  <c r="AY52" i="7" s="1"/>
  <c r="AN436" i="1"/>
  <c r="AN470" i="1" s="1"/>
  <c r="AN489" i="1" s="1"/>
  <c r="AH52" i="7" s="1"/>
  <c r="S436" i="1"/>
  <c r="S470" i="1" s="1"/>
  <c r="S489" i="1" s="1"/>
  <c r="M52" i="7" s="1"/>
  <c r="AX436" i="1"/>
  <c r="AX470" i="1" s="1"/>
  <c r="AX489" i="1" s="1"/>
  <c r="AR52" i="7" s="1"/>
  <c r="Q436" i="1"/>
  <c r="Q470" i="1" s="1"/>
  <c r="Q489" i="1" s="1"/>
  <c r="K52" i="7" s="1"/>
  <c r="AC436" i="1"/>
  <c r="AC470" i="1" s="1"/>
  <c r="AC489" i="1" s="1"/>
  <c r="W52" i="7" s="1"/>
  <c r="X436" i="1"/>
  <c r="X470" i="1" s="1"/>
  <c r="X489" i="1" s="1"/>
  <c r="R52" i="7" s="1"/>
  <c r="Y436" i="1"/>
  <c r="Y470" i="1" s="1"/>
  <c r="Y489" i="1" s="1"/>
  <c r="S52" i="7" s="1"/>
  <c r="AF436" i="1"/>
  <c r="AF470" i="1" s="1"/>
  <c r="AF489" i="1" s="1"/>
  <c r="Z52" i="7" s="1"/>
  <c r="AZ436" i="1"/>
  <c r="AZ470" i="1" s="1"/>
  <c r="AZ489" i="1" s="1"/>
  <c r="AT52" i="7" s="1"/>
  <c r="O436" i="1"/>
  <c r="O470" i="1" s="1"/>
  <c r="O489" i="1" s="1"/>
  <c r="I52" i="7" s="1"/>
  <c r="AP436" i="1"/>
  <c r="AP470" i="1" s="1"/>
  <c r="AP489" i="1" s="1"/>
  <c r="AJ52" i="7" s="1"/>
  <c r="AL436" i="1"/>
  <c r="AL470" i="1" s="1"/>
  <c r="AL489" i="1" s="1"/>
  <c r="AF52" i="7" s="1"/>
  <c r="S281" i="1"/>
  <c r="T281" i="1" s="1"/>
  <c r="U281" i="1" s="1"/>
  <c r="V281" i="1" s="1"/>
  <c r="W281" i="1" s="1"/>
  <c r="X281" i="1" s="1"/>
  <c r="Y281" i="1" s="1"/>
  <c r="AJ436" i="1"/>
  <c r="AJ470" i="1" s="1"/>
  <c r="AJ489" i="1" s="1"/>
  <c r="AD52" i="7" s="1"/>
  <c r="AB436" i="1"/>
  <c r="AB470" i="1" s="1"/>
  <c r="AB489" i="1" s="1"/>
  <c r="V52" i="7" s="1"/>
  <c r="AH436" i="1"/>
  <c r="AH470" i="1" s="1"/>
  <c r="AH489" i="1" s="1"/>
  <c r="AB52" i="7" s="1"/>
  <c r="AW436" i="1"/>
  <c r="AW470" i="1" s="1"/>
  <c r="AW489" i="1" s="1"/>
  <c r="AQ52" i="7" s="1"/>
  <c r="AK436" i="1"/>
  <c r="AK470" i="1" s="1"/>
  <c r="AK489" i="1" s="1"/>
  <c r="AE52" i="7" s="1"/>
  <c r="AI436" i="1"/>
  <c r="AI470" i="1" s="1"/>
  <c r="AI489" i="1" s="1"/>
  <c r="AC52" i="7" s="1"/>
  <c r="P436" i="1"/>
  <c r="P470" i="1" s="1"/>
  <c r="P489" i="1" s="1"/>
  <c r="J52" i="7" s="1"/>
  <c r="AE436" i="1"/>
  <c r="AE470" i="1" s="1"/>
  <c r="AE489" i="1" s="1"/>
  <c r="Y52" i="7" s="1"/>
  <c r="U436" i="1"/>
  <c r="U470" i="1" s="1"/>
  <c r="U489" i="1" s="1"/>
  <c r="O52" i="7" s="1"/>
  <c r="M436" i="1"/>
  <c r="M470" i="1" s="1"/>
  <c r="M489" i="1" s="1"/>
  <c r="G52" i="7" s="1"/>
  <c r="L436" i="1"/>
  <c r="L470" i="1" s="1"/>
  <c r="L489" i="1" s="1"/>
  <c r="F52" i="7" s="1"/>
  <c r="AQ436" i="1"/>
  <c r="AQ470" i="1" s="1"/>
  <c r="AQ489" i="1" s="1"/>
  <c r="AK52" i="7" s="1"/>
  <c r="AD436" i="1"/>
  <c r="AD470" i="1" s="1"/>
  <c r="AD489" i="1" s="1"/>
  <c r="X52" i="7" s="1"/>
  <c r="P277" i="1"/>
  <c r="Q277" i="1" s="1"/>
  <c r="E65" i="7"/>
  <c r="E76" i="7" s="1"/>
  <c r="M324" i="1"/>
  <c r="C68" i="7"/>
  <c r="C79" i="7" s="1"/>
  <c r="C120" i="7" s="1"/>
  <c r="D14" i="7" s="1"/>
  <c r="D32" i="7" s="1"/>
  <c r="I343" i="1"/>
  <c r="I344" i="1" s="1"/>
  <c r="J324" i="1"/>
  <c r="J340" i="1" s="1"/>
  <c r="J342" i="1" s="1"/>
  <c r="J468" i="1" s="1"/>
  <c r="J487" i="1" s="1"/>
  <c r="D50" i="7" s="1"/>
  <c r="K324" i="1"/>
  <c r="N324" i="1"/>
  <c r="L324" i="1"/>
  <c r="R280" i="1"/>
  <c r="S280" i="1" s="1"/>
  <c r="C65" i="7"/>
  <c r="C76" i="7" s="1"/>
  <c r="C117" i="7" s="1"/>
  <c r="D11" i="7" s="1"/>
  <c r="D29" i="7" s="1"/>
  <c r="I202" i="1"/>
  <c r="I203" i="1" s="1"/>
  <c r="D64" i="7"/>
  <c r="D75" i="7" s="1"/>
  <c r="D65" i="7"/>
  <c r="D76" i="7" s="1"/>
  <c r="D67" i="7"/>
  <c r="D78" i="7" s="1"/>
  <c r="O278" i="1"/>
  <c r="N278" i="1"/>
  <c r="M278" i="1"/>
  <c r="L278" i="1"/>
  <c r="K278" i="1"/>
  <c r="J296" i="1"/>
  <c r="J297" i="1" s="1"/>
  <c r="R327" i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AN327" i="1" s="1"/>
  <c r="AO327" i="1" s="1"/>
  <c r="AP327" i="1" s="1"/>
  <c r="AQ327" i="1" s="1"/>
  <c r="AR327" i="1" s="1"/>
  <c r="AS327" i="1" s="1"/>
  <c r="AT327" i="1" s="1"/>
  <c r="AU327" i="1" s="1"/>
  <c r="AV327" i="1" s="1"/>
  <c r="AW327" i="1" s="1"/>
  <c r="AX327" i="1" s="1"/>
  <c r="AY327" i="1" s="1"/>
  <c r="AZ327" i="1" s="1"/>
  <c r="BA327" i="1" s="1"/>
  <c r="BB327" i="1" s="1"/>
  <c r="BC327" i="1" s="1"/>
  <c r="BD327" i="1" s="1"/>
  <c r="BE327" i="1" s="1"/>
  <c r="BF327" i="1" s="1"/>
  <c r="BG327" i="1" s="1"/>
  <c r="BH327" i="1" s="1"/>
  <c r="BI327" i="1" s="1"/>
  <c r="BJ327" i="1" s="1"/>
  <c r="BK327" i="1" s="1"/>
  <c r="C64" i="7"/>
  <c r="C75" i="7" s="1"/>
  <c r="C116" i="7" s="1"/>
  <c r="D10" i="7" s="1"/>
  <c r="I155" i="1"/>
  <c r="I156" i="1" s="1"/>
  <c r="D68" i="7"/>
  <c r="D79" i="7" s="1"/>
  <c r="L325" i="1"/>
  <c r="K325" i="1"/>
  <c r="O325" i="1"/>
  <c r="M325" i="1"/>
  <c r="N325" i="1"/>
  <c r="M279" i="1"/>
  <c r="P279" i="1"/>
  <c r="E67" i="7"/>
  <c r="E78" i="7" s="1"/>
  <c r="O279" i="1"/>
  <c r="N279" i="1"/>
  <c r="L279" i="1"/>
  <c r="D31" i="7"/>
  <c r="E64" i="7"/>
  <c r="E75" i="7" s="1"/>
  <c r="O324" i="1" l="1"/>
  <c r="O340" i="1" s="1"/>
  <c r="O342" i="1" s="1"/>
  <c r="O468" i="1" s="1"/>
  <c r="O487" i="1" s="1"/>
  <c r="I50" i="7" s="1"/>
  <c r="O293" i="1"/>
  <c r="O295" i="1" s="1"/>
  <c r="O467" i="1" s="1"/>
  <c r="O486" i="1" s="1"/>
  <c r="I49" i="7" s="1"/>
  <c r="L340" i="1"/>
  <c r="L342" i="1" s="1"/>
  <c r="L468" i="1" s="1"/>
  <c r="L487" i="1" s="1"/>
  <c r="F50" i="7" s="1"/>
  <c r="D119" i="7"/>
  <c r="E13" i="7" s="1"/>
  <c r="E31" i="7" s="1"/>
  <c r="L293" i="1"/>
  <c r="L295" i="1" s="1"/>
  <c r="L467" i="1" s="1"/>
  <c r="L486" i="1" s="1"/>
  <c r="F49" i="7" s="1"/>
  <c r="P278" i="1"/>
  <c r="Q278" i="1" s="1"/>
  <c r="R278" i="1" s="1"/>
  <c r="S278" i="1" s="1"/>
  <c r="T278" i="1" s="1"/>
  <c r="U278" i="1" s="1"/>
  <c r="V278" i="1" s="1"/>
  <c r="W278" i="1" s="1"/>
  <c r="X278" i="1" s="1"/>
  <c r="Y278" i="1" s="1"/>
  <c r="Z278" i="1" s="1"/>
  <c r="AA278" i="1" s="1"/>
  <c r="AB278" i="1" s="1"/>
  <c r="AC278" i="1" s="1"/>
  <c r="AD278" i="1" s="1"/>
  <c r="AE278" i="1" s="1"/>
  <c r="AF278" i="1" s="1"/>
  <c r="AG278" i="1" s="1"/>
  <c r="AH278" i="1" s="1"/>
  <c r="AI278" i="1" s="1"/>
  <c r="AJ278" i="1" s="1"/>
  <c r="AK278" i="1" s="1"/>
  <c r="AL278" i="1" s="1"/>
  <c r="AM278" i="1" s="1"/>
  <c r="AN278" i="1" s="1"/>
  <c r="AO278" i="1" s="1"/>
  <c r="AP278" i="1" s="1"/>
  <c r="AQ278" i="1" s="1"/>
  <c r="AR278" i="1" s="1"/>
  <c r="AS278" i="1" s="1"/>
  <c r="AT278" i="1" s="1"/>
  <c r="AU278" i="1" s="1"/>
  <c r="AV278" i="1" s="1"/>
  <c r="AW278" i="1" s="1"/>
  <c r="AX278" i="1" s="1"/>
  <c r="AY278" i="1" s="1"/>
  <c r="AZ278" i="1" s="1"/>
  <c r="BA278" i="1" s="1"/>
  <c r="BB278" i="1" s="1"/>
  <c r="BC278" i="1" s="1"/>
  <c r="BD278" i="1" s="1"/>
  <c r="BE278" i="1" s="1"/>
  <c r="BF278" i="1" s="1"/>
  <c r="BG278" i="1" s="1"/>
  <c r="BH278" i="1" s="1"/>
  <c r="BI278" i="1" s="1"/>
  <c r="BJ278" i="1" s="1"/>
  <c r="BK278" i="1" s="1"/>
  <c r="M340" i="1"/>
  <c r="K293" i="1"/>
  <c r="K295" i="1" s="1"/>
  <c r="K467" i="1" s="1"/>
  <c r="K486" i="1" s="1"/>
  <c r="E49" i="7" s="1"/>
  <c r="K437" i="1"/>
  <c r="T280" i="1"/>
  <c r="U280" i="1" s="1"/>
  <c r="N293" i="1"/>
  <c r="Z281" i="1"/>
  <c r="AA281" i="1" s="1"/>
  <c r="AB281" i="1" s="1"/>
  <c r="AC281" i="1" s="1"/>
  <c r="AD281" i="1" s="1"/>
  <c r="AE281" i="1" s="1"/>
  <c r="AF281" i="1" s="1"/>
  <c r="AG281" i="1" s="1"/>
  <c r="AH281" i="1" s="1"/>
  <c r="AI281" i="1" s="1"/>
  <c r="AJ281" i="1" s="1"/>
  <c r="AK281" i="1" s="1"/>
  <c r="AL281" i="1" s="1"/>
  <c r="AM281" i="1" s="1"/>
  <c r="AN281" i="1" s="1"/>
  <c r="AO281" i="1" s="1"/>
  <c r="AP281" i="1" s="1"/>
  <c r="AQ281" i="1" s="1"/>
  <c r="AR281" i="1" s="1"/>
  <c r="AS281" i="1" s="1"/>
  <c r="AT281" i="1" s="1"/>
  <c r="AU281" i="1" s="1"/>
  <c r="AV281" i="1" s="1"/>
  <c r="AW281" i="1" s="1"/>
  <c r="AX281" i="1" s="1"/>
  <c r="AY281" i="1" s="1"/>
  <c r="AZ281" i="1" s="1"/>
  <c r="BA281" i="1" s="1"/>
  <c r="BB281" i="1" s="1"/>
  <c r="BC281" i="1" s="1"/>
  <c r="BD281" i="1" s="1"/>
  <c r="BE281" i="1" s="1"/>
  <c r="BF281" i="1" s="1"/>
  <c r="BG281" i="1" s="1"/>
  <c r="BH281" i="1" s="1"/>
  <c r="BI281" i="1" s="1"/>
  <c r="BJ281" i="1" s="1"/>
  <c r="BK281" i="1" s="1"/>
  <c r="BF434" i="1"/>
  <c r="E122" i="7"/>
  <c r="F16" i="7" s="1"/>
  <c r="F34" i="7" s="1"/>
  <c r="F122" i="7" s="1"/>
  <c r="G16" i="7" s="1"/>
  <c r="G34" i="7" s="1"/>
  <c r="G122" i="7" s="1"/>
  <c r="H16" i="7" s="1"/>
  <c r="H34" i="7" s="1"/>
  <c r="H122" i="7" s="1"/>
  <c r="I16" i="7" s="1"/>
  <c r="I34" i="7" s="1"/>
  <c r="I122" i="7" s="1"/>
  <c r="J16" i="7" s="1"/>
  <c r="J34" i="7" s="1"/>
  <c r="J122" i="7" s="1"/>
  <c r="K16" i="7" s="1"/>
  <c r="K34" i="7" s="1"/>
  <c r="K122" i="7" s="1"/>
  <c r="L16" i="7" s="1"/>
  <c r="BG418" i="1"/>
  <c r="M342" i="1"/>
  <c r="M468" i="1" s="1"/>
  <c r="M487" i="1" s="1"/>
  <c r="G50" i="7" s="1"/>
  <c r="N295" i="1"/>
  <c r="N467" i="1" s="1"/>
  <c r="N486" i="1" s="1"/>
  <c r="H49" i="7" s="1"/>
  <c r="D120" i="7"/>
  <c r="E14" i="7" s="1"/>
  <c r="E32" i="7" s="1"/>
  <c r="R277" i="1"/>
  <c r="D117" i="7"/>
  <c r="E11" i="7" s="1"/>
  <c r="E29" i="7" s="1"/>
  <c r="E117" i="7" s="1"/>
  <c r="F11" i="7" s="1"/>
  <c r="F29" i="7" s="1"/>
  <c r="F117" i="7" s="1"/>
  <c r="G11" i="7" s="1"/>
  <c r="G29" i="7" s="1"/>
  <c r="G117" i="7" s="1"/>
  <c r="H11" i="7" s="1"/>
  <c r="H29" i="7" s="1"/>
  <c r="H117" i="7" s="1"/>
  <c r="I11" i="7" s="1"/>
  <c r="I29" i="7" s="1"/>
  <c r="I117" i="7" s="1"/>
  <c r="J11" i="7" s="1"/>
  <c r="J29" i="7" s="1"/>
  <c r="J117" i="7" s="1"/>
  <c r="K11" i="7" s="1"/>
  <c r="K29" i="7" s="1"/>
  <c r="K117" i="7" s="1"/>
  <c r="L11" i="7" s="1"/>
  <c r="L29" i="7" s="1"/>
  <c r="L117" i="7" s="1"/>
  <c r="M11" i="7" s="1"/>
  <c r="M29" i="7" s="1"/>
  <c r="M117" i="7" s="1"/>
  <c r="N11" i="7" s="1"/>
  <c r="N29" i="7" s="1"/>
  <c r="N117" i="7" s="1"/>
  <c r="O11" i="7" s="1"/>
  <c r="O29" i="7" s="1"/>
  <c r="O117" i="7" s="1"/>
  <c r="P11" i="7" s="1"/>
  <c r="P29" i="7" s="1"/>
  <c r="P117" i="7" s="1"/>
  <c r="Q11" i="7" s="1"/>
  <c r="Q29" i="7" s="1"/>
  <c r="Q117" i="7" s="1"/>
  <c r="R11" i="7" s="1"/>
  <c r="R29" i="7" s="1"/>
  <c r="R117" i="7" s="1"/>
  <c r="S11" i="7" s="1"/>
  <c r="S29" i="7" s="1"/>
  <c r="S117" i="7" s="1"/>
  <c r="T11" i="7" s="1"/>
  <c r="T29" i="7" s="1"/>
  <c r="T117" i="7" s="1"/>
  <c r="U11" i="7" s="1"/>
  <c r="U29" i="7" s="1"/>
  <c r="U117" i="7" s="1"/>
  <c r="V11" i="7" s="1"/>
  <c r="V29" i="7" s="1"/>
  <c r="V117" i="7" s="1"/>
  <c r="W11" i="7" s="1"/>
  <c r="W29" i="7" s="1"/>
  <c r="W117" i="7" s="1"/>
  <c r="X11" i="7" s="1"/>
  <c r="X29" i="7" s="1"/>
  <c r="X117" i="7" s="1"/>
  <c r="Y11" i="7" s="1"/>
  <c r="Y29" i="7" s="1"/>
  <c r="Y117" i="7" s="1"/>
  <c r="Z11" i="7" s="1"/>
  <c r="Z29" i="7" s="1"/>
  <c r="Z117" i="7" s="1"/>
  <c r="AA11" i="7" s="1"/>
  <c r="AA29" i="7" s="1"/>
  <c r="AA117" i="7" s="1"/>
  <c r="AB11" i="7" s="1"/>
  <c r="AB29" i="7" s="1"/>
  <c r="AB117" i="7" s="1"/>
  <c r="AC11" i="7" s="1"/>
  <c r="AC29" i="7" s="1"/>
  <c r="AC117" i="7" s="1"/>
  <c r="AD11" i="7" s="1"/>
  <c r="AD29" i="7" s="1"/>
  <c r="AD117" i="7" s="1"/>
  <c r="AE11" i="7" s="1"/>
  <c r="AE29" i="7" s="1"/>
  <c r="AE117" i="7" s="1"/>
  <c r="AF11" i="7" s="1"/>
  <c r="AF29" i="7" s="1"/>
  <c r="AF117" i="7" s="1"/>
  <c r="AG11" i="7" s="1"/>
  <c r="AG29" i="7" s="1"/>
  <c r="AG117" i="7" s="1"/>
  <c r="AH11" i="7" s="1"/>
  <c r="AH29" i="7" s="1"/>
  <c r="AH117" i="7" s="1"/>
  <c r="AI11" i="7" s="1"/>
  <c r="AI29" i="7" s="1"/>
  <c r="AI117" i="7" s="1"/>
  <c r="AJ11" i="7" s="1"/>
  <c r="AJ29" i="7" s="1"/>
  <c r="AJ117" i="7" s="1"/>
  <c r="AK11" i="7" s="1"/>
  <c r="AK29" i="7" s="1"/>
  <c r="AK117" i="7" s="1"/>
  <c r="AL11" i="7" s="1"/>
  <c r="AL29" i="7" s="1"/>
  <c r="AL117" i="7" s="1"/>
  <c r="AM11" i="7" s="1"/>
  <c r="AM29" i="7" s="1"/>
  <c r="AM117" i="7" s="1"/>
  <c r="AN11" i="7" s="1"/>
  <c r="AN29" i="7" s="1"/>
  <c r="AN117" i="7" s="1"/>
  <c r="AO11" i="7" s="1"/>
  <c r="AO29" i="7" s="1"/>
  <c r="AO117" i="7" s="1"/>
  <c r="AP11" i="7" s="1"/>
  <c r="AP29" i="7" s="1"/>
  <c r="AP117" i="7" s="1"/>
  <c r="AQ11" i="7" s="1"/>
  <c r="AQ29" i="7" s="1"/>
  <c r="AQ117" i="7" s="1"/>
  <c r="AR11" i="7" s="1"/>
  <c r="AR29" i="7" s="1"/>
  <c r="AR117" i="7" s="1"/>
  <c r="AS11" i="7" s="1"/>
  <c r="AS29" i="7" s="1"/>
  <c r="AS117" i="7" s="1"/>
  <c r="AT11" i="7" s="1"/>
  <c r="AT29" i="7" s="1"/>
  <c r="AT117" i="7" s="1"/>
  <c r="AU11" i="7" s="1"/>
  <c r="AU29" i="7" s="1"/>
  <c r="AU117" i="7" s="1"/>
  <c r="AV11" i="7" s="1"/>
  <c r="AV29" i="7" s="1"/>
  <c r="AV117" i="7" s="1"/>
  <c r="AW11" i="7" s="1"/>
  <c r="AW29" i="7" s="1"/>
  <c r="AW117" i="7" s="1"/>
  <c r="AX11" i="7" s="1"/>
  <c r="AX29" i="7" s="1"/>
  <c r="AX117" i="7" s="1"/>
  <c r="AY11" i="7" s="1"/>
  <c r="AY29" i="7" s="1"/>
  <c r="AY117" i="7" s="1"/>
  <c r="AZ11" i="7" s="1"/>
  <c r="AZ29" i="7" s="1"/>
  <c r="AZ117" i="7" s="1"/>
  <c r="BA11" i="7" s="1"/>
  <c r="BA29" i="7" s="1"/>
  <c r="BA117" i="7" s="1"/>
  <c r="BB11" i="7" s="1"/>
  <c r="BB29" i="7" s="1"/>
  <c r="BB117" i="7" s="1"/>
  <c r="BC11" i="7" s="1"/>
  <c r="BC29" i="7" s="1"/>
  <c r="BC117" i="7" s="1"/>
  <c r="BD11" i="7" s="1"/>
  <c r="BD29" i="7" s="1"/>
  <c r="BD117" i="7" s="1"/>
  <c r="BE11" i="7" s="1"/>
  <c r="BE29" i="7" s="1"/>
  <c r="BE117" i="7" s="1"/>
  <c r="J155" i="1"/>
  <c r="N340" i="1"/>
  <c r="Q279" i="1"/>
  <c r="Q293" i="1" s="1"/>
  <c r="P325" i="1"/>
  <c r="Q325" i="1" s="1"/>
  <c r="R325" i="1" s="1"/>
  <c r="M293" i="1"/>
  <c r="J343" i="1"/>
  <c r="J344" i="1" s="1"/>
  <c r="D28" i="7"/>
  <c r="D116" i="7" s="1"/>
  <c r="E10" i="7" s="1"/>
  <c r="E28" i="7" s="1"/>
  <c r="E116" i="7" s="1"/>
  <c r="F10" i="7" s="1"/>
  <c r="F28" i="7" s="1"/>
  <c r="F116" i="7" s="1"/>
  <c r="G10" i="7" s="1"/>
  <c r="G28" i="7" s="1"/>
  <c r="G116" i="7" s="1"/>
  <c r="H10" i="7" s="1"/>
  <c r="H28" i="7" s="1"/>
  <c r="H116" i="7" s="1"/>
  <c r="I10" i="7" s="1"/>
  <c r="I28" i="7" s="1"/>
  <c r="I116" i="7" s="1"/>
  <c r="J10" i="7" s="1"/>
  <c r="J28" i="7" s="1"/>
  <c r="J116" i="7" s="1"/>
  <c r="K10" i="7" s="1"/>
  <c r="K28" i="7" s="1"/>
  <c r="K116" i="7" s="1"/>
  <c r="L10" i="7" s="1"/>
  <c r="L28" i="7" s="1"/>
  <c r="L116" i="7" s="1"/>
  <c r="M10" i="7" s="1"/>
  <c r="M28" i="7" s="1"/>
  <c r="M116" i="7" s="1"/>
  <c r="N10" i="7" s="1"/>
  <c r="N28" i="7" s="1"/>
  <c r="N116" i="7" s="1"/>
  <c r="O10" i="7" s="1"/>
  <c r="O28" i="7" s="1"/>
  <c r="O116" i="7" s="1"/>
  <c r="P10" i="7" s="1"/>
  <c r="P28" i="7" s="1"/>
  <c r="P116" i="7" s="1"/>
  <c r="Q10" i="7" s="1"/>
  <c r="Q28" i="7" s="1"/>
  <c r="Q116" i="7" s="1"/>
  <c r="R10" i="7" s="1"/>
  <c r="R28" i="7" s="1"/>
  <c r="R116" i="7" s="1"/>
  <c r="S10" i="7" s="1"/>
  <c r="S28" i="7" s="1"/>
  <c r="S116" i="7" s="1"/>
  <c r="T10" i="7" s="1"/>
  <c r="T28" i="7" s="1"/>
  <c r="T116" i="7" s="1"/>
  <c r="U10" i="7" s="1"/>
  <c r="U28" i="7" s="1"/>
  <c r="U116" i="7" s="1"/>
  <c r="V10" i="7" s="1"/>
  <c r="V28" i="7" s="1"/>
  <c r="V116" i="7" s="1"/>
  <c r="W10" i="7" s="1"/>
  <c r="W28" i="7" s="1"/>
  <c r="W116" i="7" s="1"/>
  <c r="X10" i="7" s="1"/>
  <c r="X28" i="7" s="1"/>
  <c r="X116" i="7" s="1"/>
  <c r="Y10" i="7" s="1"/>
  <c r="Y28" i="7" s="1"/>
  <c r="Y116" i="7" s="1"/>
  <c r="Z10" i="7" s="1"/>
  <c r="Z28" i="7" s="1"/>
  <c r="Z116" i="7" s="1"/>
  <c r="AA10" i="7" s="1"/>
  <c r="AA28" i="7" s="1"/>
  <c r="AA116" i="7" s="1"/>
  <c r="AB10" i="7" s="1"/>
  <c r="AB28" i="7" s="1"/>
  <c r="AB116" i="7" s="1"/>
  <c r="AC10" i="7" s="1"/>
  <c r="AC28" i="7" s="1"/>
  <c r="AC116" i="7" s="1"/>
  <c r="AD10" i="7" s="1"/>
  <c r="AD28" i="7" s="1"/>
  <c r="AD116" i="7" s="1"/>
  <c r="AE10" i="7" s="1"/>
  <c r="AE28" i="7" s="1"/>
  <c r="AE116" i="7" s="1"/>
  <c r="AF10" i="7" s="1"/>
  <c r="AF28" i="7" s="1"/>
  <c r="AF116" i="7" s="1"/>
  <c r="AG10" i="7" s="1"/>
  <c r="AG28" i="7" s="1"/>
  <c r="AG116" i="7" s="1"/>
  <c r="AH10" i="7" s="1"/>
  <c r="AH28" i="7" s="1"/>
  <c r="AH116" i="7" s="1"/>
  <c r="AI10" i="7" s="1"/>
  <c r="AI28" i="7" s="1"/>
  <c r="AI116" i="7" s="1"/>
  <c r="AJ10" i="7" s="1"/>
  <c r="AJ28" i="7" s="1"/>
  <c r="AJ116" i="7" s="1"/>
  <c r="AK10" i="7" s="1"/>
  <c r="AK28" i="7" s="1"/>
  <c r="AK116" i="7" s="1"/>
  <c r="AL10" i="7" s="1"/>
  <c r="AL28" i="7" s="1"/>
  <c r="AL116" i="7" s="1"/>
  <c r="AM10" i="7" s="1"/>
  <c r="AM28" i="7" s="1"/>
  <c r="AM116" i="7" s="1"/>
  <c r="AN10" i="7" s="1"/>
  <c r="AN28" i="7" s="1"/>
  <c r="AN116" i="7" s="1"/>
  <c r="AO10" i="7" s="1"/>
  <c r="AO28" i="7" s="1"/>
  <c r="AO116" i="7" s="1"/>
  <c r="AP10" i="7" s="1"/>
  <c r="AP28" i="7" s="1"/>
  <c r="AP116" i="7" s="1"/>
  <c r="AQ10" i="7" s="1"/>
  <c r="AQ28" i="7" s="1"/>
  <c r="AQ116" i="7" s="1"/>
  <c r="AR10" i="7" s="1"/>
  <c r="AR28" i="7" s="1"/>
  <c r="AR116" i="7" s="1"/>
  <c r="AS10" i="7" s="1"/>
  <c r="AS28" i="7" s="1"/>
  <c r="AS116" i="7" s="1"/>
  <c r="AT10" i="7" s="1"/>
  <c r="AT28" i="7" s="1"/>
  <c r="AT116" i="7" s="1"/>
  <c r="AU10" i="7" s="1"/>
  <c r="AU28" i="7" s="1"/>
  <c r="AU116" i="7" s="1"/>
  <c r="AV10" i="7" s="1"/>
  <c r="AV28" i="7" s="1"/>
  <c r="AV116" i="7" s="1"/>
  <c r="AW10" i="7" s="1"/>
  <c r="AW28" i="7" s="1"/>
  <c r="AW116" i="7" s="1"/>
  <c r="AX10" i="7" s="1"/>
  <c r="AX28" i="7" s="1"/>
  <c r="AX116" i="7" s="1"/>
  <c r="AY10" i="7" s="1"/>
  <c r="AY28" i="7" s="1"/>
  <c r="AY116" i="7" s="1"/>
  <c r="AZ10" i="7" s="1"/>
  <c r="AZ28" i="7" s="1"/>
  <c r="AZ116" i="7" s="1"/>
  <c r="BA10" i="7" s="1"/>
  <c r="BA28" i="7" s="1"/>
  <c r="BA116" i="7" s="1"/>
  <c r="BB10" i="7" s="1"/>
  <c r="BB28" i="7" s="1"/>
  <c r="BB116" i="7" s="1"/>
  <c r="BC10" i="7" s="1"/>
  <c r="BC28" i="7" s="1"/>
  <c r="BC116" i="7" s="1"/>
  <c r="BD10" i="7" s="1"/>
  <c r="BD28" i="7" s="1"/>
  <c r="BD116" i="7" s="1"/>
  <c r="BE10" i="7" s="1"/>
  <c r="BE28" i="7" s="1"/>
  <c r="BE116" i="7" s="1"/>
  <c r="J202" i="1"/>
  <c r="P324" i="1"/>
  <c r="K340" i="1"/>
  <c r="V280" i="1"/>
  <c r="E119" i="7" l="1"/>
  <c r="F13" i="7" s="1"/>
  <c r="K296" i="1"/>
  <c r="K297" i="1" s="1"/>
  <c r="P293" i="1"/>
  <c r="P295" i="1" s="1"/>
  <c r="P467" i="1" s="1"/>
  <c r="P486" i="1" s="1"/>
  <c r="J49" i="7" s="1"/>
  <c r="L34" i="7"/>
  <c r="L122" i="7" s="1"/>
  <c r="M16" i="7" s="1"/>
  <c r="M34" i="7" s="1"/>
  <c r="M122" i="7" s="1"/>
  <c r="N16" i="7" s="1"/>
  <c r="N34" i="7" s="1"/>
  <c r="N122" i="7" s="1"/>
  <c r="O16" i="7" s="1"/>
  <c r="O34" i="7" s="1"/>
  <c r="O122" i="7" s="1"/>
  <c r="P16" i="7" s="1"/>
  <c r="P34" i="7" s="1"/>
  <c r="P122" i="7" s="1"/>
  <c r="Q16" i="7" s="1"/>
  <c r="Q34" i="7" s="1"/>
  <c r="Q122" i="7" s="1"/>
  <c r="R16" i="7" s="1"/>
  <c r="R34" i="7" s="1"/>
  <c r="R122" i="7" s="1"/>
  <c r="S16" i="7" s="1"/>
  <c r="S34" i="7" s="1"/>
  <c r="S122" i="7" s="1"/>
  <c r="T16" i="7" s="1"/>
  <c r="T34" i="7" s="1"/>
  <c r="T122" i="7" s="1"/>
  <c r="U16" i="7" s="1"/>
  <c r="U34" i="7" s="1"/>
  <c r="U122" i="7" s="1"/>
  <c r="V16" i="7" s="1"/>
  <c r="V34" i="7" s="1"/>
  <c r="V122" i="7" s="1"/>
  <c r="W16" i="7" s="1"/>
  <c r="W34" i="7" s="1"/>
  <c r="W122" i="7" s="1"/>
  <c r="X16" i="7" s="1"/>
  <c r="X34" i="7" s="1"/>
  <c r="X122" i="7" s="1"/>
  <c r="Y16" i="7" s="1"/>
  <c r="Y34" i="7" s="1"/>
  <c r="Y122" i="7" s="1"/>
  <c r="Z16" i="7" s="1"/>
  <c r="Z34" i="7" s="1"/>
  <c r="Z122" i="7" s="1"/>
  <c r="AA16" i="7" s="1"/>
  <c r="AA34" i="7" s="1"/>
  <c r="AA122" i="7" s="1"/>
  <c r="AB16" i="7" s="1"/>
  <c r="AB34" i="7" s="1"/>
  <c r="AB122" i="7" s="1"/>
  <c r="AC16" i="7" s="1"/>
  <c r="AC34" i="7" s="1"/>
  <c r="AC122" i="7" s="1"/>
  <c r="AD16" i="7" s="1"/>
  <c r="AD34" i="7" s="1"/>
  <c r="AD122" i="7" s="1"/>
  <c r="AE16" i="7" s="1"/>
  <c r="AE34" i="7" s="1"/>
  <c r="AE122" i="7" s="1"/>
  <c r="AF16" i="7" s="1"/>
  <c r="AF34" i="7" s="1"/>
  <c r="AF122" i="7" s="1"/>
  <c r="AG16" i="7" s="1"/>
  <c r="AG34" i="7" s="1"/>
  <c r="AG122" i="7" s="1"/>
  <c r="AH16" i="7" s="1"/>
  <c r="AH34" i="7" s="1"/>
  <c r="AH122" i="7" s="1"/>
  <c r="AI16" i="7" s="1"/>
  <c r="AI34" i="7" s="1"/>
  <c r="AI122" i="7" s="1"/>
  <c r="AJ16" i="7" s="1"/>
  <c r="AJ34" i="7" s="1"/>
  <c r="AJ122" i="7" s="1"/>
  <c r="AK16" i="7" s="1"/>
  <c r="AK34" i="7" s="1"/>
  <c r="AK122" i="7" s="1"/>
  <c r="AL16" i="7" s="1"/>
  <c r="AL34" i="7" s="1"/>
  <c r="AL122" i="7" s="1"/>
  <c r="AM16" i="7" s="1"/>
  <c r="AM34" i="7" s="1"/>
  <c r="AM122" i="7" s="1"/>
  <c r="AN16" i="7" s="1"/>
  <c r="AN34" i="7" s="1"/>
  <c r="AN122" i="7" s="1"/>
  <c r="AO16" i="7" s="1"/>
  <c r="AO34" i="7" s="1"/>
  <c r="AO122" i="7" s="1"/>
  <c r="AP16" i="7" s="1"/>
  <c r="AP34" i="7" s="1"/>
  <c r="AP122" i="7" s="1"/>
  <c r="AQ16" i="7" s="1"/>
  <c r="AQ34" i="7" s="1"/>
  <c r="AQ122" i="7" s="1"/>
  <c r="AR16" i="7" s="1"/>
  <c r="AR34" i="7" s="1"/>
  <c r="AR122" i="7" s="1"/>
  <c r="AS16" i="7" s="1"/>
  <c r="AS34" i="7" s="1"/>
  <c r="AS122" i="7" s="1"/>
  <c r="AT16" i="7" s="1"/>
  <c r="AT34" i="7" s="1"/>
  <c r="AT122" i="7" s="1"/>
  <c r="AU16" i="7" s="1"/>
  <c r="AU34" i="7" s="1"/>
  <c r="AU122" i="7" s="1"/>
  <c r="AV16" i="7" s="1"/>
  <c r="AV34" i="7" s="1"/>
  <c r="AV122" i="7" s="1"/>
  <c r="AW16" i="7" s="1"/>
  <c r="AW34" i="7" s="1"/>
  <c r="AW122" i="7" s="1"/>
  <c r="AX16" i="7" s="1"/>
  <c r="AX34" i="7" s="1"/>
  <c r="AX122" i="7" s="1"/>
  <c r="AY16" i="7" s="1"/>
  <c r="AY34" i="7" s="1"/>
  <c r="AY122" i="7" s="1"/>
  <c r="AZ16" i="7" s="1"/>
  <c r="AZ34" i="7" s="1"/>
  <c r="L296" i="1"/>
  <c r="L297" i="1" s="1"/>
  <c r="BG434" i="1"/>
  <c r="BF436" i="1"/>
  <c r="BF470" i="1" s="1"/>
  <c r="BF489" i="1" s="1"/>
  <c r="AZ52" i="7" s="1"/>
  <c r="K438" i="1"/>
  <c r="L437" i="1"/>
  <c r="BH418" i="1"/>
  <c r="Q295" i="1"/>
  <c r="Q467" i="1" s="1"/>
  <c r="Q486" i="1" s="1"/>
  <c r="K49" i="7" s="1"/>
  <c r="K342" i="1"/>
  <c r="K468" i="1" s="1"/>
  <c r="K487" i="1" s="1"/>
  <c r="E50" i="7" s="1"/>
  <c r="E120" i="7" s="1"/>
  <c r="F14" i="7" s="1"/>
  <c r="F32" i="7" s="1"/>
  <c r="F120" i="7" s="1"/>
  <c r="G14" i="7" s="1"/>
  <c r="K343" i="1"/>
  <c r="S277" i="1"/>
  <c r="T277" i="1" s="1"/>
  <c r="U277" i="1" s="1"/>
  <c r="W280" i="1"/>
  <c r="P340" i="1"/>
  <c r="M295" i="1"/>
  <c r="M467" i="1" s="1"/>
  <c r="M486" i="1" s="1"/>
  <c r="G49" i="7" s="1"/>
  <c r="N342" i="1"/>
  <c r="N468" i="1" s="1"/>
  <c r="N487" i="1" s="1"/>
  <c r="H50" i="7" s="1"/>
  <c r="J156" i="1"/>
  <c r="K155" i="1"/>
  <c r="R279" i="1"/>
  <c r="R293" i="1" s="1"/>
  <c r="J203" i="1"/>
  <c r="K202" i="1"/>
  <c r="Q324" i="1"/>
  <c r="F31" i="7"/>
  <c r="F119" i="7" s="1"/>
  <c r="G13" i="7" s="1"/>
  <c r="S325" i="1"/>
  <c r="T325" i="1" s="1"/>
  <c r="U325" i="1" s="1"/>
  <c r="V325" i="1" s="1"/>
  <c r="W325" i="1" s="1"/>
  <c r="X325" i="1" s="1"/>
  <c r="Y325" i="1" s="1"/>
  <c r="Z325" i="1" s="1"/>
  <c r="AA325" i="1" s="1"/>
  <c r="AB325" i="1" s="1"/>
  <c r="AC325" i="1" s="1"/>
  <c r="AD325" i="1" s="1"/>
  <c r="AE325" i="1" s="1"/>
  <c r="AF325" i="1" s="1"/>
  <c r="AG325" i="1" s="1"/>
  <c r="AH325" i="1" s="1"/>
  <c r="AI325" i="1" s="1"/>
  <c r="AJ325" i="1" s="1"/>
  <c r="AK325" i="1" s="1"/>
  <c r="AL325" i="1" s="1"/>
  <c r="AM325" i="1" s="1"/>
  <c r="AN325" i="1" s="1"/>
  <c r="AO325" i="1" s="1"/>
  <c r="AP325" i="1" s="1"/>
  <c r="AQ325" i="1" s="1"/>
  <c r="AR325" i="1" s="1"/>
  <c r="AS325" i="1" s="1"/>
  <c r="AT325" i="1" s="1"/>
  <c r="AU325" i="1" s="1"/>
  <c r="AV325" i="1" s="1"/>
  <c r="AW325" i="1" s="1"/>
  <c r="AX325" i="1" s="1"/>
  <c r="AY325" i="1" s="1"/>
  <c r="AZ325" i="1" s="1"/>
  <c r="BA325" i="1" s="1"/>
  <c r="BB325" i="1" s="1"/>
  <c r="BC325" i="1" s="1"/>
  <c r="BD325" i="1" s="1"/>
  <c r="BE325" i="1" s="1"/>
  <c r="BF325" i="1" s="1"/>
  <c r="BG325" i="1" s="1"/>
  <c r="BH325" i="1" s="1"/>
  <c r="BI325" i="1" s="1"/>
  <c r="BJ325" i="1" s="1"/>
  <c r="BK325" i="1" s="1"/>
  <c r="AZ122" i="7" l="1"/>
  <c r="BA16" i="7" s="1"/>
  <c r="BA34" i="7" s="1"/>
  <c r="S279" i="1"/>
  <c r="T279" i="1" s="1"/>
  <c r="U279" i="1" s="1"/>
  <c r="V279" i="1" s="1"/>
  <c r="W279" i="1" s="1"/>
  <c r="M296" i="1"/>
  <c r="M297" i="1" s="1"/>
  <c r="BH434" i="1"/>
  <c r="BI418" i="1"/>
  <c r="L438" i="1"/>
  <c r="M437" i="1"/>
  <c r="BG436" i="1"/>
  <c r="BG470" i="1" s="1"/>
  <c r="BG489" i="1" s="1"/>
  <c r="BA52" i="7" s="1"/>
  <c r="R295" i="1"/>
  <c r="R467" i="1" s="1"/>
  <c r="R486" i="1" s="1"/>
  <c r="L49" i="7" s="1"/>
  <c r="G32" i="7"/>
  <c r="G120" i="7" s="1"/>
  <c r="H14" i="7" s="1"/>
  <c r="H32" i="7" s="1"/>
  <c r="H120" i="7" s="1"/>
  <c r="I14" i="7" s="1"/>
  <c r="I32" i="7" s="1"/>
  <c r="I120" i="7" s="1"/>
  <c r="J14" i="7" s="1"/>
  <c r="J32" i="7" s="1"/>
  <c r="K203" i="1"/>
  <c r="L202" i="1"/>
  <c r="G31" i="7"/>
  <c r="G119" i="7" s="1"/>
  <c r="H13" i="7" s="1"/>
  <c r="H31" i="7" s="1"/>
  <c r="H119" i="7" s="1"/>
  <c r="I13" i="7" s="1"/>
  <c r="I31" i="7" s="1"/>
  <c r="I119" i="7" s="1"/>
  <c r="J13" i="7" s="1"/>
  <c r="J31" i="7" s="1"/>
  <c r="J119" i="7" s="1"/>
  <c r="K13" i="7" s="1"/>
  <c r="K31" i="7" s="1"/>
  <c r="K119" i="7" s="1"/>
  <c r="L13" i="7" s="1"/>
  <c r="L31" i="7" s="1"/>
  <c r="Q340" i="1"/>
  <c r="R324" i="1"/>
  <c r="S324" i="1" s="1"/>
  <c r="S293" i="1"/>
  <c r="V277" i="1"/>
  <c r="X280" i="1"/>
  <c r="L155" i="1"/>
  <c r="K156" i="1"/>
  <c r="N296" i="1"/>
  <c r="P342" i="1"/>
  <c r="P468" i="1" s="1"/>
  <c r="P487" i="1" s="1"/>
  <c r="J50" i="7" s="1"/>
  <c r="K344" i="1"/>
  <c r="L343" i="1"/>
  <c r="BA122" i="7" l="1"/>
  <c r="BB16" i="7" s="1"/>
  <c r="BB34" i="7" s="1"/>
  <c r="T293" i="1"/>
  <c r="T295" i="1" s="1"/>
  <c r="T467" i="1" s="1"/>
  <c r="T486" i="1" s="1"/>
  <c r="N49" i="7" s="1"/>
  <c r="BI434" i="1"/>
  <c r="BJ418" i="1"/>
  <c r="BJ434" i="1" s="1"/>
  <c r="J120" i="7"/>
  <c r="K14" i="7" s="1"/>
  <c r="K32" i="7" s="1"/>
  <c r="BH436" i="1"/>
  <c r="BH470" i="1" s="1"/>
  <c r="BH489" i="1" s="1"/>
  <c r="BB52" i="7" s="1"/>
  <c r="M438" i="1"/>
  <c r="N437" i="1"/>
  <c r="T324" i="1"/>
  <c r="T340" i="1" s="1"/>
  <c r="S340" i="1"/>
  <c r="Y280" i="1"/>
  <c r="S295" i="1"/>
  <c r="S467" i="1" s="1"/>
  <c r="S486" i="1" s="1"/>
  <c r="M49" i="7" s="1"/>
  <c r="U293" i="1"/>
  <c r="N297" i="1"/>
  <c r="O296" i="1"/>
  <c r="L344" i="1"/>
  <c r="M343" i="1"/>
  <c r="Q342" i="1"/>
  <c r="Q468" i="1" s="1"/>
  <c r="Q487" i="1" s="1"/>
  <c r="K50" i="7" s="1"/>
  <c r="L156" i="1"/>
  <c r="M155" i="1"/>
  <c r="R340" i="1"/>
  <c r="L203" i="1"/>
  <c r="M202" i="1"/>
  <c r="X279" i="1"/>
  <c r="Y279" i="1" s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AN279" i="1" s="1"/>
  <c r="AO279" i="1" s="1"/>
  <c r="AP279" i="1" s="1"/>
  <c r="AQ279" i="1" s="1"/>
  <c r="AR279" i="1" s="1"/>
  <c r="AS279" i="1" s="1"/>
  <c r="AT279" i="1" s="1"/>
  <c r="AU279" i="1" s="1"/>
  <c r="AV279" i="1" s="1"/>
  <c r="AW279" i="1" s="1"/>
  <c r="AX279" i="1" s="1"/>
  <c r="AY279" i="1" s="1"/>
  <c r="AZ279" i="1" s="1"/>
  <c r="BA279" i="1" s="1"/>
  <c r="BB279" i="1" s="1"/>
  <c r="BC279" i="1" s="1"/>
  <c r="BD279" i="1" s="1"/>
  <c r="BE279" i="1" s="1"/>
  <c r="BF279" i="1" s="1"/>
  <c r="BG279" i="1" s="1"/>
  <c r="BH279" i="1" s="1"/>
  <c r="BI279" i="1" s="1"/>
  <c r="BJ279" i="1" s="1"/>
  <c r="BK279" i="1" s="1"/>
  <c r="V293" i="1"/>
  <c r="W277" i="1"/>
  <c r="L119" i="7"/>
  <c r="M13" i="7" s="1"/>
  <c r="M31" i="7" s="1"/>
  <c r="BB122" i="7" l="1"/>
  <c r="BC16" i="7" s="1"/>
  <c r="BC34" i="7" s="1"/>
  <c r="M119" i="7"/>
  <c r="N13" i="7" s="1"/>
  <c r="N31" i="7" s="1"/>
  <c r="K120" i="7"/>
  <c r="L14" i="7" s="1"/>
  <c r="BK418" i="1"/>
  <c r="BK434" i="1" s="1"/>
  <c r="BK436" i="1" s="1"/>
  <c r="BK470" i="1" s="1"/>
  <c r="BK489" i="1" s="1"/>
  <c r="BE52" i="7" s="1"/>
  <c r="U324" i="1"/>
  <c r="U340" i="1" s="1"/>
  <c r="U342" i="1" s="1"/>
  <c r="U468" i="1" s="1"/>
  <c r="U487" i="1" s="1"/>
  <c r="O50" i="7" s="1"/>
  <c r="N438" i="1"/>
  <c r="O437" i="1"/>
  <c r="BJ436" i="1"/>
  <c r="BJ470" i="1" s="1"/>
  <c r="BJ489" i="1" s="1"/>
  <c r="BD52" i="7" s="1"/>
  <c r="BI436" i="1"/>
  <c r="BI470" i="1" s="1"/>
  <c r="BI489" i="1" s="1"/>
  <c r="BC52" i="7" s="1"/>
  <c r="BC122" i="7" s="1"/>
  <c r="BD16" i="7" s="1"/>
  <c r="BD34" i="7" s="1"/>
  <c r="BD122" i="7" s="1"/>
  <c r="BE16" i="7" s="1"/>
  <c r="BE34" i="7" s="1"/>
  <c r="L32" i="7"/>
  <c r="R342" i="1"/>
  <c r="R468" i="1" s="1"/>
  <c r="R487" i="1" s="1"/>
  <c r="L50" i="7" s="1"/>
  <c r="U295" i="1"/>
  <c r="U467" i="1" s="1"/>
  <c r="U486" i="1" s="1"/>
  <c r="O49" i="7" s="1"/>
  <c r="T342" i="1"/>
  <c r="T468" i="1" s="1"/>
  <c r="T487" i="1" s="1"/>
  <c r="N50" i="7" s="1"/>
  <c r="M203" i="1"/>
  <c r="N202" i="1"/>
  <c r="Z280" i="1"/>
  <c r="AA280" i="1" s="1"/>
  <c r="AB280" i="1" s="1"/>
  <c r="AC280" i="1" s="1"/>
  <c r="AD280" i="1" s="1"/>
  <c r="AE280" i="1" s="1"/>
  <c r="AF280" i="1" s="1"/>
  <c r="AG280" i="1" s="1"/>
  <c r="AH280" i="1" s="1"/>
  <c r="AI280" i="1" s="1"/>
  <c r="AJ280" i="1" s="1"/>
  <c r="AK280" i="1" s="1"/>
  <c r="AL280" i="1" s="1"/>
  <c r="AM280" i="1" s="1"/>
  <c r="AN280" i="1" s="1"/>
  <c r="AO280" i="1" s="1"/>
  <c r="AP280" i="1" s="1"/>
  <c r="AQ280" i="1" s="1"/>
  <c r="AR280" i="1" s="1"/>
  <c r="AS280" i="1" s="1"/>
  <c r="AT280" i="1" s="1"/>
  <c r="AU280" i="1" s="1"/>
  <c r="AV280" i="1" s="1"/>
  <c r="AW280" i="1" s="1"/>
  <c r="AX280" i="1" s="1"/>
  <c r="AY280" i="1" s="1"/>
  <c r="AZ280" i="1" s="1"/>
  <c r="BA280" i="1" s="1"/>
  <c r="BB280" i="1" s="1"/>
  <c r="BC280" i="1" s="1"/>
  <c r="BD280" i="1" s="1"/>
  <c r="BE280" i="1" s="1"/>
  <c r="BF280" i="1" s="1"/>
  <c r="BG280" i="1" s="1"/>
  <c r="BH280" i="1" s="1"/>
  <c r="BI280" i="1" s="1"/>
  <c r="BJ280" i="1" s="1"/>
  <c r="BK280" i="1" s="1"/>
  <c r="V295" i="1"/>
  <c r="V467" i="1" s="1"/>
  <c r="V486" i="1" s="1"/>
  <c r="P49" i="7" s="1"/>
  <c r="N155" i="1"/>
  <c r="M156" i="1"/>
  <c r="O297" i="1"/>
  <c r="P296" i="1"/>
  <c r="W293" i="1"/>
  <c r="N119" i="7"/>
  <c r="O13" i="7" s="1"/>
  <c r="O31" i="7" s="1"/>
  <c r="X277" i="1"/>
  <c r="M344" i="1"/>
  <c r="N343" i="1"/>
  <c r="S342" i="1"/>
  <c r="S468" i="1" s="1"/>
  <c r="S487" i="1" s="1"/>
  <c r="M50" i="7" s="1"/>
  <c r="BE122" i="7" l="1"/>
  <c r="L120" i="7"/>
  <c r="M14" i="7" s="1"/>
  <c r="M32" i="7" s="1"/>
  <c r="O438" i="1"/>
  <c r="P437" i="1"/>
  <c r="O119" i="7"/>
  <c r="P13" i="7" s="1"/>
  <c r="P31" i="7" s="1"/>
  <c r="V324" i="1"/>
  <c r="P297" i="1"/>
  <c r="Q296" i="1"/>
  <c r="O202" i="1"/>
  <c r="N203" i="1"/>
  <c r="X293" i="1"/>
  <c r="W295" i="1"/>
  <c r="W467" i="1" s="1"/>
  <c r="W486" i="1" s="1"/>
  <c r="Q49" i="7" s="1"/>
  <c r="N156" i="1"/>
  <c r="O155" i="1"/>
  <c r="N344" i="1"/>
  <c r="O343" i="1"/>
  <c r="Y277" i="1"/>
  <c r="M120" i="7" l="1"/>
  <c r="N14" i="7" s="1"/>
  <c r="N32" i="7" s="1"/>
  <c r="N120" i="7" s="1"/>
  <c r="O14" i="7" s="1"/>
  <c r="O32" i="7" s="1"/>
  <c r="O120" i="7" s="1"/>
  <c r="P14" i="7" s="1"/>
  <c r="P32" i="7" s="1"/>
  <c r="P119" i="7"/>
  <c r="Q13" i="7" s="1"/>
  <c r="Q31" i="7" s="1"/>
  <c r="Q119" i="7" s="1"/>
  <c r="R13" i="7" s="1"/>
  <c r="R31" i="7" s="1"/>
  <c r="V340" i="1"/>
  <c r="V342" i="1" s="1"/>
  <c r="V468" i="1" s="1"/>
  <c r="V487" i="1" s="1"/>
  <c r="P50" i="7" s="1"/>
  <c r="P120" i="7" s="1"/>
  <c r="Q14" i="7" s="1"/>
  <c r="Q32" i="7" s="1"/>
  <c r="W324" i="1"/>
  <c r="P438" i="1"/>
  <c r="Q437" i="1"/>
  <c r="O344" i="1"/>
  <c r="P343" i="1"/>
  <c r="X295" i="1"/>
  <c r="X467" i="1" s="1"/>
  <c r="X486" i="1" s="1"/>
  <c r="R49" i="7" s="1"/>
  <c r="Q297" i="1"/>
  <c r="R296" i="1"/>
  <c r="Y293" i="1"/>
  <c r="Z277" i="1"/>
  <c r="P155" i="1"/>
  <c r="O156" i="1"/>
  <c r="P202" i="1"/>
  <c r="O203" i="1"/>
  <c r="R119" i="7" l="1"/>
  <c r="S13" i="7" s="1"/>
  <c r="S31" i="7" s="1"/>
  <c r="X324" i="1"/>
  <c r="X340" i="1" s="1"/>
  <c r="X342" i="1" s="1"/>
  <c r="X468" i="1" s="1"/>
  <c r="X487" i="1" s="1"/>
  <c r="R50" i="7" s="1"/>
  <c r="W340" i="1"/>
  <c r="W342" i="1" s="1"/>
  <c r="W468" i="1" s="1"/>
  <c r="W487" i="1" s="1"/>
  <c r="Q50" i="7" s="1"/>
  <c r="Q120" i="7" s="1"/>
  <c r="R14" i="7" s="1"/>
  <c r="R32" i="7" s="1"/>
  <c r="Q438" i="1"/>
  <c r="R437" i="1"/>
  <c r="P203" i="1"/>
  <c r="Q202" i="1"/>
  <c r="Z293" i="1"/>
  <c r="AA277" i="1"/>
  <c r="Y295" i="1"/>
  <c r="Y467" i="1" s="1"/>
  <c r="Y486" i="1" s="1"/>
  <c r="S49" i="7" s="1"/>
  <c r="S119" i="7" s="1"/>
  <c r="T13" i="7" s="1"/>
  <c r="T31" i="7" s="1"/>
  <c r="Q155" i="1"/>
  <c r="P156" i="1"/>
  <c r="R297" i="1"/>
  <c r="S296" i="1"/>
  <c r="P344" i="1"/>
  <c r="Q343" i="1"/>
  <c r="Y324" i="1" l="1"/>
  <c r="Y340" i="1" s="1"/>
  <c r="Y342" i="1" s="1"/>
  <c r="Y468" i="1" s="1"/>
  <c r="Y487" i="1" s="1"/>
  <c r="S50" i="7" s="1"/>
  <c r="R438" i="1"/>
  <c r="S437" i="1"/>
  <c r="R120" i="7"/>
  <c r="S14" i="7" s="1"/>
  <c r="S32" i="7" s="1"/>
  <c r="Q344" i="1"/>
  <c r="R343" i="1"/>
  <c r="R155" i="1"/>
  <c r="Q156" i="1"/>
  <c r="AA293" i="1"/>
  <c r="AB277" i="1"/>
  <c r="Q203" i="1"/>
  <c r="R202" i="1"/>
  <c r="S297" i="1"/>
  <c r="T296" i="1"/>
  <c r="Z295" i="1"/>
  <c r="Z467" i="1" s="1"/>
  <c r="Z486" i="1" s="1"/>
  <c r="T49" i="7" s="1"/>
  <c r="T119" i="7" s="1"/>
  <c r="U13" i="7" s="1"/>
  <c r="U31" i="7" s="1"/>
  <c r="S120" i="7" l="1"/>
  <c r="T14" i="7" s="1"/>
  <c r="T32" i="7" s="1"/>
  <c r="Z324" i="1"/>
  <c r="S438" i="1"/>
  <c r="T437" i="1"/>
  <c r="AA295" i="1"/>
  <c r="AA467" i="1" s="1"/>
  <c r="AA486" i="1" s="1"/>
  <c r="U49" i="7" s="1"/>
  <c r="U119" i="7" s="1"/>
  <c r="V13" i="7" s="1"/>
  <c r="V31" i="7" s="1"/>
  <c r="R344" i="1"/>
  <c r="S343" i="1"/>
  <c r="T297" i="1"/>
  <c r="U296" i="1"/>
  <c r="R203" i="1"/>
  <c r="S202" i="1"/>
  <c r="S155" i="1"/>
  <c r="R156" i="1"/>
  <c r="AB293" i="1"/>
  <c r="AC277" i="1"/>
  <c r="Z340" i="1" l="1"/>
  <c r="Z342" i="1" s="1"/>
  <c r="Z468" i="1" s="1"/>
  <c r="Z487" i="1" s="1"/>
  <c r="T50" i="7" s="1"/>
  <c r="T120" i="7" s="1"/>
  <c r="U14" i="7" s="1"/>
  <c r="U32" i="7" s="1"/>
  <c r="AA324" i="1"/>
  <c r="T438" i="1"/>
  <c r="U437" i="1"/>
  <c r="AC293" i="1"/>
  <c r="AD277" i="1"/>
  <c r="U297" i="1"/>
  <c r="V296" i="1"/>
  <c r="AB295" i="1"/>
  <c r="AB467" i="1" s="1"/>
  <c r="AB486" i="1" s="1"/>
  <c r="V49" i="7" s="1"/>
  <c r="V119" i="7" s="1"/>
  <c r="W13" i="7" s="1"/>
  <c r="W31" i="7" s="1"/>
  <c r="T155" i="1"/>
  <c r="S156" i="1"/>
  <c r="T202" i="1"/>
  <c r="S203" i="1"/>
  <c r="S344" i="1"/>
  <c r="T343" i="1"/>
  <c r="AA340" i="1" l="1"/>
  <c r="AA342" i="1" s="1"/>
  <c r="AA468" i="1" s="1"/>
  <c r="AA487" i="1" s="1"/>
  <c r="U50" i="7" s="1"/>
  <c r="U120" i="7" s="1"/>
  <c r="V14" i="7" s="1"/>
  <c r="V32" i="7" s="1"/>
  <c r="AB324" i="1"/>
  <c r="AC324" i="1" s="1"/>
  <c r="AC340" i="1" s="1"/>
  <c r="AC342" i="1" s="1"/>
  <c r="AC468" i="1" s="1"/>
  <c r="AC487" i="1" s="1"/>
  <c r="W50" i="7" s="1"/>
  <c r="U438" i="1"/>
  <c r="V437" i="1"/>
  <c r="U202" i="1"/>
  <c r="T203" i="1"/>
  <c r="T344" i="1"/>
  <c r="U343" i="1"/>
  <c r="AD293" i="1"/>
  <c r="AE277" i="1"/>
  <c r="T156" i="1"/>
  <c r="U155" i="1"/>
  <c r="AC295" i="1"/>
  <c r="AC467" i="1" s="1"/>
  <c r="AC486" i="1" s="1"/>
  <c r="W49" i="7" s="1"/>
  <c r="W119" i="7" s="1"/>
  <c r="X13" i="7" s="1"/>
  <c r="X31" i="7" s="1"/>
  <c r="V297" i="1"/>
  <c r="W296" i="1"/>
  <c r="AB340" i="1" l="1"/>
  <c r="AB342" i="1" s="1"/>
  <c r="AB468" i="1" s="1"/>
  <c r="AB487" i="1" s="1"/>
  <c r="V50" i="7" s="1"/>
  <c r="V120" i="7" s="1"/>
  <c r="W14" i="7" s="1"/>
  <c r="W32" i="7" s="1"/>
  <c r="W120" i="7" s="1"/>
  <c r="X14" i="7" s="1"/>
  <c r="X32" i="7" s="1"/>
  <c r="AD324" i="1"/>
  <c r="AD340" i="1" s="1"/>
  <c r="AD342" i="1" s="1"/>
  <c r="AD468" i="1" s="1"/>
  <c r="AD487" i="1" s="1"/>
  <c r="X50" i="7" s="1"/>
  <c r="V438" i="1"/>
  <c r="W437" i="1"/>
  <c r="V202" i="1"/>
  <c r="U203" i="1"/>
  <c r="W297" i="1"/>
  <c r="X296" i="1"/>
  <c r="AE293" i="1"/>
  <c r="AF277" i="1"/>
  <c r="U344" i="1"/>
  <c r="V343" i="1"/>
  <c r="AD295" i="1"/>
  <c r="AD467" i="1" s="1"/>
  <c r="AD486" i="1" s="1"/>
  <c r="X49" i="7" s="1"/>
  <c r="X119" i="7" s="1"/>
  <c r="Y13" i="7" s="1"/>
  <c r="Y31" i="7" s="1"/>
  <c r="V155" i="1"/>
  <c r="U156" i="1"/>
  <c r="AE324" i="1" l="1"/>
  <c r="X120" i="7"/>
  <c r="Y14" i="7" s="1"/>
  <c r="Y32" i="7" s="1"/>
  <c r="W438" i="1"/>
  <c r="X437" i="1"/>
  <c r="W155" i="1"/>
  <c r="V156" i="1"/>
  <c r="AF293" i="1"/>
  <c r="AG277" i="1"/>
  <c r="AE295" i="1"/>
  <c r="AE467" i="1" s="1"/>
  <c r="AE486" i="1" s="1"/>
  <c r="Y49" i="7" s="1"/>
  <c r="Y119" i="7" s="1"/>
  <c r="Z13" i="7" s="1"/>
  <c r="Z31" i="7" s="1"/>
  <c r="W202" i="1"/>
  <c r="V203" i="1"/>
  <c r="V344" i="1"/>
  <c r="W343" i="1"/>
  <c r="X297" i="1"/>
  <c r="Y296" i="1"/>
  <c r="AE340" i="1" l="1"/>
  <c r="AE342" i="1" s="1"/>
  <c r="AE468" i="1" s="1"/>
  <c r="AE487" i="1" s="1"/>
  <c r="Y50" i="7" s="1"/>
  <c r="Y120" i="7" s="1"/>
  <c r="Z14" i="7" s="1"/>
  <c r="Z32" i="7" s="1"/>
  <c r="AF324" i="1"/>
  <c r="AF340" i="1" s="1"/>
  <c r="AF342" i="1" s="1"/>
  <c r="AF468" i="1" s="1"/>
  <c r="AF487" i="1" s="1"/>
  <c r="Z50" i="7" s="1"/>
  <c r="X438" i="1"/>
  <c r="Y437" i="1"/>
  <c r="W203" i="1"/>
  <c r="X202" i="1"/>
  <c r="Y297" i="1"/>
  <c r="Z296" i="1"/>
  <c r="X155" i="1"/>
  <c r="W156" i="1"/>
  <c r="AG293" i="1"/>
  <c r="AH277" i="1"/>
  <c r="W344" i="1"/>
  <c r="X343" i="1"/>
  <c r="AF295" i="1"/>
  <c r="AF467" i="1" s="1"/>
  <c r="AF486" i="1" s="1"/>
  <c r="Z49" i="7" s="1"/>
  <c r="Z119" i="7" s="1"/>
  <c r="AA13" i="7" s="1"/>
  <c r="AA31" i="7" s="1"/>
  <c r="AG324" i="1" l="1"/>
  <c r="AG340" i="1" s="1"/>
  <c r="AG342" i="1" s="1"/>
  <c r="AG468" i="1" s="1"/>
  <c r="AG487" i="1" s="1"/>
  <c r="AA50" i="7" s="1"/>
  <c r="Z120" i="7"/>
  <c r="AA14" i="7" s="1"/>
  <c r="AA32" i="7" s="1"/>
  <c r="Y438" i="1"/>
  <c r="Z437" i="1"/>
  <c r="X156" i="1"/>
  <c r="Y155" i="1"/>
  <c r="AH293" i="1"/>
  <c r="AI277" i="1"/>
  <c r="AG295" i="1"/>
  <c r="AG467" i="1" s="1"/>
  <c r="AG486" i="1" s="1"/>
  <c r="AA49" i="7" s="1"/>
  <c r="AA119" i="7" s="1"/>
  <c r="AB13" i="7" s="1"/>
  <c r="AB31" i="7" s="1"/>
  <c r="X344" i="1"/>
  <c r="Y343" i="1"/>
  <c r="Z297" i="1"/>
  <c r="AA296" i="1"/>
  <c r="Y202" i="1"/>
  <c r="X203" i="1"/>
  <c r="AA120" i="7" l="1"/>
  <c r="AB14" i="7" s="1"/>
  <c r="AB32" i="7" s="1"/>
  <c r="AH324" i="1"/>
  <c r="AH340" i="1" s="1"/>
  <c r="AH342" i="1" s="1"/>
  <c r="AH468" i="1" s="1"/>
  <c r="AH487" i="1" s="1"/>
  <c r="AB50" i="7" s="1"/>
  <c r="Z438" i="1"/>
  <c r="AA437" i="1"/>
  <c r="AI293" i="1"/>
  <c r="AJ277" i="1"/>
  <c r="AA297" i="1"/>
  <c r="AB296" i="1"/>
  <c r="AH295" i="1"/>
  <c r="AH467" i="1" s="1"/>
  <c r="AH486" i="1" s="1"/>
  <c r="AB49" i="7" s="1"/>
  <c r="AB119" i="7" s="1"/>
  <c r="AC13" i="7" s="1"/>
  <c r="AC31" i="7" s="1"/>
  <c r="Z202" i="1"/>
  <c r="Y203" i="1"/>
  <c r="Z155" i="1"/>
  <c r="Y156" i="1"/>
  <c r="Y344" i="1"/>
  <c r="Z343" i="1"/>
  <c r="AB120" i="7" l="1"/>
  <c r="AC14" i="7" s="1"/>
  <c r="AC32" i="7" s="1"/>
  <c r="AI324" i="1"/>
  <c r="AA438" i="1"/>
  <c r="AB437" i="1"/>
  <c r="Z344" i="1"/>
  <c r="AA343" i="1"/>
  <c r="AJ293" i="1"/>
  <c r="AK277" i="1"/>
  <c r="AA155" i="1"/>
  <c r="Z156" i="1"/>
  <c r="Z203" i="1"/>
  <c r="AA202" i="1"/>
  <c r="AI295" i="1"/>
  <c r="AI467" i="1" s="1"/>
  <c r="AI486" i="1" s="1"/>
  <c r="AC49" i="7" s="1"/>
  <c r="AC119" i="7" s="1"/>
  <c r="AD13" i="7" s="1"/>
  <c r="AD31" i="7" s="1"/>
  <c r="AB297" i="1"/>
  <c r="AC296" i="1"/>
  <c r="AI340" i="1" l="1"/>
  <c r="AI342" i="1" s="1"/>
  <c r="AI468" i="1" s="1"/>
  <c r="AI487" i="1" s="1"/>
  <c r="AC50" i="7" s="1"/>
  <c r="AC120" i="7" s="1"/>
  <c r="AD14" i="7" s="1"/>
  <c r="AD32" i="7" s="1"/>
  <c r="AJ324" i="1"/>
  <c r="AB438" i="1"/>
  <c r="AC437" i="1"/>
  <c r="AB155" i="1"/>
  <c r="AA156" i="1"/>
  <c r="AA203" i="1"/>
  <c r="AB202" i="1"/>
  <c r="AK293" i="1"/>
  <c r="AL277" i="1"/>
  <c r="AA344" i="1"/>
  <c r="AB343" i="1"/>
  <c r="AJ295" i="1"/>
  <c r="AJ467" i="1" s="1"/>
  <c r="AJ486" i="1" s="1"/>
  <c r="AD49" i="7" s="1"/>
  <c r="AD119" i="7" s="1"/>
  <c r="AE13" i="7" s="1"/>
  <c r="AE31" i="7" s="1"/>
  <c r="AC297" i="1"/>
  <c r="AD296" i="1"/>
  <c r="AJ340" i="1" l="1"/>
  <c r="AJ342" i="1" s="1"/>
  <c r="AJ468" i="1" s="1"/>
  <c r="AJ487" i="1" s="1"/>
  <c r="AD50" i="7" s="1"/>
  <c r="AD120" i="7" s="1"/>
  <c r="AE14" i="7" s="1"/>
  <c r="AE32" i="7" s="1"/>
  <c r="AK324" i="1"/>
  <c r="AC438" i="1"/>
  <c r="AD437" i="1"/>
  <c r="AD297" i="1"/>
  <c r="AE296" i="1"/>
  <c r="AL293" i="1"/>
  <c r="AM277" i="1"/>
  <c r="AK295" i="1"/>
  <c r="AK467" i="1" s="1"/>
  <c r="AK486" i="1" s="1"/>
  <c r="AE49" i="7" s="1"/>
  <c r="AE119" i="7" s="1"/>
  <c r="AF13" i="7" s="1"/>
  <c r="AF31" i="7" s="1"/>
  <c r="AB156" i="1"/>
  <c r="AC155" i="1"/>
  <c r="AB344" i="1"/>
  <c r="AC343" i="1"/>
  <c r="AC202" i="1"/>
  <c r="AB203" i="1"/>
  <c r="AK340" i="1" l="1"/>
  <c r="AK342" i="1" s="1"/>
  <c r="AK468" i="1" s="1"/>
  <c r="AK487" i="1" s="1"/>
  <c r="AE50" i="7" s="1"/>
  <c r="AE120" i="7" s="1"/>
  <c r="AF14" i="7" s="1"/>
  <c r="AF32" i="7" s="1"/>
  <c r="AL324" i="1"/>
  <c r="AD438" i="1"/>
  <c r="AE437" i="1"/>
  <c r="AD202" i="1"/>
  <c r="AC203" i="1"/>
  <c r="AL295" i="1"/>
  <c r="AL467" i="1" s="1"/>
  <c r="AL486" i="1" s="1"/>
  <c r="AF49" i="7" s="1"/>
  <c r="AF119" i="7" s="1"/>
  <c r="AG13" i="7" s="1"/>
  <c r="AG31" i="7" s="1"/>
  <c r="AC344" i="1"/>
  <c r="AD343" i="1"/>
  <c r="AE297" i="1"/>
  <c r="AF296" i="1"/>
  <c r="AC156" i="1"/>
  <c r="AD155" i="1"/>
  <c r="AM293" i="1"/>
  <c r="AN277" i="1"/>
  <c r="AL340" i="1" l="1"/>
  <c r="AL342" i="1" s="1"/>
  <c r="AL468" i="1" s="1"/>
  <c r="AL487" i="1" s="1"/>
  <c r="AF50" i="7" s="1"/>
  <c r="AF120" i="7" s="1"/>
  <c r="AG14" i="7" s="1"/>
  <c r="AG32" i="7" s="1"/>
  <c r="AM324" i="1"/>
  <c r="AE438" i="1"/>
  <c r="AF437" i="1"/>
  <c r="AM295" i="1"/>
  <c r="AM467" i="1" s="1"/>
  <c r="AM486" i="1" s="1"/>
  <c r="AG49" i="7" s="1"/>
  <c r="AG119" i="7" s="1"/>
  <c r="AH13" i="7" s="1"/>
  <c r="AH31" i="7" s="1"/>
  <c r="AE155" i="1"/>
  <c r="AD156" i="1"/>
  <c r="AD344" i="1"/>
  <c r="AE343" i="1"/>
  <c r="AD203" i="1"/>
  <c r="AE202" i="1"/>
  <c r="AN293" i="1"/>
  <c r="AO277" i="1"/>
  <c r="AF297" i="1"/>
  <c r="AG296" i="1"/>
  <c r="AM340" i="1" l="1"/>
  <c r="AM342" i="1" s="1"/>
  <c r="AM468" i="1" s="1"/>
  <c r="AM487" i="1" s="1"/>
  <c r="AG50" i="7" s="1"/>
  <c r="AG120" i="7" s="1"/>
  <c r="AH14" i="7" s="1"/>
  <c r="AH32" i="7" s="1"/>
  <c r="AN324" i="1"/>
  <c r="AF438" i="1"/>
  <c r="AG437" i="1"/>
  <c r="AN295" i="1"/>
  <c r="AN467" i="1" s="1"/>
  <c r="AN486" i="1" s="1"/>
  <c r="AH49" i="7" s="1"/>
  <c r="AH119" i="7" s="1"/>
  <c r="AI13" i="7" s="1"/>
  <c r="AI31" i="7" s="1"/>
  <c r="AE156" i="1"/>
  <c r="AF155" i="1"/>
  <c r="AE344" i="1"/>
  <c r="AF343" i="1"/>
  <c r="AG297" i="1"/>
  <c r="AH296" i="1"/>
  <c r="AO293" i="1"/>
  <c r="AP277" i="1"/>
  <c r="AE203" i="1"/>
  <c r="AF202" i="1"/>
  <c r="AN340" i="1" l="1"/>
  <c r="AN342" i="1" s="1"/>
  <c r="AN468" i="1" s="1"/>
  <c r="AN487" i="1" s="1"/>
  <c r="AH50" i="7" s="1"/>
  <c r="AH120" i="7" s="1"/>
  <c r="AI14" i="7" s="1"/>
  <c r="AI32" i="7" s="1"/>
  <c r="AO324" i="1"/>
  <c r="AG438" i="1"/>
  <c r="AH437" i="1"/>
  <c r="AP293" i="1"/>
  <c r="AQ277" i="1"/>
  <c r="AO295" i="1"/>
  <c r="AO467" i="1" s="1"/>
  <c r="AO486" i="1" s="1"/>
  <c r="AI49" i="7" s="1"/>
  <c r="AI119" i="7" s="1"/>
  <c r="AJ13" i="7" s="1"/>
  <c r="AJ31" i="7" s="1"/>
  <c r="AG202" i="1"/>
  <c r="AF203" i="1"/>
  <c r="AH297" i="1"/>
  <c r="AI296" i="1"/>
  <c r="AF344" i="1"/>
  <c r="AG343" i="1"/>
  <c r="AF156" i="1"/>
  <c r="AG155" i="1"/>
  <c r="AO340" i="1" l="1"/>
  <c r="AO342" i="1" s="1"/>
  <c r="AO468" i="1" s="1"/>
  <c r="AO487" i="1" s="1"/>
  <c r="AI50" i="7" s="1"/>
  <c r="AI120" i="7" s="1"/>
  <c r="AJ14" i="7" s="1"/>
  <c r="AJ32" i="7" s="1"/>
  <c r="AP324" i="1"/>
  <c r="AH438" i="1"/>
  <c r="AI437" i="1"/>
  <c r="AG344" i="1"/>
  <c r="AH343" i="1"/>
  <c r="AQ293" i="1"/>
  <c r="AR277" i="1"/>
  <c r="AH202" i="1"/>
  <c r="AG203" i="1"/>
  <c r="AP295" i="1"/>
  <c r="AP467" i="1" s="1"/>
  <c r="AP486" i="1" s="1"/>
  <c r="AJ49" i="7" s="1"/>
  <c r="AJ119" i="7" s="1"/>
  <c r="AK13" i="7" s="1"/>
  <c r="AK31" i="7" s="1"/>
  <c r="AH155" i="1"/>
  <c r="AG156" i="1"/>
  <c r="AI297" i="1"/>
  <c r="AJ296" i="1"/>
  <c r="AP340" i="1" l="1"/>
  <c r="AP342" i="1" s="1"/>
  <c r="AP468" i="1" s="1"/>
  <c r="AP487" i="1" s="1"/>
  <c r="AJ50" i="7" s="1"/>
  <c r="AJ120" i="7" s="1"/>
  <c r="AK14" i="7" s="1"/>
  <c r="AK32" i="7" s="1"/>
  <c r="AQ324" i="1"/>
  <c r="AI438" i="1"/>
  <c r="AJ437" i="1"/>
  <c r="AI155" i="1"/>
  <c r="AH156" i="1"/>
  <c r="AJ297" i="1"/>
  <c r="AK296" i="1"/>
  <c r="AR293" i="1"/>
  <c r="AS277" i="1"/>
  <c r="AH203" i="1"/>
  <c r="AI202" i="1"/>
  <c r="AQ295" i="1"/>
  <c r="AQ467" i="1" s="1"/>
  <c r="AQ486" i="1" s="1"/>
  <c r="AK49" i="7" s="1"/>
  <c r="AK119" i="7" s="1"/>
  <c r="AL13" i="7" s="1"/>
  <c r="AL31" i="7" s="1"/>
  <c r="AH344" i="1"/>
  <c r="AI343" i="1"/>
  <c r="AQ340" i="1" l="1"/>
  <c r="AQ342" i="1" s="1"/>
  <c r="AQ468" i="1" s="1"/>
  <c r="AQ487" i="1" s="1"/>
  <c r="AK50" i="7" s="1"/>
  <c r="AK120" i="7" s="1"/>
  <c r="AL14" i="7" s="1"/>
  <c r="AL32" i="7" s="1"/>
  <c r="AR324" i="1"/>
  <c r="AJ438" i="1"/>
  <c r="AK437" i="1"/>
  <c r="AJ202" i="1"/>
  <c r="AI203" i="1"/>
  <c r="AS293" i="1"/>
  <c r="AT277" i="1"/>
  <c r="AR295" i="1"/>
  <c r="AR467" i="1" s="1"/>
  <c r="AR486" i="1" s="1"/>
  <c r="AL49" i="7" s="1"/>
  <c r="AL119" i="7" s="1"/>
  <c r="AM13" i="7" s="1"/>
  <c r="AM31" i="7" s="1"/>
  <c r="AJ155" i="1"/>
  <c r="AI156" i="1"/>
  <c r="AI344" i="1"/>
  <c r="AJ343" i="1"/>
  <c r="AK297" i="1"/>
  <c r="AL296" i="1"/>
  <c r="AR340" i="1" l="1"/>
  <c r="AR342" i="1" s="1"/>
  <c r="AR468" i="1" s="1"/>
  <c r="AR487" i="1" s="1"/>
  <c r="AL50" i="7" s="1"/>
  <c r="AL120" i="7" s="1"/>
  <c r="AM14" i="7" s="1"/>
  <c r="AM32" i="7" s="1"/>
  <c r="AS324" i="1"/>
  <c r="AK438" i="1"/>
  <c r="AL437" i="1"/>
  <c r="AJ156" i="1"/>
  <c r="AK155" i="1"/>
  <c r="AK202" i="1"/>
  <c r="AJ203" i="1"/>
  <c r="AJ344" i="1"/>
  <c r="AK343" i="1"/>
  <c r="AT293" i="1"/>
  <c r="AU277" i="1"/>
  <c r="AS295" i="1"/>
  <c r="AS467" i="1" s="1"/>
  <c r="AS486" i="1" s="1"/>
  <c r="AM49" i="7" s="1"/>
  <c r="AM119" i="7" s="1"/>
  <c r="AN13" i="7" s="1"/>
  <c r="AN31" i="7" s="1"/>
  <c r="AL297" i="1"/>
  <c r="AM296" i="1"/>
  <c r="AS340" i="1" l="1"/>
  <c r="AS342" i="1" s="1"/>
  <c r="AS468" i="1" s="1"/>
  <c r="AS487" i="1" s="1"/>
  <c r="AM50" i="7" s="1"/>
  <c r="AM120" i="7" s="1"/>
  <c r="AN14" i="7" s="1"/>
  <c r="AN32" i="7" s="1"/>
  <c r="AT324" i="1"/>
  <c r="AL438" i="1"/>
  <c r="AM437" i="1"/>
  <c r="AT295" i="1"/>
  <c r="AT467" i="1" s="1"/>
  <c r="AT486" i="1" s="1"/>
  <c r="AN49" i="7" s="1"/>
  <c r="AN119" i="7" s="1"/>
  <c r="AO13" i="7" s="1"/>
  <c r="AO31" i="7" s="1"/>
  <c r="AK203" i="1"/>
  <c r="AL202" i="1"/>
  <c r="AK344" i="1"/>
  <c r="AL343" i="1"/>
  <c r="AK156" i="1"/>
  <c r="AL155" i="1"/>
  <c r="AM297" i="1"/>
  <c r="AN296" i="1"/>
  <c r="AU293" i="1"/>
  <c r="AV277" i="1"/>
  <c r="AT340" i="1" l="1"/>
  <c r="AT342" i="1" s="1"/>
  <c r="AT468" i="1" s="1"/>
  <c r="AT487" i="1" s="1"/>
  <c r="AN50" i="7" s="1"/>
  <c r="AN120" i="7" s="1"/>
  <c r="AO14" i="7" s="1"/>
  <c r="AO32" i="7" s="1"/>
  <c r="AU324" i="1"/>
  <c r="AM438" i="1"/>
  <c r="AN437" i="1"/>
  <c r="AN297" i="1"/>
  <c r="AO296" i="1"/>
  <c r="AL156" i="1"/>
  <c r="AM155" i="1"/>
  <c r="AU295" i="1"/>
  <c r="AU467" i="1" s="1"/>
  <c r="AU486" i="1" s="1"/>
  <c r="AO49" i="7" s="1"/>
  <c r="AO119" i="7" s="1"/>
  <c r="AP13" i="7" s="1"/>
  <c r="AP31" i="7" s="1"/>
  <c r="AV293" i="1"/>
  <c r="AW277" i="1"/>
  <c r="AL344" i="1"/>
  <c r="AM343" i="1"/>
  <c r="AM202" i="1"/>
  <c r="AL203" i="1"/>
  <c r="AU340" i="1" l="1"/>
  <c r="AU342" i="1" s="1"/>
  <c r="AU468" i="1" s="1"/>
  <c r="AU487" i="1" s="1"/>
  <c r="AO50" i="7" s="1"/>
  <c r="AO120" i="7" s="1"/>
  <c r="AP14" i="7" s="1"/>
  <c r="AP32" i="7" s="1"/>
  <c r="AV324" i="1"/>
  <c r="AW324" i="1" s="1"/>
  <c r="AW340" i="1" s="1"/>
  <c r="AW342" i="1" s="1"/>
  <c r="AW468" i="1" s="1"/>
  <c r="AW487" i="1" s="1"/>
  <c r="AQ50" i="7" s="1"/>
  <c r="AN438" i="1"/>
  <c r="AO437" i="1"/>
  <c r="AM203" i="1"/>
  <c r="AN202" i="1"/>
  <c r="AM344" i="1"/>
  <c r="AN343" i="1"/>
  <c r="AO297" i="1"/>
  <c r="AP296" i="1"/>
  <c r="AV295" i="1"/>
  <c r="AV467" i="1" s="1"/>
  <c r="AV486" i="1" s="1"/>
  <c r="AP49" i="7" s="1"/>
  <c r="AP119" i="7" s="1"/>
  <c r="AQ13" i="7" s="1"/>
  <c r="AW293" i="1"/>
  <c r="AX277" i="1"/>
  <c r="AN155" i="1"/>
  <c r="AM156" i="1"/>
  <c r="AV340" i="1" l="1"/>
  <c r="AV342" i="1" s="1"/>
  <c r="AV468" i="1" s="1"/>
  <c r="AV487" i="1" s="1"/>
  <c r="AP50" i="7" s="1"/>
  <c r="AP120" i="7" s="1"/>
  <c r="AQ14" i="7" s="1"/>
  <c r="AQ32" i="7" s="1"/>
  <c r="AX324" i="1"/>
  <c r="AO438" i="1"/>
  <c r="AP437" i="1"/>
  <c r="AQ31" i="7"/>
  <c r="AX293" i="1"/>
  <c r="AY277" i="1"/>
  <c r="AN203" i="1"/>
  <c r="AO202" i="1"/>
  <c r="AO155" i="1"/>
  <c r="AN156" i="1"/>
  <c r="AW295" i="1"/>
  <c r="AW467" i="1" s="1"/>
  <c r="AW486" i="1" s="1"/>
  <c r="AQ49" i="7" s="1"/>
  <c r="AP297" i="1"/>
  <c r="AQ296" i="1"/>
  <c r="AN344" i="1"/>
  <c r="AO343" i="1"/>
  <c r="AX340" i="1" l="1"/>
  <c r="AX342" i="1" s="1"/>
  <c r="AX468" i="1" s="1"/>
  <c r="AX487" i="1" s="1"/>
  <c r="AR50" i="7" s="1"/>
  <c r="AY324" i="1"/>
  <c r="AQ120" i="7"/>
  <c r="AR14" i="7" s="1"/>
  <c r="AR32" i="7" s="1"/>
  <c r="AQ119" i="7"/>
  <c r="AR13" i="7" s="1"/>
  <c r="AR31" i="7" s="1"/>
  <c r="AP438" i="1"/>
  <c r="AQ437" i="1"/>
  <c r="AY293" i="1"/>
  <c r="AZ277" i="1"/>
  <c r="AX295" i="1"/>
  <c r="AX467" i="1" s="1"/>
  <c r="AX486" i="1" s="1"/>
  <c r="AR49" i="7" s="1"/>
  <c r="AQ297" i="1"/>
  <c r="AR296" i="1"/>
  <c r="AO203" i="1"/>
  <c r="AP202" i="1"/>
  <c r="AO344" i="1"/>
  <c r="AP343" i="1"/>
  <c r="AP155" i="1"/>
  <c r="AO156" i="1"/>
  <c r="AR119" i="7" l="1"/>
  <c r="AS13" i="7" s="1"/>
  <c r="AS31" i="7" s="1"/>
  <c r="AR120" i="7"/>
  <c r="AS14" i="7" s="1"/>
  <c r="AS32" i="7" s="1"/>
  <c r="AY340" i="1"/>
  <c r="AY342" i="1" s="1"/>
  <c r="AY468" i="1" s="1"/>
  <c r="AY487" i="1" s="1"/>
  <c r="AS50" i="7" s="1"/>
  <c r="AS120" i="7" s="1"/>
  <c r="AT14" i="7" s="1"/>
  <c r="AT32" i="7" s="1"/>
  <c r="AZ324" i="1"/>
  <c r="AQ438" i="1"/>
  <c r="AR437" i="1"/>
  <c r="AP344" i="1"/>
  <c r="AQ343" i="1"/>
  <c r="AZ293" i="1"/>
  <c r="BA277" i="1"/>
  <c r="AP156" i="1"/>
  <c r="AQ155" i="1"/>
  <c r="AY295" i="1"/>
  <c r="AY467" i="1" s="1"/>
  <c r="AY486" i="1" s="1"/>
  <c r="AS49" i="7" s="1"/>
  <c r="AS119" i="7" s="1"/>
  <c r="AT13" i="7" s="1"/>
  <c r="AT31" i="7" s="1"/>
  <c r="AP203" i="1"/>
  <c r="AQ202" i="1"/>
  <c r="AR297" i="1"/>
  <c r="AS296" i="1"/>
  <c r="AZ340" i="1" l="1"/>
  <c r="AZ342" i="1" s="1"/>
  <c r="AZ468" i="1" s="1"/>
  <c r="AZ487" i="1" s="1"/>
  <c r="AT50" i="7" s="1"/>
  <c r="AT120" i="7" s="1"/>
  <c r="AU14" i="7" s="1"/>
  <c r="AU32" i="7" s="1"/>
  <c r="BA324" i="1"/>
  <c r="AR438" i="1"/>
  <c r="AS437" i="1"/>
  <c r="AZ295" i="1"/>
  <c r="AZ467" i="1" s="1"/>
  <c r="AZ486" i="1" s="1"/>
  <c r="AT49" i="7" s="1"/>
  <c r="AT119" i="7" s="1"/>
  <c r="AU13" i="7" s="1"/>
  <c r="AU31" i="7" s="1"/>
  <c r="AR202" i="1"/>
  <c r="AQ203" i="1"/>
  <c r="AQ156" i="1"/>
  <c r="AR155" i="1"/>
  <c r="AQ344" i="1"/>
  <c r="AR343" i="1"/>
  <c r="BA293" i="1"/>
  <c r="BB277" i="1"/>
  <c r="AS297" i="1"/>
  <c r="AT296" i="1"/>
  <c r="BB324" i="1" l="1"/>
  <c r="BA340" i="1"/>
  <c r="BA342" i="1" s="1"/>
  <c r="BA468" i="1" s="1"/>
  <c r="BA487" i="1" s="1"/>
  <c r="AU50" i="7" s="1"/>
  <c r="AU120" i="7" s="1"/>
  <c r="AV14" i="7" s="1"/>
  <c r="AV32" i="7" s="1"/>
  <c r="AS438" i="1"/>
  <c r="AT437" i="1"/>
  <c r="BB293" i="1"/>
  <c r="BC277" i="1"/>
  <c r="BA295" i="1"/>
  <c r="BA467" i="1" s="1"/>
  <c r="BA486" i="1" s="1"/>
  <c r="AU49" i="7" s="1"/>
  <c r="AU119" i="7" s="1"/>
  <c r="AV13" i="7" s="1"/>
  <c r="AV31" i="7" s="1"/>
  <c r="AR203" i="1"/>
  <c r="AS202" i="1"/>
  <c r="AT297" i="1"/>
  <c r="AU296" i="1"/>
  <c r="AR344" i="1"/>
  <c r="AS343" i="1"/>
  <c r="AS155" i="1"/>
  <c r="AR156" i="1"/>
  <c r="BC324" i="1" l="1"/>
  <c r="BB340" i="1"/>
  <c r="BB342" i="1" s="1"/>
  <c r="BB468" i="1" s="1"/>
  <c r="BB487" i="1" s="1"/>
  <c r="AV50" i="7" s="1"/>
  <c r="AV120" i="7" s="1"/>
  <c r="AW14" i="7" s="1"/>
  <c r="AW32" i="7" s="1"/>
  <c r="AT438" i="1"/>
  <c r="AU437" i="1"/>
  <c r="AU297" i="1"/>
  <c r="AV296" i="1"/>
  <c r="AS344" i="1"/>
  <c r="AT343" i="1"/>
  <c r="AS203" i="1"/>
  <c r="AT202" i="1"/>
  <c r="BC293" i="1"/>
  <c r="BD277" i="1"/>
  <c r="AT155" i="1"/>
  <c r="AS156" i="1"/>
  <c r="BB295" i="1"/>
  <c r="BB467" i="1" s="1"/>
  <c r="BB486" i="1" s="1"/>
  <c r="AV49" i="7" s="1"/>
  <c r="AV119" i="7" s="1"/>
  <c r="AW13" i="7" s="1"/>
  <c r="AW31" i="7" s="1"/>
  <c r="BC340" i="1" l="1"/>
  <c r="BC342" i="1" s="1"/>
  <c r="BC468" i="1" s="1"/>
  <c r="BC487" i="1" s="1"/>
  <c r="AW50" i="7" s="1"/>
  <c r="AW120" i="7" s="1"/>
  <c r="AX14" i="7" s="1"/>
  <c r="AX32" i="7" s="1"/>
  <c r="BD324" i="1"/>
  <c r="AU438" i="1"/>
  <c r="AV437" i="1"/>
  <c r="AV297" i="1"/>
  <c r="AW296" i="1"/>
  <c r="BD293" i="1"/>
  <c r="BE277" i="1"/>
  <c r="AT344" i="1"/>
  <c r="AU343" i="1"/>
  <c r="AU202" i="1"/>
  <c r="AT203" i="1"/>
  <c r="AU155" i="1"/>
  <c r="AT156" i="1"/>
  <c r="BC295" i="1"/>
  <c r="BC467" i="1" s="1"/>
  <c r="BC486" i="1" s="1"/>
  <c r="AW49" i="7" s="1"/>
  <c r="AW119" i="7" s="1"/>
  <c r="AX13" i="7" s="1"/>
  <c r="AX31" i="7" s="1"/>
  <c r="BD340" i="1" l="1"/>
  <c r="BD342" i="1" s="1"/>
  <c r="BD468" i="1" s="1"/>
  <c r="BD487" i="1" s="1"/>
  <c r="AX50" i="7" s="1"/>
  <c r="AX120" i="7" s="1"/>
  <c r="AY14" i="7" s="1"/>
  <c r="AY32" i="7" s="1"/>
  <c r="BE324" i="1"/>
  <c r="AV438" i="1"/>
  <c r="AW437" i="1"/>
  <c r="AW297" i="1"/>
  <c r="AX296" i="1"/>
  <c r="AV202" i="1"/>
  <c r="AU203" i="1"/>
  <c r="BD295" i="1"/>
  <c r="BD467" i="1" s="1"/>
  <c r="BD486" i="1" s="1"/>
  <c r="AX49" i="7" s="1"/>
  <c r="AX119" i="7" s="1"/>
  <c r="AY13" i="7" s="1"/>
  <c r="AY31" i="7" s="1"/>
  <c r="AU344" i="1"/>
  <c r="AV343" i="1"/>
  <c r="BE293" i="1"/>
  <c r="BF277" i="1"/>
  <c r="AU156" i="1"/>
  <c r="AV155" i="1"/>
  <c r="BE340" i="1" l="1"/>
  <c r="BE342" i="1" s="1"/>
  <c r="BE468" i="1" s="1"/>
  <c r="BE487" i="1" s="1"/>
  <c r="AY50" i="7" s="1"/>
  <c r="AY120" i="7" s="1"/>
  <c r="AZ14" i="7" s="1"/>
  <c r="AZ32" i="7" s="1"/>
  <c r="BF324" i="1"/>
  <c r="AW438" i="1"/>
  <c r="AX437" i="1"/>
  <c r="AV344" i="1"/>
  <c r="AW343" i="1"/>
  <c r="BE295" i="1"/>
  <c r="BE467" i="1" s="1"/>
  <c r="BE486" i="1" s="1"/>
  <c r="AY49" i="7" s="1"/>
  <c r="AY119" i="7" s="1"/>
  <c r="AZ13" i="7" s="1"/>
  <c r="AZ31" i="7" s="1"/>
  <c r="AV203" i="1"/>
  <c r="AW202" i="1"/>
  <c r="BF293" i="1"/>
  <c r="BG277" i="1"/>
  <c r="AW155" i="1"/>
  <c r="AV156" i="1"/>
  <c r="AX297" i="1"/>
  <c r="AY296" i="1"/>
  <c r="BG324" i="1" l="1"/>
  <c r="BF340" i="1"/>
  <c r="BF342" i="1" s="1"/>
  <c r="BF468" i="1" s="1"/>
  <c r="BF487" i="1" s="1"/>
  <c r="AZ50" i="7" s="1"/>
  <c r="AZ120" i="7" s="1"/>
  <c r="BA14" i="7" s="1"/>
  <c r="BA32" i="7" s="1"/>
  <c r="AX438" i="1"/>
  <c r="AY437" i="1"/>
  <c r="BF295" i="1"/>
  <c r="BF467" i="1" s="1"/>
  <c r="BF486" i="1" s="1"/>
  <c r="AZ49" i="7" s="1"/>
  <c r="AZ119" i="7" s="1"/>
  <c r="BA13" i="7" s="1"/>
  <c r="BA31" i="7" s="1"/>
  <c r="AY297" i="1"/>
  <c r="AZ296" i="1"/>
  <c r="AW203" i="1"/>
  <c r="AX202" i="1"/>
  <c r="AW344" i="1"/>
  <c r="AX343" i="1"/>
  <c r="BG293" i="1"/>
  <c r="BH277" i="1"/>
  <c r="AW156" i="1"/>
  <c r="AX155" i="1"/>
  <c r="BG340" i="1" l="1"/>
  <c r="BG342" i="1" s="1"/>
  <c r="BG468" i="1" s="1"/>
  <c r="BG487" i="1" s="1"/>
  <c r="BA50" i="7" s="1"/>
  <c r="BA120" i="7" s="1"/>
  <c r="BB14" i="7" s="1"/>
  <c r="BB32" i="7" s="1"/>
  <c r="BH324" i="1"/>
  <c r="AY438" i="1"/>
  <c r="AZ437" i="1"/>
  <c r="AY155" i="1"/>
  <c r="AX156" i="1"/>
  <c r="BG295" i="1"/>
  <c r="BG467" i="1" s="1"/>
  <c r="BG486" i="1" s="1"/>
  <c r="BA49" i="7" s="1"/>
  <c r="BA119" i="7" s="1"/>
  <c r="BB13" i="7" s="1"/>
  <c r="BB31" i="7" s="1"/>
  <c r="BH293" i="1"/>
  <c r="BI277" i="1"/>
  <c r="AX203" i="1"/>
  <c r="AY202" i="1"/>
  <c r="AX344" i="1"/>
  <c r="AY343" i="1"/>
  <c r="AZ297" i="1"/>
  <c r="BA296" i="1"/>
  <c r="BH340" i="1" l="1"/>
  <c r="BH342" i="1" s="1"/>
  <c r="BH468" i="1" s="1"/>
  <c r="BH487" i="1" s="1"/>
  <c r="BB50" i="7" s="1"/>
  <c r="BB120" i="7" s="1"/>
  <c r="BC14" i="7" s="1"/>
  <c r="BC32" i="7" s="1"/>
  <c r="BI324" i="1"/>
  <c r="AZ438" i="1"/>
  <c r="BA437" i="1"/>
  <c r="AY344" i="1"/>
  <c r="AZ343" i="1"/>
  <c r="BI293" i="1"/>
  <c r="BJ277" i="1"/>
  <c r="BA297" i="1"/>
  <c r="BB296" i="1"/>
  <c r="AZ202" i="1"/>
  <c r="AY203" i="1"/>
  <c r="BH295" i="1"/>
  <c r="BH467" i="1" s="1"/>
  <c r="BH486" i="1" s="1"/>
  <c r="BB49" i="7" s="1"/>
  <c r="BB119" i="7" s="1"/>
  <c r="BC13" i="7" s="1"/>
  <c r="BC31" i="7" s="1"/>
  <c r="AZ155" i="1"/>
  <c r="AY156" i="1"/>
  <c r="BJ324" i="1" l="1"/>
  <c r="BI340" i="1"/>
  <c r="BI342" i="1" s="1"/>
  <c r="BI468" i="1" s="1"/>
  <c r="BI487" i="1" s="1"/>
  <c r="BC50" i="7" s="1"/>
  <c r="BC120" i="7" s="1"/>
  <c r="BD14" i="7" s="1"/>
  <c r="BD32" i="7" s="1"/>
  <c r="BA438" i="1"/>
  <c r="BB437" i="1"/>
  <c r="BA155" i="1"/>
  <c r="AZ156" i="1"/>
  <c r="BJ293" i="1"/>
  <c r="BK277" i="1"/>
  <c r="BK293" i="1" s="1"/>
  <c r="BB297" i="1"/>
  <c r="BC296" i="1"/>
  <c r="AZ344" i="1"/>
  <c r="BA343" i="1"/>
  <c r="AZ203" i="1"/>
  <c r="BA202" i="1"/>
  <c r="BI295" i="1"/>
  <c r="BI467" i="1" s="1"/>
  <c r="BI486" i="1" s="1"/>
  <c r="BC49" i="7" s="1"/>
  <c r="BC119" i="7" s="1"/>
  <c r="BD13" i="7" s="1"/>
  <c r="BD31" i="7" s="1"/>
  <c r="BJ340" i="1" l="1"/>
  <c r="BJ342" i="1" s="1"/>
  <c r="BJ468" i="1" s="1"/>
  <c r="BJ487" i="1" s="1"/>
  <c r="BD50" i="7" s="1"/>
  <c r="BD120" i="7" s="1"/>
  <c r="BE14" i="7" s="1"/>
  <c r="BE32" i="7" s="1"/>
  <c r="BK324" i="1"/>
  <c r="BK340" i="1" s="1"/>
  <c r="BK342" i="1" s="1"/>
  <c r="BK468" i="1" s="1"/>
  <c r="BK487" i="1" s="1"/>
  <c r="BE50" i="7" s="1"/>
  <c r="BB438" i="1"/>
  <c r="BC437" i="1"/>
  <c r="BA203" i="1"/>
  <c r="BB202" i="1"/>
  <c r="BC297" i="1"/>
  <c r="BD296" i="1"/>
  <c r="BJ295" i="1"/>
  <c r="BJ467" i="1" s="1"/>
  <c r="BJ486" i="1" s="1"/>
  <c r="BD49" i="7" s="1"/>
  <c r="BD119" i="7" s="1"/>
  <c r="BE13" i="7" s="1"/>
  <c r="BE31" i="7" s="1"/>
  <c r="BA344" i="1"/>
  <c r="BB343" i="1"/>
  <c r="BK295" i="1"/>
  <c r="BK467" i="1" s="1"/>
  <c r="BK486" i="1" s="1"/>
  <c r="BE49" i="7" s="1"/>
  <c r="BA156" i="1"/>
  <c r="BB155" i="1"/>
  <c r="BE120" i="7" l="1"/>
  <c r="BC438" i="1"/>
  <c r="BD437" i="1"/>
  <c r="BB344" i="1"/>
  <c r="BC343" i="1"/>
  <c r="BD297" i="1"/>
  <c r="BE296" i="1"/>
  <c r="BB203" i="1"/>
  <c r="BC202" i="1"/>
  <c r="BB156" i="1"/>
  <c r="BC155" i="1"/>
  <c r="BE119" i="7"/>
  <c r="BD438" i="1" l="1"/>
  <c r="BE437" i="1"/>
  <c r="BC156" i="1"/>
  <c r="BD155" i="1"/>
  <c r="BD202" i="1"/>
  <c r="BC203" i="1"/>
  <c r="BC344" i="1"/>
  <c r="BD343" i="1"/>
  <c r="BE297" i="1"/>
  <c r="BF296" i="1"/>
  <c r="BE438" i="1" l="1"/>
  <c r="BF437" i="1"/>
  <c r="BE202" i="1"/>
  <c r="BD203" i="1"/>
  <c r="BF297" i="1"/>
  <c r="BG296" i="1"/>
  <c r="BD344" i="1"/>
  <c r="BE343" i="1"/>
  <c r="BE155" i="1"/>
  <c r="BD156" i="1"/>
  <c r="BF438" i="1" l="1"/>
  <c r="BG437" i="1"/>
  <c r="BG297" i="1"/>
  <c r="BH296" i="1"/>
  <c r="BE156" i="1"/>
  <c r="BF155" i="1"/>
  <c r="BE344" i="1"/>
  <c r="BF343" i="1"/>
  <c r="BF202" i="1"/>
  <c r="BE203" i="1"/>
  <c r="BG438" i="1" l="1"/>
  <c r="BH437" i="1"/>
  <c r="BF344" i="1"/>
  <c r="BG343" i="1"/>
  <c r="BH297" i="1"/>
  <c r="BI296" i="1"/>
  <c r="BF156" i="1"/>
  <c r="BG155" i="1"/>
  <c r="BF203" i="1"/>
  <c r="BG202" i="1"/>
  <c r="BH438" i="1" l="1"/>
  <c r="BI437" i="1"/>
  <c r="BG156" i="1"/>
  <c r="BH155" i="1"/>
  <c r="BG344" i="1"/>
  <c r="BH343" i="1"/>
  <c r="BG203" i="1"/>
  <c r="BH202" i="1"/>
  <c r="BI297" i="1"/>
  <c r="BJ296" i="1"/>
  <c r="BI438" i="1" l="1"/>
  <c r="BJ437" i="1"/>
  <c r="BJ297" i="1"/>
  <c r="BK296" i="1"/>
  <c r="BK297" i="1" s="1"/>
  <c r="BH344" i="1"/>
  <c r="BI343" i="1"/>
  <c r="BH203" i="1"/>
  <c r="BI202" i="1"/>
  <c r="BH156" i="1"/>
  <c r="BI155" i="1"/>
  <c r="BJ438" i="1" l="1"/>
  <c r="BK437" i="1"/>
  <c r="BK438" i="1" s="1"/>
  <c r="BI156" i="1"/>
  <c r="BJ155" i="1"/>
  <c r="BI344" i="1"/>
  <c r="BJ343" i="1"/>
  <c r="BJ202" i="1"/>
  <c r="BI203" i="1"/>
  <c r="BJ344" i="1" l="1"/>
  <c r="BK343" i="1"/>
  <c r="BK344" i="1" s="1"/>
  <c r="BK155" i="1"/>
  <c r="BK156" i="1" s="1"/>
  <c r="BJ156" i="1"/>
  <c r="BJ203" i="1"/>
  <c r="BK202" i="1"/>
  <c r="BK203" i="1" s="1"/>
  <c r="K36" i="2" l="1"/>
  <c r="J363" i="1" s="1"/>
  <c r="M36" i="2"/>
  <c r="L363" i="1" s="1"/>
  <c r="L36" i="2"/>
  <c r="K363" i="1" s="1"/>
  <c r="N36" i="2"/>
  <c r="M363" i="1" s="1"/>
  <c r="F69" i="7" l="1"/>
  <c r="F80" i="7" s="1"/>
  <c r="G69" i="7"/>
  <c r="G80" i="7" s="1"/>
  <c r="E69" i="7"/>
  <c r="E80" i="7" s="1"/>
  <c r="D69" i="7"/>
  <c r="D80" i="7" s="1"/>
  <c r="J36" i="2" l="1"/>
  <c r="I363" i="1" s="1"/>
  <c r="C69" i="7" l="1"/>
  <c r="C80" i="7" s="1"/>
  <c r="C121" i="7" s="1"/>
  <c r="D15" i="7" s="1"/>
  <c r="D33" i="7" s="1"/>
  <c r="D121" i="7" s="1"/>
  <c r="E15" i="7" s="1"/>
  <c r="E33" i="7" s="1"/>
  <c r="E121" i="7" s="1"/>
  <c r="F15" i="7" s="1"/>
  <c r="F33" i="7" s="1"/>
  <c r="F121" i="7" s="1"/>
  <c r="G15" i="7" s="1"/>
  <c r="G33" i="7" s="1"/>
  <c r="G121" i="7" s="1"/>
  <c r="H15" i="7" s="1"/>
  <c r="H33" i="7" s="1"/>
  <c r="H121" i="7" s="1"/>
  <c r="I15" i="7" s="1"/>
  <c r="I33" i="7" s="1"/>
  <c r="I121" i="7" s="1"/>
  <c r="J15" i="7" s="1"/>
  <c r="J33" i="7" s="1"/>
  <c r="J121" i="7" s="1"/>
  <c r="K15" i="7" s="1"/>
  <c r="K33" i="7" s="1"/>
  <c r="K121" i="7" s="1"/>
  <c r="L15" i="7" s="1"/>
  <c r="L33" i="7" s="1"/>
  <c r="L121" i="7" s="1"/>
  <c r="M15" i="7" s="1"/>
  <c r="M33" i="7" s="1"/>
  <c r="M121" i="7" s="1"/>
  <c r="N15" i="7" s="1"/>
  <c r="N33" i="7" s="1"/>
  <c r="N121" i="7" s="1"/>
  <c r="O15" i="7" s="1"/>
  <c r="O33" i="7" s="1"/>
  <c r="O121" i="7" s="1"/>
  <c r="P15" i="7" s="1"/>
  <c r="P33" i="7" s="1"/>
  <c r="P121" i="7" s="1"/>
  <c r="Q15" i="7" s="1"/>
  <c r="Q33" i="7" s="1"/>
  <c r="Q121" i="7" s="1"/>
  <c r="R15" i="7" s="1"/>
  <c r="R33" i="7" s="1"/>
  <c r="R121" i="7" s="1"/>
  <c r="S15" i="7" s="1"/>
  <c r="S33" i="7" s="1"/>
  <c r="S121" i="7" s="1"/>
  <c r="T15" i="7" s="1"/>
  <c r="T33" i="7" s="1"/>
  <c r="T121" i="7" s="1"/>
  <c r="U15" i="7" s="1"/>
  <c r="U33" i="7" s="1"/>
  <c r="U121" i="7" s="1"/>
  <c r="V15" i="7" s="1"/>
  <c r="V33" i="7" s="1"/>
  <c r="V121" i="7" s="1"/>
  <c r="W15" i="7" s="1"/>
  <c r="W33" i="7" s="1"/>
  <c r="W121" i="7" s="1"/>
  <c r="X15" i="7" s="1"/>
  <c r="X33" i="7" s="1"/>
  <c r="X121" i="7" s="1"/>
  <c r="Y15" i="7" s="1"/>
  <c r="Y33" i="7" s="1"/>
  <c r="Y121" i="7" s="1"/>
  <c r="Z15" i="7" s="1"/>
  <c r="Z33" i="7" s="1"/>
  <c r="Z121" i="7" s="1"/>
  <c r="AA15" i="7" s="1"/>
  <c r="AA33" i="7" s="1"/>
  <c r="AA121" i="7" s="1"/>
  <c r="AB15" i="7" s="1"/>
  <c r="AB33" i="7" s="1"/>
  <c r="AB121" i="7" s="1"/>
  <c r="AC15" i="7" s="1"/>
  <c r="AC33" i="7" s="1"/>
  <c r="AC121" i="7" s="1"/>
  <c r="AD15" i="7" s="1"/>
  <c r="AD33" i="7" s="1"/>
  <c r="AD121" i="7" s="1"/>
  <c r="AE15" i="7" s="1"/>
  <c r="AE33" i="7" s="1"/>
  <c r="AE121" i="7" s="1"/>
  <c r="AF15" i="7" s="1"/>
  <c r="AF33" i="7" s="1"/>
  <c r="AF121" i="7" s="1"/>
  <c r="AG15" i="7" s="1"/>
  <c r="AG33" i="7" s="1"/>
  <c r="AG121" i="7" s="1"/>
  <c r="AH15" i="7" s="1"/>
  <c r="AH33" i="7" s="1"/>
  <c r="AH121" i="7" s="1"/>
  <c r="AI15" i="7" s="1"/>
  <c r="AI33" i="7" s="1"/>
  <c r="AI121" i="7" s="1"/>
  <c r="AJ15" i="7" s="1"/>
  <c r="AJ33" i="7" s="1"/>
  <c r="AJ121" i="7" s="1"/>
  <c r="AK15" i="7" s="1"/>
  <c r="AK33" i="7" s="1"/>
  <c r="AK121" i="7" s="1"/>
  <c r="AL15" i="7" s="1"/>
  <c r="AL33" i="7" s="1"/>
  <c r="AL121" i="7" s="1"/>
  <c r="AM15" i="7" s="1"/>
  <c r="AM33" i="7" s="1"/>
  <c r="AM121" i="7" s="1"/>
  <c r="AN15" i="7" s="1"/>
  <c r="AN33" i="7" s="1"/>
  <c r="AN121" i="7" s="1"/>
  <c r="AO15" i="7" s="1"/>
  <c r="AO33" i="7" s="1"/>
  <c r="AO121" i="7" s="1"/>
  <c r="AP15" i="7" s="1"/>
  <c r="AP33" i="7" s="1"/>
  <c r="AP121" i="7" s="1"/>
  <c r="AQ15" i="7" s="1"/>
  <c r="AQ33" i="7" s="1"/>
  <c r="AQ121" i="7" s="1"/>
  <c r="AR15" i="7" s="1"/>
  <c r="AR33" i="7" s="1"/>
  <c r="AR121" i="7" s="1"/>
  <c r="AS15" i="7" s="1"/>
  <c r="AS33" i="7" s="1"/>
  <c r="AS121" i="7" s="1"/>
  <c r="AT15" i="7" s="1"/>
  <c r="AT33" i="7" s="1"/>
  <c r="AT121" i="7" s="1"/>
  <c r="AU15" i="7" s="1"/>
  <c r="AU33" i="7" s="1"/>
  <c r="AU121" i="7" s="1"/>
  <c r="AV15" i="7" s="1"/>
  <c r="AV33" i="7" s="1"/>
  <c r="AV121" i="7" s="1"/>
  <c r="AW15" i="7" s="1"/>
  <c r="AW33" i="7" s="1"/>
  <c r="AW121" i="7" s="1"/>
  <c r="AX15" i="7" s="1"/>
  <c r="AX33" i="7" s="1"/>
  <c r="AX121" i="7" s="1"/>
  <c r="AY15" i="7" s="1"/>
  <c r="AY33" i="7" s="1"/>
  <c r="AY121" i="7" s="1"/>
  <c r="AZ15" i="7" s="1"/>
  <c r="AZ33" i="7" s="1"/>
  <c r="AZ121" i="7" s="1"/>
  <c r="BA15" i="7" s="1"/>
  <c r="BA33" i="7" s="1"/>
  <c r="BA121" i="7" s="1"/>
  <c r="BB15" i="7" s="1"/>
  <c r="BB33" i="7" s="1"/>
  <c r="BB121" i="7" s="1"/>
  <c r="BC15" i="7" s="1"/>
  <c r="BC33" i="7" s="1"/>
  <c r="BC121" i="7" s="1"/>
  <c r="BD15" i="7" s="1"/>
  <c r="BD33" i="7" s="1"/>
  <c r="BD121" i="7" s="1"/>
  <c r="BE15" i="7" s="1"/>
  <c r="BE33" i="7" s="1"/>
  <c r="BE121" i="7" s="1"/>
  <c r="I390" i="1"/>
  <c r="L33" i="2" l="1"/>
  <c r="K222" i="1" s="1"/>
  <c r="M33" i="2"/>
  <c r="L222" i="1" s="1"/>
  <c r="K33" i="2"/>
  <c r="J222" i="1" s="1"/>
  <c r="N33" i="2"/>
  <c r="M222" i="1" s="1"/>
  <c r="L30" i="2"/>
  <c r="K81" i="1" s="1"/>
  <c r="I391" i="1"/>
  <c r="J390" i="1"/>
  <c r="U233" i="1" l="1"/>
  <c r="T233" i="1"/>
  <c r="O233" i="1"/>
  <c r="P233" i="1"/>
  <c r="M233" i="1"/>
  <c r="S233" i="1"/>
  <c r="V233" i="1"/>
  <c r="R233" i="1"/>
  <c r="N233" i="1"/>
  <c r="F66" i="7"/>
  <c r="F77" i="7" s="1"/>
  <c r="Q233" i="1"/>
  <c r="AM91" i="1"/>
  <c r="BF91" i="1"/>
  <c r="BB91" i="1"/>
  <c r="S91" i="1"/>
  <c r="BD91" i="1"/>
  <c r="Y91" i="1"/>
  <c r="P91" i="1"/>
  <c r="AD91" i="1"/>
  <c r="BC91" i="1"/>
  <c r="BE91" i="1"/>
  <c r="AO91" i="1"/>
  <c r="AS91" i="1"/>
  <c r="AV91" i="1"/>
  <c r="N91" i="1"/>
  <c r="AC91" i="1"/>
  <c r="E63" i="7"/>
  <c r="E74" i="7" s="1"/>
  <c r="L91" i="1"/>
  <c r="AK91" i="1"/>
  <c r="W91" i="1"/>
  <c r="R91" i="1"/>
  <c r="AL91" i="1"/>
  <c r="AP91" i="1"/>
  <c r="AA91" i="1"/>
  <c r="U91" i="1"/>
  <c r="AI91" i="1"/>
  <c r="AH91" i="1"/>
  <c r="AQ91" i="1"/>
  <c r="BI91" i="1"/>
  <c r="AG91" i="1"/>
  <c r="AJ91" i="1"/>
  <c r="AU91" i="1"/>
  <c r="AT91" i="1"/>
  <c r="BG91" i="1"/>
  <c r="O91" i="1"/>
  <c r="BA91" i="1"/>
  <c r="AE91" i="1"/>
  <c r="BH91" i="1"/>
  <c r="Q91" i="1"/>
  <c r="Z91" i="1"/>
  <c r="AW91" i="1"/>
  <c r="V91" i="1"/>
  <c r="AZ91" i="1"/>
  <c r="T91" i="1"/>
  <c r="X91" i="1"/>
  <c r="AB91" i="1"/>
  <c r="AX91" i="1"/>
  <c r="AY91" i="1"/>
  <c r="AF91" i="1"/>
  <c r="AN91" i="1"/>
  <c r="AR91" i="1"/>
  <c r="M91" i="1"/>
  <c r="N30" i="2"/>
  <c r="M81" i="1" s="1"/>
  <c r="K30" i="2"/>
  <c r="J81" i="1" s="1"/>
  <c r="M30" i="2"/>
  <c r="L81" i="1" s="1"/>
  <c r="J391" i="1"/>
  <c r="K390" i="1"/>
  <c r="Q234" i="1"/>
  <c r="O234" i="1"/>
  <c r="N234" i="1"/>
  <c r="V234" i="1"/>
  <c r="P234" i="1"/>
  <c r="W234" i="1"/>
  <c r="R234" i="1"/>
  <c r="S234" i="1"/>
  <c r="T234" i="1"/>
  <c r="G66" i="7"/>
  <c r="G77" i="7" s="1"/>
  <c r="U234" i="1"/>
  <c r="R231" i="1"/>
  <c r="K231" i="1"/>
  <c r="Q231" i="1"/>
  <c r="P231" i="1"/>
  <c r="M231" i="1"/>
  <c r="O231" i="1"/>
  <c r="T231" i="1"/>
  <c r="L231" i="1"/>
  <c r="S231" i="1"/>
  <c r="N231" i="1"/>
  <c r="D66" i="7"/>
  <c r="D77" i="7" s="1"/>
  <c r="S232" i="1"/>
  <c r="L232" i="1"/>
  <c r="P232" i="1"/>
  <c r="E66" i="7"/>
  <c r="E77" i="7" s="1"/>
  <c r="O232" i="1"/>
  <c r="Q232" i="1"/>
  <c r="T232" i="1"/>
  <c r="R232" i="1"/>
  <c r="N232" i="1"/>
  <c r="M232" i="1"/>
  <c r="U232" i="1"/>
  <c r="X234" i="1" l="1"/>
  <c r="Y234" i="1" s="1"/>
  <c r="Z234" i="1" s="1"/>
  <c r="AA234" i="1" s="1"/>
  <c r="AB234" i="1" s="1"/>
  <c r="AC234" i="1" s="1"/>
  <c r="AD234" i="1" s="1"/>
  <c r="AE234" i="1" s="1"/>
  <c r="AF234" i="1" s="1"/>
  <c r="AG234" i="1" s="1"/>
  <c r="AH234" i="1" s="1"/>
  <c r="AI234" i="1" s="1"/>
  <c r="AJ234" i="1" s="1"/>
  <c r="AK234" i="1" s="1"/>
  <c r="AL234" i="1" s="1"/>
  <c r="AM234" i="1" s="1"/>
  <c r="AN234" i="1" s="1"/>
  <c r="AO234" i="1" s="1"/>
  <c r="AP234" i="1" s="1"/>
  <c r="AQ234" i="1" s="1"/>
  <c r="AR234" i="1" s="1"/>
  <c r="AS234" i="1" s="1"/>
  <c r="AT234" i="1" s="1"/>
  <c r="AU234" i="1" s="1"/>
  <c r="AV234" i="1" s="1"/>
  <c r="AW234" i="1" s="1"/>
  <c r="AX234" i="1" s="1"/>
  <c r="AY234" i="1" s="1"/>
  <c r="AZ234" i="1" s="1"/>
  <c r="BA234" i="1" s="1"/>
  <c r="BB234" i="1" s="1"/>
  <c r="BC234" i="1" s="1"/>
  <c r="BD234" i="1" s="1"/>
  <c r="BE234" i="1" s="1"/>
  <c r="BF234" i="1" s="1"/>
  <c r="BG234" i="1" s="1"/>
  <c r="BH234" i="1" s="1"/>
  <c r="BI234" i="1" s="1"/>
  <c r="BJ234" i="1" s="1"/>
  <c r="BK234" i="1" s="1"/>
  <c r="BJ91" i="1"/>
  <c r="BK91" i="1" s="1"/>
  <c r="W233" i="1"/>
  <c r="X233" i="1" s="1"/>
  <c r="Y233" i="1" s="1"/>
  <c r="K391" i="1"/>
  <c r="L390" i="1"/>
  <c r="U231" i="1"/>
  <c r="V231" i="1" s="1"/>
  <c r="W231" i="1" s="1"/>
  <c r="X231" i="1" s="1"/>
  <c r="Y231" i="1" s="1"/>
  <c r="Z231" i="1" s="1"/>
  <c r="AA231" i="1" s="1"/>
  <c r="AB231" i="1" s="1"/>
  <c r="AC231" i="1" s="1"/>
  <c r="AD231" i="1" s="1"/>
  <c r="AE231" i="1" s="1"/>
  <c r="AF231" i="1" s="1"/>
  <c r="AG231" i="1" s="1"/>
  <c r="AH231" i="1" s="1"/>
  <c r="AI231" i="1" s="1"/>
  <c r="AJ231" i="1" s="1"/>
  <c r="AK231" i="1" s="1"/>
  <c r="AL231" i="1" s="1"/>
  <c r="AM231" i="1" s="1"/>
  <c r="AN231" i="1" s="1"/>
  <c r="AO231" i="1" s="1"/>
  <c r="AP231" i="1" s="1"/>
  <c r="AQ231" i="1" s="1"/>
  <c r="AR231" i="1" s="1"/>
  <c r="AS231" i="1" s="1"/>
  <c r="AT231" i="1" s="1"/>
  <c r="AU231" i="1" s="1"/>
  <c r="AV231" i="1" s="1"/>
  <c r="AW231" i="1" s="1"/>
  <c r="AX231" i="1" s="1"/>
  <c r="AY231" i="1" s="1"/>
  <c r="AZ231" i="1" s="1"/>
  <c r="BA231" i="1" s="1"/>
  <c r="BB231" i="1" s="1"/>
  <c r="BC231" i="1" s="1"/>
  <c r="BD231" i="1" s="1"/>
  <c r="BE231" i="1" s="1"/>
  <c r="BF231" i="1" s="1"/>
  <c r="BG231" i="1" s="1"/>
  <c r="BH231" i="1" s="1"/>
  <c r="BI231" i="1" s="1"/>
  <c r="BJ231" i="1" s="1"/>
  <c r="BK231" i="1" s="1"/>
  <c r="V92" i="1"/>
  <c r="BA92" i="1"/>
  <c r="AW92" i="1"/>
  <c r="T92" i="1"/>
  <c r="X92" i="1"/>
  <c r="Q92" i="1"/>
  <c r="BI92" i="1"/>
  <c r="U92" i="1"/>
  <c r="AZ92" i="1"/>
  <c r="AY92" i="1"/>
  <c r="BF92" i="1"/>
  <c r="AF92" i="1"/>
  <c r="P92" i="1"/>
  <c r="AR92" i="1"/>
  <c r="S92" i="1"/>
  <c r="AA92" i="1"/>
  <c r="O92" i="1"/>
  <c r="AK92" i="1"/>
  <c r="BB92" i="1"/>
  <c r="F63" i="7"/>
  <c r="F74" i="7" s="1"/>
  <c r="AI92" i="1"/>
  <c r="Z92" i="1"/>
  <c r="BE92" i="1"/>
  <c r="AO92" i="1"/>
  <c r="AS92" i="1"/>
  <c r="AH92" i="1"/>
  <c r="W92" i="1"/>
  <c r="AU92" i="1"/>
  <c r="BH92" i="1"/>
  <c r="R92" i="1"/>
  <c r="BC92" i="1"/>
  <c r="AT92" i="1"/>
  <c r="BJ92" i="1"/>
  <c r="AX92" i="1"/>
  <c r="Y92" i="1"/>
  <c r="AG92" i="1"/>
  <c r="M92" i="1"/>
  <c r="AC92" i="1"/>
  <c r="AD92" i="1"/>
  <c r="BG92" i="1"/>
  <c r="AE92" i="1"/>
  <c r="AN92" i="1"/>
  <c r="N92" i="1"/>
  <c r="BD92" i="1"/>
  <c r="AJ92" i="1"/>
  <c r="AB92" i="1"/>
  <c r="AV92" i="1"/>
  <c r="AL92" i="1"/>
  <c r="AQ92" i="1"/>
  <c r="AM92" i="1"/>
  <c r="AP92" i="1"/>
  <c r="V232" i="1"/>
  <c r="W232" i="1" s="1"/>
  <c r="X232" i="1" s="1"/>
  <c r="Y232" i="1" s="1"/>
  <c r="Z232" i="1" s="1"/>
  <c r="AA232" i="1" s="1"/>
  <c r="AB232" i="1" s="1"/>
  <c r="BH90" i="1"/>
  <c r="V90" i="1"/>
  <c r="R90" i="1"/>
  <c r="W90" i="1"/>
  <c r="AD90" i="1"/>
  <c r="BA90" i="1"/>
  <c r="X90" i="1"/>
  <c r="AP90" i="1"/>
  <c r="BG90" i="1"/>
  <c r="Q90" i="1"/>
  <c r="AF90" i="1"/>
  <c r="AN90" i="1"/>
  <c r="AB90" i="1"/>
  <c r="L90" i="1"/>
  <c r="T90" i="1"/>
  <c r="AA90" i="1"/>
  <c r="AJ90" i="1"/>
  <c r="M90" i="1"/>
  <c r="AX90" i="1"/>
  <c r="AM90" i="1"/>
  <c r="BF90" i="1"/>
  <c r="BD90" i="1"/>
  <c r="AV90" i="1"/>
  <c r="BC90" i="1"/>
  <c r="AW90" i="1"/>
  <c r="O90" i="1"/>
  <c r="AY90" i="1"/>
  <c r="AC90" i="1"/>
  <c r="N90" i="1"/>
  <c r="AQ90" i="1"/>
  <c r="Y90" i="1"/>
  <c r="AS90" i="1"/>
  <c r="AZ90" i="1"/>
  <c r="S90" i="1"/>
  <c r="Z90" i="1"/>
  <c r="U90" i="1"/>
  <c r="AK90" i="1"/>
  <c r="AE90" i="1"/>
  <c r="AT90" i="1"/>
  <c r="AH90" i="1"/>
  <c r="AR90" i="1"/>
  <c r="AG90" i="1"/>
  <c r="P90" i="1"/>
  <c r="K90" i="1"/>
  <c r="AL90" i="1"/>
  <c r="AU90" i="1"/>
  <c r="AO90" i="1"/>
  <c r="AI90" i="1"/>
  <c r="BE90" i="1"/>
  <c r="BB90" i="1"/>
  <c r="D63" i="7"/>
  <c r="D74" i="7" s="1"/>
  <c r="AP93" i="1"/>
  <c r="BG93" i="1"/>
  <c r="AZ93" i="1"/>
  <c r="BI93" i="1"/>
  <c r="BH93" i="1"/>
  <c r="AF93" i="1"/>
  <c r="BJ93" i="1"/>
  <c r="Z93" i="1"/>
  <c r="G63" i="7"/>
  <c r="G74" i="7" s="1"/>
  <c r="AU93" i="1"/>
  <c r="R93" i="1"/>
  <c r="AL93" i="1"/>
  <c r="Y93" i="1"/>
  <c r="BE93" i="1"/>
  <c r="AG93" i="1"/>
  <c r="AJ93" i="1"/>
  <c r="W93" i="1"/>
  <c r="Q93" i="1"/>
  <c r="BF93" i="1"/>
  <c r="BA93" i="1"/>
  <c r="BK93" i="1"/>
  <c r="T93" i="1"/>
  <c r="BD93" i="1"/>
  <c r="AH93" i="1"/>
  <c r="AX93" i="1"/>
  <c r="AN93" i="1"/>
  <c r="AB93" i="1"/>
  <c r="N93" i="1"/>
  <c r="X93" i="1"/>
  <c r="AO93" i="1"/>
  <c r="AK93" i="1"/>
  <c r="AM93" i="1"/>
  <c r="AQ93" i="1"/>
  <c r="BB93" i="1"/>
  <c r="AD93" i="1"/>
  <c r="AA93" i="1"/>
  <c r="AE93" i="1"/>
  <c r="V93" i="1"/>
  <c r="O93" i="1"/>
  <c r="AW93" i="1"/>
  <c r="AY93" i="1"/>
  <c r="U93" i="1"/>
  <c r="AI93" i="1"/>
  <c r="BC93" i="1"/>
  <c r="AV93" i="1"/>
  <c r="S93" i="1"/>
  <c r="AT93" i="1"/>
  <c r="AS93" i="1"/>
  <c r="AR93" i="1"/>
  <c r="P93" i="1"/>
  <c r="AC93" i="1"/>
  <c r="Z233" i="1" l="1"/>
  <c r="AA233" i="1" s="1"/>
  <c r="AB233" i="1" s="1"/>
  <c r="AC233" i="1" s="1"/>
  <c r="AD233" i="1" s="1"/>
  <c r="AE233" i="1" s="1"/>
  <c r="AF233" i="1" s="1"/>
  <c r="AG233" i="1" s="1"/>
  <c r="AH233" i="1" s="1"/>
  <c r="AI233" i="1" s="1"/>
  <c r="AJ233" i="1" s="1"/>
  <c r="AK233" i="1" s="1"/>
  <c r="AL233" i="1" s="1"/>
  <c r="AM233" i="1" s="1"/>
  <c r="AN233" i="1" s="1"/>
  <c r="AO233" i="1" s="1"/>
  <c r="AP233" i="1" s="1"/>
  <c r="AQ233" i="1" s="1"/>
  <c r="AR233" i="1" s="1"/>
  <c r="AS233" i="1" s="1"/>
  <c r="AT233" i="1" s="1"/>
  <c r="AU233" i="1" s="1"/>
  <c r="AV233" i="1" s="1"/>
  <c r="AW233" i="1" s="1"/>
  <c r="AX233" i="1" s="1"/>
  <c r="AY233" i="1" s="1"/>
  <c r="AZ233" i="1" s="1"/>
  <c r="BA233" i="1" s="1"/>
  <c r="BB233" i="1" s="1"/>
  <c r="BC233" i="1" s="1"/>
  <c r="BD233" i="1" s="1"/>
  <c r="BE233" i="1" s="1"/>
  <c r="BF233" i="1" s="1"/>
  <c r="BG233" i="1" s="1"/>
  <c r="BH233" i="1" s="1"/>
  <c r="BI233" i="1" s="1"/>
  <c r="BJ233" i="1" s="1"/>
  <c r="BK233" i="1" s="1"/>
  <c r="BI90" i="1"/>
  <c r="BJ90" i="1" s="1"/>
  <c r="BK90" i="1" s="1"/>
  <c r="L391" i="1"/>
  <c r="M390" i="1"/>
  <c r="AC232" i="1"/>
  <c r="AD232" i="1" s="1"/>
  <c r="AE232" i="1" s="1"/>
  <c r="AF232" i="1" s="1"/>
  <c r="AG232" i="1" s="1"/>
  <c r="AH232" i="1" s="1"/>
  <c r="AI232" i="1" s="1"/>
  <c r="AJ232" i="1" s="1"/>
  <c r="AK232" i="1" s="1"/>
  <c r="AL232" i="1" s="1"/>
  <c r="AM232" i="1" s="1"/>
  <c r="AN232" i="1" s="1"/>
  <c r="AO232" i="1" s="1"/>
  <c r="AP232" i="1" s="1"/>
  <c r="AQ232" i="1" s="1"/>
  <c r="AR232" i="1" s="1"/>
  <c r="AS232" i="1" s="1"/>
  <c r="AT232" i="1" s="1"/>
  <c r="AU232" i="1" s="1"/>
  <c r="AV232" i="1" s="1"/>
  <c r="AW232" i="1" s="1"/>
  <c r="AX232" i="1" s="1"/>
  <c r="AY232" i="1" s="1"/>
  <c r="AZ232" i="1" s="1"/>
  <c r="BA232" i="1" s="1"/>
  <c r="BB232" i="1" s="1"/>
  <c r="BC232" i="1" s="1"/>
  <c r="BD232" i="1" s="1"/>
  <c r="BE232" i="1" s="1"/>
  <c r="BF232" i="1" s="1"/>
  <c r="BG232" i="1" s="1"/>
  <c r="BH232" i="1" s="1"/>
  <c r="BI232" i="1" s="1"/>
  <c r="BJ232" i="1" s="1"/>
  <c r="BK232" i="1" s="1"/>
  <c r="BK92" i="1"/>
  <c r="M29" i="2" l="1"/>
  <c r="M25" i="2"/>
  <c r="K29" i="2"/>
  <c r="K25" i="2"/>
  <c r="M391" i="1"/>
  <c r="N390" i="1"/>
  <c r="L34" i="1" l="1"/>
  <c r="M38" i="2"/>
  <c r="L25" i="2"/>
  <c r="L29" i="2"/>
  <c r="J33" i="2"/>
  <c r="I222" i="1" s="1"/>
  <c r="K38" i="2"/>
  <c r="J34" i="1"/>
  <c r="J30" i="2"/>
  <c r="I81" i="1" s="1"/>
  <c r="O390" i="1"/>
  <c r="N391" i="1"/>
  <c r="N29" i="2"/>
  <c r="N25" i="2"/>
  <c r="AB89" i="1" l="1"/>
  <c r="AB105" i="1" s="1"/>
  <c r="AM89" i="1"/>
  <c r="AM105" i="1" s="1"/>
  <c r="BB89" i="1"/>
  <c r="BB105" i="1" s="1"/>
  <c r="T89" i="1"/>
  <c r="T105" i="1" s="1"/>
  <c r="AT89" i="1"/>
  <c r="AT105" i="1" s="1"/>
  <c r="J89" i="1"/>
  <c r="J105" i="1" s="1"/>
  <c r="Z89" i="1"/>
  <c r="Z105" i="1" s="1"/>
  <c r="AL89" i="1"/>
  <c r="AL105" i="1" s="1"/>
  <c r="AF89" i="1"/>
  <c r="AF105" i="1" s="1"/>
  <c r="N89" i="1"/>
  <c r="N105" i="1" s="1"/>
  <c r="Y89" i="1"/>
  <c r="Y105" i="1" s="1"/>
  <c r="AS89" i="1"/>
  <c r="AS105" i="1" s="1"/>
  <c r="BC89" i="1"/>
  <c r="BC105" i="1" s="1"/>
  <c r="M89" i="1"/>
  <c r="M105" i="1" s="1"/>
  <c r="R89" i="1"/>
  <c r="R105" i="1" s="1"/>
  <c r="L89" i="1"/>
  <c r="L105" i="1" s="1"/>
  <c r="AZ89" i="1"/>
  <c r="AZ105" i="1" s="1"/>
  <c r="AU89" i="1"/>
  <c r="AU105" i="1" s="1"/>
  <c r="P89" i="1"/>
  <c r="P105" i="1" s="1"/>
  <c r="AN89" i="1"/>
  <c r="AN105" i="1" s="1"/>
  <c r="AR89" i="1"/>
  <c r="AR105" i="1" s="1"/>
  <c r="K89" i="1"/>
  <c r="K105" i="1" s="1"/>
  <c r="AE89" i="1"/>
  <c r="AE105" i="1" s="1"/>
  <c r="AO89" i="1"/>
  <c r="AO105" i="1" s="1"/>
  <c r="O89" i="1"/>
  <c r="O105" i="1" s="1"/>
  <c r="W89" i="1"/>
  <c r="W105" i="1" s="1"/>
  <c r="AW89" i="1"/>
  <c r="AW105" i="1" s="1"/>
  <c r="BE89" i="1"/>
  <c r="BE105" i="1" s="1"/>
  <c r="AY89" i="1"/>
  <c r="AY105" i="1" s="1"/>
  <c r="AA89" i="1"/>
  <c r="AA105" i="1" s="1"/>
  <c r="AV89" i="1"/>
  <c r="AV105" i="1" s="1"/>
  <c r="AQ89" i="1"/>
  <c r="AQ105" i="1" s="1"/>
  <c r="AD89" i="1"/>
  <c r="AD105" i="1" s="1"/>
  <c r="V89" i="1"/>
  <c r="V105" i="1" s="1"/>
  <c r="I108" i="1"/>
  <c r="I109" i="1" s="1"/>
  <c r="C63" i="7"/>
  <c r="C74" i="7" s="1"/>
  <c r="C115" i="7" s="1"/>
  <c r="D9" i="7" s="1"/>
  <c r="D27" i="7" s="1"/>
  <c r="AH89" i="1"/>
  <c r="AH105" i="1" s="1"/>
  <c r="AX89" i="1"/>
  <c r="AX105" i="1" s="1"/>
  <c r="X89" i="1"/>
  <c r="X105" i="1" s="1"/>
  <c r="AK89" i="1"/>
  <c r="AK105" i="1" s="1"/>
  <c r="BF89" i="1"/>
  <c r="BF105" i="1" s="1"/>
  <c r="AJ89" i="1"/>
  <c r="AJ105" i="1" s="1"/>
  <c r="AC89" i="1"/>
  <c r="AC105" i="1" s="1"/>
  <c r="AG89" i="1"/>
  <c r="AG105" i="1" s="1"/>
  <c r="BG89" i="1"/>
  <c r="BG105" i="1" s="1"/>
  <c r="S89" i="1"/>
  <c r="S105" i="1" s="1"/>
  <c r="BA89" i="1"/>
  <c r="BA105" i="1" s="1"/>
  <c r="BD89" i="1"/>
  <c r="BD105" i="1" s="1"/>
  <c r="U89" i="1"/>
  <c r="U105" i="1" s="1"/>
  <c r="AP89" i="1"/>
  <c r="AP105" i="1" s="1"/>
  <c r="AI89" i="1"/>
  <c r="AI105" i="1" s="1"/>
  <c r="Q89" i="1"/>
  <c r="Q105" i="1" s="1"/>
  <c r="AQ43" i="1"/>
  <c r="P43" i="1"/>
  <c r="AA43" i="1"/>
  <c r="AO43" i="1"/>
  <c r="W43" i="1"/>
  <c r="AL43" i="1"/>
  <c r="Y43" i="1"/>
  <c r="T43" i="1"/>
  <c r="AN43" i="1"/>
  <c r="AT43" i="1"/>
  <c r="AW43" i="1"/>
  <c r="AK43" i="1"/>
  <c r="Z43" i="1"/>
  <c r="D62" i="7"/>
  <c r="D73" i="7" s="1"/>
  <c r="D82" i="7" s="1"/>
  <c r="AV43" i="1"/>
  <c r="BA43" i="1"/>
  <c r="X43" i="1"/>
  <c r="AZ43" i="1"/>
  <c r="AP43" i="1"/>
  <c r="J7" i="1"/>
  <c r="AH43" i="1"/>
  <c r="N43" i="1"/>
  <c r="AU43" i="1"/>
  <c r="AF43" i="1"/>
  <c r="AJ43" i="1"/>
  <c r="K43" i="1"/>
  <c r="BB43" i="1"/>
  <c r="M43" i="1"/>
  <c r="AB43" i="1"/>
  <c r="AI43" i="1"/>
  <c r="AG43" i="1"/>
  <c r="AX43" i="1"/>
  <c r="BC43" i="1"/>
  <c r="R43" i="1"/>
  <c r="AY43" i="1"/>
  <c r="AS43" i="1"/>
  <c r="Q43" i="1"/>
  <c r="AE43" i="1"/>
  <c r="S43" i="1"/>
  <c r="AC43" i="1"/>
  <c r="U43" i="1"/>
  <c r="AM43" i="1"/>
  <c r="AD43" i="1"/>
  <c r="AR43" i="1"/>
  <c r="O43" i="1"/>
  <c r="V43" i="1"/>
  <c r="L43" i="1"/>
  <c r="N38" i="2"/>
  <c r="M34" i="1"/>
  <c r="Q230" i="1"/>
  <c r="Q246" i="1" s="1"/>
  <c r="P230" i="1"/>
  <c r="P246" i="1" s="1"/>
  <c r="K230" i="1"/>
  <c r="K246" i="1" s="1"/>
  <c r="O230" i="1"/>
  <c r="O246" i="1" s="1"/>
  <c r="C66" i="7"/>
  <c r="C77" i="7" s="1"/>
  <c r="C118" i="7" s="1"/>
  <c r="D12" i="7" s="1"/>
  <c r="D30" i="7" s="1"/>
  <c r="R230" i="1"/>
  <c r="R246" i="1" s="1"/>
  <c r="I249" i="1"/>
  <c r="I250" i="1" s="1"/>
  <c r="S230" i="1"/>
  <c r="S246" i="1" s="1"/>
  <c r="M230" i="1"/>
  <c r="M246" i="1" s="1"/>
  <c r="L230" i="1"/>
  <c r="L246" i="1" s="1"/>
  <c r="N230" i="1"/>
  <c r="N246" i="1" s="1"/>
  <c r="J230" i="1"/>
  <c r="J246" i="1" s="1"/>
  <c r="O45" i="1"/>
  <c r="AR45" i="1"/>
  <c r="Y45" i="1"/>
  <c r="AZ45" i="1"/>
  <c r="S45" i="1"/>
  <c r="BD45" i="1"/>
  <c r="U45" i="1"/>
  <c r="AY45" i="1"/>
  <c r="AF45" i="1"/>
  <c r="AX45" i="1"/>
  <c r="R45" i="1"/>
  <c r="X45" i="1"/>
  <c r="M45" i="1"/>
  <c r="V45" i="1"/>
  <c r="AI45" i="1"/>
  <c r="AV45" i="1"/>
  <c r="T45" i="1"/>
  <c r="AJ45" i="1"/>
  <c r="AB45" i="1"/>
  <c r="AN45" i="1"/>
  <c r="AM45" i="1"/>
  <c r="Z45" i="1"/>
  <c r="BE45" i="1"/>
  <c r="N45" i="1"/>
  <c r="P45" i="1"/>
  <c r="AA45" i="1"/>
  <c r="L7" i="1"/>
  <c r="BA45" i="1"/>
  <c r="F62" i="7"/>
  <c r="F73" i="7" s="1"/>
  <c r="F82" i="7" s="1"/>
  <c r="AH45" i="1"/>
  <c r="AL45" i="1"/>
  <c r="AS45" i="1"/>
  <c r="AQ45" i="1"/>
  <c r="AO45" i="1"/>
  <c r="Q45" i="1"/>
  <c r="AE45" i="1"/>
  <c r="W45" i="1"/>
  <c r="BC45" i="1"/>
  <c r="AP45" i="1"/>
  <c r="AD45" i="1"/>
  <c r="AC45" i="1"/>
  <c r="AK45" i="1"/>
  <c r="AG45" i="1"/>
  <c r="AT45" i="1"/>
  <c r="AW45" i="1"/>
  <c r="AU45" i="1"/>
  <c r="BB45" i="1"/>
  <c r="O391" i="1"/>
  <c r="P390" i="1"/>
  <c r="K34" i="1"/>
  <c r="L38" i="2"/>
  <c r="BD43" i="1" l="1"/>
  <c r="BE43" i="1" s="1"/>
  <c r="BF43" i="1" s="1"/>
  <c r="BG43" i="1" s="1"/>
  <c r="BH43" i="1" s="1"/>
  <c r="BI43" i="1" s="1"/>
  <c r="BJ43" i="1" s="1"/>
  <c r="BK43" i="1" s="1"/>
  <c r="N248" i="1"/>
  <c r="N466" i="1" s="1"/>
  <c r="N485" i="1" s="1"/>
  <c r="H48" i="7" s="1"/>
  <c r="O248" i="1"/>
  <c r="O466" i="1" s="1"/>
  <c r="O485" i="1" s="1"/>
  <c r="I48" i="7" s="1"/>
  <c r="AP107" i="1"/>
  <c r="AP463" i="1" s="1"/>
  <c r="AP482" i="1" s="1"/>
  <c r="AJ45" i="7" s="1"/>
  <c r="S107" i="1"/>
  <c r="S463" i="1" s="1"/>
  <c r="S482" i="1" s="1"/>
  <c r="M45" i="7" s="1"/>
  <c r="AJ107" i="1"/>
  <c r="AJ463" i="1" s="1"/>
  <c r="AJ482" i="1" s="1"/>
  <c r="AD45" i="7" s="1"/>
  <c r="AX107" i="1"/>
  <c r="AX463" i="1" s="1"/>
  <c r="AX482" i="1" s="1"/>
  <c r="AR45" i="7" s="1"/>
  <c r="V107" i="1"/>
  <c r="V463" i="1" s="1"/>
  <c r="V482" i="1" s="1"/>
  <c r="P45" i="7" s="1"/>
  <c r="AA107" i="1"/>
  <c r="AA463" i="1" s="1"/>
  <c r="AA482" i="1" s="1"/>
  <c r="U45" i="7" s="1"/>
  <c r="W107" i="1"/>
  <c r="W463" i="1" s="1"/>
  <c r="W482" i="1" s="1"/>
  <c r="Q45" i="7" s="1"/>
  <c r="K107" i="1"/>
  <c r="K463" i="1" s="1"/>
  <c r="K482" i="1" s="1"/>
  <c r="E45" i="7" s="1"/>
  <c r="AU107" i="1"/>
  <c r="AU463" i="1" s="1"/>
  <c r="AU482" i="1" s="1"/>
  <c r="AO45" i="7" s="1"/>
  <c r="M107" i="1"/>
  <c r="M463" i="1" s="1"/>
  <c r="M482" i="1" s="1"/>
  <c r="G45" i="7" s="1"/>
  <c r="Y107" i="1"/>
  <c r="Y463" i="1" s="1"/>
  <c r="Y482" i="1" s="1"/>
  <c r="S45" i="7" s="1"/>
  <c r="Z107" i="1"/>
  <c r="Z463" i="1" s="1"/>
  <c r="Z482" i="1" s="1"/>
  <c r="T45" i="7" s="1"/>
  <c r="BB107" i="1"/>
  <c r="BB463" i="1" s="1"/>
  <c r="BB482" i="1" s="1"/>
  <c r="AV45" i="7" s="1"/>
  <c r="L248" i="1"/>
  <c r="L466" i="1" s="1"/>
  <c r="L485" i="1" s="1"/>
  <c r="F48" i="7" s="1"/>
  <c r="T230" i="1"/>
  <c r="K248" i="1"/>
  <c r="K466" i="1" s="1"/>
  <c r="K485" i="1" s="1"/>
  <c r="E48" i="7" s="1"/>
  <c r="J29" i="2"/>
  <c r="J25" i="2"/>
  <c r="U107" i="1"/>
  <c r="U463" i="1" s="1"/>
  <c r="U482" i="1" s="1"/>
  <c r="O45" i="7" s="1"/>
  <c r="BG107" i="1"/>
  <c r="BG463" i="1" s="1"/>
  <c r="BG482" i="1" s="1"/>
  <c r="BA45" i="7" s="1"/>
  <c r="BF107" i="1"/>
  <c r="BF463" i="1" s="1"/>
  <c r="BF482" i="1" s="1"/>
  <c r="AZ45" i="7" s="1"/>
  <c r="AH107" i="1"/>
  <c r="AH463" i="1" s="1"/>
  <c r="AH482" i="1" s="1"/>
  <c r="AB45" i="7" s="1"/>
  <c r="AD107" i="1"/>
  <c r="AD463" i="1" s="1"/>
  <c r="AD482" i="1" s="1"/>
  <c r="X45" i="7" s="1"/>
  <c r="AY107" i="1"/>
  <c r="AY463" i="1" s="1"/>
  <c r="AY482" i="1" s="1"/>
  <c r="AS45" i="7" s="1"/>
  <c r="O107" i="1"/>
  <c r="O463" i="1" s="1"/>
  <c r="O482" i="1" s="1"/>
  <c r="I45" i="7" s="1"/>
  <c r="AR107" i="1"/>
  <c r="AR463" i="1" s="1"/>
  <c r="AR482" i="1" s="1"/>
  <c r="AL45" i="7" s="1"/>
  <c r="AZ107" i="1"/>
  <c r="AZ463" i="1" s="1"/>
  <c r="AZ482" i="1" s="1"/>
  <c r="AT45" i="7" s="1"/>
  <c r="BH89" i="1"/>
  <c r="BI89" i="1" s="1"/>
  <c r="N107" i="1"/>
  <c r="N463" i="1" s="1"/>
  <c r="N482" i="1" s="1"/>
  <c r="H45" i="7" s="1"/>
  <c r="J107" i="1"/>
  <c r="J463" i="1" s="1"/>
  <c r="J482" i="1" s="1"/>
  <c r="D45" i="7" s="1"/>
  <c r="D115" i="7" s="1"/>
  <c r="E9" i="7" s="1"/>
  <c r="J108" i="1"/>
  <c r="J109" i="1" s="1"/>
  <c r="AM107" i="1"/>
  <c r="AM463" i="1" s="1"/>
  <c r="AM482" i="1" s="1"/>
  <c r="AG45" i="7" s="1"/>
  <c r="AB44" i="1"/>
  <c r="AK44" i="1"/>
  <c r="AM44" i="1"/>
  <c r="K7" i="1"/>
  <c r="P44" i="1"/>
  <c r="AZ44" i="1"/>
  <c r="AX44" i="1"/>
  <c r="AI44" i="1"/>
  <c r="X44" i="1"/>
  <c r="AV44" i="1"/>
  <c r="AA44" i="1"/>
  <c r="AW44" i="1"/>
  <c r="AU44" i="1"/>
  <c r="BA44" i="1"/>
  <c r="AS44" i="1"/>
  <c r="AD44" i="1"/>
  <c r="AL44" i="1"/>
  <c r="O44" i="1"/>
  <c r="BD44" i="1"/>
  <c r="T44" i="1"/>
  <c r="AH44" i="1"/>
  <c r="S44" i="1"/>
  <c r="AP44" i="1"/>
  <c r="Q44" i="1"/>
  <c r="AR44" i="1"/>
  <c r="AJ44" i="1"/>
  <c r="U44" i="1"/>
  <c r="AT44" i="1"/>
  <c r="R44" i="1"/>
  <c r="N44" i="1"/>
  <c r="BB44" i="1"/>
  <c r="AC44" i="1"/>
  <c r="L44" i="1"/>
  <c r="AQ44" i="1"/>
  <c r="AG44" i="1"/>
  <c r="AE44" i="1"/>
  <c r="AN44" i="1"/>
  <c r="E62" i="7"/>
  <c r="E73" i="7" s="1"/>
  <c r="E82" i="7" s="1"/>
  <c r="AO44" i="1"/>
  <c r="Y44" i="1"/>
  <c r="V44" i="1"/>
  <c r="W44" i="1"/>
  <c r="AY44" i="1"/>
  <c r="AF44" i="1"/>
  <c r="Z44" i="1"/>
  <c r="BC44" i="1"/>
  <c r="M44" i="1"/>
  <c r="Q390" i="1"/>
  <c r="P391" i="1"/>
  <c r="BF45" i="1"/>
  <c r="BG45" i="1" s="1"/>
  <c r="BH45" i="1" s="1"/>
  <c r="BI45" i="1" s="1"/>
  <c r="BJ45" i="1" s="1"/>
  <c r="BK45" i="1" s="1"/>
  <c r="M248" i="1"/>
  <c r="M466" i="1" s="1"/>
  <c r="M485" i="1" s="1"/>
  <c r="G48" i="7" s="1"/>
  <c r="R248" i="1"/>
  <c r="R466" i="1" s="1"/>
  <c r="R485" i="1" s="1"/>
  <c r="L48" i="7" s="1"/>
  <c r="P248" i="1"/>
  <c r="P466" i="1" s="1"/>
  <c r="P485" i="1" s="1"/>
  <c r="J48" i="7" s="1"/>
  <c r="BC46" i="1"/>
  <c r="BE46" i="1"/>
  <c r="Y46" i="1"/>
  <c r="AR46" i="1"/>
  <c r="M7" i="1"/>
  <c r="X46" i="1"/>
  <c r="P46" i="1"/>
  <c r="AD46" i="1"/>
  <c r="Q46" i="1"/>
  <c r="W46" i="1"/>
  <c r="AM46" i="1"/>
  <c r="N46" i="1"/>
  <c r="AK46" i="1"/>
  <c r="AZ46" i="1"/>
  <c r="AI46" i="1"/>
  <c r="BA46" i="1"/>
  <c r="AC46" i="1"/>
  <c r="AO46" i="1"/>
  <c r="AF46" i="1"/>
  <c r="AH46" i="1"/>
  <c r="AA46" i="1"/>
  <c r="G62" i="7"/>
  <c r="G73" i="7" s="1"/>
  <c r="G82" i="7" s="1"/>
  <c r="O46" i="1"/>
  <c r="AJ46" i="1"/>
  <c r="BF46" i="1"/>
  <c r="T46" i="1"/>
  <c r="BD46" i="1"/>
  <c r="AS46" i="1"/>
  <c r="AE46" i="1"/>
  <c r="V46" i="1"/>
  <c r="AL46" i="1"/>
  <c r="AW46" i="1"/>
  <c r="AN46" i="1"/>
  <c r="AQ46" i="1"/>
  <c r="AB46" i="1"/>
  <c r="BB46" i="1"/>
  <c r="AP46" i="1"/>
  <c r="AT46" i="1"/>
  <c r="AV46" i="1"/>
  <c r="AY46" i="1"/>
  <c r="AX46" i="1"/>
  <c r="AG46" i="1"/>
  <c r="U46" i="1"/>
  <c r="S46" i="1"/>
  <c r="Z46" i="1"/>
  <c r="AU46" i="1"/>
  <c r="R46" i="1"/>
  <c r="Q107" i="1"/>
  <c r="Q463" i="1" s="1"/>
  <c r="Q482" i="1" s="1"/>
  <c r="K45" i="7" s="1"/>
  <c r="BD107" i="1"/>
  <c r="BD463" i="1" s="1"/>
  <c r="BD482" i="1" s="1"/>
  <c r="AX45" i="7" s="1"/>
  <c r="AG107" i="1"/>
  <c r="AG463" i="1" s="1"/>
  <c r="AG482" i="1" s="1"/>
  <c r="AA45" i="7" s="1"/>
  <c r="AK107" i="1"/>
  <c r="AK463" i="1" s="1"/>
  <c r="AK482" i="1" s="1"/>
  <c r="AE45" i="7" s="1"/>
  <c r="AQ107" i="1"/>
  <c r="AQ463" i="1" s="1"/>
  <c r="AQ482" i="1" s="1"/>
  <c r="AK45" i="7" s="1"/>
  <c r="BE107" i="1"/>
  <c r="BE463" i="1" s="1"/>
  <c r="BE482" i="1" s="1"/>
  <c r="AY45" i="7" s="1"/>
  <c r="AO107" i="1"/>
  <c r="AO463" i="1" s="1"/>
  <c r="AO482" i="1" s="1"/>
  <c r="AI45" i="7" s="1"/>
  <c r="AN107" i="1"/>
  <c r="AN463" i="1" s="1"/>
  <c r="AN482" i="1" s="1"/>
  <c r="AH45" i="7" s="1"/>
  <c r="L107" i="1"/>
  <c r="L463" i="1" s="1"/>
  <c r="L482" i="1" s="1"/>
  <c r="F45" i="7" s="1"/>
  <c r="BC107" i="1"/>
  <c r="BC463" i="1" s="1"/>
  <c r="BC482" i="1" s="1"/>
  <c r="AW45" i="7" s="1"/>
  <c r="AF107" i="1"/>
  <c r="AF463" i="1" s="1"/>
  <c r="AF482" i="1" s="1"/>
  <c r="Z45" i="7" s="1"/>
  <c r="AT107" i="1"/>
  <c r="AT463" i="1" s="1"/>
  <c r="AT482" i="1" s="1"/>
  <c r="AN45" i="7" s="1"/>
  <c r="AB107" i="1"/>
  <c r="AB463" i="1" s="1"/>
  <c r="AB482" i="1" s="1"/>
  <c r="V45" i="7" s="1"/>
  <c r="J248" i="1"/>
  <c r="J466" i="1" s="1"/>
  <c r="J485" i="1" s="1"/>
  <c r="D48" i="7" s="1"/>
  <c r="D118" i="7" s="1"/>
  <c r="E12" i="7" s="1"/>
  <c r="E30" i="7" s="1"/>
  <c r="J249" i="1"/>
  <c r="J250" i="1" s="1"/>
  <c r="S248" i="1"/>
  <c r="S466" i="1" s="1"/>
  <c r="S485" i="1" s="1"/>
  <c r="M48" i="7" s="1"/>
  <c r="Q248" i="1"/>
  <c r="Q466" i="1" s="1"/>
  <c r="Q485" i="1" s="1"/>
  <c r="K48" i="7" s="1"/>
  <c r="AI107" i="1"/>
  <c r="AI463" i="1" s="1"/>
  <c r="AI482" i="1" s="1"/>
  <c r="AC45" i="7" s="1"/>
  <c r="BA107" i="1"/>
  <c r="BA463" i="1" s="1"/>
  <c r="BA482" i="1" s="1"/>
  <c r="AU45" i="7" s="1"/>
  <c r="AC107" i="1"/>
  <c r="AC463" i="1" s="1"/>
  <c r="AC482" i="1" s="1"/>
  <c r="W45" i="7" s="1"/>
  <c r="X107" i="1"/>
  <c r="X463" i="1" s="1"/>
  <c r="X482" i="1" s="1"/>
  <c r="R45" i="7" s="1"/>
  <c r="AV107" i="1"/>
  <c r="AV463" i="1" s="1"/>
  <c r="AV482" i="1" s="1"/>
  <c r="AP45" i="7" s="1"/>
  <c r="AW107" i="1"/>
  <c r="AW463" i="1" s="1"/>
  <c r="AW482" i="1" s="1"/>
  <c r="AQ45" i="7" s="1"/>
  <c r="AE107" i="1"/>
  <c r="AE463" i="1" s="1"/>
  <c r="AE482" i="1" s="1"/>
  <c r="Y45" i="7" s="1"/>
  <c r="P107" i="1"/>
  <c r="P463" i="1" s="1"/>
  <c r="P482" i="1" s="1"/>
  <c r="J45" i="7" s="1"/>
  <c r="R107" i="1"/>
  <c r="R463" i="1" s="1"/>
  <c r="R482" i="1" s="1"/>
  <c r="L45" i="7" s="1"/>
  <c r="AS107" i="1"/>
  <c r="AS463" i="1" s="1"/>
  <c r="AS482" i="1" s="1"/>
  <c r="AM45" i="7" s="1"/>
  <c r="AL107" i="1"/>
  <c r="AL463" i="1" s="1"/>
  <c r="AL482" i="1" s="1"/>
  <c r="AF45" i="7" s="1"/>
  <c r="T107" i="1"/>
  <c r="T463" i="1" s="1"/>
  <c r="T482" i="1" s="1"/>
  <c r="N45" i="7" s="1"/>
  <c r="E118" i="7" l="1"/>
  <c r="F12" i="7" s="1"/>
  <c r="BI105" i="1"/>
  <c r="BJ89" i="1"/>
  <c r="BJ105" i="1" s="1"/>
  <c r="T246" i="1"/>
  <c r="F30" i="7"/>
  <c r="F118" i="7" s="1"/>
  <c r="G12" i="7" s="1"/>
  <c r="G30" i="7" s="1"/>
  <c r="G118" i="7" s="1"/>
  <c r="H12" i="7" s="1"/>
  <c r="H30" i="7" s="1"/>
  <c r="H118" i="7" s="1"/>
  <c r="I12" i="7" s="1"/>
  <c r="I30" i="7" s="1"/>
  <c r="I118" i="7" s="1"/>
  <c r="J12" i="7" s="1"/>
  <c r="J30" i="7" s="1"/>
  <c r="J118" i="7" s="1"/>
  <c r="K12" i="7" s="1"/>
  <c r="K30" i="7" s="1"/>
  <c r="K118" i="7" s="1"/>
  <c r="L12" i="7" s="1"/>
  <c r="L30" i="7" s="1"/>
  <c r="L118" i="7" s="1"/>
  <c r="M12" i="7" s="1"/>
  <c r="M30" i="7" s="1"/>
  <c r="M118" i="7" s="1"/>
  <c r="N12" i="7" s="1"/>
  <c r="Q391" i="1"/>
  <c r="R390" i="1"/>
  <c r="K108" i="1"/>
  <c r="BH105" i="1"/>
  <c r="K249" i="1"/>
  <c r="BG46" i="1"/>
  <c r="BH46" i="1" s="1"/>
  <c r="BI46" i="1" s="1"/>
  <c r="BJ46" i="1" s="1"/>
  <c r="BK46" i="1" s="1"/>
  <c r="BE44" i="1"/>
  <c r="E27" i="7"/>
  <c r="E115" i="7" s="1"/>
  <c r="F9" i="7" s="1"/>
  <c r="F27" i="7" s="1"/>
  <c r="F115" i="7" s="1"/>
  <c r="G9" i="7" s="1"/>
  <c r="G27" i="7" s="1"/>
  <c r="G115" i="7" s="1"/>
  <c r="H9" i="7" s="1"/>
  <c r="H27" i="7" s="1"/>
  <c r="H115" i="7" s="1"/>
  <c r="I9" i="7" s="1"/>
  <c r="I27" i="7" s="1"/>
  <c r="I115" i="7" s="1"/>
  <c r="J9" i="7" s="1"/>
  <c r="J27" i="7" s="1"/>
  <c r="J115" i="7" s="1"/>
  <c r="K9" i="7" s="1"/>
  <c r="K27" i="7" s="1"/>
  <c r="K115" i="7" s="1"/>
  <c r="L9" i="7" s="1"/>
  <c r="L27" i="7" s="1"/>
  <c r="L115" i="7" s="1"/>
  <c r="M9" i="7" s="1"/>
  <c r="M27" i="7" s="1"/>
  <c r="M115" i="7" s="1"/>
  <c r="N9" i="7" s="1"/>
  <c r="N27" i="7" s="1"/>
  <c r="N115" i="7" s="1"/>
  <c r="O9" i="7" s="1"/>
  <c r="O27" i="7" s="1"/>
  <c r="O115" i="7" s="1"/>
  <c r="P9" i="7" s="1"/>
  <c r="P27" i="7" s="1"/>
  <c r="P115" i="7" s="1"/>
  <c r="Q9" i="7" s="1"/>
  <c r="Q27" i="7" s="1"/>
  <c r="Q115" i="7" s="1"/>
  <c r="R9" i="7" s="1"/>
  <c r="R27" i="7" s="1"/>
  <c r="R115" i="7" s="1"/>
  <c r="S9" i="7" s="1"/>
  <c r="S27" i="7" s="1"/>
  <c r="S115" i="7" s="1"/>
  <c r="T9" i="7" s="1"/>
  <c r="T27" i="7" s="1"/>
  <c r="T115" i="7" s="1"/>
  <c r="U9" i="7" s="1"/>
  <c r="U27" i="7" s="1"/>
  <c r="U115" i="7" s="1"/>
  <c r="V9" i="7" s="1"/>
  <c r="V27" i="7" s="1"/>
  <c r="V115" i="7" s="1"/>
  <c r="W9" i="7" s="1"/>
  <c r="W27" i="7" s="1"/>
  <c r="W115" i="7" s="1"/>
  <c r="X9" i="7" s="1"/>
  <c r="X27" i="7" s="1"/>
  <c r="X115" i="7" s="1"/>
  <c r="Y9" i="7" s="1"/>
  <c r="Y27" i="7" s="1"/>
  <c r="Y115" i="7" s="1"/>
  <c r="Z9" i="7" s="1"/>
  <c r="Z27" i="7" s="1"/>
  <c r="Z115" i="7" s="1"/>
  <c r="AA9" i="7" s="1"/>
  <c r="AA27" i="7" s="1"/>
  <c r="AA115" i="7" s="1"/>
  <c r="AB9" i="7" s="1"/>
  <c r="AB27" i="7" s="1"/>
  <c r="AB115" i="7" s="1"/>
  <c r="AC9" i="7" s="1"/>
  <c r="AC27" i="7" s="1"/>
  <c r="AC115" i="7" s="1"/>
  <c r="AD9" i="7" s="1"/>
  <c r="AD27" i="7" s="1"/>
  <c r="AD115" i="7" s="1"/>
  <c r="AE9" i="7" s="1"/>
  <c r="AE27" i="7" s="1"/>
  <c r="AE115" i="7" s="1"/>
  <c r="AF9" i="7" s="1"/>
  <c r="AF27" i="7" s="1"/>
  <c r="AF115" i="7" s="1"/>
  <c r="AG9" i="7" s="1"/>
  <c r="AG27" i="7" s="1"/>
  <c r="AG115" i="7" s="1"/>
  <c r="AH9" i="7" s="1"/>
  <c r="AH27" i="7" s="1"/>
  <c r="AH115" i="7" s="1"/>
  <c r="AI9" i="7" s="1"/>
  <c r="AI27" i="7" s="1"/>
  <c r="AI115" i="7" s="1"/>
  <c r="AJ9" i="7" s="1"/>
  <c r="AJ27" i="7" s="1"/>
  <c r="AJ115" i="7" s="1"/>
  <c r="AK9" i="7" s="1"/>
  <c r="AK27" i="7" s="1"/>
  <c r="AK115" i="7" s="1"/>
  <c r="AL9" i="7" s="1"/>
  <c r="AL27" i="7" s="1"/>
  <c r="AL115" i="7" s="1"/>
  <c r="AM9" i="7" s="1"/>
  <c r="AM27" i="7" s="1"/>
  <c r="AM115" i="7" s="1"/>
  <c r="AN9" i="7" s="1"/>
  <c r="AN27" i="7" s="1"/>
  <c r="AN115" i="7" s="1"/>
  <c r="AO9" i="7" s="1"/>
  <c r="AO27" i="7" s="1"/>
  <c r="AO115" i="7" s="1"/>
  <c r="AP9" i="7" s="1"/>
  <c r="AP27" i="7" s="1"/>
  <c r="AP115" i="7" s="1"/>
  <c r="AQ9" i="7" s="1"/>
  <c r="AQ27" i="7" s="1"/>
  <c r="AQ115" i="7" s="1"/>
  <c r="AR9" i="7" s="1"/>
  <c r="AR27" i="7" s="1"/>
  <c r="AR115" i="7" s="1"/>
  <c r="AS9" i="7" s="1"/>
  <c r="AS27" i="7" s="1"/>
  <c r="AS115" i="7" s="1"/>
  <c r="AT9" i="7" s="1"/>
  <c r="AT27" i="7" s="1"/>
  <c r="AT115" i="7" s="1"/>
  <c r="AU9" i="7" s="1"/>
  <c r="AU27" i="7" s="1"/>
  <c r="AU115" i="7" s="1"/>
  <c r="AV9" i="7" s="1"/>
  <c r="AV27" i="7" s="1"/>
  <c r="AV115" i="7" s="1"/>
  <c r="AW9" i="7" s="1"/>
  <c r="AW27" i="7" s="1"/>
  <c r="AW115" i="7" s="1"/>
  <c r="AX9" i="7" s="1"/>
  <c r="AX27" i="7" s="1"/>
  <c r="AX115" i="7" s="1"/>
  <c r="AY9" i="7" s="1"/>
  <c r="AY27" i="7" s="1"/>
  <c r="AY115" i="7" s="1"/>
  <c r="AZ9" i="7" s="1"/>
  <c r="AZ27" i="7" s="1"/>
  <c r="AZ115" i="7" s="1"/>
  <c r="BA9" i="7" s="1"/>
  <c r="BA27" i="7" s="1"/>
  <c r="BA115" i="7" s="1"/>
  <c r="BB9" i="7" s="1"/>
  <c r="BB27" i="7" s="1"/>
  <c r="J38" i="2"/>
  <c r="I34" i="1"/>
  <c r="U230" i="1"/>
  <c r="BF44" i="1" l="1"/>
  <c r="BG44" i="1" s="1"/>
  <c r="BH44" i="1" s="1"/>
  <c r="N30" i="7"/>
  <c r="T248" i="1"/>
  <c r="T466" i="1" s="1"/>
  <c r="T485" i="1" s="1"/>
  <c r="N48" i="7" s="1"/>
  <c r="K109" i="1"/>
  <c r="L108" i="1"/>
  <c r="BJ107" i="1"/>
  <c r="BJ463" i="1" s="1"/>
  <c r="BJ482" i="1" s="1"/>
  <c r="BD45" i="7" s="1"/>
  <c r="J42" i="1"/>
  <c r="J58" i="1" s="1"/>
  <c r="AF42" i="1"/>
  <c r="AF58" i="1" s="1"/>
  <c r="Y42" i="1"/>
  <c r="Y58" i="1" s="1"/>
  <c r="I7" i="1"/>
  <c r="J6" i="1" s="1"/>
  <c r="AH42" i="1"/>
  <c r="AH58" i="1" s="1"/>
  <c r="AI42" i="1"/>
  <c r="AI58" i="1" s="1"/>
  <c r="AT42" i="1"/>
  <c r="AT58" i="1" s="1"/>
  <c r="AX42" i="1"/>
  <c r="AX58" i="1" s="1"/>
  <c r="AV42" i="1"/>
  <c r="AV58" i="1" s="1"/>
  <c r="AE42" i="1"/>
  <c r="AE58" i="1" s="1"/>
  <c r="P42" i="1"/>
  <c r="P58" i="1" s="1"/>
  <c r="BA42" i="1"/>
  <c r="BA58" i="1" s="1"/>
  <c r="S42" i="1"/>
  <c r="S58" i="1" s="1"/>
  <c r="AL42" i="1"/>
  <c r="AL58" i="1" s="1"/>
  <c r="AY42" i="1"/>
  <c r="AY58" i="1" s="1"/>
  <c r="Z42" i="1"/>
  <c r="Z58" i="1" s="1"/>
  <c r="I61" i="1"/>
  <c r="AW42" i="1"/>
  <c r="AW58" i="1" s="1"/>
  <c r="AQ42" i="1"/>
  <c r="AQ58" i="1" s="1"/>
  <c r="K42" i="1"/>
  <c r="K58" i="1" s="1"/>
  <c r="AR42" i="1"/>
  <c r="AR58" i="1" s="1"/>
  <c r="AJ42" i="1"/>
  <c r="AJ58" i="1" s="1"/>
  <c r="L42" i="1"/>
  <c r="L58" i="1" s="1"/>
  <c r="M42" i="1"/>
  <c r="M58" i="1" s="1"/>
  <c r="X42" i="1"/>
  <c r="X58" i="1" s="1"/>
  <c r="AK42" i="1"/>
  <c r="AK58" i="1" s="1"/>
  <c r="T42" i="1"/>
  <c r="T58" i="1" s="1"/>
  <c r="BB42" i="1"/>
  <c r="BB58" i="1" s="1"/>
  <c r="V42" i="1"/>
  <c r="V58" i="1" s="1"/>
  <c r="R42" i="1"/>
  <c r="R58" i="1" s="1"/>
  <c r="C62" i="7"/>
  <c r="C73" i="7" s="1"/>
  <c r="AA42" i="1"/>
  <c r="AA58" i="1" s="1"/>
  <c r="Q42" i="1"/>
  <c r="Q58" i="1" s="1"/>
  <c r="O42" i="1"/>
  <c r="O58" i="1" s="1"/>
  <c r="AU42" i="1"/>
  <c r="AU58" i="1" s="1"/>
  <c r="U42" i="1"/>
  <c r="U58" i="1" s="1"/>
  <c r="AS42" i="1"/>
  <c r="AS58" i="1" s="1"/>
  <c r="AN42" i="1"/>
  <c r="AN58" i="1" s="1"/>
  <c r="AP42" i="1"/>
  <c r="AP58" i="1" s="1"/>
  <c r="AD42" i="1"/>
  <c r="AD58" i="1" s="1"/>
  <c r="AZ42" i="1"/>
  <c r="AZ58" i="1" s="1"/>
  <c r="W42" i="1"/>
  <c r="W58" i="1" s="1"/>
  <c r="AO42" i="1"/>
  <c r="AO58" i="1" s="1"/>
  <c r="AG42" i="1"/>
  <c r="AG58" i="1" s="1"/>
  <c r="AM42" i="1"/>
  <c r="AM58" i="1" s="1"/>
  <c r="AC42" i="1"/>
  <c r="AC58" i="1" s="1"/>
  <c r="AB42" i="1"/>
  <c r="AB58" i="1" s="1"/>
  <c r="N42" i="1"/>
  <c r="N58" i="1" s="1"/>
  <c r="K250" i="1"/>
  <c r="L249" i="1"/>
  <c r="BH107" i="1"/>
  <c r="BH463" i="1" s="1"/>
  <c r="BH482" i="1" s="1"/>
  <c r="BB45" i="7" s="1"/>
  <c r="BB115" i="7" s="1"/>
  <c r="BC9" i="7" s="1"/>
  <c r="BC27" i="7" s="1"/>
  <c r="R391" i="1"/>
  <c r="S390" i="1"/>
  <c r="U246" i="1"/>
  <c r="V230" i="1"/>
  <c r="BK89" i="1"/>
  <c r="BK105" i="1" s="1"/>
  <c r="BI107" i="1"/>
  <c r="BI463" i="1" s="1"/>
  <c r="BI482" i="1" s="1"/>
  <c r="BC45" i="7" s="1"/>
  <c r="BC115" i="7" l="1"/>
  <c r="BD9" i="7" s="1"/>
  <c r="BD27" i="7" s="1"/>
  <c r="BD115" i="7" s="1"/>
  <c r="BE9" i="7" s="1"/>
  <c r="BE27" i="7" s="1"/>
  <c r="N118" i="7"/>
  <c r="O12" i="7" s="1"/>
  <c r="O30" i="7" s="1"/>
  <c r="T390" i="1"/>
  <c r="S391" i="1"/>
  <c r="AC60" i="1"/>
  <c r="W60" i="1"/>
  <c r="AN60" i="1"/>
  <c r="O60" i="1"/>
  <c r="R60" i="1"/>
  <c r="AK60" i="1"/>
  <c r="AJ60" i="1"/>
  <c r="AW60" i="1"/>
  <c r="AL60" i="1"/>
  <c r="P60" i="1"/>
  <c r="AT60" i="1"/>
  <c r="Y60" i="1"/>
  <c r="AM60" i="1"/>
  <c r="AZ60" i="1"/>
  <c r="AS60" i="1"/>
  <c r="Q60" i="1"/>
  <c r="V60" i="1"/>
  <c r="X60" i="1"/>
  <c r="AR60" i="1"/>
  <c r="I62" i="1"/>
  <c r="I11" i="1"/>
  <c r="I14" i="1" s="1"/>
  <c r="I15" i="1" s="1"/>
  <c r="S60" i="1"/>
  <c r="AE60" i="1"/>
  <c r="AI60" i="1"/>
  <c r="AF60" i="1"/>
  <c r="V246" i="1"/>
  <c r="W230" i="1"/>
  <c r="X230" i="1" s="1"/>
  <c r="X246" i="1" s="1"/>
  <c r="U248" i="1"/>
  <c r="U466" i="1" s="1"/>
  <c r="U485" i="1" s="1"/>
  <c r="O48" i="7" s="1"/>
  <c r="L250" i="1"/>
  <c r="M249" i="1"/>
  <c r="N60" i="1"/>
  <c r="AG60" i="1"/>
  <c r="AD60" i="1"/>
  <c r="U60" i="1"/>
  <c r="AA60" i="1"/>
  <c r="BB60" i="1"/>
  <c r="M60" i="1"/>
  <c r="K60" i="1"/>
  <c r="Z60" i="1"/>
  <c r="BC42" i="1"/>
  <c r="AV60" i="1"/>
  <c r="AH60" i="1"/>
  <c r="J60" i="1"/>
  <c r="J61" i="1"/>
  <c r="K61" i="1" s="1"/>
  <c r="L109" i="1"/>
  <c r="M108" i="1"/>
  <c r="BK107" i="1"/>
  <c r="BK463" i="1" s="1"/>
  <c r="BK482" i="1" s="1"/>
  <c r="BE45" i="7" s="1"/>
  <c r="AB60" i="1"/>
  <c r="AO60" i="1"/>
  <c r="AP60" i="1"/>
  <c r="AU60" i="1"/>
  <c r="C82" i="7"/>
  <c r="C114" i="7"/>
  <c r="T60" i="1"/>
  <c r="L60" i="1"/>
  <c r="AQ60" i="1"/>
  <c r="AY60" i="1"/>
  <c r="BA60" i="1"/>
  <c r="AX60" i="1"/>
  <c r="BI44" i="1"/>
  <c r="BJ44" i="1" s="1"/>
  <c r="BK44" i="1" s="1"/>
  <c r="O118" i="7" l="1"/>
  <c r="P12" i="7" s="1"/>
  <c r="BE115" i="7"/>
  <c r="K11" i="1"/>
  <c r="K14" i="1" s="1"/>
  <c r="K62" i="1"/>
  <c r="L61" i="1"/>
  <c r="AA462" i="1"/>
  <c r="AD462" i="1"/>
  <c r="N462" i="1"/>
  <c r="N8" i="1"/>
  <c r="X248" i="1"/>
  <c r="X466" i="1" s="1"/>
  <c r="X485" i="1" s="1"/>
  <c r="R48" i="7" s="1"/>
  <c r="Y462" i="1"/>
  <c r="P8" i="1"/>
  <c r="P462" i="1"/>
  <c r="AW462" i="1"/>
  <c r="AK462" i="1"/>
  <c r="O8" i="1"/>
  <c r="O462" i="1"/>
  <c r="W462" i="1"/>
  <c r="U390" i="1"/>
  <c r="T391" i="1"/>
  <c r="AX462" i="1"/>
  <c r="AY462" i="1"/>
  <c r="L462" i="1"/>
  <c r="L8" i="1"/>
  <c r="AP462" i="1"/>
  <c r="AB462" i="1"/>
  <c r="J462" i="1"/>
  <c r="J8" i="1"/>
  <c r="AV462" i="1"/>
  <c r="P30" i="7"/>
  <c r="W246" i="1"/>
  <c r="V248" i="1"/>
  <c r="V466" i="1" s="1"/>
  <c r="V485" i="1" s="1"/>
  <c r="P48" i="7" s="1"/>
  <c r="AF462" i="1"/>
  <c r="AE462" i="1"/>
  <c r="X462" i="1"/>
  <c r="Q8" i="1"/>
  <c r="Q462" i="1"/>
  <c r="AZ462" i="1"/>
  <c r="J11" i="1"/>
  <c r="J14" i="1" s="1"/>
  <c r="J62" i="1"/>
  <c r="M462" i="1"/>
  <c r="M8" i="1"/>
  <c r="Y230" i="1"/>
  <c r="M109" i="1"/>
  <c r="N108" i="1"/>
  <c r="BC58" i="1"/>
  <c r="BD42" i="1"/>
  <c r="K462" i="1"/>
  <c r="K8" i="1"/>
  <c r="BB462" i="1"/>
  <c r="U8" i="1"/>
  <c r="U462" i="1"/>
  <c r="AG462" i="1"/>
  <c r="AT462" i="1"/>
  <c r="AL462" i="1"/>
  <c r="AJ462" i="1"/>
  <c r="R8" i="1"/>
  <c r="R462" i="1"/>
  <c r="AN462" i="1"/>
  <c r="AC462" i="1"/>
  <c r="D8" i="7"/>
  <c r="C129" i="7"/>
  <c r="Z462" i="1"/>
  <c r="BA462" i="1"/>
  <c r="AQ462" i="1"/>
  <c r="T462" i="1"/>
  <c r="T8" i="1"/>
  <c r="AU462" i="1"/>
  <c r="AO462" i="1"/>
  <c r="AH462" i="1"/>
  <c r="M250" i="1"/>
  <c r="N249" i="1"/>
  <c r="AI462" i="1"/>
  <c r="S8" i="1"/>
  <c r="S462" i="1"/>
  <c r="AR462" i="1"/>
  <c r="V462" i="1"/>
  <c r="AS462" i="1"/>
  <c r="AM462" i="1"/>
  <c r="V8" i="1" l="1"/>
  <c r="P118" i="7"/>
  <c r="Q12" i="7" s="1"/>
  <c r="Q30" i="7" s="1"/>
  <c r="X8" i="1"/>
  <c r="AS481" i="1"/>
  <c r="AR481" i="1"/>
  <c r="AI481" i="1"/>
  <c r="AH481" i="1"/>
  <c r="O481" i="1"/>
  <c r="O477" i="1"/>
  <c r="AD481" i="1"/>
  <c r="N250" i="1"/>
  <c r="O249" i="1"/>
  <c r="BA481" i="1"/>
  <c r="AL481" i="1"/>
  <c r="U477" i="1"/>
  <c r="U481" i="1"/>
  <c r="BC60" i="1"/>
  <c r="AZ481" i="1"/>
  <c r="X477" i="1"/>
  <c r="X481" i="1"/>
  <c r="AF481" i="1"/>
  <c r="AB481" i="1"/>
  <c r="L481" i="1"/>
  <c r="L477" i="1"/>
  <c r="AX481" i="1"/>
  <c r="AW481" i="1"/>
  <c r="Y481" i="1"/>
  <c r="R477" i="1"/>
  <c r="R481" i="1"/>
  <c r="AG481" i="1"/>
  <c r="BB481" i="1"/>
  <c r="K481" i="1"/>
  <c r="K477" i="1"/>
  <c r="N109" i="1"/>
  <c r="O108" i="1"/>
  <c r="Y246" i="1"/>
  <c r="Z230" i="1"/>
  <c r="M481" i="1"/>
  <c r="M477" i="1"/>
  <c r="Q481" i="1"/>
  <c r="Q477" i="1"/>
  <c r="AV481" i="1"/>
  <c r="P477" i="1"/>
  <c r="P481" i="1"/>
  <c r="N477" i="1"/>
  <c r="N481" i="1"/>
  <c r="AA481" i="1"/>
  <c r="L62" i="1"/>
  <c r="L11" i="1"/>
  <c r="L14" i="1" s="1"/>
  <c r="M61" i="1"/>
  <c r="C133" i="7"/>
  <c r="C135" i="7"/>
  <c r="BD58" i="1"/>
  <c r="BE42" i="1"/>
  <c r="BE58" i="1" s="1"/>
  <c r="W248" i="1"/>
  <c r="J477" i="1"/>
  <c r="J481" i="1"/>
  <c r="V481" i="1"/>
  <c r="V477" i="1"/>
  <c r="S481" i="1"/>
  <c r="S477" i="1"/>
  <c r="AO481" i="1"/>
  <c r="T477" i="1"/>
  <c r="T481" i="1"/>
  <c r="D26" i="7"/>
  <c r="D41" i="7" s="1"/>
  <c r="D23" i="7"/>
  <c r="AC481" i="1"/>
  <c r="AM481" i="1"/>
  <c r="AU481" i="1"/>
  <c r="AQ481" i="1"/>
  <c r="Z481" i="1"/>
  <c r="AN481" i="1"/>
  <c r="AJ481" i="1"/>
  <c r="AT481" i="1"/>
  <c r="AE481" i="1"/>
  <c r="K6" i="1"/>
  <c r="J15" i="1"/>
  <c r="AP481" i="1"/>
  <c r="AY481" i="1"/>
  <c r="V390" i="1"/>
  <c r="U391" i="1"/>
  <c r="W481" i="1"/>
  <c r="AK481" i="1"/>
  <c r="AE44" i="7" l="1"/>
  <c r="W390" i="1"/>
  <c r="V391" i="1"/>
  <c r="AJ44" i="7"/>
  <c r="Y44" i="7"/>
  <c r="M44" i="7"/>
  <c r="M59" i="7" s="1"/>
  <c r="S496" i="1"/>
  <c r="M62" i="1"/>
  <c r="M11" i="1"/>
  <c r="M14" i="1" s="1"/>
  <c r="N61" i="1"/>
  <c r="AP44" i="7"/>
  <c r="AF44" i="7"/>
  <c r="AB44" i="7"/>
  <c r="AC44" i="7"/>
  <c r="AM44" i="7"/>
  <c r="Q44" i="7"/>
  <c r="AN44" i="7"/>
  <c r="AH44" i="7"/>
  <c r="AK44" i="7"/>
  <c r="BF42" i="1"/>
  <c r="BF58" i="1" s="1"/>
  <c r="N496" i="1"/>
  <c r="H44" i="7"/>
  <c r="H59" i="7" s="1"/>
  <c r="G44" i="7"/>
  <c r="G59" i="7" s="1"/>
  <c r="M496" i="1"/>
  <c r="Z246" i="1"/>
  <c r="AA230" i="1"/>
  <c r="AV44" i="7"/>
  <c r="I44" i="7"/>
  <c r="I59" i="7" s="1"/>
  <c r="O496" i="1"/>
  <c r="U44" i="7"/>
  <c r="O109" i="1"/>
  <c r="P108" i="1"/>
  <c r="L44" i="7"/>
  <c r="L59" i="7" s="1"/>
  <c r="R496" i="1"/>
  <c r="AR44" i="7"/>
  <c r="V44" i="7"/>
  <c r="X496" i="1"/>
  <c r="R44" i="7"/>
  <c r="R59" i="7" s="1"/>
  <c r="L6" i="1"/>
  <c r="K15" i="1"/>
  <c r="AI44" i="7"/>
  <c r="P44" i="7"/>
  <c r="P59" i="7" s="1"/>
  <c r="V496" i="1"/>
  <c r="Y248" i="1"/>
  <c r="AQ44" i="7"/>
  <c r="F44" i="7"/>
  <c r="F59" i="7" s="1"/>
  <c r="L496" i="1"/>
  <c r="BC462" i="1"/>
  <c r="AU44" i="7"/>
  <c r="AL44" i="7"/>
  <c r="BE60" i="1"/>
  <c r="AS44" i="7"/>
  <c r="AD44" i="7"/>
  <c r="T44" i="7"/>
  <c r="AO44" i="7"/>
  <c r="AG44" i="7"/>
  <c r="W44" i="7"/>
  <c r="T496" i="1"/>
  <c r="N44" i="7"/>
  <c r="N59" i="7" s="1"/>
  <c r="D44" i="7"/>
  <c r="J496" i="1"/>
  <c r="W466" i="1"/>
  <c r="W8" i="1"/>
  <c r="BD60" i="1"/>
  <c r="J44" i="7"/>
  <c r="J59" i="7" s="1"/>
  <c r="P496" i="1"/>
  <c r="K44" i="7"/>
  <c r="K59" i="7" s="1"/>
  <c r="Q496" i="1"/>
  <c r="E44" i="7"/>
  <c r="E59" i="7" s="1"/>
  <c r="K496" i="1"/>
  <c r="AA44" i="7"/>
  <c r="S44" i="7"/>
  <c r="Z44" i="7"/>
  <c r="AT44" i="7"/>
  <c r="O44" i="7"/>
  <c r="O59" i="7" s="1"/>
  <c r="U496" i="1"/>
  <c r="O250" i="1"/>
  <c r="P249" i="1"/>
  <c r="X44" i="7"/>
  <c r="BG42" i="1" l="1"/>
  <c r="BG58" i="1" s="1"/>
  <c r="BC481" i="1"/>
  <c r="W485" i="1"/>
  <c r="W477" i="1"/>
  <c r="Y466" i="1"/>
  <c r="Y8" i="1"/>
  <c r="M6" i="1"/>
  <c r="L15" i="1"/>
  <c r="AA246" i="1"/>
  <c r="AB230" i="1"/>
  <c r="P250" i="1"/>
  <c r="Q249" i="1"/>
  <c r="BE462" i="1"/>
  <c r="P109" i="1"/>
  <c r="Q108" i="1"/>
  <c r="Z248" i="1"/>
  <c r="X390" i="1"/>
  <c r="W391" i="1"/>
  <c r="BD462" i="1"/>
  <c r="D59" i="7"/>
  <c r="D114" i="7"/>
  <c r="BF60" i="1"/>
  <c r="N11" i="1"/>
  <c r="N14" i="1" s="1"/>
  <c r="N62" i="1"/>
  <c r="O61" i="1"/>
  <c r="BH42" i="1" l="1"/>
  <c r="BH58" i="1" s="1"/>
  <c r="BG60" i="1"/>
  <c r="M15" i="1"/>
  <c r="N6" i="1"/>
  <c r="D129" i="7"/>
  <c r="E8" i="7"/>
  <c r="Q109" i="1"/>
  <c r="R108" i="1"/>
  <c r="Y390" i="1"/>
  <c r="X391" i="1"/>
  <c r="Z466" i="1"/>
  <c r="Z8" i="1"/>
  <c r="BE481" i="1"/>
  <c r="Y485" i="1"/>
  <c r="Y477" i="1"/>
  <c r="Q48" i="7"/>
  <c r="W496" i="1"/>
  <c r="AW44" i="7"/>
  <c r="O11" i="1"/>
  <c r="O14" i="1" s="1"/>
  <c r="O62" i="1"/>
  <c r="P61" i="1"/>
  <c r="BF462" i="1"/>
  <c r="BD481" i="1"/>
  <c r="AA248" i="1"/>
  <c r="Q250" i="1"/>
  <c r="R249" i="1"/>
  <c r="AB246" i="1"/>
  <c r="AC230" i="1"/>
  <c r="BI42" i="1" l="1"/>
  <c r="BI58" i="1" s="1"/>
  <c r="P11" i="1"/>
  <c r="P14" i="1" s="1"/>
  <c r="P62" i="1"/>
  <c r="Q61" i="1"/>
  <c r="D135" i="7"/>
  <c r="D133" i="7"/>
  <c r="AA466" i="1"/>
  <c r="AA8" i="1"/>
  <c r="AX44" i="7"/>
  <c r="Q118" i="7"/>
  <c r="R12" i="7" s="1"/>
  <c r="R30" i="7" s="1"/>
  <c r="R118" i="7" s="1"/>
  <c r="S12" i="7" s="1"/>
  <c r="S30" i="7" s="1"/>
  <c r="Q59" i="7"/>
  <c r="O6" i="1"/>
  <c r="N15" i="1"/>
  <c r="AY44" i="7"/>
  <c r="Z485" i="1"/>
  <c r="Z477" i="1"/>
  <c r="Z390" i="1"/>
  <c r="Y391" i="1"/>
  <c r="BH60" i="1"/>
  <c r="AC246" i="1"/>
  <c r="AD230" i="1"/>
  <c r="AB248" i="1"/>
  <c r="R250" i="1"/>
  <c r="S249" i="1"/>
  <c r="BF481" i="1"/>
  <c r="BJ42" i="1"/>
  <c r="S48" i="7"/>
  <c r="S59" i="7" s="1"/>
  <c r="Y496" i="1"/>
  <c r="R109" i="1"/>
  <c r="S108" i="1"/>
  <c r="E23" i="7"/>
  <c r="E26" i="7"/>
  <c r="E41" i="7" s="1"/>
  <c r="BG462" i="1"/>
  <c r="S118" i="7" l="1"/>
  <c r="T12" i="7" s="1"/>
  <c r="T30" i="7" s="1"/>
  <c r="T48" i="7"/>
  <c r="T59" i="7" s="1"/>
  <c r="Z496" i="1"/>
  <c r="S109" i="1"/>
  <c r="T108" i="1"/>
  <c r="S250" i="1"/>
  <c r="T249" i="1"/>
  <c r="AC248" i="1"/>
  <c r="E114" i="7"/>
  <c r="BJ58" i="1"/>
  <c r="BK42" i="1"/>
  <c r="BK58" i="1" s="1"/>
  <c r="AA485" i="1"/>
  <c r="AA477" i="1"/>
  <c r="Q11" i="1"/>
  <c r="Q14" i="1" s="1"/>
  <c r="Q62" i="1"/>
  <c r="R61" i="1"/>
  <c r="BG481" i="1"/>
  <c r="BI60" i="1"/>
  <c r="AZ44" i="7"/>
  <c r="AB466" i="1"/>
  <c r="AB8" i="1"/>
  <c r="AD246" i="1"/>
  <c r="AE230" i="1"/>
  <c r="BH462" i="1"/>
  <c r="Z391" i="1"/>
  <c r="AA390" i="1"/>
  <c r="P6" i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O15" i="1"/>
  <c r="T118" i="7" l="1"/>
  <c r="U12" i="7" s="1"/>
  <c r="U30" i="7" s="1"/>
  <c r="R11" i="1"/>
  <c r="R14" i="1" s="1"/>
  <c r="R15" i="1" s="1"/>
  <c r="R62" i="1"/>
  <c r="S61" i="1"/>
  <c r="T250" i="1"/>
  <c r="U249" i="1"/>
  <c r="BH481" i="1"/>
  <c r="BI462" i="1"/>
  <c r="AC6" i="1"/>
  <c r="AB485" i="1"/>
  <c r="AB477" i="1"/>
  <c r="U48" i="7"/>
  <c r="U59" i="7" s="1"/>
  <c r="AA496" i="1"/>
  <c r="F8" i="7"/>
  <c r="E129" i="7"/>
  <c r="T109" i="1"/>
  <c r="U108" i="1"/>
  <c r="AD248" i="1"/>
  <c r="BJ60" i="1"/>
  <c r="AC466" i="1"/>
  <c r="AC8" i="1"/>
  <c r="AB390" i="1"/>
  <c r="AA391" i="1"/>
  <c r="AE246" i="1"/>
  <c r="AF230" i="1"/>
  <c r="BA44" i="7"/>
  <c r="Q15" i="1"/>
  <c r="P15" i="1"/>
  <c r="BK60" i="1"/>
  <c r="AD6" i="1" l="1"/>
  <c r="AE248" i="1"/>
  <c r="E135" i="7"/>
  <c r="E133" i="7"/>
  <c r="BK462" i="1"/>
  <c r="AF246" i="1"/>
  <c r="AG230" i="1"/>
  <c r="BJ462" i="1"/>
  <c r="AD466" i="1"/>
  <c r="AD8" i="1"/>
  <c r="AE6" i="1" s="1"/>
  <c r="U118" i="7"/>
  <c r="V12" i="7" s="1"/>
  <c r="BB44" i="7"/>
  <c r="AC485" i="1"/>
  <c r="AC477" i="1"/>
  <c r="F26" i="7"/>
  <c r="F41" i="7" s="1"/>
  <c r="F23" i="7"/>
  <c r="V48" i="7"/>
  <c r="V59" i="7" s="1"/>
  <c r="AB496" i="1"/>
  <c r="BI481" i="1"/>
  <c r="S11" i="1"/>
  <c r="S14" i="1" s="1"/>
  <c r="S15" i="1" s="1"/>
  <c r="S62" i="1"/>
  <c r="T61" i="1"/>
  <c r="AC390" i="1"/>
  <c r="AB391" i="1"/>
  <c r="U109" i="1"/>
  <c r="V108" i="1"/>
  <c r="U250" i="1"/>
  <c r="V249" i="1"/>
  <c r="AC391" i="1" l="1"/>
  <c r="AD390" i="1"/>
  <c r="BC44" i="7"/>
  <c r="AD485" i="1"/>
  <c r="AD477" i="1"/>
  <c r="BJ481" i="1"/>
  <c r="AE466" i="1"/>
  <c r="AE8" i="1"/>
  <c r="AF6" i="1" s="1"/>
  <c r="AG246" i="1"/>
  <c r="AH230" i="1"/>
  <c r="V250" i="1"/>
  <c r="W249" i="1"/>
  <c r="V109" i="1"/>
  <c r="W108" i="1"/>
  <c r="T11" i="1"/>
  <c r="T14" i="1" s="1"/>
  <c r="T15" i="1" s="1"/>
  <c r="T62" i="1"/>
  <c r="U61" i="1"/>
  <c r="F114" i="7"/>
  <c r="W48" i="7"/>
  <c r="W59" i="7" s="1"/>
  <c r="AC496" i="1"/>
  <c r="AF248" i="1"/>
  <c r="V30" i="7"/>
  <c r="V118" i="7" s="1"/>
  <c r="W12" i="7" s="1"/>
  <c r="BK481" i="1"/>
  <c r="BE44" i="7" l="1"/>
  <c r="AE485" i="1"/>
  <c r="AE477" i="1"/>
  <c r="AF466" i="1"/>
  <c r="AF8" i="1"/>
  <c r="AG6" i="1" s="1"/>
  <c r="BD44" i="7"/>
  <c r="X48" i="7"/>
  <c r="X59" i="7" s="1"/>
  <c r="AD496" i="1"/>
  <c r="AE390" i="1"/>
  <c r="AD391" i="1"/>
  <c r="F129" i="7"/>
  <c r="G8" i="7"/>
  <c r="W250" i="1"/>
  <c r="X249" i="1"/>
  <c r="AG248" i="1"/>
  <c r="W30" i="7"/>
  <c r="W118" i="7" s="1"/>
  <c r="X12" i="7" s="1"/>
  <c r="W109" i="1"/>
  <c r="X108" i="1"/>
  <c r="U62" i="1"/>
  <c r="U11" i="1"/>
  <c r="U14" i="1" s="1"/>
  <c r="U15" i="1" s="1"/>
  <c r="V61" i="1"/>
  <c r="AH246" i="1"/>
  <c r="AI230" i="1"/>
  <c r="X250" i="1" l="1"/>
  <c r="Y249" i="1"/>
  <c r="G23" i="7"/>
  <c r="G26" i="7"/>
  <c r="G41" i="7" s="1"/>
  <c r="AF485" i="1"/>
  <c r="AF477" i="1"/>
  <c r="AI246" i="1"/>
  <c r="AJ230" i="1"/>
  <c r="X30" i="7"/>
  <c r="X118" i="7" s="1"/>
  <c r="Y12" i="7" s="1"/>
  <c r="Y30" i="7" s="1"/>
  <c r="Y48" i="7"/>
  <c r="Y59" i="7" s="1"/>
  <c r="AE496" i="1"/>
  <c r="AH248" i="1"/>
  <c r="V11" i="1"/>
  <c r="V14" i="1" s="1"/>
  <c r="V15" i="1" s="1"/>
  <c r="V62" i="1"/>
  <c r="W61" i="1"/>
  <c r="X109" i="1"/>
  <c r="Y108" i="1"/>
  <c r="AG466" i="1"/>
  <c r="AG8" i="1"/>
  <c r="AH6" i="1" s="1"/>
  <c r="F135" i="7"/>
  <c r="F133" i="7"/>
  <c r="AF390" i="1"/>
  <c r="AE391" i="1"/>
  <c r="Y118" i="7" l="1"/>
  <c r="Z12" i="7" s="1"/>
  <c r="Z30" i="7" s="1"/>
  <c r="G114" i="7"/>
  <c r="G129" i="7" s="1"/>
  <c r="AG485" i="1"/>
  <c r="AG477" i="1"/>
  <c r="W11" i="1"/>
  <c r="W14" i="1" s="1"/>
  <c r="W15" i="1" s="1"/>
  <c r="W62" i="1"/>
  <c r="X61" i="1"/>
  <c r="AH466" i="1"/>
  <c r="AH8" i="1"/>
  <c r="AI6" i="1" s="1"/>
  <c r="Z48" i="7"/>
  <c r="Z59" i="7" s="1"/>
  <c r="AF496" i="1"/>
  <c r="AF391" i="1"/>
  <c r="AG390" i="1"/>
  <c r="Y109" i="1"/>
  <c r="Z108" i="1"/>
  <c r="AJ246" i="1"/>
  <c r="AK230" i="1"/>
  <c r="Y250" i="1"/>
  <c r="Z249" i="1"/>
  <c r="AI248" i="1"/>
  <c r="Z118" i="7" l="1"/>
  <c r="AA12" i="7" s="1"/>
  <c r="AA30" i="7" s="1"/>
  <c r="H8" i="7"/>
  <c r="H23" i="7" s="1"/>
  <c r="AA48" i="7"/>
  <c r="AA59" i="7" s="1"/>
  <c r="AG496" i="1"/>
  <c r="AJ248" i="1"/>
  <c r="AH390" i="1"/>
  <c r="AG391" i="1"/>
  <c r="G133" i="7"/>
  <c r="G135" i="7"/>
  <c r="AK246" i="1"/>
  <c r="AL230" i="1"/>
  <c r="X62" i="1"/>
  <c r="X11" i="1"/>
  <c r="X14" i="1" s="1"/>
  <c r="X15" i="1" s="1"/>
  <c r="Y61" i="1"/>
  <c r="Z250" i="1"/>
  <c r="AA249" i="1"/>
  <c r="AI466" i="1"/>
  <c r="AI8" i="1"/>
  <c r="AJ6" i="1" s="1"/>
  <c r="Z109" i="1"/>
  <c r="AA108" i="1"/>
  <c r="AH485" i="1"/>
  <c r="AH477" i="1"/>
  <c r="H26" i="7" l="1"/>
  <c r="H41" i="7" s="1"/>
  <c r="AA109" i="1"/>
  <c r="AB108" i="1"/>
  <c r="Y11" i="1"/>
  <c r="Y14" i="1" s="1"/>
  <c r="Y15" i="1" s="1"/>
  <c r="Y62" i="1"/>
  <c r="Z61" i="1"/>
  <c r="AB48" i="7"/>
  <c r="AB59" i="7" s="1"/>
  <c r="AH496" i="1"/>
  <c r="AI485" i="1"/>
  <c r="AI477" i="1"/>
  <c r="AI390" i="1"/>
  <c r="AH391" i="1"/>
  <c r="AL246" i="1"/>
  <c r="AM230" i="1"/>
  <c r="AJ466" i="1"/>
  <c r="AJ8" i="1"/>
  <c r="AK6" i="1" s="1"/>
  <c r="AA118" i="7"/>
  <c r="AB12" i="7" s="1"/>
  <c r="AA250" i="1"/>
  <c r="AB249" i="1"/>
  <c r="AK248" i="1"/>
  <c r="H114" i="7" l="1"/>
  <c r="H129" i="7" s="1"/>
  <c r="AK466" i="1"/>
  <c r="AK8" i="1"/>
  <c r="AL6" i="1" s="1"/>
  <c r="AJ485" i="1"/>
  <c r="AJ477" i="1"/>
  <c r="H135" i="7"/>
  <c r="H133" i="7"/>
  <c r="AC48" i="7"/>
  <c r="AC59" i="7" s="1"/>
  <c r="AI496" i="1"/>
  <c r="Z11" i="1"/>
  <c r="Z14" i="1" s="1"/>
  <c r="Z15" i="1" s="1"/>
  <c r="Z62" i="1"/>
  <c r="AA61" i="1"/>
  <c r="AL248" i="1"/>
  <c r="AJ390" i="1"/>
  <c r="AI391" i="1"/>
  <c r="AB109" i="1"/>
  <c r="AC108" i="1"/>
  <c r="AB30" i="7"/>
  <c r="AB118" i="7" s="1"/>
  <c r="AC12" i="7" s="1"/>
  <c r="AC30" i="7" s="1"/>
  <c r="AC118" i="7" s="1"/>
  <c r="AD12" i="7" s="1"/>
  <c r="AB250" i="1"/>
  <c r="AC249" i="1"/>
  <c r="AM246" i="1"/>
  <c r="AN230" i="1"/>
  <c r="I8" i="7" l="1"/>
  <c r="AD30" i="7"/>
  <c r="AC250" i="1"/>
  <c r="AD249" i="1"/>
  <c r="AD48" i="7"/>
  <c r="AD59" i="7" s="1"/>
  <c r="AJ496" i="1"/>
  <c r="AK485" i="1"/>
  <c r="AK477" i="1"/>
  <c r="AM248" i="1"/>
  <c r="AL466" i="1"/>
  <c r="AL8" i="1"/>
  <c r="AM6" i="1" s="1"/>
  <c r="AA62" i="1"/>
  <c r="AA11" i="1"/>
  <c r="AA14" i="1" s="1"/>
  <c r="AA15" i="1" s="1"/>
  <c r="AB61" i="1"/>
  <c r="AK390" i="1"/>
  <c r="AJ391" i="1"/>
  <c r="AN246" i="1"/>
  <c r="AO230" i="1"/>
  <c r="AC109" i="1"/>
  <c r="AD108" i="1"/>
  <c r="I23" i="7" l="1"/>
  <c r="I26" i="7"/>
  <c r="I41" i="7" s="1"/>
  <c r="AD118" i="7"/>
  <c r="AE12" i="7" s="1"/>
  <c r="AE30" i="7" s="1"/>
  <c r="AD109" i="1"/>
  <c r="AE108" i="1"/>
  <c r="AO246" i="1"/>
  <c r="AP230" i="1"/>
  <c r="AB11" i="1"/>
  <c r="AB14" i="1" s="1"/>
  <c r="AB15" i="1" s="1"/>
  <c r="AB62" i="1"/>
  <c r="AC61" i="1"/>
  <c r="AL485" i="1"/>
  <c r="AL477" i="1"/>
  <c r="AE48" i="7"/>
  <c r="AE59" i="7" s="1"/>
  <c r="AK496" i="1"/>
  <c r="AD250" i="1"/>
  <c r="AE249" i="1"/>
  <c r="AN248" i="1"/>
  <c r="AL390" i="1"/>
  <c r="AK391" i="1"/>
  <c r="AM466" i="1"/>
  <c r="AM8" i="1"/>
  <c r="AN6" i="1" s="1"/>
  <c r="I114" i="7" l="1"/>
  <c r="AE118" i="7"/>
  <c r="AF12" i="7" s="1"/>
  <c r="AF30" i="7" s="1"/>
  <c r="AC62" i="1"/>
  <c r="AC11" i="1"/>
  <c r="AC14" i="1" s="1"/>
  <c r="AC15" i="1" s="1"/>
  <c r="AD61" i="1"/>
  <c r="AO248" i="1"/>
  <c r="AE250" i="1"/>
  <c r="AF249" i="1"/>
  <c r="AE109" i="1"/>
  <c r="AF108" i="1"/>
  <c r="AL391" i="1"/>
  <c r="AM390" i="1"/>
  <c r="AN466" i="1"/>
  <c r="AN8" i="1"/>
  <c r="AO6" i="1" s="1"/>
  <c r="AM485" i="1"/>
  <c r="AM477" i="1"/>
  <c r="AF48" i="7"/>
  <c r="AF59" i="7" s="1"/>
  <c r="AL496" i="1"/>
  <c r="AP246" i="1"/>
  <c r="AQ230" i="1"/>
  <c r="I129" i="7" l="1"/>
  <c r="J8" i="7"/>
  <c r="AF250" i="1"/>
  <c r="AG249" i="1"/>
  <c r="AP248" i="1"/>
  <c r="AN485" i="1"/>
  <c r="AN477" i="1"/>
  <c r="AF118" i="7"/>
  <c r="AG12" i="7" s="1"/>
  <c r="AF109" i="1"/>
  <c r="AG108" i="1"/>
  <c r="AO466" i="1"/>
  <c r="AO8" i="1"/>
  <c r="AP6" i="1" s="1"/>
  <c r="AQ246" i="1"/>
  <c r="AR230" i="1"/>
  <c r="AG48" i="7"/>
  <c r="AG59" i="7" s="1"/>
  <c r="AM496" i="1"/>
  <c r="AN390" i="1"/>
  <c r="AM391" i="1"/>
  <c r="AD62" i="1"/>
  <c r="AD11" i="1"/>
  <c r="AD14" i="1" s="1"/>
  <c r="AD15" i="1" s="1"/>
  <c r="AE61" i="1"/>
  <c r="J26" i="7" l="1"/>
  <c r="J41" i="7" s="1"/>
  <c r="J23" i="7"/>
  <c r="I133" i="7"/>
  <c r="I135" i="7"/>
  <c r="AH48" i="7"/>
  <c r="AH59" i="7" s="1"/>
  <c r="AN496" i="1"/>
  <c r="AO485" i="1"/>
  <c r="AO477" i="1"/>
  <c r="AG30" i="7"/>
  <c r="AG118" i="7" s="1"/>
  <c r="AH12" i="7" s="1"/>
  <c r="AH30" i="7" s="1"/>
  <c r="AG250" i="1"/>
  <c r="AH249" i="1"/>
  <c r="AE11" i="1"/>
  <c r="AE14" i="1" s="1"/>
  <c r="AE15" i="1" s="1"/>
  <c r="AE62" i="1"/>
  <c r="AF61" i="1"/>
  <c r="AN391" i="1"/>
  <c r="AO390" i="1"/>
  <c r="AR246" i="1"/>
  <c r="AS230" i="1"/>
  <c r="AP466" i="1"/>
  <c r="AP8" i="1"/>
  <c r="AQ6" i="1" s="1"/>
  <c r="AQ248" i="1"/>
  <c r="AG109" i="1"/>
  <c r="AH108" i="1"/>
  <c r="J114" i="7" l="1"/>
  <c r="AH118" i="7"/>
  <c r="AI12" i="7" s="1"/>
  <c r="AI30" i="7" s="1"/>
  <c r="AP485" i="1"/>
  <c r="AP477" i="1"/>
  <c r="AF62" i="1"/>
  <c r="AF11" i="1"/>
  <c r="AF14" i="1" s="1"/>
  <c r="AF15" i="1" s="1"/>
  <c r="AG61" i="1"/>
  <c r="AH109" i="1"/>
  <c r="AI108" i="1"/>
  <c r="AQ466" i="1"/>
  <c r="AQ8" i="1"/>
  <c r="AR6" i="1" s="1"/>
  <c r="AS246" i="1"/>
  <c r="AT230" i="1"/>
  <c r="AR248" i="1"/>
  <c r="AP390" i="1"/>
  <c r="AO391" i="1"/>
  <c r="AI48" i="7"/>
  <c r="AI59" i="7" s="1"/>
  <c r="AO496" i="1"/>
  <c r="AH250" i="1"/>
  <c r="AI249" i="1"/>
  <c r="J129" i="7" l="1"/>
  <c r="K8" i="7"/>
  <c r="AJ48" i="7"/>
  <c r="AJ59" i="7" s="1"/>
  <c r="AP496" i="1"/>
  <c r="AT246" i="1"/>
  <c r="AU230" i="1"/>
  <c r="AR466" i="1"/>
  <c r="AR8" i="1"/>
  <c r="AS6" i="1" s="1"/>
  <c r="AS248" i="1"/>
  <c r="AQ485" i="1"/>
  <c r="AQ477" i="1"/>
  <c r="AI118" i="7"/>
  <c r="AJ12" i="7" s="1"/>
  <c r="AI250" i="1"/>
  <c r="AJ249" i="1"/>
  <c r="AQ390" i="1"/>
  <c r="AP391" i="1"/>
  <c r="AI109" i="1"/>
  <c r="AJ108" i="1"/>
  <c r="AG62" i="1"/>
  <c r="AG11" i="1"/>
  <c r="AG14" i="1" s="1"/>
  <c r="AG15" i="1" s="1"/>
  <c r="AH61" i="1"/>
  <c r="K23" i="7" l="1"/>
  <c r="K26" i="7"/>
  <c r="K41" i="7" s="1"/>
  <c r="J133" i="7"/>
  <c r="J135" i="7"/>
  <c r="AT248" i="1"/>
  <c r="AJ250" i="1"/>
  <c r="AK249" i="1"/>
  <c r="AR485" i="1"/>
  <c r="AR477" i="1"/>
  <c r="AJ109" i="1"/>
  <c r="AK108" i="1"/>
  <c r="AQ391" i="1"/>
  <c r="AR390" i="1"/>
  <c r="AJ30" i="7"/>
  <c r="AJ118" i="7" s="1"/>
  <c r="AK12" i="7" s="1"/>
  <c r="AK48" i="7"/>
  <c r="AK59" i="7" s="1"/>
  <c r="AQ496" i="1"/>
  <c r="AS466" i="1"/>
  <c r="AS8" i="1"/>
  <c r="AT6" i="1" s="1"/>
  <c r="AH62" i="1"/>
  <c r="AH11" i="1"/>
  <c r="AH14" i="1" s="1"/>
  <c r="AH15" i="1" s="1"/>
  <c r="AI61" i="1"/>
  <c r="AU246" i="1"/>
  <c r="AV230" i="1"/>
  <c r="K114" i="7" l="1"/>
  <c r="AS485" i="1"/>
  <c r="AS477" i="1"/>
  <c r="AK30" i="7"/>
  <c r="AK118" i="7" s="1"/>
  <c r="AL12" i="7" s="1"/>
  <c r="AK109" i="1"/>
  <c r="AL108" i="1"/>
  <c r="AL48" i="7"/>
  <c r="AL59" i="7" s="1"/>
  <c r="AR496" i="1"/>
  <c r="AK250" i="1"/>
  <c r="AL249" i="1"/>
  <c r="AV246" i="1"/>
  <c r="AW230" i="1"/>
  <c r="AS390" i="1"/>
  <c r="AR391" i="1"/>
  <c r="AU248" i="1"/>
  <c r="AI62" i="1"/>
  <c r="AI11" i="1"/>
  <c r="AI14" i="1" s="1"/>
  <c r="AI15" i="1" s="1"/>
  <c r="AJ61" i="1"/>
  <c r="AT466" i="1"/>
  <c r="AT8" i="1"/>
  <c r="AU6" i="1" s="1"/>
  <c r="K129" i="7" l="1"/>
  <c r="L8" i="7"/>
  <c r="AL109" i="1"/>
  <c r="AM108" i="1"/>
  <c r="AS391" i="1"/>
  <c r="AT390" i="1"/>
  <c r="AL250" i="1"/>
  <c r="AM249" i="1"/>
  <c r="AT485" i="1"/>
  <c r="AT477" i="1"/>
  <c r="AJ11" i="1"/>
  <c r="AJ14" i="1" s="1"/>
  <c r="AJ15" i="1" s="1"/>
  <c r="AJ62" i="1"/>
  <c r="AK61" i="1"/>
  <c r="AM48" i="7"/>
  <c r="AM59" i="7" s="1"/>
  <c r="AS496" i="1"/>
  <c r="AW246" i="1"/>
  <c r="AX230" i="1"/>
  <c r="AL30" i="7"/>
  <c r="AL118" i="7" s="1"/>
  <c r="AM12" i="7" s="1"/>
  <c r="AM30" i="7" s="1"/>
  <c r="AU466" i="1"/>
  <c r="AU8" i="1"/>
  <c r="AV6" i="1" s="1"/>
  <c r="AV248" i="1"/>
  <c r="L26" i="7" l="1"/>
  <c r="L41" i="7" s="1"/>
  <c r="L23" i="7"/>
  <c r="L114" i="7"/>
  <c r="K135" i="7"/>
  <c r="K133" i="7"/>
  <c r="AM118" i="7"/>
  <c r="AN12" i="7" s="1"/>
  <c r="AN30" i="7" s="1"/>
  <c r="AM250" i="1"/>
  <c r="AN249" i="1"/>
  <c r="AU485" i="1"/>
  <c r="AU477" i="1"/>
  <c r="AN48" i="7"/>
  <c r="AN59" i="7" s="1"/>
  <c r="AT496" i="1"/>
  <c r="AX246" i="1"/>
  <c r="AY230" i="1"/>
  <c r="AT391" i="1"/>
  <c r="AU390" i="1"/>
  <c r="AM109" i="1"/>
  <c r="AN108" i="1"/>
  <c r="AV466" i="1"/>
  <c r="AV8" i="1"/>
  <c r="AW6" i="1" s="1"/>
  <c r="AW248" i="1"/>
  <c r="AK11" i="1"/>
  <c r="AK14" i="1" s="1"/>
  <c r="AK15" i="1" s="1"/>
  <c r="AK62" i="1"/>
  <c r="AL61" i="1"/>
  <c r="M8" i="7" l="1"/>
  <c r="L129" i="7"/>
  <c r="AN118" i="7"/>
  <c r="AO12" i="7" s="1"/>
  <c r="AO30" i="7" s="1"/>
  <c r="AX248" i="1"/>
  <c r="AL11" i="1"/>
  <c r="AL14" i="1" s="1"/>
  <c r="AL15" i="1" s="1"/>
  <c r="AL62" i="1"/>
  <c r="AM61" i="1"/>
  <c r="AW466" i="1"/>
  <c r="AW8" i="1"/>
  <c r="AX6" i="1" s="1"/>
  <c r="AO48" i="7"/>
  <c r="AO59" i="7" s="1"/>
  <c r="AU496" i="1"/>
  <c r="AN250" i="1"/>
  <c r="AO249" i="1"/>
  <c r="AV485" i="1"/>
  <c r="AV477" i="1"/>
  <c r="AN109" i="1"/>
  <c r="AO108" i="1"/>
  <c r="AU391" i="1"/>
  <c r="AV390" i="1"/>
  <c r="AY246" i="1"/>
  <c r="AZ230" i="1"/>
  <c r="L133" i="7" l="1"/>
  <c r="L135" i="7"/>
  <c r="M26" i="7"/>
  <c r="M41" i="7" s="1"/>
  <c r="M23" i="7"/>
  <c r="AY248" i="1"/>
  <c r="AW390" i="1"/>
  <c r="AV391" i="1"/>
  <c r="AP48" i="7"/>
  <c r="AP59" i="7" s="1"/>
  <c r="AV496" i="1"/>
  <c r="AO250" i="1"/>
  <c r="AP249" i="1"/>
  <c r="AM62" i="1"/>
  <c r="AM11" i="1"/>
  <c r="AM14" i="1" s="1"/>
  <c r="AM15" i="1" s="1"/>
  <c r="AN61" i="1"/>
  <c r="AZ246" i="1"/>
  <c r="BA230" i="1"/>
  <c r="AO109" i="1"/>
  <c r="AP108" i="1"/>
  <c r="AW485" i="1"/>
  <c r="AW477" i="1"/>
  <c r="AX466" i="1"/>
  <c r="AX8" i="1"/>
  <c r="AY6" i="1" s="1"/>
  <c r="AO118" i="7"/>
  <c r="AP12" i="7" s="1"/>
  <c r="M114" i="7" l="1"/>
  <c r="BA246" i="1"/>
  <c r="BB230" i="1"/>
  <c r="AX485" i="1"/>
  <c r="AX477" i="1"/>
  <c r="AZ248" i="1"/>
  <c r="AP250" i="1"/>
  <c r="AQ249" i="1"/>
  <c r="AQ48" i="7"/>
  <c r="AQ59" i="7" s="1"/>
  <c r="AW496" i="1"/>
  <c r="AP109" i="1"/>
  <c r="AQ108" i="1"/>
  <c r="AN62" i="1"/>
  <c r="AN11" i="1"/>
  <c r="AN14" i="1" s="1"/>
  <c r="AN15" i="1" s="1"/>
  <c r="AO61" i="1"/>
  <c r="AX390" i="1"/>
  <c r="AW391" i="1"/>
  <c r="AP30" i="7"/>
  <c r="AP118" i="7" s="1"/>
  <c r="AQ12" i="7" s="1"/>
  <c r="AQ30" i="7" s="1"/>
  <c r="AY466" i="1"/>
  <c r="AY8" i="1"/>
  <c r="AZ6" i="1" s="1"/>
  <c r="N8" i="7" l="1"/>
  <c r="M129" i="7"/>
  <c r="AQ118" i="7"/>
  <c r="AR12" i="7" s="1"/>
  <c r="AR30" i="7" s="1"/>
  <c r="AY485" i="1"/>
  <c r="AY477" i="1"/>
  <c r="AY390" i="1"/>
  <c r="AX391" i="1"/>
  <c r="AQ109" i="1"/>
  <c r="AR108" i="1"/>
  <c r="AO62" i="1"/>
  <c r="AO11" i="1"/>
  <c r="AO14" i="1" s="1"/>
  <c r="AO15" i="1" s="1"/>
  <c r="AP61" i="1"/>
  <c r="AZ466" i="1"/>
  <c r="AZ8" i="1"/>
  <c r="BA6" i="1" s="1"/>
  <c r="BB246" i="1"/>
  <c r="BC230" i="1"/>
  <c r="AQ250" i="1"/>
  <c r="AR249" i="1"/>
  <c r="AR48" i="7"/>
  <c r="AR59" i="7" s="1"/>
  <c r="AX496" i="1"/>
  <c r="BA248" i="1"/>
  <c r="M133" i="7" l="1"/>
  <c r="M135" i="7"/>
  <c r="N23" i="7"/>
  <c r="N26" i="7"/>
  <c r="N41" i="7" s="1"/>
  <c r="N114" i="7"/>
  <c r="AR109" i="1"/>
  <c r="AS108" i="1"/>
  <c r="AZ390" i="1"/>
  <c r="AY391" i="1"/>
  <c r="AS48" i="7"/>
  <c r="AS59" i="7" s="1"/>
  <c r="AY496" i="1"/>
  <c r="BA466" i="1"/>
  <c r="BA8" i="1"/>
  <c r="BB6" i="1" s="1"/>
  <c r="AZ485" i="1"/>
  <c r="AZ477" i="1"/>
  <c r="BB248" i="1"/>
  <c r="AP11" i="1"/>
  <c r="AP14" i="1" s="1"/>
  <c r="AP15" i="1" s="1"/>
  <c r="AP62" i="1"/>
  <c r="AQ61" i="1"/>
  <c r="AR118" i="7"/>
  <c r="AS12" i="7" s="1"/>
  <c r="AR250" i="1"/>
  <c r="AS249" i="1"/>
  <c r="BC246" i="1"/>
  <c r="BD230" i="1"/>
  <c r="O8" i="7" l="1"/>
  <c r="N129" i="7"/>
  <c r="BC248" i="1"/>
  <c r="AS250" i="1"/>
  <c r="AT249" i="1"/>
  <c r="BA485" i="1"/>
  <c r="BA477" i="1"/>
  <c r="BD246" i="1"/>
  <c r="BE230" i="1"/>
  <c r="AQ11" i="1"/>
  <c r="AQ14" i="1" s="1"/>
  <c r="AQ15" i="1" s="1"/>
  <c r="AQ62" i="1"/>
  <c r="AR61" i="1"/>
  <c r="AT48" i="7"/>
  <c r="AT59" i="7" s="1"/>
  <c r="AZ496" i="1"/>
  <c r="AS30" i="7"/>
  <c r="AS118" i="7" s="1"/>
  <c r="AT12" i="7" s="1"/>
  <c r="AS109" i="1"/>
  <c r="AT108" i="1"/>
  <c r="BB466" i="1"/>
  <c r="BB8" i="1"/>
  <c r="BC6" i="1" s="1"/>
  <c r="AZ391" i="1"/>
  <c r="BA390" i="1"/>
  <c r="N135" i="7" l="1"/>
  <c r="N133" i="7"/>
  <c r="O26" i="7"/>
  <c r="O41" i="7" s="1"/>
  <c r="O23" i="7"/>
  <c r="AT30" i="7"/>
  <c r="AT118" i="7" s="1"/>
  <c r="AU12" i="7" s="1"/>
  <c r="AU30" i="7" s="1"/>
  <c r="BE246" i="1"/>
  <c r="BF230" i="1"/>
  <c r="AT109" i="1"/>
  <c r="AU108" i="1"/>
  <c r="AR11" i="1"/>
  <c r="AR14" i="1" s="1"/>
  <c r="AR15" i="1" s="1"/>
  <c r="AR62" i="1"/>
  <c r="AS61" i="1"/>
  <c r="BD248" i="1"/>
  <c r="BC466" i="1"/>
  <c r="BC8" i="1"/>
  <c r="BD6" i="1" s="1"/>
  <c r="BB390" i="1"/>
  <c r="BA391" i="1"/>
  <c r="BB485" i="1"/>
  <c r="BB477" i="1"/>
  <c r="AU48" i="7"/>
  <c r="AU59" i="7" s="1"/>
  <c r="BA496" i="1"/>
  <c r="AT250" i="1"/>
  <c r="AU249" i="1"/>
  <c r="O114" i="7" l="1"/>
  <c r="AU118" i="7"/>
  <c r="AV12" i="7" s="1"/>
  <c r="AV30" i="7" s="1"/>
  <c r="AV48" i="7"/>
  <c r="AV59" i="7" s="1"/>
  <c r="BB496" i="1"/>
  <c r="BD466" i="1"/>
  <c r="BD8" i="1"/>
  <c r="BE6" i="1" s="1"/>
  <c r="AU250" i="1"/>
  <c r="AV249" i="1"/>
  <c r="BB391" i="1"/>
  <c r="BC390" i="1"/>
  <c r="BC485" i="1"/>
  <c r="BC477" i="1"/>
  <c r="AS11" i="1"/>
  <c r="AS14" i="1" s="1"/>
  <c r="AS15" i="1" s="1"/>
  <c r="AS62" i="1"/>
  <c r="AT61" i="1"/>
  <c r="AU109" i="1"/>
  <c r="AV108" i="1"/>
  <c r="BF246" i="1"/>
  <c r="BG230" i="1"/>
  <c r="BE248" i="1"/>
  <c r="O129" i="7" l="1"/>
  <c r="P8" i="7"/>
  <c r="AV118" i="7"/>
  <c r="AW12" i="7" s="1"/>
  <c r="AW30" i="7" s="1"/>
  <c r="BE466" i="1"/>
  <c r="BE8" i="1"/>
  <c r="BF6" i="1" s="1"/>
  <c r="AW48" i="7"/>
  <c r="AW59" i="7" s="1"/>
  <c r="BC496" i="1"/>
  <c r="BG246" i="1"/>
  <c r="BH230" i="1"/>
  <c r="AV109" i="1"/>
  <c r="AW108" i="1"/>
  <c r="BD390" i="1"/>
  <c r="BC391" i="1"/>
  <c r="AV250" i="1"/>
  <c r="AW249" i="1"/>
  <c r="BD485" i="1"/>
  <c r="BD477" i="1"/>
  <c r="BF248" i="1"/>
  <c r="AT62" i="1"/>
  <c r="AT11" i="1"/>
  <c r="AT14" i="1" s="1"/>
  <c r="AT15" i="1" s="1"/>
  <c r="AU61" i="1"/>
  <c r="AW118" i="7" l="1"/>
  <c r="AX12" i="7" s="1"/>
  <c r="AX30" i="7" s="1"/>
  <c r="P23" i="7"/>
  <c r="P26" i="7"/>
  <c r="P41" i="7" s="1"/>
  <c r="O133" i="7"/>
  <c r="O135" i="7"/>
  <c r="AU62" i="1"/>
  <c r="AU11" i="1"/>
  <c r="AU14" i="1" s="1"/>
  <c r="AU15" i="1" s="1"/>
  <c r="AV61" i="1"/>
  <c r="BF466" i="1"/>
  <c r="BF8" i="1"/>
  <c r="BG6" i="1" s="1"/>
  <c r="BG248" i="1"/>
  <c r="AX48" i="7"/>
  <c r="AX59" i="7" s="1"/>
  <c r="BD496" i="1"/>
  <c r="BE390" i="1"/>
  <c r="BD391" i="1"/>
  <c r="AW109" i="1"/>
  <c r="AX108" i="1"/>
  <c r="BE485" i="1"/>
  <c r="BE477" i="1"/>
  <c r="AW250" i="1"/>
  <c r="AX249" i="1"/>
  <c r="BH246" i="1"/>
  <c r="BI230" i="1"/>
  <c r="P114" i="7" l="1"/>
  <c r="AX118" i="7"/>
  <c r="AY12" i="7" s="1"/>
  <c r="AY30" i="7" s="1"/>
  <c r="AX250" i="1"/>
  <c r="AY249" i="1"/>
  <c r="AX109" i="1"/>
  <c r="AY108" i="1"/>
  <c r="BI246" i="1"/>
  <c r="BJ230" i="1"/>
  <c r="BG466" i="1"/>
  <c r="BG8" i="1"/>
  <c r="BH6" i="1" s="1"/>
  <c r="BF485" i="1"/>
  <c r="BF477" i="1"/>
  <c r="BH248" i="1"/>
  <c r="AY48" i="7"/>
  <c r="AY59" i="7" s="1"/>
  <c r="BE496" i="1"/>
  <c r="AV11" i="1"/>
  <c r="AV14" i="1" s="1"/>
  <c r="AV15" i="1" s="1"/>
  <c r="AV62" i="1"/>
  <c r="AW61" i="1"/>
  <c r="BE391" i="1"/>
  <c r="BF390" i="1"/>
  <c r="Q8" i="7" l="1"/>
  <c r="P129" i="7"/>
  <c r="AY118" i="7"/>
  <c r="AZ12" i="7" s="1"/>
  <c r="AZ30" i="7" s="1"/>
  <c r="BH466" i="1"/>
  <c r="BH8" i="1"/>
  <c r="BI6" i="1" s="1"/>
  <c r="BG485" i="1"/>
  <c r="BG477" i="1"/>
  <c r="AY250" i="1"/>
  <c r="AZ249" i="1"/>
  <c r="BF391" i="1"/>
  <c r="BG390" i="1"/>
  <c r="AZ48" i="7"/>
  <c r="AZ59" i="7" s="1"/>
  <c r="BF496" i="1"/>
  <c r="BI248" i="1"/>
  <c r="AW62" i="1"/>
  <c r="AW11" i="1"/>
  <c r="AW14" i="1" s="1"/>
  <c r="AW15" i="1" s="1"/>
  <c r="AX61" i="1"/>
  <c r="BJ246" i="1"/>
  <c r="BK230" i="1"/>
  <c r="BK246" i="1" s="1"/>
  <c r="AY109" i="1"/>
  <c r="AZ108" i="1"/>
  <c r="P135" i="7" l="1"/>
  <c r="P133" i="7"/>
  <c r="Q23" i="7"/>
  <c r="Q26" i="7"/>
  <c r="Q41" i="7" s="1"/>
  <c r="Q114" i="7"/>
  <c r="AZ118" i="7"/>
  <c r="BA12" i="7" s="1"/>
  <c r="BA30" i="7" s="1"/>
  <c r="AZ109" i="1"/>
  <c r="BA108" i="1"/>
  <c r="AX62" i="1"/>
  <c r="AX11" i="1"/>
  <c r="AX14" i="1" s="1"/>
  <c r="AX15" i="1" s="1"/>
  <c r="AY61" i="1"/>
  <c r="BH485" i="1"/>
  <c r="BH477" i="1"/>
  <c r="BH390" i="1"/>
  <c r="BG391" i="1"/>
  <c r="BJ248" i="1"/>
  <c r="BI466" i="1"/>
  <c r="BI8" i="1"/>
  <c r="BJ6" i="1" s="1"/>
  <c r="AZ250" i="1"/>
  <c r="BA249" i="1"/>
  <c r="BK248" i="1"/>
  <c r="BA48" i="7"/>
  <c r="BA59" i="7" s="1"/>
  <c r="BG496" i="1"/>
  <c r="R8" i="7" l="1"/>
  <c r="Q129" i="7"/>
  <c r="BA250" i="1"/>
  <c r="BB249" i="1"/>
  <c r="BJ466" i="1"/>
  <c r="BJ8" i="1"/>
  <c r="BK6" i="1" s="1"/>
  <c r="BA118" i="7"/>
  <c r="BB12" i="7" s="1"/>
  <c r="BB48" i="7"/>
  <c r="BB59" i="7" s="1"/>
  <c r="BH496" i="1"/>
  <c r="AY11" i="1"/>
  <c r="AY14" i="1" s="1"/>
  <c r="AY15" i="1" s="1"/>
  <c r="AY62" i="1"/>
  <c r="AZ61" i="1"/>
  <c r="BK466" i="1"/>
  <c r="BK8" i="1"/>
  <c r="BI485" i="1"/>
  <c r="BI477" i="1"/>
  <c r="BH391" i="1"/>
  <c r="BI390" i="1"/>
  <c r="BA109" i="1"/>
  <c r="BB108" i="1"/>
  <c r="Q135" i="7" l="1"/>
  <c r="Q133" i="7"/>
  <c r="R26" i="7"/>
  <c r="R41" i="7" s="1"/>
  <c r="R23" i="7"/>
  <c r="BB30" i="7"/>
  <c r="BB118" i="7" s="1"/>
  <c r="BC12" i="7" s="1"/>
  <c r="BJ485" i="1"/>
  <c r="BJ477" i="1"/>
  <c r="BB109" i="1"/>
  <c r="BC108" i="1"/>
  <c r="BC48" i="7"/>
  <c r="BC59" i="7" s="1"/>
  <c r="BI496" i="1"/>
  <c r="AZ62" i="1"/>
  <c r="AZ11" i="1"/>
  <c r="AZ14" i="1" s="1"/>
  <c r="AZ15" i="1" s="1"/>
  <c r="BA61" i="1"/>
  <c r="BB250" i="1"/>
  <c r="BC249" i="1"/>
  <c r="BJ390" i="1"/>
  <c r="BI391" i="1"/>
  <c r="BK485" i="1"/>
  <c r="BK477" i="1"/>
  <c r="R114" i="7" l="1"/>
  <c r="BC30" i="7"/>
  <c r="BC118" i="7" s="1"/>
  <c r="BD12" i="7" s="1"/>
  <c r="BC250" i="1"/>
  <c r="BD249" i="1"/>
  <c r="BA11" i="1"/>
  <c r="BA14" i="1" s="1"/>
  <c r="BA15" i="1" s="1"/>
  <c r="BA62" i="1"/>
  <c r="BB61" i="1"/>
  <c r="BE48" i="7"/>
  <c r="BE59" i="7" s="1"/>
  <c r="BK496" i="1"/>
  <c r="BJ391" i="1"/>
  <c r="BK390" i="1"/>
  <c r="BK391" i="1" s="1"/>
  <c r="BC109" i="1"/>
  <c r="BD108" i="1"/>
  <c r="BD48" i="7"/>
  <c r="BD59" i="7" s="1"/>
  <c r="BJ496" i="1"/>
  <c r="R129" i="7" l="1"/>
  <c r="S8" i="7"/>
  <c r="BD30" i="7"/>
  <c r="BD118" i="7" s="1"/>
  <c r="BE12" i="7" s="1"/>
  <c r="BE30" i="7" s="1"/>
  <c r="BE118" i="7" s="1"/>
  <c r="BD109" i="1"/>
  <c r="BE108" i="1"/>
  <c r="BB62" i="1"/>
  <c r="BB11" i="1"/>
  <c r="BB14" i="1" s="1"/>
  <c r="BB15" i="1" s="1"/>
  <c r="BC61" i="1"/>
  <c r="BD250" i="1"/>
  <c r="BE249" i="1"/>
  <c r="S26" i="7" l="1"/>
  <c r="S41" i="7" s="1"/>
  <c r="S23" i="7"/>
  <c r="S114" i="7"/>
  <c r="R133" i="7"/>
  <c r="R135" i="7"/>
  <c r="BE250" i="1"/>
  <c r="BF249" i="1"/>
  <c r="BC62" i="1"/>
  <c r="BC11" i="1"/>
  <c r="BC14" i="1" s="1"/>
  <c r="BC15" i="1" s="1"/>
  <c r="BD61" i="1"/>
  <c r="BE109" i="1"/>
  <c r="BF108" i="1"/>
  <c r="S129" i="7" l="1"/>
  <c r="T8" i="7"/>
  <c r="BF109" i="1"/>
  <c r="BG108" i="1"/>
  <c r="BD62" i="1"/>
  <c r="BD11" i="1"/>
  <c r="BD14" i="1" s="1"/>
  <c r="BD15" i="1" s="1"/>
  <c r="BE61" i="1"/>
  <c r="BF250" i="1"/>
  <c r="BG249" i="1"/>
  <c r="T23" i="7" l="1"/>
  <c r="T26" i="7"/>
  <c r="T41" i="7" s="1"/>
  <c r="T114" i="7"/>
  <c r="S133" i="7"/>
  <c r="S135" i="7"/>
  <c r="BG250" i="1"/>
  <c r="BH249" i="1"/>
  <c r="BE62" i="1"/>
  <c r="BE11" i="1"/>
  <c r="BE14" i="1" s="1"/>
  <c r="BE15" i="1" s="1"/>
  <c r="BF61" i="1"/>
  <c r="BG109" i="1"/>
  <c r="BH108" i="1"/>
  <c r="U8" i="7" l="1"/>
  <c r="T129" i="7"/>
  <c r="BH109" i="1"/>
  <c r="BI108" i="1"/>
  <c r="BF62" i="1"/>
  <c r="BF11" i="1"/>
  <c r="BF14" i="1" s="1"/>
  <c r="BF15" i="1" s="1"/>
  <c r="BG61" i="1"/>
  <c r="BH250" i="1"/>
  <c r="BI249" i="1"/>
  <c r="T135" i="7" l="1"/>
  <c r="T133" i="7"/>
  <c r="U26" i="7"/>
  <c r="U41" i="7" s="1"/>
  <c r="U23" i="7"/>
  <c r="BI109" i="1"/>
  <c r="BJ108" i="1"/>
  <c r="BI250" i="1"/>
  <c r="BJ249" i="1"/>
  <c r="BG62" i="1"/>
  <c r="BG11" i="1"/>
  <c r="BG14" i="1" s="1"/>
  <c r="BG15" i="1" s="1"/>
  <c r="BH61" i="1"/>
  <c r="U114" i="7" l="1"/>
  <c r="BJ109" i="1"/>
  <c r="BK108" i="1"/>
  <c r="BK109" i="1" s="1"/>
  <c r="BH11" i="1"/>
  <c r="BH14" i="1" s="1"/>
  <c r="BH15" i="1" s="1"/>
  <c r="BH62" i="1"/>
  <c r="BI61" i="1"/>
  <c r="BJ250" i="1"/>
  <c r="BK249" i="1"/>
  <c r="BK250" i="1" s="1"/>
  <c r="V8" i="7" l="1"/>
  <c r="U129" i="7"/>
  <c r="BI11" i="1"/>
  <c r="BI14" i="1" s="1"/>
  <c r="BI15" i="1" s="1"/>
  <c r="BI62" i="1"/>
  <c r="BJ61" i="1"/>
  <c r="U133" i="7" l="1"/>
  <c r="U135" i="7"/>
  <c r="V23" i="7"/>
  <c r="V26" i="7"/>
  <c r="V41" i="7" s="1"/>
  <c r="V114" i="7"/>
  <c r="BJ62" i="1"/>
  <c r="BJ11" i="1"/>
  <c r="BJ14" i="1" s="1"/>
  <c r="BJ15" i="1" s="1"/>
  <c r="BK61" i="1"/>
  <c r="W8" i="7" l="1"/>
  <c r="V129" i="7"/>
  <c r="BK62" i="1"/>
  <c r="BK11" i="1"/>
  <c r="BK14" i="1" s="1"/>
  <c r="BK15" i="1" s="1"/>
  <c r="V135" i="7" l="1"/>
  <c r="V133" i="7"/>
  <c r="W23" i="7"/>
  <c r="W26" i="7"/>
  <c r="W41" i="7" s="1"/>
  <c r="W114" i="7"/>
  <c r="X8" i="7" l="1"/>
  <c r="W129" i="7"/>
  <c r="W133" i="7" l="1"/>
  <c r="W135" i="7"/>
  <c r="X26" i="7"/>
  <c r="X23" i="7"/>
  <c r="X41" i="7" l="1"/>
  <c r="X114" i="7"/>
  <c r="X129" i="7" l="1"/>
  <c r="Y8" i="7"/>
  <c r="Y26" i="7" l="1"/>
  <c r="Y41" i="7" s="1"/>
  <c r="Y23" i="7"/>
  <c r="Y114" i="7"/>
  <c r="X133" i="7"/>
  <c r="X135" i="7"/>
  <c r="Z8" i="7" l="1"/>
  <c r="Y129" i="7"/>
  <c r="Y133" i="7" l="1"/>
  <c r="Y135" i="7"/>
  <c r="Z26" i="7"/>
  <c r="Z41" i="7" s="1"/>
  <c r="Z23" i="7"/>
  <c r="Z114" i="7" l="1"/>
  <c r="Z129" i="7" l="1"/>
  <c r="AA8" i="7"/>
  <c r="AA26" i="7" l="1"/>
  <c r="AA41" i="7" s="1"/>
  <c r="AA23" i="7"/>
  <c r="AA114" i="7"/>
  <c r="Z135" i="7"/>
  <c r="Z133" i="7"/>
  <c r="AA129" i="7" l="1"/>
  <c r="AB8" i="7"/>
  <c r="AB23" i="7" l="1"/>
  <c r="AB26" i="7"/>
  <c r="AA135" i="7"/>
  <c r="AA133" i="7"/>
  <c r="AB41" i="7" l="1"/>
  <c r="AB114" i="7"/>
  <c r="AC8" i="7" l="1"/>
  <c r="AB129" i="7"/>
  <c r="AB135" i="7" l="1"/>
  <c r="AB133" i="7"/>
  <c r="AC23" i="7"/>
  <c r="AC26" i="7"/>
  <c r="AC41" i="7" l="1"/>
  <c r="AC114" i="7"/>
  <c r="AD8" i="7" l="1"/>
  <c r="AC129" i="7"/>
  <c r="AC135" i="7" l="1"/>
  <c r="AC133" i="7"/>
  <c r="AD26" i="7"/>
  <c r="AD23" i="7"/>
  <c r="AD41" i="7" l="1"/>
  <c r="AD114" i="7"/>
  <c r="AE8" i="7" l="1"/>
  <c r="AD129" i="7"/>
  <c r="AD133" i="7" l="1"/>
  <c r="AD135" i="7"/>
  <c r="AE26" i="7"/>
  <c r="AE23" i="7"/>
  <c r="AE41" i="7" l="1"/>
  <c r="AE114" i="7"/>
  <c r="AE129" i="7" l="1"/>
  <c r="AF8" i="7"/>
  <c r="AF23" i="7" l="1"/>
  <c r="AF26" i="7"/>
  <c r="AE133" i="7"/>
  <c r="AE135" i="7"/>
  <c r="AF41" i="7" l="1"/>
  <c r="AF114" i="7"/>
  <c r="AG8" i="7" l="1"/>
  <c r="AF129" i="7"/>
  <c r="AF135" i="7" l="1"/>
  <c r="AF133" i="7"/>
  <c r="AG23" i="7"/>
  <c r="AG26" i="7"/>
  <c r="AG41" i="7" s="1"/>
  <c r="AG114" i="7"/>
  <c r="AG129" i="7" l="1"/>
  <c r="AH8" i="7"/>
  <c r="AH23" i="7" l="1"/>
  <c r="AH26" i="7"/>
  <c r="AG135" i="7"/>
  <c r="AG133" i="7"/>
  <c r="AH41" i="7" l="1"/>
  <c r="AH114" i="7"/>
  <c r="AH129" i="7" l="1"/>
  <c r="AI8" i="7"/>
  <c r="AI23" i="7" l="1"/>
  <c r="AI26" i="7"/>
  <c r="AI41" i="7" s="1"/>
  <c r="AI114" i="7"/>
  <c r="AH135" i="7"/>
  <c r="AH133" i="7"/>
  <c r="AJ8" i="7" l="1"/>
  <c r="AI129" i="7"/>
  <c r="AI133" i="7" l="1"/>
  <c r="AI135" i="7"/>
  <c r="AJ23" i="7"/>
  <c r="AJ26" i="7"/>
  <c r="AJ41" i="7" s="1"/>
  <c r="AJ114" i="7" l="1"/>
  <c r="AK8" i="7" l="1"/>
  <c r="AJ129" i="7"/>
  <c r="AJ133" i="7" l="1"/>
  <c r="AJ135" i="7"/>
  <c r="AK23" i="7"/>
  <c r="AK26" i="7"/>
  <c r="AK41" i="7" s="1"/>
  <c r="AK114" i="7"/>
  <c r="AK129" i="7" l="1"/>
  <c r="AL8" i="7"/>
  <c r="AL26" i="7" l="1"/>
  <c r="AL41" i="7" s="1"/>
  <c r="AL23" i="7"/>
  <c r="AL114" i="7"/>
  <c r="AK133" i="7"/>
  <c r="AK135" i="7"/>
  <c r="AL129" i="7" l="1"/>
  <c r="AM8" i="7"/>
  <c r="AM26" i="7" l="1"/>
  <c r="AM41" i="7" s="1"/>
  <c r="AM23" i="7"/>
  <c r="AM114" i="7"/>
  <c r="AL135" i="7"/>
  <c r="AL133" i="7"/>
  <c r="AM129" i="7" l="1"/>
  <c r="AN8" i="7"/>
  <c r="AN23" i="7" l="1"/>
  <c r="AN26" i="7"/>
  <c r="AN41" i="7" s="1"/>
  <c r="AM135" i="7"/>
  <c r="AM133" i="7"/>
  <c r="AN114" i="7" l="1"/>
  <c r="AO8" i="7" l="1"/>
  <c r="AN129" i="7"/>
  <c r="AN133" i="7" l="1"/>
  <c r="AN135" i="7"/>
  <c r="AO26" i="7"/>
  <c r="AO41" i="7" s="1"/>
  <c r="AO23" i="7"/>
  <c r="AO114" i="7" l="1"/>
  <c r="AP8" i="7" l="1"/>
  <c r="AO129" i="7"/>
  <c r="AO135" i="7" l="1"/>
  <c r="AO133" i="7"/>
  <c r="AP23" i="7"/>
  <c r="AP26" i="7"/>
  <c r="AP41" i="7" s="1"/>
  <c r="AP114" i="7"/>
  <c r="AP129" i="7" l="1"/>
  <c r="AQ8" i="7"/>
  <c r="AQ23" i="7" l="1"/>
  <c r="AQ26" i="7"/>
  <c r="AQ41" i="7" s="1"/>
  <c r="AQ114" i="7"/>
  <c r="AP135" i="7"/>
  <c r="AP133" i="7"/>
  <c r="AR8" i="7" l="1"/>
  <c r="AQ129" i="7"/>
  <c r="AQ133" i="7" l="1"/>
  <c r="AQ135" i="7"/>
  <c r="AR23" i="7"/>
  <c r="AR26" i="7"/>
  <c r="AR41" i="7" s="1"/>
  <c r="AR114" i="7"/>
  <c r="AR129" i="7" l="1"/>
  <c r="AS8" i="7"/>
  <c r="AS26" i="7" l="1"/>
  <c r="AS23" i="7"/>
  <c r="AR133" i="7"/>
  <c r="AR135" i="7"/>
  <c r="AS41" i="7" l="1"/>
  <c r="AS114" i="7"/>
  <c r="AT8" i="7" l="1"/>
  <c r="AS129" i="7"/>
  <c r="AS135" i="7" l="1"/>
  <c r="AS133" i="7"/>
  <c r="AT26" i="7"/>
  <c r="AT23" i="7"/>
  <c r="AT41" i="7" l="1"/>
  <c r="AT114" i="7"/>
  <c r="AU8" i="7" l="1"/>
  <c r="AT129" i="7"/>
  <c r="AT135" i="7" l="1"/>
  <c r="AT133" i="7"/>
  <c r="AU23" i="7"/>
  <c r="AU26" i="7"/>
  <c r="AU41" i="7" s="1"/>
  <c r="AU114" i="7"/>
  <c r="AV8" i="7" l="1"/>
  <c r="AU129" i="7"/>
  <c r="AU133" i="7" l="1"/>
  <c r="AU135" i="7"/>
  <c r="AV114" i="7"/>
  <c r="AV26" i="7"/>
  <c r="AV41" i="7" s="1"/>
  <c r="AV23" i="7"/>
  <c r="AW8" i="7" l="1"/>
  <c r="AV129" i="7"/>
  <c r="AV133" i="7" l="1"/>
  <c r="AV135" i="7"/>
  <c r="AW26" i="7"/>
  <c r="AW23" i="7"/>
  <c r="AW41" i="7" l="1"/>
  <c r="AW114" i="7"/>
  <c r="AX8" i="7" l="1"/>
  <c r="AW129" i="7"/>
  <c r="AW133" i="7" l="1"/>
  <c r="AW135" i="7"/>
  <c r="AX23" i="7"/>
  <c r="AX26" i="7"/>
  <c r="AX41" i="7" l="1"/>
  <c r="AX114" i="7"/>
  <c r="AY8" i="7" l="1"/>
  <c r="AX129" i="7"/>
  <c r="AX135" i="7" l="1"/>
  <c r="AX133" i="7"/>
  <c r="AY26" i="7"/>
  <c r="AY23" i="7"/>
  <c r="AY41" i="7" l="1"/>
  <c r="AY114" i="7"/>
  <c r="AY129" i="7" l="1"/>
  <c r="AZ8" i="7"/>
  <c r="AZ26" i="7" l="1"/>
  <c r="AZ23" i="7"/>
  <c r="AY133" i="7"/>
  <c r="AY135" i="7"/>
  <c r="AZ41" i="7" l="1"/>
  <c r="AZ114" i="7"/>
  <c r="AZ129" i="7" l="1"/>
  <c r="BA8" i="7"/>
  <c r="BA23" i="7" l="1"/>
  <c r="BA26" i="7"/>
  <c r="BA41" i="7" s="1"/>
  <c r="BA114" i="7"/>
  <c r="AZ133" i="7"/>
  <c r="AZ135" i="7"/>
  <c r="BB8" i="7" l="1"/>
  <c r="BA129" i="7"/>
  <c r="BA133" i="7" l="1"/>
  <c r="BA135" i="7"/>
  <c r="BB26" i="7"/>
  <c r="BB41" i="7" s="1"/>
  <c r="BB23" i="7"/>
  <c r="BB114" i="7" l="1"/>
  <c r="BC8" i="7" l="1"/>
  <c r="BB129" i="7"/>
  <c r="BB135" i="7" l="1"/>
  <c r="BB133" i="7"/>
  <c r="BC23" i="7"/>
  <c r="BC26" i="7"/>
  <c r="BC41" i="7" s="1"/>
  <c r="BC114" i="7" l="1"/>
  <c r="BC129" i="7" l="1"/>
  <c r="BD8" i="7"/>
  <c r="BD26" i="7" l="1"/>
  <c r="BD41" i="7" s="1"/>
  <c r="BD23" i="7"/>
  <c r="BD114" i="7"/>
  <c r="BC135" i="7"/>
  <c r="BC133" i="7"/>
  <c r="BE8" i="7" l="1"/>
  <c r="BD129" i="7"/>
  <c r="BD133" i="7" l="1"/>
  <c r="BD135" i="7"/>
  <c r="BE26" i="7"/>
  <c r="BE23" i="7"/>
  <c r="BE41" i="7" l="1"/>
  <c r="BE114" i="7"/>
  <c r="BE129" i="7" s="1"/>
  <c r="BE133" i="7" l="1"/>
  <c r="BE135" i="7"/>
</calcChain>
</file>

<file path=xl/comments1.xml><?xml version="1.0" encoding="utf-8"?>
<comments xmlns="http://schemas.openxmlformats.org/spreadsheetml/2006/main">
  <authors>
    <author>Steven Martin</author>
  </authors>
  <commentList>
    <comment ref="G396" authorId="0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From PTRM RRP model - applies to 2016 ERC costs </t>
        </r>
      </text>
    </comment>
  </commentList>
</comments>
</file>

<file path=xl/sharedStrings.xml><?xml version="1.0" encoding="utf-8"?>
<sst xmlns="http://schemas.openxmlformats.org/spreadsheetml/2006/main" count="680" uniqueCount="117">
  <si>
    <t>Subtransmission</t>
  </si>
  <si>
    <t>ARL</t>
  </si>
  <si>
    <t>OAV</t>
  </si>
  <si>
    <t>SL</t>
  </si>
  <si>
    <t>Real WACC</t>
  </si>
  <si>
    <t>Nominal WACC</t>
  </si>
  <si>
    <t>Inflation</t>
  </si>
  <si>
    <t>Actual CPI</t>
  </si>
  <si>
    <t>WACC</t>
  </si>
  <si>
    <t>Real</t>
  </si>
  <si>
    <t>Nominal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</si>
  <si>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</si>
  <si>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</si>
  <si>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</si>
  <si>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</si>
  <si>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</si>
  <si>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</si>
  <si>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Equity Raising Costs</t>
  </si>
  <si>
    <t>Net Capex - excl half WACC allowance</t>
  </si>
  <si>
    <t>Total Capex (Real $2010)</t>
  </si>
  <si>
    <t>Opening RAB 1 Jan 2011</t>
  </si>
  <si>
    <t>Final Year Adjustment (2010)</t>
  </si>
  <si>
    <t>- Difference between forecast and actual</t>
  </si>
  <si>
    <t>- compounded return on difference</t>
  </si>
  <si>
    <t>Closing RAB</t>
  </si>
  <si>
    <t>S/line depr of OAV (real $2010)</t>
  </si>
  <si>
    <t>Closing RAB - Existing Assets</t>
  </si>
  <si>
    <t>Depr of New Assets</t>
  </si>
  <si>
    <t>Total Depr ($2010)</t>
  </si>
  <si>
    <t>Capex closing RAB</t>
  </si>
  <si>
    <t>Total Depr - new Assets (real $2010)</t>
  </si>
  <si>
    <t>Total Closing RAB</t>
  </si>
  <si>
    <t>(Std life changes to 10 yrs for Capex incurred in 2016-20)</t>
  </si>
  <si>
    <t>Check</t>
  </si>
  <si>
    <t>Opening RAB</t>
  </si>
  <si>
    <t>$m</t>
  </si>
  <si>
    <t>Inflation addition</t>
  </si>
  <si>
    <t>Straight-line Depr - nominal</t>
  </si>
  <si>
    <t>Net Capex - real $2010</t>
  </si>
  <si>
    <t>Net Capex - nominal</t>
  </si>
  <si>
    <t>End of period adjustments</t>
  </si>
  <si>
    <t>Nominal RAB Roll Forward</t>
  </si>
  <si>
    <t>Capex closing RAB ($2010)</t>
  </si>
  <si>
    <t>Existing Assets Closing RAB ($2010)</t>
  </si>
  <si>
    <t>Total Closing RAB ($2010)</t>
  </si>
  <si>
    <t>Depr Summary - real $2010</t>
  </si>
  <si>
    <t>Total Depr - real $2010</t>
  </si>
  <si>
    <t>Depr Summary - real $2015</t>
  </si>
  <si>
    <t>Total Depr - real $2015</t>
  </si>
  <si>
    <t>Accelerated Depr Opening RAB Adj - Subtr</t>
  </si>
  <si>
    <t>Accelerated Depr Opening RAB Adj - Distr</t>
  </si>
  <si>
    <t>Accelerated Depr - Subtr (forecast period)</t>
  </si>
  <si>
    <t>Accelerated Depr - Distr (forecast period)</t>
  </si>
  <si>
    <t>Transfers to Accelerated Depr asset classes</t>
  </si>
  <si>
    <t>RAB transfers</t>
  </si>
  <si>
    <t>Variance</t>
  </si>
  <si>
    <t>$2010</t>
  </si>
  <si>
    <t>2016-20</t>
  </si>
  <si>
    <t>2011-15</t>
  </si>
  <si>
    <t>End $2015</t>
  </si>
  <si>
    <t>Total Depr - real $2015 (excl Accel depr)</t>
  </si>
  <si>
    <t>Check with PTRM</t>
  </si>
  <si>
    <t>Cum index</t>
  </si>
  <si>
    <t>Net Capex - real $2015</t>
  </si>
  <si>
    <t>Total</t>
  </si>
  <si>
    <t>Actual CPI - 1 year lagged</t>
  </si>
  <si>
    <t>Total Depr - real $2010 (excl Accel depr)</t>
  </si>
  <si>
    <t>2016 Opening RAB Depr ($2010)</t>
  </si>
  <si>
    <t>2016 Opening RAB Depr ($2015)</t>
  </si>
  <si>
    <t>For PTRM input</t>
  </si>
  <si>
    <t>Depr Summary by Asset Class</t>
  </si>
  <si>
    <t>source: SP AusNet final amended RFM (2006-10)</t>
  </si>
  <si>
    <t>Total Capex</t>
  </si>
  <si>
    <t>Prior Period Adjustments</t>
  </si>
  <si>
    <t>Net Capex with half WACC allowance ($2010)</t>
  </si>
  <si>
    <t>Real $m</t>
  </si>
  <si>
    <t>Depreciation profile - preliminary decision</t>
  </si>
  <si>
    <t>Opening RAB 2016 Adjustments - AER Preliminary decision</t>
  </si>
  <si>
    <t>Depr forecast (real $2010)</t>
  </si>
  <si>
    <t>Opening RAB (Real $2010)</t>
  </si>
  <si>
    <t>Closing RAB (Real $2010)</t>
  </si>
  <si>
    <t>Total prior period adjustments ($2010)</t>
  </si>
  <si>
    <t>Accelerated Depr RAB ($2010)</t>
  </si>
  <si>
    <t>Depr of 2016 Opening RAB  (Excluding Accel Depr asset classes)</t>
  </si>
  <si>
    <t>Real $2010, $m</t>
  </si>
  <si>
    <t>Accelerated Depr of Existing Assets</t>
  </si>
  <si>
    <t>Cumulative Index - 1 year lagged</t>
  </si>
  <si>
    <t>Opening RAB 1 Jan 2011 ($m, Nominal)</t>
  </si>
  <si>
    <t>RAB Asset Class</t>
  </si>
  <si>
    <t>$m, Real $2015</t>
  </si>
  <si>
    <t>Total (Nominal)</t>
  </si>
  <si>
    <t>Total (Real $2015)</t>
  </si>
  <si>
    <t>Final year Forecast Net Capex ($m, Nominal)</t>
  </si>
  <si>
    <t>Compounded return on difference ($m, Nominal)</t>
  </si>
  <si>
    <t>Cum Index - 1 year lagged</t>
  </si>
  <si>
    <t>RL</t>
  </si>
  <si>
    <t>source: AER - Preliminary decision AusNet Services - Post tax revenue model - October 2015 - CONFIDENTIAL.XLSM</t>
  </si>
  <si>
    <t>n/a</t>
  </si>
  <si>
    <t>adj ARL</t>
  </si>
  <si>
    <t>&lt;- to apply to 2016 adjusted RAB.</t>
  </si>
  <si>
    <t>Difference between 2010 forecast and actual Net Capex (Indexed $m, $2015)</t>
  </si>
  <si>
    <t>Accelerated Depr - Distr assets (Contingent Project 1)</t>
  </si>
  <si>
    <t>Compare to RFM Closing RAB - Final Decision</t>
  </si>
  <si>
    <t>PTRM Closing RAB - Contingent Project</t>
  </si>
  <si>
    <t>Remaining life</t>
  </si>
  <si>
    <t>Opening RAB value, $Nominal</t>
  </si>
  <si>
    <t>source: AusNet Services Accelerated Depreciation analysis, 2017</t>
  </si>
  <si>
    <t>Weighted average remaining life</t>
  </si>
  <si>
    <t>2017 Opening RAB adjustment</t>
  </si>
  <si>
    <t>Estimated RAB value of selected assets</t>
  </si>
  <si>
    <t>Land</t>
  </si>
  <si>
    <t>Contingent Project 1 - proposed accelerated depreciation</t>
  </si>
  <si>
    <t>Contingent Project 2 - proposed accelerated depreciation</t>
  </si>
  <si>
    <t>source: AusNet Services Accelerated Depreciation analysis, 2018</t>
  </si>
  <si>
    <t>Accelerated Depr - Distr assets (Contingent Project 2)</t>
  </si>
  <si>
    <t>2019 Opening RAB adjustment</t>
  </si>
  <si>
    <t>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</si>
</sst>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0.0000"/>
    <numFmt numFmtId="166" formatCode="0.0"/>
    <numFmt numFmtId="167" formatCode="_-* #,##0.0000_-;\-* #,##0.0000_-;_-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0" xfId="0" applyFill="1"/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0" fillId="0" borderId="0" xfId="0" quotePrefix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0" borderId="0" xfId="0" applyNumberFormat="1"/>
    <xf numFmtId="43" fontId="0" fillId="0" borderId="0" xfId="1" applyFont="1"/>
    <xf numFmtId="164" fontId="0" fillId="4" borderId="0" xfId="1" applyNumberFormat="1" applyFont="1" applyFill="1"/>
    <xf numFmtId="0" fontId="4" fillId="0" borderId="0" xfId="0" applyFont="1"/>
    <xf numFmtId="43" fontId="3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43" fontId="0" fillId="0" borderId="1" xfId="0" applyNumberFormat="1" applyBorder="1"/>
    <xf numFmtId="1" fontId="0" fillId="0" borderId="0" xfId="0" applyNumberFormat="1"/>
    <xf numFmtId="164" fontId="0" fillId="0" borderId="0" xfId="1" applyNumberFormat="1" applyFont="1" applyFill="1"/>
    <xf numFmtId="0" fontId="5" fillId="0" borderId="0" xfId="0" applyFont="1"/>
    <xf numFmtId="164" fontId="0" fillId="3" borderId="0" xfId="1" applyNumberFormat="1" applyFont="1" applyFill="1"/>
    <xf numFmtId="0" fontId="6" fillId="0" borderId="0" xfId="0" applyFont="1"/>
    <xf numFmtId="0" fontId="0" fillId="5" borderId="0" xfId="0" applyFill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43" fontId="0" fillId="0" borderId="0" xfId="0" applyNumberFormat="1" applyBorder="1"/>
    <xf numFmtId="166" fontId="0" fillId="0" borderId="0" xfId="0" applyNumberFormat="1"/>
    <xf numFmtId="166" fontId="0" fillId="4" borderId="0" xfId="0" applyNumberFormat="1" applyFill="1" applyAlignment="1"/>
    <xf numFmtId="10" fontId="0" fillId="0" borderId="0" xfId="0" quotePrefix="1" applyNumberFormat="1" applyAlignment="1">
      <alignment horizontal="center"/>
    </xf>
    <xf numFmtId="10" fontId="0" fillId="0" borderId="0" xfId="0" applyNumberFormat="1" applyFill="1"/>
    <xf numFmtId="164" fontId="0" fillId="0" borderId="0" xfId="0" applyNumberFormat="1" applyFill="1"/>
    <xf numFmtId="0" fontId="9" fillId="0" borderId="0" xfId="0" applyFont="1"/>
    <xf numFmtId="0" fontId="0" fillId="6" borderId="0" xfId="0" applyFill="1"/>
    <xf numFmtId="10" fontId="0" fillId="7" borderId="0" xfId="0" applyNumberFormat="1" applyFill="1"/>
    <xf numFmtId="0" fontId="0" fillId="0" borderId="2" xfId="0" applyBorder="1" applyAlignment="1">
      <alignment horizontal="center"/>
    </xf>
    <xf numFmtId="10" fontId="0" fillId="7" borderId="2" xfId="0" applyNumberFormat="1" applyFill="1" applyBorder="1"/>
    <xf numFmtId="165" fontId="0" fillId="0" borderId="2" xfId="0" applyNumberFormat="1" applyBorder="1"/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/>
    <xf numFmtId="164" fontId="0" fillId="7" borderId="0" xfId="1" applyNumberFormat="1" applyFont="1" applyFill="1"/>
    <xf numFmtId="0" fontId="0" fillId="6" borderId="0" xfId="0" applyFill="1" applyAlignment="1">
      <alignment wrapText="1"/>
    </xf>
    <xf numFmtId="164" fontId="0" fillId="6" borderId="0" xfId="1" applyNumberFormat="1" applyFont="1" applyFill="1"/>
    <xf numFmtId="43" fontId="0" fillId="7" borderId="0" xfId="1" applyFont="1" applyFill="1"/>
    <xf numFmtId="166" fontId="0" fillId="7" borderId="0" xfId="0" applyNumberFormat="1" applyFill="1"/>
    <xf numFmtId="43" fontId="0" fillId="7" borderId="1" xfId="1" applyFont="1" applyFill="1" applyBorder="1"/>
    <xf numFmtId="164" fontId="0" fillId="6" borderId="0" xfId="0" applyNumberFormat="1" applyFill="1"/>
    <xf numFmtId="0" fontId="0" fillId="6" borderId="0" xfId="0" applyFill="1" applyAlignment="1">
      <alignment horizontal="right"/>
    </xf>
    <xf numFmtId="164" fontId="12" fillId="6" borderId="0" xfId="1" applyNumberFormat="1" applyFont="1" applyFill="1"/>
    <xf numFmtId="10" fontId="0" fillId="7" borderId="0" xfId="0" applyNumberFormat="1" applyFill="1" applyBorder="1"/>
    <xf numFmtId="0" fontId="0" fillId="0" borderId="3" xfId="0" applyBorder="1" applyAlignment="1">
      <alignment horizontal="center"/>
    </xf>
    <xf numFmtId="10" fontId="0" fillId="7" borderId="3" xfId="0" applyNumberFormat="1" applyFill="1" applyBorder="1"/>
    <xf numFmtId="164" fontId="0" fillId="7" borderId="3" xfId="1" applyNumberFormat="1" applyFont="1" applyFill="1" applyBorder="1"/>
    <xf numFmtId="43" fontId="0" fillId="0" borderId="0" xfId="1" applyNumberFormat="1" applyFont="1"/>
    <xf numFmtId="43" fontId="0" fillId="0" borderId="0" xfId="0" applyNumberFormat="1" applyFill="1"/>
    <xf numFmtId="0" fontId="0" fillId="0" borderId="0" xfId="0" applyFill="1" applyBorder="1"/>
    <xf numFmtId="0" fontId="6" fillId="0" borderId="0" xfId="0" applyFont="1" applyFill="1" applyBorder="1"/>
    <xf numFmtId="43" fontId="12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1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43" fontId="0" fillId="7" borderId="0" xfId="0" applyNumberFormat="1" applyFill="1"/>
    <xf numFmtId="43" fontId="0" fillId="7" borderId="0" xfId="1" applyNumberFormat="1" applyFont="1" applyFill="1"/>
    <xf numFmtId="164" fontId="12" fillId="0" borderId="0" xfId="1" applyNumberFormat="1" applyFont="1" applyFill="1"/>
    <xf numFmtId="0" fontId="0" fillId="0" borderId="0" xfId="0" applyFill="1" applyAlignment="1">
      <alignment horizontal="right"/>
    </xf>
    <xf numFmtId="0" fontId="0" fillId="7" borderId="0" xfId="0" applyFill="1" applyBorder="1"/>
    <xf numFmtId="43" fontId="0" fillId="7" borderId="0" xfId="0" applyNumberFormat="1" applyFill="1" applyBorder="1"/>
    <xf numFmtId="164" fontId="0" fillId="6" borderId="0" xfId="1" applyNumberFormat="1" applyFont="1" applyFill="1" applyBorder="1"/>
    <xf numFmtId="164" fontId="12" fillId="8" borderId="0" xfId="1" applyNumberFormat="1" applyFont="1" applyFill="1"/>
    <xf numFmtId="0" fontId="0" fillId="8" borderId="0" xfId="0" applyFill="1"/>
    <xf numFmtId="43" fontId="0" fillId="8" borderId="0" xfId="0" applyNumberFormat="1" applyFill="1"/>
    <xf numFmtId="164" fontId="2" fillId="0" borderId="0" xfId="0" applyNumberFormat="1" applyFont="1"/>
    <xf numFmtId="0" fontId="2" fillId="0" borderId="0" xfId="0" applyFont="1"/>
    <xf numFmtId="164" fontId="12" fillId="7" borderId="0" xfId="1" applyNumberFormat="1" applyFont="1" applyFill="1"/>
    <xf numFmtId="167" fontId="0" fillId="0" borderId="0" xfId="0" applyNumberFormat="1"/>
    <xf numFmtId="10" fontId="0" fillId="0" borderId="0" xfId="0" applyNumberFormat="1" applyFill="1" applyBorder="1"/>
    <xf numFmtId="10" fontId="0" fillId="9" borderId="0" xfId="0" applyNumberFormat="1" applyFill="1" applyBorder="1"/>
    <xf numFmtId="165" fontId="0" fillId="0" borderId="0" xfId="0" applyNumberFormat="1" applyFill="1"/>
  </cellXfs>
  <cellStyles count="5">
    <cellStyle name="Comma" xfId="1" builtinId="3"/>
    <cellStyle name="Comma 2 2" xfId="3"/>
    <cellStyle name="Normal" xfId="0" builtinId="0"/>
    <cellStyle name="Normal 2" xfId="2"/>
    <cellStyle name="Percent 2 2 2" xfId="4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3"/>
  <sheetViews>
    <sheetView zoomScale="85" zoomScaleNormal="85" workbookViewId="0">
      <selection activeCell="J16" sqref="J16"/>
    </sheetView>
  </sheetViews>
  <sheetFormatPr defaultRowHeight="14.4" outlineLevelCol="1" x14ac:dyDescent="0.3"/>
  <cols>
    <col min="1" max="1" width="4.44140625" customWidth="1"/>
    <col min="2" max="2" width="44.109375" customWidth="1"/>
    <col min="3" max="3" width="9.109375" customWidth="1" outlineLevel="1"/>
    <col min="10" max="14" width="11" customWidth="1"/>
    <col min="20" max="20" width="8.88671875" customWidth="1"/>
  </cols>
  <sheetData>
    <row r="2" spans="2:24" ht="15" x14ac:dyDescent="0.25">
      <c r="B2" s="9" t="s">
        <v>6</v>
      </c>
    </row>
    <row r="3" spans="2:24" ht="15" x14ac:dyDescent="0.25"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43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1">
        <v>2022</v>
      </c>
      <c r="Q3" s="1">
        <v>2023</v>
      </c>
      <c r="R3" s="1">
        <v>2024</v>
      </c>
      <c r="S3" s="1">
        <v>2025</v>
      </c>
      <c r="T3" s="1">
        <v>2026</v>
      </c>
      <c r="U3" s="1">
        <v>2027</v>
      </c>
      <c r="V3" s="1">
        <v>2028</v>
      </c>
      <c r="W3" s="1">
        <v>2029</v>
      </c>
      <c r="X3" s="1">
        <v>2030</v>
      </c>
    </row>
    <row r="4" spans="2:24" ht="15" x14ac:dyDescent="0.25">
      <c r="B4" t="s">
        <v>65</v>
      </c>
      <c r="C4" s="42">
        <v>4.9810844892812067E-2</v>
      </c>
      <c r="D4" s="42">
        <v>1.2612612612612484E-2</v>
      </c>
      <c r="E4" s="42">
        <v>2.7876631079478242E-2</v>
      </c>
      <c r="F4" s="42">
        <v>3.5199076745527913E-2</v>
      </c>
      <c r="G4" s="42">
        <v>2.0040080160320661E-2</v>
      </c>
      <c r="H4" s="42">
        <v>2.16110019646365E-2</v>
      </c>
      <c r="I4" s="42">
        <v>2.3076923076923217E-2</v>
      </c>
      <c r="J4" s="44">
        <v>2.3230798209937155E-2</v>
      </c>
      <c r="K4" s="38">
        <f>$J4</f>
        <v>2.3230798209937155E-2</v>
      </c>
      <c r="L4" s="38">
        <f t="shared" ref="L4:X4" si="0">$J4</f>
        <v>2.3230798209937155E-2</v>
      </c>
      <c r="M4" s="38">
        <f t="shared" si="0"/>
        <v>2.3230798209937155E-2</v>
      </c>
      <c r="N4" s="38">
        <f t="shared" si="0"/>
        <v>2.3230798209937155E-2</v>
      </c>
      <c r="O4" s="38">
        <f t="shared" si="0"/>
        <v>2.3230798209937155E-2</v>
      </c>
      <c r="P4" s="38">
        <f t="shared" si="0"/>
        <v>2.3230798209937155E-2</v>
      </c>
      <c r="Q4" s="38">
        <f t="shared" si="0"/>
        <v>2.3230798209937155E-2</v>
      </c>
      <c r="R4" s="38">
        <f t="shared" si="0"/>
        <v>2.3230798209937155E-2</v>
      </c>
      <c r="S4" s="38">
        <f t="shared" si="0"/>
        <v>2.3230798209937155E-2</v>
      </c>
      <c r="T4" s="38">
        <f t="shared" si="0"/>
        <v>2.3230798209937155E-2</v>
      </c>
      <c r="U4" s="38">
        <f t="shared" si="0"/>
        <v>2.3230798209937155E-2</v>
      </c>
      <c r="V4" s="38">
        <f t="shared" si="0"/>
        <v>2.3230798209937155E-2</v>
      </c>
      <c r="W4" s="38">
        <f t="shared" si="0"/>
        <v>2.3230798209937155E-2</v>
      </c>
      <c r="X4" s="38">
        <f t="shared" si="0"/>
        <v>2.3230798209937155E-2</v>
      </c>
    </row>
    <row r="5" spans="2:24" ht="15" x14ac:dyDescent="0.25">
      <c r="B5" t="s">
        <v>86</v>
      </c>
      <c r="D5">
        <v>1</v>
      </c>
      <c r="E5" s="6">
        <f>D5*(1+E4)</f>
        <v>1.0278766310794782</v>
      </c>
      <c r="F5" s="6">
        <f t="shared" ref="F5:S5" si="1">E5*(1+F4)</f>
        <v>1.0640569395017794</v>
      </c>
      <c r="G5" s="6">
        <f t="shared" si="1"/>
        <v>1.0853807258645405</v>
      </c>
      <c r="H5" s="6">
        <f t="shared" si="1"/>
        <v>1.1088368908635777</v>
      </c>
      <c r="I5" s="6">
        <f t="shared" si="1"/>
        <v>1.1344254344988911</v>
      </c>
      <c r="J5" s="45">
        <f t="shared" si="1"/>
        <v>1.1607790428519551</v>
      </c>
      <c r="K5" s="6">
        <f t="shared" si="1"/>
        <v>1.1877448665627728</v>
      </c>
      <c r="L5" s="6">
        <f t="shared" si="1"/>
        <v>1.2153371278827811</v>
      </c>
      <c r="M5" s="6">
        <f t="shared" si="1"/>
        <v>1.2435703794576707</v>
      </c>
      <c r="N5" s="6">
        <f t="shared" si="1"/>
        <v>1.2724595120027067</v>
      </c>
      <c r="O5" s="6">
        <f t="shared" si="1"/>
        <v>1.3020197621563567</v>
      </c>
      <c r="P5" s="6">
        <f t="shared" si="1"/>
        <v>1.3322667205163614</v>
      </c>
      <c r="Q5" s="6">
        <f t="shared" si="1"/>
        <v>1.3632163398624917</v>
      </c>
      <c r="R5" s="6">
        <f t="shared" si="1"/>
        <v>1.3948849435703263</v>
      </c>
      <c r="S5" s="6">
        <f t="shared" si="1"/>
        <v>1.4272892342204881</v>
      </c>
      <c r="T5" s="6">
        <f t="shared" ref="T5" si="2">S5*(1+T4)</f>
        <v>1.46044630240788</v>
      </c>
      <c r="U5" s="6">
        <f t="shared" ref="U5" si="3">T5*(1+U4)</f>
        <v>1.4943736357555661</v>
      </c>
      <c r="V5" s="6">
        <f t="shared" ref="V5" si="4">U5*(1+V4)</f>
        <v>1.5290891281380539</v>
      </c>
      <c r="W5" s="6">
        <f t="shared" ref="W5" si="5">V5*(1+W4)</f>
        <v>1.5646110891188376</v>
      </c>
      <c r="X5" s="6">
        <f t="shared" ref="X5" si="6">W5*(1+X4)</f>
        <v>1.6009582536071874</v>
      </c>
    </row>
    <row r="7" spans="2:24" ht="15" x14ac:dyDescent="0.25">
      <c r="B7" s="9" t="s">
        <v>8</v>
      </c>
    </row>
    <row r="8" spans="2:24" ht="15" x14ac:dyDescent="0.25">
      <c r="C8" s="1">
        <v>2009</v>
      </c>
      <c r="D8" s="1">
        <v>2010</v>
      </c>
      <c r="E8" s="1">
        <v>2011</v>
      </c>
      <c r="F8" s="1">
        <v>2012</v>
      </c>
      <c r="G8" s="1">
        <v>2013</v>
      </c>
      <c r="H8" s="1">
        <v>2014</v>
      </c>
      <c r="I8" s="58">
        <v>2015</v>
      </c>
      <c r="J8" s="32">
        <v>2016</v>
      </c>
      <c r="K8" s="1">
        <v>2017</v>
      </c>
      <c r="L8" s="1">
        <v>2018</v>
      </c>
      <c r="M8" s="1">
        <v>2019</v>
      </c>
      <c r="N8" s="1">
        <v>2020</v>
      </c>
      <c r="O8" s="1">
        <v>2021</v>
      </c>
      <c r="P8" s="1">
        <v>2022</v>
      </c>
      <c r="Q8" s="1">
        <v>2023</v>
      </c>
      <c r="R8" s="1">
        <v>2024</v>
      </c>
      <c r="S8" s="1">
        <v>2025</v>
      </c>
      <c r="T8" s="1">
        <v>2026</v>
      </c>
      <c r="U8" s="1">
        <v>2027</v>
      </c>
      <c r="V8" s="1">
        <v>2028</v>
      </c>
      <c r="W8" s="1">
        <v>2029</v>
      </c>
      <c r="X8" s="1">
        <v>2030</v>
      </c>
    </row>
    <row r="9" spans="2:24" x14ac:dyDescent="0.3">
      <c r="B9" t="s">
        <v>9</v>
      </c>
      <c r="D9" s="42">
        <v>5.8999999999999997E-2</v>
      </c>
      <c r="E9" s="42">
        <v>6.9947357002023564E-2</v>
      </c>
      <c r="F9" s="42">
        <v>6.9947357002023564E-2</v>
      </c>
      <c r="G9" s="42">
        <v>6.9947357002023564E-2</v>
      </c>
      <c r="H9" s="42">
        <v>6.9947357002023564E-2</v>
      </c>
      <c r="I9" s="59">
        <v>6.9947357002023564E-2</v>
      </c>
      <c r="J9" s="57">
        <v>3.8984967311635851E-2</v>
      </c>
      <c r="K9" s="86">
        <v>3.8530391286089614E-2</v>
      </c>
      <c r="L9" s="86">
        <v>3.8281275483315946E-2</v>
      </c>
      <c r="M9" s="86">
        <v>3.7717143600340376E-2</v>
      </c>
      <c r="N9" s="86">
        <f>$M9</f>
        <v>3.7717143600340376E-2</v>
      </c>
      <c r="O9" s="85">
        <f t="shared" ref="O9:X10" si="7">$M9</f>
        <v>3.7717143600340376E-2</v>
      </c>
      <c r="P9" s="85">
        <f t="shared" si="7"/>
        <v>3.7717143600340376E-2</v>
      </c>
      <c r="Q9" s="85">
        <f t="shared" si="7"/>
        <v>3.7717143600340376E-2</v>
      </c>
      <c r="R9" s="85">
        <f t="shared" si="7"/>
        <v>3.7717143600340376E-2</v>
      </c>
      <c r="S9" s="85">
        <f t="shared" si="7"/>
        <v>3.7717143600340376E-2</v>
      </c>
      <c r="T9" s="85">
        <f t="shared" si="7"/>
        <v>3.7717143600340376E-2</v>
      </c>
      <c r="U9" s="85">
        <f t="shared" si="7"/>
        <v>3.7717143600340376E-2</v>
      </c>
      <c r="V9" s="85">
        <f t="shared" si="7"/>
        <v>3.7717143600340376E-2</v>
      </c>
      <c r="W9" s="85">
        <f t="shared" si="7"/>
        <v>3.7717143600340376E-2</v>
      </c>
      <c r="X9" s="85">
        <f t="shared" si="7"/>
        <v>3.7717143600340376E-2</v>
      </c>
    </row>
    <row r="10" spans="2:24" x14ac:dyDescent="0.3">
      <c r="B10" t="s">
        <v>10</v>
      </c>
      <c r="D10" s="42">
        <v>0</v>
      </c>
      <c r="E10" s="42">
        <v>9.9773884747631714E-2</v>
      </c>
      <c r="F10" s="42">
        <v>0.10760851613481237</v>
      </c>
      <c r="G10" s="42">
        <v>9.1389187803667227E-2</v>
      </c>
      <c r="H10" s="42">
        <v>9.3069991436251831E-2</v>
      </c>
      <c r="I10" s="59">
        <v>9.4638449855916518E-2</v>
      </c>
      <c r="J10" s="57">
        <v>6.3121417430410637E-2</v>
      </c>
      <c r="K10" s="86">
        <v>6.2656281240943856E-2</v>
      </c>
      <c r="L10" s="86">
        <v>6.2401378279225046E-2</v>
      </c>
      <c r="M10" s="86">
        <v>6.1824141162312239E-2</v>
      </c>
      <c r="N10" s="86">
        <f>$M10</f>
        <v>6.1824141162312239E-2</v>
      </c>
      <c r="O10" s="85">
        <f t="shared" si="7"/>
        <v>6.1824141162312239E-2</v>
      </c>
      <c r="P10" s="85">
        <f t="shared" si="7"/>
        <v>6.1824141162312239E-2</v>
      </c>
      <c r="Q10" s="85">
        <f t="shared" si="7"/>
        <v>6.1824141162312239E-2</v>
      </c>
      <c r="R10" s="85">
        <f t="shared" si="7"/>
        <v>6.1824141162312239E-2</v>
      </c>
      <c r="S10" s="85">
        <f t="shared" si="7"/>
        <v>6.1824141162312239E-2</v>
      </c>
      <c r="T10" s="85">
        <f t="shared" si="7"/>
        <v>6.1824141162312239E-2</v>
      </c>
      <c r="U10" s="85">
        <f t="shared" si="7"/>
        <v>6.1824141162312239E-2</v>
      </c>
      <c r="V10" s="85">
        <f t="shared" si="7"/>
        <v>6.1824141162312239E-2</v>
      </c>
      <c r="W10" s="85">
        <f t="shared" si="7"/>
        <v>6.1824141162312239E-2</v>
      </c>
      <c r="X10" s="85">
        <f t="shared" si="7"/>
        <v>6.1824141162312239E-2</v>
      </c>
    </row>
    <row r="13" spans="2:24" ht="15" x14ac:dyDescent="0.25">
      <c r="B13" s="9" t="s">
        <v>18</v>
      </c>
    </row>
    <row r="14" spans="2:24" ht="15" x14ac:dyDescent="0.25">
      <c r="D14" s="21" t="s">
        <v>56</v>
      </c>
      <c r="E14" s="21" t="s">
        <v>56</v>
      </c>
      <c r="F14" s="21" t="s">
        <v>56</v>
      </c>
      <c r="G14" s="21" t="s">
        <v>56</v>
      </c>
      <c r="H14" s="21" t="s">
        <v>56</v>
      </c>
      <c r="I14" s="21" t="s">
        <v>56</v>
      </c>
      <c r="J14" s="46" t="s">
        <v>59</v>
      </c>
      <c r="K14" s="21" t="s">
        <v>59</v>
      </c>
      <c r="L14" s="21" t="s">
        <v>59</v>
      </c>
      <c r="M14" s="21" t="s">
        <v>59</v>
      </c>
      <c r="N14" s="21" t="s">
        <v>59</v>
      </c>
    </row>
    <row r="15" spans="2:24" ht="15" x14ac:dyDescent="0.25">
      <c r="B15" t="s">
        <v>75</v>
      </c>
      <c r="C15" s="1">
        <v>2009</v>
      </c>
      <c r="D15" s="1">
        <v>2010</v>
      </c>
      <c r="E15" s="1">
        <v>2011</v>
      </c>
      <c r="F15" s="1">
        <v>2012</v>
      </c>
      <c r="G15" s="1">
        <v>2013</v>
      </c>
      <c r="H15" s="1">
        <v>2014</v>
      </c>
      <c r="I15" s="1">
        <v>2015</v>
      </c>
      <c r="J15" s="43">
        <v>2016</v>
      </c>
      <c r="K15" s="1">
        <v>2017</v>
      </c>
      <c r="L15" s="1">
        <v>2018</v>
      </c>
      <c r="M15" s="1">
        <v>2019</v>
      </c>
      <c r="N15" s="1">
        <v>2020</v>
      </c>
      <c r="O15" s="1">
        <v>2021</v>
      </c>
      <c r="P15" s="1">
        <v>2022</v>
      </c>
      <c r="Q15" s="1">
        <v>2023</v>
      </c>
      <c r="R15" s="1">
        <v>2024</v>
      </c>
      <c r="S15" s="1">
        <v>2025</v>
      </c>
      <c r="T15" s="1">
        <v>2026</v>
      </c>
      <c r="U15" s="1">
        <v>2027</v>
      </c>
      <c r="V15" s="1">
        <v>2028</v>
      </c>
      <c r="W15" s="1">
        <v>2029</v>
      </c>
      <c r="X15" s="1">
        <v>2030</v>
      </c>
    </row>
    <row r="16" spans="2:24" ht="15" x14ac:dyDescent="0.25">
      <c r="B16" t="s">
        <v>0</v>
      </c>
      <c r="D16" s="48">
        <v>25.126956947635545</v>
      </c>
      <c r="E16" s="48">
        <v>21.618758808313785</v>
      </c>
      <c r="F16" s="48">
        <v>41.415329827529128</v>
      </c>
      <c r="G16" s="48">
        <v>58.784441654482563</v>
      </c>
      <c r="H16" s="48">
        <v>56.921645754623455</v>
      </c>
      <c r="I16" s="60">
        <v>55.457351495318512</v>
      </c>
      <c r="J16" s="77">
        <v>48.651420843402605</v>
      </c>
      <c r="K16" s="77">
        <v>66.179791973733728</v>
      </c>
      <c r="L16" s="77">
        <v>58.948424507351056</v>
      </c>
      <c r="M16" s="77">
        <v>67.414006980682686</v>
      </c>
      <c r="N16" s="77">
        <v>50.007216467631643</v>
      </c>
    </row>
    <row r="17" spans="2:24" ht="15" x14ac:dyDescent="0.25">
      <c r="B17" t="s">
        <v>11</v>
      </c>
      <c r="D17" s="48">
        <v>171.28113622238632</v>
      </c>
      <c r="E17" s="48">
        <v>179.59802700128603</v>
      </c>
      <c r="F17" s="48">
        <v>192.05522880291321</v>
      </c>
      <c r="G17" s="48">
        <v>222.41888547240089</v>
      </c>
      <c r="H17" s="48">
        <v>254.14503827795434</v>
      </c>
      <c r="I17" s="60">
        <v>231.13698357950713</v>
      </c>
      <c r="J17" s="77">
        <v>219.15241996616959</v>
      </c>
      <c r="K17" s="77">
        <v>256.41767920334996</v>
      </c>
      <c r="L17" s="77">
        <v>260.65940159970523</v>
      </c>
      <c r="M17" s="77">
        <v>252.42811761792385</v>
      </c>
      <c r="N17" s="77">
        <v>242.08174221527955</v>
      </c>
    </row>
    <row r="18" spans="2:24" ht="15" x14ac:dyDescent="0.25">
      <c r="B18" t="s">
        <v>12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60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24" ht="15" x14ac:dyDescent="0.25">
      <c r="B19" t="s">
        <v>13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60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</row>
    <row r="20" spans="2:24" ht="15" x14ac:dyDescent="0.25">
      <c r="B20" t="s">
        <v>14</v>
      </c>
      <c r="D20" s="48">
        <v>3.0959421498995483</v>
      </c>
      <c r="E20" s="48">
        <v>1.234530573850507</v>
      </c>
      <c r="F20" s="48">
        <v>5.5574968290616171</v>
      </c>
      <c r="G20" s="48">
        <v>1.7736386403189979</v>
      </c>
      <c r="H20" s="48">
        <v>0.66367770058824349</v>
      </c>
      <c r="I20" s="60">
        <v>2.5682263049943446</v>
      </c>
      <c r="J20" s="77">
        <v>9.3897360740177618</v>
      </c>
      <c r="K20" s="77">
        <v>18.949761285291714</v>
      </c>
      <c r="L20" s="77">
        <v>13.660273379722277</v>
      </c>
      <c r="M20" s="77">
        <v>26.256443511950181</v>
      </c>
      <c r="N20" s="77">
        <v>10.307237193679041</v>
      </c>
    </row>
    <row r="21" spans="2:24" ht="15" x14ac:dyDescent="0.25">
      <c r="B21" t="s">
        <v>15</v>
      </c>
      <c r="D21" s="48">
        <v>35.090722072477305</v>
      </c>
      <c r="E21" s="48">
        <v>45.354884071754668</v>
      </c>
      <c r="F21" s="48">
        <v>42.776053834919516</v>
      </c>
      <c r="G21" s="48">
        <v>46.259021947784689</v>
      </c>
      <c r="H21" s="48">
        <v>29.780709804214169</v>
      </c>
      <c r="I21" s="60">
        <v>17.169346852856155</v>
      </c>
      <c r="J21" s="77">
        <v>40.632248579738949</v>
      </c>
      <c r="K21" s="77">
        <v>54.1243041454033</v>
      </c>
      <c r="L21" s="77">
        <v>35.734454485001081</v>
      </c>
      <c r="M21" s="77">
        <v>40.344047347530463</v>
      </c>
      <c r="N21" s="77">
        <v>33.040266602411194</v>
      </c>
    </row>
    <row r="22" spans="2:24" x14ac:dyDescent="0.3">
      <c r="B22" t="s">
        <v>16</v>
      </c>
      <c r="D22" s="48">
        <v>1.8735348989372427</v>
      </c>
      <c r="E22" s="48">
        <v>4.5974068794540335</v>
      </c>
      <c r="F22" s="48">
        <v>2.5485545265505336</v>
      </c>
      <c r="G22" s="48">
        <v>5.3361763636602433</v>
      </c>
      <c r="H22" s="48">
        <v>4.1109717838489805</v>
      </c>
      <c r="I22" s="60">
        <v>2.1282647275763584</v>
      </c>
      <c r="J22" s="77">
        <v>4.0977102322929158</v>
      </c>
      <c r="K22" s="77">
        <v>4.9449794865320129</v>
      </c>
      <c r="L22" s="77">
        <v>5.392789526205485</v>
      </c>
      <c r="M22" s="77">
        <v>7.4728033585670941</v>
      </c>
      <c r="N22" s="77">
        <v>8.1143232620755796</v>
      </c>
    </row>
    <row r="23" spans="2:24" x14ac:dyDescent="0.3">
      <c r="B23" t="s">
        <v>110</v>
      </c>
      <c r="D23" s="48"/>
      <c r="E23" s="48"/>
      <c r="F23" s="48"/>
      <c r="G23" s="48"/>
      <c r="H23" s="48"/>
      <c r="I23" s="60"/>
      <c r="J23" s="77">
        <v>6.1000306154218576E-4</v>
      </c>
      <c r="K23" s="77">
        <v>3.6710736616359665E-2</v>
      </c>
      <c r="L23" s="77">
        <v>1.7558279692917692E-2</v>
      </c>
      <c r="M23" s="77">
        <v>0</v>
      </c>
      <c r="N23" s="77">
        <v>0</v>
      </c>
    </row>
    <row r="24" spans="2:24" x14ac:dyDescent="0.3">
      <c r="B24" t="s">
        <v>17</v>
      </c>
      <c r="D24" s="48">
        <v>0</v>
      </c>
      <c r="E24" s="48">
        <v>1.4428919516944898</v>
      </c>
      <c r="F24" s="48">
        <v>0</v>
      </c>
      <c r="G24" s="48">
        <v>0</v>
      </c>
      <c r="H24" s="48">
        <v>0</v>
      </c>
      <c r="I24" s="60">
        <v>0</v>
      </c>
      <c r="J24" s="77">
        <v>10.148924125223138</v>
      </c>
      <c r="K24" s="50"/>
      <c r="L24" s="50"/>
      <c r="M24" s="50"/>
      <c r="N24" s="50"/>
    </row>
    <row r="25" spans="2:24" x14ac:dyDescent="0.3">
      <c r="B25" s="9" t="s">
        <v>72</v>
      </c>
      <c r="D25" s="8">
        <f>SUM(D16:D24)</f>
        <v>236.46829229133596</v>
      </c>
      <c r="E25" s="8">
        <f t="shared" ref="E25:X25" si="8">SUM(E16:E24)</f>
        <v>253.84649928635352</v>
      </c>
      <c r="F25" s="8">
        <f t="shared" si="8"/>
        <v>284.35266382097404</v>
      </c>
      <c r="G25" s="8">
        <f t="shared" si="8"/>
        <v>334.57216407864735</v>
      </c>
      <c r="H25" s="8">
        <f t="shared" si="8"/>
        <v>345.62204332122917</v>
      </c>
      <c r="I25" s="8">
        <f t="shared" si="8"/>
        <v>308.46017296025258</v>
      </c>
      <c r="J25" s="47">
        <f t="shared" si="8"/>
        <v>332.07306982390645</v>
      </c>
      <c r="K25" s="8">
        <f t="shared" si="8"/>
        <v>400.65322683092711</v>
      </c>
      <c r="L25" s="8">
        <f t="shared" si="8"/>
        <v>374.41290177767809</v>
      </c>
      <c r="M25" s="8">
        <f t="shared" si="8"/>
        <v>393.91541881665427</v>
      </c>
      <c r="N25" s="8">
        <f t="shared" si="8"/>
        <v>343.55078574107699</v>
      </c>
      <c r="O25" s="8">
        <f t="shared" si="8"/>
        <v>0</v>
      </c>
      <c r="P25" s="8">
        <f t="shared" si="8"/>
        <v>0</v>
      </c>
      <c r="Q25" s="8">
        <f t="shared" si="8"/>
        <v>0</v>
      </c>
      <c r="R25" s="8">
        <f t="shared" si="8"/>
        <v>0</v>
      </c>
      <c r="S25" s="8">
        <f t="shared" si="8"/>
        <v>0</v>
      </c>
      <c r="T25" s="8">
        <f t="shared" si="8"/>
        <v>0</v>
      </c>
      <c r="U25" s="8">
        <f t="shared" si="8"/>
        <v>0</v>
      </c>
      <c r="V25" s="8">
        <f t="shared" si="8"/>
        <v>0</v>
      </c>
      <c r="W25" s="8">
        <f t="shared" si="8"/>
        <v>0</v>
      </c>
      <c r="X25" s="8">
        <f t="shared" si="8"/>
        <v>0</v>
      </c>
    </row>
    <row r="26" spans="2:24" x14ac:dyDescent="0.3">
      <c r="B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x14ac:dyDescent="0.3">
      <c r="D27" s="21" t="s">
        <v>56</v>
      </c>
      <c r="E27" s="21" t="s">
        <v>56</v>
      </c>
      <c r="F27" s="21" t="s">
        <v>56</v>
      </c>
      <c r="G27" s="21" t="s">
        <v>56</v>
      </c>
      <c r="H27" s="21" t="s">
        <v>56</v>
      </c>
      <c r="I27" s="21" t="s">
        <v>56</v>
      </c>
      <c r="J27" s="21" t="s">
        <v>56</v>
      </c>
      <c r="K27" s="21" t="s">
        <v>56</v>
      </c>
      <c r="L27" s="21" t="s">
        <v>56</v>
      </c>
      <c r="M27" s="21" t="s">
        <v>56</v>
      </c>
      <c r="N27" s="21" t="s">
        <v>56</v>
      </c>
      <c r="O27" s="21" t="s">
        <v>56</v>
      </c>
      <c r="P27" s="21" t="s">
        <v>56</v>
      </c>
      <c r="Q27" s="21" t="s">
        <v>56</v>
      </c>
      <c r="R27" s="21" t="s">
        <v>56</v>
      </c>
      <c r="S27" s="21" t="s">
        <v>56</v>
      </c>
      <c r="T27" s="21" t="s">
        <v>56</v>
      </c>
      <c r="U27" s="21" t="s">
        <v>56</v>
      </c>
      <c r="V27" s="21" t="s">
        <v>56</v>
      </c>
      <c r="W27" s="21" t="s">
        <v>56</v>
      </c>
      <c r="X27" s="21" t="s">
        <v>56</v>
      </c>
    </row>
    <row r="28" spans="2:24" x14ac:dyDescent="0.3">
      <c r="B28" t="s">
        <v>84</v>
      </c>
      <c r="D28" s="1">
        <v>2010</v>
      </c>
      <c r="E28" s="1">
        <v>2011</v>
      </c>
      <c r="F28" s="1">
        <v>2012</v>
      </c>
      <c r="G28" s="1">
        <v>2013</v>
      </c>
      <c r="H28" s="1">
        <v>2014</v>
      </c>
      <c r="I28" s="1">
        <v>2015</v>
      </c>
      <c r="J28" s="1">
        <v>2016</v>
      </c>
      <c r="K28" s="1">
        <v>2017</v>
      </c>
      <c r="L28" s="1">
        <v>2018</v>
      </c>
      <c r="M28" s="1">
        <v>2019</v>
      </c>
      <c r="N28" s="1">
        <v>2020</v>
      </c>
      <c r="O28" s="1">
        <v>2021</v>
      </c>
      <c r="P28" s="1">
        <v>2022</v>
      </c>
      <c r="Q28" s="1">
        <v>2023</v>
      </c>
      <c r="R28" s="1">
        <v>2024</v>
      </c>
      <c r="S28" s="1">
        <v>2025</v>
      </c>
      <c r="T28" s="1">
        <v>2026</v>
      </c>
      <c r="U28" s="1">
        <v>2027</v>
      </c>
      <c r="V28" s="1">
        <v>2028</v>
      </c>
      <c r="W28" s="1">
        <v>2029</v>
      </c>
      <c r="X28" s="1">
        <v>2030</v>
      </c>
    </row>
    <row r="29" spans="2:24" x14ac:dyDescent="0.3">
      <c r="B29" t="s">
        <v>0</v>
      </c>
      <c r="D29" s="7">
        <f>D16</f>
        <v>25.126956947635545</v>
      </c>
      <c r="E29" s="7">
        <f t="shared" ref="E29:I29" si="9">E16</f>
        <v>21.618758808313785</v>
      </c>
      <c r="F29" s="7">
        <f t="shared" si="9"/>
        <v>41.415329827529128</v>
      </c>
      <c r="G29" s="7">
        <f t="shared" si="9"/>
        <v>58.784441654482563</v>
      </c>
      <c r="H29" s="7">
        <f t="shared" si="9"/>
        <v>56.921645754623455</v>
      </c>
      <c r="I29" s="7">
        <f t="shared" si="9"/>
        <v>55.457351495318512</v>
      </c>
      <c r="J29" s="7">
        <f>J16/$I$5</f>
        <v>42.886398139418795</v>
      </c>
      <c r="K29" s="7">
        <f t="shared" ref="K29:N29" si="10">K16/$I$5</f>
        <v>58.33771877916972</v>
      </c>
      <c r="L29" s="7">
        <f t="shared" si="10"/>
        <v>51.963242990395663</v>
      </c>
      <c r="M29" s="7">
        <f t="shared" si="10"/>
        <v>59.42568363733966</v>
      </c>
      <c r="N29" s="7">
        <f t="shared" si="10"/>
        <v>44.081536738217878</v>
      </c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3">
      <c r="B30" t="s">
        <v>11</v>
      </c>
      <c r="D30" s="7">
        <f t="shared" ref="D30:I30" si="11">D17</f>
        <v>171.28113622238632</v>
      </c>
      <c r="E30" s="7">
        <f t="shared" si="11"/>
        <v>179.59802700128603</v>
      </c>
      <c r="F30" s="7">
        <f t="shared" si="11"/>
        <v>192.05522880291321</v>
      </c>
      <c r="G30" s="7">
        <f t="shared" si="11"/>
        <v>222.41888547240089</v>
      </c>
      <c r="H30" s="7">
        <f t="shared" si="11"/>
        <v>254.14503827795434</v>
      </c>
      <c r="I30" s="7">
        <f t="shared" si="11"/>
        <v>231.13698357950713</v>
      </c>
      <c r="J30" s="7">
        <f t="shared" ref="J30:N30" si="12">J17/$I$5</f>
        <v>193.18362697234096</v>
      </c>
      <c r="K30" s="7">
        <f t="shared" si="12"/>
        <v>226.03308371397469</v>
      </c>
      <c r="L30" s="7">
        <f t="shared" si="12"/>
        <v>229.77217688604287</v>
      </c>
      <c r="M30" s="7">
        <f t="shared" si="12"/>
        <v>222.51627118130398</v>
      </c>
      <c r="N30" s="7">
        <f t="shared" si="12"/>
        <v>213.39590496947395</v>
      </c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x14ac:dyDescent="0.3">
      <c r="B31" t="s">
        <v>12</v>
      </c>
      <c r="D31" s="7">
        <f t="shared" ref="D31:I31" si="13">D18</f>
        <v>0</v>
      </c>
      <c r="E31" s="7">
        <f t="shared" si="13"/>
        <v>0</v>
      </c>
      <c r="F31" s="7">
        <f t="shared" si="13"/>
        <v>0</v>
      </c>
      <c r="G31" s="7">
        <f t="shared" si="13"/>
        <v>0</v>
      </c>
      <c r="H31" s="7">
        <f t="shared" si="13"/>
        <v>0</v>
      </c>
      <c r="I31" s="7">
        <f t="shared" si="13"/>
        <v>0</v>
      </c>
      <c r="J31" s="7">
        <f t="shared" ref="J31:N31" si="14">J18/$I$5</f>
        <v>0</v>
      </c>
      <c r="K31" s="7">
        <f t="shared" si="14"/>
        <v>0</v>
      </c>
      <c r="L31" s="7">
        <f t="shared" si="14"/>
        <v>0</v>
      </c>
      <c r="M31" s="7">
        <f t="shared" si="14"/>
        <v>0</v>
      </c>
      <c r="N31" s="7">
        <f t="shared" si="14"/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x14ac:dyDescent="0.3">
      <c r="B32" t="s">
        <v>13</v>
      </c>
      <c r="D32" s="7">
        <f t="shared" ref="D32:I32" si="15">D19</f>
        <v>0</v>
      </c>
      <c r="E32" s="7">
        <f t="shared" si="15"/>
        <v>0</v>
      </c>
      <c r="F32" s="7">
        <f t="shared" si="15"/>
        <v>0</v>
      </c>
      <c r="G32" s="7">
        <f t="shared" si="15"/>
        <v>0</v>
      </c>
      <c r="H32" s="7">
        <f t="shared" si="15"/>
        <v>0</v>
      </c>
      <c r="I32" s="7">
        <f t="shared" si="15"/>
        <v>0</v>
      </c>
      <c r="J32" s="7">
        <f t="shared" ref="J32:N32" si="16">J19/$I$5</f>
        <v>0</v>
      </c>
      <c r="K32" s="7">
        <f t="shared" si="16"/>
        <v>0</v>
      </c>
      <c r="L32" s="7">
        <f t="shared" si="16"/>
        <v>0</v>
      </c>
      <c r="M32" s="7">
        <f t="shared" si="16"/>
        <v>0</v>
      </c>
      <c r="N32" s="7">
        <f t="shared" si="16"/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3">
      <c r="B33" t="s">
        <v>14</v>
      </c>
      <c r="D33" s="7">
        <f t="shared" ref="D33:I33" si="17">D20</f>
        <v>3.0959421498995483</v>
      </c>
      <c r="E33" s="7">
        <f t="shared" si="17"/>
        <v>1.234530573850507</v>
      </c>
      <c r="F33" s="7">
        <f t="shared" si="17"/>
        <v>5.5574968290616171</v>
      </c>
      <c r="G33" s="7">
        <f t="shared" si="17"/>
        <v>1.7736386403189979</v>
      </c>
      <c r="H33" s="7">
        <f t="shared" si="17"/>
        <v>0.66367770058824349</v>
      </c>
      <c r="I33" s="7">
        <f t="shared" si="17"/>
        <v>2.5682263049943446</v>
      </c>
      <c r="J33" s="7">
        <f t="shared" ref="J33:N33" si="18">J20/$I$5</f>
        <v>8.2770852878183945</v>
      </c>
      <c r="K33" s="7">
        <f t="shared" si="18"/>
        <v>16.704281047491129</v>
      </c>
      <c r="L33" s="7">
        <f t="shared" si="18"/>
        <v>12.041578903558715</v>
      </c>
      <c r="M33" s="7">
        <f t="shared" si="18"/>
        <v>23.145147061647485</v>
      </c>
      <c r="N33" s="7">
        <f t="shared" si="18"/>
        <v>9.0858657433329224</v>
      </c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3">
      <c r="B34" t="s">
        <v>15</v>
      </c>
      <c r="D34" s="7">
        <f t="shared" ref="D34:I34" si="19">D21</f>
        <v>35.090722072477305</v>
      </c>
      <c r="E34" s="7">
        <f t="shared" si="19"/>
        <v>45.354884071754668</v>
      </c>
      <c r="F34" s="7">
        <f t="shared" si="19"/>
        <v>42.776053834919516</v>
      </c>
      <c r="G34" s="7">
        <f t="shared" si="19"/>
        <v>46.259021947784689</v>
      </c>
      <c r="H34" s="7">
        <f t="shared" si="19"/>
        <v>29.780709804214169</v>
      </c>
      <c r="I34" s="7">
        <f t="shared" si="19"/>
        <v>17.169346852856155</v>
      </c>
      <c r="J34" s="7">
        <f t="shared" ref="J34:N34" si="20">J21/$I$5</f>
        <v>35.817469658274547</v>
      </c>
      <c r="K34" s="7">
        <f t="shared" si="20"/>
        <v>47.710763968644258</v>
      </c>
      <c r="L34" s="7">
        <f t="shared" si="20"/>
        <v>31.500046982626085</v>
      </c>
      <c r="M34" s="7">
        <f t="shared" si="20"/>
        <v>35.563419261091944</v>
      </c>
      <c r="N34" s="7">
        <f t="shared" si="20"/>
        <v>29.125110913090595</v>
      </c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x14ac:dyDescent="0.3">
      <c r="B35" t="s">
        <v>16</v>
      </c>
      <c r="D35" s="7">
        <f t="shared" ref="D35:I35" si="21">D22</f>
        <v>1.8735348989372427</v>
      </c>
      <c r="E35" s="7">
        <f t="shared" si="21"/>
        <v>4.5974068794540335</v>
      </c>
      <c r="F35" s="7">
        <f t="shared" si="21"/>
        <v>2.5485545265505336</v>
      </c>
      <c r="G35" s="7">
        <f t="shared" si="21"/>
        <v>5.3361763636602433</v>
      </c>
      <c r="H35" s="7">
        <f t="shared" si="21"/>
        <v>4.1109717838489805</v>
      </c>
      <c r="I35" s="7">
        <f t="shared" si="21"/>
        <v>2.1282647275763584</v>
      </c>
      <c r="J35" s="7">
        <f t="shared" ref="J35:N36" si="22">J22/$I$5</f>
        <v>3.6121459442620787</v>
      </c>
      <c r="K35" s="7">
        <f t="shared" si="22"/>
        <v>4.3590167640382242</v>
      </c>
      <c r="L35" s="7">
        <f t="shared" si="22"/>
        <v>4.7537628848983253</v>
      </c>
      <c r="M35" s="7">
        <f t="shared" si="22"/>
        <v>6.5873023746757315</v>
      </c>
      <c r="N35" s="7">
        <f t="shared" si="22"/>
        <v>7.152804420027759</v>
      </c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x14ac:dyDescent="0.3">
      <c r="B36" t="s">
        <v>110</v>
      </c>
      <c r="D36" s="7"/>
      <c r="E36" s="7"/>
      <c r="F36" s="7"/>
      <c r="G36" s="7"/>
      <c r="H36" s="7"/>
      <c r="I36" s="7"/>
      <c r="J36" s="7">
        <f t="shared" si="22"/>
        <v>5.3771983859974182E-4</v>
      </c>
      <c r="K36" s="7">
        <f t="shared" si="22"/>
        <v>3.2360643106151679E-2</v>
      </c>
      <c r="L36" s="7">
        <f t="shared" si="22"/>
        <v>1.5477685142588236E-2</v>
      </c>
      <c r="M36" s="7">
        <f t="shared" si="22"/>
        <v>0</v>
      </c>
      <c r="N36" s="7">
        <f t="shared" si="22"/>
        <v>0</v>
      </c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x14ac:dyDescent="0.3">
      <c r="B37" t="s">
        <v>17</v>
      </c>
      <c r="D37" s="7">
        <f t="shared" ref="D37:I37" si="23">D24</f>
        <v>0</v>
      </c>
      <c r="E37" s="7">
        <f t="shared" si="23"/>
        <v>1.4428919516944898</v>
      </c>
      <c r="F37" s="7">
        <f t="shared" si="23"/>
        <v>0</v>
      </c>
      <c r="G37" s="7">
        <f t="shared" si="23"/>
        <v>0</v>
      </c>
      <c r="H37" s="7">
        <f t="shared" si="23"/>
        <v>0</v>
      </c>
      <c r="I37" s="7">
        <f t="shared" si="23"/>
        <v>0</v>
      </c>
      <c r="J37" s="7">
        <f t="shared" ref="J37:N37" si="24">J24/$I$5</f>
        <v>8.9463122181372938</v>
      </c>
      <c r="K37" s="7">
        <f t="shared" si="24"/>
        <v>0</v>
      </c>
      <c r="L37" s="7">
        <f t="shared" si="24"/>
        <v>0</v>
      </c>
      <c r="M37" s="7">
        <f t="shared" si="24"/>
        <v>0</v>
      </c>
      <c r="N37" s="7">
        <f t="shared" si="24"/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x14ac:dyDescent="0.3">
      <c r="B38" s="9" t="s">
        <v>19</v>
      </c>
      <c r="D38" s="8">
        <f>SUM(D29:D37)</f>
        <v>236.46829229133596</v>
      </c>
      <c r="E38" s="8">
        <f t="shared" ref="E38:X38" si="25">SUM(E29:E37)</f>
        <v>253.84649928635352</v>
      </c>
      <c r="F38" s="8">
        <f t="shared" si="25"/>
        <v>284.35266382097404</v>
      </c>
      <c r="G38" s="8">
        <f t="shared" si="25"/>
        <v>334.57216407864735</v>
      </c>
      <c r="H38" s="8">
        <f t="shared" si="25"/>
        <v>345.62204332122917</v>
      </c>
      <c r="I38" s="8">
        <f t="shared" si="25"/>
        <v>308.46017296025258</v>
      </c>
      <c r="J38" s="8">
        <f t="shared" si="25"/>
        <v>292.7235759400906</v>
      </c>
      <c r="K38" s="8">
        <f t="shared" si="25"/>
        <v>353.17722491642417</v>
      </c>
      <c r="L38" s="8">
        <f t="shared" si="25"/>
        <v>330.04628633266424</v>
      </c>
      <c r="M38" s="8">
        <f t="shared" si="25"/>
        <v>347.23782351605882</v>
      </c>
      <c r="N38" s="8">
        <f t="shared" si="25"/>
        <v>302.8412227841431</v>
      </c>
      <c r="O38" s="8">
        <f t="shared" si="25"/>
        <v>0</v>
      </c>
      <c r="P38" s="8">
        <f t="shared" si="25"/>
        <v>0</v>
      </c>
      <c r="Q38" s="8">
        <f t="shared" si="25"/>
        <v>0</v>
      </c>
      <c r="R38" s="8">
        <f t="shared" si="25"/>
        <v>0</v>
      </c>
      <c r="S38" s="8">
        <f t="shared" si="25"/>
        <v>0</v>
      </c>
      <c r="T38" s="8">
        <f t="shared" si="25"/>
        <v>0</v>
      </c>
      <c r="U38" s="8">
        <f t="shared" si="25"/>
        <v>0</v>
      </c>
      <c r="V38" s="8">
        <f t="shared" si="25"/>
        <v>0</v>
      </c>
      <c r="W38" s="8">
        <f t="shared" si="25"/>
        <v>0</v>
      </c>
      <c r="X38" s="8">
        <f t="shared" si="25"/>
        <v>0</v>
      </c>
    </row>
    <row r="39" spans="2:24" x14ac:dyDescent="0.3">
      <c r="B39" s="9"/>
    </row>
    <row r="40" spans="2:24" x14ac:dyDescent="0.3">
      <c r="B40" s="9"/>
    </row>
    <row r="41" spans="2:24" x14ac:dyDescent="0.3">
      <c r="B41" s="9" t="s">
        <v>73</v>
      </c>
    </row>
    <row r="42" spans="2:24" x14ac:dyDescent="0.3">
      <c r="B42" t="s">
        <v>92</v>
      </c>
      <c r="D42" s="1">
        <v>2010</v>
      </c>
      <c r="E42" s="1">
        <v>2011</v>
      </c>
      <c r="F42" s="1">
        <v>2012</v>
      </c>
      <c r="G42" s="1">
        <v>2013</v>
      </c>
      <c r="H42" s="1">
        <v>2014</v>
      </c>
      <c r="I42" s="1">
        <v>2015</v>
      </c>
    </row>
    <row r="43" spans="2:24" x14ac:dyDescent="0.3">
      <c r="B43" t="s">
        <v>0</v>
      </c>
      <c r="D43" s="48">
        <v>26.463578654632183</v>
      </c>
    </row>
    <row r="44" spans="2:24" x14ac:dyDescent="0.3">
      <c r="B44" t="s">
        <v>11</v>
      </c>
      <c r="D44" s="48">
        <v>172.58288269321812</v>
      </c>
    </row>
    <row r="45" spans="2:24" x14ac:dyDescent="0.3">
      <c r="B45" t="s">
        <v>12</v>
      </c>
      <c r="D45" s="48">
        <v>0</v>
      </c>
    </row>
    <row r="46" spans="2:24" x14ac:dyDescent="0.3">
      <c r="B46" t="s">
        <v>13</v>
      </c>
      <c r="D46" s="48">
        <v>0</v>
      </c>
    </row>
    <row r="47" spans="2:24" x14ac:dyDescent="0.3">
      <c r="B47" t="s">
        <v>14</v>
      </c>
      <c r="D47" s="48">
        <v>1.96</v>
      </c>
    </row>
    <row r="48" spans="2:24" x14ac:dyDescent="0.3">
      <c r="B48" t="s">
        <v>15</v>
      </c>
      <c r="D48" s="48">
        <v>48.754849999999998</v>
      </c>
    </row>
    <row r="49" spans="2:9" x14ac:dyDescent="0.3">
      <c r="B49" t="s">
        <v>16</v>
      </c>
      <c r="D49" s="48">
        <v>6.37</v>
      </c>
    </row>
    <row r="50" spans="2:9" x14ac:dyDescent="0.3">
      <c r="B50" t="s">
        <v>17</v>
      </c>
      <c r="D50" s="48">
        <v>0</v>
      </c>
    </row>
    <row r="51" spans="2:9" x14ac:dyDescent="0.3">
      <c r="D51" s="8">
        <f>SUM(D43:D50)</f>
        <v>256.13131134785033</v>
      </c>
    </row>
    <row r="52" spans="2:9" x14ac:dyDescent="0.3">
      <c r="D52" s="8"/>
    </row>
    <row r="53" spans="2:9" ht="28.8" x14ac:dyDescent="0.3">
      <c r="B53" s="49" t="s">
        <v>100</v>
      </c>
      <c r="D53" s="1">
        <v>2010</v>
      </c>
      <c r="E53" s="1">
        <v>2011</v>
      </c>
      <c r="F53" s="1">
        <v>2012</v>
      </c>
      <c r="G53" s="1">
        <v>2013</v>
      </c>
      <c r="H53" s="1">
        <v>2014</v>
      </c>
      <c r="I53" s="1">
        <v>2015</v>
      </c>
    </row>
    <row r="54" spans="2:9" x14ac:dyDescent="0.3">
      <c r="B54" t="s">
        <v>0</v>
      </c>
      <c r="I54" s="50">
        <f t="shared" ref="I54:I60" si="26">(D16-D43)*I$5</f>
        <v>-1.5162976607203107</v>
      </c>
    </row>
    <row r="55" spans="2:9" x14ac:dyDescent="0.3">
      <c r="B55" t="s">
        <v>11</v>
      </c>
      <c r="I55" s="50">
        <f t="shared" si="26"/>
        <v>-1.4767343057807647</v>
      </c>
    </row>
    <row r="56" spans="2:9" x14ac:dyDescent="0.3">
      <c r="B56" t="s">
        <v>12</v>
      </c>
      <c r="I56" s="50">
        <f t="shared" si="26"/>
        <v>0</v>
      </c>
    </row>
    <row r="57" spans="2:9" x14ac:dyDescent="0.3">
      <c r="B57" t="s">
        <v>13</v>
      </c>
      <c r="I57" s="50">
        <f t="shared" si="26"/>
        <v>0</v>
      </c>
    </row>
    <row r="58" spans="2:9" x14ac:dyDescent="0.3">
      <c r="B58" t="s">
        <v>14</v>
      </c>
      <c r="I58" s="50">
        <f t="shared" si="26"/>
        <v>1.2886416669653997</v>
      </c>
    </row>
    <row r="59" spans="2:9" x14ac:dyDescent="0.3">
      <c r="B59" t="s">
        <v>15</v>
      </c>
      <c r="I59" s="50">
        <f t="shared" si="26"/>
        <v>-15.500934261228362</v>
      </c>
    </row>
    <row r="60" spans="2:9" x14ac:dyDescent="0.3">
      <c r="B60" t="s">
        <v>16</v>
      </c>
      <c r="I60" s="50">
        <f t="shared" si="26"/>
        <v>-5.1009043759822186</v>
      </c>
    </row>
    <row r="61" spans="2:9" x14ac:dyDescent="0.3">
      <c r="B61" t="s">
        <v>17</v>
      </c>
      <c r="I61" s="50">
        <f t="shared" ref="I61" si="27">(D24-D50)*I$5</f>
        <v>0</v>
      </c>
    </row>
    <row r="62" spans="2:9" x14ac:dyDescent="0.3">
      <c r="I62" s="11">
        <f>SUM(I54:I61)</f>
        <v>-22.306228936746255</v>
      </c>
    </row>
    <row r="64" spans="2:9" x14ac:dyDescent="0.3">
      <c r="B64" t="s">
        <v>93</v>
      </c>
      <c r="D64" s="1">
        <v>2010</v>
      </c>
      <c r="E64" s="1">
        <v>2011</v>
      </c>
      <c r="F64" s="1">
        <v>2012</v>
      </c>
      <c r="G64" s="1">
        <v>2013</v>
      </c>
      <c r="H64" s="1">
        <v>2014</v>
      </c>
      <c r="I64" s="1">
        <v>2015</v>
      </c>
    </row>
    <row r="65" spans="2:9" x14ac:dyDescent="0.3">
      <c r="B65" t="s">
        <v>0</v>
      </c>
      <c r="I65" s="48">
        <v>-0.60986514427869276</v>
      </c>
    </row>
    <row r="66" spans="2:9" x14ac:dyDescent="0.3">
      <c r="B66" t="s">
        <v>11</v>
      </c>
      <c r="I66" s="48">
        <v>-0.59395249612694823</v>
      </c>
    </row>
    <row r="67" spans="2:9" x14ac:dyDescent="0.3">
      <c r="B67" t="s">
        <v>12</v>
      </c>
      <c r="I67" s="48">
        <v>0</v>
      </c>
    </row>
    <row r="68" spans="2:9" x14ac:dyDescent="0.3">
      <c r="B68" t="s">
        <v>13</v>
      </c>
      <c r="I68" s="48">
        <v>0</v>
      </c>
    </row>
    <row r="69" spans="2:9" x14ac:dyDescent="0.3">
      <c r="B69" t="s">
        <v>14</v>
      </c>
      <c r="I69" s="48">
        <v>0.51830036839471949</v>
      </c>
    </row>
    <row r="70" spans="2:9" x14ac:dyDescent="0.3">
      <c r="B70" t="s">
        <v>15</v>
      </c>
      <c r="I70" s="48">
        <v>-6.2345802902496921</v>
      </c>
    </row>
    <row r="71" spans="2:9" x14ac:dyDescent="0.3">
      <c r="B71" t="s">
        <v>16</v>
      </c>
      <c r="I71" s="48">
        <v>-2.0516181379139025</v>
      </c>
    </row>
    <row r="72" spans="2:9" x14ac:dyDescent="0.3">
      <c r="B72" t="s">
        <v>17</v>
      </c>
      <c r="I72" s="48">
        <v>0</v>
      </c>
    </row>
    <row r="73" spans="2:9" x14ac:dyDescent="0.3">
      <c r="I73" s="11">
        <f>SUM(I65:I72)</f>
        <v>-8.9717157001745154</v>
      </c>
    </row>
  </sheetData>
  <pageMargins left="0.7" right="0.7" top="0.75" bottom="0.75" header="0.3" footer="0.3"/>
  <ignoredErrors>
    <ignoredError sqref="O25:R25 S25:X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zoomScaleNormal="100" workbookViewId="0">
      <selection activeCell="D58" sqref="D58"/>
    </sheetView>
  </sheetViews>
  <sheetFormatPr defaultRowHeight="14.4" x14ac:dyDescent="0.3"/>
  <cols>
    <col min="2" max="2" width="33.33203125" bestFit="1" customWidth="1"/>
    <col min="3" max="3" width="9.5546875" bestFit="1" customWidth="1"/>
  </cols>
  <sheetData>
    <row r="3" spans="2:5" x14ac:dyDescent="0.25">
      <c r="B3" t="s">
        <v>87</v>
      </c>
    </row>
    <row r="4" spans="2:5" x14ac:dyDescent="0.25">
      <c r="C4" s="1" t="s">
        <v>35</v>
      </c>
      <c r="D4" s="1" t="s">
        <v>1</v>
      </c>
      <c r="E4" s="1" t="s">
        <v>3</v>
      </c>
    </row>
    <row r="5" spans="2:5" x14ac:dyDescent="0.25">
      <c r="B5" t="s">
        <v>0</v>
      </c>
      <c r="C5" s="2">
        <v>201.86232986351726</v>
      </c>
      <c r="D5" s="2">
        <v>29.475402723576572</v>
      </c>
      <c r="E5" s="2">
        <v>45</v>
      </c>
    </row>
    <row r="6" spans="2:5" x14ac:dyDescent="0.25">
      <c r="B6" t="s">
        <v>11</v>
      </c>
      <c r="C6" s="2">
        <v>1751.8018003116877</v>
      </c>
      <c r="D6" s="2">
        <v>29.079692831606991</v>
      </c>
      <c r="E6" s="2">
        <v>50</v>
      </c>
    </row>
    <row r="7" spans="2:5" x14ac:dyDescent="0.25">
      <c r="B7" t="s">
        <v>12</v>
      </c>
      <c r="C7" s="2">
        <v>15.790380770985777</v>
      </c>
      <c r="D7" s="2">
        <v>1</v>
      </c>
      <c r="E7" s="2" t="s">
        <v>97</v>
      </c>
    </row>
    <row r="8" spans="2:5" x14ac:dyDescent="0.25">
      <c r="B8" t="s">
        <v>13</v>
      </c>
      <c r="C8" s="2">
        <v>0.38897486718899543</v>
      </c>
      <c r="D8" s="2">
        <v>1</v>
      </c>
      <c r="E8" s="2" t="s">
        <v>97</v>
      </c>
    </row>
    <row r="9" spans="2:5" x14ac:dyDescent="0.25">
      <c r="B9" t="s">
        <v>14</v>
      </c>
      <c r="C9" s="2">
        <v>1.6653345369377348E-15</v>
      </c>
      <c r="D9" s="2">
        <v>1</v>
      </c>
      <c r="E9" s="2">
        <v>5</v>
      </c>
    </row>
    <row r="10" spans="2:5" x14ac:dyDescent="0.25">
      <c r="B10" t="s">
        <v>15</v>
      </c>
      <c r="C10" s="2">
        <v>89.319417816228679</v>
      </c>
      <c r="D10" s="2">
        <v>3.4590766917577378</v>
      </c>
      <c r="E10" s="2">
        <v>5</v>
      </c>
    </row>
    <row r="11" spans="2:5" x14ac:dyDescent="0.25">
      <c r="B11" t="s">
        <v>16</v>
      </c>
      <c r="C11" s="2">
        <v>34.275644401485252</v>
      </c>
      <c r="D11" s="2">
        <v>0.95353843734208565</v>
      </c>
      <c r="E11" s="2">
        <v>5</v>
      </c>
    </row>
    <row r="12" spans="2:5" x14ac:dyDescent="0.25">
      <c r="B12" t="s">
        <v>17</v>
      </c>
      <c r="C12" s="13">
        <v>0</v>
      </c>
      <c r="D12" t="s">
        <v>97</v>
      </c>
      <c r="E12" s="2">
        <v>46.474672142650419</v>
      </c>
    </row>
    <row r="13" spans="2:5" x14ac:dyDescent="0.25">
      <c r="C13" s="8">
        <f>SUM(C5:C12)</f>
        <v>2093.4385480310939</v>
      </c>
    </row>
    <row r="15" spans="2:5" x14ac:dyDescent="0.25">
      <c r="B15" s="28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8"/>
  <sheetViews>
    <sheetView topLeftCell="A31" zoomScale="85" zoomScaleNormal="85" workbookViewId="0">
      <selection activeCell="G41" sqref="G41"/>
    </sheetView>
  </sheetViews>
  <sheetFormatPr defaultRowHeight="14.4" x14ac:dyDescent="0.3"/>
  <cols>
    <col min="3" max="3" width="50.6640625" customWidth="1"/>
  </cols>
  <sheetData>
    <row r="2" spans="3:9" ht="15" x14ac:dyDescent="0.25">
      <c r="C2" t="s">
        <v>77</v>
      </c>
    </row>
    <row r="4" spans="3:9" ht="15" x14ac:dyDescent="0.25">
      <c r="C4" t="s">
        <v>88</v>
      </c>
      <c r="D4" s="1" t="s">
        <v>35</v>
      </c>
      <c r="E4" s="1" t="s">
        <v>95</v>
      </c>
      <c r="H4" s="22"/>
      <c r="I4" s="22"/>
    </row>
    <row r="5" spans="3:9" ht="15" x14ac:dyDescent="0.25">
      <c r="C5" t="s">
        <v>49</v>
      </c>
      <c r="D5" s="51">
        <v>0.60204424229807196</v>
      </c>
      <c r="E5" s="52">
        <v>1</v>
      </c>
    </row>
    <row r="6" spans="3:9" ht="15" x14ac:dyDescent="0.25">
      <c r="C6" t="s">
        <v>50</v>
      </c>
      <c r="D6" s="51">
        <v>43.995102003638969</v>
      </c>
      <c r="E6" s="52">
        <v>1</v>
      </c>
    </row>
    <row r="7" spans="3:9" ht="15" x14ac:dyDescent="0.25">
      <c r="C7" t="s">
        <v>51</v>
      </c>
      <c r="D7" s="51">
        <v>0.58737436015166178</v>
      </c>
      <c r="E7" s="52">
        <v>5</v>
      </c>
    </row>
    <row r="8" spans="3:9" ht="15" x14ac:dyDescent="0.25">
      <c r="C8" t="s">
        <v>52</v>
      </c>
      <c r="D8" s="53">
        <v>35.216938941446728</v>
      </c>
      <c r="E8" s="52">
        <v>5</v>
      </c>
    </row>
    <row r="9" spans="3:9" ht="15" x14ac:dyDescent="0.25">
      <c r="C9" s="9" t="s">
        <v>90</v>
      </c>
      <c r="D9" s="20">
        <f>SUM(D5:D8)</f>
        <v>80.401459547535438</v>
      </c>
      <c r="E9" s="9"/>
    </row>
    <row r="10" spans="3:9" ht="15" x14ac:dyDescent="0.25">
      <c r="C10" s="40" t="s">
        <v>96</v>
      </c>
    </row>
    <row r="12" spans="3:9" ht="15" x14ac:dyDescent="0.25">
      <c r="C12" t="s">
        <v>76</v>
      </c>
    </row>
    <row r="14" spans="3:9" ht="15" x14ac:dyDescent="0.25">
      <c r="C14" s="10" t="s">
        <v>89</v>
      </c>
    </row>
    <row r="15" spans="3:9" ht="15" x14ac:dyDescent="0.25">
      <c r="D15" s="1">
        <v>2016</v>
      </c>
      <c r="E15" s="1">
        <v>2017</v>
      </c>
      <c r="F15" s="1">
        <v>2018</v>
      </c>
      <c r="G15" s="1">
        <v>2019</v>
      </c>
      <c r="H15" s="1">
        <v>2020</v>
      </c>
      <c r="I15" s="1" t="s">
        <v>64</v>
      </c>
    </row>
    <row r="16" spans="3:9" ht="15" x14ac:dyDescent="0.25">
      <c r="C16" t="s">
        <v>49</v>
      </c>
      <c r="D16" s="16">
        <f>D5/$E5</f>
        <v>0.60204424229807196</v>
      </c>
      <c r="I16" s="16">
        <f>SUM(D16:H16)</f>
        <v>0.60204424229807196</v>
      </c>
    </row>
    <row r="17" spans="2:10" ht="15" x14ac:dyDescent="0.25">
      <c r="C17" t="s">
        <v>50</v>
      </c>
      <c r="D17" s="16">
        <f>D6/$E6</f>
        <v>43.995102003638969</v>
      </c>
      <c r="I17" s="16">
        <f t="shared" ref="I17:I19" si="0">SUM(D17:H17)</f>
        <v>43.995102003638969</v>
      </c>
    </row>
    <row r="18" spans="2:10" ht="15" x14ac:dyDescent="0.25">
      <c r="C18" t="s">
        <v>51</v>
      </c>
      <c r="D18" s="16">
        <f>$D7/$E7</f>
        <v>0.11747487203033236</v>
      </c>
      <c r="E18" s="16">
        <f t="shared" ref="E18:H18" si="1">$D7/$E7</f>
        <v>0.11747487203033236</v>
      </c>
      <c r="F18" s="16">
        <f t="shared" si="1"/>
        <v>0.11747487203033236</v>
      </c>
      <c r="G18" s="16">
        <f t="shared" si="1"/>
        <v>0.11747487203033236</v>
      </c>
      <c r="H18" s="16">
        <f t="shared" si="1"/>
        <v>0.11747487203033236</v>
      </c>
      <c r="I18" s="16">
        <f t="shared" si="0"/>
        <v>0.58737436015166178</v>
      </c>
    </row>
    <row r="19" spans="2:10" ht="15" x14ac:dyDescent="0.25">
      <c r="C19" t="s">
        <v>52</v>
      </c>
      <c r="D19" s="23">
        <f t="shared" ref="D19:H19" si="2">$D8/$E8</f>
        <v>7.0433877882893459</v>
      </c>
      <c r="E19" s="23">
        <f t="shared" si="2"/>
        <v>7.0433877882893459</v>
      </c>
      <c r="F19" s="23">
        <f t="shared" si="2"/>
        <v>7.0433877882893459</v>
      </c>
      <c r="G19" s="23">
        <f t="shared" si="2"/>
        <v>7.0433877882893459</v>
      </c>
      <c r="H19" s="23">
        <f t="shared" si="2"/>
        <v>7.0433877882893459</v>
      </c>
      <c r="I19" s="23">
        <f t="shared" si="0"/>
        <v>35.216938941446728</v>
      </c>
    </row>
    <row r="20" spans="2:10" ht="15" x14ac:dyDescent="0.25">
      <c r="C20" t="s">
        <v>91</v>
      </c>
      <c r="D20" s="16">
        <f>SUM(D16:D19)</f>
        <v>51.75800890625672</v>
      </c>
      <c r="E20" s="16">
        <f t="shared" ref="E20:I20" si="3">SUM(E16:E19)</f>
        <v>7.1608626603196779</v>
      </c>
      <c r="F20" s="16">
        <f t="shared" si="3"/>
        <v>7.1608626603196779</v>
      </c>
      <c r="G20" s="16">
        <f t="shared" si="3"/>
        <v>7.1608626603196779</v>
      </c>
      <c r="H20" s="16">
        <f t="shared" si="3"/>
        <v>7.1608626603196779</v>
      </c>
      <c r="I20" s="16">
        <f t="shared" si="3"/>
        <v>80.401459547535438</v>
      </c>
    </row>
    <row r="21" spans="2:10" ht="15" x14ac:dyDescent="0.25">
      <c r="C21" t="s">
        <v>33</v>
      </c>
      <c r="I21" s="16">
        <f>I20-D9</f>
        <v>0</v>
      </c>
    </row>
    <row r="22" spans="2:10" ht="15" x14ac:dyDescent="0.25">
      <c r="B22" s="30"/>
      <c r="C22" s="30"/>
      <c r="D22" s="31"/>
      <c r="E22" s="32"/>
      <c r="F22" s="32"/>
      <c r="G22" s="32"/>
      <c r="H22" s="32"/>
      <c r="I22" s="30"/>
      <c r="J22" s="30"/>
    </row>
    <row r="23" spans="2:10" ht="15" x14ac:dyDescent="0.25">
      <c r="B23" s="30"/>
      <c r="C23" s="75" t="s">
        <v>111</v>
      </c>
      <c r="D23" s="33"/>
      <c r="E23" s="30"/>
      <c r="F23" s="30"/>
      <c r="G23" s="30"/>
      <c r="H23" s="30"/>
      <c r="I23" s="30"/>
      <c r="J23" s="30"/>
    </row>
    <row r="24" spans="2:10" x14ac:dyDescent="0.3">
      <c r="B24" s="30"/>
      <c r="D24" s="33"/>
      <c r="E24" s="30"/>
      <c r="F24" s="30"/>
      <c r="G24" s="30"/>
      <c r="H24" s="30"/>
      <c r="I24" s="30"/>
      <c r="J24" s="30"/>
    </row>
    <row r="25" spans="2:10" x14ac:dyDescent="0.3">
      <c r="B25" s="30"/>
      <c r="C25" s="30" t="s">
        <v>105</v>
      </c>
      <c r="D25" s="32">
        <v>2016</v>
      </c>
      <c r="E25" s="32">
        <v>2017</v>
      </c>
      <c r="F25" s="32">
        <v>2018</v>
      </c>
      <c r="G25" s="32">
        <v>2019</v>
      </c>
      <c r="H25" s="32">
        <v>2020</v>
      </c>
      <c r="I25" s="32"/>
      <c r="J25" s="30"/>
    </row>
    <row r="26" spans="2:10" x14ac:dyDescent="0.3">
      <c r="B26" s="30"/>
      <c r="F26" s="34"/>
      <c r="G26" s="34"/>
      <c r="H26" s="34"/>
      <c r="I26" s="34"/>
      <c r="J26" s="30"/>
    </row>
    <row r="27" spans="2:10" x14ac:dyDescent="0.3">
      <c r="B27" s="30"/>
      <c r="C27" s="30" t="s">
        <v>109</v>
      </c>
      <c r="D27" s="34">
        <v>2.8469214883623009</v>
      </c>
      <c r="E27" s="34">
        <v>2.7608874519751883</v>
      </c>
      <c r="F27" s="34"/>
      <c r="G27" s="34"/>
      <c r="H27" s="34"/>
      <c r="I27" s="34"/>
      <c r="J27" s="30"/>
    </row>
    <row r="28" spans="2:10" x14ac:dyDescent="0.3">
      <c r="B28" s="30"/>
      <c r="C28" s="63" t="s">
        <v>107</v>
      </c>
      <c r="D28" s="65">
        <v>18.714916304353078</v>
      </c>
      <c r="E28" s="65">
        <v>17.770370626301954</v>
      </c>
      <c r="F28" s="34"/>
      <c r="G28" s="34"/>
      <c r="H28" s="34"/>
      <c r="I28" s="34"/>
      <c r="J28" s="30"/>
    </row>
    <row r="29" spans="2:10" ht="7.2" customHeight="1" x14ac:dyDescent="0.3">
      <c r="B29" s="30"/>
      <c r="C29" s="63"/>
      <c r="D29" s="65"/>
      <c r="E29" s="65"/>
      <c r="F29" s="34"/>
      <c r="G29" s="34"/>
      <c r="H29" s="34"/>
      <c r="I29" s="34"/>
      <c r="J29" s="30"/>
    </row>
    <row r="30" spans="2:10" x14ac:dyDescent="0.3">
      <c r="B30" s="30"/>
      <c r="C30" s="67" t="s">
        <v>106</v>
      </c>
      <c r="D30" s="34"/>
      <c r="E30" s="34"/>
      <c r="F30" s="34"/>
      <c r="G30" s="34"/>
      <c r="H30" s="34"/>
      <c r="I30" s="34"/>
      <c r="J30" s="30"/>
    </row>
    <row r="31" spans="2:10" x14ac:dyDescent="0.3">
      <c r="B31" s="30"/>
      <c r="C31" s="64"/>
      <c r="D31" s="34"/>
      <c r="E31" s="34"/>
      <c r="F31" s="34"/>
      <c r="G31" s="34"/>
      <c r="H31" s="34"/>
      <c r="I31" s="34"/>
      <c r="J31" s="30"/>
    </row>
    <row r="32" spans="2:10" x14ac:dyDescent="0.3">
      <c r="B32" s="30"/>
      <c r="C32" s="66" t="s">
        <v>108</v>
      </c>
      <c r="D32" s="34"/>
      <c r="E32" s="34"/>
      <c r="F32" s="34"/>
      <c r="G32" s="34"/>
      <c r="H32" s="34"/>
      <c r="I32" s="34"/>
      <c r="J32" s="30"/>
    </row>
    <row r="33" spans="2:10" x14ac:dyDescent="0.3">
      <c r="B33" s="30"/>
      <c r="C33" s="75" t="s">
        <v>101</v>
      </c>
      <c r="D33" s="34"/>
      <c r="E33" s="71">
        <f>E27</f>
        <v>2.7608874519751883</v>
      </c>
      <c r="F33" s="34"/>
      <c r="G33" s="34"/>
      <c r="H33" s="34"/>
      <c r="I33" s="34"/>
      <c r="J33" s="30"/>
    </row>
    <row r="34" spans="2:10" x14ac:dyDescent="0.3">
      <c r="B34" s="30"/>
      <c r="C34" s="75" t="s">
        <v>104</v>
      </c>
      <c r="D34" s="30"/>
      <c r="E34" s="76">
        <v>4</v>
      </c>
      <c r="F34" s="30"/>
      <c r="G34" s="30"/>
      <c r="H34" s="30"/>
      <c r="I34" s="30"/>
      <c r="J34" s="30"/>
    </row>
    <row r="37" spans="2:10" x14ac:dyDescent="0.3">
      <c r="C37" s="75" t="s">
        <v>112</v>
      </c>
    </row>
    <row r="39" spans="2:10" x14ac:dyDescent="0.3">
      <c r="C39" s="30" t="s">
        <v>105</v>
      </c>
      <c r="D39" s="32">
        <v>2016</v>
      </c>
      <c r="E39" s="32">
        <v>2017</v>
      </c>
      <c r="F39" s="32">
        <v>2018</v>
      </c>
      <c r="G39" s="32">
        <v>2019</v>
      </c>
      <c r="H39" s="32">
        <v>2020</v>
      </c>
    </row>
    <row r="41" spans="2:10" x14ac:dyDescent="0.3">
      <c r="C41" s="30" t="s">
        <v>109</v>
      </c>
      <c r="D41" s="16">
        <v>5.4027868313116167</v>
      </c>
      <c r="E41" s="16">
        <v>5.3175031805463773</v>
      </c>
      <c r="F41" s="16">
        <v>5.2251360728651521</v>
      </c>
      <c r="G41" s="16">
        <v>5.1253880241581973</v>
      </c>
    </row>
    <row r="42" spans="2:10" x14ac:dyDescent="0.3">
      <c r="C42" s="63" t="s">
        <v>107</v>
      </c>
      <c r="D42" s="16">
        <v>26.693964855594519</v>
      </c>
      <c r="E42" s="16">
        <v>25.736119888208176</v>
      </c>
      <c r="F42" s="16">
        <v>24.781830972440936</v>
      </c>
      <c r="G42" s="16">
        <v>23.831568281099894</v>
      </c>
    </row>
    <row r="43" spans="2:10" x14ac:dyDescent="0.3">
      <c r="C43" s="63"/>
    </row>
    <row r="44" spans="2:10" x14ac:dyDescent="0.3">
      <c r="C44" s="67" t="s">
        <v>113</v>
      </c>
    </row>
    <row r="45" spans="2:10" x14ac:dyDescent="0.3">
      <c r="C45" s="64"/>
    </row>
    <row r="46" spans="2:10" x14ac:dyDescent="0.3">
      <c r="C46" s="66" t="s">
        <v>115</v>
      </c>
    </row>
    <row r="47" spans="2:10" x14ac:dyDescent="0.3">
      <c r="C47" s="75" t="s">
        <v>114</v>
      </c>
      <c r="G47" s="71">
        <f>G41</f>
        <v>5.1253880241581973</v>
      </c>
    </row>
    <row r="48" spans="2:10" x14ac:dyDescent="0.3">
      <c r="C48" s="75" t="s">
        <v>104</v>
      </c>
      <c r="G48" s="76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K546"/>
  <sheetViews>
    <sheetView topLeftCell="A386" zoomScale="85" zoomScaleNormal="85" workbookViewId="0">
      <pane xSplit="2" topLeftCell="G1" activePane="topRight" state="frozen"/>
      <selection activeCell="B7" sqref="B7"/>
      <selection pane="topRight" activeCell="H411" sqref="H411"/>
    </sheetView>
  </sheetViews>
  <sheetFormatPr defaultRowHeight="14.4" outlineLevelRow="1" outlineLevelCol="1" x14ac:dyDescent="0.3"/>
  <cols>
    <col min="2" max="2" width="40.5546875" customWidth="1"/>
    <col min="3" max="3" width="8.44140625" hidden="1" customWidth="1" outlineLevel="1"/>
    <col min="4" max="4" width="9.5546875" bestFit="1" customWidth="1" collapsed="1"/>
    <col min="7" max="7" width="9" bestFit="1" customWidth="1"/>
  </cols>
  <sheetData>
    <row r="2" spans="2:63" ht="15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  <c r="P2" s="1">
        <v>2023</v>
      </c>
      <c r="Q2" s="1">
        <v>2024</v>
      </c>
      <c r="R2" s="1">
        <v>2025</v>
      </c>
      <c r="S2" s="1">
        <v>2026</v>
      </c>
      <c r="T2" s="1">
        <v>2027</v>
      </c>
      <c r="U2" s="1">
        <v>2028</v>
      </c>
      <c r="V2" s="1">
        <v>2029</v>
      </c>
      <c r="W2" s="1">
        <v>2030</v>
      </c>
      <c r="X2" s="1">
        <v>2031</v>
      </c>
      <c r="Y2" s="1">
        <v>2032</v>
      </c>
      <c r="Z2" s="1">
        <v>2033</v>
      </c>
      <c r="AA2" s="1">
        <v>2034</v>
      </c>
      <c r="AB2" s="1">
        <v>2035</v>
      </c>
      <c r="AC2" s="1">
        <v>2036</v>
      </c>
      <c r="AD2" s="1">
        <v>2037</v>
      </c>
      <c r="AE2" s="1">
        <v>2038</v>
      </c>
      <c r="AF2" s="1">
        <v>2039</v>
      </c>
      <c r="AG2" s="1">
        <v>2040</v>
      </c>
      <c r="AH2" s="1">
        <v>2041</v>
      </c>
      <c r="AI2" s="1">
        <v>2042</v>
      </c>
      <c r="AJ2" s="1">
        <v>2043</v>
      </c>
      <c r="AK2" s="1">
        <v>2044</v>
      </c>
      <c r="AL2" s="1">
        <v>2045</v>
      </c>
      <c r="AM2" s="1">
        <v>2046</v>
      </c>
      <c r="AN2" s="1">
        <v>2047</v>
      </c>
      <c r="AO2" s="1">
        <v>2048</v>
      </c>
      <c r="AP2" s="1">
        <v>2049</v>
      </c>
      <c r="AQ2" s="1">
        <v>2050</v>
      </c>
      <c r="AR2" s="1">
        <v>2051</v>
      </c>
      <c r="AS2" s="1">
        <v>2052</v>
      </c>
      <c r="AT2" s="1">
        <v>2053</v>
      </c>
      <c r="AU2" s="1">
        <v>2054</v>
      </c>
      <c r="AV2" s="1">
        <v>2055</v>
      </c>
      <c r="AW2" s="1">
        <v>2056</v>
      </c>
      <c r="AX2" s="1">
        <v>2057</v>
      </c>
      <c r="AY2" s="1">
        <v>2058</v>
      </c>
      <c r="AZ2" s="1">
        <v>2059</v>
      </c>
      <c r="BA2" s="1">
        <v>2060</v>
      </c>
      <c r="BB2" s="1">
        <v>2061</v>
      </c>
      <c r="BC2" s="1">
        <v>2062</v>
      </c>
      <c r="BD2" s="1">
        <v>2063</v>
      </c>
      <c r="BE2" s="1">
        <v>2064</v>
      </c>
      <c r="BF2" s="1">
        <v>2065</v>
      </c>
      <c r="BG2" s="1">
        <v>2066</v>
      </c>
      <c r="BH2" s="1">
        <v>2067</v>
      </c>
      <c r="BI2" s="1">
        <v>2068</v>
      </c>
      <c r="BJ2" s="1">
        <v>2069</v>
      </c>
      <c r="BK2" s="1">
        <v>2070</v>
      </c>
    </row>
    <row r="3" spans="2:63" ht="15" x14ac:dyDescent="0.25">
      <c r="B3" t="s">
        <v>4</v>
      </c>
      <c r="D3" s="5">
        <f>Inputs!E9</f>
        <v>6.9947357002023564E-2</v>
      </c>
      <c r="E3" s="5">
        <f>Inputs!F9</f>
        <v>6.9947357002023564E-2</v>
      </c>
      <c r="F3" s="5">
        <f>Inputs!G9</f>
        <v>6.9947357002023564E-2</v>
      </c>
      <c r="G3" s="5">
        <f>Inputs!H9</f>
        <v>6.9947357002023564E-2</v>
      </c>
      <c r="H3" s="5">
        <f>Inputs!I9</f>
        <v>6.9947357002023564E-2</v>
      </c>
      <c r="I3" s="5">
        <f>Inputs!J9</f>
        <v>3.8984967311635851E-2</v>
      </c>
      <c r="J3" s="5">
        <f>Inputs!K9</f>
        <v>3.8530391286089614E-2</v>
      </c>
      <c r="K3" s="5">
        <f>Inputs!L9</f>
        <v>3.8281275483315946E-2</v>
      </c>
      <c r="L3" s="5">
        <f>Inputs!M9</f>
        <v>3.7717143600340376E-2</v>
      </c>
      <c r="M3" s="5">
        <f>Inputs!N9</f>
        <v>3.7717143600340376E-2</v>
      </c>
      <c r="N3" s="5">
        <f>Inputs!O9</f>
        <v>3.7717143600340376E-2</v>
      </c>
      <c r="O3" s="5">
        <f>Inputs!P9</f>
        <v>3.7717143600340376E-2</v>
      </c>
      <c r="P3" s="5">
        <f>Inputs!Q9</f>
        <v>3.7717143600340376E-2</v>
      </c>
      <c r="Q3" s="5">
        <f>Inputs!R9</f>
        <v>3.7717143600340376E-2</v>
      </c>
      <c r="R3" s="5">
        <f>Inputs!S9</f>
        <v>3.7717143600340376E-2</v>
      </c>
      <c r="S3" s="5">
        <f>$R3</f>
        <v>3.7717143600340376E-2</v>
      </c>
      <c r="T3" s="5">
        <f t="shared" ref="T3:AY4" si="0">$R3</f>
        <v>3.7717143600340376E-2</v>
      </c>
      <c r="U3" s="5">
        <f t="shared" si="0"/>
        <v>3.7717143600340376E-2</v>
      </c>
      <c r="V3" s="5">
        <f t="shared" si="0"/>
        <v>3.7717143600340376E-2</v>
      </c>
      <c r="W3" s="5">
        <f t="shared" si="0"/>
        <v>3.7717143600340376E-2</v>
      </c>
      <c r="X3" s="5">
        <f t="shared" si="0"/>
        <v>3.7717143600340376E-2</v>
      </c>
      <c r="Y3" s="5">
        <f t="shared" si="0"/>
        <v>3.7717143600340376E-2</v>
      </c>
      <c r="Z3" s="5">
        <f t="shared" si="0"/>
        <v>3.7717143600340376E-2</v>
      </c>
      <c r="AA3" s="5">
        <f t="shared" si="0"/>
        <v>3.7717143600340376E-2</v>
      </c>
      <c r="AB3" s="5">
        <f t="shared" si="0"/>
        <v>3.7717143600340376E-2</v>
      </c>
      <c r="AC3" s="5">
        <f t="shared" si="0"/>
        <v>3.7717143600340376E-2</v>
      </c>
      <c r="AD3" s="5">
        <f t="shared" si="0"/>
        <v>3.7717143600340376E-2</v>
      </c>
      <c r="AE3" s="5">
        <f t="shared" si="0"/>
        <v>3.7717143600340376E-2</v>
      </c>
      <c r="AF3" s="5">
        <f t="shared" si="0"/>
        <v>3.7717143600340376E-2</v>
      </c>
      <c r="AG3" s="5">
        <f t="shared" si="0"/>
        <v>3.7717143600340376E-2</v>
      </c>
      <c r="AH3" s="5">
        <f t="shared" si="0"/>
        <v>3.7717143600340376E-2</v>
      </c>
      <c r="AI3" s="5">
        <f t="shared" si="0"/>
        <v>3.7717143600340376E-2</v>
      </c>
      <c r="AJ3" s="5">
        <f t="shared" si="0"/>
        <v>3.7717143600340376E-2</v>
      </c>
      <c r="AK3" s="5">
        <f t="shared" si="0"/>
        <v>3.7717143600340376E-2</v>
      </c>
      <c r="AL3" s="5">
        <f t="shared" si="0"/>
        <v>3.7717143600340376E-2</v>
      </c>
      <c r="AM3" s="5">
        <f t="shared" si="0"/>
        <v>3.7717143600340376E-2</v>
      </c>
      <c r="AN3" s="5">
        <f t="shared" si="0"/>
        <v>3.7717143600340376E-2</v>
      </c>
      <c r="AO3" s="5">
        <f t="shared" si="0"/>
        <v>3.7717143600340376E-2</v>
      </c>
      <c r="AP3" s="5">
        <f t="shared" si="0"/>
        <v>3.7717143600340376E-2</v>
      </c>
      <c r="AQ3" s="5">
        <f t="shared" si="0"/>
        <v>3.7717143600340376E-2</v>
      </c>
      <c r="AR3" s="5">
        <f t="shared" si="0"/>
        <v>3.7717143600340376E-2</v>
      </c>
      <c r="AS3" s="5">
        <f t="shared" si="0"/>
        <v>3.7717143600340376E-2</v>
      </c>
      <c r="AT3" s="5">
        <f t="shared" si="0"/>
        <v>3.7717143600340376E-2</v>
      </c>
      <c r="AU3" s="5">
        <f t="shared" si="0"/>
        <v>3.7717143600340376E-2</v>
      </c>
      <c r="AV3" s="5">
        <f t="shared" si="0"/>
        <v>3.7717143600340376E-2</v>
      </c>
      <c r="AW3" s="5">
        <f t="shared" si="0"/>
        <v>3.7717143600340376E-2</v>
      </c>
      <c r="AX3" s="5">
        <f t="shared" si="0"/>
        <v>3.7717143600340376E-2</v>
      </c>
      <c r="AY3" s="5">
        <f t="shared" si="0"/>
        <v>3.7717143600340376E-2</v>
      </c>
      <c r="AZ3" s="5">
        <f t="shared" ref="AY3:BK4" si="1">$R3</f>
        <v>3.7717143600340376E-2</v>
      </c>
      <c r="BA3" s="5">
        <f t="shared" si="1"/>
        <v>3.7717143600340376E-2</v>
      </c>
      <c r="BB3" s="5">
        <f t="shared" si="1"/>
        <v>3.7717143600340376E-2</v>
      </c>
      <c r="BC3" s="5">
        <f t="shared" si="1"/>
        <v>3.7717143600340376E-2</v>
      </c>
      <c r="BD3" s="5">
        <f t="shared" si="1"/>
        <v>3.7717143600340376E-2</v>
      </c>
      <c r="BE3" s="5">
        <f t="shared" si="1"/>
        <v>3.7717143600340376E-2</v>
      </c>
      <c r="BF3" s="5">
        <f t="shared" si="1"/>
        <v>3.7717143600340376E-2</v>
      </c>
      <c r="BG3" s="5">
        <f t="shared" si="1"/>
        <v>3.7717143600340376E-2</v>
      </c>
      <c r="BH3" s="5">
        <f t="shared" si="1"/>
        <v>3.7717143600340376E-2</v>
      </c>
      <c r="BI3" s="5">
        <f t="shared" si="1"/>
        <v>3.7717143600340376E-2</v>
      </c>
      <c r="BJ3" s="5">
        <f t="shared" si="1"/>
        <v>3.7717143600340376E-2</v>
      </c>
      <c r="BK3" s="5">
        <f t="shared" si="1"/>
        <v>3.7717143600340376E-2</v>
      </c>
    </row>
    <row r="4" spans="2:63" ht="15" x14ac:dyDescent="0.25">
      <c r="B4" t="s">
        <v>5</v>
      </c>
      <c r="D4" s="5">
        <f>Inputs!E10</f>
        <v>9.9773884747631714E-2</v>
      </c>
      <c r="E4" s="5">
        <f>Inputs!F10</f>
        <v>0.10760851613481237</v>
      </c>
      <c r="F4" s="5">
        <f>Inputs!G10</f>
        <v>9.1389187803667227E-2</v>
      </c>
      <c r="G4" s="5">
        <f>Inputs!H10</f>
        <v>9.3069991436251831E-2</v>
      </c>
      <c r="H4" s="5">
        <f>Inputs!I10</f>
        <v>9.4638449855916518E-2</v>
      </c>
      <c r="I4" s="5">
        <f>Inputs!J10</f>
        <v>6.3121417430410637E-2</v>
      </c>
      <c r="J4" s="5">
        <f>Inputs!K10</f>
        <v>6.2656281240943856E-2</v>
      </c>
      <c r="K4" s="5">
        <f>Inputs!L10</f>
        <v>6.2401378279225046E-2</v>
      </c>
      <c r="L4" s="5">
        <f>Inputs!M10</f>
        <v>6.1824141162312239E-2</v>
      </c>
      <c r="M4" s="5">
        <f>Inputs!N10</f>
        <v>6.1824141162312239E-2</v>
      </c>
      <c r="N4" s="5">
        <f>Inputs!O10</f>
        <v>6.1824141162312239E-2</v>
      </c>
      <c r="O4" s="5">
        <f>Inputs!P10</f>
        <v>6.1824141162312239E-2</v>
      </c>
      <c r="P4" s="5">
        <f>Inputs!Q10</f>
        <v>6.1824141162312239E-2</v>
      </c>
      <c r="Q4" s="5">
        <f>Inputs!R10</f>
        <v>6.1824141162312239E-2</v>
      </c>
      <c r="R4" s="5">
        <f>Inputs!S10</f>
        <v>6.1824141162312239E-2</v>
      </c>
      <c r="S4" s="5">
        <f>$R4</f>
        <v>6.1824141162312239E-2</v>
      </c>
      <c r="T4" s="5">
        <f t="shared" si="0"/>
        <v>6.1824141162312239E-2</v>
      </c>
      <c r="U4" s="5">
        <f t="shared" si="0"/>
        <v>6.1824141162312239E-2</v>
      </c>
      <c r="V4" s="5">
        <f t="shared" si="0"/>
        <v>6.1824141162312239E-2</v>
      </c>
      <c r="W4" s="5">
        <f t="shared" si="0"/>
        <v>6.1824141162312239E-2</v>
      </c>
      <c r="X4" s="5">
        <f t="shared" si="0"/>
        <v>6.1824141162312239E-2</v>
      </c>
      <c r="Y4" s="5">
        <f t="shared" si="0"/>
        <v>6.1824141162312239E-2</v>
      </c>
      <c r="Z4" s="5">
        <f t="shared" si="0"/>
        <v>6.1824141162312239E-2</v>
      </c>
      <c r="AA4" s="5">
        <f t="shared" si="0"/>
        <v>6.1824141162312239E-2</v>
      </c>
      <c r="AB4" s="5">
        <f t="shared" si="0"/>
        <v>6.1824141162312239E-2</v>
      </c>
      <c r="AC4" s="5">
        <f t="shared" si="0"/>
        <v>6.1824141162312239E-2</v>
      </c>
      <c r="AD4" s="5">
        <f t="shared" si="0"/>
        <v>6.1824141162312239E-2</v>
      </c>
      <c r="AE4" s="5">
        <f t="shared" si="0"/>
        <v>6.1824141162312239E-2</v>
      </c>
      <c r="AF4" s="5">
        <f t="shared" si="0"/>
        <v>6.1824141162312239E-2</v>
      </c>
      <c r="AG4" s="5">
        <f t="shared" si="0"/>
        <v>6.1824141162312239E-2</v>
      </c>
      <c r="AH4" s="5">
        <f t="shared" si="0"/>
        <v>6.1824141162312239E-2</v>
      </c>
      <c r="AI4" s="5">
        <f t="shared" si="0"/>
        <v>6.1824141162312239E-2</v>
      </c>
      <c r="AJ4" s="5">
        <f t="shared" si="0"/>
        <v>6.1824141162312239E-2</v>
      </c>
      <c r="AK4" s="5">
        <f t="shared" si="0"/>
        <v>6.1824141162312239E-2</v>
      </c>
      <c r="AL4" s="5">
        <f t="shared" si="0"/>
        <v>6.1824141162312239E-2</v>
      </c>
      <c r="AM4" s="5">
        <f t="shared" si="0"/>
        <v>6.1824141162312239E-2</v>
      </c>
      <c r="AN4" s="5">
        <f t="shared" si="0"/>
        <v>6.1824141162312239E-2</v>
      </c>
      <c r="AO4" s="5">
        <f t="shared" si="0"/>
        <v>6.1824141162312239E-2</v>
      </c>
      <c r="AP4" s="5">
        <f t="shared" si="0"/>
        <v>6.1824141162312239E-2</v>
      </c>
      <c r="AQ4" s="5">
        <f t="shared" si="0"/>
        <v>6.1824141162312239E-2</v>
      </c>
      <c r="AR4" s="5">
        <f t="shared" si="0"/>
        <v>6.1824141162312239E-2</v>
      </c>
      <c r="AS4" s="5">
        <f t="shared" si="0"/>
        <v>6.1824141162312239E-2</v>
      </c>
      <c r="AT4" s="5">
        <f t="shared" si="0"/>
        <v>6.1824141162312239E-2</v>
      </c>
      <c r="AU4" s="5">
        <f t="shared" si="0"/>
        <v>6.1824141162312239E-2</v>
      </c>
      <c r="AV4" s="5">
        <f t="shared" si="0"/>
        <v>6.1824141162312239E-2</v>
      </c>
      <c r="AW4" s="5">
        <f t="shared" si="0"/>
        <v>6.1824141162312239E-2</v>
      </c>
      <c r="AX4" s="5">
        <f t="shared" si="0"/>
        <v>6.1824141162312239E-2</v>
      </c>
      <c r="AY4" s="5">
        <f t="shared" si="1"/>
        <v>6.1824141162312239E-2</v>
      </c>
      <c r="AZ4" s="5">
        <f t="shared" si="1"/>
        <v>6.1824141162312239E-2</v>
      </c>
      <c r="BA4" s="5">
        <f t="shared" si="1"/>
        <v>6.1824141162312239E-2</v>
      </c>
      <c r="BB4" s="5">
        <f t="shared" si="1"/>
        <v>6.1824141162312239E-2</v>
      </c>
      <c r="BC4" s="5">
        <f t="shared" si="1"/>
        <v>6.1824141162312239E-2</v>
      </c>
      <c r="BD4" s="5">
        <f t="shared" si="1"/>
        <v>6.1824141162312239E-2</v>
      </c>
      <c r="BE4" s="5">
        <f t="shared" si="1"/>
        <v>6.1824141162312239E-2</v>
      </c>
      <c r="BF4" s="5">
        <f t="shared" si="1"/>
        <v>6.1824141162312239E-2</v>
      </c>
      <c r="BG4" s="5">
        <f t="shared" si="1"/>
        <v>6.1824141162312239E-2</v>
      </c>
      <c r="BH4" s="5">
        <f t="shared" si="1"/>
        <v>6.1824141162312239E-2</v>
      </c>
      <c r="BI4" s="5">
        <f t="shared" si="1"/>
        <v>6.1824141162312239E-2</v>
      </c>
      <c r="BJ4" s="5">
        <f t="shared" si="1"/>
        <v>6.1824141162312239E-2</v>
      </c>
      <c r="BK4" s="5">
        <f t="shared" si="1"/>
        <v>6.1824141162312239E-2</v>
      </c>
    </row>
    <row r="6" spans="2:63" ht="15" x14ac:dyDescent="0.25">
      <c r="B6" t="s">
        <v>34</v>
      </c>
      <c r="D6" s="2">
        <f>SUMIF($B$17:$B$438,$B6&amp;" 1 Jan 2011",D$17:D$438)</f>
        <v>2093.4385480310939</v>
      </c>
      <c r="E6" s="2">
        <f>D6+D7-D8+D9</f>
        <v>2216.2809715286958</v>
      </c>
      <c r="F6" s="2">
        <f>E6+E7-E8+E9</f>
        <v>2407.5913271400464</v>
      </c>
      <c r="G6" s="2">
        <f>F6+F7-F8+F9</f>
        <v>2633.4455197550942</v>
      </c>
      <c r="H6" s="2">
        <f>G6+G7-G8+G9</f>
        <v>2867.9262402469003</v>
      </c>
      <c r="I6" s="2">
        <f t="shared" ref="I6:M6" si="2">H6+H7-H8+H9</f>
        <v>3034.2058927361809</v>
      </c>
      <c r="J6" s="2">
        <f t="shared" si="2"/>
        <v>3174.2317295451685</v>
      </c>
      <c r="K6" s="2">
        <f t="shared" si="2"/>
        <v>3387.5332088597779</v>
      </c>
      <c r="L6" s="2">
        <f t="shared" si="2"/>
        <v>3569.6889108369846</v>
      </c>
      <c r="M6" s="2">
        <f t="shared" si="2"/>
        <v>3764.0190283490174</v>
      </c>
      <c r="N6" s="2">
        <f t="shared" ref="N6:BA6" si="3">M6+M7-M8+M9</f>
        <v>3903.5244304288185</v>
      </c>
      <c r="O6" s="2">
        <f t="shared" si="3"/>
        <v>3734.4590535130487</v>
      </c>
      <c r="P6" s="2">
        <f t="shared" si="3"/>
        <v>3573.4318462998931</v>
      </c>
      <c r="Q6" s="2">
        <f t="shared" si="3"/>
        <v>3423.0173259356261</v>
      </c>
      <c r="R6" s="2">
        <f t="shared" si="3"/>
        <v>3279.991048374377</v>
      </c>
      <c r="S6" s="2">
        <f t="shared" si="3"/>
        <v>3145.5524241709959</v>
      </c>
      <c r="T6" s="2">
        <f t="shared" si="3"/>
        <v>3018.5049465325301</v>
      </c>
      <c r="U6" s="2">
        <f t="shared" si="3"/>
        <v>2892.3011572634509</v>
      </c>
      <c r="V6" s="2">
        <f t="shared" si="3"/>
        <v>2767.7996730674713</v>
      </c>
      <c r="W6" s="2">
        <f t="shared" si="3"/>
        <v>2644.5251786554104</v>
      </c>
      <c r="X6" s="2">
        <f t="shared" si="3"/>
        <v>2523.6084434010677</v>
      </c>
      <c r="Y6" s="2">
        <f t="shared" si="3"/>
        <v>2403.6172707756891</v>
      </c>
      <c r="Z6" s="2">
        <f t="shared" si="3"/>
        <v>2283.6260981503106</v>
      </c>
      <c r="AA6" s="2">
        <f t="shared" si="3"/>
        <v>2163.634925524932</v>
      </c>
      <c r="AB6" s="2">
        <f t="shared" si="3"/>
        <v>2043.6130181201816</v>
      </c>
      <c r="AC6" s="2">
        <f t="shared" si="3"/>
        <v>1923.4880003386852</v>
      </c>
      <c r="AD6" s="2">
        <f t="shared" si="3"/>
        <v>1803.3629825571888</v>
      </c>
      <c r="AE6" s="2">
        <f t="shared" si="3"/>
        <v>1683.2379647756925</v>
      </c>
      <c r="AF6" s="2">
        <f t="shared" si="3"/>
        <v>1563.1129469941961</v>
      </c>
      <c r="AG6" s="2">
        <f t="shared" si="3"/>
        <v>1442.9879292126998</v>
      </c>
      <c r="AH6" s="2">
        <f t="shared" si="3"/>
        <v>1382.4912053864623</v>
      </c>
      <c r="AI6" s="2">
        <f t="shared" si="3"/>
        <v>1326.290689954466</v>
      </c>
      <c r="AJ6" s="2">
        <f t="shared" si="3"/>
        <v>1270.0589677791265</v>
      </c>
      <c r="AK6" s="2">
        <f t="shared" si="3"/>
        <v>1213.7043807857285</v>
      </c>
      <c r="AL6" s="2">
        <f t="shared" si="3"/>
        <v>1157.5038653537322</v>
      </c>
      <c r="AM6" s="2">
        <f t="shared" si="3"/>
        <v>1101.3033499217358</v>
      </c>
      <c r="AN6" s="2">
        <f t="shared" si="3"/>
        <v>1045.1028344897395</v>
      </c>
      <c r="AO6" s="2">
        <f t="shared" si="3"/>
        <v>988.90231905774317</v>
      </c>
      <c r="AP6" s="2">
        <f t="shared" si="3"/>
        <v>932.70180362574683</v>
      </c>
      <c r="AQ6" s="2">
        <f t="shared" si="3"/>
        <v>876.5012881937505</v>
      </c>
      <c r="AR6" s="2">
        <f t="shared" si="3"/>
        <v>820.30077276175416</v>
      </c>
      <c r="AS6" s="2">
        <f t="shared" si="3"/>
        <v>764.10025732975782</v>
      </c>
      <c r="AT6" s="2">
        <f t="shared" si="3"/>
        <v>707.89974189776149</v>
      </c>
      <c r="AU6" s="2">
        <f t="shared" si="3"/>
        <v>651.69922646576515</v>
      </c>
      <c r="AV6" s="2">
        <f t="shared" si="3"/>
        <v>595.49871103376881</v>
      </c>
      <c r="AW6" s="2">
        <f t="shared" si="3"/>
        <v>539.29819560177248</v>
      </c>
      <c r="AX6" s="2">
        <f t="shared" si="3"/>
        <v>483.09768016977614</v>
      </c>
      <c r="AY6" s="2">
        <f t="shared" si="3"/>
        <v>427.40097840410044</v>
      </c>
      <c r="AZ6" s="2">
        <f t="shared" si="3"/>
        <v>372.68997466788682</v>
      </c>
      <c r="BA6" s="2">
        <f t="shared" si="3"/>
        <v>319.35913362030783</v>
      </c>
      <c r="BB6" s="2">
        <f t="shared" ref="BB6" si="4">BA6+BA7-BA8+BA9</f>
        <v>267.35077198601283</v>
      </c>
      <c r="BC6" s="2">
        <f t="shared" ref="BC6" si="5">BB6+BB7-BB8+BB9</f>
        <v>216.63179341316487</v>
      </c>
      <c r="BD6" s="2">
        <f t="shared" ref="BD6" si="6">BC6+BC7-BC8+BC9</f>
        <v>170.65113801976463</v>
      </c>
      <c r="BE6" s="2">
        <f t="shared" ref="BE6" si="7">BD6+BD7-BD8+BD9</f>
        <v>130.03410858503577</v>
      </c>
      <c r="BF6" s="2">
        <f t="shared" ref="BF6" si="8">BE6+BE7-BE8+BE9</f>
        <v>95.262912076879445</v>
      </c>
      <c r="BG6" s="2">
        <f t="shared" ref="BG6" si="9">BF6+BF7-BF8+BF9</f>
        <v>67.319572026795541</v>
      </c>
      <c r="BH6" s="2">
        <f t="shared" ref="BH6" si="10">BG6+BG7-BG8+BG9</f>
        <v>45.210664388889164</v>
      </c>
      <c r="BI6" s="2">
        <f t="shared" ref="BI6" si="11">BH6+BH7-BH8+BH9</f>
        <v>27.040021818092303</v>
      </c>
      <c r="BJ6" s="2">
        <f t="shared" ref="BJ6" si="12">BI6+BI7-BI8+BI9</f>
        <v>13.476309219327142</v>
      </c>
      <c r="BK6" s="2">
        <f t="shared" ref="BK6" si="13">BJ6+BJ7-BJ8+BJ9</f>
        <v>4.5951738129045765</v>
      </c>
    </row>
    <row r="7" spans="2:63" ht="15" x14ac:dyDescent="0.25">
      <c r="B7" t="s">
        <v>74</v>
      </c>
      <c r="D7" s="2">
        <f t="shared" ref="D7:AI7" si="14">SUMIF($B$17:$B$438,$B7,D$17:D$438)</f>
        <v>266.209089429865</v>
      </c>
      <c r="E7" s="2">
        <f t="shared" si="14"/>
        <v>299.26122146549761</v>
      </c>
      <c r="F7" s="2">
        <f t="shared" si="14"/>
        <v>349.52611431609029</v>
      </c>
      <c r="G7" s="2">
        <f t="shared" si="14"/>
        <v>361.34780355425988</v>
      </c>
      <c r="H7" s="2">
        <f t="shared" si="14"/>
        <v>322.72636564839706</v>
      </c>
      <c r="I7" s="2">
        <f t="shared" si="14"/>
        <v>298.3749325736656</v>
      </c>
      <c r="J7" s="2">
        <f t="shared" si="14"/>
        <v>359.9169458231417</v>
      </c>
      <c r="K7" s="2">
        <f t="shared" si="14"/>
        <v>336.30425444533569</v>
      </c>
      <c r="L7" s="2">
        <f t="shared" si="14"/>
        <v>353.72562382965418</v>
      </c>
      <c r="M7" s="2">
        <f t="shared" si="14"/>
        <v>308.49951588209456</v>
      </c>
      <c r="N7" s="2">
        <f t="shared" si="14"/>
        <v>0</v>
      </c>
      <c r="O7" s="2">
        <f t="shared" si="14"/>
        <v>0</v>
      </c>
      <c r="P7" s="2">
        <f t="shared" si="14"/>
        <v>0</v>
      </c>
      <c r="Q7" s="2">
        <f t="shared" si="14"/>
        <v>0</v>
      </c>
      <c r="R7" s="2">
        <f t="shared" si="14"/>
        <v>0</v>
      </c>
      <c r="S7" s="2">
        <f t="shared" si="14"/>
        <v>0</v>
      </c>
      <c r="T7" s="2">
        <f t="shared" si="14"/>
        <v>0</v>
      </c>
      <c r="U7" s="2">
        <f t="shared" si="14"/>
        <v>0</v>
      </c>
      <c r="V7" s="2">
        <f t="shared" si="14"/>
        <v>0</v>
      </c>
      <c r="W7" s="2">
        <f t="shared" si="14"/>
        <v>0</v>
      </c>
      <c r="X7" s="2">
        <f t="shared" si="14"/>
        <v>0</v>
      </c>
      <c r="Y7" s="2">
        <f t="shared" si="14"/>
        <v>0</v>
      </c>
      <c r="Z7" s="2">
        <f t="shared" si="14"/>
        <v>0</v>
      </c>
      <c r="AA7" s="2">
        <f t="shared" si="14"/>
        <v>0</v>
      </c>
      <c r="AB7" s="2">
        <f t="shared" si="14"/>
        <v>0</v>
      </c>
      <c r="AC7" s="2">
        <f t="shared" si="14"/>
        <v>0</v>
      </c>
      <c r="AD7" s="2">
        <f t="shared" si="14"/>
        <v>0</v>
      </c>
      <c r="AE7" s="2">
        <f t="shared" si="14"/>
        <v>0</v>
      </c>
      <c r="AF7" s="2">
        <f t="shared" si="14"/>
        <v>0</v>
      </c>
      <c r="AG7" s="2">
        <f t="shared" si="14"/>
        <v>0</v>
      </c>
      <c r="AH7" s="2">
        <f t="shared" si="14"/>
        <v>0</v>
      </c>
      <c r="AI7" s="2">
        <f t="shared" si="14"/>
        <v>0</v>
      </c>
      <c r="AJ7" s="2">
        <f t="shared" ref="AJ7:BK7" si="15">SUMIF($B$17:$B$438,$B7,AJ$17:AJ$438)</f>
        <v>0</v>
      </c>
      <c r="AK7" s="2">
        <f t="shared" si="15"/>
        <v>0</v>
      </c>
      <c r="AL7" s="2">
        <f t="shared" si="15"/>
        <v>0</v>
      </c>
      <c r="AM7" s="2">
        <f t="shared" si="15"/>
        <v>0</v>
      </c>
      <c r="AN7" s="2">
        <f t="shared" si="15"/>
        <v>0</v>
      </c>
      <c r="AO7" s="2">
        <f t="shared" si="15"/>
        <v>0</v>
      </c>
      <c r="AP7" s="2">
        <f t="shared" si="15"/>
        <v>0</v>
      </c>
      <c r="AQ7" s="2">
        <f t="shared" si="15"/>
        <v>0</v>
      </c>
      <c r="AR7" s="2">
        <f t="shared" si="15"/>
        <v>0</v>
      </c>
      <c r="AS7" s="2">
        <f t="shared" si="15"/>
        <v>0</v>
      </c>
      <c r="AT7" s="2">
        <f t="shared" si="15"/>
        <v>0</v>
      </c>
      <c r="AU7" s="2">
        <f t="shared" si="15"/>
        <v>0</v>
      </c>
      <c r="AV7" s="2">
        <f t="shared" si="15"/>
        <v>0</v>
      </c>
      <c r="AW7" s="2">
        <f t="shared" si="15"/>
        <v>0</v>
      </c>
      <c r="AX7" s="2">
        <f t="shared" si="15"/>
        <v>0</v>
      </c>
      <c r="AY7" s="2">
        <f t="shared" si="15"/>
        <v>0</v>
      </c>
      <c r="AZ7" s="2">
        <f t="shared" si="15"/>
        <v>0</v>
      </c>
      <c r="BA7" s="2">
        <f t="shared" si="15"/>
        <v>0</v>
      </c>
      <c r="BB7" s="2">
        <f t="shared" si="15"/>
        <v>0</v>
      </c>
      <c r="BC7" s="2">
        <f t="shared" si="15"/>
        <v>0</v>
      </c>
      <c r="BD7" s="2">
        <f t="shared" si="15"/>
        <v>0</v>
      </c>
      <c r="BE7" s="2">
        <f t="shared" si="15"/>
        <v>0</v>
      </c>
      <c r="BF7" s="2">
        <f t="shared" si="15"/>
        <v>0</v>
      </c>
      <c r="BG7" s="2">
        <f t="shared" si="15"/>
        <v>0</v>
      </c>
      <c r="BH7" s="2">
        <f t="shared" si="15"/>
        <v>0</v>
      </c>
      <c r="BI7" s="2">
        <f t="shared" si="15"/>
        <v>0</v>
      </c>
      <c r="BJ7" s="2">
        <f t="shared" si="15"/>
        <v>0</v>
      </c>
      <c r="BK7" s="2">
        <f t="shared" si="15"/>
        <v>0</v>
      </c>
    </row>
    <row r="8" spans="2:63" ht="15" x14ac:dyDescent="0.25">
      <c r="B8" t="s">
        <v>28</v>
      </c>
      <c r="D8" s="2">
        <f t="shared" ref="D8:BK8" si="16">SUMIF($B$17:$B$454,$B8,D$17:D$454)</f>
        <v>143.36666593226283</v>
      </c>
      <c r="E8" s="2">
        <f t="shared" si="16"/>
        <v>107.95086585414721</v>
      </c>
      <c r="F8" s="2">
        <f t="shared" si="16"/>
        <v>123.67192170104209</v>
      </c>
      <c r="G8" s="2">
        <f t="shared" si="16"/>
        <v>126.86708306245366</v>
      </c>
      <c r="H8" s="2">
        <f t="shared" si="16"/>
        <v>128.8750952407141</v>
      </c>
      <c r="I8" s="2">
        <f>SUMIF($B$17:$B$454,$B8,I$17:I$454)</f>
        <v>158.34909576467808</v>
      </c>
      <c r="J8" s="2">
        <f t="shared" ref="J8:N8" si="17">SUMIF($B$17:$B$454,$B8,J$17:J$454)</f>
        <v>146.61546650853219</v>
      </c>
      <c r="K8" s="2">
        <f t="shared" si="17"/>
        <v>154.148552468129</v>
      </c>
      <c r="L8" s="2">
        <f t="shared" si="17"/>
        <v>159.39550631762151</v>
      </c>
      <c r="M8" s="2">
        <f t="shared" si="17"/>
        <v>168.99411380229361</v>
      </c>
      <c r="N8" s="2">
        <f t="shared" si="17"/>
        <v>169.0653769157698</v>
      </c>
      <c r="O8" s="2">
        <f t="shared" si="16"/>
        <v>161.02720721315575</v>
      </c>
      <c r="P8" s="2">
        <f t="shared" si="16"/>
        <v>150.41452036426702</v>
      </c>
      <c r="Q8" s="2">
        <f t="shared" si="16"/>
        <v>143.02627756124895</v>
      </c>
      <c r="R8" s="2">
        <f t="shared" si="16"/>
        <v>134.4386242033811</v>
      </c>
      <c r="S8" s="2">
        <f t="shared" si="16"/>
        <v>127.04747763846595</v>
      </c>
      <c r="T8" s="2">
        <f t="shared" si="16"/>
        <v>126.20378926907928</v>
      </c>
      <c r="U8" s="2">
        <f t="shared" si="16"/>
        <v>124.50148419597976</v>
      </c>
      <c r="V8" s="2">
        <f t="shared" si="16"/>
        <v>123.27449441206072</v>
      </c>
      <c r="W8" s="2">
        <f t="shared" si="16"/>
        <v>120.91673525434277</v>
      </c>
      <c r="X8" s="2">
        <f t="shared" si="16"/>
        <v>119.99117262537868</v>
      </c>
      <c r="Y8" s="2">
        <f t="shared" si="16"/>
        <v>119.99117262537868</v>
      </c>
      <c r="Z8" s="2">
        <f t="shared" si="16"/>
        <v>119.99117262537868</v>
      </c>
      <c r="AA8" s="2">
        <f t="shared" si="16"/>
        <v>120.02190740475051</v>
      </c>
      <c r="AB8" s="2">
        <f t="shared" si="16"/>
        <v>120.12501778149641</v>
      </c>
      <c r="AC8" s="2">
        <f t="shared" si="16"/>
        <v>120.12501778149641</v>
      </c>
      <c r="AD8" s="2">
        <f t="shared" si="16"/>
        <v>120.12501778149641</v>
      </c>
      <c r="AE8" s="2">
        <f t="shared" si="16"/>
        <v>120.12501778149641</v>
      </c>
      <c r="AF8" s="2">
        <f t="shared" si="16"/>
        <v>120.12501778149641</v>
      </c>
      <c r="AG8" s="2">
        <f t="shared" si="16"/>
        <v>60.496723826237528</v>
      </c>
      <c r="AH8" s="2">
        <f t="shared" si="16"/>
        <v>56.200515431996408</v>
      </c>
      <c r="AI8" s="2">
        <f t="shared" si="16"/>
        <v>56.231722175339449</v>
      </c>
      <c r="AJ8" s="2">
        <f t="shared" si="16"/>
        <v>56.354586993398001</v>
      </c>
      <c r="AK8" s="2">
        <f t="shared" si="16"/>
        <v>56.200515431996322</v>
      </c>
      <c r="AL8" s="2">
        <f t="shared" si="16"/>
        <v>56.200515431996322</v>
      </c>
      <c r="AM8" s="2">
        <f t="shared" si="16"/>
        <v>56.200515431996322</v>
      </c>
      <c r="AN8" s="2">
        <f t="shared" si="16"/>
        <v>56.200515431996322</v>
      </c>
      <c r="AO8" s="2">
        <f t="shared" si="16"/>
        <v>56.200515431996322</v>
      </c>
      <c r="AP8" s="2">
        <f t="shared" si="16"/>
        <v>56.200515431996322</v>
      </c>
      <c r="AQ8" s="2">
        <f t="shared" si="16"/>
        <v>56.200515431996322</v>
      </c>
      <c r="AR8" s="2">
        <f t="shared" si="16"/>
        <v>56.200515431996322</v>
      </c>
      <c r="AS8" s="2">
        <f t="shared" si="16"/>
        <v>56.200515431996322</v>
      </c>
      <c r="AT8" s="2">
        <f t="shared" si="16"/>
        <v>56.200515431996322</v>
      </c>
      <c r="AU8" s="2">
        <f t="shared" si="16"/>
        <v>56.200515431996322</v>
      </c>
      <c r="AV8" s="2">
        <f t="shared" si="16"/>
        <v>56.200515431996322</v>
      </c>
      <c r="AW8" s="2">
        <f t="shared" si="16"/>
        <v>56.200515431996322</v>
      </c>
      <c r="AX8" s="2">
        <f t="shared" si="16"/>
        <v>55.696701765675705</v>
      </c>
      <c r="AY8" s="2">
        <f t="shared" si="16"/>
        <v>54.711003736213634</v>
      </c>
      <c r="AZ8" s="2">
        <f t="shared" si="16"/>
        <v>53.330841047578971</v>
      </c>
      <c r="BA8" s="2">
        <f t="shared" si="16"/>
        <v>52.008361634294992</v>
      </c>
      <c r="BB8" s="2">
        <f t="shared" si="16"/>
        <v>50.718978572847945</v>
      </c>
      <c r="BC8" s="2">
        <f t="shared" si="16"/>
        <v>45.980655393400234</v>
      </c>
      <c r="BD8" s="2">
        <f t="shared" si="16"/>
        <v>40.617029434728856</v>
      </c>
      <c r="BE8" s="2">
        <f t="shared" si="16"/>
        <v>34.771196508156329</v>
      </c>
      <c r="BF8" s="2">
        <f t="shared" si="16"/>
        <v>27.943340050083901</v>
      </c>
      <c r="BG8" s="2">
        <f t="shared" si="16"/>
        <v>22.108907637906377</v>
      </c>
      <c r="BH8" s="2">
        <f t="shared" si="16"/>
        <v>18.170642570796861</v>
      </c>
      <c r="BI8" s="2">
        <f t="shared" si="16"/>
        <v>13.563712598765161</v>
      </c>
      <c r="BJ8" s="2">
        <f t="shared" si="16"/>
        <v>8.8811354064225654</v>
      </c>
      <c r="BK8" s="2">
        <f t="shared" si="16"/>
        <v>4.34765998955372</v>
      </c>
    </row>
    <row r="9" spans="2:63" ht="15" x14ac:dyDescent="0.25">
      <c r="B9" s="10" t="s">
        <v>81</v>
      </c>
      <c r="C9" s="10"/>
      <c r="D9" s="2">
        <f t="shared" ref="D9:AI9" si="18">SUMIF($B$17:$B$438,$B9,D$17:D$438)</f>
        <v>0</v>
      </c>
      <c r="E9" s="2">
        <f t="shared" si="18"/>
        <v>0</v>
      </c>
      <c r="F9" s="2">
        <f t="shared" si="18"/>
        <v>0</v>
      </c>
      <c r="G9" s="2">
        <f t="shared" si="18"/>
        <v>0</v>
      </c>
      <c r="H9" s="2">
        <f t="shared" si="18"/>
        <v>-27.571617918402151</v>
      </c>
      <c r="I9" s="2">
        <f t="shared" si="18"/>
        <v>0</v>
      </c>
      <c r="J9" s="2">
        <f t="shared" si="18"/>
        <v>0</v>
      </c>
      <c r="K9" s="2">
        <f t="shared" si="18"/>
        <v>0</v>
      </c>
      <c r="L9" s="2">
        <f t="shared" si="18"/>
        <v>0</v>
      </c>
      <c r="M9" s="2">
        <f t="shared" si="18"/>
        <v>0</v>
      </c>
      <c r="N9" s="2">
        <f t="shared" si="18"/>
        <v>0</v>
      </c>
      <c r="O9" s="2">
        <f t="shared" si="18"/>
        <v>0</v>
      </c>
      <c r="P9" s="2">
        <f t="shared" si="18"/>
        <v>0</v>
      </c>
      <c r="Q9" s="2">
        <f t="shared" si="18"/>
        <v>0</v>
      </c>
      <c r="R9" s="2">
        <f t="shared" si="18"/>
        <v>0</v>
      </c>
      <c r="S9" s="2">
        <f t="shared" si="18"/>
        <v>0</v>
      </c>
      <c r="T9" s="2">
        <f t="shared" si="18"/>
        <v>0</v>
      </c>
      <c r="U9" s="2">
        <f t="shared" si="18"/>
        <v>0</v>
      </c>
      <c r="V9" s="2">
        <f t="shared" si="18"/>
        <v>0</v>
      </c>
      <c r="W9" s="2">
        <f t="shared" si="18"/>
        <v>0</v>
      </c>
      <c r="X9" s="2">
        <f t="shared" si="18"/>
        <v>0</v>
      </c>
      <c r="Y9" s="2">
        <f t="shared" si="18"/>
        <v>0</v>
      </c>
      <c r="Z9" s="2">
        <f t="shared" si="18"/>
        <v>0</v>
      </c>
      <c r="AA9" s="2">
        <f t="shared" si="18"/>
        <v>0</v>
      </c>
      <c r="AB9" s="2">
        <f t="shared" si="18"/>
        <v>0</v>
      </c>
      <c r="AC9" s="2">
        <f t="shared" si="18"/>
        <v>0</v>
      </c>
      <c r="AD9" s="2">
        <f t="shared" si="18"/>
        <v>0</v>
      </c>
      <c r="AE9" s="2">
        <f t="shared" si="18"/>
        <v>0</v>
      </c>
      <c r="AF9" s="2">
        <f t="shared" si="18"/>
        <v>0</v>
      </c>
      <c r="AG9" s="2">
        <f t="shared" si="18"/>
        <v>0</v>
      </c>
      <c r="AH9" s="2">
        <f t="shared" si="18"/>
        <v>0</v>
      </c>
      <c r="AI9" s="2">
        <f t="shared" si="18"/>
        <v>0</v>
      </c>
      <c r="AJ9" s="2">
        <f t="shared" ref="AJ9:BK9" si="19">SUMIF($B$17:$B$438,$B9,AJ$17:AJ$438)</f>
        <v>0</v>
      </c>
      <c r="AK9" s="2">
        <f t="shared" si="19"/>
        <v>0</v>
      </c>
      <c r="AL9" s="2">
        <f t="shared" si="19"/>
        <v>0</v>
      </c>
      <c r="AM9" s="2">
        <f t="shared" si="19"/>
        <v>0</v>
      </c>
      <c r="AN9" s="2">
        <f t="shared" si="19"/>
        <v>0</v>
      </c>
      <c r="AO9" s="2">
        <f t="shared" si="19"/>
        <v>0</v>
      </c>
      <c r="AP9" s="2">
        <f t="shared" si="19"/>
        <v>0</v>
      </c>
      <c r="AQ9" s="2">
        <f t="shared" si="19"/>
        <v>0</v>
      </c>
      <c r="AR9" s="2">
        <f t="shared" si="19"/>
        <v>0</v>
      </c>
      <c r="AS9" s="2">
        <f t="shared" si="19"/>
        <v>0</v>
      </c>
      <c r="AT9" s="2">
        <f t="shared" si="19"/>
        <v>0</v>
      </c>
      <c r="AU9" s="2">
        <f t="shared" si="19"/>
        <v>0</v>
      </c>
      <c r="AV9" s="2">
        <f t="shared" si="19"/>
        <v>0</v>
      </c>
      <c r="AW9" s="2">
        <f t="shared" si="19"/>
        <v>0</v>
      </c>
      <c r="AX9" s="2">
        <f t="shared" si="19"/>
        <v>0</v>
      </c>
      <c r="AY9" s="2">
        <f t="shared" si="19"/>
        <v>0</v>
      </c>
      <c r="AZ9" s="2">
        <f t="shared" si="19"/>
        <v>0</v>
      </c>
      <c r="BA9" s="2">
        <f t="shared" si="19"/>
        <v>0</v>
      </c>
      <c r="BB9" s="2">
        <f t="shared" si="19"/>
        <v>0</v>
      </c>
      <c r="BC9" s="2">
        <f t="shared" si="19"/>
        <v>0</v>
      </c>
      <c r="BD9" s="2">
        <f t="shared" si="19"/>
        <v>0</v>
      </c>
      <c r="BE9" s="2">
        <f t="shared" si="19"/>
        <v>0</v>
      </c>
      <c r="BF9" s="2">
        <f t="shared" si="19"/>
        <v>0</v>
      </c>
      <c r="BG9" s="2">
        <f t="shared" si="19"/>
        <v>0</v>
      </c>
      <c r="BH9" s="2">
        <f t="shared" si="19"/>
        <v>0</v>
      </c>
      <c r="BI9" s="2">
        <f t="shared" si="19"/>
        <v>0</v>
      </c>
      <c r="BJ9" s="2">
        <f t="shared" si="19"/>
        <v>0</v>
      </c>
      <c r="BK9" s="2">
        <f t="shared" si="19"/>
        <v>0</v>
      </c>
    </row>
    <row r="11" spans="2:63" ht="15" x14ac:dyDescent="0.25">
      <c r="B11" t="s">
        <v>42</v>
      </c>
      <c r="D11" s="2">
        <f t="shared" ref="D11:H11" si="20">D61+D108+D155+D202+D249+D296+D343+D390+D437</f>
        <v>266.209089429865</v>
      </c>
      <c r="E11" s="2">
        <f t="shared" si="20"/>
        <v>550.43111093381822</v>
      </c>
      <c r="F11" s="2">
        <f t="shared" si="20"/>
        <v>869.19696944146915</v>
      </c>
      <c r="G11" s="2">
        <f t="shared" si="20"/>
        <v>1182.6217687265369</v>
      </c>
      <c r="H11" s="2">
        <f t="shared" si="20"/>
        <v>1443.5629537979303</v>
      </c>
      <c r="I11" s="2">
        <f>I61+I108+I155+I202+I249+I296+I343+I390+I437</f>
        <v>1669.4513574080486</v>
      </c>
      <c r="J11" s="2">
        <f t="shared" ref="J11:BK11" si="21">J61+J108+J155+J202+J249+J296+J343+J390+J437</f>
        <v>1953.635717283375</v>
      </c>
      <c r="K11" s="2">
        <f t="shared" si="21"/>
        <v>2206.674299821299</v>
      </c>
      <c r="L11" s="2">
        <f t="shared" si="21"/>
        <v>2473.810647683752</v>
      </c>
      <c r="M11" s="2">
        <f t="shared" si="21"/>
        <v>2686.1222801139734</v>
      </c>
      <c r="N11" s="2">
        <f t="shared" si="21"/>
        <v>2580.8475603915863</v>
      </c>
      <c r="O11" s="2">
        <f t="shared" si="21"/>
        <v>2483.6110103718129</v>
      </c>
      <c r="P11" s="2">
        <f t="shared" si="21"/>
        <v>2396.9871472009281</v>
      </c>
      <c r="Q11" s="2">
        <f t="shared" si="21"/>
        <v>2317.7515268330617</v>
      </c>
      <c r="R11" s="2">
        <f t="shared" si="21"/>
        <v>2247.1035598230628</v>
      </c>
      <c r="S11" s="2">
        <f t="shared" si="21"/>
        <v>2183.8467393779792</v>
      </c>
      <c r="T11" s="2">
        <f t="shared" si="21"/>
        <v>2121.4336073022823</v>
      </c>
      <c r="U11" s="2">
        <f t="shared" si="21"/>
        <v>2060.7227802996854</v>
      </c>
      <c r="V11" s="2">
        <f t="shared" si="21"/>
        <v>2001.2389430810069</v>
      </c>
      <c r="W11" s="2">
        <f t="shared" si="21"/>
        <v>1944.1128650200467</v>
      </c>
      <c r="X11" s="2">
        <f t="shared" si="21"/>
        <v>1887.9123495880503</v>
      </c>
      <c r="Y11" s="2">
        <f t="shared" si="21"/>
        <v>1831.7118341560542</v>
      </c>
      <c r="Z11" s="2">
        <f t="shared" si="21"/>
        <v>1775.5113187240581</v>
      </c>
      <c r="AA11" s="2">
        <f t="shared" si="21"/>
        <v>1719.3108032920618</v>
      </c>
      <c r="AB11" s="2">
        <f t="shared" si="21"/>
        <v>1663.1102878600655</v>
      </c>
      <c r="AC11" s="2">
        <f t="shared" si="21"/>
        <v>1606.9097724280691</v>
      </c>
      <c r="AD11" s="2">
        <f t="shared" si="21"/>
        <v>1550.7092569960732</v>
      </c>
      <c r="AE11" s="2">
        <f t="shared" si="21"/>
        <v>1494.5087415640769</v>
      </c>
      <c r="AF11" s="2">
        <f t="shared" si="21"/>
        <v>1438.3082261320806</v>
      </c>
      <c r="AG11" s="2">
        <f t="shared" si="21"/>
        <v>1382.1077107000842</v>
      </c>
      <c r="AH11" s="2">
        <f t="shared" si="21"/>
        <v>1325.9071952680881</v>
      </c>
      <c r="AI11" s="2">
        <f t="shared" si="21"/>
        <v>1269.706679836092</v>
      </c>
      <c r="AJ11" s="2">
        <f t="shared" si="21"/>
        <v>1213.5061644040954</v>
      </c>
      <c r="AK11" s="2">
        <f t="shared" si="21"/>
        <v>1157.3056489720993</v>
      </c>
      <c r="AL11" s="2">
        <f t="shared" si="21"/>
        <v>1101.1051335401028</v>
      </c>
      <c r="AM11" s="2">
        <f t="shared" si="21"/>
        <v>1044.9046181081064</v>
      </c>
      <c r="AN11" s="2">
        <f t="shared" si="21"/>
        <v>988.7041026761101</v>
      </c>
      <c r="AO11" s="2">
        <f t="shared" si="21"/>
        <v>932.50358724411365</v>
      </c>
      <c r="AP11" s="2">
        <f t="shared" si="21"/>
        <v>876.30307181211742</v>
      </c>
      <c r="AQ11" s="2">
        <f t="shared" si="21"/>
        <v>820.10255638012109</v>
      </c>
      <c r="AR11" s="2">
        <f t="shared" si="21"/>
        <v>763.90204094812464</v>
      </c>
      <c r="AS11" s="2">
        <f t="shared" si="21"/>
        <v>707.70152551612841</v>
      </c>
      <c r="AT11" s="2">
        <f t="shared" si="21"/>
        <v>651.50101008413196</v>
      </c>
      <c r="AU11" s="2">
        <f t="shared" si="21"/>
        <v>595.30049465213574</v>
      </c>
      <c r="AV11" s="2">
        <f t="shared" si="21"/>
        <v>539.09997922013929</v>
      </c>
      <c r="AW11" s="2">
        <f t="shared" si="21"/>
        <v>482.89946378814307</v>
      </c>
      <c r="AX11" s="2">
        <f t="shared" si="21"/>
        <v>427.20276202246731</v>
      </c>
      <c r="AY11" s="2">
        <f t="shared" si="21"/>
        <v>372.49175828625363</v>
      </c>
      <c r="AZ11" s="2">
        <f t="shared" si="21"/>
        <v>319.16091723867464</v>
      </c>
      <c r="BA11" s="2">
        <f t="shared" si="21"/>
        <v>267.15255560437959</v>
      </c>
      <c r="BB11" s="2">
        <f t="shared" si="21"/>
        <v>216.43357703153166</v>
      </c>
      <c r="BC11" s="2">
        <f t="shared" si="21"/>
        <v>170.45292163813141</v>
      </c>
      <c r="BD11" s="2">
        <f t="shared" si="21"/>
        <v>129.83589220340255</v>
      </c>
      <c r="BE11" s="2">
        <f t="shared" si="21"/>
        <v>95.064695695246272</v>
      </c>
      <c r="BF11" s="2">
        <f t="shared" si="21"/>
        <v>67.121355645162367</v>
      </c>
      <c r="BG11" s="2">
        <f t="shared" si="21"/>
        <v>45.012448007255998</v>
      </c>
      <c r="BH11" s="2">
        <f t="shared" si="21"/>
        <v>26.841805436459133</v>
      </c>
      <c r="BI11" s="2">
        <f t="shared" si="21"/>
        <v>13.278092837693967</v>
      </c>
      <c r="BJ11" s="2">
        <f t="shared" si="21"/>
        <v>4.3969574312714022</v>
      </c>
      <c r="BK11" s="2">
        <f t="shared" si="21"/>
        <v>4.9297441717682328E-2</v>
      </c>
    </row>
    <row r="12" spans="2:63" ht="15" x14ac:dyDescent="0.25">
      <c r="B12" t="s">
        <v>43</v>
      </c>
      <c r="D12" s="2">
        <f t="shared" ref="D12:G12" si="22">D31+D78+D125+D172+D219+D266+D313+D360+D407</f>
        <v>1950.0718820988307</v>
      </c>
      <c r="E12" s="2">
        <f t="shared" si="22"/>
        <v>1857.1602162062279</v>
      </c>
      <c r="F12" s="2">
        <f t="shared" si="22"/>
        <v>1764.2485503136249</v>
      </c>
      <c r="G12" s="2">
        <f t="shared" si="22"/>
        <v>1685.3044715203632</v>
      </c>
      <c r="H12" s="2">
        <f>H31+H78+H125+H172+H219+H266+H313+H360+H407</f>
        <v>1519.7687703041079</v>
      </c>
      <c r="I12" s="2">
        <f t="shared" ref="I12:BK12" si="23">I31+I78+I125+I172+I219+I266+I313+I360+I407</f>
        <v>1477.1525918867594</v>
      </c>
      <c r="J12" s="2">
        <f t="shared" si="23"/>
        <v>1413.1766563886324</v>
      </c>
      <c r="K12" s="2">
        <f t="shared" si="23"/>
        <v>1349.2007208905054</v>
      </c>
      <c r="L12" s="2">
        <f t="shared" si="23"/>
        <v>1280.9945911265938</v>
      </c>
      <c r="M12" s="2">
        <f t="shared" si="23"/>
        <v>1217.2039339332114</v>
      </c>
      <c r="N12" s="2">
        <f t="shared" si="23"/>
        <v>1153.4132767398291</v>
      </c>
      <c r="O12" s="2">
        <f t="shared" si="23"/>
        <v>1089.6226195464467</v>
      </c>
      <c r="P12" s="2">
        <f t="shared" si="23"/>
        <v>1025.8319623530645</v>
      </c>
      <c r="Q12" s="2">
        <f t="shared" si="23"/>
        <v>962.041305159682</v>
      </c>
      <c r="R12" s="2">
        <f t="shared" si="23"/>
        <v>898.25064796629954</v>
      </c>
      <c r="S12" s="2">
        <f t="shared" si="23"/>
        <v>834.45999077291719</v>
      </c>
      <c r="T12" s="2">
        <f t="shared" si="23"/>
        <v>770.66933357953474</v>
      </c>
      <c r="U12" s="2">
        <f t="shared" si="23"/>
        <v>706.87867638615239</v>
      </c>
      <c r="V12" s="2">
        <f t="shared" si="23"/>
        <v>643.08801919276993</v>
      </c>
      <c r="W12" s="2">
        <f t="shared" si="23"/>
        <v>579.29736199938759</v>
      </c>
      <c r="X12" s="2">
        <f t="shared" si="23"/>
        <v>515.50670480600525</v>
      </c>
      <c r="Y12" s="2">
        <f t="shared" si="23"/>
        <v>451.7160476126229</v>
      </c>
      <c r="Z12" s="2">
        <f t="shared" si="23"/>
        <v>387.92539041924056</v>
      </c>
      <c r="AA12" s="2">
        <f t="shared" si="23"/>
        <v>324.10399844648634</v>
      </c>
      <c r="AB12" s="2">
        <f t="shared" si="23"/>
        <v>260.17949609698627</v>
      </c>
      <c r="AC12" s="2">
        <f t="shared" si="23"/>
        <v>196.25499374748622</v>
      </c>
      <c r="AD12" s="2">
        <f t="shared" si="23"/>
        <v>132.33049139798612</v>
      </c>
      <c r="AE12" s="2">
        <f t="shared" si="23"/>
        <v>68.405989048486049</v>
      </c>
      <c r="AF12" s="2">
        <f t="shared" si="23"/>
        <v>4.4814866989859743</v>
      </c>
      <c r="AG12" s="2">
        <f t="shared" si="23"/>
        <v>0.18527830474477014</v>
      </c>
      <c r="AH12" s="2">
        <f t="shared" si="23"/>
        <v>0.18527830474468587</v>
      </c>
      <c r="AI12" s="2">
        <f t="shared" si="23"/>
        <v>0.15407156140155831</v>
      </c>
      <c r="AJ12" s="2">
        <f t="shared" si="23"/>
        <v>-1.2068124277675452E-13</v>
      </c>
      <c r="AK12" s="2">
        <f t="shared" si="23"/>
        <v>-1.2068124277675452E-13</v>
      </c>
      <c r="AL12" s="2">
        <f t="shared" si="23"/>
        <v>-1.2068124277675452E-13</v>
      </c>
      <c r="AM12" s="2">
        <f t="shared" si="23"/>
        <v>-1.2068124277675452E-13</v>
      </c>
      <c r="AN12" s="2">
        <f t="shared" si="23"/>
        <v>-1.2068124277675452E-13</v>
      </c>
      <c r="AO12" s="2">
        <f t="shared" si="23"/>
        <v>-1.2068124277675452E-13</v>
      </c>
      <c r="AP12" s="2">
        <f t="shared" si="23"/>
        <v>-1.2068124277675452E-13</v>
      </c>
      <c r="AQ12" s="2">
        <f t="shared" si="23"/>
        <v>-1.2068124277675452E-13</v>
      </c>
      <c r="AR12" s="2">
        <f t="shared" si="23"/>
        <v>-1.2068124277675452E-13</v>
      </c>
      <c r="AS12" s="2">
        <f t="shared" si="23"/>
        <v>-1.2068124277675452E-13</v>
      </c>
      <c r="AT12" s="2">
        <f t="shared" si="23"/>
        <v>-1.2068124277675452E-13</v>
      </c>
      <c r="AU12" s="2">
        <f t="shared" si="23"/>
        <v>-1.2068124277675452E-13</v>
      </c>
      <c r="AV12" s="2">
        <f t="shared" si="23"/>
        <v>-1.2068124277675452E-13</v>
      </c>
      <c r="AW12" s="2">
        <f t="shared" si="23"/>
        <v>-1.2068124277675452E-13</v>
      </c>
      <c r="AX12" s="2">
        <f t="shared" si="23"/>
        <v>-1.2068124277675452E-13</v>
      </c>
      <c r="AY12" s="2">
        <f t="shared" si="23"/>
        <v>-1.2068124277675452E-13</v>
      </c>
      <c r="AZ12" s="2">
        <f t="shared" si="23"/>
        <v>-1.2068124277675452E-13</v>
      </c>
      <c r="BA12" s="2">
        <f t="shared" si="23"/>
        <v>-1.2068124277675452E-13</v>
      </c>
      <c r="BB12" s="2">
        <f t="shared" si="23"/>
        <v>-1.2068124277675452E-13</v>
      </c>
      <c r="BC12" s="2">
        <f t="shared" si="23"/>
        <v>-1.2068124277675452E-13</v>
      </c>
      <c r="BD12" s="2">
        <f t="shared" si="23"/>
        <v>-1.2068124277675452E-13</v>
      </c>
      <c r="BE12" s="2">
        <f t="shared" si="23"/>
        <v>-1.2068124277675452E-13</v>
      </c>
      <c r="BF12" s="2">
        <f t="shared" si="23"/>
        <v>-1.2068124277675452E-13</v>
      </c>
      <c r="BG12" s="2">
        <f t="shared" si="23"/>
        <v>-1.2068124277675452E-13</v>
      </c>
      <c r="BH12" s="2">
        <f t="shared" si="23"/>
        <v>-1.2068124277675452E-13</v>
      </c>
      <c r="BI12" s="2">
        <f t="shared" si="23"/>
        <v>-1.2068124277675452E-13</v>
      </c>
      <c r="BJ12" s="2">
        <f t="shared" si="23"/>
        <v>-1.2068124277675452E-13</v>
      </c>
      <c r="BK12" s="2">
        <f t="shared" si="23"/>
        <v>-1.2068124277675452E-13</v>
      </c>
    </row>
    <row r="13" spans="2:63" ht="15" x14ac:dyDescent="0.25">
      <c r="B13" t="s">
        <v>82</v>
      </c>
      <c r="D13" s="2">
        <f>D456</f>
        <v>0</v>
      </c>
      <c r="E13" s="2">
        <f t="shared" ref="E13:BK13" si="24">E456</f>
        <v>0</v>
      </c>
      <c r="F13" s="2">
        <f t="shared" si="24"/>
        <v>0</v>
      </c>
      <c r="G13" s="2">
        <f t="shared" si="24"/>
        <v>0</v>
      </c>
      <c r="H13" s="2">
        <f t="shared" si="24"/>
        <v>70.874168634143075</v>
      </c>
      <c r="I13" s="2">
        <f t="shared" si="24"/>
        <v>27.627780250360619</v>
      </c>
      <c r="J13" s="2">
        <f t="shared" si="24"/>
        <v>20.720835187770465</v>
      </c>
      <c r="K13" s="2">
        <f t="shared" si="24"/>
        <v>18.031146314075858</v>
      </c>
      <c r="L13" s="2">
        <f t="shared" si="24"/>
        <v>9.0155731570379309</v>
      </c>
      <c r="M13" s="2">
        <f t="shared" si="24"/>
        <v>0</v>
      </c>
      <c r="N13" s="2">
        <f t="shared" si="24"/>
        <v>0</v>
      </c>
      <c r="O13" s="2">
        <f t="shared" si="24"/>
        <v>0</v>
      </c>
      <c r="P13" s="2">
        <f t="shared" si="24"/>
        <v>0</v>
      </c>
      <c r="Q13" s="2">
        <f t="shared" si="24"/>
        <v>0</v>
      </c>
      <c r="R13" s="2">
        <f t="shared" si="24"/>
        <v>0</v>
      </c>
      <c r="S13" s="2">
        <f t="shared" si="24"/>
        <v>0</v>
      </c>
      <c r="T13" s="2">
        <f t="shared" si="24"/>
        <v>0</v>
      </c>
      <c r="U13" s="2">
        <f t="shared" si="24"/>
        <v>0</v>
      </c>
      <c r="V13" s="2">
        <f t="shared" si="24"/>
        <v>0</v>
      </c>
      <c r="W13" s="2">
        <f t="shared" si="24"/>
        <v>0</v>
      </c>
      <c r="X13" s="2">
        <f t="shared" si="24"/>
        <v>0</v>
      </c>
      <c r="Y13" s="2">
        <f t="shared" si="24"/>
        <v>0</v>
      </c>
      <c r="Z13" s="2">
        <f t="shared" si="24"/>
        <v>0</v>
      </c>
      <c r="AA13" s="2">
        <f t="shared" si="24"/>
        <v>0</v>
      </c>
      <c r="AB13" s="2">
        <f t="shared" si="24"/>
        <v>0</v>
      </c>
      <c r="AC13" s="2">
        <f t="shared" si="24"/>
        <v>0</v>
      </c>
      <c r="AD13" s="2">
        <f t="shared" si="24"/>
        <v>0</v>
      </c>
      <c r="AE13" s="2">
        <f t="shared" si="24"/>
        <v>0</v>
      </c>
      <c r="AF13" s="2">
        <f t="shared" si="24"/>
        <v>0</v>
      </c>
      <c r="AG13" s="2">
        <f t="shared" si="24"/>
        <v>0</v>
      </c>
      <c r="AH13" s="2">
        <f t="shared" si="24"/>
        <v>0</v>
      </c>
      <c r="AI13" s="2">
        <f t="shared" si="24"/>
        <v>0</v>
      </c>
      <c r="AJ13" s="2">
        <f t="shared" si="24"/>
        <v>0</v>
      </c>
      <c r="AK13" s="2">
        <f t="shared" si="24"/>
        <v>0</v>
      </c>
      <c r="AL13" s="2">
        <f t="shared" si="24"/>
        <v>0</v>
      </c>
      <c r="AM13" s="2">
        <f t="shared" si="24"/>
        <v>0</v>
      </c>
      <c r="AN13" s="2">
        <f t="shared" si="24"/>
        <v>0</v>
      </c>
      <c r="AO13" s="2">
        <f t="shared" si="24"/>
        <v>0</v>
      </c>
      <c r="AP13" s="2">
        <f t="shared" si="24"/>
        <v>0</v>
      </c>
      <c r="AQ13" s="2">
        <f t="shared" si="24"/>
        <v>0</v>
      </c>
      <c r="AR13" s="2">
        <f t="shared" si="24"/>
        <v>0</v>
      </c>
      <c r="AS13" s="2">
        <f t="shared" si="24"/>
        <v>0</v>
      </c>
      <c r="AT13" s="2">
        <f t="shared" si="24"/>
        <v>0</v>
      </c>
      <c r="AU13" s="2">
        <f t="shared" si="24"/>
        <v>0</v>
      </c>
      <c r="AV13" s="2">
        <f t="shared" si="24"/>
        <v>0</v>
      </c>
      <c r="AW13" s="2">
        <f t="shared" si="24"/>
        <v>0</v>
      </c>
      <c r="AX13" s="2">
        <f t="shared" si="24"/>
        <v>0</v>
      </c>
      <c r="AY13" s="2">
        <f t="shared" si="24"/>
        <v>0</v>
      </c>
      <c r="AZ13" s="2">
        <f t="shared" si="24"/>
        <v>0</v>
      </c>
      <c r="BA13" s="2">
        <f t="shared" si="24"/>
        <v>0</v>
      </c>
      <c r="BB13" s="2">
        <f t="shared" si="24"/>
        <v>0</v>
      </c>
      <c r="BC13" s="2">
        <f t="shared" si="24"/>
        <v>0</v>
      </c>
      <c r="BD13" s="2">
        <f t="shared" si="24"/>
        <v>0</v>
      </c>
      <c r="BE13" s="2">
        <f t="shared" si="24"/>
        <v>0</v>
      </c>
      <c r="BF13" s="2">
        <f t="shared" si="24"/>
        <v>0</v>
      </c>
      <c r="BG13" s="2">
        <f t="shared" si="24"/>
        <v>0</v>
      </c>
      <c r="BH13" s="2">
        <f t="shared" si="24"/>
        <v>0</v>
      </c>
      <c r="BI13" s="2">
        <f t="shared" si="24"/>
        <v>0</v>
      </c>
      <c r="BJ13" s="2">
        <f t="shared" si="24"/>
        <v>0</v>
      </c>
      <c r="BK13" s="2">
        <f t="shared" si="24"/>
        <v>0</v>
      </c>
    </row>
    <row r="14" spans="2:63" ht="15" x14ac:dyDescent="0.25">
      <c r="B14" t="s">
        <v>44</v>
      </c>
      <c r="D14" s="2">
        <f>SUM(D11:D13)</f>
        <v>2216.2809715286958</v>
      </c>
      <c r="E14" s="2">
        <f t="shared" ref="E14:BK14" si="25">SUM(E11:E13)</f>
        <v>2407.5913271400459</v>
      </c>
      <c r="F14" s="2">
        <f t="shared" si="25"/>
        <v>2633.4455197550942</v>
      </c>
      <c r="G14" s="2">
        <f t="shared" si="25"/>
        <v>2867.9262402469003</v>
      </c>
      <c r="H14" s="2">
        <f t="shared" si="25"/>
        <v>3034.2058927361813</v>
      </c>
      <c r="I14" s="2">
        <f t="shared" si="25"/>
        <v>3174.2317295451685</v>
      </c>
      <c r="J14" s="2">
        <f t="shared" si="25"/>
        <v>3387.5332088597775</v>
      </c>
      <c r="K14" s="2">
        <f t="shared" si="25"/>
        <v>3573.9061670258807</v>
      </c>
      <c r="L14" s="2">
        <f t="shared" si="25"/>
        <v>3763.8208119673841</v>
      </c>
      <c r="M14" s="2">
        <f t="shared" si="25"/>
        <v>3903.3262140471847</v>
      </c>
      <c r="N14" s="2">
        <f t="shared" si="25"/>
        <v>3734.2608371314154</v>
      </c>
      <c r="O14" s="2">
        <f t="shared" si="25"/>
        <v>3573.2336299182598</v>
      </c>
      <c r="P14" s="2">
        <f t="shared" si="25"/>
        <v>3422.8191095539923</v>
      </c>
      <c r="Q14" s="2">
        <f t="shared" si="25"/>
        <v>3279.7928319927437</v>
      </c>
      <c r="R14" s="2">
        <f t="shared" si="25"/>
        <v>3145.3542077893626</v>
      </c>
      <c r="S14" s="2">
        <f t="shared" si="25"/>
        <v>3018.3067301508963</v>
      </c>
      <c r="T14" s="2">
        <f t="shared" si="25"/>
        <v>2892.1029408818172</v>
      </c>
      <c r="U14" s="2">
        <f t="shared" si="25"/>
        <v>2767.6014566858375</v>
      </c>
      <c r="V14" s="2">
        <f t="shared" si="25"/>
        <v>2644.3269622737771</v>
      </c>
      <c r="W14" s="2">
        <f t="shared" si="25"/>
        <v>2523.4102270194344</v>
      </c>
      <c r="X14" s="2">
        <f t="shared" si="25"/>
        <v>2403.4190543940558</v>
      </c>
      <c r="Y14" s="2">
        <f t="shared" si="25"/>
        <v>2283.4278817686773</v>
      </c>
      <c r="Z14" s="2">
        <f t="shared" si="25"/>
        <v>2163.4367091432987</v>
      </c>
      <c r="AA14" s="2">
        <f t="shared" si="25"/>
        <v>2043.4148017385482</v>
      </c>
      <c r="AB14" s="2">
        <f t="shared" si="25"/>
        <v>1923.2897839570517</v>
      </c>
      <c r="AC14" s="2">
        <f t="shared" si="25"/>
        <v>1803.1647661755553</v>
      </c>
      <c r="AD14" s="2">
        <f t="shared" si="25"/>
        <v>1683.0397483940594</v>
      </c>
      <c r="AE14" s="2">
        <f t="shared" si="25"/>
        <v>1562.9147306125628</v>
      </c>
      <c r="AF14" s="2">
        <f t="shared" si="25"/>
        <v>1442.7897128310665</v>
      </c>
      <c r="AG14" s="2">
        <f t="shared" si="25"/>
        <v>1382.292989004829</v>
      </c>
      <c r="AH14" s="2">
        <f t="shared" si="25"/>
        <v>1326.0924735728329</v>
      </c>
      <c r="AI14" s="2">
        <f t="shared" si="25"/>
        <v>1269.8607513974935</v>
      </c>
      <c r="AJ14" s="2">
        <f t="shared" si="25"/>
        <v>1213.5061644040952</v>
      </c>
      <c r="AK14" s="2">
        <f t="shared" si="25"/>
        <v>1157.3056489720991</v>
      </c>
      <c r="AL14" s="2">
        <f t="shared" si="25"/>
        <v>1101.1051335401025</v>
      </c>
      <c r="AM14" s="2">
        <f t="shared" si="25"/>
        <v>1044.9046181081062</v>
      </c>
      <c r="AN14" s="2">
        <f t="shared" si="25"/>
        <v>988.70410267610998</v>
      </c>
      <c r="AO14" s="2">
        <f t="shared" si="25"/>
        <v>932.50358724411353</v>
      </c>
      <c r="AP14" s="2">
        <f t="shared" si="25"/>
        <v>876.30307181211731</v>
      </c>
      <c r="AQ14" s="2">
        <f t="shared" si="25"/>
        <v>820.10255638012097</v>
      </c>
      <c r="AR14" s="2">
        <f t="shared" si="25"/>
        <v>763.90204094812452</v>
      </c>
      <c r="AS14" s="2">
        <f t="shared" si="25"/>
        <v>707.7015255161283</v>
      </c>
      <c r="AT14" s="2">
        <f t="shared" si="25"/>
        <v>651.50101008413185</v>
      </c>
      <c r="AU14" s="2">
        <f t="shared" si="25"/>
        <v>595.30049465213563</v>
      </c>
      <c r="AV14" s="2">
        <f t="shared" si="25"/>
        <v>539.09997922013918</v>
      </c>
      <c r="AW14" s="2">
        <f t="shared" si="25"/>
        <v>482.89946378814295</v>
      </c>
      <c r="AX14" s="2">
        <f t="shared" si="25"/>
        <v>427.2027620224672</v>
      </c>
      <c r="AY14" s="2">
        <f t="shared" si="25"/>
        <v>372.49175828625351</v>
      </c>
      <c r="AZ14" s="2">
        <f t="shared" si="25"/>
        <v>319.16091723867453</v>
      </c>
      <c r="BA14" s="2">
        <f t="shared" si="25"/>
        <v>267.15255560437947</v>
      </c>
      <c r="BB14" s="2">
        <f t="shared" si="25"/>
        <v>216.43357703153154</v>
      </c>
      <c r="BC14" s="2">
        <f t="shared" si="25"/>
        <v>170.4529216381313</v>
      </c>
      <c r="BD14" s="2">
        <f t="shared" si="25"/>
        <v>129.83589220340244</v>
      </c>
      <c r="BE14" s="2">
        <f t="shared" si="25"/>
        <v>95.064695695246158</v>
      </c>
      <c r="BF14" s="2">
        <f t="shared" si="25"/>
        <v>67.121355645162254</v>
      </c>
      <c r="BG14" s="2">
        <f t="shared" si="25"/>
        <v>45.012448007255877</v>
      </c>
      <c r="BH14" s="2">
        <f t="shared" si="25"/>
        <v>26.841805436459012</v>
      </c>
      <c r="BI14" s="2">
        <f t="shared" si="25"/>
        <v>13.278092837693846</v>
      </c>
      <c r="BJ14" s="2">
        <f t="shared" si="25"/>
        <v>4.3969574312712814</v>
      </c>
      <c r="BK14" s="2">
        <f t="shared" si="25"/>
        <v>4.9297441717561646E-2</v>
      </c>
    </row>
    <row r="15" spans="2:63" ht="15" x14ac:dyDescent="0.25">
      <c r="B15" t="s">
        <v>33</v>
      </c>
      <c r="D15" s="7">
        <f>(D6+D7-D8+D9)-D14</f>
        <v>0</v>
      </c>
      <c r="E15" s="7">
        <f t="shared" ref="E15:BK15" si="26">(E6+E7-E8+E9)-E14</f>
        <v>0</v>
      </c>
      <c r="F15" s="7">
        <f t="shared" si="26"/>
        <v>0</v>
      </c>
      <c r="G15" s="7">
        <f t="shared" si="26"/>
        <v>0</v>
      </c>
      <c r="H15" s="7">
        <f t="shared" si="26"/>
        <v>0</v>
      </c>
      <c r="I15" s="7">
        <f t="shared" si="26"/>
        <v>0</v>
      </c>
      <c r="J15" s="7">
        <f t="shared" si="26"/>
        <v>0</v>
      </c>
      <c r="K15" s="7">
        <f t="shared" si="26"/>
        <v>-4.2172561888960445</v>
      </c>
      <c r="L15" s="7">
        <f t="shared" si="26"/>
        <v>0.19821638163330135</v>
      </c>
      <c r="M15" s="7">
        <f t="shared" si="26"/>
        <v>0.1982163816337561</v>
      </c>
      <c r="N15" s="7">
        <f t="shared" si="26"/>
        <v>0.19821638163330135</v>
      </c>
      <c r="O15" s="7">
        <f t="shared" si="26"/>
        <v>0.19821638163330135</v>
      </c>
      <c r="P15" s="7">
        <f t="shared" si="26"/>
        <v>0.1982163816337561</v>
      </c>
      <c r="Q15" s="7">
        <f t="shared" si="26"/>
        <v>0.19821638163330135</v>
      </c>
      <c r="R15" s="7">
        <f t="shared" si="26"/>
        <v>0.19821638163330135</v>
      </c>
      <c r="S15" s="7">
        <f t="shared" si="26"/>
        <v>0.1982163816337561</v>
      </c>
      <c r="T15" s="7">
        <f t="shared" si="26"/>
        <v>0.1982163816337561</v>
      </c>
      <c r="U15" s="7">
        <f t="shared" si="26"/>
        <v>0.1982163816337561</v>
      </c>
      <c r="V15" s="7">
        <f t="shared" si="26"/>
        <v>0.19821638163330135</v>
      </c>
      <c r="W15" s="7">
        <f t="shared" si="26"/>
        <v>0.19821638163330135</v>
      </c>
      <c r="X15" s="7">
        <f t="shared" si="26"/>
        <v>0.19821638163330135</v>
      </c>
      <c r="Y15" s="7">
        <f t="shared" si="26"/>
        <v>0.19821638163330135</v>
      </c>
      <c r="Z15" s="7">
        <f t="shared" si="26"/>
        <v>0.19821638163330135</v>
      </c>
      <c r="AA15" s="7">
        <f t="shared" si="26"/>
        <v>0.19821638163330135</v>
      </c>
      <c r="AB15" s="7">
        <f t="shared" si="26"/>
        <v>0.19821638163352873</v>
      </c>
      <c r="AC15" s="7">
        <f t="shared" si="26"/>
        <v>0.19821638163352873</v>
      </c>
      <c r="AD15" s="7">
        <f t="shared" si="26"/>
        <v>0.19821638163307398</v>
      </c>
      <c r="AE15" s="7">
        <f t="shared" si="26"/>
        <v>0.19821638163330135</v>
      </c>
      <c r="AF15" s="7">
        <f t="shared" si="26"/>
        <v>0.19821638163330135</v>
      </c>
      <c r="AG15" s="7">
        <f t="shared" si="26"/>
        <v>0.19821638163330135</v>
      </c>
      <c r="AH15" s="7">
        <f t="shared" si="26"/>
        <v>0.19821638163307398</v>
      </c>
      <c r="AI15" s="7">
        <f t="shared" si="26"/>
        <v>0.19821638163307398</v>
      </c>
      <c r="AJ15" s="7">
        <f t="shared" si="26"/>
        <v>0.19821638163330135</v>
      </c>
      <c r="AK15" s="7">
        <f t="shared" si="26"/>
        <v>0.19821638163307398</v>
      </c>
      <c r="AL15" s="7">
        <f t="shared" si="26"/>
        <v>0.19821638163330135</v>
      </c>
      <c r="AM15" s="7">
        <f t="shared" si="26"/>
        <v>0.19821638163330135</v>
      </c>
      <c r="AN15" s="7">
        <f t="shared" si="26"/>
        <v>0.19821638163318767</v>
      </c>
      <c r="AO15" s="7">
        <f t="shared" si="26"/>
        <v>0.19821638163330135</v>
      </c>
      <c r="AP15" s="7">
        <f t="shared" si="26"/>
        <v>0.19821638163318767</v>
      </c>
      <c r="AQ15" s="7">
        <f t="shared" si="26"/>
        <v>0.19821638163318767</v>
      </c>
      <c r="AR15" s="7">
        <f t="shared" si="26"/>
        <v>0.19821638163330135</v>
      </c>
      <c r="AS15" s="7">
        <f t="shared" si="26"/>
        <v>0.19821638163318767</v>
      </c>
      <c r="AT15" s="7">
        <f t="shared" si="26"/>
        <v>0.19821638163330135</v>
      </c>
      <c r="AU15" s="7">
        <f t="shared" si="26"/>
        <v>0.19821638163318767</v>
      </c>
      <c r="AV15" s="7">
        <f t="shared" si="26"/>
        <v>0.19821638163330135</v>
      </c>
      <c r="AW15" s="7">
        <f t="shared" si="26"/>
        <v>0.19821638163318767</v>
      </c>
      <c r="AX15" s="7">
        <f t="shared" si="26"/>
        <v>0.19821638163324451</v>
      </c>
      <c r="AY15" s="7">
        <f t="shared" si="26"/>
        <v>0.19821638163330135</v>
      </c>
      <c r="AZ15" s="7">
        <f t="shared" si="26"/>
        <v>0.19821638163330135</v>
      </c>
      <c r="BA15" s="7">
        <f t="shared" si="26"/>
        <v>0.1982163816333582</v>
      </c>
      <c r="BB15" s="7">
        <f t="shared" si="26"/>
        <v>0.19821638163332977</v>
      </c>
      <c r="BC15" s="7">
        <f t="shared" si="26"/>
        <v>0.19821638163332977</v>
      </c>
      <c r="BD15" s="7">
        <f t="shared" si="26"/>
        <v>0.19821638163332977</v>
      </c>
      <c r="BE15" s="7">
        <f t="shared" si="26"/>
        <v>0.19821638163328714</v>
      </c>
      <c r="BF15" s="7">
        <f t="shared" si="26"/>
        <v>0.19821638163328714</v>
      </c>
      <c r="BG15" s="7">
        <f t="shared" si="26"/>
        <v>0.19821638163328714</v>
      </c>
      <c r="BH15" s="7">
        <f t="shared" si="26"/>
        <v>0.19821638163329069</v>
      </c>
      <c r="BI15" s="7">
        <f t="shared" si="26"/>
        <v>0.19821638163329602</v>
      </c>
      <c r="BJ15" s="7">
        <f t="shared" si="26"/>
        <v>0.19821638163329514</v>
      </c>
      <c r="BK15" s="7">
        <f t="shared" si="26"/>
        <v>0.19821638163329483</v>
      </c>
    </row>
    <row r="17" spans="2:63" s="3" customFormat="1" ht="15" x14ac:dyDescent="0.25">
      <c r="B17" s="3" t="s">
        <v>0</v>
      </c>
    </row>
    <row r="18" spans="2:63" s="4" customFormat="1" ht="15" x14ac:dyDescent="0.25"/>
    <row r="19" spans="2:63" ht="15" x14ac:dyDescent="0.25">
      <c r="D19" s="1" t="s">
        <v>2</v>
      </c>
      <c r="E19" s="1" t="s">
        <v>1</v>
      </c>
      <c r="F19" s="1" t="s">
        <v>3</v>
      </c>
    </row>
    <row r="20" spans="2:63" ht="15" x14ac:dyDescent="0.25">
      <c r="B20" t="s">
        <v>20</v>
      </c>
      <c r="D20" s="2">
        <f>'OAV 2011'!C5</f>
        <v>201.86232986351726</v>
      </c>
      <c r="E20" s="2">
        <f>'OAV 2011'!D5</f>
        <v>29.475402723576572</v>
      </c>
      <c r="F20" s="2">
        <f>'OAV 2011'!E5</f>
        <v>45</v>
      </c>
      <c r="I20" s="54">
        <f>IF(OR(E20&lt;I22,E20="n/a"),0,(E20-5)*(H31-H29)/H31+(F20-5)*H29/H31)</f>
        <v>24.298735949134716</v>
      </c>
      <c r="J20" s="55" t="s">
        <v>98</v>
      </c>
      <c r="K20" s="41" t="s">
        <v>99</v>
      </c>
      <c r="L20" s="41"/>
      <c r="M20" s="41"/>
      <c r="N20" s="41"/>
    </row>
    <row r="22" spans="2:63" x14ac:dyDescent="0.3">
      <c r="D22" s="1">
        <v>1</v>
      </c>
      <c r="E22" s="1">
        <v>2</v>
      </c>
      <c r="F22" s="1">
        <v>3</v>
      </c>
      <c r="G22" s="1">
        <v>4</v>
      </c>
      <c r="H22" s="1">
        <v>5</v>
      </c>
      <c r="I22" s="1">
        <v>6</v>
      </c>
      <c r="J22" s="1">
        <v>7</v>
      </c>
      <c r="K22" s="1">
        <v>8</v>
      </c>
      <c r="L22" s="1">
        <v>9</v>
      </c>
      <c r="M22" s="1">
        <v>10</v>
      </c>
      <c r="N22" s="1">
        <v>11</v>
      </c>
      <c r="O22" s="1">
        <v>12</v>
      </c>
      <c r="P22" s="1">
        <v>13</v>
      </c>
      <c r="Q22" s="1">
        <v>14</v>
      </c>
      <c r="R22" s="1">
        <v>15</v>
      </c>
      <c r="S22" s="1">
        <v>16</v>
      </c>
      <c r="T22" s="1">
        <v>17</v>
      </c>
      <c r="U22" s="1">
        <v>18</v>
      </c>
      <c r="V22" s="1">
        <v>19</v>
      </c>
      <c r="W22" s="1">
        <v>20</v>
      </c>
      <c r="X22" s="1">
        <v>21</v>
      </c>
      <c r="Y22" s="1">
        <v>22</v>
      </c>
      <c r="Z22" s="1">
        <v>23</v>
      </c>
      <c r="AA22" s="1">
        <v>24</v>
      </c>
      <c r="AB22" s="1">
        <v>25</v>
      </c>
      <c r="AC22" s="1">
        <v>26</v>
      </c>
      <c r="AD22" s="1">
        <v>27</v>
      </c>
      <c r="AE22" s="1">
        <v>28</v>
      </c>
      <c r="AF22" s="1">
        <v>29</v>
      </c>
      <c r="AG22" s="1">
        <v>30</v>
      </c>
      <c r="AH22" s="1">
        <v>31</v>
      </c>
      <c r="AI22" s="1">
        <v>32</v>
      </c>
      <c r="AJ22" s="1">
        <v>33</v>
      </c>
      <c r="AK22" s="1">
        <v>34</v>
      </c>
      <c r="AL22" s="1">
        <v>35</v>
      </c>
      <c r="AM22" s="1">
        <v>36</v>
      </c>
      <c r="AN22" s="1">
        <v>37</v>
      </c>
      <c r="AO22" s="1">
        <v>38</v>
      </c>
      <c r="AP22" s="1">
        <v>39</v>
      </c>
      <c r="AQ22" s="1">
        <v>40</v>
      </c>
      <c r="AR22" s="1">
        <v>41</v>
      </c>
      <c r="AS22" s="1">
        <v>42</v>
      </c>
      <c r="AT22" s="1">
        <v>43</v>
      </c>
      <c r="AU22" s="1">
        <v>44</v>
      </c>
      <c r="AV22" s="1">
        <v>45</v>
      </c>
      <c r="AW22" s="1">
        <v>46</v>
      </c>
      <c r="AX22" s="1">
        <v>47</v>
      </c>
      <c r="AY22" s="1">
        <v>48</v>
      </c>
      <c r="AZ22" s="1">
        <v>49</v>
      </c>
      <c r="BA22" s="1">
        <v>50</v>
      </c>
      <c r="BB22" s="1">
        <v>51</v>
      </c>
      <c r="BC22" s="1">
        <v>52</v>
      </c>
      <c r="BD22" s="1">
        <v>53</v>
      </c>
      <c r="BE22" s="1">
        <v>54</v>
      </c>
      <c r="BF22" s="1">
        <v>55</v>
      </c>
      <c r="BG22" s="1">
        <v>56</v>
      </c>
      <c r="BH22" s="1">
        <v>57</v>
      </c>
      <c r="BI22" s="1">
        <v>58</v>
      </c>
      <c r="BJ22" s="1">
        <v>59</v>
      </c>
      <c r="BK22" s="1">
        <v>60</v>
      </c>
    </row>
    <row r="23" spans="2:63" x14ac:dyDescent="0.3">
      <c r="D23" s="1">
        <v>2011</v>
      </c>
      <c r="E23" s="1">
        <v>2012</v>
      </c>
      <c r="F23" s="1">
        <v>2013</v>
      </c>
      <c r="G23" s="1">
        <v>2014</v>
      </c>
      <c r="H23" s="1">
        <v>2015</v>
      </c>
      <c r="I23" s="1">
        <v>2016</v>
      </c>
      <c r="J23" s="1">
        <v>2017</v>
      </c>
      <c r="K23" s="1">
        <v>2018</v>
      </c>
      <c r="L23" s="1">
        <v>2019</v>
      </c>
      <c r="M23" s="1">
        <v>2020</v>
      </c>
      <c r="N23" s="1">
        <v>2021</v>
      </c>
      <c r="O23" s="1">
        <v>2022</v>
      </c>
      <c r="P23" s="1">
        <v>2023</v>
      </c>
      <c r="Q23" s="1">
        <v>2024</v>
      </c>
      <c r="R23" s="1">
        <v>2025</v>
      </c>
      <c r="S23" s="1">
        <v>2026</v>
      </c>
      <c r="T23" s="1">
        <v>2027</v>
      </c>
      <c r="U23" s="1">
        <v>2028</v>
      </c>
      <c r="V23" s="1">
        <v>2029</v>
      </c>
      <c r="W23" s="1">
        <v>2030</v>
      </c>
      <c r="X23" s="1">
        <v>2031</v>
      </c>
      <c r="Y23" s="1">
        <v>2032</v>
      </c>
      <c r="Z23" s="1">
        <v>2033</v>
      </c>
      <c r="AA23" s="1">
        <v>2034</v>
      </c>
      <c r="AB23" s="1">
        <v>2035</v>
      </c>
      <c r="AC23" s="1">
        <v>2036</v>
      </c>
      <c r="AD23" s="1">
        <v>2037</v>
      </c>
      <c r="AE23" s="1">
        <v>2038</v>
      </c>
      <c r="AF23" s="1">
        <v>2039</v>
      </c>
      <c r="AG23" s="1">
        <v>2040</v>
      </c>
      <c r="AH23" s="1">
        <v>2041</v>
      </c>
      <c r="AI23" s="1">
        <v>2042</v>
      </c>
      <c r="AJ23" s="1">
        <v>2043</v>
      </c>
      <c r="AK23" s="1">
        <v>2044</v>
      </c>
      <c r="AL23" s="1">
        <v>2045</v>
      </c>
      <c r="AM23" s="1">
        <v>2046</v>
      </c>
      <c r="AN23" s="1">
        <v>2047</v>
      </c>
      <c r="AO23" s="1">
        <v>2048</v>
      </c>
      <c r="AP23" s="1">
        <v>2049</v>
      </c>
      <c r="AQ23" s="1">
        <v>2050</v>
      </c>
      <c r="AR23" s="1">
        <v>2051</v>
      </c>
      <c r="AS23" s="1">
        <v>2052</v>
      </c>
      <c r="AT23" s="1">
        <v>2053</v>
      </c>
      <c r="AU23" s="1">
        <v>2054</v>
      </c>
      <c r="AV23" s="1">
        <v>2055</v>
      </c>
      <c r="AW23" s="1">
        <v>2056</v>
      </c>
      <c r="AX23" s="1">
        <v>2057</v>
      </c>
      <c r="AY23" s="1">
        <v>2058</v>
      </c>
      <c r="AZ23" s="1">
        <v>2059</v>
      </c>
      <c r="BA23" s="1">
        <v>2060</v>
      </c>
      <c r="BB23" s="1">
        <v>2061</v>
      </c>
      <c r="BC23" s="1">
        <v>2062</v>
      </c>
      <c r="BD23" s="1">
        <v>2063</v>
      </c>
      <c r="BE23" s="1">
        <v>2064</v>
      </c>
      <c r="BF23" s="1">
        <v>2065</v>
      </c>
      <c r="BG23" s="1">
        <v>2066</v>
      </c>
      <c r="BH23" s="1">
        <v>2067</v>
      </c>
      <c r="BI23" s="1">
        <v>2068</v>
      </c>
      <c r="BJ23" s="1">
        <v>2069</v>
      </c>
      <c r="BK23" s="1">
        <v>2070</v>
      </c>
    </row>
    <row r="25" spans="2:63" x14ac:dyDescent="0.3">
      <c r="B25" t="s">
        <v>25</v>
      </c>
      <c r="D25" s="2">
        <f>IF(AND(D22=1,$E20&lt;1),0,IF(D22&gt;$E20,($D20+SUM(C29:$C30))-SUM(C25:$C25),($D20+SUM(C29:$C30))/$E20))</f>
        <v>6.84850116405884</v>
      </c>
      <c r="E25" s="2">
        <f>IF(AND(E22=1,$E20&lt;1),0,IF(E22&gt;$E20,($D20+SUM($C29:D30))-SUM($C25:D25),($D20+SUM($C29:D30))/$E20))</f>
        <v>6.84850116405884</v>
      </c>
      <c r="F25" s="2">
        <f>IF(AND(F22=1,$E20&lt;1),0,IF(F22&gt;$E20,($D20+SUM($C29:E30))-SUM($C25:E25),($D20+SUM($C29:E30))/$E20))</f>
        <v>6.84850116405884</v>
      </c>
      <c r="G25" s="2">
        <f>IF(AND(G22=1,$E20&lt;1),0,IF(G22&gt;$E20,($D20+SUM($C29:F30))-SUM($C25:F25),($D20+SUM($C29:F30))/$E20))</f>
        <v>6.84850116405884</v>
      </c>
      <c r="H25" s="2">
        <f>IF(AND(H22=1,$E20&lt;1),0,IF(H22&gt;$E20,($D20+SUM($C29:G30))-SUM($C25:G25),($D20+SUM($C29:G30))/$E20))</f>
        <v>6.84850116405884</v>
      </c>
      <c r="I25" s="56">
        <f>IF(I20&gt;0,IF(AND(I22=1,$I20&lt;1),0,IF(I22-5&gt;$I20,$H31,$H31/$I20)),IF(OR(AND(I22=1,$E20&lt;1),$E20="n/a"),0,IF(I22&gt;$E20,($D20+SUM($C29:H30))-SUM($C25:H25),($D20+SUM($C29:H30))/$E20)))</f>
        <v>6.77801214624838</v>
      </c>
      <c r="J25" s="50">
        <f>IF(AND(J22=1,$I20&lt;1),0,IF(J22-5&gt;$I20,$H31-SUM($I25:I25),$H31/$I20))</f>
        <v>6.77801214624838</v>
      </c>
      <c r="K25" s="50">
        <f>IF(AND(K22=1,$I20&lt;1),0,IF(K22-5&gt;$I20,$H31-SUM($I25:J25),$H31/$I20))</f>
        <v>6.77801214624838</v>
      </c>
      <c r="L25" s="50">
        <f>IF(AND(L22=1,$I20&lt;1),0,IF(L22-5&gt;$I20,$H31-SUM($I25:K25),$H31/$I20))</f>
        <v>6.77801214624838</v>
      </c>
      <c r="M25" s="50">
        <f>IF(AND(M22=1,$I20&lt;1),0,IF(M22-5&gt;$I20,$H31-SUM($I25:L25),$H31/$I20))</f>
        <v>6.77801214624838</v>
      </c>
      <c r="N25" s="50">
        <f>IF(AND(N22=1,$I20&lt;1),0,IF(N22-5&gt;$I20,$H31-SUM($I25:M25),$H31/$I20))</f>
        <v>6.77801214624838</v>
      </c>
      <c r="O25" s="50">
        <f>IF(AND(O22=1,$I20&lt;1),0,IF(O22-5&gt;$I20,$H31-SUM($I25:N25),$H31/$I20))</f>
        <v>6.77801214624838</v>
      </c>
      <c r="P25" s="50">
        <f>IF(AND(P22=1,$I20&lt;1),0,IF(P22-5&gt;$I20,$H31-SUM($I25:O25),$H31/$I20))</f>
        <v>6.77801214624838</v>
      </c>
      <c r="Q25" s="50">
        <f>IF(AND(Q22=1,$I20&lt;1),0,IF(Q22-5&gt;$I20,$H31-SUM($I25:P25),$H31/$I20))</f>
        <v>6.77801214624838</v>
      </c>
      <c r="R25" s="50">
        <f>IF(AND(R22=1,$I20&lt;1),0,IF(R22-5&gt;$I20,$H31-SUM($I25:Q25),$H31/$I20))</f>
        <v>6.77801214624838</v>
      </c>
      <c r="S25" s="50">
        <f>IF(AND(S22=1,$I20&lt;1),0,IF(S22-5&gt;$I20,$H31-SUM($I25:R25),$H31/$I20))</f>
        <v>6.77801214624838</v>
      </c>
      <c r="T25" s="50">
        <f>IF(AND(T22=1,$I20&lt;1),0,IF(T22-5&gt;$I20,$H31-SUM($I25:S25),$H31/$I20))</f>
        <v>6.77801214624838</v>
      </c>
      <c r="U25" s="50">
        <f>IF(AND(U22=1,$I20&lt;1),0,IF(U22-5&gt;$I20,$H31-SUM($I25:T25),$H31/$I20))</f>
        <v>6.77801214624838</v>
      </c>
      <c r="V25" s="50">
        <f>IF(AND(V22=1,$I20&lt;1),0,IF(V22-5&gt;$I20,$H31-SUM($I25:U25),$H31/$I20))</f>
        <v>6.77801214624838</v>
      </c>
      <c r="W25" s="50">
        <f>IF(AND(W22=1,$I20&lt;1),0,IF(W22-5&gt;$I20,$H31-SUM($I25:V25),$H31/$I20))</f>
        <v>6.77801214624838</v>
      </c>
      <c r="X25" s="50">
        <f>IF(AND(X22=1,$I20&lt;1),0,IF(X22-5&gt;$I20,$H31-SUM($I25:W25),$H31/$I20))</f>
        <v>6.77801214624838</v>
      </c>
      <c r="Y25" s="50">
        <f>IF(AND(Y22=1,$I20&lt;1),0,IF(Y22-5&gt;$I20,$H31-SUM($I25:X25),$H31/$I20))</f>
        <v>6.77801214624838</v>
      </c>
      <c r="Z25" s="50">
        <f>IF(AND(Z22=1,$I20&lt;1),0,IF(Z22-5&gt;$I20,$H31-SUM($I25:Y25),$H31/$I20))</f>
        <v>6.77801214624838</v>
      </c>
      <c r="AA25" s="50">
        <f>IF(AND(AA22=1,$I20&lt;1),0,IF(AA22-5&gt;$I20,$H31-SUM($I25:Z25),$H31/$I20))</f>
        <v>6.77801214624838</v>
      </c>
      <c r="AB25" s="50">
        <f>IF(AND(AB22=1,$I20&lt;1),0,IF(AB22-5&gt;$I20,$H31-SUM($I25:AA25),$H31/$I20))</f>
        <v>6.77801214624838</v>
      </c>
      <c r="AC25" s="50">
        <f>IF(AND(AC22=1,$I20&lt;1),0,IF(AC22-5&gt;$I20,$H31-SUM($I25:AB25),$H31/$I20))</f>
        <v>6.77801214624838</v>
      </c>
      <c r="AD25" s="50">
        <f>IF(AND(AD22=1,$I20&lt;1),0,IF(AD22-5&gt;$I20,$H31-SUM($I25:AC25),$H31/$I20))</f>
        <v>6.77801214624838</v>
      </c>
      <c r="AE25" s="50">
        <f>IF(AND(AE22=1,$I20&lt;1),0,IF(AE22-5&gt;$I20,$H31-SUM($I25:AD25),$H31/$I20))</f>
        <v>6.77801214624838</v>
      </c>
      <c r="AF25" s="50">
        <f>IF(AND(AF22=1,$I20&lt;1),0,IF(AF22-5&gt;$I20,$H31-SUM($I25:AE25),$H31/$I20))</f>
        <v>6.77801214624838</v>
      </c>
      <c r="AG25" s="50">
        <f>IF(AND(AG22=1,$I20&lt;1),0,IF(AG22-5&gt;$I20,$H31-SUM($I25:AF25),$H31/$I20))</f>
        <v>2.0248358917560552</v>
      </c>
      <c r="AH25" s="50">
        <f>IF(AND(AH22=1,$I20&lt;1),0,IF(AH22-5&gt;$I20,$H31-SUM($I25:AG25),$H31/$I20))</f>
        <v>0</v>
      </c>
      <c r="AI25" s="50">
        <f>IF(AND(AI22=1,$I20&lt;1),0,IF(AI22-5&gt;$I20,$H31-SUM($I25:AH25),$H31/$I20))</f>
        <v>0</v>
      </c>
      <c r="AJ25" s="50">
        <f>IF(AND(AJ22=1,$I20&lt;1),0,IF(AJ22-5&gt;$I20,$H31-SUM($I25:AI25),$H31/$I20))</f>
        <v>0</v>
      </c>
      <c r="AK25" s="50">
        <f>IF(AND(AK22=1,$I20&lt;1),0,IF(AK22-5&gt;$I20,$H31-SUM($I25:AJ25),$H31/$I20))</f>
        <v>0</v>
      </c>
      <c r="AL25" s="50">
        <f>IF(AND(AL22=1,$I20&lt;1),0,IF(AL22-5&gt;$I20,$H31-SUM($I25:AK25),$H31/$I20))</f>
        <v>0</v>
      </c>
      <c r="AM25" s="50">
        <f>IF(AND(AM22=1,$I20&lt;1),0,IF(AM22-5&gt;$I20,$H31-SUM($I25:AL25),$H31/$I20))</f>
        <v>0</v>
      </c>
      <c r="AN25" s="50">
        <f>IF(AND(AN22=1,$I20&lt;1),0,IF(AN22-5&gt;$I20,$H31-SUM($I25:AM25),$H31/$I20))</f>
        <v>0</v>
      </c>
      <c r="AO25" s="50">
        <f>IF(AND(AO22=1,$I20&lt;1),0,IF(AO22-5&gt;$I20,$H31-SUM($I25:AN25),$H31/$I20))</f>
        <v>0</v>
      </c>
      <c r="AP25" s="50">
        <f>IF(AND(AP22=1,$I20&lt;1),0,IF(AP22-5&gt;$I20,$H31-SUM($I25:AO25),$H31/$I20))</f>
        <v>0</v>
      </c>
      <c r="AQ25" s="50">
        <f>IF(AND(AQ22=1,$I20&lt;1),0,IF(AQ22-5&gt;$I20,$H31-SUM($I25:AP25),$H31/$I20))</f>
        <v>0</v>
      </c>
      <c r="AR25" s="50">
        <f>IF(AND(AR22=1,$I20&lt;1),0,IF(AR22-5&gt;$I20,$H31-SUM($I25:AQ25),$H31/$I20))</f>
        <v>0</v>
      </c>
      <c r="AS25" s="50">
        <f>IF(AND(AS22=1,$I20&lt;1),0,IF(AS22-5&gt;$I20,$H31-SUM($I25:AR25),$H31/$I20))</f>
        <v>0</v>
      </c>
      <c r="AT25" s="50">
        <f>IF(AND(AT22=1,$I20&lt;1),0,IF(AT22-5&gt;$I20,$H31-SUM($I25:AS25),$H31/$I20))</f>
        <v>0</v>
      </c>
      <c r="AU25" s="50">
        <f>IF(AND(AU22=1,$I20&lt;1),0,IF(AU22-5&gt;$I20,$H31-SUM($I25:AT25),$H31/$I20))</f>
        <v>0</v>
      </c>
      <c r="AV25" s="50">
        <f>IF(AND(AV22=1,$I20&lt;1),0,IF(AV22-5&gt;$I20,$H31-SUM($I25:AU25),$H31/$I20))</f>
        <v>0</v>
      </c>
      <c r="AW25" s="50">
        <f>IF(AND(AW22=1,$I20&lt;1),0,IF(AW22-5&gt;$I20,$H31-SUM($I25:AV25),$H31/$I20))</f>
        <v>0</v>
      </c>
      <c r="AX25" s="50">
        <f>IF(AND(AX22=1,$I20&lt;1),0,IF(AX22-5&gt;$I20,$H31-SUM($I25:AW25),$H31/$I20))</f>
        <v>0</v>
      </c>
      <c r="AY25" s="50">
        <f>IF(AND(AY22=1,$I20&lt;1),0,IF(AY22-5&gt;$I20,$H31-SUM($I25:AX25),$H31/$I20))</f>
        <v>0</v>
      </c>
      <c r="AZ25" s="50">
        <f>IF(AND(AZ22=1,$I20&lt;1),0,IF(AZ22-5&gt;$I20,$H31-SUM($I25:AY25),$H31/$I20))</f>
        <v>0</v>
      </c>
      <c r="BA25" s="50">
        <f>IF(AND(BA22=1,$I20&lt;1),0,IF(BA22-5&gt;$I20,$H31-SUM($I25:AZ25),$H31/$I20))</f>
        <v>0</v>
      </c>
      <c r="BB25" s="50">
        <f>IF(AND(BB22=1,$I20&lt;1),0,IF(BB22-5&gt;$I20,$H31-SUM($I25:BA25),$H31/$I20))</f>
        <v>0</v>
      </c>
      <c r="BC25" s="50">
        <f>IF(AND(BC22=1,$I20&lt;1),0,IF(BC22-5&gt;$I20,$H31-SUM($I25:BB25),$H31/$I20))</f>
        <v>0</v>
      </c>
      <c r="BD25" s="50">
        <f>IF(AND(BD22=1,$I20&lt;1),0,IF(BD22-5&gt;$I20,$H31-SUM($I25:BC25),$H31/$I20))</f>
        <v>0</v>
      </c>
      <c r="BE25" s="50">
        <f>IF(AND(BE22=1,$I20&lt;1),0,IF(BE22-5&gt;$I20,$H31-SUM($I25:BD25),$H31/$I20))</f>
        <v>0</v>
      </c>
      <c r="BF25" s="50">
        <f>IF(AND(BF22=1,$I20&lt;1),0,IF(BF22-5&gt;$I20,$H31-SUM($I25:BE25),$H31/$I20))</f>
        <v>0</v>
      </c>
      <c r="BG25" s="50">
        <f>IF(AND(BG22=1,$I20&lt;1),0,IF(BG22-5&gt;$I20,$H31-SUM($I25:BF25),$H31/$I20))</f>
        <v>0</v>
      </c>
      <c r="BH25" s="50">
        <f>IF(AND(BH22=1,$I20&lt;1),0,IF(BH22-5&gt;$I20,$H31-SUM($I25:BG25),$H31/$I20))</f>
        <v>0</v>
      </c>
      <c r="BI25" s="50">
        <f>IF(AND(BI22=1,$I20&lt;1),0,IF(BI22-5&gt;$I20,$H31-SUM($I25:BH25),$H31/$I20))</f>
        <v>0</v>
      </c>
      <c r="BJ25" s="50">
        <f>IF(AND(BJ22=1,$I20&lt;1),0,IF(BJ22-5&gt;$I20,$H31-SUM($I25:BI25),$H31/$I20))</f>
        <v>0</v>
      </c>
      <c r="BK25" s="50">
        <f>IF(AND(BK22=1,$I20&lt;1),0,IF(BK22-5&gt;$I20,$H31-SUM($I25:BJ25),$H31/$I20))</f>
        <v>0</v>
      </c>
    </row>
    <row r="26" spans="2:63" x14ac:dyDescent="0.3">
      <c r="B26" t="s">
        <v>21</v>
      </c>
    </row>
    <row r="27" spans="2:63" x14ac:dyDescent="0.3">
      <c r="B27" s="10" t="s">
        <v>22</v>
      </c>
      <c r="C27" s="10"/>
      <c r="H27" s="50">
        <f>VLOOKUP($B17,Inputs!$B$54:$I$61,8,FALSE)/Inputs!$I$5</f>
        <v>-1.3366217069966382</v>
      </c>
    </row>
    <row r="28" spans="2:63" x14ac:dyDescent="0.3">
      <c r="B28" s="10" t="s">
        <v>23</v>
      </c>
      <c r="C28" s="10"/>
      <c r="D28" s="12"/>
      <c r="E28" s="12"/>
      <c r="F28" s="12"/>
      <c r="G28" s="12"/>
      <c r="H28" s="13">
        <f>VLOOKUP($B17,Inputs!$B$65:$I$72,8,FALSE)/Inputs!$I$5</f>
        <v>-0.53759826404816813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2:63" x14ac:dyDescent="0.3">
      <c r="B29" s="10" t="s">
        <v>81</v>
      </c>
      <c r="C29" s="10"/>
      <c r="D29" s="2">
        <f t="shared" ref="D29:G29" si="27">SUM(D27:D28)</f>
        <v>0</v>
      </c>
      <c r="E29" s="2">
        <f t="shared" si="27"/>
        <v>0</v>
      </c>
      <c r="F29" s="2">
        <f t="shared" si="27"/>
        <v>0</v>
      </c>
      <c r="G29" s="2">
        <f t="shared" si="27"/>
        <v>0</v>
      </c>
      <c r="H29" s="2">
        <f>SUM(H27:H28)</f>
        <v>-1.8742199710448064</v>
      </c>
      <c r="I29" s="2">
        <f t="shared" ref="I29:AX29" si="28">SUM(I27:I28)</f>
        <v>0</v>
      </c>
      <c r="J29" s="2">
        <f t="shared" si="28"/>
        <v>0</v>
      </c>
      <c r="K29" s="2">
        <f t="shared" si="28"/>
        <v>0</v>
      </c>
      <c r="L29" s="2">
        <f t="shared" si="28"/>
        <v>0</v>
      </c>
      <c r="M29" s="2">
        <f t="shared" si="28"/>
        <v>0</v>
      </c>
      <c r="N29" s="2">
        <f t="shared" si="28"/>
        <v>0</v>
      </c>
      <c r="O29" s="2">
        <f t="shared" si="28"/>
        <v>0</v>
      </c>
      <c r="P29" s="2">
        <f t="shared" si="28"/>
        <v>0</v>
      </c>
      <c r="Q29" s="2">
        <f t="shared" si="28"/>
        <v>0</v>
      </c>
      <c r="R29" s="2">
        <f t="shared" si="28"/>
        <v>0</v>
      </c>
      <c r="S29" s="2">
        <f t="shared" si="28"/>
        <v>0</v>
      </c>
      <c r="T29" s="2">
        <f t="shared" si="28"/>
        <v>0</v>
      </c>
      <c r="U29" s="2">
        <f t="shared" si="28"/>
        <v>0</v>
      </c>
      <c r="V29" s="2">
        <f t="shared" si="28"/>
        <v>0</v>
      </c>
      <c r="W29" s="2">
        <f t="shared" si="28"/>
        <v>0</v>
      </c>
      <c r="X29" s="2">
        <f t="shared" si="28"/>
        <v>0</v>
      </c>
      <c r="Y29" s="2">
        <f t="shared" si="28"/>
        <v>0</v>
      </c>
      <c r="Z29" s="2">
        <f t="shared" si="28"/>
        <v>0</v>
      </c>
      <c r="AA29" s="2">
        <f t="shared" si="28"/>
        <v>0</v>
      </c>
      <c r="AB29" s="2">
        <f t="shared" si="28"/>
        <v>0</v>
      </c>
      <c r="AC29" s="2">
        <f t="shared" si="28"/>
        <v>0</v>
      </c>
      <c r="AD29" s="2">
        <f t="shared" si="28"/>
        <v>0</v>
      </c>
      <c r="AE29" s="2">
        <f t="shared" si="28"/>
        <v>0</v>
      </c>
      <c r="AF29" s="2">
        <f t="shared" si="28"/>
        <v>0</v>
      </c>
      <c r="AG29" s="2">
        <f t="shared" si="28"/>
        <v>0</v>
      </c>
      <c r="AH29" s="2">
        <f t="shared" si="28"/>
        <v>0</v>
      </c>
      <c r="AI29" s="2">
        <f t="shared" si="28"/>
        <v>0</v>
      </c>
      <c r="AJ29" s="2">
        <f t="shared" si="28"/>
        <v>0</v>
      </c>
      <c r="AK29" s="2">
        <f t="shared" si="28"/>
        <v>0</v>
      </c>
      <c r="AL29" s="2">
        <f t="shared" si="28"/>
        <v>0</v>
      </c>
      <c r="AM29" s="2">
        <f t="shared" si="28"/>
        <v>0</v>
      </c>
      <c r="AN29" s="2">
        <f t="shared" si="28"/>
        <v>0</v>
      </c>
      <c r="AO29" s="2">
        <f t="shared" si="28"/>
        <v>0</v>
      </c>
      <c r="AP29" s="2">
        <f t="shared" si="28"/>
        <v>0</v>
      </c>
      <c r="AQ29" s="2">
        <f t="shared" si="28"/>
        <v>0</v>
      </c>
      <c r="AR29" s="2">
        <f t="shared" si="28"/>
        <v>0</v>
      </c>
      <c r="AS29" s="2">
        <f t="shared" si="28"/>
        <v>0</v>
      </c>
      <c r="AT29" s="2">
        <f t="shared" si="28"/>
        <v>0</v>
      </c>
      <c r="AU29" s="2">
        <f t="shared" si="28"/>
        <v>0</v>
      </c>
      <c r="AV29" s="2">
        <f t="shared" si="28"/>
        <v>0</v>
      </c>
      <c r="AW29" s="2">
        <f t="shared" si="28"/>
        <v>0</v>
      </c>
      <c r="AX29" s="2">
        <f t="shared" si="28"/>
        <v>0</v>
      </c>
      <c r="AY29" s="2">
        <f t="shared" ref="AY29" si="29">SUM(AY27:AY28)</f>
        <v>0</v>
      </c>
      <c r="AZ29" s="2">
        <f t="shared" ref="AZ29" si="30">SUM(AZ27:AZ28)</f>
        <v>0</v>
      </c>
      <c r="BA29" s="2">
        <f t="shared" ref="BA29:BK29" si="31">SUM(BA27:BA28)</f>
        <v>0</v>
      </c>
      <c r="BB29" s="2">
        <f t="shared" si="31"/>
        <v>0</v>
      </c>
      <c r="BC29" s="2">
        <f t="shared" si="31"/>
        <v>0</v>
      </c>
      <c r="BD29" s="2">
        <f t="shared" si="31"/>
        <v>0</v>
      </c>
      <c r="BE29" s="2">
        <f t="shared" si="31"/>
        <v>0</v>
      </c>
      <c r="BF29" s="2">
        <f t="shared" si="31"/>
        <v>0</v>
      </c>
      <c r="BG29" s="2">
        <f t="shared" si="31"/>
        <v>0</v>
      </c>
      <c r="BH29" s="2">
        <f t="shared" si="31"/>
        <v>0</v>
      </c>
      <c r="BI29" s="2">
        <f t="shared" si="31"/>
        <v>0</v>
      </c>
      <c r="BJ29" s="2">
        <f t="shared" si="31"/>
        <v>0</v>
      </c>
      <c r="BK29" s="2">
        <f t="shared" si="31"/>
        <v>0</v>
      </c>
    </row>
    <row r="30" spans="2:63" x14ac:dyDescent="0.3">
      <c r="B30" s="10" t="s">
        <v>53</v>
      </c>
      <c r="C30" s="10"/>
      <c r="D30" s="2"/>
      <c r="E30" s="2"/>
      <c r="F30" s="2"/>
      <c r="G30" s="2"/>
      <c r="H30" s="2">
        <f>-('Accel Depr'!D5+'Accel Depr'!D7)/Inputs!I5</f>
        <v>-1.0484766704610557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2:63" x14ac:dyDescent="0.3">
      <c r="B31" t="s">
        <v>26</v>
      </c>
      <c r="C31" s="54">
        <f>D20</f>
        <v>201.86232986351726</v>
      </c>
      <c r="D31" s="50">
        <f t="shared" ref="D31:G31" si="32">C31-D25+D29+D30</f>
        <v>195.01382869945843</v>
      </c>
      <c r="E31" s="2">
        <f t="shared" si="32"/>
        <v>188.1653275353996</v>
      </c>
      <c r="F31" s="2">
        <f t="shared" si="32"/>
        <v>181.31682637134077</v>
      </c>
      <c r="G31" s="2">
        <f t="shared" si="32"/>
        <v>174.46832520728194</v>
      </c>
      <c r="H31" s="2">
        <f>G31-H25+H29+H30</f>
        <v>164.69712740171727</v>
      </c>
      <c r="I31" s="2">
        <f t="shared" ref="I31:BK31" si="33">H31-I25+I29+I30</f>
        <v>157.91911525546888</v>
      </c>
      <c r="J31" s="2">
        <f t="shared" si="33"/>
        <v>151.1411031092205</v>
      </c>
      <c r="K31" s="2">
        <f t="shared" si="33"/>
        <v>144.36309096297211</v>
      </c>
      <c r="L31" s="2">
        <f t="shared" si="33"/>
        <v>137.58507881672372</v>
      </c>
      <c r="M31" s="2">
        <f t="shared" si="33"/>
        <v>130.80706667047534</v>
      </c>
      <c r="N31" s="2">
        <f t="shared" si="33"/>
        <v>124.02905452422695</v>
      </c>
      <c r="O31" s="2">
        <f t="shared" si="33"/>
        <v>117.25104237797856</v>
      </c>
      <c r="P31" s="2">
        <f t="shared" si="33"/>
        <v>110.47303023173018</v>
      </c>
      <c r="Q31" s="2">
        <f t="shared" si="33"/>
        <v>103.69501808548179</v>
      </c>
      <c r="R31" s="2">
        <f t="shared" si="33"/>
        <v>96.917005939233405</v>
      </c>
      <c r="S31" s="2">
        <f t="shared" si="33"/>
        <v>90.138993792985019</v>
      </c>
      <c r="T31" s="2">
        <f t="shared" si="33"/>
        <v>83.360981646736633</v>
      </c>
      <c r="U31" s="2">
        <f t="shared" si="33"/>
        <v>76.582969500488247</v>
      </c>
      <c r="V31" s="2">
        <f t="shared" si="33"/>
        <v>69.80495735423986</v>
      </c>
      <c r="W31" s="2">
        <f t="shared" si="33"/>
        <v>63.026945207991481</v>
      </c>
      <c r="X31" s="2">
        <f t="shared" si="33"/>
        <v>56.248933061743102</v>
      </c>
      <c r="Y31" s="2">
        <f t="shared" si="33"/>
        <v>49.470920915494723</v>
      </c>
      <c r="Z31" s="2">
        <f t="shared" si="33"/>
        <v>42.692908769246344</v>
      </c>
      <c r="AA31" s="2">
        <f t="shared" si="33"/>
        <v>35.914896622997965</v>
      </c>
      <c r="AB31" s="2">
        <f t="shared" si="33"/>
        <v>29.136884476749586</v>
      </c>
      <c r="AC31" s="2">
        <f t="shared" si="33"/>
        <v>22.358872330501207</v>
      </c>
      <c r="AD31" s="2">
        <f t="shared" si="33"/>
        <v>15.580860184252828</v>
      </c>
      <c r="AE31" s="2">
        <f t="shared" si="33"/>
        <v>8.8028480380044485</v>
      </c>
      <c r="AF31" s="2">
        <f t="shared" si="33"/>
        <v>2.0248358917560685</v>
      </c>
      <c r="AG31" s="2">
        <f t="shared" si="33"/>
        <v>1.3322676295501878E-14</v>
      </c>
      <c r="AH31" s="2">
        <f t="shared" si="33"/>
        <v>1.3322676295501878E-14</v>
      </c>
      <c r="AI31" s="2">
        <f t="shared" si="33"/>
        <v>1.3322676295501878E-14</v>
      </c>
      <c r="AJ31" s="2">
        <f t="shared" si="33"/>
        <v>1.3322676295501878E-14</v>
      </c>
      <c r="AK31" s="2">
        <f t="shared" si="33"/>
        <v>1.3322676295501878E-14</v>
      </c>
      <c r="AL31" s="2">
        <f t="shared" si="33"/>
        <v>1.3322676295501878E-14</v>
      </c>
      <c r="AM31" s="2">
        <f t="shared" si="33"/>
        <v>1.3322676295501878E-14</v>
      </c>
      <c r="AN31" s="2">
        <f t="shared" si="33"/>
        <v>1.3322676295501878E-14</v>
      </c>
      <c r="AO31" s="2">
        <f t="shared" si="33"/>
        <v>1.3322676295501878E-14</v>
      </c>
      <c r="AP31" s="2">
        <f t="shared" si="33"/>
        <v>1.3322676295501878E-14</v>
      </c>
      <c r="AQ31" s="2">
        <f t="shared" si="33"/>
        <v>1.3322676295501878E-14</v>
      </c>
      <c r="AR31" s="2">
        <f t="shared" si="33"/>
        <v>1.3322676295501878E-14</v>
      </c>
      <c r="AS31" s="2">
        <f t="shared" si="33"/>
        <v>1.3322676295501878E-14</v>
      </c>
      <c r="AT31" s="2">
        <f t="shared" si="33"/>
        <v>1.3322676295501878E-14</v>
      </c>
      <c r="AU31" s="2">
        <f t="shared" si="33"/>
        <v>1.3322676295501878E-14</v>
      </c>
      <c r="AV31" s="2">
        <f t="shared" si="33"/>
        <v>1.3322676295501878E-14</v>
      </c>
      <c r="AW31" s="2">
        <f t="shared" si="33"/>
        <v>1.3322676295501878E-14</v>
      </c>
      <c r="AX31" s="2">
        <f t="shared" si="33"/>
        <v>1.3322676295501878E-14</v>
      </c>
      <c r="AY31" s="2">
        <f t="shared" si="33"/>
        <v>1.3322676295501878E-14</v>
      </c>
      <c r="AZ31" s="2">
        <f t="shared" si="33"/>
        <v>1.3322676295501878E-14</v>
      </c>
      <c r="BA31" s="2">
        <f t="shared" si="33"/>
        <v>1.3322676295501878E-14</v>
      </c>
      <c r="BB31" s="2">
        <f t="shared" si="33"/>
        <v>1.3322676295501878E-14</v>
      </c>
      <c r="BC31" s="2">
        <f t="shared" si="33"/>
        <v>1.3322676295501878E-14</v>
      </c>
      <c r="BD31" s="2">
        <f t="shared" si="33"/>
        <v>1.3322676295501878E-14</v>
      </c>
      <c r="BE31" s="2">
        <f t="shared" si="33"/>
        <v>1.3322676295501878E-14</v>
      </c>
      <c r="BF31" s="2">
        <f t="shared" si="33"/>
        <v>1.3322676295501878E-14</v>
      </c>
      <c r="BG31" s="2">
        <f t="shared" si="33"/>
        <v>1.3322676295501878E-14</v>
      </c>
      <c r="BH31" s="2">
        <f t="shared" si="33"/>
        <v>1.3322676295501878E-14</v>
      </c>
      <c r="BI31" s="2">
        <f t="shared" si="33"/>
        <v>1.3322676295501878E-14</v>
      </c>
      <c r="BJ31" s="2">
        <f t="shared" si="33"/>
        <v>1.3322676295501878E-14</v>
      </c>
      <c r="BK31" s="2">
        <f t="shared" si="33"/>
        <v>1.3322676295501878E-14</v>
      </c>
    </row>
    <row r="34" spans="2:63" x14ac:dyDescent="0.3">
      <c r="B34" t="s">
        <v>74</v>
      </c>
      <c r="D34" s="2">
        <f>INDEX(Inputs!$E$29:$X$37,MATCH('Depr schedule'!$B17,Inputs!$B$29:$B$37,0),MATCH('Depr schedule'!D23,Inputs!$E$15:$X$15,0))*IF(D22&gt;5,(1+D$3)^0.5,(1+D$4)^0.5)</f>
        <v>22.671614984428007</v>
      </c>
      <c r="E34" s="2">
        <f>INDEX(Inputs!$E$29:$X$37,MATCH('Depr schedule'!$B17,Inputs!$B$29:$B$37,0),MATCH('Depr schedule'!E23,Inputs!$E$15:$X$15,0))*IF(E22&gt;5,(1+E$3)^0.5,(1+E$4)^0.5)</f>
        <v>43.586727921022678</v>
      </c>
      <c r="F34" s="2">
        <f>INDEX(Inputs!$E$29:$X$37,MATCH('Depr schedule'!$B17,Inputs!$B$29:$B$37,0),MATCH('Depr schedule'!F23,Inputs!$E$15:$X$15,0))*IF(F22&gt;5,(1+F$3)^0.5,(1+F$4)^0.5)</f>
        <v>61.411855736158408</v>
      </c>
      <c r="G34" s="2">
        <f>INDEX(Inputs!$E$29:$X$37,MATCH('Depr schedule'!$B17,Inputs!$B$29:$B$37,0),MATCH('Depr schedule'!G23,Inputs!$E$15:$X$15,0))*IF(G22&gt;5,(1+G$3)^0.5,(1+G$4)^0.5)</f>
        <v>59.511573597781187</v>
      </c>
      <c r="H34" s="2">
        <f>INDEX(Inputs!$E$29:$X$37,MATCH('Depr schedule'!$B17,Inputs!$B$29:$B$37,0),MATCH('Depr schedule'!H23,Inputs!$E$15:$X$15,0))*IF(H22&gt;5,(1+H$3)^0.5,(1+H$4)^0.5)</f>
        <v>58.02223776512011</v>
      </c>
      <c r="I34" s="2">
        <f>INDEX(Inputs!$E$29:$X$37,MATCH('Depr schedule'!$B17,Inputs!$B$29:$B$37,0),MATCH('Depr schedule'!I23,Inputs!$E$15:$X$15,0))*IF(I22&gt;5,(1+I$3)^0.5,(1+I$4)^0.5)</f>
        <v>43.71436811019062</v>
      </c>
      <c r="J34" s="2">
        <f>INDEX(Inputs!$E$29:$X$37,MATCH('Depr schedule'!$B17,Inputs!$B$29:$B$37,0),MATCH('Depr schedule'!J23,Inputs!$E$15:$X$15,0))*IF(J22&gt;5,(1+J$3)^0.5,(1+J$4)^0.5)</f>
        <v>59.450984061208267</v>
      </c>
      <c r="K34" s="2">
        <f>INDEX(Inputs!$E$29:$X$37,MATCH('Depr schedule'!$B17,Inputs!$B$29:$B$37,0),MATCH('Depr schedule'!K23,Inputs!$E$15:$X$15,0))*IF(K22&gt;5,(1+K$3)^0.5,(1+K$4)^0.5)</f>
        <v>52.948511818226457</v>
      </c>
      <c r="L34" s="2">
        <f>INDEX(Inputs!$E$29:$X$37,MATCH('Depr schedule'!$B17,Inputs!$B$29:$B$37,0),MATCH('Depr schedule'!L23,Inputs!$E$15:$X$15,0))*IF(L22&gt;5,(1+L$3)^0.5,(1+L$4)^0.5)</f>
        <v>60.535994619691856</v>
      </c>
      <c r="M34" s="2">
        <f>INDEX(Inputs!$E$29:$X$37,MATCH('Depr schedule'!$B17,Inputs!$B$29:$B$37,0),MATCH('Depr schedule'!M23,Inputs!$E$15:$X$15,0))*IF(M22&gt;5,(1+M$3)^0.5,(1+M$4)^0.5)</f>
        <v>44.905157290201757</v>
      </c>
      <c r="N34" s="2">
        <f>INDEX(Inputs!$E$29:$X$37,MATCH('Depr schedule'!$B17,Inputs!$B$29:$B$37,0),MATCH('Depr schedule'!N23,Inputs!$E$15:$X$15,0))*IF(N22&gt;5,(1+N$3)^0.5,(1+N$4)^0.5)</f>
        <v>0</v>
      </c>
      <c r="O34" s="2">
        <f>INDEX(Inputs!$E$29:$X$37,MATCH('Depr schedule'!$B17,Inputs!$B$29:$B$37,0),MATCH('Depr schedule'!O23,Inputs!$E$15:$X$15,0))*IF(O22&gt;5,(1+O$3)^0.5,(1+O$4)^0.5)</f>
        <v>0</v>
      </c>
      <c r="P34" s="2">
        <f>INDEX(Inputs!$E$29:$X$37,MATCH('Depr schedule'!$B17,Inputs!$B$29:$B$37,0),MATCH('Depr schedule'!P23,Inputs!$E$15:$X$15,0))*IF(P22&gt;5,(1+P$3)^0.5,(1+P$4)^0.5)</f>
        <v>0</v>
      </c>
      <c r="Q34" s="2">
        <f>INDEX(Inputs!$E$29:$X$37,MATCH('Depr schedule'!$B17,Inputs!$B$29:$B$37,0),MATCH('Depr schedule'!Q23,Inputs!$E$15:$X$15,0))*IF(Q22&gt;5,(1+Q$3)^0.5,(1+Q$4)^0.5)</f>
        <v>0</v>
      </c>
      <c r="R34" s="2">
        <f>INDEX(Inputs!$E$29:$X$37,MATCH('Depr schedule'!$B17,Inputs!$B$29:$B$37,0),MATCH('Depr schedule'!R23,Inputs!$E$15:$X$15,0))*IF(R22&gt;5,(1+R$3)^0.5,(1+R$4)^0.5)</f>
        <v>0</v>
      </c>
      <c r="S34" s="2">
        <f>INDEX(Inputs!$E$29:$X$37,MATCH('Depr schedule'!$B17,Inputs!$B$29:$B$37,0),MATCH('Depr schedule'!S23,Inputs!$E$15:$X$15,0))*IF(S22&gt;5,(1+S$3)^0.5,(1+S$4)^0.5)</f>
        <v>0</v>
      </c>
      <c r="T34" s="2">
        <f>INDEX(Inputs!$E$29:$X$37,MATCH('Depr schedule'!$B17,Inputs!$B$29:$B$37,0),MATCH('Depr schedule'!T23,Inputs!$E$15:$X$15,0))*IF(T22&gt;5,(1+T$3)^0.5,(1+T$4)^0.5)</f>
        <v>0</v>
      </c>
      <c r="U34" s="2">
        <f>INDEX(Inputs!$E$29:$X$37,MATCH('Depr schedule'!$B17,Inputs!$B$29:$B$37,0),MATCH('Depr schedule'!U23,Inputs!$E$15:$X$15,0))*IF(U22&gt;5,(1+U$3)^0.5,(1+U$4)^0.5)</f>
        <v>0</v>
      </c>
      <c r="V34" s="2">
        <f>INDEX(Inputs!$E$29:$X$37,MATCH('Depr schedule'!$B17,Inputs!$B$29:$B$37,0),MATCH('Depr schedule'!V23,Inputs!$E$15:$X$15,0))*IF(V22&gt;5,(1+V$3)^0.5,(1+V$4)^0.5)</f>
        <v>0</v>
      </c>
      <c r="W34" s="2">
        <f>INDEX(Inputs!$E$29:$X$37,MATCH('Depr schedule'!$B17,Inputs!$B$29:$B$37,0),MATCH('Depr schedule'!W23,Inputs!$E$15:$X$15,0))*IF(W22&gt;5,(1+W$3)^0.5,(1+W$4)^0.5)</f>
        <v>0</v>
      </c>
    </row>
    <row r="36" spans="2:63" x14ac:dyDescent="0.3">
      <c r="B36" t="s">
        <v>27</v>
      </c>
    </row>
    <row r="37" spans="2:63" x14ac:dyDescent="0.3">
      <c r="B37" s="24">
        <v>2011</v>
      </c>
      <c r="C37" s="24">
        <v>1</v>
      </c>
      <c r="E37" s="2">
        <f>IF($F$20="n/a",0,IF(E$22&lt;=$C37,0,IF(E$22&gt;($F$20+$C37),INDEX($D$34:$W$34,,$C37)-SUM($D37:D37),INDEX($D$34:$W$34,,$C37)/$F$20)))</f>
        <v>0.50381366632062241</v>
      </c>
      <c r="F37" s="2">
        <f>IF($F$20="n/a",0,IF(F$22&lt;=$C37,0,IF(F$22&gt;($F$20+$C37),INDEX($D$34:$W$34,,$C37)-SUM($D37:E37),INDEX($D$34:$W$34,,$C37)/$F$20)))</f>
        <v>0.50381366632062241</v>
      </c>
      <c r="G37" s="2">
        <f>IF($F$20="n/a",0,IF(G$22&lt;=$C37,0,IF(G$22&gt;($F$20+$C37),INDEX($D$34:$W$34,,$C37)-SUM($D37:F37),INDEX($D$34:$W$34,,$C37)/$F$20)))</f>
        <v>0.50381366632062241</v>
      </c>
      <c r="H37" s="2">
        <f>IF($F$20="n/a",0,IF(H$22&lt;=$C37,0,IF(H$22&gt;($F$20+$C37),INDEX($D$34:$W$34,,$C37)-SUM($D37:G37),INDEX($D$34:$W$34,,$C37)/$F$20)))</f>
        <v>0.50381366632062241</v>
      </c>
      <c r="I37" s="2">
        <f>IF($F$20="n/a",0,IF(I$22&lt;=$C37,0,IF(I$22&gt;($F$20+$C37),INDEX($D$34:$W$34,,$C37)-SUM($D37:H37),INDEX($D$34:$W$34,,$C37)/$F$20)))</f>
        <v>0.50381366632062241</v>
      </c>
      <c r="J37" s="2">
        <f>IF($F$20="n/a",0,IF(J$22&lt;=$C37,0,IF(J$22&gt;($F$20+$C37),INDEX($D$34:$W$34,,$C37)-SUM($D37:I37),INDEX($D$34:$W$34,,$C37)/$F$20)))</f>
        <v>0.50381366632062241</v>
      </c>
      <c r="K37" s="2">
        <f>IF($F$20="n/a",0,IF(K$22&lt;=$C37,0,IF(K$22&gt;($F$20+$C37),INDEX($D$34:$W$34,,$C37)-SUM($D37:J37),INDEX($D$34:$W$34,,$C37)/$F$20)))</f>
        <v>0.50381366632062241</v>
      </c>
      <c r="L37" s="2">
        <f>IF($F$20="n/a",0,IF(L$22&lt;=$C37,0,IF(L$22&gt;($F$20+$C37),INDEX($D$34:$W$34,,$C37)-SUM($D37:K37),INDEX($D$34:$W$34,,$C37)/$F$20)))</f>
        <v>0.50381366632062241</v>
      </c>
      <c r="M37" s="2">
        <f>IF($F$20="n/a",0,IF(M$22&lt;=$C37,0,IF(M$22&gt;($F$20+$C37),INDEX($D$34:$W$34,,$C37)-SUM($D37:L37),INDEX($D$34:$W$34,,$C37)/$F$20)))</f>
        <v>0.50381366632062241</v>
      </c>
      <c r="N37" s="2">
        <f>IF($F$20="n/a",0,IF(N$22&lt;=$C37,0,IF(N$22&gt;($F$20+$C37),INDEX($D$34:$W$34,,$C37)-SUM($D37:M37),INDEX($D$34:$W$34,,$C37)/$F$20)))</f>
        <v>0.50381366632062241</v>
      </c>
      <c r="O37" s="2">
        <f>IF($F$20="n/a",0,IF(O$22&lt;=$C37,0,IF(O$22&gt;($F$20+$C37),INDEX($D$34:$W$34,,$C37)-SUM($D37:N37),INDEX($D$34:$W$34,,$C37)/$F$20)))</f>
        <v>0.50381366632062241</v>
      </c>
      <c r="P37" s="2">
        <f>IF($F$20="n/a",0,IF(P$22&lt;=$C37,0,IF(P$22&gt;($F$20+$C37),INDEX($D$34:$W$34,,$C37)-SUM($D37:O37),INDEX($D$34:$W$34,,$C37)/$F$20)))</f>
        <v>0.50381366632062241</v>
      </c>
      <c r="Q37" s="2">
        <f>IF($F$20="n/a",0,IF(Q$22&lt;=$C37,0,IF(Q$22&gt;($F$20+$C37),INDEX($D$34:$W$34,,$C37)-SUM($D37:P37),INDEX($D$34:$W$34,,$C37)/$F$20)))</f>
        <v>0.50381366632062241</v>
      </c>
      <c r="R37" s="2">
        <f>IF($F$20="n/a",0,IF(R$22&lt;=$C37,0,IF(R$22&gt;($F$20+$C37),INDEX($D$34:$W$34,,$C37)-SUM($D37:Q37),INDEX($D$34:$W$34,,$C37)/$F$20)))</f>
        <v>0.50381366632062241</v>
      </c>
      <c r="S37" s="2">
        <f>IF($F$20="n/a",0,IF(S$22&lt;=$C37,0,IF(S$22&gt;($F$20+$C37),INDEX($D$34:$W$34,,$C37)-SUM($D37:R37),INDEX($D$34:$W$34,,$C37)/$F$20)))</f>
        <v>0.50381366632062241</v>
      </c>
      <c r="T37" s="2">
        <f>IF($F$20="n/a",0,IF(T$22&lt;=$C37,0,IF(T$22&gt;($F$20+$C37),INDEX($D$34:$W$34,,$C37)-SUM($D37:S37),INDEX($D$34:$W$34,,$C37)/$F$20)))</f>
        <v>0.50381366632062241</v>
      </c>
      <c r="U37" s="2">
        <f>IF($F$20="n/a",0,IF(U$22&lt;=$C37,0,IF(U$22&gt;($F$20+$C37),INDEX($D$34:$W$34,,$C37)-SUM($D37:T37),INDEX($D$34:$W$34,,$C37)/$F$20)))</f>
        <v>0.50381366632062241</v>
      </c>
      <c r="V37" s="2">
        <f>IF($F$20="n/a",0,IF(V$22&lt;=$C37,0,IF(V$22&gt;($F$20+$C37),INDEX($D$34:$W$34,,$C37)-SUM($D37:U37),INDEX($D$34:$W$34,,$C37)/$F$20)))</f>
        <v>0.50381366632062241</v>
      </c>
      <c r="W37" s="2">
        <f>IF($F$20="n/a",0,IF(W$22&lt;=$C37,0,IF(W$22&gt;($F$20+$C37),INDEX($D$34:$W$34,,$C37)-SUM($D37:V37),INDEX($D$34:$W$34,,$C37)/$F$20)))</f>
        <v>0.50381366632062241</v>
      </c>
      <c r="X37" s="2">
        <f>IF($F$20="n/a",0,IF(X$22&lt;=$C37,0,IF(X$22&gt;($F$20+$C37),INDEX($D$34:$W$34,,$C37)-SUM($D37:W37),INDEX($D$34:$W$34,,$C37)/$F$20)))</f>
        <v>0.50381366632062241</v>
      </c>
      <c r="Y37" s="2">
        <f>IF($F$20="n/a",0,IF(Y$22&lt;=$C37,0,IF(Y$22&gt;($F$20+$C37),INDEX($D$34:$W$34,,$C37)-SUM($D37:X37),INDEX($D$34:$W$34,,$C37)/$F$20)))</f>
        <v>0.50381366632062241</v>
      </c>
      <c r="Z37" s="2">
        <f>IF($F$20="n/a",0,IF(Z$22&lt;=$C37,0,IF(Z$22&gt;($F$20+$C37),INDEX($D$34:$W$34,,$C37)-SUM($D37:Y37),INDEX($D$34:$W$34,,$C37)/$F$20)))</f>
        <v>0.50381366632062241</v>
      </c>
      <c r="AA37" s="2">
        <f>IF($F$20="n/a",0,IF(AA$22&lt;=$C37,0,IF(AA$22&gt;($F$20+$C37),INDEX($D$34:$W$34,,$C37)-SUM($D37:Z37),INDEX($D$34:$W$34,,$C37)/$F$20)))</f>
        <v>0.50381366632062241</v>
      </c>
      <c r="AB37" s="2">
        <f>IF($F$20="n/a",0,IF(AB$22&lt;=$C37,0,IF(AB$22&gt;($F$20+$C37),INDEX($D$34:$W$34,,$C37)-SUM($D37:AA37),INDEX($D$34:$W$34,,$C37)/$F$20)))</f>
        <v>0.50381366632062241</v>
      </c>
      <c r="AC37" s="2">
        <f>IF($F$20="n/a",0,IF(AC$22&lt;=$C37,0,IF(AC$22&gt;($F$20+$C37),INDEX($D$34:$W$34,,$C37)-SUM($D37:AB37),INDEX($D$34:$W$34,,$C37)/$F$20)))</f>
        <v>0.50381366632062241</v>
      </c>
      <c r="AD37" s="2">
        <f>IF($F$20="n/a",0,IF(AD$22&lt;=$C37,0,IF(AD$22&gt;($F$20+$C37),INDEX($D$34:$W$34,,$C37)-SUM($D37:AC37),INDEX($D$34:$W$34,,$C37)/$F$20)))</f>
        <v>0.50381366632062241</v>
      </c>
      <c r="AE37" s="2">
        <f>IF($F$20="n/a",0,IF(AE$22&lt;=$C37,0,IF(AE$22&gt;($F$20+$C37),INDEX($D$34:$W$34,,$C37)-SUM($D37:AD37),INDEX($D$34:$W$34,,$C37)/$F$20)))</f>
        <v>0.50381366632062241</v>
      </c>
      <c r="AF37" s="2">
        <f>IF($F$20="n/a",0,IF(AF$22&lt;=$C37,0,IF(AF$22&gt;($F$20+$C37),INDEX($D$34:$W$34,,$C37)-SUM($D37:AE37),INDEX($D$34:$W$34,,$C37)/$F$20)))</f>
        <v>0.50381366632062241</v>
      </c>
      <c r="AG37" s="2">
        <f>IF($F$20="n/a",0,IF(AG$22&lt;=$C37,0,IF(AG$22&gt;($F$20+$C37),INDEX($D$34:$W$34,,$C37)-SUM($D37:AF37),INDEX($D$34:$W$34,,$C37)/$F$20)))</f>
        <v>0.50381366632062241</v>
      </c>
      <c r="AH37" s="2">
        <f>IF($F$20="n/a",0,IF(AH$22&lt;=$C37,0,IF(AH$22&gt;($F$20+$C37),INDEX($D$34:$W$34,,$C37)-SUM($D37:AG37),INDEX($D$34:$W$34,,$C37)/$F$20)))</f>
        <v>0.50381366632062241</v>
      </c>
      <c r="AI37" s="2">
        <f>IF($F$20="n/a",0,IF(AI$22&lt;=$C37,0,IF(AI$22&gt;($F$20+$C37),INDEX($D$34:$W$34,,$C37)-SUM($D37:AH37),INDEX($D$34:$W$34,,$C37)/$F$20)))</f>
        <v>0.50381366632062241</v>
      </c>
      <c r="AJ37" s="2">
        <f>IF($F$20="n/a",0,IF(AJ$22&lt;=$C37,0,IF(AJ$22&gt;($F$20+$C37),INDEX($D$34:$W$34,,$C37)-SUM($D37:AI37),INDEX($D$34:$W$34,,$C37)/$F$20)))</f>
        <v>0.50381366632062241</v>
      </c>
      <c r="AK37" s="2">
        <f>IF($F$20="n/a",0,IF(AK$22&lt;=$C37,0,IF(AK$22&gt;($F$20+$C37),INDEX($D$34:$W$34,,$C37)-SUM($D37:AJ37),INDEX($D$34:$W$34,,$C37)/$F$20)))</f>
        <v>0.50381366632062241</v>
      </c>
      <c r="AL37" s="2">
        <f>IF($F$20="n/a",0,IF(AL$22&lt;=$C37,0,IF(AL$22&gt;($F$20+$C37),INDEX($D$34:$W$34,,$C37)-SUM($D37:AK37),INDEX($D$34:$W$34,,$C37)/$F$20)))</f>
        <v>0.50381366632062241</v>
      </c>
      <c r="AM37" s="2">
        <f>IF($F$20="n/a",0,IF(AM$22&lt;=$C37,0,IF(AM$22&gt;($F$20+$C37),INDEX($D$34:$W$34,,$C37)-SUM($D37:AL37),INDEX($D$34:$W$34,,$C37)/$F$20)))</f>
        <v>0.50381366632062241</v>
      </c>
      <c r="AN37" s="2">
        <f>IF($F$20="n/a",0,IF(AN$22&lt;=$C37,0,IF(AN$22&gt;($F$20+$C37),INDEX($D$34:$W$34,,$C37)-SUM($D37:AM37),INDEX($D$34:$W$34,,$C37)/$F$20)))</f>
        <v>0.50381366632062241</v>
      </c>
      <c r="AO37" s="2">
        <f>IF($F$20="n/a",0,IF(AO$22&lt;=$C37,0,IF(AO$22&gt;($F$20+$C37),INDEX($D$34:$W$34,,$C37)-SUM($D37:AN37),INDEX($D$34:$W$34,,$C37)/$F$20)))</f>
        <v>0.50381366632062241</v>
      </c>
      <c r="AP37" s="2">
        <f>IF($F$20="n/a",0,IF(AP$22&lt;=$C37,0,IF(AP$22&gt;($F$20+$C37),INDEX($D$34:$W$34,,$C37)-SUM($D37:AO37),INDEX($D$34:$W$34,,$C37)/$F$20)))</f>
        <v>0.50381366632062241</v>
      </c>
      <c r="AQ37" s="2">
        <f>IF($F$20="n/a",0,IF(AQ$22&lt;=$C37,0,IF(AQ$22&gt;($F$20+$C37),INDEX($D$34:$W$34,,$C37)-SUM($D37:AP37),INDEX($D$34:$W$34,,$C37)/$F$20)))</f>
        <v>0.50381366632062241</v>
      </c>
      <c r="AR37" s="2">
        <f>IF($F$20="n/a",0,IF(AR$22&lt;=$C37,0,IF(AR$22&gt;($F$20+$C37),INDEX($D$34:$W$34,,$C37)-SUM($D37:AQ37),INDEX($D$34:$W$34,,$C37)/$F$20)))</f>
        <v>0.50381366632062241</v>
      </c>
      <c r="AS37" s="2">
        <f>IF($F$20="n/a",0,IF(AS$22&lt;=$C37,0,IF(AS$22&gt;($F$20+$C37),INDEX($D$34:$W$34,,$C37)-SUM($D37:AR37),INDEX($D$34:$W$34,,$C37)/$F$20)))</f>
        <v>0.50381366632062241</v>
      </c>
      <c r="AT37" s="2">
        <f>IF($F$20="n/a",0,IF(AT$22&lt;=$C37,0,IF(AT$22&gt;($F$20+$C37),INDEX($D$34:$W$34,,$C37)-SUM($D37:AS37),INDEX($D$34:$W$34,,$C37)/$F$20)))</f>
        <v>0.50381366632062241</v>
      </c>
      <c r="AU37" s="2">
        <f>IF($F$20="n/a",0,IF(AU$22&lt;=$C37,0,IF(AU$22&gt;($F$20+$C37),INDEX($D$34:$W$34,,$C37)-SUM($D37:AT37),INDEX($D$34:$W$34,,$C37)/$F$20)))</f>
        <v>0.50381366632062241</v>
      </c>
      <c r="AV37" s="2">
        <f>IF($F$20="n/a",0,IF(AV$22&lt;=$C37,0,IF(AV$22&gt;($F$20+$C37),INDEX($D$34:$W$34,,$C37)-SUM($D37:AU37),INDEX($D$34:$W$34,,$C37)/$F$20)))</f>
        <v>0.50381366632062241</v>
      </c>
      <c r="AW37" s="2">
        <f>IF($F$20="n/a",0,IF(AW$22&lt;=$C37,0,IF(AW$22&gt;($F$20+$C37),INDEX($D$34:$W$34,,$C37)-SUM($D37:AV37),INDEX($D$34:$W$34,,$C37)/$F$20)))</f>
        <v>0.50381366632062241</v>
      </c>
      <c r="AX37" s="2">
        <f>IF($F$20="n/a",0,IF(AX$22&lt;=$C37,0,IF(AX$22&gt;($F$20+$C37),INDEX($D$34:$W$34,,$C37)-SUM($D37:AW37),INDEX($D$34:$W$34,,$C37)/$F$20)))</f>
        <v>1.0658141036401503E-14</v>
      </c>
      <c r="AY37" s="2">
        <f>IF($F$20="n/a",0,IF(AY$22&lt;=$C37,0,IF(AY$22&gt;($F$20+$C37),INDEX($D$34:$W$34,,$C37)-SUM($D37:AX37),INDEX($D$34:$W$34,,$C37)/$F$20)))</f>
        <v>0</v>
      </c>
      <c r="AZ37" s="2">
        <f>IF($F$20="n/a",0,IF(AZ$22&lt;=$C37,0,IF(AZ$22&gt;($F$20+$C37),INDEX($D$34:$W$34,,$C37)-SUM($D37:AY37),INDEX($D$34:$W$34,,$C37)/$F$20)))</f>
        <v>0</v>
      </c>
      <c r="BA37" s="2">
        <f>IF($F$20="n/a",0,IF(BA$22&lt;=$C37,0,IF(BA$22&gt;($F$20+$C37),INDEX($D$34:$W$34,,$C37)-SUM($D37:AZ37),INDEX($D$34:$W$34,,$C37)/$F$20)))</f>
        <v>0</v>
      </c>
      <c r="BB37" s="2">
        <f>IF($F$20="n/a",0,IF(BB$22&lt;=$C37,0,IF(BB$22&gt;($F$20+$C37),INDEX($D$34:$W$34,,$C37)-SUM($D37:BA37),INDEX($D$34:$W$34,,$C37)/$F$20)))</f>
        <v>0</v>
      </c>
      <c r="BC37" s="2">
        <f>IF($F$20="n/a",0,IF(BC$22&lt;=$C37,0,IF(BC$22&gt;($F$20+$C37),INDEX($D$34:$W$34,,$C37)-SUM($D37:BB37),INDEX($D$34:$W$34,,$C37)/$F$20)))</f>
        <v>0</v>
      </c>
      <c r="BD37" s="2">
        <f>IF($F$20="n/a",0,IF(BD$22&lt;=$C37,0,IF(BD$22&gt;($F$20+$C37),INDEX($D$34:$W$34,,$C37)-SUM($D37:BC37),INDEX($D$34:$W$34,,$C37)/$F$20)))</f>
        <v>0</v>
      </c>
      <c r="BE37" s="2">
        <f>IF($F$20="n/a",0,IF(BE$22&lt;=$C37,0,IF(BE$22&gt;($F$20+$C37),INDEX($D$34:$W$34,,$C37)-SUM($D37:BD37),INDEX($D$34:$W$34,,$C37)/$F$20)))</f>
        <v>0</v>
      </c>
      <c r="BF37" s="2">
        <f>IF($F$20="n/a",0,IF(BF$22&lt;=$C37,0,IF(BF$22&gt;($F$20+$C37),INDEX($D$34:$W$34,,$C37)-SUM($D37:BE37),INDEX($D$34:$W$34,,$C37)/$F$20)))</f>
        <v>0</v>
      </c>
      <c r="BG37" s="2">
        <f>IF($F$20="n/a",0,IF(BG$22&lt;=$C37,0,IF(BG$22&gt;($F$20+$C37),INDEX($D$34:$W$34,,$C37)-SUM($D37:BF37),INDEX($D$34:$W$34,,$C37)/$F$20)))</f>
        <v>0</v>
      </c>
      <c r="BH37" s="2">
        <f>IF($F$20="n/a",0,IF(BH$22&lt;=$C37,0,IF(BH$22&gt;($F$20+$C37),INDEX($D$34:$W$34,,$C37)-SUM($D37:BG37),INDEX($D$34:$W$34,,$C37)/$F$20)))</f>
        <v>0</v>
      </c>
      <c r="BI37" s="2">
        <f>IF($F$20="n/a",0,IF(BI$22&lt;=$C37,0,IF(BI$22&gt;($F$20+$C37),INDEX($D$34:$W$34,,$C37)-SUM($D37:BH37),INDEX($D$34:$W$34,,$C37)/$F$20)))</f>
        <v>0</v>
      </c>
      <c r="BJ37" s="2">
        <f>IF($F$20="n/a",0,IF(BJ$22&lt;=$C37,0,IF(BJ$22&gt;($F$20+$C37),INDEX($D$34:$W$34,,$C37)-SUM($D37:BI37),INDEX($D$34:$W$34,,$C37)/$F$20)))</f>
        <v>0</v>
      </c>
      <c r="BK37" s="2">
        <f>IF($F$20="n/a",0,IF(BK$22&lt;=$C37,0,IF(BK$22&gt;($F$20+$C37),INDEX($D$34:$W$34,,$C37)-SUM($D37:BJ37),INDEX($D$34:$W$34,,$C37)/$F$20)))</f>
        <v>0</v>
      </c>
    </row>
    <row r="38" spans="2:63" x14ac:dyDescent="0.3">
      <c r="B38" s="24">
        <v>2012</v>
      </c>
      <c r="C38" s="24">
        <v>2</v>
      </c>
      <c r="E38" s="2">
        <f>IF($F$20="n/a",0,IF(E$22&lt;=$C38,0,IF(E$22&gt;($F$20+$C38),INDEX($D$34:$W$34,,$C38)-SUM($D38:D38),INDEX($D$34:$W$34,,$C38)/$F$20)))</f>
        <v>0</v>
      </c>
      <c r="F38" s="2">
        <f>IF($F$20="n/a",0,IF(F$22&lt;=$C38,0,IF(F$22&gt;($F$20+$C38),INDEX($D$34:$W$34,,$C38)-SUM($D38:E38),INDEX($D$34:$W$34,,$C38)/$F$20)))</f>
        <v>0.96859395380050395</v>
      </c>
      <c r="G38" s="2">
        <f>IF($F$20="n/a",0,IF(G$22&lt;=$C38,0,IF(G$22&gt;($F$20+$C38),INDEX($D$34:$W$34,,$C38)-SUM($D38:F38),INDEX($D$34:$W$34,,$C38)/$F$20)))</f>
        <v>0.96859395380050395</v>
      </c>
      <c r="H38" s="2">
        <f>IF($F$20="n/a",0,IF(H$22&lt;=$C38,0,IF(H$22&gt;($F$20+$C38),INDEX($D$34:$W$34,,$C38)-SUM($D38:G38),INDEX($D$34:$W$34,,$C38)/$F$20)))</f>
        <v>0.96859395380050395</v>
      </c>
      <c r="I38" s="2">
        <f>IF($F$20="n/a",0,IF(I$22&lt;=$C38,0,IF(I$22&gt;($F$20+$C38),INDEX($D$34:$W$34,,$C38)-SUM($D38:H38),INDEX($D$34:$W$34,,$C38)/$F$20)))</f>
        <v>0.96859395380050395</v>
      </c>
      <c r="J38" s="2">
        <f>IF($F$20="n/a",0,IF(J$22&lt;=$C38,0,IF(J$22&gt;($F$20+$C38),INDEX($D$34:$W$34,,$C38)-SUM($D38:I38),INDEX($D$34:$W$34,,$C38)/$F$20)))</f>
        <v>0.96859395380050395</v>
      </c>
      <c r="K38" s="2">
        <f>IF($F$20="n/a",0,IF(K$22&lt;=$C38,0,IF(K$22&gt;($F$20+$C38),INDEX($D$34:$W$34,,$C38)-SUM($D38:J38),INDEX($D$34:$W$34,,$C38)/$F$20)))</f>
        <v>0.96859395380050395</v>
      </c>
      <c r="L38" s="2">
        <f>IF($F$20="n/a",0,IF(L$22&lt;=$C38,0,IF(L$22&gt;($F$20+$C38),INDEX($D$34:$W$34,,$C38)-SUM($D38:K38),INDEX($D$34:$W$34,,$C38)/$F$20)))</f>
        <v>0.96859395380050395</v>
      </c>
      <c r="M38" s="2">
        <f>IF($F$20="n/a",0,IF(M$22&lt;=$C38,0,IF(M$22&gt;($F$20+$C38),INDEX($D$34:$W$34,,$C38)-SUM($D38:L38),INDEX($D$34:$W$34,,$C38)/$F$20)))</f>
        <v>0.96859395380050395</v>
      </c>
      <c r="N38" s="2">
        <f>IF($F$20="n/a",0,IF(N$22&lt;=$C38,0,IF(N$22&gt;($F$20+$C38),INDEX($D$34:$W$34,,$C38)-SUM($D38:M38),INDEX($D$34:$W$34,,$C38)/$F$20)))</f>
        <v>0.96859395380050395</v>
      </c>
      <c r="O38" s="2">
        <f>IF($F$20="n/a",0,IF(O$22&lt;=$C38,0,IF(O$22&gt;($F$20+$C38),INDEX($D$34:$W$34,,$C38)-SUM($D38:N38),INDEX($D$34:$W$34,,$C38)/$F$20)))</f>
        <v>0.96859395380050395</v>
      </c>
      <c r="P38" s="2">
        <f>IF($F$20="n/a",0,IF(P$22&lt;=$C38,0,IF(P$22&gt;($F$20+$C38),INDEX($D$34:$W$34,,$C38)-SUM($D38:O38),INDEX($D$34:$W$34,,$C38)/$F$20)))</f>
        <v>0.96859395380050395</v>
      </c>
      <c r="Q38" s="2">
        <f>IF($F$20="n/a",0,IF(Q$22&lt;=$C38,0,IF(Q$22&gt;($F$20+$C38),INDEX($D$34:$W$34,,$C38)-SUM($D38:P38),INDEX($D$34:$W$34,,$C38)/$F$20)))</f>
        <v>0.96859395380050395</v>
      </c>
      <c r="R38" s="2">
        <f>IF($F$20="n/a",0,IF(R$22&lt;=$C38,0,IF(R$22&gt;($F$20+$C38),INDEX($D$34:$W$34,,$C38)-SUM($D38:Q38),INDEX($D$34:$W$34,,$C38)/$F$20)))</f>
        <v>0.96859395380050395</v>
      </c>
      <c r="S38" s="2">
        <f>IF($F$20="n/a",0,IF(S$22&lt;=$C38,0,IF(S$22&gt;($F$20+$C38),INDEX($D$34:$W$34,,$C38)-SUM($D38:R38),INDEX($D$34:$W$34,,$C38)/$F$20)))</f>
        <v>0.96859395380050395</v>
      </c>
      <c r="T38" s="2">
        <f>IF($F$20="n/a",0,IF(T$22&lt;=$C38,0,IF(T$22&gt;($F$20+$C38),INDEX($D$34:$W$34,,$C38)-SUM($D38:S38),INDEX($D$34:$W$34,,$C38)/$F$20)))</f>
        <v>0.96859395380050395</v>
      </c>
      <c r="U38" s="2">
        <f>IF($F$20="n/a",0,IF(U$22&lt;=$C38,0,IF(U$22&gt;($F$20+$C38),INDEX($D$34:$W$34,,$C38)-SUM($D38:T38),INDEX($D$34:$W$34,,$C38)/$F$20)))</f>
        <v>0.96859395380050395</v>
      </c>
      <c r="V38" s="2">
        <f>IF($F$20="n/a",0,IF(V$22&lt;=$C38,0,IF(V$22&gt;($F$20+$C38),INDEX($D$34:$W$34,,$C38)-SUM($D38:U38),INDEX($D$34:$W$34,,$C38)/$F$20)))</f>
        <v>0.96859395380050395</v>
      </c>
      <c r="W38" s="2">
        <f>IF($F$20="n/a",0,IF(W$22&lt;=$C38,0,IF(W$22&gt;($F$20+$C38),INDEX($D$34:$W$34,,$C38)-SUM($D38:V38),INDEX($D$34:$W$34,,$C38)/$F$20)))</f>
        <v>0.96859395380050395</v>
      </c>
      <c r="X38" s="2">
        <f>IF($F$20="n/a",0,IF(X$22&lt;=$C38,0,IF(X$22&gt;($F$20+$C38),INDEX($D$34:$W$34,,$C38)-SUM($D38:W38),INDEX($D$34:$W$34,,$C38)/$F$20)))</f>
        <v>0.96859395380050395</v>
      </c>
      <c r="Y38" s="2">
        <f>IF($F$20="n/a",0,IF(Y$22&lt;=$C38,0,IF(Y$22&gt;($F$20+$C38),INDEX($D$34:$W$34,,$C38)-SUM($D38:X38),INDEX($D$34:$W$34,,$C38)/$F$20)))</f>
        <v>0.96859395380050395</v>
      </c>
      <c r="Z38" s="2">
        <f>IF($F$20="n/a",0,IF(Z$22&lt;=$C38,0,IF(Z$22&gt;($F$20+$C38),INDEX($D$34:$W$34,,$C38)-SUM($D38:Y38),INDEX($D$34:$W$34,,$C38)/$F$20)))</f>
        <v>0.96859395380050395</v>
      </c>
      <c r="AA38" s="2">
        <f>IF($F$20="n/a",0,IF(AA$22&lt;=$C38,0,IF(AA$22&gt;($F$20+$C38),INDEX($D$34:$W$34,,$C38)-SUM($D38:Z38),INDEX($D$34:$W$34,,$C38)/$F$20)))</f>
        <v>0.96859395380050395</v>
      </c>
      <c r="AB38" s="2">
        <f>IF($F$20="n/a",0,IF(AB$22&lt;=$C38,0,IF(AB$22&gt;($F$20+$C38),INDEX($D$34:$W$34,,$C38)-SUM($D38:AA38),INDEX($D$34:$W$34,,$C38)/$F$20)))</f>
        <v>0.96859395380050395</v>
      </c>
      <c r="AC38" s="2">
        <f>IF($F$20="n/a",0,IF(AC$22&lt;=$C38,0,IF(AC$22&gt;($F$20+$C38),INDEX($D$34:$W$34,,$C38)-SUM($D38:AB38),INDEX($D$34:$W$34,,$C38)/$F$20)))</f>
        <v>0.96859395380050395</v>
      </c>
      <c r="AD38" s="2">
        <f>IF($F$20="n/a",0,IF(AD$22&lt;=$C38,0,IF(AD$22&gt;($F$20+$C38),INDEX($D$34:$W$34,,$C38)-SUM($D38:AC38),INDEX($D$34:$W$34,,$C38)/$F$20)))</f>
        <v>0.96859395380050395</v>
      </c>
      <c r="AE38" s="2">
        <f>IF($F$20="n/a",0,IF(AE$22&lt;=$C38,0,IF(AE$22&gt;($F$20+$C38),INDEX($D$34:$W$34,,$C38)-SUM($D38:AD38),INDEX($D$34:$W$34,,$C38)/$F$20)))</f>
        <v>0.96859395380050395</v>
      </c>
      <c r="AF38" s="2">
        <f>IF($F$20="n/a",0,IF(AF$22&lt;=$C38,0,IF(AF$22&gt;($F$20+$C38),INDEX($D$34:$W$34,,$C38)-SUM($D38:AE38),INDEX($D$34:$W$34,,$C38)/$F$20)))</f>
        <v>0.96859395380050395</v>
      </c>
      <c r="AG38" s="2">
        <f>IF($F$20="n/a",0,IF(AG$22&lt;=$C38,0,IF(AG$22&gt;($F$20+$C38),INDEX($D$34:$W$34,,$C38)-SUM($D38:AF38),INDEX($D$34:$W$34,,$C38)/$F$20)))</f>
        <v>0.96859395380050395</v>
      </c>
      <c r="AH38" s="2">
        <f>IF($F$20="n/a",0,IF(AH$22&lt;=$C38,0,IF(AH$22&gt;($F$20+$C38),INDEX($D$34:$W$34,,$C38)-SUM($D38:AG38),INDEX($D$34:$W$34,,$C38)/$F$20)))</f>
        <v>0.96859395380050395</v>
      </c>
      <c r="AI38" s="2">
        <f>IF($F$20="n/a",0,IF(AI$22&lt;=$C38,0,IF(AI$22&gt;($F$20+$C38),INDEX($D$34:$W$34,,$C38)-SUM($D38:AH38),INDEX($D$34:$W$34,,$C38)/$F$20)))</f>
        <v>0.96859395380050395</v>
      </c>
      <c r="AJ38" s="2">
        <f>IF($F$20="n/a",0,IF(AJ$22&lt;=$C38,0,IF(AJ$22&gt;($F$20+$C38),INDEX($D$34:$W$34,,$C38)-SUM($D38:AI38),INDEX($D$34:$W$34,,$C38)/$F$20)))</f>
        <v>0.96859395380050395</v>
      </c>
      <c r="AK38" s="2">
        <f>IF($F$20="n/a",0,IF(AK$22&lt;=$C38,0,IF(AK$22&gt;($F$20+$C38),INDEX($D$34:$W$34,,$C38)-SUM($D38:AJ38),INDEX($D$34:$W$34,,$C38)/$F$20)))</f>
        <v>0.96859395380050395</v>
      </c>
      <c r="AL38" s="2">
        <f>IF($F$20="n/a",0,IF(AL$22&lt;=$C38,0,IF(AL$22&gt;($F$20+$C38),INDEX($D$34:$W$34,,$C38)-SUM($D38:AK38),INDEX($D$34:$W$34,,$C38)/$F$20)))</f>
        <v>0.96859395380050395</v>
      </c>
      <c r="AM38" s="2">
        <f>IF($F$20="n/a",0,IF(AM$22&lt;=$C38,0,IF(AM$22&gt;($F$20+$C38),INDEX($D$34:$W$34,,$C38)-SUM($D38:AL38),INDEX($D$34:$W$34,,$C38)/$F$20)))</f>
        <v>0.96859395380050395</v>
      </c>
      <c r="AN38" s="2">
        <f>IF($F$20="n/a",0,IF(AN$22&lt;=$C38,0,IF(AN$22&gt;($F$20+$C38),INDEX($D$34:$W$34,,$C38)-SUM($D38:AM38),INDEX($D$34:$W$34,,$C38)/$F$20)))</f>
        <v>0.96859395380050395</v>
      </c>
      <c r="AO38" s="2">
        <f>IF($F$20="n/a",0,IF(AO$22&lt;=$C38,0,IF(AO$22&gt;($F$20+$C38),INDEX($D$34:$W$34,,$C38)-SUM($D38:AN38),INDEX($D$34:$W$34,,$C38)/$F$20)))</f>
        <v>0.96859395380050395</v>
      </c>
      <c r="AP38" s="2">
        <f>IF($F$20="n/a",0,IF(AP$22&lt;=$C38,0,IF(AP$22&gt;($F$20+$C38),INDEX($D$34:$W$34,,$C38)-SUM($D38:AO38),INDEX($D$34:$W$34,,$C38)/$F$20)))</f>
        <v>0.96859395380050395</v>
      </c>
      <c r="AQ38" s="2">
        <f>IF($F$20="n/a",0,IF(AQ$22&lt;=$C38,0,IF(AQ$22&gt;($F$20+$C38),INDEX($D$34:$W$34,,$C38)-SUM($D38:AP38),INDEX($D$34:$W$34,,$C38)/$F$20)))</f>
        <v>0.96859395380050395</v>
      </c>
      <c r="AR38" s="2">
        <f>IF($F$20="n/a",0,IF(AR$22&lt;=$C38,0,IF(AR$22&gt;($F$20+$C38),INDEX($D$34:$W$34,,$C38)-SUM($D38:AQ38),INDEX($D$34:$W$34,,$C38)/$F$20)))</f>
        <v>0.96859395380050395</v>
      </c>
      <c r="AS38" s="2">
        <f>IF($F$20="n/a",0,IF(AS$22&lt;=$C38,0,IF(AS$22&gt;($F$20+$C38),INDEX($D$34:$W$34,,$C38)-SUM($D38:AR38),INDEX($D$34:$W$34,,$C38)/$F$20)))</f>
        <v>0.96859395380050395</v>
      </c>
      <c r="AT38" s="2">
        <f>IF($F$20="n/a",0,IF(AT$22&lt;=$C38,0,IF(AT$22&gt;($F$20+$C38),INDEX($D$34:$W$34,,$C38)-SUM($D38:AS38),INDEX($D$34:$W$34,,$C38)/$F$20)))</f>
        <v>0.96859395380050395</v>
      </c>
      <c r="AU38" s="2">
        <f>IF($F$20="n/a",0,IF(AU$22&lt;=$C38,0,IF(AU$22&gt;($F$20+$C38),INDEX($D$34:$W$34,,$C38)-SUM($D38:AT38),INDEX($D$34:$W$34,,$C38)/$F$20)))</f>
        <v>0.96859395380050395</v>
      </c>
      <c r="AV38" s="2">
        <f>IF($F$20="n/a",0,IF(AV$22&lt;=$C38,0,IF(AV$22&gt;($F$20+$C38),INDEX($D$34:$W$34,,$C38)-SUM($D38:AU38),INDEX($D$34:$W$34,,$C38)/$F$20)))</f>
        <v>0.96859395380050395</v>
      </c>
      <c r="AW38" s="2">
        <f>IF($F$20="n/a",0,IF(AW$22&lt;=$C38,0,IF(AW$22&gt;($F$20+$C38),INDEX($D$34:$W$34,,$C38)-SUM($D38:AV38),INDEX($D$34:$W$34,,$C38)/$F$20)))</f>
        <v>0.96859395380050395</v>
      </c>
      <c r="AX38" s="2">
        <f>IF($F$20="n/a",0,IF(AX$22&lt;=$C38,0,IF(AX$22&gt;($F$20+$C38),INDEX($D$34:$W$34,,$C38)-SUM($D38:AW38),INDEX($D$34:$W$34,,$C38)/$F$20)))</f>
        <v>0.96859395380050395</v>
      </c>
      <c r="AY38" s="2">
        <f>IF($F$20="n/a",0,IF(AY$22&lt;=$C38,0,IF(AY$22&gt;($F$20+$C38),INDEX($D$34:$W$34,,$C38)-SUM($D38:AX38),INDEX($D$34:$W$34,,$C38)/$F$20)))</f>
        <v>-3.5527136788005009E-14</v>
      </c>
      <c r="AZ38" s="2">
        <f>IF($F$20="n/a",0,IF(AZ$22&lt;=$C38,0,IF(AZ$22&gt;($F$20+$C38),INDEX($D$34:$W$34,,$C38)-SUM($D38:AY38),INDEX($D$34:$W$34,,$C38)/$F$20)))</f>
        <v>0</v>
      </c>
      <c r="BA38" s="2">
        <f>IF($F$20="n/a",0,IF(BA$22&lt;=$C38,0,IF(BA$22&gt;($F$20+$C38),INDEX($D$34:$W$34,,$C38)-SUM($D38:AZ38),INDEX($D$34:$W$34,,$C38)/$F$20)))</f>
        <v>0</v>
      </c>
      <c r="BB38" s="2">
        <f>IF($F$20="n/a",0,IF(BB$22&lt;=$C38,0,IF(BB$22&gt;($F$20+$C38),INDEX($D$34:$W$34,,$C38)-SUM($D38:BA38),INDEX($D$34:$W$34,,$C38)/$F$20)))</f>
        <v>0</v>
      </c>
      <c r="BC38" s="2">
        <f>IF($F$20="n/a",0,IF(BC$22&lt;=$C38,0,IF(BC$22&gt;($F$20+$C38),INDEX($D$34:$W$34,,$C38)-SUM($D38:BB38),INDEX($D$34:$W$34,,$C38)/$F$20)))</f>
        <v>0</v>
      </c>
      <c r="BD38" s="2">
        <f>IF($F$20="n/a",0,IF(BD$22&lt;=$C38,0,IF(BD$22&gt;($F$20+$C38),INDEX($D$34:$W$34,,$C38)-SUM($D38:BC38),INDEX($D$34:$W$34,,$C38)/$F$20)))</f>
        <v>0</v>
      </c>
      <c r="BE38" s="2">
        <f>IF($F$20="n/a",0,IF(BE$22&lt;=$C38,0,IF(BE$22&gt;($F$20+$C38),INDEX($D$34:$W$34,,$C38)-SUM($D38:BD38),INDEX($D$34:$W$34,,$C38)/$F$20)))</f>
        <v>0</v>
      </c>
      <c r="BF38" s="2">
        <f>IF($F$20="n/a",0,IF(BF$22&lt;=$C38,0,IF(BF$22&gt;($F$20+$C38),INDEX($D$34:$W$34,,$C38)-SUM($D38:BE38),INDEX($D$34:$W$34,,$C38)/$F$20)))</f>
        <v>0</v>
      </c>
      <c r="BG38" s="2">
        <f>IF($F$20="n/a",0,IF(BG$22&lt;=$C38,0,IF(BG$22&gt;($F$20+$C38),INDEX($D$34:$W$34,,$C38)-SUM($D38:BF38),INDEX($D$34:$W$34,,$C38)/$F$20)))</f>
        <v>0</v>
      </c>
      <c r="BH38" s="2">
        <f>IF($F$20="n/a",0,IF(BH$22&lt;=$C38,0,IF(BH$22&gt;($F$20+$C38),INDEX($D$34:$W$34,,$C38)-SUM($D38:BG38),INDEX($D$34:$W$34,,$C38)/$F$20)))</f>
        <v>0</v>
      </c>
      <c r="BI38" s="2">
        <f>IF($F$20="n/a",0,IF(BI$22&lt;=$C38,0,IF(BI$22&gt;($F$20+$C38),INDEX($D$34:$W$34,,$C38)-SUM($D38:BH38),INDEX($D$34:$W$34,,$C38)/$F$20)))</f>
        <v>0</v>
      </c>
      <c r="BJ38" s="2">
        <f>IF($F$20="n/a",0,IF(BJ$22&lt;=$C38,0,IF(BJ$22&gt;($F$20+$C38),INDEX($D$34:$W$34,,$C38)-SUM($D38:BI38),INDEX($D$34:$W$34,,$C38)/$F$20)))</f>
        <v>0</v>
      </c>
      <c r="BK38" s="2">
        <f>IF($F$20="n/a",0,IF(BK$22&lt;=$C38,0,IF(BK$22&gt;($F$20+$C38),INDEX($D$34:$W$34,,$C38)-SUM($D38:BJ38),INDEX($D$34:$W$34,,$C38)/$F$20)))</f>
        <v>0</v>
      </c>
    </row>
    <row r="39" spans="2:63" x14ac:dyDescent="0.3">
      <c r="B39" s="24">
        <v>2013</v>
      </c>
      <c r="C39" s="24">
        <v>3</v>
      </c>
      <c r="E39" s="2">
        <f>IF($F$20="n/a",0,IF(E$22&lt;=$C39,0,IF(E$22&gt;($F$20+$C39),INDEX($D$34:$W$34,,$C39)-SUM($D39:D39),INDEX($D$34:$W$34,,$C39)/$F$20)))</f>
        <v>0</v>
      </c>
      <c r="F39" s="2">
        <f>IF($F$20="n/a",0,IF(F$22&lt;=$C39,0,IF(F$22&gt;($F$20+$C39),INDEX($D$34:$W$34,,$C39)-SUM($D39:E39),INDEX($D$34:$W$34,,$C39)/$F$20)))</f>
        <v>0</v>
      </c>
      <c r="G39" s="2">
        <f>IF($F$20="n/a",0,IF(G$22&lt;=$C39,0,IF(G$22&gt;($F$20+$C39),INDEX($D$34:$W$34,,$C39)-SUM($D39:F39),INDEX($D$34:$W$34,,$C39)/$F$20)))</f>
        <v>1.3647079052479647</v>
      </c>
      <c r="H39" s="2">
        <f>IF($F$20="n/a",0,IF(H$22&lt;=$C39,0,IF(H$22&gt;($F$20+$C39),INDEX($D$34:$W$34,,$C39)-SUM($D39:G39),INDEX($D$34:$W$34,,$C39)/$F$20)))</f>
        <v>1.3647079052479647</v>
      </c>
      <c r="I39" s="2">
        <f>IF($F$20="n/a",0,IF(I$22&lt;=$C39,0,IF(I$22&gt;($F$20+$C39),INDEX($D$34:$W$34,,$C39)-SUM($D39:H39),INDEX($D$34:$W$34,,$C39)/$F$20)))</f>
        <v>1.3647079052479647</v>
      </c>
      <c r="J39" s="2">
        <f>IF($F$20="n/a",0,IF(J$22&lt;=$C39,0,IF(J$22&gt;($F$20+$C39),INDEX($D$34:$W$34,,$C39)-SUM($D39:I39),INDEX($D$34:$W$34,,$C39)/$F$20)))</f>
        <v>1.3647079052479647</v>
      </c>
      <c r="K39" s="2">
        <f>IF($F$20="n/a",0,IF(K$22&lt;=$C39,0,IF(K$22&gt;($F$20+$C39),INDEX($D$34:$W$34,,$C39)-SUM($D39:J39),INDEX($D$34:$W$34,,$C39)/$F$20)))</f>
        <v>1.3647079052479647</v>
      </c>
      <c r="L39" s="2">
        <f>IF($F$20="n/a",0,IF(L$22&lt;=$C39,0,IF(L$22&gt;($F$20+$C39),INDEX($D$34:$W$34,,$C39)-SUM($D39:K39),INDEX($D$34:$W$34,,$C39)/$F$20)))</f>
        <v>1.3647079052479647</v>
      </c>
      <c r="M39" s="2">
        <f>IF($F$20="n/a",0,IF(M$22&lt;=$C39,0,IF(M$22&gt;($F$20+$C39),INDEX($D$34:$W$34,,$C39)-SUM($D39:L39),INDEX($D$34:$W$34,,$C39)/$F$20)))</f>
        <v>1.3647079052479647</v>
      </c>
      <c r="N39" s="2">
        <f>IF($F$20="n/a",0,IF(N$22&lt;=$C39,0,IF(N$22&gt;($F$20+$C39),INDEX($D$34:$W$34,,$C39)-SUM($D39:M39),INDEX($D$34:$W$34,,$C39)/$F$20)))</f>
        <v>1.3647079052479647</v>
      </c>
      <c r="O39" s="2">
        <f>IF($F$20="n/a",0,IF(O$22&lt;=$C39,0,IF(O$22&gt;($F$20+$C39),INDEX($D$34:$W$34,,$C39)-SUM($D39:N39),INDEX($D$34:$W$34,,$C39)/$F$20)))</f>
        <v>1.3647079052479647</v>
      </c>
      <c r="P39" s="2">
        <f>IF($F$20="n/a",0,IF(P$22&lt;=$C39,0,IF(P$22&gt;($F$20+$C39),INDEX($D$34:$W$34,,$C39)-SUM($D39:O39),INDEX($D$34:$W$34,,$C39)/$F$20)))</f>
        <v>1.3647079052479647</v>
      </c>
      <c r="Q39" s="2">
        <f>IF($F$20="n/a",0,IF(Q$22&lt;=$C39,0,IF(Q$22&gt;($F$20+$C39),INDEX($D$34:$W$34,,$C39)-SUM($D39:P39),INDEX($D$34:$W$34,,$C39)/$F$20)))</f>
        <v>1.3647079052479647</v>
      </c>
      <c r="R39" s="2">
        <f>IF($F$20="n/a",0,IF(R$22&lt;=$C39,0,IF(R$22&gt;($F$20+$C39),INDEX($D$34:$W$34,,$C39)-SUM($D39:Q39),INDEX($D$34:$W$34,,$C39)/$F$20)))</f>
        <v>1.3647079052479647</v>
      </c>
      <c r="S39" s="2">
        <f>IF($F$20="n/a",0,IF(S$22&lt;=$C39,0,IF(S$22&gt;($F$20+$C39),INDEX($D$34:$W$34,,$C39)-SUM($D39:R39),INDEX($D$34:$W$34,,$C39)/$F$20)))</f>
        <v>1.3647079052479647</v>
      </c>
      <c r="T39" s="2">
        <f>IF($F$20="n/a",0,IF(T$22&lt;=$C39,0,IF(T$22&gt;($F$20+$C39),INDEX($D$34:$W$34,,$C39)-SUM($D39:S39),INDEX($D$34:$W$34,,$C39)/$F$20)))</f>
        <v>1.3647079052479647</v>
      </c>
      <c r="U39" s="2">
        <f>IF($F$20="n/a",0,IF(U$22&lt;=$C39,0,IF(U$22&gt;($F$20+$C39),INDEX($D$34:$W$34,,$C39)-SUM($D39:T39),INDEX($D$34:$W$34,,$C39)/$F$20)))</f>
        <v>1.3647079052479647</v>
      </c>
      <c r="V39" s="2">
        <f>IF($F$20="n/a",0,IF(V$22&lt;=$C39,0,IF(V$22&gt;($F$20+$C39),INDEX($D$34:$W$34,,$C39)-SUM($D39:U39),INDEX($D$34:$W$34,,$C39)/$F$20)))</f>
        <v>1.3647079052479647</v>
      </c>
      <c r="W39" s="2">
        <f>IF($F$20="n/a",0,IF(W$22&lt;=$C39,0,IF(W$22&gt;($F$20+$C39),INDEX($D$34:$W$34,,$C39)-SUM($D39:V39),INDEX($D$34:$W$34,,$C39)/$F$20)))</f>
        <v>1.3647079052479647</v>
      </c>
      <c r="X39" s="2">
        <f>IF($F$20="n/a",0,IF(X$22&lt;=$C39,0,IF(X$22&gt;($F$20+$C39),INDEX($D$34:$W$34,,$C39)-SUM($D39:W39),INDEX($D$34:$W$34,,$C39)/$F$20)))</f>
        <v>1.3647079052479647</v>
      </c>
      <c r="Y39" s="2">
        <f>IF($F$20="n/a",0,IF(Y$22&lt;=$C39,0,IF(Y$22&gt;($F$20+$C39),INDEX($D$34:$W$34,,$C39)-SUM($D39:X39),INDEX($D$34:$W$34,,$C39)/$F$20)))</f>
        <v>1.3647079052479647</v>
      </c>
      <c r="Z39" s="2">
        <f>IF($F$20="n/a",0,IF(Z$22&lt;=$C39,0,IF(Z$22&gt;($F$20+$C39),INDEX($D$34:$W$34,,$C39)-SUM($D39:Y39),INDEX($D$34:$W$34,,$C39)/$F$20)))</f>
        <v>1.3647079052479647</v>
      </c>
      <c r="AA39" s="2">
        <f>IF($F$20="n/a",0,IF(AA$22&lt;=$C39,0,IF(AA$22&gt;($F$20+$C39),INDEX($D$34:$W$34,,$C39)-SUM($D39:Z39),INDEX($D$34:$W$34,,$C39)/$F$20)))</f>
        <v>1.3647079052479647</v>
      </c>
      <c r="AB39" s="2">
        <f>IF($F$20="n/a",0,IF(AB$22&lt;=$C39,0,IF(AB$22&gt;($F$20+$C39),INDEX($D$34:$W$34,,$C39)-SUM($D39:AA39),INDEX($D$34:$W$34,,$C39)/$F$20)))</f>
        <v>1.3647079052479647</v>
      </c>
      <c r="AC39" s="2">
        <f>IF($F$20="n/a",0,IF(AC$22&lt;=$C39,0,IF(AC$22&gt;($F$20+$C39),INDEX($D$34:$W$34,,$C39)-SUM($D39:AB39),INDEX($D$34:$W$34,,$C39)/$F$20)))</f>
        <v>1.3647079052479647</v>
      </c>
      <c r="AD39" s="2">
        <f>IF($F$20="n/a",0,IF(AD$22&lt;=$C39,0,IF(AD$22&gt;($F$20+$C39),INDEX($D$34:$W$34,,$C39)-SUM($D39:AC39),INDEX($D$34:$W$34,,$C39)/$F$20)))</f>
        <v>1.3647079052479647</v>
      </c>
      <c r="AE39" s="2">
        <f>IF($F$20="n/a",0,IF(AE$22&lt;=$C39,0,IF(AE$22&gt;($F$20+$C39),INDEX($D$34:$W$34,,$C39)-SUM($D39:AD39),INDEX($D$34:$W$34,,$C39)/$F$20)))</f>
        <v>1.3647079052479647</v>
      </c>
      <c r="AF39" s="2">
        <f>IF($F$20="n/a",0,IF(AF$22&lt;=$C39,0,IF(AF$22&gt;($F$20+$C39),INDEX($D$34:$W$34,,$C39)-SUM($D39:AE39),INDEX($D$34:$W$34,,$C39)/$F$20)))</f>
        <v>1.3647079052479647</v>
      </c>
      <c r="AG39" s="2">
        <f>IF($F$20="n/a",0,IF(AG$22&lt;=$C39,0,IF(AG$22&gt;($F$20+$C39),INDEX($D$34:$W$34,,$C39)-SUM($D39:AF39),INDEX($D$34:$W$34,,$C39)/$F$20)))</f>
        <v>1.3647079052479647</v>
      </c>
      <c r="AH39" s="2">
        <f>IF($F$20="n/a",0,IF(AH$22&lt;=$C39,0,IF(AH$22&gt;($F$20+$C39),INDEX($D$34:$W$34,,$C39)-SUM($D39:AG39),INDEX($D$34:$W$34,,$C39)/$F$20)))</f>
        <v>1.3647079052479647</v>
      </c>
      <c r="AI39" s="2">
        <f>IF($F$20="n/a",0,IF(AI$22&lt;=$C39,0,IF(AI$22&gt;($F$20+$C39),INDEX($D$34:$W$34,,$C39)-SUM($D39:AH39),INDEX($D$34:$W$34,,$C39)/$F$20)))</f>
        <v>1.3647079052479647</v>
      </c>
      <c r="AJ39" s="2">
        <f>IF($F$20="n/a",0,IF(AJ$22&lt;=$C39,0,IF(AJ$22&gt;($F$20+$C39),INDEX($D$34:$W$34,,$C39)-SUM($D39:AI39),INDEX($D$34:$W$34,,$C39)/$F$20)))</f>
        <v>1.3647079052479647</v>
      </c>
      <c r="AK39" s="2">
        <f>IF($F$20="n/a",0,IF(AK$22&lt;=$C39,0,IF(AK$22&gt;($F$20+$C39),INDEX($D$34:$W$34,,$C39)-SUM($D39:AJ39),INDEX($D$34:$W$34,,$C39)/$F$20)))</f>
        <v>1.3647079052479647</v>
      </c>
      <c r="AL39" s="2">
        <f>IF($F$20="n/a",0,IF(AL$22&lt;=$C39,0,IF(AL$22&gt;($F$20+$C39),INDEX($D$34:$W$34,,$C39)-SUM($D39:AK39),INDEX($D$34:$W$34,,$C39)/$F$20)))</f>
        <v>1.3647079052479647</v>
      </c>
      <c r="AM39" s="2">
        <f>IF($F$20="n/a",0,IF(AM$22&lt;=$C39,0,IF(AM$22&gt;($F$20+$C39),INDEX($D$34:$W$34,,$C39)-SUM($D39:AL39),INDEX($D$34:$W$34,,$C39)/$F$20)))</f>
        <v>1.3647079052479647</v>
      </c>
      <c r="AN39" s="2">
        <f>IF($F$20="n/a",0,IF(AN$22&lt;=$C39,0,IF(AN$22&gt;($F$20+$C39),INDEX($D$34:$W$34,,$C39)-SUM($D39:AM39),INDEX($D$34:$W$34,,$C39)/$F$20)))</f>
        <v>1.3647079052479647</v>
      </c>
      <c r="AO39" s="2">
        <f>IF($F$20="n/a",0,IF(AO$22&lt;=$C39,0,IF(AO$22&gt;($F$20+$C39),INDEX($D$34:$W$34,,$C39)-SUM($D39:AN39),INDEX($D$34:$W$34,,$C39)/$F$20)))</f>
        <v>1.3647079052479647</v>
      </c>
      <c r="AP39" s="2">
        <f>IF($F$20="n/a",0,IF(AP$22&lt;=$C39,0,IF(AP$22&gt;($F$20+$C39),INDEX($D$34:$W$34,,$C39)-SUM($D39:AO39),INDEX($D$34:$W$34,,$C39)/$F$20)))</f>
        <v>1.3647079052479647</v>
      </c>
      <c r="AQ39" s="2">
        <f>IF($F$20="n/a",0,IF(AQ$22&lt;=$C39,0,IF(AQ$22&gt;($F$20+$C39),INDEX($D$34:$W$34,,$C39)-SUM($D39:AP39),INDEX($D$34:$W$34,,$C39)/$F$20)))</f>
        <v>1.3647079052479647</v>
      </c>
      <c r="AR39" s="2">
        <f>IF($F$20="n/a",0,IF(AR$22&lt;=$C39,0,IF(AR$22&gt;($F$20+$C39),INDEX($D$34:$W$34,,$C39)-SUM($D39:AQ39),INDEX($D$34:$W$34,,$C39)/$F$20)))</f>
        <v>1.3647079052479647</v>
      </c>
      <c r="AS39" s="2">
        <f>IF($F$20="n/a",0,IF(AS$22&lt;=$C39,0,IF(AS$22&gt;($F$20+$C39),INDEX($D$34:$W$34,,$C39)-SUM($D39:AR39),INDEX($D$34:$W$34,,$C39)/$F$20)))</f>
        <v>1.3647079052479647</v>
      </c>
      <c r="AT39" s="2">
        <f>IF($F$20="n/a",0,IF(AT$22&lt;=$C39,0,IF(AT$22&gt;($F$20+$C39),INDEX($D$34:$W$34,,$C39)-SUM($D39:AS39),INDEX($D$34:$W$34,,$C39)/$F$20)))</f>
        <v>1.3647079052479647</v>
      </c>
      <c r="AU39" s="2">
        <f>IF($F$20="n/a",0,IF(AU$22&lt;=$C39,0,IF(AU$22&gt;($F$20+$C39),INDEX($D$34:$W$34,,$C39)-SUM($D39:AT39),INDEX($D$34:$W$34,,$C39)/$F$20)))</f>
        <v>1.3647079052479647</v>
      </c>
      <c r="AV39" s="2">
        <f>IF($F$20="n/a",0,IF(AV$22&lt;=$C39,0,IF(AV$22&gt;($F$20+$C39),INDEX($D$34:$W$34,,$C39)-SUM($D39:AU39),INDEX($D$34:$W$34,,$C39)/$F$20)))</f>
        <v>1.3647079052479647</v>
      </c>
      <c r="AW39" s="2">
        <f>IF($F$20="n/a",0,IF(AW$22&lt;=$C39,0,IF(AW$22&gt;($F$20+$C39),INDEX($D$34:$W$34,,$C39)-SUM($D39:AV39),INDEX($D$34:$W$34,,$C39)/$F$20)))</f>
        <v>1.3647079052479647</v>
      </c>
      <c r="AX39" s="2">
        <f>IF($F$20="n/a",0,IF(AX$22&lt;=$C39,0,IF(AX$22&gt;($F$20+$C39),INDEX($D$34:$W$34,,$C39)-SUM($D39:AW39),INDEX($D$34:$W$34,,$C39)/$F$20)))</f>
        <v>1.3647079052479647</v>
      </c>
      <c r="AY39" s="2">
        <f>IF($F$20="n/a",0,IF(AY$22&lt;=$C39,0,IF(AY$22&gt;($F$20+$C39),INDEX($D$34:$W$34,,$C39)-SUM($D39:AX39),INDEX($D$34:$W$34,,$C39)/$F$20)))</f>
        <v>1.3647079052479647</v>
      </c>
      <c r="AZ39" s="2">
        <f>IF($F$20="n/a",0,IF(AZ$22&lt;=$C39,0,IF(AZ$22&gt;($F$20+$C39),INDEX($D$34:$W$34,,$C39)-SUM($D39:AY39),INDEX($D$34:$W$34,,$C39)/$F$20)))</f>
        <v>-7.815970093361102E-14</v>
      </c>
      <c r="BA39" s="2">
        <f>IF($F$20="n/a",0,IF(BA$22&lt;=$C39,0,IF(BA$22&gt;($F$20+$C39),INDEX($D$34:$W$34,,$C39)-SUM($D39:AZ39),INDEX($D$34:$W$34,,$C39)/$F$20)))</f>
        <v>0</v>
      </c>
      <c r="BB39" s="2">
        <f>IF($F$20="n/a",0,IF(BB$22&lt;=$C39,0,IF(BB$22&gt;($F$20+$C39),INDEX($D$34:$W$34,,$C39)-SUM($D39:BA39),INDEX($D$34:$W$34,,$C39)/$F$20)))</f>
        <v>0</v>
      </c>
      <c r="BC39" s="2">
        <f>IF($F$20="n/a",0,IF(BC$22&lt;=$C39,0,IF(BC$22&gt;($F$20+$C39),INDEX($D$34:$W$34,,$C39)-SUM($D39:BB39),INDEX($D$34:$W$34,,$C39)/$F$20)))</f>
        <v>0</v>
      </c>
      <c r="BD39" s="2">
        <f>IF($F$20="n/a",0,IF(BD$22&lt;=$C39,0,IF(BD$22&gt;($F$20+$C39),INDEX($D$34:$W$34,,$C39)-SUM($D39:BC39),INDEX($D$34:$W$34,,$C39)/$F$20)))</f>
        <v>0</v>
      </c>
      <c r="BE39" s="2">
        <f>IF($F$20="n/a",0,IF(BE$22&lt;=$C39,0,IF(BE$22&gt;($F$20+$C39),INDEX($D$34:$W$34,,$C39)-SUM($D39:BD39),INDEX($D$34:$W$34,,$C39)/$F$20)))</f>
        <v>0</v>
      </c>
      <c r="BF39" s="2">
        <f>IF($F$20="n/a",0,IF(BF$22&lt;=$C39,0,IF(BF$22&gt;($F$20+$C39),INDEX($D$34:$W$34,,$C39)-SUM($D39:BE39),INDEX($D$34:$W$34,,$C39)/$F$20)))</f>
        <v>0</v>
      </c>
      <c r="BG39" s="2">
        <f>IF($F$20="n/a",0,IF(BG$22&lt;=$C39,0,IF(BG$22&gt;($F$20+$C39),INDEX($D$34:$W$34,,$C39)-SUM($D39:BF39),INDEX($D$34:$W$34,,$C39)/$F$20)))</f>
        <v>0</v>
      </c>
      <c r="BH39" s="2">
        <f>IF($F$20="n/a",0,IF(BH$22&lt;=$C39,0,IF(BH$22&gt;($F$20+$C39),INDEX($D$34:$W$34,,$C39)-SUM($D39:BG39),INDEX($D$34:$W$34,,$C39)/$F$20)))</f>
        <v>0</v>
      </c>
      <c r="BI39" s="2">
        <f>IF($F$20="n/a",0,IF(BI$22&lt;=$C39,0,IF(BI$22&gt;($F$20+$C39),INDEX($D$34:$W$34,,$C39)-SUM($D39:BH39),INDEX($D$34:$W$34,,$C39)/$F$20)))</f>
        <v>0</v>
      </c>
      <c r="BJ39" s="2">
        <f>IF($F$20="n/a",0,IF(BJ$22&lt;=$C39,0,IF(BJ$22&gt;($F$20+$C39),INDEX($D$34:$W$34,,$C39)-SUM($D39:BI39),INDEX($D$34:$W$34,,$C39)/$F$20)))</f>
        <v>0</v>
      </c>
      <c r="BK39" s="2">
        <f>IF($F$20="n/a",0,IF(BK$22&lt;=$C39,0,IF(BK$22&gt;($F$20+$C39),INDEX($D$34:$W$34,,$C39)-SUM($D39:BJ39),INDEX($D$34:$W$34,,$C39)/$F$20)))</f>
        <v>0</v>
      </c>
    </row>
    <row r="40" spans="2:63" x14ac:dyDescent="0.3">
      <c r="B40" s="24">
        <v>2014</v>
      </c>
      <c r="C40" s="24">
        <v>4</v>
      </c>
      <c r="E40" s="2">
        <f>IF($F$20="n/a",0,IF(E$22&lt;=$C40,0,IF(E$22&gt;($F$20+$C40),INDEX($D$34:$W$34,,$C40)-SUM($D40:D40),INDEX($D$34:$W$34,,$C40)/$F$20)))</f>
        <v>0</v>
      </c>
      <c r="F40" s="2">
        <f>IF($F$20="n/a",0,IF(F$22&lt;=$C40,0,IF(F$22&gt;($F$20+$C40),INDEX($D$34:$W$34,,$C40)-SUM($D40:E40),INDEX($D$34:$W$34,,$C40)/$F$20)))</f>
        <v>0</v>
      </c>
      <c r="G40" s="2">
        <f>IF($F$20="n/a",0,IF(G$22&lt;=$C40,0,IF(G$22&gt;($F$20+$C40),INDEX($D$34:$W$34,,$C40)-SUM($D40:F40),INDEX($D$34:$W$34,,$C40)/$F$20)))</f>
        <v>0</v>
      </c>
      <c r="H40" s="2">
        <f>IF($F$20="n/a",0,IF(H$22&lt;=$C40,0,IF(H$22&gt;($F$20+$C40),INDEX($D$34:$W$34,,$C40)-SUM($D40:G40),INDEX($D$34:$W$34,,$C40)/$F$20)))</f>
        <v>1.3224794132840263</v>
      </c>
      <c r="I40" s="2">
        <f>IF($F$20="n/a",0,IF(I$22&lt;=$C40,0,IF(I$22&gt;($F$20+$C40),INDEX($D$34:$W$34,,$C40)-SUM($D40:H40),INDEX($D$34:$W$34,,$C40)/$F$20)))</f>
        <v>1.3224794132840263</v>
      </c>
      <c r="J40" s="2">
        <f>IF($F$20="n/a",0,IF(J$22&lt;=$C40,0,IF(J$22&gt;($F$20+$C40),INDEX($D$34:$W$34,,$C40)-SUM($D40:I40),INDEX($D$34:$W$34,,$C40)/$F$20)))</f>
        <v>1.3224794132840263</v>
      </c>
      <c r="K40" s="2">
        <f>IF($F$20="n/a",0,IF(K$22&lt;=$C40,0,IF(K$22&gt;($F$20+$C40),INDEX($D$34:$W$34,,$C40)-SUM($D40:J40),INDEX($D$34:$W$34,,$C40)/$F$20)))</f>
        <v>1.3224794132840263</v>
      </c>
      <c r="L40" s="2">
        <f>IF($F$20="n/a",0,IF(L$22&lt;=$C40,0,IF(L$22&gt;($F$20+$C40),INDEX($D$34:$W$34,,$C40)-SUM($D40:K40),INDEX($D$34:$W$34,,$C40)/$F$20)))</f>
        <v>1.3224794132840263</v>
      </c>
      <c r="M40" s="2">
        <f>IF($F$20="n/a",0,IF(M$22&lt;=$C40,0,IF(M$22&gt;($F$20+$C40),INDEX($D$34:$W$34,,$C40)-SUM($D40:L40),INDEX($D$34:$W$34,,$C40)/$F$20)))</f>
        <v>1.3224794132840263</v>
      </c>
      <c r="N40" s="2">
        <f>IF($F$20="n/a",0,IF(N$22&lt;=$C40,0,IF(N$22&gt;($F$20+$C40),INDEX($D$34:$W$34,,$C40)-SUM($D40:M40),INDEX($D$34:$W$34,,$C40)/$F$20)))</f>
        <v>1.3224794132840263</v>
      </c>
      <c r="O40" s="2">
        <f>IF($F$20="n/a",0,IF(O$22&lt;=$C40,0,IF(O$22&gt;($F$20+$C40),INDEX($D$34:$W$34,,$C40)-SUM($D40:N40),INDEX($D$34:$W$34,,$C40)/$F$20)))</f>
        <v>1.3224794132840263</v>
      </c>
      <c r="P40" s="2">
        <f>IF($F$20="n/a",0,IF(P$22&lt;=$C40,0,IF(P$22&gt;($F$20+$C40),INDEX($D$34:$W$34,,$C40)-SUM($D40:O40),INDEX($D$34:$W$34,,$C40)/$F$20)))</f>
        <v>1.3224794132840263</v>
      </c>
      <c r="Q40" s="2">
        <f>IF($F$20="n/a",0,IF(Q$22&lt;=$C40,0,IF(Q$22&gt;($F$20+$C40),INDEX($D$34:$W$34,,$C40)-SUM($D40:P40),INDEX($D$34:$W$34,,$C40)/$F$20)))</f>
        <v>1.3224794132840263</v>
      </c>
      <c r="R40" s="2">
        <f>IF($F$20="n/a",0,IF(R$22&lt;=$C40,0,IF(R$22&gt;($F$20+$C40),INDEX($D$34:$W$34,,$C40)-SUM($D40:Q40),INDEX($D$34:$W$34,,$C40)/$F$20)))</f>
        <v>1.3224794132840263</v>
      </c>
      <c r="S40" s="2">
        <f>IF($F$20="n/a",0,IF(S$22&lt;=$C40,0,IF(S$22&gt;($F$20+$C40),INDEX($D$34:$W$34,,$C40)-SUM($D40:R40),INDEX($D$34:$W$34,,$C40)/$F$20)))</f>
        <v>1.3224794132840263</v>
      </c>
      <c r="T40" s="2">
        <f>IF($F$20="n/a",0,IF(T$22&lt;=$C40,0,IF(T$22&gt;($F$20+$C40),INDEX($D$34:$W$34,,$C40)-SUM($D40:S40),INDEX($D$34:$W$34,,$C40)/$F$20)))</f>
        <v>1.3224794132840263</v>
      </c>
      <c r="U40" s="2">
        <f>IF($F$20="n/a",0,IF(U$22&lt;=$C40,0,IF(U$22&gt;($F$20+$C40),INDEX($D$34:$W$34,,$C40)-SUM($D40:T40),INDEX($D$34:$W$34,,$C40)/$F$20)))</f>
        <v>1.3224794132840263</v>
      </c>
      <c r="V40" s="2">
        <f>IF($F$20="n/a",0,IF(V$22&lt;=$C40,0,IF(V$22&gt;($F$20+$C40),INDEX($D$34:$W$34,,$C40)-SUM($D40:U40),INDEX($D$34:$W$34,,$C40)/$F$20)))</f>
        <v>1.3224794132840263</v>
      </c>
      <c r="W40" s="2">
        <f>IF($F$20="n/a",0,IF(W$22&lt;=$C40,0,IF(W$22&gt;($F$20+$C40),INDEX($D$34:$W$34,,$C40)-SUM($D40:V40),INDEX($D$34:$W$34,,$C40)/$F$20)))</f>
        <v>1.3224794132840263</v>
      </c>
      <c r="X40" s="2">
        <f>IF($F$20="n/a",0,IF(X$22&lt;=$C40,0,IF(X$22&gt;($F$20+$C40),INDEX($D$34:$W$34,,$C40)-SUM($D40:W40),INDEX($D$34:$W$34,,$C40)/$F$20)))</f>
        <v>1.3224794132840263</v>
      </c>
      <c r="Y40" s="2">
        <f>IF($F$20="n/a",0,IF(Y$22&lt;=$C40,0,IF(Y$22&gt;($F$20+$C40),INDEX($D$34:$W$34,,$C40)-SUM($D40:X40),INDEX($D$34:$W$34,,$C40)/$F$20)))</f>
        <v>1.3224794132840263</v>
      </c>
      <c r="Z40" s="2">
        <f>IF($F$20="n/a",0,IF(Z$22&lt;=$C40,0,IF(Z$22&gt;($F$20+$C40),INDEX($D$34:$W$34,,$C40)-SUM($D40:Y40),INDEX($D$34:$W$34,,$C40)/$F$20)))</f>
        <v>1.3224794132840263</v>
      </c>
      <c r="AA40" s="2">
        <f>IF($F$20="n/a",0,IF(AA$22&lt;=$C40,0,IF(AA$22&gt;($F$20+$C40),INDEX($D$34:$W$34,,$C40)-SUM($D40:Z40),INDEX($D$34:$W$34,,$C40)/$F$20)))</f>
        <v>1.3224794132840263</v>
      </c>
      <c r="AB40" s="2">
        <f>IF($F$20="n/a",0,IF(AB$22&lt;=$C40,0,IF(AB$22&gt;($F$20+$C40),INDEX($D$34:$W$34,,$C40)-SUM($D40:AA40),INDEX($D$34:$W$34,,$C40)/$F$20)))</f>
        <v>1.3224794132840263</v>
      </c>
      <c r="AC40" s="2">
        <f>IF($F$20="n/a",0,IF(AC$22&lt;=$C40,0,IF(AC$22&gt;($F$20+$C40),INDEX($D$34:$W$34,,$C40)-SUM($D40:AB40),INDEX($D$34:$W$34,,$C40)/$F$20)))</f>
        <v>1.3224794132840263</v>
      </c>
      <c r="AD40" s="2">
        <f>IF($F$20="n/a",0,IF(AD$22&lt;=$C40,0,IF(AD$22&gt;($F$20+$C40),INDEX($D$34:$W$34,,$C40)-SUM($D40:AC40),INDEX($D$34:$W$34,,$C40)/$F$20)))</f>
        <v>1.3224794132840263</v>
      </c>
      <c r="AE40" s="2">
        <f>IF($F$20="n/a",0,IF(AE$22&lt;=$C40,0,IF(AE$22&gt;($F$20+$C40),INDEX($D$34:$W$34,,$C40)-SUM($D40:AD40),INDEX($D$34:$W$34,,$C40)/$F$20)))</f>
        <v>1.3224794132840263</v>
      </c>
      <c r="AF40" s="2">
        <f>IF($F$20="n/a",0,IF(AF$22&lt;=$C40,0,IF(AF$22&gt;($F$20+$C40),INDEX($D$34:$W$34,,$C40)-SUM($D40:AE40),INDEX($D$34:$W$34,,$C40)/$F$20)))</f>
        <v>1.3224794132840263</v>
      </c>
      <c r="AG40" s="2">
        <f>IF($F$20="n/a",0,IF(AG$22&lt;=$C40,0,IF(AG$22&gt;($F$20+$C40),INDEX($D$34:$W$34,,$C40)-SUM($D40:AF40),INDEX($D$34:$W$34,,$C40)/$F$20)))</f>
        <v>1.3224794132840263</v>
      </c>
      <c r="AH40" s="2">
        <f>IF($F$20="n/a",0,IF(AH$22&lt;=$C40,0,IF(AH$22&gt;($F$20+$C40),INDEX($D$34:$W$34,,$C40)-SUM($D40:AG40),INDEX($D$34:$W$34,,$C40)/$F$20)))</f>
        <v>1.3224794132840263</v>
      </c>
      <c r="AI40" s="2">
        <f>IF($F$20="n/a",0,IF(AI$22&lt;=$C40,0,IF(AI$22&gt;($F$20+$C40),INDEX($D$34:$W$34,,$C40)-SUM($D40:AH40),INDEX($D$34:$W$34,,$C40)/$F$20)))</f>
        <v>1.3224794132840263</v>
      </c>
      <c r="AJ40" s="2">
        <f>IF($F$20="n/a",0,IF(AJ$22&lt;=$C40,0,IF(AJ$22&gt;($F$20+$C40),INDEX($D$34:$W$34,,$C40)-SUM($D40:AI40),INDEX($D$34:$W$34,,$C40)/$F$20)))</f>
        <v>1.3224794132840263</v>
      </c>
      <c r="AK40" s="2">
        <f>IF($F$20="n/a",0,IF(AK$22&lt;=$C40,0,IF(AK$22&gt;($F$20+$C40),INDEX($D$34:$W$34,,$C40)-SUM($D40:AJ40),INDEX($D$34:$W$34,,$C40)/$F$20)))</f>
        <v>1.3224794132840263</v>
      </c>
      <c r="AL40" s="2">
        <f>IF($F$20="n/a",0,IF(AL$22&lt;=$C40,0,IF(AL$22&gt;($F$20+$C40),INDEX($D$34:$W$34,,$C40)-SUM($D40:AK40),INDEX($D$34:$W$34,,$C40)/$F$20)))</f>
        <v>1.3224794132840263</v>
      </c>
      <c r="AM40" s="2">
        <f>IF($F$20="n/a",0,IF(AM$22&lt;=$C40,0,IF(AM$22&gt;($F$20+$C40),INDEX($D$34:$W$34,,$C40)-SUM($D40:AL40),INDEX($D$34:$W$34,,$C40)/$F$20)))</f>
        <v>1.3224794132840263</v>
      </c>
      <c r="AN40" s="2">
        <f>IF($F$20="n/a",0,IF(AN$22&lt;=$C40,0,IF(AN$22&gt;($F$20+$C40),INDEX($D$34:$W$34,,$C40)-SUM($D40:AM40),INDEX($D$34:$W$34,,$C40)/$F$20)))</f>
        <v>1.3224794132840263</v>
      </c>
      <c r="AO40" s="2">
        <f>IF($F$20="n/a",0,IF(AO$22&lt;=$C40,0,IF(AO$22&gt;($F$20+$C40),INDEX($D$34:$W$34,,$C40)-SUM($D40:AN40),INDEX($D$34:$W$34,,$C40)/$F$20)))</f>
        <v>1.3224794132840263</v>
      </c>
      <c r="AP40" s="2">
        <f>IF($F$20="n/a",0,IF(AP$22&lt;=$C40,0,IF(AP$22&gt;($F$20+$C40),INDEX($D$34:$W$34,,$C40)-SUM($D40:AO40),INDEX($D$34:$W$34,,$C40)/$F$20)))</f>
        <v>1.3224794132840263</v>
      </c>
      <c r="AQ40" s="2">
        <f>IF($F$20="n/a",0,IF(AQ$22&lt;=$C40,0,IF(AQ$22&gt;($F$20+$C40),INDEX($D$34:$W$34,,$C40)-SUM($D40:AP40),INDEX($D$34:$W$34,,$C40)/$F$20)))</f>
        <v>1.3224794132840263</v>
      </c>
      <c r="AR40" s="2">
        <f>IF($F$20="n/a",0,IF(AR$22&lt;=$C40,0,IF(AR$22&gt;($F$20+$C40),INDEX($D$34:$W$34,,$C40)-SUM($D40:AQ40),INDEX($D$34:$W$34,,$C40)/$F$20)))</f>
        <v>1.3224794132840263</v>
      </c>
      <c r="AS40" s="2">
        <f>IF($F$20="n/a",0,IF(AS$22&lt;=$C40,0,IF(AS$22&gt;($F$20+$C40),INDEX($D$34:$W$34,,$C40)-SUM($D40:AR40),INDEX($D$34:$W$34,,$C40)/$F$20)))</f>
        <v>1.3224794132840263</v>
      </c>
      <c r="AT40" s="2">
        <f>IF($F$20="n/a",0,IF(AT$22&lt;=$C40,0,IF(AT$22&gt;($F$20+$C40),INDEX($D$34:$W$34,,$C40)-SUM($D40:AS40),INDEX($D$34:$W$34,,$C40)/$F$20)))</f>
        <v>1.3224794132840263</v>
      </c>
      <c r="AU40" s="2">
        <f>IF($F$20="n/a",0,IF(AU$22&lt;=$C40,0,IF(AU$22&gt;($F$20+$C40),INDEX($D$34:$W$34,,$C40)-SUM($D40:AT40),INDEX($D$34:$W$34,,$C40)/$F$20)))</f>
        <v>1.3224794132840263</v>
      </c>
      <c r="AV40" s="2">
        <f>IF($F$20="n/a",0,IF(AV$22&lt;=$C40,0,IF(AV$22&gt;($F$20+$C40),INDEX($D$34:$W$34,,$C40)-SUM($D40:AU40),INDEX($D$34:$W$34,,$C40)/$F$20)))</f>
        <v>1.3224794132840263</v>
      </c>
      <c r="AW40" s="2">
        <f>IF($F$20="n/a",0,IF(AW$22&lt;=$C40,0,IF(AW$22&gt;($F$20+$C40),INDEX($D$34:$W$34,,$C40)-SUM($D40:AV40),INDEX($D$34:$W$34,,$C40)/$F$20)))</f>
        <v>1.3224794132840263</v>
      </c>
      <c r="AX40" s="2">
        <f>IF($F$20="n/a",0,IF(AX$22&lt;=$C40,0,IF(AX$22&gt;($F$20+$C40),INDEX($D$34:$W$34,,$C40)-SUM($D40:AW40),INDEX($D$34:$W$34,,$C40)/$F$20)))</f>
        <v>1.3224794132840263</v>
      </c>
      <c r="AY40" s="2">
        <f>IF($F$20="n/a",0,IF(AY$22&lt;=$C40,0,IF(AY$22&gt;($F$20+$C40),INDEX($D$34:$W$34,,$C40)-SUM($D40:AX40),INDEX($D$34:$W$34,,$C40)/$F$20)))</f>
        <v>1.3224794132840263</v>
      </c>
      <c r="AZ40" s="2">
        <f>IF($F$20="n/a",0,IF(AZ$22&lt;=$C40,0,IF(AZ$22&gt;($F$20+$C40),INDEX($D$34:$W$34,,$C40)-SUM($D40:AY40),INDEX($D$34:$W$34,,$C40)/$F$20)))</f>
        <v>1.3224794132840263</v>
      </c>
      <c r="BA40" s="2">
        <f>IF($F$20="n/a",0,IF(BA$22&lt;=$C40,0,IF(BA$22&gt;($F$20+$C40),INDEX($D$34:$W$34,,$C40)-SUM($D40:AZ40),INDEX($D$34:$W$34,,$C40)/$F$20)))</f>
        <v>-3.5527136788005009E-14</v>
      </c>
      <c r="BB40" s="2">
        <f>IF($F$20="n/a",0,IF(BB$22&lt;=$C40,0,IF(BB$22&gt;($F$20+$C40),INDEX($D$34:$W$34,,$C40)-SUM($D40:BA40),INDEX($D$34:$W$34,,$C40)/$F$20)))</f>
        <v>0</v>
      </c>
      <c r="BC40" s="2">
        <f>IF($F$20="n/a",0,IF(BC$22&lt;=$C40,0,IF(BC$22&gt;($F$20+$C40),INDEX($D$34:$W$34,,$C40)-SUM($D40:BB40),INDEX($D$34:$W$34,,$C40)/$F$20)))</f>
        <v>0</v>
      </c>
      <c r="BD40" s="2">
        <f>IF($F$20="n/a",0,IF(BD$22&lt;=$C40,0,IF(BD$22&gt;($F$20+$C40),INDEX($D$34:$W$34,,$C40)-SUM($D40:BC40),INDEX($D$34:$W$34,,$C40)/$F$20)))</f>
        <v>0</v>
      </c>
      <c r="BE40" s="2">
        <f>IF($F$20="n/a",0,IF(BE$22&lt;=$C40,0,IF(BE$22&gt;($F$20+$C40),INDEX($D$34:$W$34,,$C40)-SUM($D40:BD40),INDEX($D$34:$W$34,,$C40)/$F$20)))</f>
        <v>0</v>
      </c>
      <c r="BF40" s="2">
        <f>IF($F$20="n/a",0,IF(BF$22&lt;=$C40,0,IF(BF$22&gt;($F$20+$C40),INDEX($D$34:$W$34,,$C40)-SUM($D40:BE40),INDEX($D$34:$W$34,,$C40)/$F$20)))</f>
        <v>0</v>
      </c>
      <c r="BG40" s="2">
        <f>IF($F$20="n/a",0,IF(BG$22&lt;=$C40,0,IF(BG$22&gt;($F$20+$C40),INDEX($D$34:$W$34,,$C40)-SUM($D40:BF40),INDEX($D$34:$W$34,,$C40)/$F$20)))</f>
        <v>0</v>
      </c>
      <c r="BH40" s="2">
        <f>IF($F$20="n/a",0,IF(BH$22&lt;=$C40,0,IF(BH$22&gt;($F$20+$C40),INDEX($D$34:$W$34,,$C40)-SUM($D40:BG40),INDEX($D$34:$W$34,,$C40)/$F$20)))</f>
        <v>0</v>
      </c>
      <c r="BI40" s="2">
        <f>IF($F$20="n/a",0,IF(BI$22&lt;=$C40,0,IF(BI$22&gt;($F$20+$C40),INDEX($D$34:$W$34,,$C40)-SUM($D40:BH40),INDEX($D$34:$W$34,,$C40)/$F$20)))</f>
        <v>0</v>
      </c>
      <c r="BJ40" s="2">
        <f>IF($F$20="n/a",0,IF(BJ$22&lt;=$C40,0,IF(BJ$22&gt;($F$20+$C40),INDEX($D$34:$W$34,,$C40)-SUM($D40:BI40),INDEX($D$34:$W$34,,$C40)/$F$20)))</f>
        <v>0</v>
      </c>
      <c r="BK40" s="2">
        <f>IF($F$20="n/a",0,IF(BK$22&lt;=$C40,0,IF(BK$22&gt;($F$20+$C40),INDEX($D$34:$W$34,,$C40)-SUM($D40:BJ40),INDEX($D$34:$W$34,,$C40)/$F$20)))</f>
        <v>0</v>
      </c>
    </row>
    <row r="41" spans="2:63" x14ac:dyDescent="0.3">
      <c r="B41" s="24">
        <v>2015</v>
      </c>
      <c r="C41" s="24">
        <v>5</v>
      </c>
      <c r="E41" s="2">
        <f>IF($F$20="n/a",0,IF(E$22&lt;=$C41,0,IF(E$22&gt;($F$20+$C41),INDEX($D$34:$W$34,,$C41)-SUM($D41:D41),INDEX($D$34:$W$34,,$C41)/$F$20)))</f>
        <v>0</v>
      </c>
      <c r="F41" s="2">
        <f>IF($F$20="n/a",0,IF(F$22&lt;=$C41,0,IF(F$22&gt;($F$20+$C41),INDEX($D$34:$W$34,,$C41)-SUM($D41:E41),INDEX($D$34:$W$34,,$C41)/$F$20)))</f>
        <v>0</v>
      </c>
      <c r="G41" s="2">
        <f>IF($F$20="n/a",0,IF(G$22&lt;=$C41,0,IF(G$22&gt;($F$20+$C41),INDEX($D$34:$W$34,,$C41)-SUM($D41:F41),INDEX($D$34:$W$34,,$C41)/$F$20)))</f>
        <v>0</v>
      </c>
      <c r="H41" s="2">
        <f>IF($F$20="n/a",0,IF(H$22&lt;=$C41,0,IF(H$22&gt;($F$20+$C41),INDEX($D$34:$W$34,,$C41)-SUM($D41:G41),INDEX($D$34:$W$34,,$C41)/$F$20)))</f>
        <v>0</v>
      </c>
      <c r="I41" s="2">
        <f>IF($F$20="n/a",0,IF(I$22&lt;=$C41,0,IF(I$22&gt;($F$20+$C41),INDEX($D$34:$W$34,,$C41)-SUM($D41:H41),INDEX($D$34:$W$34,,$C41)/$F$20)))</f>
        <v>1.2893830614471136</v>
      </c>
      <c r="J41" s="2">
        <f>IF($F$20="n/a",0,IF(J$22&lt;=$C41,0,IF(J$22&gt;($F$20+$C41),INDEX($D$34:$W$34,,$C41)-SUM($D41:I41),INDEX($D$34:$W$34,,$C41)/$F$20)))</f>
        <v>1.2893830614471136</v>
      </c>
      <c r="K41" s="2">
        <f>IF($F$20="n/a",0,IF(K$22&lt;=$C41,0,IF(K$22&gt;($F$20+$C41),INDEX($D$34:$W$34,,$C41)-SUM($D41:J41),INDEX($D$34:$W$34,,$C41)/$F$20)))</f>
        <v>1.2893830614471136</v>
      </c>
      <c r="L41" s="2">
        <f>IF($F$20="n/a",0,IF(L$22&lt;=$C41,0,IF(L$22&gt;($F$20+$C41),INDEX($D$34:$W$34,,$C41)-SUM($D41:K41),INDEX($D$34:$W$34,,$C41)/$F$20)))</f>
        <v>1.2893830614471136</v>
      </c>
      <c r="M41" s="2">
        <f>IF($F$20="n/a",0,IF(M$22&lt;=$C41,0,IF(M$22&gt;($F$20+$C41),INDEX($D$34:$W$34,,$C41)-SUM($D41:L41),INDEX($D$34:$W$34,,$C41)/$F$20)))</f>
        <v>1.2893830614471136</v>
      </c>
      <c r="N41" s="2">
        <f>IF($F$20="n/a",0,IF(N$22&lt;=$C41,0,IF(N$22&gt;($F$20+$C41),INDEX($D$34:$W$34,,$C41)-SUM($D41:M41),INDEX($D$34:$W$34,,$C41)/$F$20)))</f>
        <v>1.2893830614471136</v>
      </c>
      <c r="O41" s="2">
        <f>IF($F$20="n/a",0,IF(O$22&lt;=$C41,0,IF(O$22&gt;($F$20+$C41),INDEX($D$34:$W$34,,$C41)-SUM($D41:N41),INDEX($D$34:$W$34,,$C41)/$F$20)))</f>
        <v>1.2893830614471136</v>
      </c>
      <c r="P41" s="2">
        <f>IF($F$20="n/a",0,IF(P$22&lt;=$C41,0,IF(P$22&gt;($F$20+$C41),INDEX($D$34:$W$34,,$C41)-SUM($D41:O41),INDEX($D$34:$W$34,,$C41)/$F$20)))</f>
        <v>1.2893830614471136</v>
      </c>
      <c r="Q41" s="2">
        <f>IF($F$20="n/a",0,IF(Q$22&lt;=$C41,0,IF(Q$22&gt;($F$20+$C41),INDEX($D$34:$W$34,,$C41)-SUM($D41:P41),INDEX($D$34:$W$34,,$C41)/$F$20)))</f>
        <v>1.2893830614471136</v>
      </c>
      <c r="R41" s="2">
        <f>IF($F$20="n/a",0,IF(R$22&lt;=$C41,0,IF(R$22&gt;($F$20+$C41),INDEX($D$34:$W$34,,$C41)-SUM($D41:Q41),INDEX($D$34:$W$34,,$C41)/$F$20)))</f>
        <v>1.2893830614471136</v>
      </c>
      <c r="S41" s="2">
        <f>IF($F$20="n/a",0,IF(S$22&lt;=$C41,0,IF(S$22&gt;($F$20+$C41),INDEX($D$34:$W$34,,$C41)-SUM($D41:R41),INDEX($D$34:$W$34,,$C41)/$F$20)))</f>
        <v>1.2893830614471136</v>
      </c>
      <c r="T41" s="2">
        <f>IF($F$20="n/a",0,IF(T$22&lt;=$C41,0,IF(T$22&gt;($F$20+$C41),INDEX($D$34:$W$34,,$C41)-SUM($D41:S41),INDEX($D$34:$W$34,,$C41)/$F$20)))</f>
        <v>1.2893830614471136</v>
      </c>
      <c r="U41" s="2">
        <f>IF($F$20="n/a",0,IF(U$22&lt;=$C41,0,IF(U$22&gt;($F$20+$C41),INDEX($D$34:$W$34,,$C41)-SUM($D41:T41),INDEX($D$34:$W$34,,$C41)/$F$20)))</f>
        <v>1.2893830614471136</v>
      </c>
      <c r="V41" s="2">
        <f>IF($F$20="n/a",0,IF(V$22&lt;=$C41,0,IF(V$22&gt;($F$20+$C41),INDEX($D$34:$W$34,,$C41)-SUM($D41:U41),INDEX($D$34:$W$34,,$C41)/$F$20)))</f>
        <v>1.2893830614471136</v>
      </c>
      <c r="W41" s="2">
        <f>IF($F$20="n/a",0,IF(W$22&lt;=$C41,0,IF(W$22&gt;($F$20+$C41),INDEX($D$34:$W$34,,$C41)-SUM($D41:V41),INDEX($D$34:$W$34,,$C41)/$F$20)))</f>
        <v>1.2893830614471136</v>
      </c>
      <c r="X41" s="2">
        <f>IF($F$20="n/a",0,IF(X$22&lt;=$C41,0,IF(X$22&gt;($F$20+$C41),INDEX($D$34:$W$34,,$C41)-SUM($D41:W41),INDEX($D$34:$W$34,,$C41)/$F$20)))</f>
        <v>1.2893830614471136</v>
      </c>
      <c r="Y41" s="2">
        <f>IF($F$20="n/a",0,IF(Y$22&lt;=$C41,0,IF(Y$22&gt;($F$20+$C41),INDEX($D$34:$W$34,,$C41)-SUM($D41:X41),INDEX($D$34:$W$34,,$C41)/$F$20)))</f>
        <v>1.2893830614471136</v>
      </c>
      <c r="Z41" s="2">
        <f>IF($F$20="n/a",0,IF(Z$22&lt;=$C41,0,IF(Z$22&gt;($F$20+$C41),INDEX($D$34:$W$34,,$C41)-SUM($D41:Y41),INDEX($D$34:$W$34,,$C41)/$F$20)))</f>
        <v>1.2893830614471136</v>
      </c>
      <c r="AA41" s="2">
        <f>IF($F$20="n/a",0,IF(AA$22&lt;=$C41,0,IF(AA$22&gt;($F$20+$C41),INDEX($D$34:$W$34,,$C41)-SUM($D41:Z41),INDEX($D$34:$W$34,,$C41)/$F$20)))</f>
        <v>1.2893830614471136</v>
      </c>
      <c r="AB41" s="2">
        <f>IF($F$20="n/a",0,IF(AB$22&lt;=$C41,0,IF(AB$22&gt;($F$20+$C41),INDEX($D$34:$W$34,,$C41)-SUM($D41:AA41),INDEX($D$34:$W$34,,$C41)/$F$20)))</f>
        <v>1.2893830614471136</v>
      </c>
      <c r="AC41" s="2">
        <f>IF($F$20="n/a",0,IF(AC$22&lt;=$C41,0,IF(AC$22&gt;($F$20+$C41),INDEX($D$34:$W$34,,$C41)-SUM($D41:AB41),INDEX($D$34:$W$34,,$C41)/$F$20)))</f>
        <v>1.2893830614471136</v>
      </c>
      <c r="AD41" s="2">
        <f>IF($F$20="n/a",0,IF(AD$22&lt;=$C41,0,IF(AD$22&gt;($F$20+$C41),INDEX($D$34:$W$34,,$C41)-SUM($D41:AC41),INDEX($D$34:$W$34,,$C41)/$F$20)))</f>
        <v>1.2893830614471136</v>
      </c>
      <c r="AE41" s="2">
        <f>IF($F$20="n/a",0,IF(AE$22&lt;=$C41,0,IF(AE$22&gt;($F$20+$C41),INDEX($D$34:$W$34,,$C41)-SUM($D41:AD41),INDEX($D$34:$W$34,,$C41)/$F$20)))</f>
        <v>1.2893830614471136</v>
      </c>
      <c r="AF41" s="2">
        <f>IF($F$20="n/a",0,IF(AF$22&lt;=$C41,0,IF(AF$22&gt;($F$20+$C41),INDEX($D$34:$W$34,,$C41)-SUM($D41:AE41),INDEX($D$34:$W$34,,$C41)/$F$20)))</f>
        <v>1.2893830614471136</v>
      </c>
      <c r="AG41" s="2">
        <f>IF($F$20="n/a",0,IF(AG$22&lt;=$C41,0,IF(AG$22&gt;($F$20+$C41),INDEX($D$34:$W$34,,$C41)-SUM($D41:AF41),INDEX($D$34:$W$34,,$C41)/$F$20)))</f>
        <v>1.2893830614471136</v>
      </c>
      <c r="AH41" s="2">
        <f>IF($F$20="n/a",0,IF(AH$22&lt;=$C41,0,IF(AH$22&gt;($F$20+$C41),INDEX($D$34:$W$34,,$C41)-SUM($D41:AG41),INDEX($D$34:$W$34,,$C41)/$F$20)))</f>
        <v>1.2893830614471136</v>
      </c>
      <c r="AI41" s="2">
        <f>IF($F$20="n/a",0,IF(AI$22&lt;=$C41,0,IF(AI$22&gt;($F$20+$C41),INDEX($D$34:$W$34,,$C41)-SUM($D41:AH41),INDEX($D$34:$W$34,,$C41)/$F$20)))</f>
        <v>1.2893830614471136</v>
      </c>
      <c r="AJ41" s="2">
        <f>IF($F$20="n/a",0,IF(AJ$22&lt;=$C41,0,IF(AJ$22&gt;($F$20+$C41),INDEX($D$34:$W$34,,$C41)-SUM($D41:AI41),INDEX($D$34:$W$34,,$C41)/$F$20)))</f>
        <v>1.2893830614471136</v>
      </c>
      <c r="AK41" s="2">
        <f>IF($F$20="n/a",0,IF(AK$22&lt;=$C41,0,IF(AK$22&gt;($F$20+$C41),INDEX($D$34:$W$34,,$C41)-SUM($D41:AJ41),INDEX($D$34:$W$34,,$C41)/$F$20)))</f>
        <v>1.2893830614471136</v>
      </c>
      <c r="AL41" s="2">
        <f>IF($F$20="n/a",0,IF(AL$22&lt;=$C41,0,IF(AL$22&gt;($F$20+$C41),INDEX($D$34:$W$34,,$C41)-SUM($D41:AK41),INDEX($D$34:$W$34,,$C41)/$F$20)))</f>
        <v>1.2893830614471136</v>
      </c>
      <c r="AM41" s="2">
        <f>IF($F$20="n/a",0,IF(AM$22&lt;=$C41,0,IF(AM$22&gt;($F$20+$C41),INDEX($D$34:$W$34,,$C41)-SUM($D41:AL41),INDEX($D$34:$W$34,,$C41)/$F$20)))</f>
        <v>1.2893830614471136</v>
      </c>
      <c r="AN41" s="2">
        <f>IF($F$20="n/a",0,IF(AN$22&lt;=$C41,0,IF(AN$22&gt;($F$20+$C41),INDEX($D$34:$W$34,,$C41)-SUM($D41:AM41),INDEX($D$34:$W$34,,$C41)/$F$20)))</f>
        <v>1.2893830614471136</v>
      </c>
      <c r="AO41" s="2">
        <f>IF($F$20="n/a",0,IF(AO$22&lt;=$C41,0,IF(AO$22&gt;($F$20+$C41),INDEX($D$34:$W$34,,$C41)-SUM($D41:AN41),INDEX($D$34:$W$34,,$C41)/$F$20)))</f>
        <v>1.2893830614471136</v>
      </c>
      <c r="AP41" s="2">
        <f>IF($F$20="n/a",0,IF(AP$22&lt;=$C41,0,IF(AP$22&gt;($F$20+$C41),INDEX($D$34:$W$34,,$C41)-SUM($D41:AO41),INDEX($D$34:$W$34,,$C41)/$F$20)))</f>
        <v>1.2893830614471136</v>
      </c>
      <c r="AQ41" s="2">
        <f>IF($F$20="n/a",0,IF(AQ$22&lt;=$C41,0,IF(AQ$22&gt;($F$20+$C41),INDEX($D$34:$W$34,,$C41)-SUM($D41:AP41),INDEX($D$34:$W$34,,$C41)/$F$20)))</f>
        <v>1.2893830614471136</v>
      </c>
      <c r="AR41" s="2">
        <f>IF($F$20="n/a",0,IF(AR$22&lt;=$C41,0,IF(AR$22&gt;($F$20+$C41),INDEX($D$34:$W$34,,$C41)-SUM($D41:AQ41),INDEX($D$34:$W$34,,$C41)/$F$20)))</f>
        <v>1.2893830614471136</v>
      </c>
      <c r="AS41" s="2">
        <f>IF($F$20="n/a",0,IF(AS$22&lt;=$C41,0,IF(AS$22&gt;($F$20+$C41),INDEX($D$34:$W$34,,$C41)-SUM($D41:AR41),INDEX($D$34:$W$34,,$C41)/$F$20)))</f>
        <v>1.2893830614471136</v>
      </c>
      <c r="AT41" s="2">
        <f>IF($F$20="n/a",0,IF(AT$22&lt;=$C41,0,IF(AT$22&gt;($F$20+$C41),INDEX($D$34:$W$34,,$C41)-SUM($D41:AS41),INDEX($D$34:$W$34,,$C41)/$F$20)))</f>
        <v>1.2893830614471136</v>
      </c>
      <c r="AU41" s="2">
        <f>IF($F$20="n/a",0,IF(AU$22&lt;=$C41,0,IF(AU$22&gt;($F$20+$C41),INDEX($D$34:$W$34,,$C41)-SUM($D41:AT41),INDEX($D$34:$W$34,,$C41)/$F$20)))</f>
        <v>1.2893830614471136</v>
      </c>
      <c r="AV41" s="2">
        <f>IF($F$20="n/a",0,IF(AV$22&lt;=$C41,0,IF(AV$22&gt;($F$20+$C41),INDEX($D$34:$W$34,,$C41)-SUM($D41:AU41),INDEX($D$34:$W$34,,$C41)/$F$20)))</f>
        <v>1.2893830614471136</v>
      </c>
      <c r="AW41" s="2">
        <f>IF($F$20="n/a",0,IF(AW$22&lt;=$C41,0,IF(AW$22&gt;($F$20+$C41),INDEX($D$34:$W$34,,$C41)-SUM($D41:AV41),INDEX($D$34:$W$34,,$C41)/$F$20)))</f>
        <v>1.2893830614471136</v>
      </c>
      <c r="AX41" s="2">
        <f>IF($F$20="n/a",0,IF(AX$22&lt;=$C41,0,IF(AX$22&gt;($F$20+$C41),INDEX($D$34:$W$34,,$C41)-SUM($D41:AW41),INDEX($D$34:$W$34,,$C41)/$F$20)))</f>
        <v>1.2893830614471136</v>
      </c>
      <c r="AY41" s="2">
        <f>IF($F$20="n/a",0,IF(AY$22&lt;=$C41,0,IF(AY$22&gt;($F$20+$C41),INDEX($D$34:$W$34,,$C41)-SUM($D41:AX41),INDEX($D$34:$W$34,,$C41)/$F$20)))</f>
        <v>1.2893830614471136</v>
      </c>
      <c r="AZ41" s="2">
        <f>IF($F$20="n/a",0,IF(AZ$22&lt;=$C41,0,IF(AZ$22&gt;($F$20+$C41),INDEX($D$34:$W$34,,$C41)-SUM($D41:AY41),INDEX($D$34:$W$34,,$C41)/$F$20)))</f>
        <v>1.2893830614471136</v>
      </c>
      <c r="BA41" s="2">
        <f>IF($F$20="n/a",0,IF(BA$22&lt;=$C41,0,IF(BA$22&gt;($F$20+$C41),INDEX($D$34:$W$34,,$C41)-SUM($D41:AZ41),INDEX($D$34:$W$34,,$C41)/$F$20)))</f>
        <v>1.2893830614471136</v>
      </c>
      <c r="BB41" s="2">
        <f>IF($F$20="n/a",0,IF(BB$22&lt;=$C41,0,IF(BB$22&gt;($F$20+$C41),INDEX($D$34:$W$34,,$C41)-SUM($D41:BA41),INDEX($D$34:$W$34,,$C41)/$F$20)))</f>
        <v>3.5527136788005009E-14</v>
      </c>
      <c r="BC41" s="2">
        <f>IF($F$20="n/a",0,IF(BC$22&lt;=$C41,0,IF(BC$22&gt;($F$20+$C41),INDEX($D$34:$W$34,,$C41)-SUM($D41:BB41),INDEX($D$34:$W$34,,$C41)/$F$20)))</f>
        <v>0</v>
      </c>
      <c r="BD41" s="2">
        <f>IF($F$20="n/a",0,IF(BD$22&lt;=$C41,0,IF(BD$22&gt;($F$20+$C41),INDEX($D$34:$W$34,,$C41)-SUM($D41:BC41),INDEX($D$34:$W$34,,$C41)/$F$20)))</f>
        <v>0</v>
      </c>
      <c r="BE41" s="2">
        <f>IF($F$20="n/a",0,IF(BE$22&lt;=$C41,0,IF(BE$22&gt;($F$20+$C41),INDEX($D$34:$W$34,,$C41)-SUM($D41:BD41),INDEX($D$34:$W$34,,$C41)/$F$20)))</f>
        <v>0</v>
      </c>
      <c r="BF41" s="2">
        <f>IF($F$20="n/a",0,IF(BF$22&lt;=$C41,0,IF(BF$22&gt;($F$20+$C41),INDEX($D$34:$W$34,,$C41)-SUM($D41:BE41),INDEX($D$34:$W$34,,$C41)/$F$20)))</f>
        <v>0</v>
      </c>
      <c r="BG41" s="2">
        <f>IF($F$20="n/a",0,IF(BG$22&lt;=$C41,0,IF(BG$22&gt;($F$20+$C41),INDEX($D$34:$W$34,,$C41)-SUM($D41:BF41),INDEX($D$34:$W$34,,$C41)/$F$20)))</f>
        <v>0</v>
      </c>
      <c r="BH41" s="2">
        <f>IF($F$20="n/a",0,IF(BH$22&lt;=$C41,0,IF(BH$22&gt;($F$20+$C41),INDEX($D$34:$W$34,,$C41)-SUM($D41:BG41),INDEX($D$34:$W$34,,$C41)/$F$20)))</f>
        <v>0</v>
      </c>
      <c r="BI41" s="2">
        <f>IF($F$20="n/a",0,IF(BI$22&lt;=$C41,0,IF(BI$22&gt;($F$20+$C41),INDEX($D$34:$W$34,,$C41)-SUM($D41:BH41),INDEX($D$34:$W$34,,$C41)/$F$20)))</f>
        <v>0</v>
      </c>
      <c r="BJ41" s="2">
        <f>IF($F$20="n/a",0,IF(BJ$22&lt;=$C41,0,IF(BJ$22&gt;($F$20+$C41),INDEX($D$34:$W$34,,$C41)-SUM($D41:BI41),INDEX($D$34:$W$34,,$C41)/$F$20)))</f>
        <v>0</v>
      </c>
      <c r="BK41" s="2">
        <f>IF($F$20="n/a",0,IF(BK$22&lt;=$C41,0,IF(BK$22&gt;($F$20+$C41),INDEX($D$34:$W$34,,$C41)-SUM($D41:BJ41),INDEX($D$34:$W$34,,$C41)/$F$20)))</f>
        <v>0</v>
      </c>
    </row>
    <row r="42" spans="2:63" x14ac:dyDescent="0.3">
      <c r="B42" s="24">
        <v>2016</v>
      </c>
      <c r="C42" s="24">
        <v>6</v>
      </c>
      <c r="E42" s="2">
        <f>IF($F$20="n/a",0,IF(E$22&lt;=$C42,0,IF(E$22&gt;($F$20+$C42),INDEX($D$34:$W$34,,$C42)-SUM($D42:D42),INDEX($D$34:$W$34,,$C42)/$F$20)))</f>
        <v>0</v>
      </c>
      <c r="F42" s="2">
        <f>IF($F$20="n/a",0,IF(F$22&lt;=$C42,0,IF(F$22&gt;($F$20+$C42),INDEX($D$34:$W$34,,$C42)-SUM($D42:E42),INDEX($D$34:$W$34,,$C42)/$F$20)))</f>
        <v>0</v>
      </c>
      <c r="G42" s="2">
        <f>IF($F$20="n/a",0,IF(G$22&lt;=$C42,0,IF(G$22&gt;($F$20+$C42),INDEX($D$34:$W$34,,$C42)-SUM($D42:F42),INDEX($D$34:$W$34,,$C42)/$F$20)))</f>
        <v>0</v>
      </c>
      <c r="H42" s="2">
        <f>IF($F$20="n/a",0,IF(H$22&lt;=$C42,0,IF(H$22&gt;($F$20+$C42),INDEX($D$34:$W$34,,$C42)-SUM($D42:G42),INDEX($D$34:$W$34,,$C42)/$F$20)))</f>
        <v>0</v>
      </c>
      <c r="I42" s="2">
        <f>IF($F$20="n/a",0,IF(I$22&lt;=$C42,0,IF(I$22&gt;($F$20+$C42),INDEX($D$34:$W$34,,$C42)-SUM($D42:H42),INDEX($D$34:$W$34,,$C42)/$F$20)))</f>
        <v>0</v>
      </c>
      <c r="J42" s="2">
        <f>IF($F$20="n/a",0,IF(J$22&lt;=$C42,0,IF(J$22&gt;($F$20+$C42),INDEX($D$34:$W$34,,$C42)-SUM($D42:I42),INDEX($D$34:$W$34,,$C42)/$F$20)))</f>
        <v>0.9714304024486804</v>
      </c>
      <c r="K42" s="2">
        <f>IF($F$20="n/a",0,IF(K$22&lt;=$C42,0,IF(K$22&gt;($F$20+$C42),INDEX($D$34:$W$34,,$C42)-SUM($D42:J42),INDEX($D$34:$W$34,,$C42)/$F$20)))</f>
        <v>0.9714304024486804</v>
      </c>
      <c r="L42" s="2">
        <f>IF($F$20="n/a",0,IF(L$22&lt;=$C42,0,IF(L$22&gt;($F$20+$C42),INDEX($D$34:$W$34,,$C42)-SUM($D42:K42),INDEX($D$34:$W$34,,$C42)/$F$20)))</f>
        <v>0.9714304024486804</v>
      </c>
      <c r="M42" s="2">
        <f>IF($F$20="n/a",0,IF(M$22&lt;=$C42,0,IF(M$22&gt;($F$20+$C42),INDEX($D$34:$W$34,,$C42)-SUM($D42:L42),INDEX($D$34:$W$34,,$C42)/$F$20)))</f>
        <v>0.9714304024486804</v>
      </c>
      <c r="N42" s="2">
        <f>IF($F$20="n/a",0,IF(N$22&lt;=$C42,0,IF(N$22&gt;($F$20+$C42),INDEX($D$34:$W$34,,$C42)-SUM($D42:M42),INDEX($D$34:$W$34,,$C42)/$F$20)))</f>
        <v>0.9714304024486804</v>
      </c>
      <c r="O42" s="2">
        <f>IF($F$20="n/a",0,IF(O$22&lt;=$C42,0,IF(O$22&gt;($F$20+$C42),INDEX($D$34:$W$34,,$C42)-SUM($D42:N42),INDEX($D$34:$W$34,,$C42)/$F$20)))</f>
        <v>0.9714304024486804</v>
      </c>
      <c r="P42" s="2">
        <f>IF($F$20="n/a",0,IF(P$22&lt;=$C42,0,IF(P$22&gt;($F$20+$C42),INDEX($D$34:$W$34,,$C42)-SUM($D42:O42),INDEX($D$34:$W$34,,$C42)/$F$20)))</f>
        <v>0.9714304024486804</v>
      </c>
      <c r="Q42" s="2">
        <f>IF($F$20="n/a",0,IF(Q$22&lt;=$C42,0,IF(Q$22&gt;($F$20+$C42),INDEX($D$34:$W$34,,$C42)-SUM($D42:P42),INDEX($D$34:$W$34,,$C42)/$F$20)))</f>
        <v>0.9714304024486804</v>
      </c>
      <c r="R42" s="2">
        <f>IF($F$20="n/a",0,IF(R$22&lt;=$C42,0,IF(R$22&gt;($F$20+$C42),INDEX($D$34:$W$34,,$C42)-SUM($D42:Q42),INDEX($D$34:$W$34,,$C42)/$F$20)))</f>
        <v>0.9714304024486804</v>
      </c>
      <c r="S42" s="2">
        <f>IF($F$20="n/a",0,IF(S$22&lt;=$C42,0,IF(S$22&gt;($F$20+$C42),INDEX($D$34:$W$34,,$C42)-SUM($D42:R42),INDEX($D$34:$W$34,,$C42)/$F$20)))</f>
        <v>0.9714304024486804</v>
      </c>
      <c r="T42" s="2">
        <f>IF($F$20="n/a",0,IF(T$22&lt;=$C42,0,IF(T$22&gt;($F$20+$C42),INDEX($D$34:$W$34,,$C42)-SUM($D42:S42),INDEX($D$34:$W$34,,$C42)/$F$20)))</f>
        <v>0.9714304024486804</v>
      </c>
      <c r="U42" s="2">
        <f>IF($F$20="n/a",0,IF(U$22&lt;=$C42,0,IF(U$22&gt;($F$20+$C42),INDEX($D$34:$W$34,,$C42)-SUM($D42:T42),INDEX($D$34:$W$34,,$C42)/$F$20)))</f>
        <v>0.9714304024486804</v>
      </c>
      <c r="V42" s="2">
        <f>IF($F$20="n/a",0,IF(V$22&lt;=$C42,0,IF(V$22&gt;($F$20+$C42),INDEX($D$34:$W$34,,$C42)-SUM($D42:U42),INDEX($D$34:$W$34,,$C42)/$F$20)))</f>
        <v>0.9714304024486804</v>
      </c>
      <c r="W42" s="2">
        <f>IF($F$20="n/a",0,IF(W$22&lt;=$C42,0,IF(W$22&gt;($F$20+$C42),INDEX($D$34:$W$34,,$C42)-SUM($D42:V42),INDEX($D$34:$W$34,,$C42)/$F$20)))</f>
        <v>0.9714304024486804</v>
      </c>
      <c r="X42" s="2">
        <f>IF($F$20="n/a",0,IF(X$22&lt;=$C42,0,IF(X$22&gt;($F$20+$C42),INDEX($D$34:$W$34,,$C42)-SUM($D42:W42),INDEX($D$34:$W$34,,$C42)/$F$20)))</f>
        <v>0.9714304024486804</v>
      </c>
      <c r="Y42" s="2">
        <f>IF($F$20="n/a",0,IF(Y$22&lt;=$C42,0,IF(Y$22&gt;($F$20+$C42),INDEX($D$34:$W$34,,$C42)-SUM($D42:X42),INDEX($D$34:$W$34,,$C42)/$F$20)))</f>
        <v>0.9714304024486804</v>
      </c>
      <c r="Z42" s="2">
        <f>IF($F$20="n/a",0,IF(Z$22&lt;=$C42,0,IF(Z$22&gt;($F$20+$C42),INDEX($D$34:$W$34,,$C42)-SUM($D42:Y42),INDEX($D$34:$W$34,,$C42)/$F$20)))</f>
        <v>0.9714304024486804</v>
      </c>
      <c r="AA42" s="2">
        <f>IF($F$20="n/a",0,IF(AA$22&lt;=$C42,0,IF(AA$22&gt;($F$20+$C42),INDEX($D$34:$W$34,,$C42)-SUM($D42:Z42),INDEX($D$34:$W$34,,$C42)/$F$20)))</f>
        <v>0.9714304024486804</v>
      </c>
      <c r="AB42" s="2">
        <f>IF($F$20="n/a",0,IF(AB$22&lt;=$C42,0,IF(AB$22&gt;($F$20+$C42),INDEX($D$34:$W$34,,$C42)-SUM($D42:AA42),INDEX($D$34:$W$34,,$C42)/$F$20)))</f>
        <v>0.9714304024486804</v>
      </c>
      <c r="AC42" s="2">
        <f>IF($F$20="n/a",0,IF(AC$22&lt;=$C42,0,IF(AC$22&gt;($F$20+$C42),INDEX($D$34:$W$34,,$C42)-SUM($D42:AB42),INDEX($D$34:$W$34,,$C42)/$F$20)))</f>
        <v>0.9714304024486804</v>
      </c>
      <c r="AD42" s="2">
        <f>IF($F$20="n/a",0,IF(AD$22&lt;=$C42,0,IF(AD$22&gt;($F$20+$C42),INDEX($D$34:$W$34,,$C42)-SUM($D42:AC42),INDEX($D$34:$W$34,,$C42)/$F$20)))</f>
        <v>0.9714304024486804</v>
      </c>
      <c r="AE42" s="2">
        <f>IF($F$20="n/a",0,IF(AE$22&lt;=$C42,0,IF(AE$22&gt;($F$20+$C42),INDEX($D$34:$W$34,,$C42)-SUM($D42:AD42),INDEX($D$34:$W$34,,$C42)/$F$20)))</f>
        <v>0.9714304024486804</v>
      </c>
      <c r="AF42" s="2">
        <f>IF($F$20="n/a",0,IF(AF$22&lt;=$C42,0,IF(AF$22&gt;($F$20+$C42),INDEX($D$34:$W$34,,$C42)-SUM($D42:AE42),INDEX($D$34:$W$34,,$C42)/$F$20)))</f>
        <v>0.9714304024486804</v>
      </c>
      <c r="AG42" s="2">
        <f>IF($F$20="n/a",0,IF(AG$22&lt;=$C42,0,IF(AG$22&gt;($F$20+$C42),INDEX($D$34:$W$34,,$C42)-SUM($D42:AF42),INDEX($D$34:$W$34,,$C42)/$F$20)))</f>
        <v>0.9714304024486804</v>
      </c>
      <c r="AH42" s="2">
        <f>IF($F$20="n/a",0,IF(AH$22&lt;=$C42,0,IF(AH$22&gt;($F$20+$C42),INDEX($D$34:$W$34,,$C42)-SUM($D42:AG42),INDEX($D$34:$W$34,,$C42)/$F$20)))</f>
        <v>0.9714304024486804</v>
      </c>
      <c r="AI42" s="2">
        <f>IF($F$20="n/a",0,IF(AI$22&lt;=$C42,0,IF(AI$22&gt;($F$20+$C42),INDEX($D$34:$W$34,,$C42)-SUM($D42:AH42),INDEX($D$34:$W$34,,$C42)/$F$20)))</f>
        <v>0.9714304024486804</v>
      </c>
      <c r="AJ42" s="2">
        <f>IF($F$20="n/a",0,IF(AJ$22&lt;=$C42,0,IF(AJ$22&gt;($F$20+$C42),INDEX($D$34:$W$34,,$C42)-SUM($D42:AI42),INDEX($D$34:$W$34,,$C42)/$F$20)))</f>
        <v>0.9714304024486804</v>
      </c>
      <c r="AK42" s="2">
        <f>IF($F$20="n/a",0,IF(AK$22&lt;=$C42,0,IF(AK$22&gt;($F$20+$C42),INDEX($D$34:$W$34,,$C42)-SUM($D42:AJ42),INDEX($D$34:$W$34,,$C42)/$F$20)))</f>
        <v>0.9714304024486804</v>
      </c>
      <c r="AL42" s="2">
        <f>IF($F$20="n/a",0,IF(AL$22&lt;=$C42,0,IF(AL$22&gt;($F$20+$C42),INDEX($D$34:$W$34,,$C42)-SUM($D42:AK42),INDEX($D$34:$W$34,,$C42)/$F$20)))</f>
        <v>0.9714304024486804</v>
      </c>
      <c r="AM42" s="2">
        <f>IF($F$20="n/a",0,IF(AM$22&lt;=$C42,0,IF(AM$22&gt;($F$20+$C42),INDEX($D$34:$W$34,,$C42)-SUM($D42:AL42),INDEX($D$34:$W$34,,$C42)/$F$20)))</f>
        <v>0.9714304024486804</v>
      </c>
      <c r="AN42" s="2">
        <f>IF($F$20="n/a",0,IF(AN$22&lt;=$C42,0,IF(AN$22&gt;($F$20+$C42),INDEX($D$34:$W$34,,$C42)-SUM($D42:AM42),INDEX($D$34:$W$34,,$C42)/$F$20)))</f>
        <v>0.9714304024486804</v>
      </c>
      <c r="AO42" s="2">
        <f>IF($F$20="n/a",0,IF(AO$22&lt;=$C42,0,IF(AO$22&gt;($F$20+$C42),INDEX($D$34:$W$34,,$C42)-SUM($D42:AN42),INDEX($D$34:$W$34,,$C42)/$F$20)))</f>
        <v>0.9714304024486804</v>
      </c>
      <c r="AP42" s="2">
        <f>IF($F$20="n/a",0,IF(AP$22&lt;=$C42,0,IF(AP$22&gt;($F$20+$C42),INDEX($D$34:$W$34,,$C42)-SUM($D42:AO42),INDEX($D$34:$W$34,,$C42)/$F$20)))</f>
        <v>0.9714304024486804</v>
      </c>
      <c r="AQ42" s="2">
        <f>IF($F$20="n/a",0,IF(AQ$22&lt;=$C42,0,IF(AQ$22&gt;($F$20+$C42),INDEX($D$34:$W$34,,$C42)-SUM($D42:AP42),INDEX($D$34:$W$34,,$C42)/$F$20)))</f>
        <v>0.9714304024486804</v>
      </c>
      <c r="AR42" s="2">
        <f>IF($F$20="n/a",0,IF(AR$22&lt;=$C42,0,IF(AR$22&gt;($F$20+$C42),INDEX($D$34:$W$34,,$C42)-SUM($D42:AQ42),INDEX($D$34:$W$34,,$C42)/$F$20)))</f>
        <v>0.9714304024486804</v>
      </c>
      <c r="AS42" s="2">
        <f>IF($F$20="n/a",0,IF(AS$22&lt;=$C42,0,IF(AS$22&gt;($F$20+$C42),INDEX($D$34:$W$34,,$C42)-SUM($D42:AR42),INDEX($D$34:$W$34,,$C42)/$F$20)))</f>
        <v>0.9714304024486804</v>
      </c>
      <c r="AT42" s="2">
        <f>IF($F$20="n/a",0,IF(AT$22&lt;=$C42,0,IF(AT$22&gt;($F$20+$C42),INDEX($D$34:$W$34,,$C42)-SUM($D42:AS42),INDEX($D$34:$W$34,,$C42)/$F$20)))</f>
        <v>0.9714304024486804</v>
      </c>
      <c r="AU42" s="2">
        <f>IF($F$20="n/a",0,IF(AU$22&lt;=$C42,0,IF(AU$22&gt;($F$20+$C42),INDEX($D$34:$W$34,,$C42)-SUM($D42:AT42),INDEX($D$34:$W$34,,$C42)/$F$20)))</f>
        <v>0.9714304024486804</v>
      </c>
      <c r="AV42" s="2">
        <f>IF($F$20="n/a",0,IF(AV$22&lt;=$C42,0,IF(AV$22&gt;($F$20+$C42),INDEX($D$34:$W$34,,$C42)-SUM($D42:AU42),INDEX($D$34:$W$34,,$C42)/$F$20)))</f>
        <v>0.9714304024486804</v>
      </c>
      <c r="AW42" s="2">
        <f>IF($F$20="n/a",0,IF(AW$22&lt;=$C42,0,IF(AW$22&gt;($F$20+$C42),INDEX($D$34:$W$34,,$C42)-SUM($D42:AV42),INDEX($D$34:$W$34,,$C42)/$F$20)))</f>
        <v>0.9714304024486804</v>
      </c>
      <c r="AX42" s="2">
        <f>IF($F$20="n/a",0,IF(AX$22&lt;=$C42,0,IF(AX$22&gt;($F$20+$C42),INDEX($D$34:$W$34,,$C42)-SUM($D42:AW42),INDEX($D$34:$W$34,,$C42)/$F$20)))</f>
        <v>0.9714304024486804</v>
      </c>
      <c r="AY42" s="2">
        <f>IF($F$20="n/a",0,IF(AY$22&lt;=$C42,0,IF(AY$22&gt;($F$20+$C42),INDEX($D$34:$W$34,,$C42)-SUM($D42:AX42),INDEX($D$34:$W$34,,$C42)/$F$20)))</f>
        <v>0.9714304024486804</v>
      </c>
      <c r="AZ42" s="2">
        <f>IF($F$20="n/a",0,IF(AZ$22&lt;=$C42,0,IF(AZ$22&gt;($F$20+$C42),INDEX($D$34:$W$34,,$C42)-SUM($D42:AY42),INDEX($D$34:$W$34,,$C42)/$F$20)))</f>
        <v>0.9714304024486804</v>
      </c>
      <c r="BA42" s="2">
        <f>IF($F$20="n/a",0,IF(BA$22&lt;=$C42,0,IF(BA$22&gt;($F$20+$C42),INDEX($D$34:$W$34,,$C42)-SUM($D42:AZ42),INDEX($D$34:$W$34,,$C42)/$F$20)))</f>
        <v>0.9714304024486804</v>
      </c>
      <c r="BB42" s="2">
        <f>IF($F$20="n/a",0,IF(BB$22&lt;=$C42,0,IF(BB$22&gt;($F$20+$C42),INDEX($D$34:$W$34,,$C42)-SUM($D42:BA42),INDEX($D$34:$W$34,,$C42)/$F$20)))</f>
        <v>0.9714304024486804</v>
      </c>
      <c r="BC42" s="2">
        <f>IF($F$20="n/a",0,IF(BC$22&lt;=$C42,0,IF(BC$22&gt;($F$20+$C42),INDEX($D$34:$W$34,,$C42)-SUM($D42:BB42),INDEX($D$34:$W$34,,$C42)/$F$20)))</f>
        <v>-4.9737991503207013E-14</v>
      </c>
      <c r="BD42" s="2">
        <f>IF($F$20="n/a",0,IF(BD$22&lt;=$C42,0,IF(BD$22&gt;($F$20+$C42),INDEX($D$34:$W$34,,$C42)-SUM($D42:BC42),INDEX($D$34:$W$34,,$C42)/$F$20)))</f>
        <v>0</v>
      </c>
      <c r="BE42" s="2">
        <f>IF($F$20="n/a",0,IF(BE$22&lt;=$C42,0,IF(BE$22&gt;($F$20+$C42),INDEX($D$34:$W$34,,$C42)-SUM($D42:BD42),INDEX($D$34:$W$34,,$C42)/$F$20)))</f>
        <v>0</v>
      </c>
      <c r="BF42" s="2">
        <f>IF($F$20="n/a",0,IF(BF$22&lt;=$C42,0,IF(BF$22&gt;($F$20+$C42),INDEX($D$34:$W$34,,$C42)-SUM($D42:BE42),INDEX($D$34:$W$34,,$C42)/$F$20)))</f>
        <v>0</v>
      </c>
      <c r="BG42" s="2">
        <f>IF($F$20="n/a",0,IF(BG$22&lt;=$C42,0,IF(BG$22&gt;($F$20+$C42),INDEX($D$34:$W$34,,$C42)-SUM($D42:BF42),INDEX($D$34:$W$34,,$C42)/$F$20)))</f>
        <v>0</v>
      </c>
      <c r="BH42" s="2">
        <f>IF($F$20="n/a",0,IF(BH$22&lt;=$C42,0,IF(BH$22&gt;($F$20+$C42),INDEX($D$34:$W$34,,$C42)-SUM($D42:BG42),INDEX($D$34:$W$34,,$C42)/$F$20)))</f>
        <v>0</v>
      </c>
      <c r="BI42" s="2">
        <f>IF($F$20="n/a",0,IF(BI$22&lt;=$C42,0,IF(BI$22&gt;($F$20+$C42),INDEX($D$34:$W$34,,$C42)-SUM($D42:BH42),INDEX($D$34:$W$34,,$C42)/$F$20)))</f>
        <v>0</v>
      </c>
      <c r="BJ42" s="2">
        <f>IF($F$20="n/a",0,IF(BJ$22&lt;=$C42,0,IF(BJ$22&gt;($F$20+$C42),INDEX($D$34:$W$34,,$C42)-SUM($D42:BI42),INDEX($D$34:$W$34,,$C42)/$F$20)))</f>
        <v>0</v>
      </c>
      <c r="BK42" s="2">
        <f>IF($F$20="n/a",0,IF(BK$22&lt;=$C42,0,IF(BK$22&gt;($F$20+$C42),INDEX($D$34:$W$34,,$C42)-SUM($D42:BJ42),INDEX($D$34:$W$34,,$C42)/$F$20)))</f>
        <v>0</v>
      </c>
    </row>
    <row r="43" spans="2:63" x14ac:dyDescent="0.3">
      <c r="B43" s="24">
        <v>2017</v>
      </c>
      <c r="C43" s="24">
        <v>7</v>
      </c>
      <c r="E43" s="2">
        <f>IF($F$20="n/a",0,IF(E$22&lt;=$C43,0,IF(E$22&gt;($F$20+$C43),INDEX($D$34:$W$34,,$C43)-SUM($D43:D43),INDEX($D$34:$W$34,,$C43)/$F$20)))</f>
        <v>0</v>
      </c>
      <c r="F43" s="2">
        <f>IF($F$20="n/a",0,IF(F$22&lt;=$C43,0,IF(F$22&gt;($F$20+$C43),INDEX($D$34:$W$34,,$C43)-SUM($D43:E43),INDEX($D$34:$W$34,,$C43)/$F$20)))</f>
        <v>0</v>
      </c>
      <c r="G43" s="2">
        <f>IF($F$20="n/a",0,IF(G$22&lt;=$C43,0,IF(G$22&gt;($F$20+$C43),INDEX($D$34:$W$34,,$C43)-SUM($D43:F43),INDEX($D$34:$W$34,,$C43)/$F$20)))</f>
        <v>0</v>
      </c>
      <c r="H43" s="2">
        <f>IF($F$20="n/a",0,IF(H$22&lt;=$C43,0,IF(H$22&gt;($F$20+$C43),INDEX($D$34:$W$34,,$C43)-SUM($D43:G43),INDEX($D$34:$W$34,,$C43)/$F$20)))</f>
        <v>0</v>
      </c>
      <c r="I43" s="2">
        <f>IF($F$20="n/a",0,IF(I$22&lt;=$C43,0,IF(I$22&gt;($F$20+$C43),INDEX($D$34:$W$34,,$C43)-SUM($D43:H43),INDEX($D$34:$W$34,,$C43)/$F$20)))</f>
        <v>0</v>
      </c>
      <c r="J43" s="2">
        <f>IF($F$20="n/a",0,IF(J$22&lt;=$C43,0,IF(J$22&gt;($F$20+$C43),INDEX($D$34:$W$34,,$C43)-SUM($D43:I43),INDEX($D$34:$W$34,,$C43)/$F$20)))</f>
        <v>0</v>
      </c>
      <c r="K43" s="2">
        <f>IF($F$20="n/a",0,IF(K$22&lt;=$C43,0,IF(K$22&gt;($F$20+$C43),INDEX($D$34:$W$34,,$C43)-SUM($D43:J43),INDEX($D$34:$W$34,,$C43)/$F$20)))</f>
        <v>1.3211329791379616</v>
      </c>
      <c r="L43" s="2">
        <f>IF($F$20="n/a",0,IF(L$22&lt;=$C43,0,IF(L$22&gt;($F$20+$C43),INDEX($D$34:$W$34,,$C43)-SUM($D43:K43),INDEX($D$34:$W$34,,$C43)/$F$20)))</f>
        <v>1.3211329791379616</v>
      </c>
      <c r="M43" s="2">
        <f>IF($F$20="n/a",0,IF(M$22&lt;=$C43,0,IF(M$22&gt;($F$20+$C43),INDEX($D$34:$W$34,,$C43)-SUM($D43:L43),INDEX($D$34:$W$34,,$C43)/$F$20)))</f>
        <v>1.3211329791379616</v>
      </c>
      <c r="N43" s="2">
        <f>IF($F$20="n/a",0,IF(N$22&lt;=$C43,0,IF(N$22&gt;($F$20+$C43),INDEX($D$34:$W$34,,$C43)-SUM($D43:M43),INDEX($D$34:$W$34,,$C43)/$F$20)))</f>
        <v>1.3211329791379616</v>
      </c>
      <c r="O43" s="2">
        <f>IF($F$20="n/a",0,IF(O$22&lt;=$C43,0,IF(O$22&gt;($F$20+$C43),INDEX($D$34:$W$34,,$C43)-SUM($D43:N43),INDEX($D$34:$W$34,,$C43)/$F$20)))</f>
        <v>1.3211329791379616</v>
      </c>
      <c r="P43" s="2">
        <f>IF($F$20="n/a",0,IF(P$22&lt;=$C43,0,IF(P$22&gt;($F$20+$C43),INDEX($D$34:$W$34,,$C43)-SUM($D43:O43),INDEX($D$34:$W$34,,$C43)/$F$20)))</f>
        <v>1.3211329791379616</v>
      </c>
      <c r="Q43" s="2">
        <f>IF($F$20="n/a",0,IF(Q$22&lt;=$C43,0,IF(Q$22&gt;($F$20+$C43),INDEX($D$34:$W$34,,$C43)-SUM($D43:P43),INDEX($D$34:$W$34,,$C43)/$F$20)))</f>
        <v>1.3211329791379616</v>
      </c>
      <c r="R43" s="2">
        <f>IF($F$20="n/a",0,IF(R$22&lt;=$C43,0,IF(R$22&gt;($F$20+$C43),INDEX($D$34:$W$34,,$C43)-SUM($D43:Q43),INDEX($D$34:$W$34,,$C43)/$F$20)))</f>
        <v>1.3211329791379616</v>
      </c>
      <c r="S43" s="2">
        <f>IF($F$20="n/a",0,IF(S$22&lt;=$C43,0,IF(S$22&gt;($F$20+$C43),INDEX($D$34:$W$34,,$C43)-SUM($D43:R43),INDEX($D$34:$W$34,,$C43)/$F$20)))</f>
        <v>1.3211329791379616</v>
      </c>
      <c r="T43" s="2">
        <f>IF($F$20="n/a",0,IF(T$22&lt;=$C43,0,IF(T$22&gt;($F$20+$C43),INDEX($D$34:$W$34,,$C43)-SUM($D43:S43),INDEX($D$34:$W$34,,$C43)/$F$20)))</f>
        <v>1.3211329791379616</v>
      </c>
      <c r="U43" s="2">
        <f>IF($F$20="n/a",0,IF(U$22&lt;=$C43,0,IF(U$22&gt;($F$20+$C43),INDEX($D$34:$W$34,,$C43)-SUM($D43:T43),INDEX($D$34:$W$34,,$C43)/$F$20)))</f>
        <v>1.3211329791379616</v>
      </c>
      <c r="V43" s="2">
        <f>IF($F$20="n/a",0,IF(V$22&lt;=$C43,0,IF(V$22&gt;($F$20+$C43),INDEX($D$34:$W$34,,$C43)-SUM($D43:U43),INDEX($D$34:$W$34,,$C43)/$F$20)))</f>
        <v>1.3211329791379616</v>
      </c>
      <c r="W43" s="2">
        <f>IF($F$20="n/a",0,IF(W$22&lt;=$C43,0,IF(W$22&gt;($F$20+$C43),INDEX($D$34:$W$34,,$C43)-SUM($D43:V43),INDEX($D$34:$W$34,,$C43)/$F$20)))</f>
        <v>1.3211329791379616</v>
      </c>
      <c r="X43" s="2">
        <f>IF($F$20="n/a",0,IF(X$22&lt;=$C43,0,IF(X$22&gt;($F$20+$C43),INDEX($D$34:$W$34,,$C43)-SUM($D43:W43),INDEX($D$34:$W$34,,$C43)/$F$20)))</f>
        <v>1.3211329791379616</v>
      </c>
      <c r="Y43" s="2">
        <f>IF($F$20="n/a",0,IF(Y$22&lt;=$C43,0,IF(Y$22&gt;($F$20+$C43),INDEX($D$34:$W$34,,$C43)-SUM($D43:X43),INDEX($D$34:$W$34,,$C43)/$F$20)))</f>
        <v>1.3211329791379616</v>
      </c>
      <c r="Z43" s="2">
        <f>IF($F$20="n/a",0,IF(Z$22&lt;=$C43,0,IF(Z$22&gt;($F$20+$C43),INDEX($D$34:$W$34,,$C43)-SUM($D43:Y43),INDEX($D$34:$W$34,,$C43)/$F$20)))</f>
        <v>1.3211329791379616</v>
      </c>
      <c r="AA43" s="2">
        <f>IF($F$20="n/a",0,IF(AA$22&lt;=$C43,0,IF(AA$22&gt;($F$20+$C43),INDEX($D$34:$W$34,,$C43)-SUM($D43:Z43),INDEX($D$34:$W$34,,$C43)/$F$20)))</f>
        <v>1.3211329791379616</v>
      </c>
      <c r="AB43" s="2">
        <f>IF($F$20="n/a",0,IF(AB$22&lt;=$C43,0,IF(AB$22&gt;($F$20+$C43),INDEX($D$34:$W$34,,$C43)-SUM($D43:AA43),INDEX($D$34:$W$34,,$C43)/$F$20)))</f>
        <v>1.3211329791379616</v>
      </c>
      <c r="AC43" s="2">
        <f>IF($F$20="n/a",0,IF(AC$22&lt;=$C43,0,IF(AC$22&gt;($F$20+$C43),INDEX($D$34:$W$34,,$C43)-SUM($D43:AB43),INDEX($D$34:$W$34,,$C43)/$F$20)))</f>
        <v>1.3211329791379616</v>
      </c>
      <c r="AD43" s="2">
        <f>IF($F$20="n/a",0,IF(AD$22&lt;=$C43,0,IF(AD$22&gt;($F$20+$C43),INDEX($D$34:$W$34,,$C43)-SUM($D43:AC43),INDEX($D$34:$W$34,,$C43)/$F$20)))</f>
        <v>1.3211329791379616</v>
      </c>
      <c r="AE43" s="2">
        <f>IF($F$20="n/a",0,IF(AE$22&lt;=$C43,0,IF(AE$22&gt;($F$20+$C43),INDEX($D$34:$W$34,,$C43)-SUM($D43:AD43),INDEX($D$34:$W$34,,$C43)/$F$20)))</f>
        <v>1.3211329791379616</v>
      </c>
      <c r="AF43" s="2">
        <f>IF($F$20="n/a",0,IF(AF$22&lt;=$C43,0,IF(AF$22&gt;($F$20+$C43),INDEX($D$34:$W$34,,$C43)-SUM($D43:AE43),INDEX($D$34:$W$34,,$C43)/$F$20)))</f>
        <v>1.3211329791379616</v>
      </c>
      <c r="AG43" s="2">
        <f>IF($F$20="n/a",0,IF(AG$22&lt;=$C43,0,IF(AG$22&gt;($F$20+$C43),INDEX($D$34:$W$34,,$C43)-SUM($D43:AF43),INDEX($D$34:$W$34,,$C43)/$F$20)))</f>
        <v>1.3211329791379616</v>
      </c>
      <c r="AH43" s="2">
        <f>IF($F$20="n/a",0,IF(AH$22&lt;=$C43,0,IF(AH$22&gt;($F$20+$C43),INDEX($D$34:$W$34,,$C43)-SUM($D43:AG43),INDEX($D$34:$W$34,,$C43)/$F$20)))</f>
        <v>1.3211329791379616</v>
      </c>
      <c r="AI43" s="2">
        <f>IF($F$20="n/a",0,IF(AI$22&lt;=$C43,0,IF(AI$22&gt;($F$20+$C43),INDEX($D$34:$W$34,,$C43)-SUM($D43:AH43),INDEX($D$34:$W$34,,$C43)/$F$20)))</f>
        <v>1.3211329791379616</v>
      </c>
      <c r="AJ43" s="2">
        <f>IF($F$20="n/a",0,IF(AJ$22&lt;=$C43,0,IF(AJ$22&gt;($F$20+$C43),INDEX($D$34:$W$34,,$C43)-SUM($D43:AI43),INDEX($D$34:$W$34,,$C43)/$F$20)))</f>
        <v>1.3211329791379616</v>
      </c>
      <c r="AK43" s="2">
        <f>IF($F$20="n/a",0,IF(AK$22&lt;=$C43,0,IF(AK$22&gt;($F$20+$C43),INDEX($D$34:$W$34,,$C43)-SUM($D43:AJ43),INDEX($D$34:$W$34,,$C43)/$F$20)))</f>
        <v>1.3211329791379616</v>
      </c>
      <c r="AL43" s="2">
        <f>IF($F$20="n/a",0,IF(AL$22&lt;=$C43,0,IF(AL$22&gt;($F$20+$C43),INDEX($D$34:$W$34,,$C43)-SUM($D43:AK43),INDEX($D$34:$W$34,,$C43)/$F$20)))</f>
        <v>1.3211329791379616</v>
      </c>
      <c r="AM43" s="2">
        <f>IF($F$20="n/a",0,IF(AM$22&lt;=$C43,0,IF(AM$22&gt;($F$20+$C43),INDEX($D$34:$W$34,,$C43)-SUM($D43:AL43),INDEX($D$34:$W$34,,$C43)/$F$20)))</f>
        <v>1.3211329791379616</v>
      </c>
      <c r="AN43" s="2">
        <f>IF($F$20="n/a",0,IF(AN$22&lt;=$C43,0,IF(AN$22&gt;($F$20+$C43),INDEX($D$34:$W$34,,$C43)-SUM($D43:AM43),INDEX($D$34:$W$34,,$C43)/$F$20)))</f>
        <v>1.3211329791379616</v>
      </c>
      <c r="AO43" s="2">
        <f>IF($F$20="n/a",0,IF(AO$22&lt;=$C43,0,IF(AO$22&gt;($F$20+$C43),INDEX($D$34:$W$34,,$C43)-SUM($D43:AN43),INDEX($D$34:$W$34,,$C43)/$F$20)))</f>
        <v>1.3211329791379616</v>
      </c>
      <c r="AP43" s="2">
        <f>IF($F$20="n/a",0,IF(AP$22&lt;=$C43,0,IF(AP$22&gt;($F$20+$C43),INDEX($D$34:$W$34,,$C43)-SUM($D43:AO43),INDEX($D$34:$W$34,,$C43)/$F$20)))</f>
        <v>1.3211329791379616</v>
      </c>
      <c r="AQ43" s="2">
        <f>IF($F$20="n/a",0,IF(AQ$22&lt;=$C43,0,IF(AQ$22&gt;($F$20+$C43),INDEX($D$34:$W$34,,$C43)-SUM($D43:AP43),INDEX($D$34:$W$34,,$C43)/$F$20)))</f>
        <v>1.3211329791379616</v>
      </c>
      <c r="AR43" s="2">
        <f>IF($F$20="n/a",0,IF(AR$22&lt;=$C43,0,IF(AR$22&gt;($F$20+$C43),INDEX($D$34:$W$34,,$C43)-SUM($D43:AQ43),INDEX($D$34:$W$34,,$C43)/$F$20)))</f>
        <v>1.3211329791379616</v>
      </c>
      <c r="AS43" s="2">
        <f>IF($F$20="n/a",0,IF(AS$22&lt;=$C43,0,IF(AS$22&gt;($F$20+$C43),INDEX($D$34:$W$34,,$C43)-SUM($D43:AR43),INDEX($D$34:$W$34,,$C43)/$F$20)))</f>
        <v>1.3211329791379616</v>
      </c>
      <c r="AT43" s="2">
        <f>IF($F$20="n/a",0,IF(AT$22&lt;=$C43,0,IF(AT$22&gt;($F$20+$C43),INDEX($D$34:$W$34,,$C43)-SUM($D43:AS43),INDEX($D$34:$W$34,,$C43)/$F$20)))</f>
        <v>1.3211329791379616</v>
      </c>
      <c r="AU43" s="2">
        <f>IF($F$20="n/a",0,IF(AU$22&lt;=$C43,0,IF(AU$22&gt;($F$20+$C43),INDEX($D$34:$W$34,,$C43)-SUM($D43:AT43),INDEX($D$34:$W$34,,$C43)/$F$20)))</f>
        <v>1.3211329791379616</v>
      </c>
      <c r="AV43" s="2">
        <f>IF($F$20="n/a",0,IF(AV$22&lt;=$C43,0,IF(AV$22&gt;($F$20+$C43),INDEX($D$34:$W$34,,$C43)-SUM($D43:AU43),INDEX($D$34:$W$34,,$C43)/$F$20)))</f>
        <v>1.3211329791379616</v>
      </c>
      <c r="AW43" s="2">
        <f>IF($F$20="n/a",0,IF(AW$22&lt;=$C43,0,IF(AW$22&gt;($F$20+$C43),INDEX($D$34:$W$34,,$C43)-SUM($D43:AV43),INDEX($D$34:$W$34,,$C43)/$F$20)))</f>
        <v>1.3211329791379616</v>
      </c>
      <c r="AX43" s="2">
        <f>IF($F$20="n/a",0,IF(AX$22&lt;=$C43,0,IF(AX$22&gt;($F$20+$C43),INDEX($D$34:$W$34,,$C43)-SUM($D43:AW43),INDEX($D$34:$W$34,,$C43)/$F$20)))</f>
        <v>1.3211329791379616</v>
      </c>
      <c r="AY43" s="2">
        <f>IF($F$20="n/a",0,IF(AY$22&lt;=$C43,0,IF(AY$22&gt;($F$20+$C43),INDEX($D$34:$W$34,,$C43)-SUM($D43:AX43),INDEX($D$34:$W$34,,$C43)/$F$20)))</f>
        <v>1.3211329791379616</v>
      </c>
      <c r="AZ43" s="2">
        <f>IF($F$20="n/a",0,IF(AZ$22&lt;=$C43,0,IF(AZ$22&gt;($F$20+$C43),INDEX($D$34:$W$34,,$C43)-SUM($D43:AY43),INDEX($D$34:$W$34,,$C43)/$F$20)))</f>
        <v>1.3211329791379616</v>
      </c>
      <c r="BA43" s="2">
        <f>IF($F$20="n/a",0,IF(BA$22&lt;=$C43,0,IF(BA$22&gt;($F$20+$C43),INDEX($D$34:$W$34,,$C43)-SUM($D43:AZ43),INDEX($D$34:$W$34,,$C43)/$F$20)))</f>
        <v>1.3211329791379616</v>
      </c>
      <c r="BB43" s="2">
        <f>IF($F$20="n/a",0,IF(BB$22&lt;=$C43,0,IF(BB$22&gt;($F$20+$C43),INDEX($D$34:$W$34,,$C43)-SUM($D43:BA43),INDEX($D$34:$W$34,,$C43)/$F$20)))</f>
        <v>1.3211329791379616</v>
      </c>
      <c r="BC43" s="2">
        <f>IF($F$20="n/a",0,IF(BC$22&lt;=$C43,0,IF(BC$22&gt;($F$20+$C43),INDEX($D$34:$W$34,,$C43)-SUM($D43:BB43),INDEX($D$34:$W$34,,$C43)/$F$20)))</f>
        <v>1.3211329791379616</v>
      </c>
      <c r="BD43" s="2">
        <f>IF($F$20="n/a",0,IF(BD$22&lt;=$C43,0,IF(BD$22&gt;($F$20+$C43),INDEX($D$34:$W$34,,$C43)-SUM($D43:BC43),INDEX($D$34:$W$34,,$C43)/$F$20)))</f>
        <v>-4.2632564145606011E-14</v>
      </c>
      <c r="BE43" s="2">
        <f>IF($F$20="n/a",0,IF(BE$22&lt;=$C43,0,IF(BE$22&gt;($F$20+$C43),INDEX($D$34:$W$34,,$C43)-SUM($D43:BD43),INDEX($D$34:$W$34,,$C43)/$F$20)))</f>
        <v>0</v>
      </c>
      <c r="BF43" s="2">
        <f>IF($F$20="n/a",0,IF(BF$22&lt;=$C43,0,IF(BF$22&gt;($F$20+$C43),INDEX($D$34:$W$34,,$C43)-SUM($D43:BE43),INDEX($D$34:$W$34,,$C43)/$F$20)))</f>
        <v>0</v>
      </c>
      <c r="BG43" s="2">
        <f>IF($F$20="n/a",0,IF(BG$22&lt;=$C43,0,IF(BG$22&gt;($F$20+$C43),INDEX($D$34:$W$34,,$C43)-SUM($D43:BF43),INDEX($D$34:$W$34,,$C43)/$F$20)))</f>
        <v>0</v>
      </c>
      <c r="BH43" s="2">
        <f>IF($F$20="n/a",0,IF(BH$22&lt;=$C43,0,IF(BH$22&gt;($F$20+$C43),INDEX($D$34:$W$34,,$C43)-SUM($D43:BG43),INDEX($D$34:$W$34,,$C43)/$F$20)))</f>
        <v>0</v>
      </c>
      <c r="BI43" s="2">
        <f>IF($F$20="n/a",0,IF(BI$22&lt;=$C43,0,IF(BI$22&gt;($F$20+$C43),INDEX($D$34:$W$34,,$C43)-SUM($D43:BH43),INDEX($D$34:$W$34,,$C43)/$F$20)))</f>
        <v>0</v>
      </c>
      <c r="BJ43" s="2">
        <f>IF($F$20="n/a",0,IF(BJ$22&lt;=$C43,0,IF(BJ$22&gt;($F$20+$C43),INDEX($D$34:$W$34,,$C43)-SUM($D43:BI43),INDEX($D$34:$W$34,,$C43)/$F$20)))</f>
        <v>0</v>
      </c>
      <c r="BK43" s="2">
        <f>IF($F$20="n/a",0,IF(BK$22&lt;=$C43,0,IF(BK$22&gt;($F$20+$C43),INDEX($D$34:$W$34,,$C43)-SUM($D43:BJ43),INDEX($D$34:$W$34,,$C43)/$F$20)))</f>
        <v>0</v>
      </c>
    </row>
    <row r="44" spans="2:63" x14ac:dyDescent="0.3">
      <c r="B44" s="24">
        <v>2018</v>
      </c>
      <c r="C44" s="24">
        <v>8</v>
      </c>
      <c r="E44" s="2">
        <f>IF($F$20="n/a",0,IF(E$22&lt;=$C44,0,IF(E$22&gt;($F$20+$C44),INDEX($D$34:$W$34,,$C44)-SUM($D44:D44),INDEX($D$34:$W$34,,$C44)/$F$20)))</f>
        <v>0</v>
      </c>
      <c r="F44" s="2">
        <f>IF($F$20="n/a",0,IF(F$22&lt;=$C44,0,IF(F$22&gt;($F$20+$C44),INDEX($D$34:$W$34,,$C44)-SUM($D44:E44),INDEX($D$34:$W$34,,$C44)/$F$20)))</f>
        <v>0</v>
      </c>
      <c r="G44" s="2">
        <f>IF($F$20="n/a",0,IF(G$22&lt;=$C44,0,IF(G$22&gt;($F$20+$C44),INDEX($D$34:$W$34,,$C44)-SUM($D44:F44),INDEX($D$34:$W$34,,$C44)/$F$20)))</f>
        <v>0</v>
      </c>
      <c r="H44" s="2">
        <f>IF($F$20="n/a",0,IF(H$22&lt;=$C44,0,IF(H$22&gt;($F$20+$C44),INDEX($D$34:$W$34,,$C44)-SUM($D44:G44),INDEX($D$34:$W$34,,$C44)/$F$20)))</f>
        <v>0</v>
      </c>
      <c r="I44" s="2">
        <f>IF($F$20="n/a",0,IF(I$22&lt;=$C44,0,IF(I$22&gt;($F$20+$C44),INDEX($D$34:$W$34,,$C44)-SUM($D44:H44),INDEX($D$34:$W$34,,$C44)/$F$20)))</f>
        <v>0</v>
      </c>
      <c r="J44" s="2">
        <f>IF($F$20="n/a",0,IF(J$22&lt;=$C44,0,IF(J$22&gt;($F$20+$C44),INDEX($D$34:$W$34,,$C44)-SUM($D44:I44),INDEX($D$34:$W$34,,$C44)/$F$20)))</f>
        <v>0</v>
      </c>
      <c r="K44" s="2">
        <f>IF($F$20="n/a",0,IF(K$22&lt;=$C44,0,IF(K$22&gt;($F$20+$C44),INDEX($D$34:$W$34,,$C44)-SUM($D44:J44),INDEX($D$34:$W$34,,$C44)/$F$20)))</f>
        <v>0</v>
      </c>
      <c r="L44" s="2">
        <f>IF($F$20="n/a",0,IF(L$22&lt;=$C44,0,IF(L$22&gt;($F$20+$C44),INDEX($D$34:$W$34,,$C44)-SUM($D44:K44),INDEX($D$34:$W$34,,$C44)/$F$20)))</f>
        <v>1.176633595960588</v>
      </c>
      <c r="M44" s="2">
        <f>IF($F$20="n/a",0,IF(M$22&lt;=$C44,0,IF(M$22&gt;($F$20+$C44),INDEX($D$34:$W$34,,$C44)-SUM($D44:L44),INDEX($D$34:$W$34,,$C44)/$F$20)))</f>
        <v>1.176633595960588</v>
      </c>
      <c r="N44" s="2">
        <f>IF($F$20="n/a",0,IF(N$22&lt;=$C44,0,IF(N$22&gt;($F$20+$C44),INDEX($D$34:$W$34,,$C44)-SUM($D44:M44),INDEX($D$34:$W$34,,$C44)/$F$20)))</f>
        <v>1.176633595960588</v>
      </c>
      <c r="O44" s="2">
        <f>IF($F$20="n/a",0,IF(O$22&lt;=$C44,0,IF(O$22&gt;($F$20+$C44),INDEX($D$34:$W$34,,$C44)-SUM($D44:N44),INDEX($D$34:$W$34,,$C44)/$F$20)))</f>
        <v>1.176633595960588</v>
      </c>
      <c r="P44" s="2">
        <f>IF($F$20="n/a",0,IF(P$22&lt;=$C44,0,IF(P$22&gt;($F$20+$C44),INDEX($D$34:$W$34,,$C44)-SUM($D44:O44),INDEX($D$34:$W$34,,$C44)/$F$20)))</f>
        <v>1.176633595960588</v>
      </c>
      <c r="Q44" s="2">
        <f>IF($F$20="n/a",0,IF(Q$22&lt;=$C44,0,IF(Q$22&gt;($F$20+$C44),INDEX($D$34:$W$34,,$C44)-SUM($D44:P44),INDEX($D$34:$W$34,,$C44)/$F$20)))</f>
        <v>1.176633595960588</v>
      </c>
      <c r="R44" s="2">
        <f>IF($F$20="n/a",0,IF(R$22&lt;=$C44,0,IF(R$22&gt;($F$20+$C44),INDEX($D$34:$W$34,,$C44)-SUM($D44:Q44),INDEX($D$34:$W$34,,$C44)/$F$20)))</f>
        <v>1.176633595960588</v>
      </c>
      <c r="S44" s="2">
        <f>IF($F$20="n/a",0,IF(S$22&lt;=$C44,0,IF(S$22&gt;($F$20+$C44),INDEX($D$34:$W$34,,$C44)-SUM($D44:R44),INDEX($D$34:$W$34,,$C44)/$F$20)))</f>
        <v>1.176633595960588</v>
      </c>
      <c r="T44" s="2">
        <f>IF($F$20="n/a",0,IF(T$22&lt;=$C44,0,IF(T$22&gt;($F$20+$C44),INDEX($D$34:$W$34,,$C44)-SUM($D44:S44),INDEX($D$34:$W$34,,$C44)/$F$20)))</f>
        <v>1.176633595960588</v>
      </c>
      <c r="U44" s="2">
        <f>IF($F$20="n/a",0,IF(U$22&lt;=$C44,0,IF(U$22&gt;($F$20+$C44),INDEX($D$34:$W$34,,$C44)-SUM($D44:T44),INDEX($D$34:$W$34,,$C44)/$F$20)))</f>
        <v>1.176633595960588</v>
      </c>
      <c r="V44" s="2">
        <f>IF($F$20="n/a",0,IF(V$22&lt;=$C44,0,IF(V$22&gt;($F$20+$C44),INDEX($D$34:$W$34,,$C44)-SUM($D44:U44),INDEX($D$34:$W$34,,$C44)/$F$20)))</f>
        <v>1.176633595960588</v>
      </c>
      <c r="W44" s="2">
        <f>IF($F$20="n/a",0,IF(W$22&lt;=$C44,0,IF(W$22&gt;($F$20+$C44),INDEX($D$34:$W$34,,$C44)-SUM($D44:V44),INDEX($D$34:$W$34,,$C44)/$F$20)))</f>
        <v>1.176633595960588</v>
      </c>
      <c r="X44" s="2">
        <f>IF($F$20="n/a",0,IF(X$22&lt;=$C44,0,IF(X$22&gt;($F$20+$C44),INDEX($D$34:$W$34,,$C44)-SUM($D44:W44),INDEX($D$34:$W$34,,$C44)/$F$20)))</f>
        <v>1.176633595960588</v>
      </c>
      <c r="Y44" s="2">
        <f>IF($F$20="n/a",0,IF(Y$22&lt;=$C44,0,IF(Y$22&gt;($F$20+$C44),INDEX($D$34:$W$34,,$C44)-SUM($D44:X44),INDEX($D$34:$W$34,,$C44)/$F$20)))</f>
        <v>1.176633595960588</v>
      </c>
      <c r="Z44" s="2">
        <f>IF($F$20="n/a",0,IF(Z$22&lt;=$C44,0,IF(Z$22&gt;($F$20+$C44),INDEX($D$34:$W$34,,$C44)-SUM($D44:Y44),INDEX($D$34:$W$34,,$C44)/$F$20)))</f>
        <v>1.176633595960588</v>
      </c>
      <c r="AA44" s="2">
        <f>IF($F$20="n/a",0,IF(AA$22&lt;=$C44,0,IF(AA$22&gt;($F$20+$C44),INDEX($D$34:$W$34,,$C44)-SUM($D44:Z44),INDEX($D$34:$W$34,,$C44)/$F$20)))</f>
        <v>1.176633595960588</v>
      </c>
      <c r="AB44" s="2">
        <f>IF($F$20="n/a",0,IF(AB$22&lt;=$C44,0,IF(AB$22&gt;($F$20+$C44),INDEX($D$34:$W$34,,$C44)-SUM($D44:AA44),INDEX($D$34:$W$34,,$C44)/$F$20)))</f>
        <v>1.176633595960588</v>
      </c>
      <c r="AC44" s="2">
        <f>IF($F$20="n/a",0,IF(AC$22&lt;=$C44,0,IF(AC$22&gt;($F$20+$C44),INDEX($D$34:$W$34,,$C44)-SUM($D44:AB44),INDEX($D$34:$W$34,,$C44)/$F$20)))</f>
        <v>1.176633595960588</v>
      </c>
      <c r="AD44" s="2">
        <f>IF($F$20="n/a",0,IF(AD$22&lt;=$C44,0,IF(AD$22&gt;($F$20+$C44),INDEX($D$34:$W$34,,$C44)-SUM($D44:AC44),INDEX($D$34:$W$34,,$C44)/$F$20)))</f>
        <v>1.176633595960588</v>
      </c>
      <c r="AE44" s="2">
        <f>IF($F$20="n/a",0,IF(AE$22&lt;=$C44,0,IF(AE$22&gt;($F$20+$C44),INDEX($D$34:$W$34,,$C44)-SUM($D44:AD44),INDEX($D$34:$W$34,,$C44)/$F$20)))</f>
        <v>1.176633595960588</v>
      </c>
      <c r="AF44" s="2">
        <f>IF($F$20="n/a",0,IF(AF$22&lt;=$C44,0,IF(AF$22&gt;($F$20+$C44),INDEX($D$34:$W$34,,$C44)-SUM($D44:AE44),INDEX($D$34:$W$34,,$C44)/$F$20)))</f>
        <v>1.176633595960588</v>
      </c>
      <c r="AG44" s="2">
        <f>IF($F$20="n/a",0,IF(AG$22&lt;=$C44,0,IF(AG$22&gt;($F$20+$C44),INDEX($D$34:$W$34,,$C44)-SUM($D44:AF44),INDEX($D$34:$W$34,,$C44)/$F$20)))</f>
        <v>1.176633595960588</v>
      </c>
      <c r="AH44" s="2">
        <f>IF($F$20="n/a",0,IF(AH$22&lt;=$C44,0,IF(AH$22&gt;($F$20+$C44),INDEX($D$34:$W$34,,$C44)-SUM($D44:AG44),INDEX($D$34:$W$34,,$C44)/$F$20)))</f>
        <v>1.176633595960588</v>
      </c>
      <c r="AI44" s="2">
        <f>IF($F$20="n/a",0,IF(AI$22&lt;=$C44,0,IF(AI$22&gt;($F$20+$C44),INDEX($D$34:$W$34,,$C44)-SUM($D44:AH44),INDEX($D$34:$W$34,,$C44)/$F$20)))</f>
        <v>1.176633595960588</v>
      </c>
      <c r="AJ44" s="2">
        <f>IF($F$20="n/a",0,IF(AJ$22&lt;=$C44,0,IF(AJ$22&gt;($F$20+$C44),INDEX($D$34:$W$34,,$C44)-SUM($D44:AI44),INDEX($D$34:$W$34,,$C44)/$F$20)))</f>
        <v>1.176633595960588</v>
      </c>
      <c r="AK44" s="2">
        <f>IF($F$20="n/a",0,IF(AK$22&lt;=$C44,0,IF(AK$22&gt;($F$20+$C44),INDEX($D$34:$W$34,,$C44)-SUM($D44:AJ44),INDEX($D$34:$W$34,,$C44)/$F$20)))</f>
        <v>1.176633595960588</v>
      </c>
      <c r="AL44" s="2">
        <f>IF($F$20="n/a",0,IF(AL$22&lt;=$C44,0,IF(AL$22&gt;($F$20+$C44),INDEX($D$34:$W$34,,$C44)-SUM($D44:AK44),INDEX($D$34:$W$34,,$C44)/$F$20)))</f>
        <v>1.176633595960588</v>
      </c>
      <c r="AM44" s="2">
        <f>IF($F$20="n/a",0,IF(AM$22&lt;=$C44,0,IF(AM$22&gt;($F$20+$C44),INDEX($D$34:$W$34,,$C44)-SUM($D44:AL44),INDEX($D$34:$W$34,,$C44)/$F$20)))</f>
        <v>1.176633595960588</v>
      </c>
      <c r="AN44" s="2">
        <f>IF($F$20="n/a",0,IF(AN$22&lt;=$C44,0,IF(AN$22&gt;($F$20+$C44),INDEX($D$34:$W$34,,$C44)-SUM($D44:AM44),INDEX($D$34:$W$34,,$C44)/$F$20)))</f>
        <v>1.176633595960588</v>
      </c>
      <c r="AO44" s="2">
        <f>IF($F$20="n/a",0,IF(AO$22&lt;=$C44,0,IF(AO$22&gt;($F$20+$C44),INDEX($D$34:$W$34,,$C44)-SUM($D44:AN44),INDEX($D$34:$W$34,,$C44)/$F$20)))</f>
        <v>1.176633595960588</v>
      </c>
      <c r="AP44" s="2">
        <f>IF($F$20="n/a",0,IF(AP$22&lt;=$C44,0,IF(AP$22&gt;($F$20+$C44),INDEX($D$34:$W$34,,$C44)-SUM($D44:AO44),INDEX($D$34:$W$34,,$C44)/$F$20)))</f>
        <v>1.176633595960588</v>
      </c>
      <c r="AQ44" s="2">
        <f>IF($F$20="n/a",0,IF(AQ$22&lt;=$C44,0,IF(AQ$22&gt;($F$20+$C44),INDEX($D$34:$W$34,,$C44)-SUM($D44:AP44),INDEX($D$34:$W$34,,$C44)/$F$20)))</f>
        <v>1.176633595960588</v>
      </c>
      <c r="AR44" s="2">
        <f>IF($F$20="n/a",0,IF(AR$22&lt;=$C44,0,IF(AR$22&gt;($F$20+$C44),INDEX($D$34:$W$34,,$C44)-SUM($D44:AQ44),INDEX($D$34:$W$34,,$C44)/$F$20)))</f>
        <v>1.176633595960588</v>
      </c>
      <c r="AS44" s="2">
        <f>IF($F$20="n/a",0,IF(AS$22&lt;=$C44,0,IF(AS$22&gt;($F$20+$C44),INDEX($D$34:$W$34,,$C44)-SUM($D44:AR44),INDEX($D$34:$W$34,,$C44)/$F$20)))</f>
        <v>1.176633595960588</v>
      </c>
      <c r="AT44" s="2">
        <f>IF($F$20="n/a",0,IF(AT$22&lt;=$C44,0,IF(AT$22&gt;($F$20+$C44),INDEX($D$34:$W$34,,$C44)-SUM($D44:AS44),INDEX($D$34:$W$34,,$C44)/$F$20)))</f>
        <v>1.176633595960588</v>
      </c>
      <c r="AU44" s="2">
        <f>IF($F$20="n/a",0,IF(AU$22&lt;=$C44,0,IF(AU$22&gt;($F$20+$C44),INDEX($D$34:$W$34,,$C44)-SUM($D44:AT44),INDEX($D$34:$W$34,,$C44)/$F$20)))</f>
        <v>1.176633595960588</v>
      </c>
      <c r="AV44" s="2">
        <f>IF($F$20="n/a",0,IF(AV$22&lt;=$C44,0,IF(AV$22&gt;($F$20+$C44),INDEX($D$34:$W$34,,$C44)-SUM($D44:AU44),INDEX($D$34:$W$34,,$C44)/$F$20)))</f>
        <v>1.176633595960588</v>
      </c>
      <c r="AW44" s="2">
        <f>IF($F$20="n/a",0,IF(AW$22&lt;=$C44,0,IF(AW$22&gt;($F$20+$C44),INDEX($D$34:$W$34,,$C44)-SUM($D44:AV44),INDEX($D$34:$W$34,,$C44)/$F$20)))</f>
        <v>1.176633595960588</v>
      </c>
      <c r="AX44" s="2">
        <f>IF($F$20="n/a",0,IF(AX$22&lt;=$C44,0,IF(AX$22&gt;($F$20+$C44),INDEX($D$34:$W$34,,$C44)-SUM($D44:AW44),INDEX($D$34:$W$34,,$C44)/$F$20)))</f>
        <v>1.176633595960588</v>
      </c>
      <c r="AY44" s="2">
        <f>IF($F$20="n/a",0,IF(AY$22&lt;=$C44,0,IF(AY$22&gt;($F$20+$C44),INDEX($D$34:$W$34,,$C44)-SUM($D44:AX44),INDEX($D$34:$W$34,,$C44)/$F$20)))</f>
        <v>1.176633595960588</v>
      </c>
      <c r="AZ44" s="2">
        <f>IF($F$20="n/a",0,IF(AZ$22&lt;=$C44,0,IF(AZ$22&gt;($F$20+$C44),INDEX($D$34:$W$34,,$C44)-SUM($D44:AY44),INDEX($D$34:$W$34,,$C44)/$F$20)))</f>
        <v>1.176633595960588</v>
      </c>
      <c r="BA44" s="2">
        <f>IF($F$20="n/a",0,IF(BA$22&lt;=$C44,0,IF(BA$22&gt;($F$20+$C44),INDEX($D$34:$W$34,,$C44)-SUM($D44:AZ44),INDEX($D$34:$W$34,,$C44)/$F$20)))</f>
        <v>1.176633595960588</v>
      </c>
      <c r="BB44" s="2">
        <f>IF($F$20="n/a",0,IF(BB$22&lt;=$C44,0,IF(BB$22&gt;($F$20+$C44),INDEX($D$34:$W$34,,$C44)-SUM($D44:BA44),INDEX($D$34:$W$34,,$C44)/$F$20)))</f>
        <v>1.176633595960588</v>
      </c>
      <c r="BC44" s="2">
        <f>IF($F$20="n/a",0,IF(BC$22&lt;=$C44,0,IF(BC$22&gt;($F$20+$C44),INDEX($D$34:$W$34,,$C44)-SUM($D44:BB44),INDEX($D$34:$W$34,,$C44)/$F$20)))</f>
        <v>1.176633595960588</v>
      </c>
      <c r="BD44" s="2">
        <f>IF($F$20="n/a",0,IF(BD$22&lt;=$C44,0,IF(BD$22&gt;($F$20+$C44),INDEX($D$34:$W$34,,$C44)-SUM($D44:BC44),INDEX($D$34:$W$34,,$C44)/$F$20)))</f>
        <v>1.176633595960588</v>
      </c>
      <c r="BE44" s="2">
        <f>IF($F$20="n/a",0,IF(BE$22&lt;=$C44,0,IF(BE$22&gt;($F$20+$C44),INDEX($D$34:$W$34,,$C44)-SUM($D44:BD44),INDEX($D$34:$W$34,,$C44)/$F$20)))</f>
        <v>-7.1054273576010019E-15</v>
      </c>
      <c r="BF44" s="2">
        <f>IF($F$20="n/a",0,IF(BF$22&lt;=$C44,0,IF(BF$22&gt;($F$20+$C44),INDEX($D$34:$W$34,,$C44)-SUM($D44:BE44),INDEX($D$34:$W$34,,$C44)/$F$20)))</f>
        <v>0</v>
      </c>
      <c r="BG44" s="2">
        <f>IF($F$20="n/a",0,IF(BG$22&lt;=$C44,0,IF(BG$22&gt;($F$20+$C44),INDEX($D$34:$W$34,,$C44)-SUM($D44:BF44),INDEX($D$34:$W$34,,$C44)/$F$20)))</f>
        <v>0</v>
      </c>
      <c r="BH44" s="2">
        <f>IF($F$20="n/a",0,IF(BH$22&lt;=$C44,0,IF(BH$22&gt;($F$20+$C44),INDEX($D$34:$W$34,,$C44)-SUM($D44:BG44),INDEX($D$34:$W$34,,$C44)/$F$20)))</f>
        <v>0</v>
      </c>
      <c r="BI44" s="2">
        <f>IF($F$20="n/a",0,IF(BI$22&lt;=$C44,0,IF(BI$22&gt;($F$20+$C44),INDEX($D$34:$W$34,,$C44)-SUM($D44:BH44),INDEX($D$34:$W$34,,$C44)/$F$20)))</f>
        <v>0</v>
      </c>
      <c r="BJ44" s="2">
        <f>IF($F$20="n/a",0,IF(BJ$22&lt;=$C44,0,IF(BJ$22&gt;($F$20+$C44),INDEX($D$34:$W$34,,$C44)-SUM($D44:BI44),INDEX($D$34:$W$34,,$C44)/$F$20)))</f>
        <v>0</v>
      </c>
      <c r="BK44" s="2">
        <f>IF($F$20="n/a",0,IF(BK$22&lt;=$C44,0,IF(BK$22&gt;($F$20+$C44),INDEX($D$34:$W$34,,$C44)-SUM($D44:BJ44),INDEX($D$34:$W$34,,$C44)/$F$20)))</f>
        <v>0</v>
      </c>
    </row>
    <row r="45" spans="2:63" x14ac:dyDescent="0.3">
      <c r="B45" s="24">
        <v>2019</v>
      </c>
      <c r="C45" s="24">
        <v>9</v>
      </c>
      <c r="E45" s="2">
        <f>IF($F$20="n/a",0,IF(E$22&lt;=$C45,0,IF(E$22&gt;($F$20+$C45),INDEX($D$34:$W$34,,$C45)-SUM($D45:D45),INDEX($D$34:$W$34,,$C45)/$F$20)))</f>
        <v>0</v>
      </c>
      <c r="F45" s="2">
        <f>IF($F$20="n/a",0,IF(F$22&lt;=$C45,0,IF(F$22&gt;($F$20+$C45),INDEX($D$34:$W$34,,$C45)-SUM($D45:E45),INDEX($D$34:$W$34,,$C45)/$F$20)))</f>
        <v>0</v>
      </c>
      <c r="G45" s="2">
        <f>IF($F$20="n/a",0,IF(G$22&lt;=$C45,0,IF(G$22&gt;($F$20+$C45),INDEX($D$34:$W$34,,$C45)-SUM($D45:F45),INDEX($D$34:$W$34,,$C45)/$F$20)))</f>
        <v>0</v>
      </c>
      <c r="H45" s="2">
        <f>IF($F$20="n/a",0,IF(H$22&lt;=$C45,0,IF(H$22&gt;($F$20+$C45),INDEX($D$34:$W$34,,$C45)-SUM($D45:G45),INDEX($D$34:$W$34,,$C45)/$F$20)))</f>
        <v>0</v>
      </c>
      <c r="I45" s="2">
        <f>IF($F$20="n/a",0,IF(I$22&lt;=$C45,0,IF(I$22&gt;($F$20+$C45),INDEX($D$34:$W$34,,$C45)-SUM($D45:H45),INDEX($D$34:$W$34,,$C45)/$F$20)))</f>
        <v>0</v>
      </c>
      <c r="J45" s="2">
        <f>IF($F$20="n/a",0,IF(J$22&lt;=$C45,0,IF(J$22&gt;($F$20+$C45),INDEX($D$34:$W$34,,$C45)-SUM($D45:I45),INDEX($D$34:$W$34,,$C45)/$F$20)))</f>
        <v>0</v>
      </c>
      <c r="K45" s="2">
        <f>IF($F$20="n/a",0,IF(K$22&lt;=$C45,0,IF(K$22&gt;($F$20+$C45),INDEX($D$34:$W$34,,$C45)-SUM($D45:J45),INDEX($D$34:$W$34,,$C45)/$F$20)))</f>
        <v>0</v>
      </c>
      <c r="L45" s="2">
        <f>IF($F$20="n/a",0,IF(L$22&lt;=$C45,0,IF(L$22&gt;($F$20+$C45),INDEX($D$34:$W$34,,$C45)-SUM($D45:K45),INDEX($D$34:$W$34,,$C45)/$F$20)))</f>
        <v>0</v>
      </c>
      <c r="M45" s="2">
        <f>IF($F$20="n/a",0,IF(M$22&lt;=$C45,0,IF(M$22&gt;($F$20+$C45),INDEX($D$34:$W$34,,$C45)-SUM($D45:L45),INDEX($D$34:$W$34,,$C45)/$F$20)))</f>
        <v>1.3452443248820412</v>
      </c>
      <c r="N45" s="2">
        <f>IF($F$20="n/a",0,IF(N$22&lt;=$C45,0,IF(N$22&gt;($F$20+$C45),INDEX($D$34:$W$34,,$C45)-SUM($D45:M45),INDEX($D$34:$W$34,,$C45)/$F$20)))</f>
        <v>1.3452443248820412</v>
      </c>
      <c r="O45" s="2">
        <f>IF($F$20="n/a",0,IF(O$22&lt;=$C45,0,IF(O$22&gt;($F$20+$C45),INDEX($D$34:$W$34,,$C45)-SUM($D45:N45),INDEX($D$34:$W$34,,$C45)/$F$20)))</f>
        <v>1.3452443248820412</v>
      </c>
      <c r="P45" s="2">
        <f>IF($F$20="n/a",0,IF(P$22&lt;=$C45,0,IF(P$22&gt;($F$20+$C45),INDEX($D$34:$W$34,,$C45)-SUM($D45:O45),INDEX($D$34:$W$34,,$C45)/$F$20)))</f>
        <v>1.3452443248820412</v>
      </c>
      <c r="Q45" s="2">
        <f>IF($F$20="n/a",0,IF(Q$22&lt;=$C45,0,IF(Q$22&gt;($F$20+$C45),INDEX($D$34:$W$34,,$C45)-SUM($D45:P45),INDEX($D$34:$W$34,,$C45)/$F$20)))</f>
        <v>1.3452443248820412</v>
      </c>
      <c r="R45" s="2">
        <f>IF($F$20="n/a",0,IF(R$22&lt;=$C45,0,IF(R$22&gt;($F$20+$C45),INDEX($D$34:$W$34,,$C45)-SUM($D45:Q45),INDEX($D$34:$W$34,,$C45)/$F$20)))</f>
        <v>1.3452443248820412</v>
      </c>
      <c r="S45" s="2">
        <f>IF($F$20="n/a",0,IF(S$22&lt;=$C45,0,IF(S$22&gt;($F$20+$C45),INDEX($D$34:$W$34,,$C45)-SUM($D45:R45),INDEX($D$34:$W$34,,$C45)/$F$20)))</f>
        <v>1.3452443248820412</v>
      </c>
      <c r="T45" s="2">
        <f>IF($F$20="n/a",0,IF(T$22&lt;=$C45,0,IF(T$22&gt;($F$20+$C45),INDEX($D$34:$W$34,,$C45)-SUM($D45:S45),INDEX($D$34:$W$34,,$C45)/$F$20)))</f>
        <v>1.3452443248820412</v>
      </c>
      <c r="U45" s="2">
        <f>IF($F$20="n/a",0,IF(U$22&lt;=$C45,0,IF(U$22&gt;($F$20+$C45),INDEX($D$34:$W$34,,$C45)-SUM($D45:T45),INDEX($D$34:$W$34,,$C45)/$F$20)))</f>
        <v>1.3452443248820412</v>
      </c>
      <c r="V45" s="2">
        <f>IF($F$20="n/a",0,IF(V$22&lt;=$C45,0,IF(V$22&gt;($F$20+$C45),INDEX($D$34:$W$34,,$C45)-SUM($D45:U45),INDEX($D$34:$W$34,,$C45)/$F$20)))</f>
        <v>1.3452443248820412</v>
      </c>
      <c r="W45" s="2">
        <f>IF($F$20="n/a",0,IF(W$22&lt;=$C45,0,IF(W$22&gt;($F$20+$C45),INDEX($D$34:$W$34,,$C45)-SUM($D45:V45),INDEX($D$34:$W$34,,$C45)/$F$20)))</f>
        <v>1.3452443248820412</v>
      </c>
      <c r="X45" s="2">
        <f>IF($F$20="n/a",0,IF(X$22&lt;=$C45,0,IF(X$22&gt;($F$20+$C45),INDEX($D$34:$W$34,,$C45)-SUM($D45:W45),INDEX($D$34:$W$34,,$C45)/$F$20)))</f>
        <v>1.3452443248820412</v>
      </c>
      <c r="Y45" s="2">
        <f>IF($F$20="n/a",0,IF(Y$22&lt;=$C45,0,IF(Y$22&gt;($F$20+$C45),INDEX($D$34:$W$34,,$C45)-SUM($D45:X45),INDEX($D$34:$W$34,,$C45)/$F$20)))</f>
        <v>1.3452443248820412</v>
      </c>
      <c r="Z45" s="2">
        <f>IF($F$20="n/a",0,IF(Z$22&lt;=$C45,0,IF(Z$22&gt;($F$20+$C45),INDEX($D$34:$W$34,,$C45)-SUM($D45:Y45),INDEX($D$34:$W$34,,$C45)/$F$20)))</f>
        <v>1.3452443248820412</v>
      </c>
      <c r="AA45" s="2">
        <f>IF($F$20="n/a",0,IF(AA$22&lt;=$C45,0,IF(AA$22&gt;($F$20+$C45),INDEX($D$34:$W$34,,$C45)-SUM($D45:Z45),INDEX($D$34:$W$34,,$C45)/$F$20)))</f>
        <v>1.3452443248820412</v>
      </c>
      <c r="AB45" s="2">
        <f>IF($F$20="n/a",0,IF(AB$22&lt;=$C45,0,IF(AB$22&gt;($F$20+$C45),INDEX($D$34:$W$34,,$C45)-SUM($D45:AA45),INDEX($D$34:$W$34,,$C45)/$F$20)))</f>
        <v>1.3452443248820412</v>
      </c>
      <c r="AC45" s="2">
        <f>IF($F$20="n/a",0,IF(AC$22&lt;=$C45,0,IF(AC$22&gt;($F$20+$C45),INDEX($D$34:$W$34,,$C45)-SUM($D45:AB45),INDEX($D$34:$W$34,,$C45)/$F$20)))</f>
        <v>1.3452443248820412</v>
      </c>
      <c r="AD45" s="2">
        <f>IF($F$20="n/a",0,IF(AD$22&lt;=$C45,0,IF(AD$22&gt;($F$20+$C45),INDEX($D$34:$W$34,,$C45)-SUM($D45:AC45),INDEX($D$34:$W$34,,$C45)/$F$20)))</f>
        <v>1.3452443248820412</v>
      </c>
      <c r="AE45" s="2">
        <f>IF($F$20="n/a",0,IF(AE$22&lt;=$C45,0,IF(AE$22&gt;($F$20+$C45),INDEX($D$34:$W$34,,$C45)-SUM($D45:AD45),INDEX($D$34:$W$34,,$C45)/$F$20)))</f>
        <v>1.3452443248820412</v>
      </c>
      <c r="AF45" s="2">
        <f>IF($F$20="n/a",0,IF(AF$22&lt;=$C45,0,IF(AF$22&gt;($F$20+$C45),INDEX($D$34:$W$34,,$C45)-SUM($D45:AE45),INDEX($D$34:$W$34,,$C45)/$F$20)))</f>
        <v>1.3452443248820412</v>
      </c>
      <c r="AG45" s="2">
        <f>IF($F$20="n/a",0,IF(AG$22&lt;=$C45,0,IF(AG$22&gt;($F$20+$C45),INDEX($D$34:$W$34,,$C45)-SUM($D45:AF45),INDEX($D$34:$W$34,,$C45)/$F$20)))</f>
        <v>1.3452443248820412</v>
      </c>
      <c r="AH45" s="2">
        <f>IF($F$20="n/a",0,IF(AH$22&lt;=$C45,0,IF(AH$22&gt;($F$20+$C45),INDEX($D$34:$W$34,,$C45)-SUM($D45:AG45),INDEX($D$34:$W$34,,$C45)/$F$20)))</f>
        <v>1.3452443248820412</v>
      </c>
      <c r="AI45" s="2">
        <f>IF($F$20="n/a",0,IF(AI$22&lt;=$C45,0,IF(AI$22&gt;($F$20+$C45),INDEX($D$34:$W$34,,$C45)-SUM($D45:AH45),INDEX($D$34:$W$34,,$C45)/$F$20)))</f>
        <v>1.3452443248820412</v>
      </c>
      <c r="AJ45" s="2">
        <f>IF($F$20="n/a",0,IF(AJ$22&lt;=$C45,0,IF(AJ$22&gt;($F$20+$C45),INDEX($D$34:$W$34,,$C45)-SUM($D45:AI45),INDEX($D$34:$W$34,,$C45)/$F$20)))</f>
        <v>1.3452443248820412</v>
      </c>
      <c r="AK45" s="2">
        <f>IF($F$20="n/a",0,IF(AK$22&lt;=$C45,0,IF(AK$22&gt;($F$20+$C45),INDEX($D$34:$W$34,,$C45)-SUM($D45:AJ45),INDEX($D$34:$W$34,,$C45)/$F$20)))</f>
        <v>1.3452443248820412</v>
      </c>
      <c r="AL45" s="2">
        <f>IF($F$20="n/a",0,IF(AL$22&lt;=$C45,0,IF(AL$22&gt;($F$20+$C45),INDEX($D$34:$W$34,,$C45)-SUM($D45:AK45),INDEX($D$34:$W$34,,$C45)/$F$20)))</f>
        <v>1.3452443248820412</v>
      </c>
      <c r="AM45" s="2">
        <f>IF($F$20="n/a",0,IF(AM$22&lt;=$C45,0,IF(AM$22&gt;($F$20+$C45),INDEX($D$34:$W$34,,$C45)-SUM($D45:AL45),INDEX($D$34:$W$34,,$C45)/$F$20)))</f>
        <v>1.3452443248820412</v>
      </c>
      <c r="AN45" s="2">
        <f>IF($F$20="n/a",0,IF(AN$22&lt;=$C45,0,IF(AN$22&gt;($F$20+$C45),INDEX($D$34:$W$34,,$C45)-SUM($D45:AM45),INDEX($D$34:$W$34,,$C45)/$F$20)))</f>
        <v>1.3452443248820412</v>
      </c>
      <c r="AO45" s="2">
        <f>IF($F$20="n/a",0,IF(AO$22&lt;=$C45,0,IF(AO$22&gt;($F$20+$C45),INDEX($D$34:$W$34,,$C45)-SUM($D45:AN45),INDEX($D$34:$W$34,,$C45)/$F$20)))</f>
        <v>1.3452443248820412</v>
      </c>
      <c r="AP45" s="2">
        <f>IF($F$20="n/a",0,IF(AP$22&lt;=$C45,0,IF(AP$22&gt;($F$20+$C45),INDEX($D$34:$W$34,,$C45)-SUM($D45:AO45),INDEX($D$34:$W$34,,$C45)/$F$20)))</f>
        <v>1.3452443248820412</v>
      </c>
      <c r="AQ45" s="2">
        <f>IF($F$20="n/a",0,IF(AQ$22&lt;=$C45,0,IF(AQ$22&gt;($F$20+$C45),INDEX($D$34:$W$34,,$C45)-SUM($D45:AP45),INDEX($D$34:$W$34,,$C45)/$F$20)))</f>
        <v>1.3452443248820412</v>
      </c>
      <c r="AR45" s="2">
        <f>IF($F$20="n/a",0,IF(AR$22&lt;=$C45,0,IF(AR$22&gt;($F$20+$C45),INDEX($D$34:$W$34,,$C45)-SUM($D45:AQ45),INDEX($D$34:$W$34,,$C45)/$F$20)))</f>
        <v>1.3452443248820412</v>
      </c>
      <c r="AS45" s="2">
        <f>IF($F$20="n/a",0,IF(AS$22&lt;=$C45,0,IF(AS$22&gt;($F$20+$C45),INDEX($D$34:$W$34,,$C45)-SUM($D45:AR45),INDEX($D$34:$W$34,,$C45)/$F$20)))</f>
        <v>1.3452443248820412</v>
      </c>
      <c r="AT45" s="2">
        <f>IF($F$20="n/a",0,IF(AT$22&lt;=$C45,0,IF(AT$22&gt;($F$20+$C45),INDEX($D$34:$W$34,,$C45)-SUM($D45:AS45),INDEX($D$34:$W$34,,$C45)/$F$20)))</f>
        <v>1.3452443248820412</v>
      </c>
      <c r="AU45" s="2">
        <f>IF($F$20="n/a",0,IF(AU$22&lt;=$C45,0,IF(AU$22&gt;($F$20+$C45),INDEX($D$34:$W$34,,$C45)-SUM($D45:AT45),INDEX($D$34:$W$34,,$C45)/$F$20)))</f>
        <v>1.3452443248820412</v>
      </c>
      <c r="AV45" s="2">
        <f>IF($F$20="n/a",0,IF(AV$22&lt;=$C45,0,IF(AV$22&gt;($F$20+$C45),INDEX($D$34:$W$34,,$C45)-SUM($D45:AU45),INDEX($D$34:$W$34,,$C45)/$F$20)))</f>
        <v>1.3452443248820412</v>
      </c>
      <c r="AW45" s="2">
        <f>IF($F$20="n/a",0,IF(AW$22&lt;=$C45,0,IF(AW$22&gt;($F$20+$C45),INDEX($D$34:$W$34,,$C45)-SUM($D45:AV45),INDEX($D$34:$W$34,,$C45)/$F$20)))</f>
        <v>1.3452443248820412</v>
      </c>
      <c r="AX45" s="2">
        <f>IF($F$20="n/a",0,IF(AX$22&lt;=$C45,0,IF(AX$22&gt;($F$20+$C45),INDEX($D$34:$W$34,,$C45)-SUM($D45:AW45),INDEX($D$34:$W$34,,$C45)/$F$20)))</f>
        <v>1.3452443248820412</v>
      </c>
      <c r="AY45" s="2">
        <f>IF($F$20="n/a",0,IF(AY$22&lt;=$C45,0,IF(AY$22&gt;($F$20+$C45),INDEX($D$34:$W$34,,$C45)-SUM($D45:AX45),INDEX($D$34:$W$34,,$C45)/$F$20)))</f>
        <v>1.3452443248820412</v>
      </c>
      <c r="AZ45" s="2">
        <f>IF($F$20="n/a",0,IF(AZ$22&lt;=$C45,0,IF(AZ$22&gt;($F$20+$C45),INDEX($D$34:$W$34,,$C45)-SUM($D45:AY45),INDEX($D$34:$W$34,,$C45)/$F$20)))</f>
        <v>1.3452443248820412</v>
      </c>
      <c r="BA45" s="2">
        <f>IF($F$20="n/a",0,IF(BA$22&lt;=$C45,0,IF(BA$22&gt;($F$20+$C45),INDEX($D$34:$W$34,,$C45)-SUM($D45:AZ45),INDEX($D$34:$W$34,,$C45)/$F$20)))</f>
        <v>1.3452443248820412</v>
      </c>
      <c r="BB45" s="2">
        <f>IF($F$20="n/a",0,IF(BB$22&lt;=$C45,0,IF(BB$22&gt;($F$20+$C45),INDEX($D$34:$W$34,,$C45)-SUM($D45:BA45),INDEX($D$34:$W$34,,$C45)/$F$20)))</f>
        <v>1.3452443248820412</v>
      </c>
      <c r="BC45" s="2">
        <f>IF($F$20="n/a",0,IF(BC$22&lt;=$C45,0,IF(BC$22&gt;($F$20+$C45),INDEX($D$34:$W$34,,$C45)-SUM($D45:BB45),INDEX($D$34:$W$34,,$C45)/$F$20)))</f>
        <v>1.3452443248820412</v>
      </c>
      <c r="BD45" s="2">
        <f>IF($F$20="n/a",0,IF(BD$22&lt;=$C45,0,IF(BD$22&gt;($F$20+$C45),INDEX($D$34:$W$34,,$C45)-SUM($D45:BC45),INDEX($D$34:$W$34,,$C45)/$F$20)))</f>
        <v>1.3452443248820412</v>
      </c>
      <c r="BE45" s="2">
        <f>IF($F$20="n/a",0,IF(BE$22&lt;=$C45,0,IF(BE$22&gt;($F$20+$C45),INDEX($D$34:$W$34,,$C45)-SUM($D45:BD45),INDEX($D$34:$W$34,,$C45)/$F$20)))</f>
        <v>1.3452443248820412</v>
      </c>
      <c r="BF45" s="2">
        <f>IF($F$20="n/a",0,IF(BF$22&lt;=$C45,0,IF(BF$22&gt;($F$20+$C45),INDEX($D$34:$W$34,,$C45)-SUM($D45:BE45),INDEX($D$34:$W$34,,$C45)/$F$20)))</f>
        <v>4.9737991503207013E-14</v>
      </c>
      <c r="BG45" s="2">
        <f>IF($F$20="n/a",0,IF(BG$22&lt;=$C45,0,IF(BG$22&gt;($F$20+$C45),INDEX($D$34:$W$34,,$C45)-SUM($D45:BF45),INDEX($D$34:$W$34,,$C45)/$F$20)))</f>
        <v>0</v>
      </c>
      <c r="BH45" s="2">
        <f>IF($F$20="n/a",0,IF(BH$22&lt;=$C45,0,IF(BH$22&gt;($F$20+$C45),INDEX($D$34:$W$34,,$C45)-SUM($D45:BG45),INDEX($D$34:$W$34,,$C45)/$F$20)))</f>
        <v>0</v>
      </c>
      <c r="BI45" s="2">
        <f>IF($F$20="n/a",0,IF(BI$22&lt;=$C45,0,IF(BI$22&gt;($F$20+$C45),INDEX($D$34:$W$34,,$C45)-SUM($D45:BH45),INDEX($D$34:$W$34,,$C45)/$F$20)))</f>
        <v>0</v>
      </c>
      <c r="BJ45" s="2">
        <f>IF($F$20="n/a",0,IF(BJ$22&lt;=$C45,0,IF(BJ$22&gt;($F$20+$C45),INDEX($D$34:$W$34,,$C45)-SUM($D45:BI45),INDEX($D$34:$W$34,,$C45)/$F$20)))</f>
        <v>0</v>
      </c>
      <c r="BK45" s="2">
        <f>IF($F$20="n/a",0,IF(BK$22&lt;=$C45,0,IF(BK$22&gt;($F$20+$C45),INDEX($D$34:$W$34,,$C45)-SUM($D45:BJ45),INDEX($D$34:$W$34,,$C45)/$F$20)))</f>
        <v>0</v>
      </c>
    </row>
    <row r="46" spans="2:63" x14ac:dyDescent="0.3">
      <c r="B46" s="24">
        <v>2020</v>
      </c>
      <c r="C46" s="24">
        <v>10</v>
      </c>
      <c r="E46" s="2">
        <f>IF($F$20="n/a",0,IF(E$22&lt;=$C46,0,IF(E$22&gt;($F$20+$C46),INDEX($D$34:$W$34,,$C46)-SUM($D46:D46),INDEX($D$34:$W$34,,$C46)/$F$20)))</f>
        <v>0</v>
      </c>
      <c r="F46" s="2">
        <f>IF($F$20="n/a",0,IF(F$22&lt;=$C46,0,IF(F$22&gt;($F$20+$C46),INDEX($D$34:$W$34,,$C46)-SUM($D46:E46),INDEX($D$34:$W$34,,$C46)/$F$20)))</f>
        <v>0</v>
      </c>
      <c r="G46" s="2">
        <f>IF($F$20="n/a",0,IF(G$22&lt;=$C46,0,IF(G$22&gt;($F$20+$C46),INDEX($D$34:$W$34,,$C46)-SUM($D46:F46),INDEX($D$34:$W$34,,$C46)/$F$20)))</f>
        <v>0</v>
      </c>
      <c r="H46" s="2">
        <f>IF($F$20="n/a",0,IF(H$22&lt;=$C46,0,IF(H$22&gt;($F$20+$C46),INDEX($D$34:$W$34,,$C46)-SUM($D46:G46),INDEX($D$34:$W$34,,$C46)/$F$20)))</f>
        <v>0</v>
      </c>
      <c r="I46" s="2">
        <f>IF($F$20="n/a",0,IF(I$22&lt;=$C46,0,IF(I$22&gt;($F$20+$C46),INDEX($D$34:$W$34,,$C46)-SUM($D46:H46),INDEX($D$34:$W$34,,$C46)/$F$20)))</f>
        <v>0</v>
      </c>
      <c r="J46" s="2">
        <f>IF($F$20="n/a",0,IF(J$22&lt;=$C46,0,IF(J$22&gt;($F$20+$C46),INDEX($D$34:$W$34,,$C46)-SUM($D46:I46),INDEX($D$34:$W$34,,$C46)/$F$20)))</f>
        <v>0</v>
      </c>
      <c r="K46" s="2">
        <f>IF($F$20="n/a",0,IF(K$22&lt;=$C46,0,IF(K$22&gt;($F$20+$C46),INDEX($D$34:$W$34,,$C46)-SUM($D46:J46),INDEX($D$34:$W$34,,$C46)/$F$20)))</f>
        <v>0</v>
      </c>
      <c r="L46" s="2">
        <f>IF($F$20="n/a",0,IF(L$22&lt;=$C46,0,IF(L$22&gt;($F$20+$C46),INDEX($D$34:$W$34,,$C46)-SUM($D46:K46),INDEX($D$34:$W$34,,$C46)/$F$20)))</f>
        <v>0</v>
      </c>
      <c r="M46" s="2">
        <f>IF($F$20="n/a",0,IF(M$22&lt;=$C46,0,IF(M$22&gt;($F$20+$C46),INDEX($D$34:$W$34,,$C46)-SUM($D46:L46),INDEX($D$34:$W$34,,$C46)/$F$20)))</f>
        <v>0</v>
      </c>
      <c r="N46" s="2">
        <f>IF($F$20="n/a",0,IF(N$22&lt;=$C46,0,IF(N$22&gt;($F$20+$C46),INDEX($D$34:$W$34,,$C46)-SUM($D46:M46),INDEX($D$34:$W$34,,$C46)/$F$20)))</f>
        <v>0.99789238422670568</v>
      </c>
      <c r="O46" s="2">
        <f>IF($F$20="n/a",0,IF(O$22&lt;=$C46,0,IF(O$22&gt;($F$20+$C46),INDEX($D$34:$W$34,,$C46)-SUM($D46:N46),INDEX($D$34:$W$34,,$C46)/$F$20)))</f>
        <v>0.99789238422670568</v>
      </c>
      <c r="P46" s="2">
        <f>IF($F$20="n/a",0,IF(P$22&lt;=$C46,0,IF(P$22&gt;($F$20+$C46),INDEX($D$34:$W$34,,$C46)-SUM($D46:O46),INDEX($D$34:$W$34,,$C46)/$F$20)))</f>
        <v>0.99789238422670568</v>
      </c>
      <c r="Q46" s="2">
        <f>IF($F$20="n/a",0,IF(Q$22&lt;=$C46,0,IF(Q$22&gt;($F$20+$C46),INDEX($D$34:$W$34,,$C46)-SUM($D46:P46),INDEX($D$34:$W$34,,$C46)/$F$20)))</f>
        <v>0.99789238422670568</v>
      </c>
      <c r="R46" s="2">
        <f>IF($F$20="n/a",0,IF(R$22&lt;=$C46,0,IF(R$22&gt;($F$20+$C46),INDEX($D$34:$W$34,,$C46)-SUM($D46:Q46),INDEX($D$34:$W$34,,$C46)/$F$20)))</f>
        <v>0.99789238422670568</v>
      </c>
      <c r="S46" s="2">
        <f>IF($F$20="n/a",0,IF(S$22&lt;=$C46,0,IF(S$22&gt;($F$20+$C46),INDEX($D$34:$W$34,,$C46)-SUM($D46:R46),INDEX($D$34:$W$34,,$C46)/$F$20)))</f>
        <v>0.99789238422670568</v>
      </c>
      <c r="T46" s="2">
        <f>IF($F$20="n/a",0,IF(T$22&lt;=$C46,0,IF(T$22&gt;($F$20+$C46),INDEX($D$34:$W$34,,$C46)-SUM($D46:S46),INDEX($D$34:$W$34,,$C46)/$F$20)))</f>
        <v>0.99789238422670568</v>
      </c>
      <c r="U46" s="2">
        <f>IF($F$20="n/a",0,IF(U$22&lt;=$C46,0,IF(U$22&gt;($F$20+$C46),INDEX($D$34:$W$34,,$C46)-SUM($D46:T46),INDEX($D$34:$W$34,,$C46)/$F$20)))</f>
        <v>0.99789238422670568</v>
      </c>
      <c r="V46" s="2">
        <f>IF($F$20="n/a",0,IF(V$22&lt;=$C46,0,IF(V$22&gt;($F$20+$C46),INDEX($D$34:$W$34,,$C46)-SUM($D46:U46),INDEX($D$34:$W$34,,$C46)/$F$20)))</f>
        <v>0.99789238422670568</v>
      </c>
      <c r="W46" s="2">
        <f>IF($F$20="n/a",0,IF(W$22&lt;=$C46,0,IF(W$22&gt;($F$20+$C46),INDEX($D$34:$W$34,,$C46)-SUM($D46:V46),INDEX($D$34:$W$34,,$C46)/$F$20)))</f>
        <v>0.99789238422670568</v>
      </c>
      <c r="X46" s="2">
        <f>IF($F$20="n/a",0,IF(X$22&lt;=$C46,0,IF(X$22&gt;($F$20+$C46),INDEX($D$34:$W$34,,$C46)-SUM($D46:W46),INDEX($D$34:$W$34,,$C46)/$F$20)))</f>
        <v>0.99789238422670568</v>
      </c>
      <c r="Y46" s="2">
        <f>IF($F$20="n/a",0,IF(Y$22&lt;=$C46,0,IF(Y$22&gt;($F$20+$C46),INDEX($D$34:$W$34,,$C46)-SUM($D46:X46),INDEX($D$34:$W$34,,$C46)/$F$20)))</f>
        <v>0.99789238422670568</v>
      </c>
      <c r="Z46" s="2">
        <f>IF($F$20="n/a",0,IF(Z$22&lt;=$C46,0,IF(Z$22&gt;($F$20+$C46),INDEX($D$34:$W$34,,$C46)-SUM($D46:Y46),INDEX($D$34:$W$34,,$C46)/$F$20)))</f>
        <v>0.99789238422670568</v>
      </c>
      <c r="AA46" s="2">
        <f>IF($F$20="n/a",0,IF(AA$22&lt;=$C46,0,IF(AA$22&gt;($F$20+$C46),INDEX($D$34:$W$34,,$C46)-SUM($D46:Z46),INDEX($D$34:$W$34,,$C46)/$F$20)))</f>
        <v>0.99789238422670568</v>
      </c>
      <c r="AB46" s="2">
        <f>IF($F$20="n/a",0,IF(AB$22&lt;=$C46,0,IF(AB$22&gt;($F$20+$C46),INDEX($D$34:$W$34,,$C46)-SUM($D46:AA46),INDEX($D$34:$W$34,,$C46)/$F$20)))</f>
        <v>0.99789238422670568</v>
      </c>
      <c r="AC46" s="2">
        <f>IF($F$20="n/a",0,IF(AC$22&lt;=$C46,0,IF(AC$22&gt;($F$20+$C46),INDEX($D$34:$W$34,,$C46)-SUM($D46:AB46),INDEX($D$34:$W$34,,$C46)/$F$20)))</f>
        <v>0.99789238422670568</v>
      </c>
      <c r="AD46" s="2">
        <f>IF($F$20="n/a",0,IF(AD$22&lt;=$C46,0,IF(AD$22&gt;($F$20+$C46),INDEX($D$34:$W$34,,$C46)-SUM($D46:AC46),INDEX($D$34:$W$34,,$C46)/$F$20)))</f>
        <v>0.99789238422670568</v>
      </c>
      <c r="AE46" s="2">
        <f>IF($F$20="n/a",0,IF(AE$22&lt;=$C46,0,IF(AE$22&gt;($F$20+$C46),INDEX($D$34:$W$34,,$C46)-SUM($D46:AD46),INDEX($D$34:$W$34,,$C46)/$F$20)))</f>
        <v>0.99789238422670568</v>
      </c>
      <c r="AF46" s="2">
        <f>IF($F$20="n/a",0,IF(AF$22&lt;=$C46,0,IF(AF$22&gt;($F$20+$C46),INDEX($D$34:$W$34,,$C46)-SUM($D46:AE46),INDEX($D$34:$W$34,,$C46)/$F$20)))</f>
        <v>0.99789238422670568</v>
      </c>
      <c r="AG46" s="2">
        <f>IF($F$20="n/a",0,IF(AG$22&lt;=$C46,0,IF(AG$22&gt;($F$20+$C46),INDEX($D$34:$W$34,,$C46)-SUM($D46:AF46),INDEX($D$34:$W$34,,$C46)/$F$20)))</f>
        <v>0.99789238422670568</v>
      </c>
      <c r="AH46" s="2">
        <f>IF($F$20="n/a",0,IF(AH$22&lt;=$C46,0,IF(AH$22&gt;($F$20+$C46),INDEX($D$34:$W$34,,$C46)-SUM($D46:AG46),INDEX($D$34:$W$34,,$C46)/$F$20)))</f>
        <v>0.99789238422670568</v>
      </c>
      <c r="AI46" s="2">
        <f>IF($F$20="n/a",0,IF(AI$22&lt;=$C46,0,IF(AI$22&gt;($F$20+$C46),INDEX($D$34:$W$34,,$C46)-SUM($D46:AH46),INDEX($D$34:$W$34,,$C46)/$F$20)))</f>
        <v>0.99789238422670568</v>
      </c>
      <c r="AJ46" s="2">
        <f>IF($F$20="n/a",0,IF(AJ$22&lt;=$C46,0,IF(AJ$22&gt;($F$20+$C46),INDEX($D$34:$W$34,,$C46)-SUM($D46:AI46),INDEX($D$34:$W$34,,$C46)/$F$20)))</f>
        <v>0.99789238422670568</v>
      </c>
      <c r="AK46" s="2">
        <f>IF($F$20="n/a",0,IF(AK$22&lt;=$C46,0,IF(AK$22&gt;($F$20+$C46),INDEX($D$34:$W$34,,$C46)-SUM($D46:AJ46),INDEX($D$34:$W$34,,$C46)/$F$20)))</f>
        <v>0.99789238422670568</v>
      </c>
      <c r="AL46" s="2">
        <f>IF($F$20="n/a",0,IF(AL$22&lt;=$C46,0,IF(AL$22&gt;($F$20+$C46),INDEX($D$34:$W$34,,$C46)-SUM($D46:AK46),INDEX($D$34:$W$34,,$C46)/$F$20)))</f>
        <v>0.99789238422670568</v>
      </c>
      <c r="AM46" s="2">
        <f>IF($F$20="n/a",0,IF(AM$22&lt;=$C46,0,IF(AM$22&gt;($F$20+$C46),INDEX($D$34:$W$34,,$C46)-SUM($D46:AL46),INDEX($D$34:$W$34,,$C46)/$F$20)))</f>
        <v>0.99789238422670568</v>
      </c>
      <c r="AN46" s="2">
        <f>IF($F$20="n/a",0,IF(AN$22&lt;=$C46,0,IF(AN$22&gt;($F$20+$C46),INDEX($D$34:$W$34,,$C46)-SUM($D46:AM46),INDEX($D$34:$W$34,,$C46)/$F$20)))</f>
        <v>0.99789238422670568</v>
      </c>
      <c r="AO46" s="2">
        <f>IF($F$20="n/a",0,IF(AO$22&lt;=$C46,0,IF(AO$22&gt;($F$20+$C46),INDEX($D$34:$W$34,,$C46)-SUM($D46:AN46),INDEX($D$34:$W$34,,$C46)/$F$20)))</f>
        <v>0.99789238422670568</v>
      </c>
      <c r="AP46" s="2">
        <f>IF($F$20="n/a",0,IF(AP$22&lt;=$C46,0,IF(AP$22&gt;($F$20+$C46),INDEX($D$34:$W$34,,$C46)-SUM($D46:AO46),INDEX($D$34:$W$34,,$C46)/$F$20)))</f>
        <v>0.99789238422670568</v>
      </c>
      <c r="AQ46" s="2">
        <f>IF($F$20="n/a",0,IF(AQ$22&lt;=$C46,0,IF(AQ$22&gt;($F$20+$C46),INDEX($D$34:$W$34,,$C46)-SUM($D46:AP46),INDEX($D$34:$W$34,,$C46)/$F$20)))</f>
        <v>0.99789238422670568</v>
      </c>
      <c r="AR46" s="2">
        <f>IF($F$20="n/a",0,IF(AR$22&lt;=$C46,0,IF(AR$22&gt;($F$20+$C46),INDEX($D$34:$W$34,,$C46)-SUM($D46:AQ46),INDEX($D$34:$W$34,,$C46)/$F$20)))</f>
        <v>0.99789238422670568</v>
      </c>
      <c r="AS46" s="2">
        <f>IF($F$20="n/a",0,IF(AS$22&lt;=$C46,0,IF(AS$22&gt;($F$20+$C46),INDEX($D$34:$W$34,,$C46)-SUM($D46:AR46),INDEX($D$34:$W$34,,$C46)/$F$20)))</f>
        <v>0.99789238422670568</v>
      </c>
      <c r="AT46" s="2">
        <f>IF($F$20="n/a",0,IF(AT$22&lt;=$C46,0,IF(AT$22&gt;($F$20+$C46),INDEX($D$34:$W$34,,$C46)-SUM($D46:AS46),INDEX($D$34:$W$34,,$C46)/$F$20)))</f>
        <v>0.99789238422670568</v>
      </c>
      <c r="AU46" s="2">
        <f>IF($F$20="n/a",0,IF(AU$22&lt;=$C46,0,IF(AU$22&gt;($F$20+$C46),INDEX($D$34:$W$34,,$C46)-SUM($D46:AT46),INDEX($D$34:$W$34,,$C46)/$F$20)))</f>
        <v>0.99789238422670568</v>
      </c>
      <c r="AV46" s="2">
        <f>IF($F$20="n/a",0,IF(AV$22&lt;=$C46,0,IF(AV$22&gt;($F$20+$C46),INDEX($D$34:$W$34,,$C46)-SUM($D46:AU46),INDEX($D$34:$W$34,,$C46)/$F$20)))</f>
        <v>0.99789238422670568</v>
      </c>
      <c r="AW46" s="2">
        <f>IF($F$20="n/a",0,IF(AW$22&lt;=$C46,0,IF(AW$22&gt;($F$20+$C46),INDEX($D$34:$W$34,,$C46)-SUM($D46:AV46),INDEX($D$34:$W$34,,$C46)/$F$20)))</f>
        <v>0.99789238422670568</v>
      </c>
      <c r="AX46" s="2">
        <f>IF($F$20="n/a",0,IF(AX$22&lt;=$C46,0,IF(AX$22&gt;($F$20+$C46),INDEX($D$34:$W$34,,$C46)-SUM($D46:AW46),INDEX($D$34:$W$34,,$C46)/$F$20)))</f>
        <v>0.99789238422670568</v>
      </c>
      <c r="AY46" s="2">
        <f>IF($F$20="n/a",0,IF(AY$22&lt;=$C46,0,IF(AY$22&gt;($F$20+$C46),INDEX($D$34:$W$34,,$C46)-SUM($D46:AX46),INDEX($D$34:$W$34,,$C46)/$F$20)))</f>
        <v>0.99789238422670568</v>
      </c>
      <c r="AZ46" s="2">
        <f>IF($F$20="n/a",0,IF(AZ$22&lt;=$C46,0,IF(AZ$22&gt;($F$20+$C46),INDEX($D$34:$W$34,,$C46)-SUM($D46:AY46),INDEX($D$34:$W$34,,$C46)/$F$20)))</f>
        <v>0.99789238422670568</v>
      </c>
      <c r="BA46" s="2">
        <f>IF($F$20="n/a",0,IF(BA$22&lt;=$C46,0,IF(BA$22&gt;($F$20+$C46),INDEX($D$34:$W$34,,$C46)-SUM($D46:AZ46),INDEX($D$34:$W$34,,$C46)/$F$20)))</f>
        <v>0.99789238422670568</v>
      </c>
      <c r="BB46" s="2">
        <f>IF($F$20="n/a",0,IF(BB$22&lt;=$C46,0,IF(BB$22&gt;($F$20+$C46),INDEX($D$34:$W$34,,$C46)-SUM($D46:BA46),INDEX($D$34:$W$34,,$C46)/$F$20)))</f>
        <v>0.99789238422670568</v>
      </c>
      <c r="BC46" s="2">
        <f>IF($F$20="n/a",0,IF(BC$22&lt;=$C46,0,IF(BC$22&gt;($F$20+$C46),INDEX($D$34:$W$34,,$C46)-SUM($D46:BB46),INDEX($D$34:$W$34,,$C46)/$F$20)))</f>
        <v>0.99789238422670568</v>
      </c>
      <c r="BD46" s="2">
        <f>IF($F$20="n/a",0,IF(BD$22&lt;=$C46,0,IF(BD$22&gt;($F$20+$C46),INDEX($D$34:$W$34,,$C46)-SUM($D46:BC46),INDEX($D$34:$W$34,,$C46)/$F$20)))</f>
        <v>0.99789238422670568</v>
      </c>
      <c r="BE46" s="2">
        <f>IF($F$20="n/a",0,IF(BE$22&lt;=$C46,0,IF(BE$22&gt;($F$20+$C46),INDEX($D$34:$W$34,,$C46)-SUM($D46:BD46),INDEX($D$34:$W$34,,$C46)/$F$20)))</f>
        <v>0.99789238422670568</v>
      </c>
      <c r="BF46" s="2">
        <f>IF($F$20="n/a",0,IF(BF$22&lt;=$C46,0,IF(BF$22&gt;($F$20+$C46),INDEX($D$34:$W$34,,$C46)-SUM($D46:BE46),INDEX($D$34:$W$34,,$C46)/$F$20)))</f>
        <v>0.99789238422670568</v>
      </c>
      <c r="BG46" s="2">
        <f>IF($F$20="n/a",0,IF(BG$22&lt;=$C46,0,IF(BG$22&gt;($F$20+$C46),INDEX($D$34:$W$34,,$C46)-SUM($D46:BF46),INDEX($D$34:$W$34,,$C46)/$F$20)))</f>
        <v>4.2632564145606011E-14</v>
      </c>
      <c r="BH46" s="2">
        <f>IF($F$20="n/a",0,IF(BH$22&lt;=$C46,0,IF(BH$22&gt;($F$20+$C46),INDEX($D$34:$W$34,,$C46)-SUM($D46:BG46),INDEX($D$34:$W$34,,$C46)/$F$20)))</f>
        <v>0</v>
      </c>
      <c r="BI46" s="2">
        <f>IF($F$20="n/a",0,IF(BI$22&lt;=$C46,0,IF(BI$22&gt;($F$20+$C46),INDEX($D$34:$W$34,,$C46)-SUM($D46:BH46),INDEX($D$34:$W$34,,$C46)/$F$20)))</f>
        <v>0</v>
      </c>
      <c r="BJ46" s="2">
        <f>IF($F$20="n/a",0,IF(BJ$22&lt;=$C46,0,IF(BJ$22&gt;($F$20+$C46),INDEX($D$34:$W$34,,$C46)-SUM($D46:BI46),INDEX($D$34:$W$34,,$C46)/$F$20)))</f>
        <v>0</v>
      </c>
      <c r="BK46" s="2">
        <f>IF($F$20="n/a",0,IF(BK$22&lt;=$C46,0,IF(BK$22&gt;($F$20+$C46),INDEX($D$34:$W$34,,$C46)-SUM($D46:BJ46),INDEX($D$34:$W$34,,$C46)/$F$20)))</f>
        <v>0</v>
      </c>
    </row>
    <row r="47" spans="2:63" ht="15" hidden="1" outlineLevel="1" x14ac:dyDescent="0.25">
      <c r="B47" s="24">
        <v>2021</v>
      </c>
      <c r="C47" s="24">
        <v>11</v>
      </c>
      <c r="E47" s="2">
        <f>IF($F$20="n/a",0,IF(E$22&lt;=$C47,0,IF(E$22&gt;($F$20+$C47),INDEX($D$34:$W$34,,$C47)-SUM($D47:D47),INDEX($D$34:$W$34,,$C47)/$F$20)))</f>
        <v>0</v>
      </c>
      <c r="F47" s="2">
        <f>IF($F$20="n/a",0,IF(F$22&lt;=$C47,0,IF(F$22&gt;($F$20+$C47),INDEX($D$34:$W$34,,$C47)-SUM($D47:E47),INDEX($D$34:$W$34,,$C47)/$F$20)))</f>
        <v>0</v>
      </c>
      <c r="G47" s="2">
        <f>IF($F$20="n/a",0,IF(G$22&lt;=$C47,0,IF(G$22&gt;($F$20+$C47),INDEX($D$34:$W$34,,$C47)-SUM($D47:F47),INDEX($D$34:$W$34,,$C47)/$F$20)))</f>
        <v>0</v>
      </c>
      <c r="H47" s="2">
        <f>IF($F$20="n/a",0,IF(H$22&lt;=$C47,0,IF(H$22&gt;($F$20+$C47),INDEX($D$34:$W$34,,$C47)-SUM($D47:G47),INDEX($D$34:$W$34,,$C47)/$F$20)))</f>
        <v>0</v>
      </c>
      <c r="I47" s="2">
        <f>IF($F$20="n/a",0,IF(I$22&lt;=$C47,0,IF(I$22&gt;($F$20+$C47),INDEX($D$34:$W$34,,$C47)-SUM($D47:H47),INDEX($D$34:$W$34,,$C47)/$F$20)))</f>
        <v>0</v>
      </c>
      <c r="J47" s="2">
        <f>IF($F$20="n/a",0,IF(J$22&lt;=$C47,0,IF(J$22&gt;($F$20+$C47),INDEX($D$34:$W$34,,$C47)-SUM($D47:I47),INDEX($D$34:$W$34,,$C47)/$F$20)))</f>
        <v>0</v>
      </c>
      <c r="K47" s="2">
        <f>IF($F$20="n/a",0,IF(K$22&lt;=$C47,0,IF(K$22&gt;($F$20+$C47),INDEX($D$34:$W$34,,$C47)-SUM($D47:J47),INDEX($D$34:$W$34,,$C47)/$F$20)))</f>
        <v>0</v>
      </c>
      <c r="L47" s="2">
        <f>IF($F$20="n/a",0,IF(L$22&lt;=$C47,0,IF(L$22&gt;($F$20+$C47),INDEX($D$34:$W$34,,$C47)-SUM($D47:K47),INDEX($D$34:$W$34,,$C47)/$F$20)))</f>
        <v>0</v>
      </c>
      <c r="M47" s="2">
        <f>IF($F$20="n/a",0,IF(M$22&lt;=$C47,0,IF(M$22&gt;($F$20+$C47),INDEX($D$34:$W$34,,$C47)-SUM($D47:L47),INDEX($D$34:$W$34,,$C47)/$F$20)))</f>
        <v>0</v>
      </c>
      <c r="N47" s="2">
        <f>IF($F$20="n/a",0,IF(N$22&lt;=$C47,0,IF(N$22&gt;($F$20+$C47),INDEX($D$34:$W$34,,$C47)-SUM($D47:M47),INDEX($D$34:$W$34,,$C47)/$F$20)))</f>
        <v>0</v>
      </c>
      <c r="O47" s="2">
        <f>IF($F$20="n/a",0,IF(O$22&lt;=$C47,0,IF(O$22&gt;($F$20+$C47),INDEX($D$34:$W$34,,$C47)-SUM($D47:N47),INDEX($D$34:$W$34,,$C47)/$F$20)))</f>
        <v>0</v>
      </c>
      <c r="P47" s="2">
        <f>IF($F$20="n/a",0,IF(P$22&lt;=$C47,0,IF(P$22&gt;($F$20+$C47),INDEX($D$34:$W$34,,$C47)-SUM($D47:O47),INDEX($D$34:$W$34,,$C47)/$F$20)))</f>
        <v>0</v>
      </c>
      <c r="Q47" s="2">
        <f>IF($F$20="n/a",0,IF(Q$22&lt;=$C47,0,IF(Q$22&gt;($F$20+$C47),INDEX($D$34:$W$34,,$C47)-SUM($D47:P47),INDEX($D$34:$W$34,,$C47)/$F$20)))</f>
        <v>0</v>
      </c>
      <c r="R47" s="2">
        <f>IF($F$20="n/a",0,IF(R$22&lt;=$C47,0,IF(R$22&gt;($F$20+$C47),INDEX($D$34:$W$34,,$C47)-SUM($D47:Q47),INDEX($D$34:$W$34,,$C47)/$F$20)))</f>
        <v>0</v>
      </c>
      <c r="S47" s="2">
        <f>IF($F$20="n/a",0,IF(S$22&lt;=$C47,0,IF(S$22&gt;($F$20+$C47),INDEX($D$34:$W$34,,$C47)-SUM($D47:R47),INDEX($D$34:$W$34,,$C47)/$F$20)))</f>
        <v>0</v>
      </c>
      <c r="T47" s="2">
        <f>IF($F$20="n/a",0,IF(T$22&lt;=$C47,0,IF(T$22&gt;($F$20+$C47),INDEX($D$34:$W$34,,$C47)-SUM($D47:S47),INDEX($D$34:$W$34,,$C47)/$F$20)))</f>
        <v>0</v>
      </c>
      <c r="U47" s="2">
        <f>IF($F$20="n/a",0,IF(U$22&lt;=$C47,0,IF(U$22&gt;($F$20+$C47),INDEX($D$34:$W$34,,$C47)-SUM($D47:T47),INDEX($D$34:$W$34,,$C47)/$F$20)))</f>
        <v>0</v>
      </c>
      <c r="V47" s="2">
        <f>IF($F$20="n/a",0,IF(V$22&lt;=$C47,0,IF(V$22&gt;($F$20+$C47),INDEX($D$34:$W$34,,$C47)-SUM($D47:U47),INDEX($D$34:$W$34,,$C47)/$F$20)))</f>
        <v>0</v>
      </c>
      <c r="W47" s="2">
        <f>IF($F$20="n/a",0,IF(W$22&lt;=$C47,0,IF(W$22&gt;($F$20+$C47),INDEX($D$34:$W$34,,$C47)-SUM($D47:V47),INDEX($D$34:$W$34,,$C47)/$F$20)))</f>
        <v>0</v>
      </c>
      <c r="X47" s="2">
        <f>IF($F$20="n/a",0,IF(X$22&lt;=$C47,0,IF(X$22&gt;($F$20+$C47),INDEX($D$34:$W$34,,$C47)-SUM($D47:W47),INDEX($D$34:$W$34,,$C47)/$F$20)))</f>
        <v>0</v>
      </c>
      <c r="Y47" s="2">
        <f>IF($F$20="n/a",0,IF(Y$22&lt;=$C47,0,IF(Y$22&gt;($F$20+$C47),INDEX($D$34:$W$34,,$C47)-SUM($D47:X47),INDEX($D$34:$W$34,,$C47)/$F$20)))</f>
        <v>0</v>
      </c>
      <c r="Z47" s="2">
        <f>IF($F$20="n/a",0,IF(Z$22&lt;=$C47,0,IF(Z$22&gt;($F$20+$C47),INDEX($D$34:$W$34,,$C47)-SUM($D47:Y47),INDEX($D$34:$W$34,,$C47)/$F$20)))</f>
        <v>0</v>
      </c>
      <c r="AA47" s="2">
        <f>IF($F$20="n/a",0,IF(AA$22&lt;=$C47,0,IF(AA$22&gt;($F$20+$C47),INDEX($D$34:$W$34,,$C47)-SUM($D47:Z47),INDEX($D$34:$W$34,,$C47)/$F$20)))</f>
        <v>0</v>
      </c>
      <c r="AB47" s="2">
        <f>IF($F$20="n/a",0,IF(AB$22&lt;=$C47,0,IF(AB$22&gt;($F$20+$C47),INDEX($D$34:$W$34,,$C47)-SUM($D47:AA47),INDEX($D$34:$W$34,,$C47)/$F$20)))</f>
        <v>0</v>
      </c>
      <c r="AC47" s="2">
        <f>IF($F$20="n/a",0,IF(AC$22&lt;=$C47,0,IF(AC$22&gt;($F$20+$C47),INDEX($D$34:$W$34,,$C47)-SUM($D47:AB47),INDEX($D$34:$W$34,,$C47)/$F$20)))</f>
        <v>0</v>
      </c>
      <c r="AD47" s="2">
        <f>IF($F$20="n/a",0,IF(AD$22&lt;=$C47,0,IF(AD$22&gt;($F$20+$C47),INDEX($D$34:$W$34,,$C47)-SUM($D47:AC47),INDEX($D$34:$W$34,,$C47)/$F$20)))</f>
        <v>0</v>
      </c>
      <c r="AE47" s="2">
        <f>IF($F$20="n/a",0,IF(AE$22&lt;=$C47,0,IF(AE$22&gt;($F$20+$C47),INDEX($D$34:$W$34,,$C47)-SUM($D47:AD47),INDEX($D$34:$W$34,,$C47)/$F$20)))</f>
        <v>0</v>
      </c>
      <c r="AF47" s="2">
        <f>IF($F$20="n/a",0,IF(AF$22&lt;=$C47,0,IF(AF$22&gt;($F$20+$C47),INDEX($D$34:$W$34,,$C47)-SUM($D47:AE47),INDEX($D$34:$W$34,,$C47)/$F$20)))</f>
        <v>0</v>
      </c>
      <c r="AG47" s="2">
        <f>IF($F$20="n/a",0,IF(AG$22&lt;=$C47,0,IF(AG$22&gt;($F$20+$C47),INDEX($D$34:$W$34,,$C47)-SUM($D47:AF47),INDEX($D$34:$W$34,,$C47)/$F$20)))</f>
        <v>0</v>
      </c>
      <c r="AH47" s="2">
        <f>IF($F$20="n/a",0,IF(AH$22&lt;=$C47,0,IF(AH$22&gt;($F$20+$C47),INDEX($D$34:$W$34,,$C47)-SUM($D47:AG47),INDEX($D$34:$W$34,,$C47)/$F$20)))</f>
        <v>0</v>
      </c>
      <c r="AI47" s="2">
        <f>IF($F$20="n/a",0,IF(AI$22&lt;=$C47,0,IF(AI$22&gt;($F$20+$C47),INDEX($D$34:$W$34,,$C47)-SUM($D47:AH47),INDEX($D$34:$W$34,,$C47)/$F$20)))</f>
        <v>0</v>
      </c>
      <c r="AJ47" s="2">
        <f>IF($F$20="n/a",0,IF(AJ$22&lt;=$C47,0,IF(AJ$22&gt;($F$20+$C47),INDEX($D$34:$W$34,,$C47)-SUM($D47:AI47),INDEX($D$34:$W$34,,$C47)/$F$20)))</f>
        <v>0</v>
      </c>
      <c r="AK47" s="2">
        <f>IF($F$20="n/a",0,IF(AK$22&lt;=$C47,0,IF(AK$22&gt;($F$20+$C47),INDEX($D$34:$W$34,,$C47)-SUM($D47:AJ47),INDEX($D$34:$W$34,,$C47)/$F$20)))</f>
        <v>0</v>
      </c>
      <c r="AL47" s="2">
        <f>IF($F$20="n/a",0,IF(AL$22&lt;=$C47,0,IF(AL$22&gt;($F$20+$C47),INDEX($D$34:$W$34,,$C47)-SUM($D47:AK47),INDEX($D$34:$W$34,,$C47)/$F$20)))</f>
        <v>0</v>
      </c>
      <c r="AM47" s="2">
        <f>IF($F$20="n/a",0,IF(AM$22&lt;=$C47,0,IF(AM$22&gt;($F$20+$C47),INDEX($D$34:$W$34,,$C47)-SUM($D47:AL47),INDEX($D$34:$W$34,,$C47)/$F$20)))</f>
        <v>0</v>
      </c>
      <c r="AN47" s="2">
        <f>IF($F$20="n/a",0,IF(AN$22&lt;=$C47,0,IF(AN$22&gt;($F$20+$C47),INDEX($D$34:$W$34,,$C47)-SUM($D47:AM47),INDEX($D$34:$W$34,,$C47)/$F$20)))</f>
        <v>0</v>
      </c>
      <c r="AO47" s="2">
        <f>IF($F$20="n/a",0,IF(AO$22&lt;=$C47,0,IF(AO$22&gt;($F$20+$C47),INDEX($D$34:$W$34,,$C47)-SUM($D47:AN47),INDEX($D$34:$W$34,,$C47)/$F$20)))</f>
        <v>0</v>
      </c>
      <c r="AP47" s="2">
        <f>IF($F$20="n/a",0,IF(AP$22&lt;=$C47,0,IF(AP$22&gt;($F$20+$C47),INDEX($D$34:$W$34,,$C47)-SUM($D47:AO47),INDEX($D$34:$W$34,,$C47)/$F$20)))</f>
        <v>0</v>
      </c>
      <c r="AQ47" s="2">
        <f>IF($F$20="n/a",0,IF(AQ$22&lt;=$C47,0,IF(AQ$22&gt;($F$20+$C47),INDEX($D$34:$W$34,,$C47)-SUM($D47:AP47),INDEX($D$34:$W$34,,$C47)/$F$20)))</f>
        <v>0</v>
      </c>
      <c r="AR47" s="2">
        <f>IF($F$20="n/a",0,IF(AR$22&lt;=$C47,0,IF(AR$22&gt;($F$20+$C47),INDEX($D$34:$W$34,,$C47)-SUM($D47:AQ47),INDEX($D$34:$W$34,,$C47)/$F$20)))</f>
        <v>0</v>
      </c>
      <c r="AS47" s="2">
        <f>IF($F$20="n/a",0,IF(AS$22&lt;=$C47,0,IF(AS$22&gt;($F$20+$C47),INDEX($D$34:$W$34,,$C47)-SUM($D47:AR47),INDEX($D$34:$W$34,,$C47)/$F$20)))</f>
        <v>0</v>
      </c>
      <c r="AT47" s="2">
        <f>IF($F$20="n/a",0,IF(AT$22&lt;=$C47,0,IF(AT$22&gt;($F$20+$C47),INDEX($D$34:$W$34,,$C47)-SUM($D47:AS47),INDEX($D$34:$W$34,,$C47)/$F$20)))</f>
        <v>0</v>
      </c>
      <c r="AU47" s="2">
        <f>IF($F$20="n/a",0,IF(AU$22&lt;=$C47,0,IF(AU$22&gt;($F$20+$C47),INDEX($D$34:$W$34,,$C47)-SUM($D47:AT47),INDEX($D$34:$W$34,,$C47)/$F$20)))</f>
        <v>0</v>
      </c>
      <c r="AV47" s="2">
        <f>IF($F$20="n/a",0,IF(AV$22&lt;=$C47,0,IF(AV$22&gt;($F$20+$C47),INDEX($D$34:$W$34,,$C47)-SUM($D47:AU47),INDEX($D$34:$W$34,,$C47)/$F$20)))</f>
        <v>0</v>
      </c>
      <c r="AW47" s="2">
        <f>IF($F$20="n/a",0,IF(AW$22&lt;=$C47,0,IF(AW$22&gt;($F$20+$C47),INDEX($D$34:$W$34,,$C47)-SUM($D47:AV47),INDEX($D$34:$W$34,,$C47)/$F$20)))</f>
        <v>0</v>
      </c>
      <c r="AX47" s="2">
        <f>IF($F$20="n/a",0,IF(AX$22&lt;=$C47,0,IF(AX$22&gt;($F$20+$C47),INDEX($D$34:$W$34,,$C47)-SUM($D47:AW47),INDEX($D$34:$W$34,,$C47)/$F$20)))</f>
        <v>0</v>
      </c>
      <c r="AY47" s="2">
        <f>IF($F$20="n/a",0,IF(AY$22&lt;=$C47,0,IF(AY$22&gt;($F$20+$C47),INDEX($D$34:$W$34,,$C47)-SUM($D47:AX47),INDEX($D$34:$W$34,,$C47)/$F$20)))</f>
        <v>0</v>
      </c>
      <c r="AZ47" s="2">
        <f>IF($F$20="n/a",0,IF(AZ$22&lt;=$C47,0,IF(AZ$22&gt;($F$20+$C47),INDEX($D$34:$W$34,,$C47)-SUM($D47:AY47),INDEX($D$34:$W$34,,$C47)/$F$20)))</f>
        <v>0</v>
      </c>
      <c r="BA47" s="2">
        <f>IF($F$20="n/a",0,IF(BA$22&lt;=$C47,0,IF(BA$22&gt;($F$20+$C47),INDEX($D$34:$W$34,,$C47)-SUM($D47:AZ47),INDEX($D$34:$W$34,,$C47)/$F$20)))</f>
        <v>0</v>
      </c>
      <c r="BB47" s="2">
        <f>IF($F$20="n/a",0,IF(BB$22&lt;=$C47,0,IF(BB$22&gt;($F$20+$C47),INDEX($D$34:$W$34,,$C47)-SUM($D47:BA47),INDEX($D$34:$W$34,,$C47)/$F$20)))</f>
        <v>0</v>
      </c>
      <c r="BC47" s="2">
        <f>IF($F$20="n/a",0,IF(BC$22&lt;=$C47,0,IF(BC$22&gt;($F$20+$C47),INDEX($D$34:$W$34,,$C47)-SUM($D47:BB47),INDEX($D$34:$W$34,,$C47)/$F$20)))</f>
        <v>0</v>
      </c>
      <c r="BD47" s="2">
        <f>IF($F$20="n/a",0,IF(BD$22&lt;=$C47,0,IF(BD$22&gt;($F$20+$C47),INDEX($D$34:$W$34,,$C47)-SUM($D47:BC47),INDEX($D$34:$W$34,,$C47)/$F$20)))</f>
        <v>0</v>
      </c>
      <c r="BE47" s="2">
        <f>IF($F$20="n/a",0,IF(BE$22&lt;=$C47,0,IF(BE$22&gt;($F$20+$C47),INDEX($D$34:$W$34,,$C47)-SUM($D47:BD47),INDEX($D$34:$W$34,,$C47)/$F$20)))</f>
        <v>0</v>
      </c>
      <c r="BF47" s="2">
        <f>IF($F$20="n/a",0,IF(BF$22&lt;=$C47,0,IF(BF$22&gt;($F$20+$C47),INDEX($D$34:$W$34,,$C47)-SUM($D47:BE47),INDEX($D$34:$W$34,,$C47)/$F$20)))</f>
        <v>0</v>
      </c>
      <c r="BG47" s="2">
        <f>IF($F$20="n/a",0,IF(BG$22&lt;=$C47,0,IF(BG$22&gt;($F$20+$C47),INDEX($D$34:$W$34,,$C47)-SUM($D47:BF47),INDEX($D$34:$W$34,,$C47)/$F$20)))</f>
        <v>0</v>
      </c>
      <c r="BH47" s="2">
        <f>IF($F$20="n/a",0,IF(BH$22&lt;=$C47,0,IF(BH$22&gt;($F$20+$C47),INDEX($D$34:$W$34,,$C47)-SUM($D47:BG47),INDEX($D$34:$W$34,,$C47)/$F$20)))</f>
        <v>0</v>
      </c>
      <c r="BI47" s="2">
        <f>IF($F$20="n/a",0,IF(BI$22&lt;=$C47,0,IF(BI$22&gt;($F$20+$C47),INDEX($D$34:$W$34,,$C47)-SUM($D47:BH47),INDEX($D$34:$W$34,,$C47)/$F$20)))</f>
        <v>0</v>
      </c>
      <c r="BJ47" s="2">
        <f>IF($F$20="n/a",0,IF(BJ$22&lt;=$C47,0,IF(BJ$22&gt;($F$20+$C47),INDEX($D$34:$W$34,,$C47)-SUM($D47:BI47),INDEX($D$34:$W$34,,$C47)/$F$20)))</f>
        <v>0</v>
      </c>
      <c r="BK47" s="2">
        <f>IF($F$20="n/a",0,IF(BK$22&lt;=$C47,0,IF(BK$22&gt;($F$20+$C47),INDEX($D$34:$W$34,,$C47)-SUM($D47:BJ47),INDEX($D$34:$W$34,,$C47)/$F$20)))</f>
        <v>0</v>
      </c>
    </row>
    <row r="48" spans="2:63" ht="15" hidden="1" outlineLevel="1" x14ac:dyDescent="0.25">
      <c r="B48" s="24">
        <v>2022</v>
      </c>
      <c r="C48" s="24">
        <v>12</v>
      </c>
      <c r="E48" s="2">
        <f>IF($F$20="n/a",0,IF(E$22&lt;=$C48,0,IF(E$22&gt;($F$20+$C48),INDEX($D$34:$W$34,,$C48)-SUM($D48:D48),INDEX($D$34:$W$34,,$C48)/$F$20)))</f>
        <v>0</v>
      </c>
      <c r="F48" s="2">
        <f>IF($F$20="n/a",0,IF(F$22&lt;=$C48,0,IF(F$22&gt;($F$20+$C48),INDEX($D$34:$W$34,,$C48)-SUM($D48:E48),INDEX($D$34:$W$34,,$C48)/$F$20)))</f>
        <v>0</v>
      </c>
      <c r="G48" s="2">
        <f>IF($F$20="n/a",0,IF(G$22&lt;=$C48,0,IF(G$22&gt;($F$20+$C48),INDEX($D$34:$W$34,,$C48)-SUM($D48:F48),INDEX($D$34:$W$34,,$C48)/$F$20)))</f>
        <v>0</v>
      </c>
      <c r="H48" s="2">
        <f>IF($F$20="n/a",0,IF(H$22&lt;=$C48,0,IF(H$22&gt;($F$20+$C48),INDEX($D$34:$W$34,,$C48)-SUM($D48:G48),INDEX($D$34:$W$34,,$C48)/$F$20)))</f>
        <v>0</v>
      </c>
      <c r="I48" s="2">
        <f>IF($F$20="n/a",0,IF(I$22&lt;=$C48,0,IF(I$22&gt;($F$20+$C48),INDEX($D$34:$W$34,,$C48)-SUM($D48:H48),INDEX($D$34:$W$34,,$C48)/$F$20)))</f>
        <v>0</v>
      </c>
      <c r="J48" s="2">
        <f>IF($F$20="n/a",0,IF(J$22&lt;=$C48,0,IF(J$22&gt;($F$20+$C48),INDEX($D$34:$W$34,,$C48)-SUM($D48:I48),INDEX($D$34:$W$34,,$C48)/$F$20)))</f>
        <v>0</v>
      </c>
      <c r="K48" s="2">
        <f>IF($F$20="n/a",0,IF(K$22&lt;=$C48,0,IF(K$22&gt;($F$20+$C48),INDEX($D$34:$W$34,,$C48)-SUM($D48:J48),INDEX($D$34:$W$34,,$C48)/$F$20)))</f>
        <v>0</v>
      </c>
      <c r="L48" s="2">
        <f>IF($F$20="n/a",0,IF(L$22&lt;=$C48,0,IF(L$22&gt;($F$20+$C48),INDEX($D$34:$W$34,,$C48)-SUM($D48:K48),INDEX($D$34:$W$34,,$C48)/$F$20)))</f>
        <v>0</v>
      </c>
      <c r="M48" s="2">
        <f>IF($F$20="n/a",0,IF(M$22&lt;=$C48,0,IF(M$22&gt;($F$20+$C48),INDEX($D$34:$W$34,,$C48)-SUM($D48:L48),INDEX($D$34:$W$34,,$C48)/$F$20)))</f>
        <v>0</v>
      </c>
      <c r="N48" s="2">
        <f>IF($F$20="n/a",0,IF(N$22&lt;=$C48,0,IF(N$22&gt;($F$20+$C48),INDEX($D$34:$W$34,,$C48)-SUM($D48:M48),INDEX($D$34:$W$34,,$C48)/$F$20)))</f>
        <v>0</v>
      </c>
      <c r="O48" s="2">
        <f>IF($F$20="n/a",0,IF(O$22&lt;=$C48,0,IF(O$22&gt;($F$20+$C48),INDEX($D$34:$W$34,,$C48)-SUM($D48:N48),INDEX($D$34:$W$34,,$C48)/$F$20)))</f>
        <v>0</v>
      </c>
      <c r="P48" s="2">
        <f>IF($F$20="n/a",0,IF(P$22&lt;=$C48,0,IF(P$22&gt;($F$20+$C48),INDEX($D$34:$W$34,,$C48)-SUM($D48:O48),INDEX($D$34:$W$34,,$C48)/$F$20)))</f>
        <v>0</v>
      </c>
      <c r="Q48" s="2">
        <f>IF($F$20="n/a",0,IF(Q$22&lt;=$C48,0,IF(Q$22&gt;($F$20+$C48),INDEX($D$34:$W$34,,$C48)-SUM($D48:P48),INDEX($D$34:$W$34,,$C48)/$F$20)))</f>
        <v>0</v>
      </c>
      <c r="R48" s="2">
        <f>IF($F$20="n/a",0,IF(R$22&lt;=$C48,0,IF(R$22&gt;($F$20+$C48),INDEX($D$34:$W$34,,$C48)-SUM($D48:Q48),INDEX($D$34:$W$34,,$C48)/$F$20)))</f>
        <v>0</v>
      </c>
      <c r="S48" s="2">
        <f>IF($F$20="n/a",0,IF(S$22&lt;=$C48,0,IF(S$22&gt;($F$20+$C48),INDEX($D$34:$W$34,,$C48)-SUM($D48:R48),INDEX($D$34:$W$34,,$C48)/$F$20)))</f>
        <v>0</v>
      </c>
      <c r="T48" s="2">
        <f>IF($F$20="n/a",0,IF(T$22&lt;=$C48,0,IF(T$22&gt;($F$20+$C48),INDEX($D$34:$W$34,,$C48)-SUM($D48:S48),INDEX($D$34:$W$34,,$C48)/$F$20)))</f>
        <v>0</v>
      </c>
      <c r="U48" s="2">
        <f>IF($F$20="n/a",0,IF(U$22&lt;=$C48,0,IF(U$22&gt;($F$20+$C48),INDEX($D$34:$W$34,,$C48)-SUM($D48:T48),INDEX($D$34:$W$34,,$C48)/$F$20)))</f>
        <v>0</v>
      </c>
      <c r="V48" s="2">
        <f>IF($F$20="n/a",0,IF(V$22&lt;=$C48,0,IF(V$22&gt;($F$20+$C48),INDEX($D$34:$W$34,,$C48)-SUM($D48:U48),INDEX($D$34:$W$34,,$C48)/$F$20)))</f>
        <v>0</v>
      </c>
      <c r="W48" s="2">
        <f>IF($F$20="n/a",0,IF(W$22&lt;=$C48,0,IF(W$22&gt;($F$20+$C48),INDEX($D$34:$W$34,,$C48)-SUM($D48:V48),INDEX($D$34:$W$34,,$C48)/$F$20)))</f>
        <v>0</v>
      </c>
      <c r="X48" s="2">
        <f>IF($F$20="n/a",0,IF(X$22&lt;=$C48,0,IF(X$22&gt;($F$20+$C48),INDEX($D$34:$W$34,,$C48)-SUM($D48:W48),INDEX($D$34:$W$34,,$C48)/$F$20)))</f>
        <v>0</v>
      </c>
      <c r="Y48" s="2">
        <f>IF($F$20="n/a",0,IF(Y$22&lt;=$C48,0,IF(Y$22&gt;($F$20+$C48),INDEX($D$34:$W$34,,$C48)-SUM($D48:X48),INDEX($D$34:$W$34,,$C48)/$F$20)))</f>
        <v>0</v>
      </c>
      <c r="Z48" s="2">
        <f>IF($F$20="n/a",0,IF(Z$22&lt;=$C48,0,IF(Z$22&gt;($F$20+$C48),INDEX($D$34:$W$34,,$C48)-SUM($D48:Y48),INDEX($D$34:$W$34,,$C48)/$F$20)))</f>
        <v>0</v>
      </c>
      <c r="AA48" s="2">
        <f>IF($F$20="n/a",0,IF(AA$22&lt;=$C48,0,IF(AA$22&gt;($F$20+$C48),INDEX($D$34:$W$34,,$C48)-SUM($D48:Z48),INDEX($D$34:$W$34,,$C48)/$F$20)))</f>
        <v>0</v>
      </c>
      <c r="AB48" s="2">
        <f>IF($F$20="n/a",0,IF(AB$22&lt;=$C48,0,IF(AB$22&gt;($F$20+$C48),INDEX($D$34:$W$34,,$C48)-SUM($D48:AA48),INDEX($D$34:$W$34,,$C48)/$F$20)))</f>
        <v>0</v>
      </c>
      <c r="AC48" s="2">
        <f>IF($F$20="n/a",0,IF(AC$22&lt;=$C48,0,IF(AC$22&gt;($F$20+$C48),INDEX($D$34:$W$34,,$C48)-SUM($D48:AB48),INDEX($D$34:$W$34,,$C48)/$F$20)))</f>
        <v>0</v>
      </c>
      <c r="AD48" s="2">
        <f>IF($F$20="n/a",0,IF(AD$22&lt;=$C48,0,IF(AD$22&gt;($F$20+$C48),INDEX($D$34:$W$34,,$C48)-SUM($D48:AC48),INDEX($D$34:$W$34,,$C48)/$F$20)))</f>
        <v>0</v>
      </c>
      <c r="AE48" s="2">
        <f>IF($F$20="n/a",0,IF(AE$22&lt;=$C48,0,IF(AE$22&gt;($F$20+$C48),INDEX($D$34:$W$34,,$C48)-SUM($D48:AD48),INDEX($D$34:$W$34,,$C48)/$F$20)))</f>
        <v>0</v>
      </c>
      <c r="AF48" s="2">
        <f>IF($F$20="n/a",0,IF(AF$22&lt;=$C48,0,IF(AF$22&gt;($F$20+$C48),INDEX($D$34:$W$34,,$C48)-SUM($D48:AE48),INDEX($D$34:$W$34,,$C48)/$F$20)))</f>
        <v>0</v>
      </c>
      <c r="AG48" s="2">
        <f>IF($F$20="n/a",0,IF(AG$22&lt;=$C48,0,IF(AG$22&gt;($F$20+$C48),INDEX($D$34:$W$34,,$C48)-SUM($D48:AF48),INDEX($D$34:$W$34,,$C48)/$F$20)))</f>
        <v>0</v>
      </c>
      <c r="AH48" s="2">
        <f>IF($F$20="n/a",0,IF(AH$22&lt;=$C48,0,IF(AH$22&gt;($F$20+$C48),INDEX($D$34:$W$34,,$C48)-SUM($D48:AG48),INDEX($D$34:$W$34,,$C48)/$F$20)))</f>
        <v>0</v>
      </c>
      <c r="AI48" s="2">
        <f>IF($F$20="n/a",0,IF(AI$22&lt;=$C48,0,IF(AI$22&gt;($F$20+$C48),INDEX($D$34:$W$34,,$C48)-SUM($D48:AH48),INDEX($D$34:$W$34,,$C48)/$F$20)))</f>
        <v>0</v>
      </c>
      <c r="AJ48" s="2">
        <f>IF($F$20="n/a",0,IF(AJ$22&lt;=$C48,0,IF(AJ$22&gt;($F$20+$C48),INDEX($D$34:$W$34,,$C48)-SUM($D48:AI48),INDEX($D$34:$W$34,,$C48)/$F$20)))</f>
        <v>0</v>
      </c>
      <c r="AK48" s="2">
        <f>IF($F$20="n/a",0,IF(AK$22&lt;=$C48,0,IF(AK$22&gt;($F$20+$C48),INDEX($D$34:$W$34,,$C48)-SUM($D48:AJ48),INDEX($D$34:$W$34,,$C48)/$F$20)))</f>
        <v>0</v>
      </c>
      <c r="AL48" s="2">
        <f>IF($F$20="n/a",0,IF(AL$22&lt;=$C48,0,IF(AL$22&gt;($F$20+$C48),INDEX($D$34:$W$34,,$C48)-SUM($D48:AK48),INDEX($D$34:$W$34,,$C48)/$F$20)))</f>
        <v>0</v>
      </c>
      <c r="AM48" s="2">
        <f>IF($F$20="n/a",0,IF(AM$22&lt;=$C48,0,IF(AM$22&gt;($F$20+$C48),INDEX($D$34:$W$34,,$C48)-SUM($D48:AL48),INDEX($D$34:$W$34,,$C48)/$F$20)))</f>
        <v>0</v>
      </c>
      <c r="AN48" s="2">
        <f>IF($F$20="n/a",0,IF(AN$22&lt;=$C48,0,IF(AN$22&gt;($F$20+$C48),INDEX($D$34:$W$34,,$C48)-SUM($D48:AM48),INDEX($D$34:$W$34,,$C48)/$F$20)))</f>
        <v>0</v>
      </c>
      <c r="AO48" s="2">
        <f>IF($F$20="n/a",0,IF(AO$22&lt;=$C48,0,IF(AO$22&gt;($F$20+$C48),INDEX($D$34:$W$34,,$C48)-SUM($D48:AN48),INDEX($D$34:$W$34,,$C48)/$F$20)))</f>
        <v>0</v>
      </c>
      <c r="AP48" s="2">
        <f>IF($F$20="n/a",0,IF(AP$22&lt;=$C48,0,IF(AP$22&gt;($F$20+$C48),INDEX($D$34:$W$34,,$C48)-SUM($D48:AO48),INDEX($D$34:$W$34,,$C48)/$F$20)))</f>
        <v>0</v>
      </c>
      <c r="AQ48" s="2">
        <f>IF($F$20="n/a",0,IF(AQ$22&lt;=$C48,0,IF(AQ$22&gt;($F$20+$C48),INDEX($D$34:$W$34,,$C48)-SUM($D48:AP48),INDEX($D$34:$W$34,,$C48)/$F$20)))</f>
        <v>0</v>
      </c>
      <c r="AR48" s="2">
        <f>IF($F$20="n/a",0,IF(AR$22&lt;=$C48,0,IF(AR$22&gt;($F$20+$C48),INDEX($D$34:$W$34,,$C48)-SUM($D48:AQ48),INDEX($D$34:$W$34,,$C48)/$F$20)))</f>
        <v>0</v>
      </c>
      <c r="AS48" s="2">
        <f>IF($F$20="n/a",0,IF(AS$22&lt;=$C48,0,IF(AS$22&gt;($F$20+$C48),INDEX($D$34:$W$34,,$C48)-SUM($D48:AR48),INDEX($D$34:$W$34,,$C48)/$F$20)))</f>
        <v>0</v>
      </c>
      <c r="AT48" s="2">
        <f>IF($F$20="n/a",0,IF(AT$22&lt;=$C48,0,IF(AT$22&gt;($F$20+$C48),INDEX($D$34:$W$34,,$C48)-SUM($D48:AS48),INDEX($D$34:$W$34,,$C48)/$F$20)))</f>
        <v>0</v>
      </c>
      <c r="AU48" s="2">
        <f>IF($F$20="n/a",0,IF(AU$22&lt;=$C48,0,IF(AU$22&gt;($F$20+$C48),INDEX($D$34:$W$34,,$C48)-SUM($D48:AT48),INDEX($D$34:$W$34,,$C48)/$F$20)))</f>
        <v>0</v>
      </c>
      <c r="AV48" s="2">
        <f>IF($F$20="n/a",0,IF(AV$22&lt;=$C48,0,IF(AV$22&gt;($F$20+$C48),INDEX($D$34:$W$34,,$C48)-SUM($D48:AU48),INDEX($D$34:$W$34,,$C48)/$F$20)))</f>
        <v>0</v>
      </c>
      <c r="AW48" s="2">
        <f>IF($F$20="n/a",0,IF(AW$22&lt;=$C48,0,IF(AW$22&gt;($F$20+$C48),INDEX($D$34:$W$34,,$C48)-SUM($D48:AV48),INDEX($D$34:$W$34,,$C48)/$F$20)))</f>
        <v>0</v>
      </c>
      <c r="AX48" s="2">
        <f>IF($F$20="n/a",0,IF(AX$22&lt;=$C48,0,IF(AX$22&gt;($F$20+$C48),INDEX($D$34:$W$34,,$C48)-SUM($D48:AW48),INDEX($D$34:$W$34,,$C48)/$F$20)))</f>
        <v>0</v>
      </c>
      <c r="AY48" s="2">
        <f>IF($F$20="n/a",0,IF(AY$22&lt;=$C48,0,IF(AY$22&gt;($F$20+$C48),INDEX($D$34:$W$34,,$C48)-SUM($D48:AX48),INDEX($D$34:$W$34,,$C48)/$F$20)))</f>
        <v>0</v>
      </c>
      <c r="AZ48" s="2">
        <f>IF($F$20="n/a",0,IF(AZ$22&lt;=$C48,0,IF(AZ$22&gt;($F$20+$C48),INDEX($D$34:$W$34,,$C48)-SUM($D48:AY48),INDEX($D$34:$W$34,,$C48)/$F$20)))</f>
        <v>0</v>
      </c>
      <c r="BA48" s="2">
        <f>IF($F$20="n/a",0,IF(BA$22&lt;=$C48,0,IF(BA$22&gt;($F$20+$C48),INDEX($D$34:$W$34,,$C48)-SUM($D48:AZ48),INDEX($D$34:$W$34,,$C48)/$F$20)))</f>
        <v>0</v>
      </c>
      <c r="BB48" s="2">
        <f>IF($F$20="n/a",0,IF(BB$22&lt;=$C48,0,IF(BB$22&gt;($F$20+$C48),INDEX($D$34:$W$34,,$C48)-SUM($D48:BA48),INDEX($D$34:$W$34,,$C48)/$F$20)))</f>
        <v>0</v>
      </c>
      <c r="BC48" s="2">
        <f>IF($F$20="n/a",0,IF(BC$22&lt;=$C48,0,IF(BC$22&gt;($F$20+$C48),INDEX($D$34:$W$34,,$C48)-SUM($D48:BB48),INDEX($D$34:$W$34,,$C48)/$F$20)))</f>
        <v>0</v>
      </c>
      <c r="BD48" s="2">
        <f>IF($F$20="n/a",0,IF(BD$22&lt;=$C48,0,IF(BD$22&gt;($F$20+$C48),INDEX($D$34:$W$34,,$C48)-SUM($D48:BC48),INDEX($D$34:$W$34,,$C48)/$F$20)))</f>
        <v>0</v>
      </c>
      <c r="BE48" s="2">
        <f>IF($F$20="n/a",0,IF(BE$22&lt;=$C48,0,IF(BE$22&gt;($F$20+$C48),INDEX($D$34:$W$34,,$C48)-SUM($D48:BD48),INDEX($D$34:$W$34,,$C48)/$F$20)))</f>
        <v>0</v>
      </c>
      <c r="BF48" s="2">
        <f>IF($F$20="n/a",0,IF(BF$22&lt;=$C48,0,IF(BF$22&gt;($F$20+$C48),INDEX($D$34:$W$34,,$C48)-SUM($D48:BE48),INDEX($D$34:$W$34,,$C48)/$F$20)))</f>
        <v>0</v>
      </c>
      <c r="BG48" s="2">
        <f>IF($F$20="n/a",0,IF(BG$22&lt;=$C48,0,IF(BG$22&gt;($F$20+$C48),INDEX($D$34:$W$34,,$C48)-SUM($D48:BF48),INDEX($D$34:$W$34,,$C48)/$F$20)))</f>
        <v>0</v>
      </c>
      <c r="BH48" s="2">
        <f>IF($F$20="n/a",0,IF(BH$22&lt;=$C48,0,IF(BH$22&gt;($F$20+$C48),INDEX($D$34:$W$34,,$C48)-SUM($D48:BG48),INDEX($D$34:$W$34,,$C48)/$F$20)))</f>
        <v>0</v>
      </c>
      <c r="BI48" s="2">
        <f>IF($F$20="n/a",0,IF(BI$22&lt;=$C48,0,IF(BI$22&gt;($F$20+$C48),INDEX($D$34:$W$34,,$C48)-SUM($D48:BH48),INDEX($D$34:$W$34,,$C48)/$F$20)))</f>
        <v>0</v>
      </c>
      <c r="BJ48" s="2">
        <f>IF($F$20="n/a",0,IF(BJ$22&lt;=$C48,0,IF(BJ$22&gt;($F$20+$C48),INDEX($D$34:$W$34,,$C48)-SUM($D48:BI48),INDEX($D$34:$W$34,,$C48)/$F$20)))</f>
        <v>0</v>
      </c>
      <c r="BK48" s="2">
        <f>IF($F$20="n/a",0,IF(BK$22&lt;=$C48,0,IF(BK$22&gt;($F$20+$C48),INDEX($D$34:$W$34,,$C48)-SUM($D48:BJ48),INDEX($D$34:$W$34,,$C48)/$F$20)))</f>
        <v>0</v>
      </c>
    </row>
    <row r="49" spans="2:63" ht="15" hidden="1" outlineLevel="1" x14ac:dyDescent="0.25">
      <c r="B49" s="24">
        <v>2023</v>
      </c>
      <c r="C49" s="24">
        <v>13</v>
      </c>
      <c r="E49" s="2">
        <f>IF($F$20="n/a",0,IF(E$22&lt;=$C49,0,IF(E$22&gt;($F$20+$C49),INDEX($D$34:$W$34,,$C49)-SUM($D49:D49),INDEX($D$34:$W$34,,$C49)/$F$20)))</f>
        <v>0</v>
      </c>
      <c r="F49" s="2">
        <f>IF($F$20="n/a",0,IF(F$22&lt;=$C49,0,IF(F$22&gt;($F$20+$C49),INDEX($D$34:$W$34,,$C49)-SUM($D49:E49),INDEX($D$34:$W$34,,$C49)/$F$20)))</f>
        <v>0</v>
      </c>
      <c r="G49" s="2">
        <f>IF($F$20="n/a",0,IF(G$22&lt;=$C49,0,IF(G$22&gt;($F$20+$C49),INDEX($D$34:$W$34,,$C49)-SUM($D49:F49),INDEX($D$34:$W$34,,$C49)/$F$20)))</f>
        <v>0</v>
      </c>
      <c r="H49" s="2">
        <f>IF($F$20="n/a",0,IF(H$22&lt;=$C49,0,IF(H$22&gt;($F$20+$C49),INDEX($D$34:$W$34,,$C49)-SUM($D49:G49),INDEX($D$34:$W$34,,$C49)/$F$20)))</f>
        <v>0</v>
      </c>
      <c r="I49" s="2">
        <f>IF($F$20="n/a",0,IF(I$22&lt;=$C49,0,IF(I$22&gt;($F$20+$C49),INDEX($D$34:$W$34,,$C49)-SUM($D49:H49),INDEX($D$34:$W$34,,$C49)/$F$20)))</f>
        <v>0</v>
      </c>
      <c r="J49" s="2">
        <f>IF($F$20="n/a",0,IF(J$22&lt;=$C49,0,IF(J$22&gt;($F$20+$C49),INDEX($D$34:$W$34,,$C49)-SUM($D49:I49),INDEX($D$34:$W$34,,$C49)/$F$20)))</f>
        <v>0</v>
      </c>
      <c r="K49" s="2">
        <f>IF($F$20="n/a",0,IF(K$22&lt;=$C49,0,IF(K$22&gt;($F$20+$C49),INDEX($D$34:$W$34,,$C49)-SUM($D49:J49),INDEX($D$34:$W$34,,$C49)/$F$20)))</f>
        <v>0</v>
      </c>
      <c r="L49" s="2">
        <f>IF($F$20="n/a",0,IF(L$22&lt;=$C49,0,IF(L$22&gt;($F$20+$C49),INDEX($D$34:$W$34,,$C49)-SUM($D49:K49),INDEX($D$34:$W$34,,$C49)/$F$20)))</f>
        <v>0</v>
      </c>
      <c r="M49" s="2">
        <f>IF($F$20="n/a",0,IF(M$22&lt;=$C49,0,IF(M$22&gt;($F$20+$C49),INDEX($D$34:$W$34,,$C49)-SUM($D49:L49),INDEX($D$34:$W$34,,$C49)/$F$20)))</f>
        <v>0</v>
      </c>
      <c r="N49" s="2">
        <f>IF($F$20="n/a",0,IF(N$22&lt;=$C49,0,IF(N$22&gt;($F$20+$C49),INDEX($D$34:$W$34,,$C49)-SUM($D49:M49),INDEX($D$34:$W$34,,$C49)/$F$20)))</f>
        <v>0</v>
      </c>
      <c r="O49" s="2">
        <f>IF($F$20="n/a",0,IF(O$22&lt;=$C49,0,IF(O$22&gt;($F$20+$C49),INDEX($D$34:$W$34,,$C49)-SUM($D49:N49),INDEX($D$34:$W$34,,$C49)/$F$20)))</f>
        <v>0</v>
      </c>
      <c r="P49" s="2">
        <f>IF($F$20="n/a",0,IF(P$22&lt;=$C49,0,IF(P$22&gt;($F$20+$C49),INDEX($D$34:$W$34,,$C49)-SUM($D49:O49),INDEX($D$34:$W$34,,$C49)/$F$20)))</f>
        <v>0</v>
      </c>
      <c r="Q49" s="2">
        <f>IF($F$20="n/a",0,IF(Q$22&lt;=$C49,0,IF(Q$22&gt;($F$20+$C49),INDEX($D$34:$W$34,,$C49)-SUM($D49:P49),INDEX($D$34:$W$34,,$C49)/$F$20)))</f>
        <v>0</v>
      </c>
      <c r="R49" s="2">
        <f>IF($F$20="n/a",0,IF(R$22&lt;=$C49,0,IF(R$22&gt;($F$20+$C49),INDEX($D$34:$W$34,,$C49)-SUM($D49:Q49),INDEX($D$34:$W$34,,$C49)/$F$20)))</f>
        <v>0</v>
      </c>
      <c r="S49" s="2">
        <f>IF($F$20="n/a",0,IF(S$22&lt;=$C49,0,IF(S$22&gt;($F$20+$C49),INDEX($D$34:$W$34,,$C49)-SUM($D49:R49),INDEX($D$34:$W$34,,$C49)/$F$20)))</f>
        <v>0</v>
      </c>
      <c r="T49" s="2">
        <f>IF($F$20="n/a",0,IF(T$22&lt;=$C49,0,IF(T$22&gt;($F$20+$C49),INDEX($D$34:$W$34,,$C49)-SUM($D49:S49),INDEX($D$34:$W$34,,$C49)/$F$20)))</f>
        <v>0</v>
      </c>
      <c r="U49" s="2">
        <f>IF($F$20="n/a",0,IF(U$22&lt;=$C49,0,IF(U$22&gt;($F$20+$C49),INDEX($D$34:$W$34,,$C49)-SUM($D49:T49),INDEX($D$34:$W$34,,$C49)/$F$20)))</f>
        <v>0</v>
      </c>
      <c r="V49" s="2">
        <f>IF($F$20="n/a",0,IF(V$22&lt;=$C49,0,IF(V$22&gt;($F$20+$C49),INDEX($D$34:$W$34,,$C49)-SUM($D49:U49),INDEX($D$34:$W$34,,$C49)/$F$20)))</f>
        <v>0</v>
      </c>
      <c r="W49" s="2">
        <f>IF($F$20="n/a",0,IF(W$22&lt;=$C49,0,IF(W$22&gt;($F$20+$C49),INDEX($D$34:$W$34,,$C49)-SUM($D49:V49),INDEX($D$34:$W$34,,$C49)/$F$20)))</f>
        <v>0</v>
      </c>
      <c r="X49" s="2">
        <f>IF($F$20="n/a",0,IF(X$22&lt;=$C49,0,IF(X$22&gt;($F$20+$C49),INDEX($D$34:$W$34,,$C49)-SUM($D49:W49),INDEX($D$34:$W$34,,$C49)/$F$20)))</f>
        <v>0</v>
      </c>
      <c r="Y49" s="2">
        <f>IF($F$20="n/a",0,IF(Y$22&lt;=$C49,0,IF(Y$22&gt;($F$20+$C49),INDEX($D$34:$W$34,,$C49)-SUM($D49:X49),INDEX($D$34:$W$34,,$C49)/$F$20)))</f>
        <v>0</v>
      </c>
      <c r="Z49" s="2">
        <f>IF($F$20="n/a",0,IF(Z$22&lt;=$C49,0,IF(Z$22&gt;($F$20+$C49),INDEX($D$34:$W$34,,$C49)-SUM($D49:Y49),INDEX($D$34:$W$34,,$C49)/$F$20)))</f>
        <v>0</v>
      </c>
      <c r="AA49" s="2">
        <f>IF($F$20="n/a",0,IF(AA$22&lt;=$C49,0,IF(AA$22&gt;($F$20+$C49),INDEX($D$34:$W$34,,$C49)-SUM($D49:Z49),INDEX($D$34:$W$34,,$C49)/$F$20)))</f>
        <v>0</v>
      </c>
      <c r="AB49" s="2">
        <f>IF($F$20="n/a",0,IF(AB$22&lt;=$C49,0,IF(AB$22&gt;($F$20+$C49),INDEX($D$34:$W$34,,$C49)-SUM($D49:AA49),INDEX($D$34:$W$34,,$C49)/$F$20)))</f>
        <v>0</v>
      </c>
      <c r="AC49" s="2">
        <f>IF($F$20="n/a",0,IF(AC$22&lt;=$C49,0,IF(AC$22&gt;($F$20+$C49),INDEX($D$34:$W$34,,$C49)-SUM($D49:AB49),INDEX($D$34:$W$34,,$C49)/$F$20)))</f>
        <v>0</v>
      </c>
      <c r="AD49" s="2">
        <f>IF($F$20="n/a",0,IF(AD$22&lt;=$C49,0,IF(AD$22&gt;($F$20+$C49),INDEX($D$34:$W$34,,$C49)-SUM($D49:AC49),INDEX($D$34:$W$34,,$C49)/$F$20)))</f>
        <v>0</v>
      </c>
      <c r="AE49" s="2">
        <f>IF($F$20="n/a",0,IF(AE$22&lt;=$C49,0,IF(AE$22&gt;($F$20+$C49),INDEX($D$34:$W$34,,$C49)-SUM($D49:AD49),INDEX($D$34:$W$34,,$C49)/$F$20)))</f>
        <v>0</v>
      </c>
      <c r="AF49" s="2">
        <f>IF($F$20="n/a",0,IF(AF$22&lt;=$C49,0,IF(AF$22&gt;($F$20+$C49),INDEX($D$34:$W$34,,$C49)-SUM($D49:AE49),INDEX($D$34:$W$34,,$C49)/$F$20)))</f>
        <v>0</v>
      </c>
      <c r="AG49" s="2">
        <f>IF($F$20="n/a",0,IF(AG$22&lt;=$C49,0,IF(AG$22&gt;($F$20+$C49),INDEX($D$34:$W$34,,$C49)-SUM($D49:AF49),INDEX($D$34:$W$34,,$C49)/$F$20)))</f>
        <v>0</v>
      </c>
      <c r="AH49" s="2">
        <f>IF($F$20="n/a",0,IF(AH$22&lt;=$C49,0,IF(AH$22&gt;($F$20+$C49),INDEX($D$34:$W$34,,$C49)-SUM($D49:AG49),INDEX($D$34:$W$34,,$C49)/$F$20)))</f>
        <v>0</v>
      </c>
      <c r="AI49" s="2">
        <f>IF($F$20="n/a",0,IF(AI$22&lt;=$C49,0,IF(AI$22&gt;($F$20+$C49),INDEX($D$34:$W$34,,$C49)-SUM($D49:AH49),INDEX($D$34:$W$34,,$C49)/$F$20)))</f>
        <v>0</v>
      </c>
      <c r="AJ49" s="2">
        <f>IF($F$20="n/a",0,IF(AJ$22&lt;=$C49,0,IF(AJ$22&gt;($F$20+$C49),INDEX($D$34:$W$34,,$C49)-SUM($D49:AI49),INDEX($D$34:$W$34,,$C49)/$F$20)))</f>
        <v>0</v>
      </c>
      <c r="AK49" s="2">
        <f>IF($F$20="n/a",0,IF(AK$22&lt;=$C49,0,IF(AK$22&gt;($F$20+$C49),INDEX($D$34:$W$34,,$C49)-SUM($D49:AJ49),INDEX($D$34:$W$34,,$C49)/$F$20)))</f>
        <v>0</v>
      </c>
      <c r="AL49" s="2">
        <f>IF($F$20="n/a",0,IF(AL$22&lt;=$C49,0,IF(AL$22&gt;($F$20+$C49),INDEX($D$34:$W$34,,$C49)-SUM($D49:AK49),INDEX($D$34:$W$34,,$C49)/$F$20)))</f>
        <v>0</v>
      </c>
      <c r="AM49" s="2">
        <f>IF($F$20="n/a",0,IF(AM$22&lt;=$C49,0,IF(AM$22&gt;($F$20+$C49),INDEX($D$34:$W$34,,$C49)-SUM($D49:AL49),INDEX($D$34:$W$34,,$C49)/$F$20)))</f>
        <v>0</v>
      </c>
      <c r="AN49" s="2">
        <f>IF($F$20="n/a",0,IF(AN$22&lt;=$C49,0,IF(AN$22&gt;($F$20+$C49),INDEX($D$34:$W$34,,$C49)-SUM($D49:AM49),INDEX($D$34:$W$34,,$C49)/$F$20)))</f>
        <v>0</v>
      </c>
      <c r="AO49" s="2">
        <f>IF($F$20="n/a",0,IF(AO$22&lt;=$C49,0,IF(AO$22&gt;($F$20+$C49),INDEX($D$34:$W$34,,$C49)-SUM($D49:AN49),INDEX($D$34:$W$34,,$C49)/$F$20)))</f>
        <v>0</v>
      </c>
      <c r="AP49" s="2">
        <f>IF($F$20="n/a",0,IF(AP$22&lt;=$C49,0,IF(AP$22&gt;($F$20+$C49),INDEX($D$34:$W$34,,$C49)-SUM($D49:AO49),INDEX($D$34:$W$34,,$C49)/$F$20)))</f>
        <v>0</v>
      </c>
      <c r="AQ49" s="2">
        <f>IF($F$20="n/a",0,IF(AQ$22&lt;=$C49,0,IF(AQ$22&gt;($F$20+$C49),INDEX($D$34:$W$34,,$C49)-SUM($D49:AP49),INDEX($D$34:$W$34,,$C49)/$F$20)))</f>
        <v>0</v>
      </c>
      <c r="AR49" s="2">
        <f>IF($F$20="n/a",0,IF(AR$22&lt;=$C49,0,IF(AR$22&gt;($F$20+$C49),INDEX($D$34:$W$34,,$C49)-SUM($D49:AQ49),INDEX($D$34:$W$34,,$C49)/$F$20)))</f>
        <v>0</v>
      </c>
      <c r="AS49" s="2">
        <f>IF($F$20="n/a",0,IF(AS$22&lt;=$C49,0,IF(AS$22&gt;($F$20+$C49),INDEX($D$34:$W$34,,$C49)-SUM($D49:AR49),INDEX($D$34:$W$34,,$C49)/$F$20)))</f>
        <v>0</v>
      </c>
      <c r="AT49" s="2">
        <f>IF($F$20="n/a",0,IF(AT$22&lt;=$C49,0,IF(AT$22&gt;($F$20+$C49),INDEX($D$34:$W$34,,$C49)-SUM($D49:AS49),INDEX($D$34:$W$34,,$C49)/$F$20)))</f>
        <v>0</v>
      </c>
      <c r="AU49" s="2">
        <f>IF($F$20="n/a",0,IF(AU$22&lt;=$C49,0,IF(AU$22&gt;($F$20+$C49),INDEX($D$34:$W$34,,$C49)-SUM($D49:AT49),INDEX($D$34:$W$34,,$C49)/$F$20)))</f>
        <v>0</v>
      </c>
      <c r="AV49" s="2">
        <f>IF($F$20="n/a",0,IF(AV$22&lt;=$C49,0,IF(AV$22&gt;($F$20+$C49),INDEX($D$34:$W$34,,$C49)-SUM($D49:AU49),INDEX($D$34:$W$34,,$C49)/$F$20)))</f>
        <v>0</v>
      </c>
      <c r="AW49" s="2">
        <f>IF($F$20="n/a",0,IF(AW$22&lt;=$C49,0,IF(AW$22&gt;($F$20+$C49),INDEX($D$34:$W$34,,$C49)-SUM($D49:AV49),INDEX($D$34:$W$34,,$C49)/$F$20)))</f>
        <v>0</v>
      </c>
      <c r="AX49" s="2">
        <f>IF($F$20="n/a",0,IF(AX$22&lt;=$C49,0,IF(AX$22&gt;($F$20+$C49),INDEX($D$34:$W$34,,$C49)-SUM($D49:AW49),INDEX($D$34:$W$34,,$C49)/$F$20)))</f>
        <v>0</v>
      </c>
      <c r="AY49" s="2">
        <f>IF($F$20="n/a",0,IF(AY$22&lt;=$C49,0,IF(AY$22&gt;($F$20+$C49),INDEX($D$34:$W$34,,$C49)-SUM($D49:AX49),INDEX($D$34:$W$34,,$C49)/$F$20)))</f>
        <v>0</v>
      </c>
      <c r="AZ49" s="2">
        <f>IF($F$20="n/a",0,IF(AZ$22&lt;=$C49,0,IF(AZ$22&gt;($F$20+$C49),INDEX($D$34:$W$34,,$C49)-SUM($D49:AY49),INDEX($D$34:$W$34,,$C49)/$F$20)))</f>
        <v>0</v>
      </c>
      <c r="BA49" s="2">
        <f>IF($F$20="n/a",0,IF(BA$22&lt;=$C49,0,IF(BA$22&gt;($F$20+$C49),INDEX($D$34:$W$34,,$C49)-SUM($D49:AZ49),INDEX($D$34:$W$34,,$C49)/$F$20)))</f>
        <v>0</v>
      </c>
      <c r="BB49" s="2">
        <f>IF($F$20="n/a",0,IF(BB$22&lt;=$C49,0,IF(BB$22&gt;($F$20+$C49),INDEX($D$34:$W$34,,$C49)-SUM($D49:BA49),INDEX($D$34:$W$34,,$C49)/$F$20)))</f>
        <v>0</v>
      </c>
      <c r="BC49" s="2">
        <f>IF($F$20="n/a",0,IF(BC$22&lt;=$C49,0,IF(BC$22&gt;($F$20+$C49),INDEX($D$34:$W$34,,$C49)-SUM($D49:BB49),INDEX($D$34:$W$34,,$C49)/$F$20)))</f>
        <v>0</v>
      </c>
      <c r="BD49" s="2">
        <f>IF($F$20="n/a",0,IF(BD$22&lt;=$C49,0,IF(BD$22&gt;($F$20+$C49),INDEX($D$34:$W$34,,$C49)-SUM($D49:BC49),INDEX($D$34:$W$34,,$C49)/$F$20)))</f>
        <v>0</v>
      </c>
      <c r="BE49" s="2">
        <f>IF($F$20="n/a",0,IF(BE$22&lt;=$C49,0,IF(BE$22&gt;($F$20+$C49),INDEX($D$34:$W$34,,$C49)-SUM($D49:BD49),INDEX($D$34:$W$34,,$C49)/$F$20)))</f>
        <v>0</v>
      </c>
      <c r="BF49" s="2">
        <f>IF($F$20="n/a",0,IF(BF$22&lt;=$C49,0,IF(BF$22&gt;($F$20+$C49),INDEX($D$34:$W$34,,$C49)-SUM($D49:BE49),INDEX($D$34:$W$34,,$C49)/$F$20)))</f>
        <v>0</v>
      </c>
      <c r="BG49" s="2">
        <f>IF($F$20="n/a",0,IF(BG$22&lt;=$C49,0,IF(BG$22&gt;($F$20+$C49),INDEX($D$34:$W$34,,$C49)-SUM($D49:BF49),INDEX($D$34:$W$34,,$C49)/$F$20)))</f>
        <v>0</v>
      </c>
      <c r="BH49" s="2">
        <f>IF($F$20="n/a",0,IF(BH$22&lt;=$C49,0,IF(BH$22&gt;($F$20+$C49),INDEX($D$34:$W$34,,$C49)-SUM($D49:BG49),INDEX($D$34:$W$34,,$C49)/$F$20)))</f>
        <v>0</v>
      </c>
      <c r="BI49" s="2">
        <f>IF($F$20="n/a",0,IF(BI$22&lt;=$C49,0,IF(BI$22&gt;($F$20+$C49),INDEX($D$34:$W$34,,$C49)-SUM($D49:BH49),INDEX($D$34:$W$34,,$C49)/$F$20)))</f>
        <v>0</v>
      </c>
      <c r="BJ49" s="2">
        <f>IF($F$20="n/a",0,IF(BJ$22&lt;=$C49,0,IF(BJ$22&gt;($F$20+$C49),INDEX($D$34:$W$34,,$C49)-SUM($D49:BI49),INDEX($D$34:$W$34,,$C49)/$F$20)))</f>
        <v>0</v>
      </c>
      <c r="BK49" s="2">
        <f>IF($F$20="n/a",0,IF(BK$22&lt;=$C49,0,IF(BK$22&gt;($F$20+$C49),INDEX($D$34:$W$34,,$C49)-SUM($D49:BJ49),INDEX($D$34:$W$34,,$C49)/$F$20)))</f>
        <v>0</v>
      </c>
    </row>
    <row r="50" spans="2:63" ht="15" hidden="1" outlineLevel="1" x14ac:dyDescent="0.25">
      <c r="B50" s="24">
        <v>2024</v>
      </c>
      <c r="C50" s="24">
        <v>14</v>
      </c>
      <c r="E50" s="2">
        <f>IF($F$20="n/a",0,IF(E$22&lt;=$C50,0,IF(E$22&gt;($F$20+$C50),INDEX($D$34:$W$34,,$C50)-SUM($D50:D50),INDEX($D$34:$W$34,,$C50)/$F$20)))</f>
        <v>0</v>
      </c>
      <c r="F50" s="2">
        <f>IF($F$20="n/a",0,IF(F$22&lt;=$C50,0,IF(F$22&gt;($F$20+$C50),INDEX($D$34:$W$34,,$C50)-SUM($D50:E50),INDEX($D$34:$W$34,,$C50)/$F$20)))</f>
        <v>0</v>
      </c>
      <c r="G50" s="2">
        <f>IF($F$20="n/a",0,IF(G$22&lt;=$C50,0,IF(G$22&gt;($F$20+$C50),INDEX($D$34:$W$34,,$C50)-SUM($D50:F50),INDEX($D$34:$W$34,,$C50)/$F$20)))</f>
        <v>0</v>
      </c>
      <c r="H50" s="2">
        <f>IF($F$20="n/a",0,IF(H$22&lt;=$C50,0,IF(H$22&gt;($F$20+$C50),INDEX($D$34:$W$34,,$C50)-SUM($D50:G50),INDEX($D$34:$W$34,,$C50)/$F$20)))</f>
        <v>0</v>
      </c>
      <c r="I50" s="2">
        <f>IF($F$20="n/a",0,IF(I$22&lt;=$C50,0,IF(I$22&gt;($F$20+$C50),INDEX($D$34:$W$34,,$C50)-SUM($D50:H50),INDEX($D$34:$W$34,,$C50)/$F$20)))</f>
        <v>0</v>
      </c>
      <c r="J50" s="2">
        <f>IF($F$20="n/a",0,IF(J$22&lt;=$C50,0,IF(J$22&gt;($F$20+$C50),INDEX($D$34:$W$34,,$C50)-SUM($D50:I50),INDEX($D$34:$W$34,,$C50)/$F$20)))</f>
        <v>0</v>
      </c>
      <c r="K50" s="2">
        <f>IF($F$20="n/a",0,IF(K$22&lt;=$C50,0,IF(K$22&gt;($F$20+$C50),INDEX($D$34:$W$34,,$C50)-SUM($D50:J50),INDEX($D$34:$W$34,,$C50)/$F$20)))</f>
        <v>0</v>
      </c>
      <c r="L50" s="2">
        <f>IF($F$20="n/a",0,IF(L$22&lt;=$C50,0,IF(L$22&gt;($F$20+$C50),INDEX($D$34:$W$34,,$C50)-SUM($D50:K50),INDEX($D$34:$W$34,,$C50)/$F$20)))</f>
        <v>0</v>
      </c>
      <c r="M50" s="2">
        <f>IF($F$20="n/a",0,IF(M$22&lt;=$C50,0,IF(M$22&gt;($F$20+$C50),INDEX($D$34:$W$34,,$C50)-SUM($D50:L50),INDEX($D$34:$W$34,,$C50)/$F$20)))</f>
        <v>0</v>
      </c>
      <c r="N50" s="2">
        <f>IF($F$20="n/a",0,IF(N$22&lt;=$C50,0,IF(N$22&gt;($F$20+$C50),INDEX($D$34:$W$34,,$C50)-SUM($D50:M50),INDEX($D$34:$W$34,,$C50)/$F$20)))</f>
        <v>0</v>
      </c>
      <c r="O50" s="2">
        <f>IF($F$20="n/a",0,IF(O$22&lt;=$C50,0,IF(O$22&gt;($F$20+$C50),INDEX($D$34:$W$34,,$C50)-SUM($D50:N50),INDEX($D$34:$W$34,,$C50)/$F$20)))</f>
        <v>0</v>
      </c>
      <c r="P50" s="2">
        <f>IF($F$20="n/a",0,IF(P$22&lt;=$C50,0,IF(P$22&gt;($F$20+$C50),INDEX($D$34:$W$34,,$C50)-SUM($D50:O50),INDEX($D$34:$W$34,,$C50)/$F$20)))</f>
        <v>0</v>
      </c>
      <c r="Q50" s="2">
        <f>IF($F$20="n/a",0,IF(Q$22&lt;=$C50,0,IF(Q$22&gt;($F$20+$C50),INDEX($D$34:$W$34,,$C50)-SUM($D50:P50),INDEX($D$34:$W$34,,$C50)/$F$20)))</f>
        <v>0</v>
      </c>
      <c r="R50" s="2">
        <f>IF($F$20="n/a",0,IF(R$22&lt;=$C50,0,IF(R$22&gt;($F$20+$C50),INDEX($D$34:$W$34,,$C50)-SUM($D50:Q50),INDEX($D$34:$W$34,,$C50)/$F$20)))</f>
        <v>0</v>
      </c>
      <c r="S50" s="2">
        <f>IF($F$20="n/a",0,IF(S$22&lt;=$C50,0,IF(S$22&gt;($F$20+$C50),INDEX($D$34:$W$34,,$C50)-SUM($D50:R50),INDEX($D$34:$W$34,,$C50)/$F$20)))</f>
        <v>0</v>
      </c>
      <c r="T50" s="2">
        <f>IF($F$20="n/a",0,IF(T$22&lt;=$C50,0,IF(T$22&gt;($F$20+$C50),INDEX($D$34:$W$34,,$C50)-SUM($D50:S50),INDEX($D$34:$W$34,,$C50)/$F$20)))</f>
        <v>0</v>
      </c>
      <c r="U50" s="2">
        <f>IF($F$20="n/a",0,IF(U$22&lt;=$C50,0,IF(U$22&gt;($F$20+$C50),INDEX($D$34:$W$34,,$C50)-SUM($D50:T50),INDEX($D$34:$W$34,,$C50)/$F$20)))</f>
        <v>0</v>
      </c>
      <c r="V50" s="2">
        <f>IF($F$20="n/a",0,IF(V$22&lt;=$C50,0,IF(V$22&gt;($F$20+$C50),INDEX($D$34:$W$34,,$C50)-SUM($D50:U50),INDEX($D$34:$W$34,,$C50)/$F$20)))</f>
        <v>0</v>
      </c>
      <c r="W50" s="2">
        <f>IF($F$20="n/a",0,IF(W$22&lt;=$C50,0,IF(W$22&gt;($F$20+$C50),INDEX($D$34:$W$34,,$C50)-SUM($D50:V50),INDEX($D$34:$W$34,,$C50)/$F$20)))</f>
        <v>0</v>
      </c>
      <c r="X50" s="2">
        <f>IF($F$20="n/a",0,IF(X$22&lt;=$C50,0,IF(X$22&gt;($F$20+$C50),INDEX($D$34:$W$34,,$C50)-SUM($D50:W50),INDEX($D$34:$W$34,,$C50)/$F$20)))</f>
        <v>0</v>
      </c>
      <c r="Y50" s="2">
        <f>IF($F$20="n/a",0,IF(Y$22&lt;=$C50,0,IF(Y$22&gt;($F$20+$C50),INDEX($D$34:$W$34,,$C50)-SUM($D50:X50),INDEX($D$34:$W$34,,$C50)/$F$20)))</f>
        <v>0</v>
      </c>
      <c r="Z50" s="2">
        <f>IF($F$20="n/a",0,IF(Z$22&lt;=$C50,0,IF(Z$22&gt;($F$20+$C50),INDEX($D$34:$W$34,,$C50)-SUM($D50:Y50),INDEX($D$34:$W$34,,$C50)/$F$20)))</f>
        <v>0</v>
      </c>
      <c r="AA50" s="2">
        <f>IF($F$20="n/a",0,IF(AA$22&lt;=$C50,0,IF(AA$22&gt;($F$20+$C50),INDEX($D$34:$W$34,,$C50)-SUM($D50:Z50),INDEX($D$34:$W$34,,$C50)/$F$20)))</f>
        <v>0</v>
      </c>
      <c r="AB50" s="2">
        <f>IF($F$20="n/a",0,IF(AB$22&lt;=$C50,0,IF(AB$22&gt;($F$20+$C50),INDEX($D$34:$W$34,,$C50)-SUM($D50:AA50),INDEX($D$34:$W$34,,$C50)/$F$20)))</f>
        <v>0</v>
      </c>
      <c r="AC50" s="2">
        <f>IF($F$20="n/a",0,IF(AC$22&lt;=$C50,0,IF(AC$22&gt;($F$20+$C50),INDEX($D$34:$W$34,,$C50)-SUM($D50:AB50),INDEX($D$34:$W$34,,$C50)/$F$20)))</f>
        <v>0</v>
      </c>
      <c r="AD50" s="2">
        <f>IF($F$20="n/a",0,IF(AD$22&lt;=$C50,0,IF(AD$22&gt;($F$20+$C50),INDEX($D$34:$W$34,,$C50)-SUM($D50:AC50),INDEX($D$34:$W$34,,$C50)/$F$20)))</f>
        <v>0</v>
      </c>
      <c r="AE50" s="2">
        <f>IF($F$20="n/a",0,IF(AE$22&lt;=$C50,0,IF(AE$22&gt;($F$20+$C50),INDEX($D$34:$W$34,,$C50)-SUM($D50:AD50),INDEX($D$34:$W$34,,$C50)/$F$20)))</f>
        <v>0</v>
      </c>
      <c r="AF50" s="2">
        <f>IF($F$20="n/a",0,IF(AF$22&lt;=$C50,0,IF(AF$22&gt;($F$20+$C50),INDEX($D$34:$W$34,,$C50)-SUM($D50:AE50),INDEX($D$34:$W$34,,$C50)/$F$20)))</f>
        <v>0</v>
      </c>
      <c r="AG50" s="2">
        <f>IF($F$20="n/a",0,IF(AG$22&lt;=$C50,0,IF(AG$22&gt;($F$20+$C50),INDEX($D$34:$W$34,,$C50)-SUM($D50:AF50),INDEX($D$34:$W$34,,$C50)/$F$20)))</f>
        <v>0</v>
      </c>
      <c r="AH50" s="2">
        <f>IF($F$20="n/a",0,IF(AH$22&lt;=$C50,0,IF(AH$22&gt;($F$20+$C50),INDEX($D$34:$W$34,,$C50)-SUM($D50:AG50),INDEX($D$34:$W$34,,$C50)/$F$20)))</f>
        <v>0</v>
      </c>
      <c r="AI50" s="2">
        <f>IF($F$20="n/a",0,IF(AI$22&lt;=$C50,0,IF(AI$22&gt;($F$20+$C50),INDEX($D$34:$W$34,,$C50)-SUM($D50:AH50),INDEX($D$34:$W$34,,$C50)/$F$20)))</f>
        <v>0</v>
      </c>
      <c r="AJ50" s="2">
        <f>IF($F$20="n/a",0,IF(AJ$22&lt;=$C50,0,IF(AJ$22&gt;($F$20+$C50),INDEX($D$34:$W$34,,$C50)-SUM($D50:AI50),INDEX($D$34:$W$34,,$C50)/$F$20)))</f>
        <v>0</v>
      </c>
      <c r="AK50" s="2">
        <f>IF($F$20="n/a",0,IF(AK$22&lt;=$C50,0,IF(AK$22&gt;($F$20+$C50),INDEX($D$34:$W$34,,$C50)-SUM($D50:AJ50),INDEX($D$34:$W$34,,$C50)/$F$20)))</f>
        <v>0</v>
      </c>
      <c r="AL50" s="2">
        <f>IF($F$20="n/a",0,IF(AL$22&lt;=$C50,0,IF(AL$22&gt;($F$20+$C50),INDEX($D$34:$W$34,,$C50)-SUM($D50:AK50),INDEX($D$34:$W$34,,$C50)/$F$20)))</f>
        <v>0</v>
      </c>
      <c r="AM50" s="2">
        <f>IF($F$20="n/a",0,IF(AM$22&lt;=$C50,0,IF(AM$22&gt;($F$20+$C50),INDEX($D$34:$W$34,,$C50)-SUM($D50:AL50),INDEX($D$34:$W$34,,$C50)/$F$20)))</f>
        <v>0</v>
      </c>
      <c r="AN50" s="2">
        <f>IF($F$20="n/a",0,IF(AN$22&lt;=$C50,0,IF(AN$22&gt;($F$20+$C50),INDEX($D$34:$W$34,,$C50)-SUM($D50:AM50),INDEX($D$34:$W$34,,$C50)/$F$20)))</f>
        <v>0</v>
      </c>
      <c r="AO50" s="2">
        <f>IF($F$20="n/a",0,IF(AO$22&lt;=$C50,0,IF(AO$22&gt;($F$20+$C50),INDEX($D$34:$W$34,,$C50)-SUM($D50:AN50),INDEX($D$34:$W$34,,$C50)/$F$20)))</f>
        <v>0</v>
      </c>
      <c r="AP50" s="2">
        <f>IF($F$20="n/a",0,IF(AP$22&lt;=$C50,0,IF(AP$22&gt;($F$20+$C50),INDEX($D$34:$W$34,,$C50)-SUM($D50:AO50),INDEX($D$34:$W$34,,$C50)/$F$20)))</f>
        <v>0</v>
      </c>
      <c r="AQ50" s="2">
        <f>IF($F$20="n/a",0,IF(AQ$22&lt;=$C50,0,IF(AQ$22&gt;($F$20+$C50),INDEX($D$34:$W$34,,$C50)-SUM($D50:AP50),INDEX($D$34:$W$34,,$C50)/$F$20)))</f>
        <v>0</v>
      </c>
      <c r="AR50" s="2">
        <f>IF($F$20="n/a",0,IF(AR$22&lt;=$C50,0,IF(AR$22&gt;($F$20+$C50),INDEX($D$34:$W$34,,$C50)-SUM($D50:AQ50),INDEX($D$34:$W$34,,$C50)/$F$20)))</f>
        <v>0</v>
      </c>
      <c r="AS50" s="2">
        <f>IF($F$20="n/a",0,IF(AS$22&lt;=$C50,0,IF(AS$22&gt;($F$20+$C50),INDEX($D$34:$W$34,,$C50)-SUM($D50:AR50),INDEX($D$34:$W$34,,$C50)/$F$20)))</f>
        <v>0</v>
      </c>
      <c r="AT50" s="2">
        <f>IF($F$20="n/a",0,IF(AT$22&lt;=$C50,0,IF(AT$22&gt;($F$20+$C50),INDEX($D$34:$W$34,,$C50)-SUM($D50:AS50),INDEX($D$34:$W$34,,$C50)/$F$20)))</f>
        <v>0</v>
      </c>
      <c r="AU50" s="2">
        <f>IF($F$20="n/a",0,IF(AU$22&lt;=$C50,0,IF(AU$22&gt;($F$20+$C50),INDEX($D$34:$W$34,,$C50)-SUM($D50:AT50),INDEX($D$34:$W$34,,$C50)/$F$20)))</f>
        <v>0</v>
      </c>
      <c r="AV50" s="2">
        <f>IF($F$20="n/a",0,IF(AV$22&lt;=$C50,0,IF(AV$22&gt;($F$20+$C50),INDEX($D$34:$W$34,,$C50)-SUM($D50:AU50),INDEX($D$34:$W$34,,$C50)/$F$20)))</f>
        <v>0</v>
      </c>
      <c r="AW50" s="2">
        <f>IF($F$20="n/a",0,IF(AW$22&lt;=$C50,0,IF(AW$22&gt;($F$20+$C50),INDEX($D$34:$W$34,,$C50)-SUM($D50:AV50),INDEX($D$34:$W$34,,$C50)/$F$20)))</f>
        <v>0</v>
      </c>
      <c r="AX50" s="2">
        <f>IF($F$20="n/a",0,IF(AX$22&lt;=$C50,0,IF(AX$22&gt;($F$20+$C50),INDEX($D$34:$W$34,,$C50)-SUM($D50:AW50),INDEX($D$34:$W$34,,$C50)/$F$20)))</f>
        <v>0</v>
      </c>
      <c r="AY50" s="2">
        <f>IF($F$20="n/a",0,IF(AY$22&lt;=$C50,0,IF(AY$22&gt;($F$20+$C50),INDEX($D$34:$W$34,,$C50)-SUM($D50:AX50),INDEX($D$34:$W$34,,$C50)/$F$20)))</f>
        <v>0</v>
      </c>
      <c r="AZ50" s="2">
        <f>IF($F$20="n/a",0,IF(AZ$22&lt;=$C50,0,IF(AZ$22&gt;($F$20+$C50),INDEX($D$34:$W$34,,$C50)-SUM($D50:AY50),INDEX($D$34:$W$34,,$C50)/$F$20)))</f>
        <v>0</v>
      </c>
      <c r="BA50" s="2">
        <f>IF($F$20="n/a",0,IF(BA$22&lt;=$C50,0,IF(BA$22&gt;($F$20+$C50),INDEX($D$34:$W$34,,$C50)-SUM($D50:AZ50),INDEX($D$34:$W$34,,$C50)/$F$20)))</f>
        <v>0</v>
      </c>
      <c r="BB50" s="2">
        <f>IF($F$20="n/a",0,IF(BB$22&lt;=$C50,0,IF(BB$22&gt;($F$20+$C50),INDEX($D$34:$W$34,,$C50)-SUM($D50:BA50),INDEX($D$34:$W$34,,$C50)/$F$20)))</f>
        <v>0</v>
      </c>
      <c r="BC50" s="2">
        <f>IF($F$20="n/a",0,IF(BC$22&lt;=$C50,0,IF(BC$22&gt;($F$20+$C50),INDEX($D$34:$W$34,,$C50)-SUM($D50:BB50),INDEX($D$34:$W$34,,$C50)/$F$20)))</f>
        <v>0</v>
      </c>
      <c r="BD50" s="2">
        <f>IF($F$20="n/a",0,IF(BD$22&lt;=$C50,0,IF(BD$22&gt;($F$20+$C50),INDEX($D$34:$W$34,,$C50)-SUM($D50:BC50),INDEX($D$34:$W$34,,$C50)/$F$20)))</f>
        <v>0</v>
      </c>
      <c r="BE50" s="2">
        <f>IF($F$20="n/a",0,IF(BE$22&lt;=$C50,0,IF(BE$22&gt;($F$20+$C50),INDEX($D$34:$W$34,,$C50)-SUM($D50:BD50),INDEX($D$34:$W$34,,$C50)/$F$20)))</f>
        <v>0</v>
      </c>
      <c r="BF50" s="2">
        <f>IF($F$20="n/a",0,IF(BF$22&lt;=$C50,0,IF(BF$22&gt;($F$20+$C50),INDEX($D$34:$W$34,,$C50)-SUM($D50:BE50),INDEX($D$34:$W$34,,$C50)/$F$20)))</f>
        <v>0</v>
      </c>
      <c r="BG50" s="2">
        <f>IF($F$20="n/a",0,IF(BG$22&lt;=$C50,0,IF(BG$22&gt;($F$20+$C50),INDEX($D$34:$W$34,,$C50)-SUM($D50:BF50),INDEX($D$34:$W$34,,$C50)/$F$20)))</f>
        <v>0</v>
      </c>
      <c r="BH50" s="2">
        <f>IF($F$20="n/a",0,IF(BH$22&lt;=$C50,0,IF(BH$22&gt;($F$20+$C50),INDEX($D$34:$W$34,,$C50)-SUM($D50:BG50),INDEX($D$34:$W$34,,$C50)/$F$20)))</f>
        <v>0</v>
      </c>
      <c r="BI50" s="2">
        <f>IF($F$20="n/a",0,IF(BI$22&lt;=$C50,0,IF(BI$22&gt;($F$20+$C50),INDEX($D$34:$W$34,,$C50)-SUM($D50:BH50),INDEX($D$34:$W$34,,$C50)/$F$20)))</f>
        <v>0</v>
      </c>
      <c r="BJ50" s="2">
        <f>IF($F$20="n/a",0,IF(BJ$22&lt;=$C50,0,IF(BJ$22&gt;($F$20+$C50),INDEX($D$34:$W$34,,$C50)-SUM($D50:BI50),INDEX($D$34:$W$34,,$C50)/$F$20)))</f>
        <v>0</v>
      </c>
      <c r="BK50" s="2">
        <f>IF($F$20="n/a",0,IF(BK$22&lt;=$C50,0,IF(BK$22&gt;($F$20+$C50),INDEX($D$34:$W$34,,$C50)-SUM($D50:BJ50),INDEX($D$34:$W$34,,$C50)/$F$20)))</f>
        <v>0</v>
      </c>
    </row>
    <row r="51" spans="2:63" ht="15" hidden="1" outlineLevel="1" x14ac:dyDescent="0.25">
      <c r="B51" s="24">
        <v>2025</v>
      </c>
      <c r="C51" s="24">
        <v>15</v>
      </c>
      <c r="E51" s="2">
        <f>IF($F$20="n/a",0,IF(E$22&lt;=$C51,0,IF(E$22&gt;($F$20+$C51),INDEX($D$34:$W$34,,$C51)-SUM($D51:D51),INDEX($D$34:$W$34,,$C51)/$F$20)))</f>
        <v>0</v>
      </c>
      <c r="F51" s="2">
        <f>IF($F$20="n/a",0,IF(F$22&lt;=$C51,0,IF(F$22&gt;($F$20+$C51),INDEX($D$34:$W$34,,$C51)-SUM($D51:E51),INDEX($D$34:$W$34,,$C51)/$F$20)))</f>
        <v>0</v>
      </c>
      <c r="G51" s="2">
        <f>IF($F$20="n/a",0,IF(G$22&lt;=$C51,0,IF(G$22&gt;($F$20+$C51),INDEX($D$34:$W$34,,$C51)-SUM($D51:F51),INDEX($D$34:$W$34,,$C51)/$F$20)))</f>
        <v>0</v>
      </c>
      <c r="H51" s="2">
        <f>IF($F$20="n/a",0,IF(H$22&lt;=$C51,0,IF(H$22&gt;($F$20+$C51),INDEX($D$34:$W$34,,$C51)-SUM($D51:G51),INDEX($D$34:$W$34,,$C51)/$F$20)))</f>
        <v>0</v>
      </c>
      <c r="I51" s="2">
        <f>IF($F$20="n/a",0,IF(I$22&lt;=$C51,0,IF(I$22&gt;($F$20+$C51),INDEX($D$34:$W$34,,$C51)-SUM($D51:H51),INDEX($D$34:$W$34,,$C51)/$F$20)))</f>
        <v>0</v>
      </c>
      <c r="J51" s="2">
        <f>IF($F$20="n/a",0,IF(J$22&lt;=$C51,0,IF(J$22&gt;($F$20+$C51),INDEX($D$34:$W$34,,$C51)-SUM($D51:I51),INDEX($D$34:$W$34,,$C51)/$F$20)))</f>
        <v>0</v>
      </c>
      <c r="K51" s="2">
        <f>IF($F$20="n/a",0,IF(K$22&lt;=$C51,0,IF(K$22&gt;($F$20+$C51),INDEX($D$34:$W$34,,$C51)-SUM($D51:J51),INDEX($D$34:$W$34,,$C51)/$F$20)))</f>
        <v>0</v>
      </c>
      <c r="L51" s="2">
        <f>IF($F$20="n/a",0,IF(L$22&lt;=$C51,0,IF(L$22&gt;($F$20+$C51),INDEX($D$34:$W$34,,$C51)-SUM($D51:K51),INDEX($D$34:$W$34,,$C51)/$F$20)))</f>
        <v>0</v>
      </c>
      <c r="M51" s="2">
        <f>IF($F$20="n/a",0,IF(M$22&lt;=$C51,0,IF(M$22&gt;($F$20+$C51),INDEX($D$34:$W$34,,$C51)-SUM($D51:L51),INDEX($D$34:$W$34,,$C51)/$F$20)))</f>
        <v>0</v>
      </c>
      <c r="N51" s="2">
        <f>IF($F$20="n/a",0,IF(N$22&lt;=$C51,0,IF(N$22&gt;($F$20+$C51),INDEX($D$34:$W$34,,$C51)-SUM($D51:M51),INDEX($D$34:$W$34,,$C51)/$F$20)))</f>
        <v>0</v>
      </c>
      <c r="O51" s="2">
        <f>IF($F$20="n/a",0,IF(O$22&lt;=$C51,0,IF(O$22&gt;($F$20+$C51),INDEX($D$34:$W$34,,$C51)-SUM($D51:N51),INDEX($D$34:$W$34,,$C51)/$F$20)))</f>
        <v>0</v>
      </c>
      <c r="P51" s="2">
        <f>IF($F$20="n/a",0,IF(P$22&lt;=$C51,0,IF(P$22&gt;($F$20+$C51),INDEX($D$34:$W$34,,$C51)-SUM($D51:O51),INDEX($D$34:$W$34,,$C51)/$F$20)))</f>
        <v>0</v>
      </c>
      <c r="Q51" s="2">
        <f>IF($F$20="n/a",0,IF(Q$22&lt;=$C51,0,IF(Q$22&gt;($F$20+$C51),INDEX($D$34:$W$34,,$C51)-SUM($D51:P51),INDEX($D$34:$W$34,,$C51)/$F$20)))</f>
        <v>0</v>
      </c>
      <c r="R51" s="2">
        <f>IF($F$20="n/a",0,IF(R$22&lt;=$C51,0,IF(R$22&gt;($F$20+$C51),INDEX($D$34:$W$34,,$C51)-SUM($D51:Q51),INDEX($D$34:$W$34,,$C51)/$F$20)))</f>
        <v>0</v>
      </c>
      <c r="S51" s="2">
        <f>IF($F$20="n/a",0,IF(S$22&lt;=$C51,0,IF(S$22&gt;($F$20+$C51),INDEX($D$34:$W$34,,$C51)-SUM($D51:R51),INDEX($D$34:$W$34,,$C51)/$F$20)))</f>
        <v>0</v>
      </c>
      <c r="T51" s="2">
        <f>IF($F$20="n/a",0,IF(T$22&lt;=$C51,0,IF(T$22&gt;($F$20+$C51),INDEX($D$34:$W$34,,$C51)-SUM($D51:S51),INDEX($D$34:$W$34,,$C51)/$F$20)))</f>
        <v>0</v>
      </c>
      <c r="U51" s="2">
        <f>IF($F$20="n/a",0,IF(U$22&lt;=$C51,0,IF(U$22&gt;($F$20+$C51),INDEX($D$34:$W$34,,$C51)-SUM($D51:T51),INDEX($D$34:$W$34,,$C51)/$F$20)))</f>
        <v>0</v>
      </c>
      <c r="V51" s="2">
        <f>IF($F$20="n/a",0,IF(V$22&lt;=$C51,0,IF(V$22&gt;($F$20+$C51),INDEX($D$34:$W$34,,$C51)-SUM($D51:U51),INDEX($D$34:$W$34,,$C51)/$F$20)))</f>
        <v>0</v>
      </c>
      <c r="W51" s="2">
        <f>IF($F$20="n/a",0,IF(W$22&lt;=$C51,0,IF(W$22&gt;($F$20+$C51),INDEX($D$34:$W$34,,$C51)-SUM($D51:V51),INDEX($D$34:$W$34,,$C51)/$F$20)))</f>
        <v>0</v>
      </c>
      <c r="X51" s="2">
        <f>IF($F$20="n/a",0,IF(X$22&lt;=$C51,0,IF(X$22&gt;($F$20+$C51),INDEX($D$34:$W$34,,$C51)-SUM($D51:W51),INDEX($D$34:$W$34,,$C51)/$F$20)))</f>
        <v>0</v>
      </c>
      <c r="Y51" s="2">
        <f>IF($F$20="n/a",0,IF(Y$22&lt;=$C51,0,IF(Y$22&gt;($F$20+$C51),INDEX($D$34:$W$34,,$C51)-SUM($D51:X51),INDEX($D$34:$W$34,,$C51)/$F$20)))</f>
        <v>0</v>
      </c>
      <c r="Z51" s="2">
        <f>IF($F$20="n/a",0,IF(Z$22&lt;=$C51,0,IF(Z$22&gt;($F$20+$C51),INDEX($D$34:$W$34,,$C51)-SUM($D51:Y51),INDEX($D$34:$W$34,,$C51)/$F$20)))</f>
        <v>0</v>
      </c>
      <c r="AA51" s="2">
        <f>IF($F$20="n/a",0,IF(AA$22&lt;=$C51,0,IF(AA$22&gt;($F$20+$C51),INDEX($D$34:$W$34,,$C51)-SUM($D51:Z51),INDEX($D$34:$W$34,,$C51)/$F$20)))</f>
        <v>0</v>
      </c>
      <c r="AB51" s="2">
        <f>IF($F$20="n/a",0,IF(AB$22&lt;=$C51,0,IF(AB$22&gt;($F$20+$C51),INDEX($D$34:$W$34,,$C51)-SUM($D51:AA51),INDEX($D$34:$W$34,,$C51)/$F$20)))</f>
        <v>0</v>
      </c>
      <c r="AC51" s="2">
        <f>IF($F$20="n/a",0,IF(AC$22&lt;=$C51,0,IF(AC$22&gt;($F$20+$C51),INDEX($D$34:$W$34,,$C51)-SUM($D51:AB51),INDEX($D$34:$W$34,,$C51)/$F$20)))</f>
        <v>0</v>
      </c>
      <c r="AD51" s="2">
        <f>IF($F$20="n/a",0,IF(AD$22&lt;=$C51,0,IF(AD$22&gt;($F$20+$C51),INDEX($D$34:$W$34,,$C51)-SUM($D51:AC51),INDEX($D$34:$W$34,,$C51)/$F$20)))</f>
        <v>0</v>
      </c>
      <c r="AE51" s="2">
        <f>IF($F$20="n/a",0,IF(AE$22&lt;=$C51,0,IF(AE$22&gt;($F$20+$C51),INDEX($D$34:$W$34,,$C51)-SUM($D51:AD51),INDEX($D$34:$W$34,,$C51)/$F$20)))</f>
        <v>0</v>
      </c>
      <c r="AF51" s="2">
        <f>IF($F$20="n/a",0,IF(AF$22&lt;=$C51,0,IF(AF$22&gt;($F$20+$C51),INDEX($D$34:$W$34,,$C51)-SUM($D51:AE51),INDEX($D$34:$W$34,,$C51)/$F$20)))</f>
        <v>0</v>
      </c>
      <c r="AG51" s="2">
        <f>IF($F$20="n/a",0,IF(AG$22&lt;=$C51,0,IF(AG$22&gt;($F$20+$C51),INDEX($D$34:$W$34,,$C51)-SUM($D51:AF51),INDEX($D$34:$W$34,,$C51)/$F$20)))</f>
        <v>0</v>
      </c>
      <c r="AH51" s="2">
        <f>IF($F$20="n/a",0,IF(AH$22&lt;=$C51,0,IF(AH$22&gt;($F$20+$C51),INDEX($D$34:$W$34,,$C51)-SUM($D51:AG51),INDEX($D$34:$W$34,,$C51)/$F$20)))</f>
        <v>0</v>
      </c>
      <c r="AI51" s="2">
        <f>IF($F$20="n/a",0,IF(AI$22&lt;=$C51,0,IF(AI$22&gt;($F$20+$C51),INDEX($D$34:$W$34,,$C51)-SUM($D51:AH51),INDEX($D$34:$W$34,,$C51)/$F$20)))</f>
        <v>0</v>
      </c>
      <c r="AJ51" s="2">
        <f>IF($F$20="n/a",0,IF(AJ$22&lt;=$C51,0,IF(AJ$22&gt;($F$20+$C51),INDEX($D$34:$W$34,,$C51)-SUM($D51:AI51),INDEX($D$34:$W$34,,$C51)/$F$20)))</f>
        <v>0</v>
      </c>
      <c r="AK51" s="2">
        <f>IF($F$20="n/a",0,IF(AK$22&lt;=$C51,0,IF(AK$22&gt;($F$20+$C51),INDEX($D$34:$W$34,,$C51)-SUM($D51:AJ51),INDEX($D$34:$W$34,,$C51)/$F$20)))</f>
        <v>0</v>
      </c>
      <c r="AL51" s="2">
        <f>IF($F$20="n/a",0,IF(AL$22&lt;=$C51,0,IF(AL$22&gt;($F$20+$C51),INDEX($D$34:$W$34,,$C51)-SUM($D51:AK51),INDEX($D$34:$W$34,,$C51)/$F$20)))</f>
        <v>0</v>
      </c>
      <c r="AM51" s="2">
        <f>IF($F$20="n/a",0,IF(AM$22&lt;=$C51,0,IF(AM$22&gt;($F$20+$C51),INDEX($D$34:$W$34,,$C51)-SUM($D51:AL51),INDEX($D$34:$W$34,,$C51)/$F$20)))</f>
        <v>0</v>
      </c>
      <c r="AN51" s="2">
        <f>IF($F$20="n/a",0,IF(AN$22&lt;=$C51,0,IF(AN$22&gt;($F$20+$C51),INDEX($D$34:$W$34,,$C51)-SUM($D51:AM51),INDEX($D$34:$W$34,,$C51)/$F$20)))</f>
        <v>0</v>
      </c>
      <c r="AO51" s="2">
        <f>IF($F$20="n/a",0,IF(AO$22&lt;=$C51,0,IF(AO$22&gt;($F$20+$C51),INDEX($D$34:$W$34,,$C51)-SUM($D51:AN51),INDEX($D$34:$W$34,,$C51)/$F$20)))</f>
        <v>0</v>
      </c>
      <c r="AP51" s="2">
        <f>IF($F$20="n/a",0,IF(AP$22&lt;=$C51,0,IF(AP$22&gt;($F$20+$C51),INDEX($D$34:$W$34,,$C51)-SUM($D51:AO51),INDEX($D$34:$W$34,,$C51)/$F$20)))</f>
        <v>0</v>
      </c>
      <c r="AQ51" s="2">
        <f>IF($F$20="n/a",0,IF(AQ$22&lt;=$C51,0,IF(AQ$22&gt;($F$20+$C51),INDEX($D$34:$W$34,,$C51)-SUM($D51:AP51),INDEX($D$34:$W$34,,$C51)/$F$20)))</f>
        <v>0</v>
      </c>
      <c r="AR51" s="2">
        <f>IF($F$20="n/a",0,IF(AR$22&lt;=$C51,0,IF(AR$22&gt;($F$20+$C51),INDEX($D$34:$W$34,,$C51)-SUM($D51:AQ51),INDEX($D$34:$W$34,,$C51)/$F$20)))</f>
        <v>0</v>
      </c>
      <c r="AS51" s="2">
        <f>IF($F$20="n/a",0,IF(AS$22&lt;=$C51,0,IF(AS$22&gt;($F$20+$C51),INDEX($D$34:$W$34,,$C51)-SUM($D51:AR51),INDEX($D$34:$W$34,,$C51)/$F$20)))</f>
        <v>0</v>
      </c>
      <c r="AT51" s="2">
        <f>IF($F$20="n/a",0,IF(AT$22&lt;=$C51,0,IF(AT$22&gt;($F$20+$C51),INDEX($D$34:$W$34,,$C51)-SUM($D51:AS51),INDEX($D$34:$W$34,,$C51)/$F$20)))</f>
        <v>0</v>
      </c>
      <c r="AU51" s="2">
        <f>IF($F$20="n/a",0,IF(AU$22&lt;=$C51,0,IF(AU$22&gt;($F$20+$C51),INDEX($D$34:$W$34,,$C51)-SUM($D51:AT51),INDEX($D$34:$W$34,,$C51)/$F$20)))</f>
        <v>0</v>
      </c>
      <c r="AV51" s="2">
        <f>IF($F$20="n/a",0,IF(AV$22&lt;=$C51,0,IF(AV$22&gt;($F$20+$C51),INDEX($D$34:$W$34,,$C51)-SUM($D51:AU51),INDEX($D$34:$W$34,,$C51)/$F$20)))</f>
        <v>0</v>
      </c>
      <c r="AW51" s="2">
        <f>IF($F$20="n/a",0,IF(AW$22&lt;=$C51,0,IF(AW$22&gt;($F$20+$C51),INDEX($D$34:$W$34,,$C51)-SUM($D51:AV51),INDEX($D$34:$W$34,,$C51)/$F$20)))</f>
        <v>0</v>
      </c>
      <c r="AX51" s="2">
        <f>IF($F$20="n/a",0,IF(AX$22&lt;=$C51,0,IF(AX$22&gt;($F$20+$C51),INDEX($D$34:$W$34,,$C51)-SUM($D51:AW51),INDEX($D$34:$W$34,,$C51)/$F$20)))</f>
        <v>0</v>
      </c>
      <c r="AY51" s="2">
        <f>IF($F$20="n/a",0,IF(AY$22&lt;=$C51,0,IF(AY$22&gt;($F$20+$C51),INDEX($D$34:$W$34,,$C51)-SUM($D51:AX51),INDEX($D$34:$W$34,,$C51)/$F$20)))</f>
        <v>0</v>
      </c>
      <c r="AZ51" s="2">
        <f>IF($F$20="n/a",0,IF(AZ$22&lt;=$C51,0,IF(AZ$22&gt;($F$20+$C51),INDEX($D$34:$W$34,,$C51)-SUM($D51:AY51),INDEX($D$34:$W$34,,$C51)/$F$20)))</f>
        <v>0</v>
      </c>
      <c r="BA51" s="2">
        <f>IF($F$20="n/a",0,IF(BA$22&lt;=$C51,0,IF(BA$22&gt;($F$20+$C51),INDEX($D$34:$W$34,,$C51)-SUM($D51:AZ51),INDEX($D$34:$W$34,,$C51)/$F$20)))</f>
        <v>0</v>
      </c>
      <c r="BB51" s="2">
        <f>IF($F$20="n/a",0,IF(BB$22&lt;=$C51,0,IF(BB$22&gt;($F$20+$C51),INDEX($D$34:$W$34,,$C51)-SUM($D51:BA51),INDEX($D$34:$W$34,,$C51)/$F$20)))</f>
        <v>0</v>
      </c>
      <c r="BC51" s="2">
        <f>IF($F$20="n/a",0,IF(BC$22&lt;=$C51,0,IF(BC$22&gt;($F$20+$C51),INDEX($D$34:$W$34,,$C51)-SUM($D51:BB51),INDEX($D$34:$W$34,,$C51)/$F$20)))</f>
        <v>0</v>
      </c>
      <c r="BD51" s="2">
        <f>IF($F$20="n/a",0,IF(BD$22&lt;=$C51,0,IF(BD$22&gt;($F$20+$C51),INDEX($D$34:$W$34,,$C51)-SUM($D51:BC51),INDEX($D$34:$W$34,,$C51)/$F$20)))</f>
        <v>0</v>
      </c>
      <c r="BE51" s="2">
        <f>IF($F$20="n/a",0,IF(BE$22&lt;=$C51,0,IF(BE$22&gt;($F$20+$C51),INDEX($D$34:$W$34,,$C51)-SUM($D51:BD51),INDEX($D$34:$W$34,,$C51)/$F$20)))</f>
        <v>0</v>
      </c>
      <c r="BF51" s="2">
        <f>IF($F$20="n/a",0,IF(BF$22&lt;=$C51,0,IF(BF$22&gt;($F$20+$C51),INDEX($D$34:$W$34,,$C51)-SUM($D51:BE51),INDEX($D$34:$W$34,,$C51)/$F$20)))</f>
        <v>0</v>
      </c>
      <c r="BG51" s="2">
        <f>IF($F$20="n/a",0,IF(BG$22&lt;=$C51,0,IF(BG$22&gt;($F$20+$C51),INDEX($D$34:$W$34,,$C51)-SUM($D51:BF51),INDEX($D$34:$W$34,,$C51)/$F$20)))</f>
        <v>0</v>
      </c>
      <c r="BH51" s="2">
        <f>IF($F$20="n/a",0,IF(BH$22&lt;=$C51,0,IF(BH$22&gt;($F$20+$C51),INDEX($D$34:$W$34,,$C51)-SUM($D51:BG51),INDEX($D$34:$W$34,,$C51)/$F$20)))</f>
        <v>0</v>
      </c>
      <c r="BI51" s="2">
        <f>IF($F$20="n/a",0,IF(BI$22&lt;=$C51,0,IF(BI$22&gt;($F$20+$C51),INDEX($D$34:$W$34,,$C51)-SUM($D51:BH51),INDEX($D$34:$W$34,,$C51)/$F$20)))</f>
        <v>0</v>
      </c>
      <c r="BJ51" s="2">
        <f>IF($F$20="n/a",0,IF(BJ$22&lt;=$C51,0,IF(BJ$22&gt;($F$20+$C51),INDEX($D$34:$W$34,,$C51)-SUM($D51:BI51),INDEX($D$34:$W$34,,$C51)/$F$20)))</f>
        <v>0</v>
      </c>
      <c r="BK51" s="2">
        <f>IF($F$20="n/a",0,IF(BK$22&lt;=$C51,0,IF(BK$22&gt;($F$20+$C51),INDEX($D$34:$W$34,,$C51)-SUM($D51:BJ51),INDEX($D$34:$W$34,,$C51)/$F$20)))</f>
        <v>0</v>
      </c>
    </row>
    <row r="52" spans="2:63" ht="15" hidden="1" outlineLevel="1" x14ac:dyDescent="0.25">
      <c r="B52" s="24">
        <v>2026</v>
      </c>
      <c r="C52" s="24">
        <v>16</v>
      </c>
      <c r="E52" s="2">
        <f>IF($F$20="n/a",0,IF(E$22&lt;=$C52,0,IF(E$22&gt;($F$20+$C52),INDEX($D$34:$W$34,,$C52)-SUM($D52:D52),INDEX($D$34:$W$34,,$C52)/$F$20)))</f>
        <v>0</v>
      </c>
      <c r="F52" s="2">
        <f>IF($F$20="n/a",0,IF(F$22&lt;=$C52,0,IF(F$22&gt;($F$20+$C52),INDEX($D$34:$W$34,,$C52)-SUM($D52:E52),INDEX($D$34:$W$34,,$C52)/$F$20)))</f>
        <v>0</v>
      </c>
      <c r="G52" s="2">
        <f>IF($F$20="n/a",0,IF(G$22&lt;=$C52,0,IF(G$22&gt;($F$20+$C52),INDEX($D$34:$W$34,,$C52)-SUM($D52:F52),INDEX($D$34:$W$34,,$C52)/$F$20)))</f>
        <v>0</v>
      </c>
      <c r="H52" s="2">
        <f>IF($F$20="n/a",0,IF(H$22&lt;=$C52,0,IF(H$22&gt;($F$20+$C52),INDEX($D$34:$W$34,,$C52)-SUM($D52:G52),INDEX($D$34:$W$34,,$C52)/$F$20)))</f>
        <v>0</v>
      </c>
      <c r="I52" s="2">
        <f>IF($F$20="n/a",0,IF(I$22&lt;=$C52,0,IF(I$22&gt;($F$20+$C52),INDEX($D$34:$W$34,,$C52)-SUM($D52:H52),INDEX($D$34:$W$34,,$C52)/$F$20)))</f>
        <v>0</v>
      </c>
      <c r="J52" s="2">
        <f>IF($F$20="n/a",0,IF(J$22&lt;=$C52,0,IF(J$22&gt;($F$20+$C52),INDEX($D$34:$W$34,,$C52)-SUM($D52:I52),INDEX($D$34:$W$34,,$C52)/$F$20)))</f>
        <v>0</v>
      </c>
      <c r="K52" s="2">
        <f>IF($F$20="n/a",0,IF(K$22&lt;=$C52,0,IF(K$22&gt;($F$20+$C52),INDEX($D$34:$W$34,,$C52)-SUM($D52:J52),INDEX($D$34:$W$34,,$C52)/$F$20)))</f>
        <v>0</v>
      </c>
      <c r="L52" s="2">
        <f>IF($F$20="n/a",0,IF(L$22&lt;=$C52,0,IF(L$22&gt;($F$20+$C52),INDEX($D$34:$W$34,,$C52)-SUM($D52:K52),INDEX($D$34:$W$34,,$C52)/$F$20)))</f>
        <v>0</v>
      </c>
      <c r="M52" s="2">
        <f>IF($F$20="n/a",0,IF(M$22&lt;=$C52,0,IF(M$22&gt;($F$20+$C52),INDEX($D$34:$W$34,,$C52)-SUM($D52:L52),INDEX($D$34:$W$34,,$C52)/$F$20)))</f>
        <v>0</v>
      </c>
      <c r="N52" s="2">
        <f>IF($F$20="n/a",0,IF(N$22&lt;=$C52,0,IF(N$22&gt;($F$20+$C52),INDEX($D$34:$W$34,,$C52)-SUM($D52:M52),INDEX($D$34:$W$34,,$C52)/$F$20)))</f>
        <v>0</v>
      </c>
      <c r="O52" s="2">
        <f>IF($F$20="n/a",0,IF(O$22&lt;=$C52,0,IF(O$22&gt;($F$20+$C52),INDEX($D$34:$W$34,,$C52)-SUM($D52:N52),INDEX($D$34:$W$34,,$C52)/$F$20)))</f>
        <v>0</v>
      </c>
      <c r="P52" s="2">
        <f>IF($F$20="n/a",0,IF(P$22&lt;=$C52,0,IF(P$22&gt;($F$20+$C52),INDEX($D$34:$W$34,,$C52)-SUM($D52:O52),INDEX($D$34:$W$34,,$C52)/$F$20)))</f>
        <v>0</v>
      </c>
      <c r="Q52" s="2">
        <f>IF($F$20="n/a",0,IF(Q$22&lt;=$C52,0,IF(Q$22&gt;($F$20+$C52),INDEX($D$34:$W$34,,$C52)-SUM($D52:P52),INDEX($D$34:$W$34,,$C52)/$F$20)))</f>
        <v>0</v>
      </c>
      <c r="R52" s="2">
        <f>IF($F$20="n/a",0,IF(R$22&lt;=$C52,0,IF(R$22&gt;($F$20+$C52),INDEX($D$34:$W$34,,$C52)-SUM($D52:Q52),INDEX($D$34:$W$34,,$C52)/$F$20)))</f>
        <v>0</v>
      </c>
      <c r="S52" s="2">
        <f>IF($F$20="n/a",0,IF(S$22&lt;=$C52,0,IF(S$22&gt;($F$20+$C52),INDEX($D$34:$W$34,,$C52)-SUM($D52:R52),INDEX($D$34:$W$34,,$C52)/$F$20)))</f>
        <v>0</v>
      </c>
      <c r="T52" s="2">
        <f>IF($F$20="n/a",0,IF(T$22&lt;=$C52,0,IF(T$22&gt;($F$20+$C52),INDEX($D$34:$W$34,,$C52)-SUM($D52:S52),INDEX($D$34:$W$34,,$C52)/$F$20)))</f>
        <v>0</v>
      </c>
      <c r="U52" s="2">
        <f>IF($F$20="n/a",0,IF(U$22&lt;=$C52,0,IF(U$22&gt;($F$20+$C52),INDEX($D$34:$W$34,,$C52)-SUM($D52:T52),INDEX($D$34:$W$34,,$C52)/$F$20)))</f>
        <v>0</v>
      </c>
      <c r="V52" s="2">
        <f>IF($F$20="n/a",0,IF(V$22&lt;=$C52,0,IF(V$22&gt;($F$20+$C52),INDEX($D$34:$W$34,,$C52)-SUM($D52:U52),INDEX($D$34:$W$34,,$C52)/$F$20)))</f>
        <v>0</v>
      </c>
      <c r="W52" s="2">
        <f>IF($F$20="n/a",0,IF(W$22&lt;=$C52,0,IF(W$22&gt;($F$20+$C52),INDEX($D$34:$W$34,,$C52)-SUM($D52:V52),INDEX($D$34:$W$34,,$C52)/$F$20)))</f>
        <v>0</v>
      </c>
      <c r="X52" s="2">
        <f>IF($F$20="n/a",0,IF(X$22&lt;=$C52,0,IF(X$22&gt;($F$20+$C52),INDEX($D$34:$W$34,,$C52)-SUM($D52:W52),INDEX($D$34:$W$34,,$C52)/$F$20)))</f>
        <v>0</v>
      </c>
      <c r="Y52" s="2">
        <f>IF($F$20="n/a",0,IF(Y$22&lt;=$C52,0,IF(Y$22&gt;($F$20+$C52),INDEX($D$34:$W$34,,$C52)-SUM($D52:X52),INDEX($D$34:$W$34,,$C52)/$F$20)))</f>
        <v>0</v>
      </c>
      <c r="Z52" s="2">
        <f>IF($F$20="n/a",0,IF(Z$22&lt;=$C52,0,IF(Z$22&gt;($F$20+$C52),INDEX($D$34:$W$34,,$C52)-SUM($D52:Y52),INDEX($D$34:$W$34,,$C52)/$F$20)))</f>
        <v>0</v>
      </c>
      <c r="AA52" s="2">
        <f>IF($F$20="n/a",0,IF(AA$22&lt;=$C52,0,IF(AA$22&gt;($F$20+$C52),INDEX($D$34:$W$34,,$C52)-SUM($D52:Z52),INDEX($D$34:$W$34,,$C52)/$F$20)))</f>
        <v>0</v>
      </c>
      <c r="AB52" s="2">
        <f>IF($F$20="n/a",0,IF(AB$22&lt;=$C52,0,IF(AB$22&gt;($F$20+$C52),INDEX($D$34:$W$34,,$C52)-SUM($D52:AA52),INDEX($D$34:$W$34,,$C52)/$F$20)))</f>
        <v>0</v>
      </c>
      <c r="AC52" s="2">
        <f>IF($F$20="n/a",0,IF(AC$22&lt;=$C52,0,IF(AC$22&gt;($F$20+$C52),INDEX($D$34:$W$34,,$C52)-SUM($D52:AB52),INDEX($D$34:$W$34,,$C52)/$F$20)))</f>
        <v>0</v>
      </c>
      <c r="AD52" s="2">
        <f>IF($F$20="n/a",0,IF(AD$22&lt;=$C52,0,IF(AD$22&gt;($F$20+$C52),INDEX($D$34:$W$34,,$C52)-SUM($D52:AC52),INDEX($D$34:$W$34,,$C52)/$F$20)))</f>
        <v>0</v>
      </c>
      <c r="AE52" s="2">
        <f>IF($F$20="n/a",0,IF(AE$22&lt;=$C52,0,IF(AE$22&gt;($F$20+$C52),INDEX($D$34:$W$34,,$C52)-SUM($D52:AD52),INDEX($D$34:$W$34,,$C52)/$F$20)))</f>
        <v>0</v>
      </c>
      <c r="AF52" s="2">
        <f>IF($F$20="n/a",0,IF(AF$22&lt;=$C52,0,IF(AF$22&gt;($F$20+$C52),INDEX($D$34:$W$34,,$C52)-SUM($D52:AE52),INDEX($D$34:$W$34,,$C52)/$F$20)))</f>
        <v>0</v>
      </c>
      <c r="AG52" s="2">
        <f>IF($F$20="n/a",0,IF(AG$22&lt;=$C52,0,IF(AG$22&gt;($F$20+$C52),INDEX($D$34:$W$34,,$C52)-SUM($D52:AF52),INDEX($D$34:$W$34,,$C52)/$F$20)))</f>
        <v>0</v>
      </c>
      <c r="AH52" s="2">
        <f>IF($F$20="n/a",0,IF(AH$22&lt;=$C52,0,IF(AH$22&gt;($F$20+$C52),INDEX($D$34:$W$34,,$C52)-SUM($D52:AG52),INDEX($D$34:$W$34,,$C52)/$F$20)))</f>
        <v>0</v>
      </c>
      <c r="AI52" s="2">
        <f>IF($F$20="n/a",0,IF(AI$22&lt;=$C52,0,IF(AI$22&gt;($F$20+$C52),INDEX($D$34:$W$34,,$C52)-SUM($D52:AH52),INDEX($D$34:$W$34,,$C52)/$F$20)))</f>
        <v>0</v>
      </c>
      <c r="AJ52" s="2">
        <f>IF($F$20="n/a",0,IF(AJ$22&lt;=$C52,0,IF(AJ$22&gt;($F$20+$C52),INDEX($D$34:$W$34,,$C52)-SUM($D52:AI52),INDEX($D$34:$W$34,,$C52)/$F$20)))</f>
        <v>0</v>
      </c>
      <c r="AK52" s="2">
        <f>IF($F$20="n/a",0,IF(AK$22&lt;=$C52,0,IF(AK$22&gt;($F$20+$C52),INDEX($D$34:$W$34,,$C52)-SUM($D52:AJ52),INDEX($D$34:$W$34,,$C52)/$F$20)))</f>
        <v>0</v>
      </c>
      <c r="AL52" s="2">
        <f>IF($F$20="n/a",0,IF(AL$22&lt;=$C52,0,IF(AL$22&gt;($F$20+$C52),INDEX($D$34:$W$34,,$C52)-SUM($D52:AK52),INDEX($D$34:$W$34,,$C52)/$F$20)))</f>
        <v>0</v>
      </c>
      <c r="AM52" s="2">
        <f>IF($F$20="n/a",0,IF(AM$22&lt;=$C52,0,IF(AM$22&gt;($F$20+$C52),INDEX($D$34:$W$34,,$C52)-SUM($D52:AL52),INDEX($D$34:$W$34,,$C52)/$F$20)))</f>
        <v>0</v>
      </c>
      <c r="AN52" s="2">
        <f>IF($F$20="n/a",0,IF(AN$22&lt;=$C52,0,IF(AN$22&gt;($F$20+$C52),INDEX($D$34:$W$34,,$C52)-SUM($D52:AM52),INDEX($D$34:$W$34,,$C52)/$F$20)))</f>
        <v>0</v>
      </c>
      <c r="AO52" s="2">
        <f>IF($F$20="n/a",0,IF(AO$22&lt;=$C52,0,IF(AO$22&gt;($F$20+$C52),INDEX($D$34:$W$34,,$C52)-SUM($D52:AN52),INDEX($D$34:$W$34,,$C52)/$F$20)))</f>
        <v>0</v>
      </c>
      <c r="AP52" s="2">
        <f>IF($F$20="n/a",0,IF(AP$22&lt;=$C52,0,IF(AP$22&gt;($F$20+$C52),INDEX($D$34:$W$34,,$C52)-SUM($D52:AO52),INDEX($D$34:$W$34,,$C52)/$F$20)))</f>
        <v>0</v>
      </c>
      <c r="AQ52" s="2">
        <f>IF($F$20="n/a",0,IF(AQ$22&lt;=$C52,0,IF(AQ$22&gt;($F$20+$C52),INDEX($D$34:$W$34,,$C52)-SUM($D52:AP52),INDEX($D$34:$W$34,,$C52)/$F$20)))</f>
        <v>0</v>
      </c>
      <c r="AR52" s="2">
        <f>IF($F$20="n/a",0,IF(AR$22&lt;=$C52,0,IF(AR$22&gt;($F$20+$C52),INDEX($D$34:$W$34,,$C52)-SUM($D52:AQ52),INDEX($D$34:$W$34,,$C52)/$F$20)))</f>
        <v>0</v>
      </c>
      <c r="AS52" s="2">
        <f>IF($F$20="n/a",0,IF(AS$22&lt;=$C52,0,IF(AS$22&gt;($F$20+$C52),INDEX($D$34:$W$34,,$C52)-SUM($D52:AR52),INDEX($D$34:$W$34,,$C52)/$F$20)))</f>
        <v>0</v>
      </c>
      <c r="AT52" s="2">
        <f>IF($F$20="n/a",0,IF(AT$22&lt;=$C52,0,IF(AT$22&gt;($F$20+$C52),INDEX($D$34:$W$34,,$C52)-SUM($D52:AS52),INDEX($D$34:$W$34,,$C52)/$F$20)))</f>
        <v>0</v>
      </c>
      <c r="AU52" s="2">
        <f>IF($F$20="n/a",0,IF(AU$22&lt;=$C52,0,IF(AU$22&gt;($F$20+$C52),INDEX($D$34:$W$34,,$C52)-SUM($D52:AT52),INDEX($D$34:$W$34,,$C52)/$F$20)))</f>
        <v>0</v>
      </c>
      <c r="AV52" s="2">
        <f>IF($F$20="n/a",0,IF(AV$22&lt;=$C52,0,IF(AV$22&gt;($F$20+$C52),INDEX($D$34:$W$34,,$C52)-SUM($D52:AU52),INDEX($D$34:$W$34,,$C52)/$F$20)))</f>
        <v>0</v>
      </c>
      <c r="AW52" s="2">
        <f>IF($F$20="n/a",0,IF(AW$22&lt;=$C52,0,IF(AW$22&gt;($F$20+$C52),INDEX($D$34:$W$34,,$C52)-SUM($D52:AV52),INDEX($D$34:$W$34,,$C52)/$F$20)))</f>
        <v>0</v>
      </c>
      <c r="AX52" s="2">
        <f>IF($F$20="n/a",0,IF(AX$22&lt;=$C52,0,IF(AX$22&gt;($F$20+$C52),INDEX($D$34:$W$34,,$C52)-SUM($D52:AW52),INDEX($D$34:$W$34,,$C52)/$F$20)))</f>
        <v>0</v>
      </c>
      <c r="AY52" s="2">
        <f>IF($F$20="n/a",0,IF(AY$22&lt;=$C52,0,IF(AY$22&gt;($F$20+$C52),INDEX($D$34:$W$34,,$C52)-SUM($D52:AX52),INDEX($D$34:$W$34,,$C52)/$F$20)))</f>
        <v>0</v>
      </c>
      <c r="AZ52" s="2">
        <f>IF($F$20="n/a",0,IF(AZ$22&lt;=$C52,0,IF(AZ$22&gt;($F$20+$C52),INDEX($D$34:$W$34,,$C52)-SUM($D52:AY52),INDEX($D$34:$W$34,,$C52)/$F$20)))</f>
        <v>0</v>
      </c>
      <c r="BA52" s="2">
        <f>IF($F$20="n/a",0,IF(BA$22&lt;=$C52,0,IF(BA$22&gt;($F$20+$C52),INDEX($D$34:$W$34,,$C52)-SUM($D52:AZ52),INDEX($D$34:$W$34,,$C52)/$F$20)))</f>
        <v>0</v>
      </c>
      <c r="BB52" s="2">
        <f>IF($F$20="n/a",0,IF(BB$22&lt;=$C52,0,IF(BB$22&gt;($F$20+$C52),INDEX($D$34:$W$34,,$C52)-SUM($D52:BA52),INDEX($D$34:$W$34,,$C52)/$F$20)))</f>
        <v>0</v>
      </c>
      <c r="BC52" s="2">
        <f>IF($F$20="n/a",0,IF(BC$22&lt;=$C52,0,IF(BC$22&gt;($F$20+$C52),INDEX($D$34:$W$34,,$C52)-SUM($D52:BB52),INDEX($D$34:$W$34,,$C52)/$F$20)))</f>
        <v>0</v>
      </c>
      <c r="BD52" s="2">
        <f>IF($F$20="n/a",0,IF(BD$22&lt;=$C52,0,IF(BD$22&gt;($F$20+$C52),INDEX($D$34:$W$34,,$C52)-SUM($D52:BC52),INDEX($D$34:$W$34,,$C52)/$F$20)))</f>
        <v>0</v>
      </c>
      <c r="BE52" s="2">
        <f>IF($F$20="n/a",0,IF(BE$22&lt;=$C52,0,IF(BE$22&gt;($F$20+$C52),INDEX($D$34:$W$34,,$C52)-SUM($D52:BD52),INDEX($D$34:$W$34,,$C52)/$F$20)))</f>
        <v>0</v>
      </c>
      <c r="BF52" s="2">
        <f>IF($F$20="n/a",0,IF(BF$22&lt;=$C52,0,IF(BF$22&gt;($F$20+$C52),INDEX($D$34:$W$34,,$C52)-SUM($D52:BE52),INDEX($D$34:$W$34,,$C52)/$F$20)))</f>
        <v>0</v>
      </c>
      <c r="BG52" s="2">
        <f>IF($F$20="n/a",0,IF(BG$22&lt;=$C52,0,IF(BG$22&gt;($F$20+$C52),INDEX($D$34:$W$34,,$C52)-SUM($D52:BF52),INDEX($D$34:$W$34,,$C52)/$F$20)))</f>
        <v>0</v>
      </c>
      <c r="BH52" s="2">
        <f>IF($F$20="n/a",0,IF(BH$22&lt;=$C52,0,IF(BH$22&gt;($F$20+$C52),INDEX($D$34:$W$34,,$C52)-SUM($D52:BG52),INDEX($D$34:$W$34,,$C52)/$F$20)))</f>
        <v>0</v>
      </c>
      <c r="BI52" s="2">
        <f>IF($F$20="n/a",0,IF(BI$22&lt;=$C52,0,IF(BI$22&gt;($F$20+$C52),INDEX($D$34:$W$34,,$C52)-SUM($D52:BH52),INDEX($D$34:$W$34,,$C52)/$F$20)))</f>
        <v>0</v>
      </c>
      <c r="BJ52" s="2">
        <f>IF($F$20="n/a",0,IF(BJ$22&lt;=$C52,0,IF(BJ$22&gt;($F$20+$C52),INDEX($D$34:$W$34,,$C52)-SUM($D52:BI52),INDEX($D$34:$W$34,,$C52)/$F$20)))</f>
        <v>0</v>
      </c>
      <c r="BK52" s="2">
        <f>IF($F$20="n/a",0,IF(BK$22&lt;=$C52,0,IF(BK$22&gt;($F$20+$C52),INDEX($D$34:$W$34,,$C52)-SUM($D52:BJ52),INDEX($D$34:$W$34,,$C52)/$F$20)))</f>
        <v>0</v>
      </c>
    </row>
    <row r="53" spans="2:63" ht="15" hidden="1" outlineLevel="1" x14ac:dyDescent="0.25">
      <c r="B53" s="24">
        <v>2027</v>
      </c>
      <c r="C53" s="24">
        <v>17</v>
      </c>
      <c r="E53" s="2">
        <f>IF($F$20="n/a",0,IF(E$22&lt;=$C53,0,IF(E$22&gt;($F$20+$C53),INDEX($D$34:$W$34,,$C53)-SUM($D53:D53),INDEX($D$34:$W$34,,$C53)/$F$20)))</f>
        <v>0</v>
      </c>
      <c r="F53" s="2">
        <f>IF($F$20="n/a",0,IF(F$22&lt;=$C53,0,IF(F$22&gt;($F$20+$C53),INDEX($D$34:$W$34,,$C53)-SUM($D53:E53),INDEX($D$34:$W$34,,$C53)/$F$20)))</f>
        <v>0</v>
      </c>
      <c r="G53" s="2">
        <f>IF($F$20="n/a",0,IF(G$22&lt;=$C53,0,IF(G$22&gt;($F$20+$C53),INDEX($D$34:$W$34,,$C53)-SUM($D53:F53),INDEX($D$34:$W$34,,$C53)/$F$20)))</f>
        <v>0</v>
      </c>
      <c r="H53" s="2">
        <f>IF($F$20="n/a",0,IF(H$22&lt;=$C53,0,IF(H$22&gt;($F$20+$C53),INDEX($D$34:$W$34,,$C53)-SUM($D53:G53),INDEX($D$34:$W$34,,$C53)/$F$20)))</f>
        <v>0</v>
      </c>
      <c r="I53" s="2">
        <f>IF($F$20="n/a",0,IF(I$22&lt;=$C53,0,IF(I$22&gt;($F$20+$C53),INDEX($D$34:$W$34,,$C53)-SUM($D53:H53),INDEX($D$34:$W$34,,$C53)/$F$20)))</f>
        <v>0</v>
      </c>
      <c r="J53" s="2">
        <f>IF($F$20="n/a",0,IF(J$22&lt;=$C53,0,IF(J$22&gt;($F$20+$C53),INDEX($D$34:$W$34,,$C53)-SUM($D53:I53),INDEX($D$34:$W$34,,$C53)/$F$20)))</f>
        <v>0</v>
      </c>
      <c r="K53" s="2">
        <f>IF($F$20="n/a",0,IF(K$22&lt;=$C53,0,IF(K$22&gt;($F$20+$C53),INDEX($D$34:$W$34,,$C53)-SUM($D53:J53),INDEX($D$34:$W$34,,$C53)/$F$20)))</f>
        <v>0</v>
      </c>
      <c r="L53" s="2">
        <f>IF($F$20="n/a",0,IF(L$22&lt;=$C53,0,IF(L$22&gt;($F$20+$C53),INDEX($D$34:$W$34,,$C53)-SUM($D53:K53),INDEX($D$34:$W$34,,$C53)/$F$20)))</f>
        <v>0</v>
      </c>
      <c r="M53" s="2">
        <f>IF($F$20="n/a",0,IF(M$22&lt;=$C53,0,IF(M$22&gt;($F$20+$C53),INDEX($D$34:$W$34,,$C53)-SUM($D53:L53),INDEX($D$34:$W$34,,$C53)/$F$20)))</f>
        <v>0</v>
      </c>
      <c r="N53" s="2">
        <f>IF($F$20="n/a",0,IF(N$22&lt;=$C53,0,IF(N$22&gt;($F$20+$C53),INDEX($D$34:$W$34,,$C53)-SUM($D53:M53),INDEX($D$34:$W$34,,$C53)/$F$20)))</f>
        <v>0</v>
      </c>
      <c r="O53" s="2">
        <f>IF($F$20="n/a",0,IF(O$22&lt;=$C53,0,IF(O$22&gt;($F$20+$C53),INDEX($D$34:$W$34,,$C53)-SUM($D53:N53),INDEX($D$34:$W$34,,$C53)/$F$20)))</f>
        <v>0</v>
      </c>
      <c r="P53" s="2">
        <f>IF($F$20="n/a",0,IF(P$22&lt;=$C53,0,IF(P$22&gt;($F$20+$C53),INDEX($D$34:$W$34,,$C53)-SUM($D53:O53),INDEX($D$34:$W$34,,$C53)/$F$20)))</f>
        <v>0</v>
      </c>
      <c r="Q53" s="2">
        <f>IF($F$20="n/a",0,IF(Q$22&lt;=$C53,0,IF(Q$22&gt;($F$20+$C53),INDEX($D$34:$W$34,,$C53)-SUM($D53:P53),INDEX($D$34:$W$34,,$C53)/$F$20)))</f>
        <v>0</v>
      </c>
      <c r="R53" s="2">
        <f>IF($F$20="n/a",0,IF(R$22&lt;=$C53,0,IF(R$22&gt;($F$20+$C53),INDEX($D$34:$W$34,,$C53)-SUM($D53:Q53),INDEX($D$34:$W$34,,$C53)/$F$20)))</f>
        <v>0</v>
      </c>
      <c r="S53" s="2">
        <f>IF($F$20="n/a",0,IF(S$22&lt;=$C53,0,IF(S$22&gt;($F$20+$C53),INDEX($D$34:$W$34,,$C53)-SUM($D53:R53),INDEX($D$34:$W$34,,$C53)/$F$20)))</f>
        <v>0</v>
      </c>
      <c r="T53" s="2">
        <f>IF($F$20="n/a",0,IF(T$22&lt;=$C53,0,IF(T$22&gt;($F$20+$C53),INDEX($D$34:$W$34,,$C53)-SUM($D53:S53),INDEX($D$34:$W$34,,$C53)/$F$20)))</f>
        <v>0</v>
      </c>
      <c r="U53" s="2">
        <f>IF($F$20="n/a",0,IF(U$22&lt;=$C53,0,IF(U$22&gt;($F$20+$C53),INDEX($D$34:$W$34,,$C53)-SUM($D53:T53),INDEX($D$34:$W$34,,$C53)/$F$20)))</f>
        <v>0</v>
      </c>
      <c r="V53" s="2">
        <f>IF($F$20="n/a",0,IF(V$22&lt;=$C53,0,IF(V$22&gt;($F$20+$C53),INDEX($D$34:$W$34,,$C53)-SUM($D53:U53),INDEX($D$34:$W$34,,$C53)/$F$20)))</f>
        <v>0</v>
      </c>
      <c r="W53" s="2">
        <f>IF($F$20="n/a",0,IF(W$22&lt;=$C53,0,IF(W$22&gt;($F$20+$C53),INDEX($D$34:$W$34,,$C53)-SUM($D53:V53),INDEX($D$34:$W$34,,$C53)/$F$20)))</f>
        <v>0</v>
      </c>
      <c r="X53" s="2">
        <f>IF($F$20="n/a",0,IF(X$22&lt;=$C53,0,IF(X$22&gt;($F$20+$C53),INDEX($D$34:$W$34,,$C53)-SUM($D53:W53),INDEX($D$34:$W$34,,$C53)/$F$20)))</f>
        <v>0</v>
      </c>
      <c r="Y53" s="2">
        <f>IF($F$20="n/a",0,IF(Y$22&lt;=$C53,0,IF(Y$22&gt;($F$20+$C53),INDEX($D$34:$W$34,,$C53)-SUM($D53:X53),INDEX($D$34:$W$34,,$C53)/$F$20)))</f>
        <v>0</v>
      </c>
      <c r="Z53" s="2">
        <f>IF($F$20="n/a",0,IF(Z$22&lt;=$C53,0,IF(Z$22&gt;($F$20+$C53),INDEX($D$34:$W$34,,$C53)-SUM($D53:Y53),INDEX($D$34:$W$34,,$C53)/$F$20)))</f>
        <v>0</v>
      </c>
      <c r="AA53" s="2">
        <f>IF($F$20="n/a",0,IF(AA$22&lt;=$C53,0,IF(AA$22&gt;($F$20+$C53),INDEX($D$34:$W$34,,$C53)-SUM($D53:Z53),INDEX($D$34:$W$34,,$C53)/$F$20)))</f>
        <v>0</v>
      </c>
      <c r="AB53" s="2">
        <f>IF($F$20="n/a",0,IF(AB$22&lt;=$C53,0,IF(AB$22&gt;($F$20+$C53),INDEX($D$34:$W$34,,$C53)-SUM($D53:AA53),INDEX($D$34:$W$34,,$C53)/$F$20)))</f>
        <v>0</v>
      </c>
      <c r="AC53" s="2">
        <f>IF($F$20="n/a",0,IF(AC$22&lt;=$C53,0,IF(AC$22&gt;($F$20+$C53),INDEX($D$34:$W$34,,$C53)-SUM($D53:AB53),INDEX($D$34:$W$34,,$C53)/$F$20)))</f>
        <v>0</v>
      </c>
      <c r="AD53" s="2">
        <f>IF($F$20="n/a",0,IF(AD$22&lt;=$C53,0,IF(AD$22&gt;($F$20+$C53),INDEX($D$34:$W$34,,$C53)-SUM($D53:AC53),INDEX($D$34:$W$34,,$C53)/$F$20)))</f>
        <v>0</v>
      </c>
      <c r="AE53" s="2">
        <f>IF($F$20="n/a",0,IF(AE$22&lt;=$C53,0,IF(AE$22&gt;($F$20+$C53),INDEX($D$34:$W$34,,$C53)-SUM($D53:AD53),INDEX($D$34:$W$34,,$C53)/$F$20)))</f>
        <v>0</v>
      </c>
      <c r="AF53" s="2">
        <f>IF($F$20="n/a",0,IF(AF$22&lt;=$C53,0,IF(AF$22&gt;($F$20+$C53),INDEX($D$34:$W$34,,$C53)-SUM($D53:AE53),INDEX($D$34:$W$34,,$C53)/$F$20)))</f>
        <v>0</v>
      </c>
      <c r="AG53" s="2">
        <f>IF($F$20="n/a",0,IF(AG$22&lt;=$C53,0,IF(AG$22&gt;($F$20+$C53),INDEX($D$34:$W$34,,$C53)-SUM($D53:AF53),INDEX($D$34:$W$34,,$C53)/$F$20)))</f>
        <v>0</v>
      </c>
      <c r="AH53" s="2">
        <f>IF($F$20="n/a",0,IF(AH$22&lt;=$C53,0,IF(AH$22&gt;($F$20+$C53),INDEX($D$34:$W$34,,$C53)-SUM($D53:AG53),INDEX($D$34:$W$34,,$C53)/$F$20)))</f>
        <v>0</v>
      </c>
      <c r="AI53" s="2">
        <f>IF($F$20="n/a",0,IF(AI$22&lt;=$C53,0,IF(AI$22&gt;($F$20+$C53),INDEX($D$34:$W$34,,$C53)-SUM($D53:AH53),INDEX($D$34:$W$34,,$C53)/$F$20)))</f>
        <v>0</v>
      </c>
      <c r="AJ53" s="2">
        <f>IF($F$20="n/a",0,IF(AJ$22&lt;=$C53,0,IF(AJ$22&gt;($F$20+$C53),INDEX($D$34:$W$34,,$C53)-SUM($D53:AI53),INDEX($D$34:$W$34,,$C53)/$F$20)))</f>
        <v>0</v>
      </c>
      <c r="AK53" s="2">
        <f>IF($F$20="n/a",0,IF(AK$22&lt;=$C53,0,IF(AK$22&gt;($F$20+$C53),INDEX($D$34:$W$34,,$C53)-SUM($D53:AJ53),INDEX($D$34:$W$34,,$C53)/$F$20)))</f>
        <v>0</v>
      </c>
      <c r="AL53" s="2">
        <f>IF($F$20="n/a",0,IF(AL$22&lt;=$C53,0,IF(AL$22&gt;($F$20+$C53),INDEX($D$34:$W$34,,$C53)-SUM($D53:AK53),INDEX($D$34:$W$34,,$C53)/$F$20)))</f>
        <v>0</v>
      </c>
      <c r="AM53" s="2">
        <f>IF($F$20="n/a",0,IF(AM$22&lt;=$C53,0,IF(AM$22&gt;($F$20+$C53),INDEX($D$34:$W$34,,$C53)-SUM($D53:AL53),INDEX($D$34:$W$34,,$C53)/$F$20)))</f>
        <v>0</v>
      </c>
      <c r="AN53" s="2">
        <f>IF($F$20="n/a",0,IF(AN$22&lt;=$C53,0,IF(AN$22&gt;($F$20+$C53),INDEX($D$34:$W$34,,$C53)-SUM($D53:AM53),INDEX($D$34:$W$34,,$C53)/$F$20)))</f>
        <v>0</v>
      </c>
      <c r="AO53" s="2">
        <f>IF($F$20="n/a",0,IF(AO$22&lt;=$C53,0,IF(AO$22&gt;($F$20+$C53),INDEX($D$34:$W$34,,$C53)-SUM($D53:AN53),INDEX($D$34:$W$34,,$C53)/$F$20)))</f>
        <v>0</v>
      </c>
      <c r="AP53" s="2">
        <f>IF($F$20="n/a",0,IF(AP$22&lt;=$C53,0,IF(AP$22&gt;($F$20+$C53),INDEX($D$34:$W$34,,$C53)-SUM($D53:AO53),INDEX($D$34:$W$34,,$C53)/$F$20)))</f>
        <v>0</v>
      </c>
      <c r="AQ53" s="2">
        <f>IF($F$20="n/a",0,IF(AQ$22&lt;=$C53,0,IF(AQ$22&gt;($F$20+$C53),INDEX($D$34:$W$34,,$C53)-SUM($D53:AP53),INDEX($D$34:$W$34,,$C53)/$F$20)))</f>
        <v>0</v>
      </c>
      <c r="AR53" s="2">
        <f>IF($F$20="n/a",0,IF(AR$22&lt;=$C53,0,IF(AR$22&gt;($F$20+$C53),INDEX($D$34:$W$34,,$C53)-SUM($D53:AQ53),INDEX($D$34:$W$34,,$C53)/$F$20)))</f>
        <v>0</v>
      </c>
      <c r="AS53" s="2">
        <f>IF($F$20="n/a",0,IF(AS$22&lt;=$C53,0,IF(AS$22&gt;($F$20+$C53),INDEX($D$34:$W$34,,$C53)-SUM($D53:AR53),INDEX($D$34:$W$34,,$C53)/$F$20)))</f>
        <v>0</v>
      </c>
      <c r="AT53" s="2">
        <f>IF($F$20="n/a",0,IF(AT$22&lt;=$C53,0,IF(AT$22&gt;($F$20+$C53),INDEX($D$34:$W$34,,$C53)-SUM($D53:AS53),INDEX($D$34:$W$34,,$C53)/$F$20)))</f>
        <v>0</v>
      </c>
      <c r="AU53" s="2">
        <f>IF($F$20="n/a",0,IF(AU$22&lt;=$C53,0,IF(AU$22&gt;($F$20+$C53),INDEX($D$34:$W$34,,$C53)-SUM($D53:AT53),INDEX($D$34:$W$34,,$C53)/$F$20)))</f>
        <v>0</v>
      </c>
      <c r="AV53" s="2">
        <f>IF($F$20="n/a",0,IF(AV$22&lt;=$C53,0,IF(AV$22&gt;($F$20+$C53),INDEX($D$34:$W$34,,$C53)-SUM($D53:AU53),INDEX($D$34:$W$34,,$C53)/$F$20)))</f>
        <v>0</v>
      </c>
      <c r="AW53" s="2">
        <f>IF($F$20="n/a",0,IF(AW$22&lt;=$C53,0,IF(AW$22&gt;($F$20+$C53),INDEX($D$34:$W$34,,$C53)-SUM($D53:AV53),INDEX($D$34:$W$34,,$C53)/$F$20)))</f>
        <v>0</v>
      </c>
      <c r="AX53" s="2">
        <f>IF($F$20="n/a",0,IF(AX$22&lt;=$C53,0,IF(AX$22&gt;($F$20+$C53),INDEX($D$34:$W$34,,$C53)-SUM($D53:AW53),INDEX($D$34:$W$34,,$C53)/$F$20)))</f>
        <v>0</v>
      </c>
      <c r="AY53" s="2">
        <f>IF($F$20="n/a",0,IF(AY$22&lt;=$C53,0,IF(AY$22&gt;($F$20+$C53),INDEX($D$34:$W$34,,$C53)-SUM($D53:AX53),INDEX($D$34:$W$34,,$C53)/$F$20)))</f>
        <v>0</v>
      </c>
      <c r="AZ53" s="2">
        <f>IF($F$20="n/a",0,IF(AZ$22&lt;=$C53,0,IF(AZ$22&gt;($F$20+$C53),INDEX($D$34:$W$34,,$C53)-SUM($D53:AY53),INDEX($D$34:$W$34,,$C53)/$F$20)))</f>
        <v>0</v>
      </c>
      <c r="BA53" s="2">
        <f>IF($F$20="n/a",0,IF(BA$22&lt;=$C53,0,IF(BA$22&gt;($F$20+$C53),INDEX($D$34:$W$34,,$C53)-SUM($D53:AZ53),INDEX($D$34:$W$34,,$C53)/$F$20)))</f>
        <v>0</v>
      </c>
      <c r="BB53" s="2">
        <f>IF($F$20="n/a",0,IF(BB$22&lt;=$C53,0,IF(BB$22&gt;($F$20+$C53),INDEX($D$34:$W$34,,$C53)-SUM($D53:BA53),INDEX($D$34:$W$34,,$C53)/$F$20)))</f>
        <v>0</v>
      </c>
      <c r="BC53" s="2">
        <f>IF($F$20="n/a",0,IF(BC$22&lt;=$C53,0,IF(BC$22&gt;($F$20+$C53),INDEX($D$34:$W$34,,$C53)-SUM($D53:BB53),INDEX($D$34:$W$34,,$C53)/$F$20)))</f>
        <v>0</v>
      </c>
      <c r="BD53" s="2">
        <f>IF($F$20="n/a",0,IF(BD$22&lt;=$C53,0,IF(BD$22&gt;($F$20+$C53),INDEX($D$34:$W$34,,$C53)-SUM($D53:BC53),INDEX($D$34:$W$34,,$C53)/$F$20)))</f>
        <v>0</v>
      </c>
      <c r="BE53" s="2">
        <f>IF($F$20="n/a",0,IF(BE$22&lt;=$C53,0,IF(BE$22&gt;($F$20+$C53),INDEX($D$34:$W$34,,$C53)-SUM($D53:BD53),INDEX($D$34:$W$34,,$C53)/$F$20)))</f>
        <v>0</v>
      </c>
      <c r="BF53" s="2">
        <f>IF($F$20="n/a",0,IF(BF$22&lt;=$C53,0,IF(BF$22&gt;($F$20+$C53),INDEX($D$34:$W$34,,$C53)-SUM($D53:BE53),INDEX($D$34:$W$34,,$C53)/$F$20)))</f>
        <v>0</v>
      </c>
      <c r="BG53" s="2">
        <f>IF($F$20="n/a",0,IF(BG$22&lt;=$C53,0,IF(BG$22&gt;($F$20+$C53),INDEX($D$34:$W$34,,$C53)-SUM($D53:BF53),INDEX($D$34:$W$34,,$C53)/$F$20)))</f>
        <v>0</v>
      </c>
      <c r="BH53" s="2">
        <f>IF($F$20="n/a",0,IF(BH$22&lt;=$C53,0,IF(BH$22&gt;($F$20+$C53),INDEX($D$34:$W$34,,$C53)-SUM($D53:BG53),INDEX($D$34:$W$34,,$C53)/$F$20)))</f>
        <v>0</v>
      </c>
      <c r="BI53" s="2">
        <f>IF($F$20="n/a",0,IF(BI$22&lt;=$C53,0,IF(BI$22&gt;($F$20+$C53),INDEX($D$34:$W$34,,$C53)-SUM($D53:BH53),INDEX($D$34:$W$34,,$C53)/$F$20)))</f>
        <v>0</v>
      </c>
      <c r="BJ53" s="2">
        <f>IF($F$20="n/a",0,IF(BJ$22&lt;=$C53,0,IF(BJ$22&gt;($F$20+$C53),INDEX($D$34:$W$34,,$C53)-SUM($D53:BI53),INDEX($D$34:$W$34,,$C53)/$F$20)))</f>
        <v>0</v>
      </c>
      <c r="BK53" s="2">
        <f>IF($F$20="n/a",0,IF(BK$22&lt;=$C53,0,IF(BK$22&gt;($F$20+$C53),INDEX($D$34:$W$34,,$C53)-SUM($D53:BJ53),INDEX($D$34:$W$34,,$C53)/$F$20)))</f>
        <v>0</v>
      </c>
    </row>
    <row r="54" spans="2:63" ht="15" hidden="1" outlineLevel="1" x14ac:dyDescent="0.25">
      <c r="B54" s="24">
        <v>2028</v>
      </c>
      <c r="C54" s="24">
        <v>18</v>
      </c>
      <c r="E54" s="2">
        <f>IF($F$20="n/a",0,IF(E$22&lt;=$C54,0,IF(E$22&gt;($F$20+$C54),INDEX($D$34:$W$34,,$C54)-SUM($D54:D54),INDEX($D$34:$W$34,,$C54)/$F$20)))</f>
        <v>0</v>
      </c>
      <c r="F54" s="2">
        <f>IF($F$20="n/a",0,IF(F$22&lt;=$C54,0,IF(F$22&gt;($F$20+$C54),INDEX($D$34:$W$34,,$C54)-SUM($D54:E54),INDEX($D$34:$W$34,,$C54)/$F$20)))</f>
        <v>0</v>
      </c>
      <c r="G54" s="2">
        <f>IF($F$20="n/a",0,IF(G$22&lt;=$C54,0,IF(G$22&gt;($F$20+$C54),INDEX($D$34:$W$34,,$C54)-SUM($D54:F54),INDEX($D$34:$W$34,,$C54)/$F$20)))</f>
        <v>0</v>
      </c>
      <c r="H54" s="2">
        <f>IF($F$20="n/a",0,IF(H$22&lt;=$C54,0,IF(H$22&gt;($F$20+$C54),INDEX($D$34:$W$34,,$C54)-SUM($D54:G54),INDEX($D$34:$W$34,,$C54)/$F$20)))</f>
        <v>0</v>
      </c>
      <c r="I54" s="2">
        <f>IF($F$20="n/a",0,IF(I$22&lt;=$C54,0,IF(I$22&gt;($F$20+$C54),INDEX($D$34:$W$34,,$C54)-SUM($D54:H54),INDEX($D$34:$W$34,,$C54)/$F$20)))</f>
        <v>0</v>
      </c>
      <c r="J54" s="2">
        <f>IF($F$20="n/a",0,IF(J$22&lt;=$C54,0,IF(J$22&gt;($F$20+$C54),INDEX($D$34:$W$34,,$C54)-SUM($D54:I54),INDEX($D$34:$W$34,,$C54)/$F$20)))</f>
        <v>0</v>
      </c>
      <c r="K54" s="2">
        <f>IF($F$20="n/a",0,IF(K$22&lt;=$C54,0,IF(K$22&gt;($F$20+$C54),INDEX($D$34:$W$34,,$C54)-SUM($D54:J54),INDEX($D$34:$W$34,,$C54)/$F$20)))</f>
        <v>0</v>
      </c>
      <c r="L54" s="2">
        <f>IF($F$20="n/a",0,IF(L$22&lt;=$C54,0,IF(L$22&gt;($F$20+$C54),INDEX($D$34:$W$34,,$C54)-SUM($D54:K54),INDEX($D$34:$W$34,,$C54)/$F$20)))</f>
        <v>0</v>
      </c>
      <c r="M54" s="2">
        <f>IF($F$20="n/a",0,IF(M$22&lt;=$C54,0,IF(M$22&gt;($F$20+$C54),INDEX($D$34:$W$34,,$C54)-SUM($D54:L54),INDEX($D$34:$W$34,,$C54)/$F$20)))</f>
        <v>0</v>
      </c>
      <c r="N54" s="2">
        <f>IF($F$20="n/a",0,IF(N$22&lt;=$C54,0,IF(N$22&gt;($F$20+$C54),INDEX($D$34:$W$34,,$C54)-SUM($D54:M54),INDEX($D$34:$W$34,,$C54)/$F$20)))</f>
        <v>0</v>
      </c>
      <c r="O54" s="2">
        <f>IF($F$20="n/a",0,IF(O$22&lt;=$C54,0,IF(O$22&gt;($F$20+$C54),INDEX($D$34:$W$34,,$C54)-SUM($D54:N54),INDEX($D$34:$W$34,,$C54)/$F$20)))</f>
        <v>0</v>
      </c>
      <c r="P54" s="2">
        <f>IF($F$20="n/a",0,IF(P$22&lt;=$C54,0,IF(P$22&gt;($F$20+$C54),INDEX($D$34:$W$34,,$C54)-SUM($D54:O54),INDEX($D$34:$W$34,,$C54)/$F$20)))</f>
        <v>0</v>
      </c>
      <c r="Q54" s="2">
        <f>IF($F$20="n/a",0,IF(Q$22&lt;=$C54,0,IF(Q$22&gt;($F$20+$C54),INDEX($D$34:$W$34,,$C54)-SUM($D54:P54),INDEX($D$34:$W$34,,$C54)/$F$20)))</f>
        <v>0</v>
      </c>
      <c r="R54" s="2">
        <f>IF($F$20="n/a",0,IF(R$22&lt;=$C54,0,IF(R$22&gt;($F$20+$C54),INDEX($D$34:$W$34,,$C54)-SUM($D54:Q54),INDEX($D$34:$W$34,,$C54)/$F$20)))</f>
        <v>0</v>
      </c>
      <c r="S54" s="2">
        <f>IF($F$20="n/a",0,IF(S$22&lt;=$C54,0,IF(S$22&gt;($F$20+$C54),INDEX($D$34:$W$34,,$C54)-SUM($D54:R54),INDEX($D$34:$W$34,,$C54)/$F$20)))</f>
        <v>0</v>
      </c>
      <c r="T54" s="2">
        <f>IF($F$20="n/a",0,IF(T$22&lt;=$C54,0,IF(T$22&gt;($F$20+$C54),INDEX($D$34:$W$34,,$C54)-SUM($D54:S54),INDEX($D$34:$W$34,,$C54)/$F$20)))</f>
        <v>0</v>
      </c>
      <c r="U54" s="2">
        <f>IF($F$20="n/a",0,IF(U$22&lt;=$C54,0,IF(U$22&gt;($F$20+$C54),INDEX($D$34:$W$34,,$C54)-SUM($D54:T54),INDEX($D$34:$W$34,,$C54)/$F$20)))</f>
        <v>0</v>
      </c>
      <c r="V54" s="2">
        <f>IF($F$20="n/a",0,IF(V$22&lt;=$C54,0,IF(V$22&gt;($F$20+$C54),INDEX($D$34:$W$34,,$C54)-SUM($D54:U54),INDEX($D$34:$W$34,,$C54)/$F$20)))</f>
        <v>0</v>
      </c>
      <c r="W54" s="2">
        <f>IF($F$20="n/a",0,IF(W$22&lt;=$C54,0,IF(W$22&gt;($F$20+$C54),INDEX($D$34:$W$34,,$C54)-SUM($D54:V54),INDEX($D$34:$W$34,,$C54)/$F$20)))</f>
        <v>0</v>
      </c>
      <c r="X54" s="2">
        <f>IF($F$20="n/a",0,IF(X$22&lt;=$C54,0,IF(X$22&gt;($F$20+$C54),INDEX($D$34:$W$34,,$C54)-SUM($D54:W54),INDEX($D$34:$W$34,,$C54)/$F$20)))</f>
        <v>0</v>
      </c>
      <c r="Y54" s="2">
        <f>IF($F$20="n/a",0,IF(Y$22&lt;=$C54,0,IF(Y$22&gt;($F$20+$C54),INDEX($D$34:$W$34,,$C54)-SUM($D54:X54),INDEX($D$34:$W$34,,$C54)/$F$20)))</f>
        <v>0</v>
      </c>
      <c r="Z54" s="2">
        <f>IF($F$20="n/a",0,IF(Z$22&lt;=$C54,0,IF(Z$22&gt;($F$20+$C54),INDEX($D$34:$W$34,,$C54)-SUM($D54:Y54),INDEX($D$34:$W$34,,$C54)/$F$20)))</f>
        <v>0</v>
      </c>
      <c r="AA54" s="2">
        <f>IF($F$20="n/a",0,IF(AA$22&lt;=$C54,0,IF(AA$22&gt;($F$20+$C54),INDEX($D$34:$W$34,,$C54)-SUM($D54:Z54),INDEX($D$34:$W$34,,$C54)/$F$20)))</f>
        <v>0</v>
      </c>
      <c r="AB54" s="2">
        <f>IF($F$20="n/a",0,IF(AB$22&lt;=$C54,0,IF(AB$22&gt;($F$20+$C54),INDEX($D$34:$W$34,,$C54)-SUM($D54:AA54),INDEX($D$34:$W$34,,$C54)/$F$20)))</f>
        <v>0</v>
      </c>
      <c r="AC54" s="2">
        <f>IF($F$20="n/a",0,IF(AC$22&lt;=$C54,0,IF(AC$22&gt;($F$20+$C54),INDEX($D$34:$W$34,,$C54)-SUM($D54:AB54),INDEX($D$34:$W$34,,$C54)/$F$20)))</f>
        <v>0</v>
      </c>
      <c r="AD54" s="2">
        <f>IF($F$20="n/a",0,IF(AD$22&lt;=$C54,0,IF(AD$22&gt;($F$20+$C54),INDEX($D$34:$W$34,,$C54)-SUM($D54:AC54),INDEX($D$34:$W$34,,$C54)/$F$20)))</f>
        <v>0</v>
      </c>
      <c r="AE54" s="2">
        <f>IF($F$20="n/a",0,IF(AE$22&lt;=$C54,0,IF(AE$22&gt;($F$20+$C54),INDEX($D$34:$W$34,,$C54)-SUM($D54:AD54),INDEX($D$34:$W$34,,$C54)/$F$20)))</f>
        <v>0</v>
      </c>
      <c r="AF54" s="2">
        <f>IF($F$20="n/a",0,IF(AF$22&lt;=$C54,0,IF(AF$22&gt;($F$20+$C54),INDEX($D$34:$W$34,,$C54)-SUM($D54:AE54),INDEX($D$34:$W$34,,$C54)/$F$20)))</f>
        <v>0</v>
      </c>
      <c r="AG54" s="2">
        <f>IF($F$20="n/a",0,IF(AG$22&lt;=$C54,0,IF(AG$22&gt;($F$20+$C54),INDEX($D$34:$W$34,,$C54)-SUM($D54:AF54),INDEX($D$34:$W$34,,$C54)/$F$20)))</f>
        <v>0</v>
      </c>
      <c r="AH54" s="2">
        <f>IF($F$20="n/a",0,IF(AH$22&lt;=$C54,0,IF(AH$22&gt;($F$20+$C54),INDEX($D$34:$W$34,,$C54)-SUM($D54:AG54),INDEX($D$34:$W$34,,$C54)/$F$20)))</f>
        <v>0</v>
      </c>
      <c r="AI54" s="2">
        <f>IF($F$20="n/a",0,IF(AI$22&lt;=$C54,0,IF(AI$22&gt;($F$20+$C54),INDEX($D$34:$W$34,,$C54)-SUM($D54:AH54),INDEX($D$34:$W$34,,$C54)/$F$20)))</f>
        <v>0</v>
      </c>
      <c r="AJ54" s="2">
        <f>IF($F$20="n/a",0,IF(AJ$22&lt;=$C54,0,IF(AJ$22&gt;($F$20+$C54),INDEX($D$34:$W$34,,$C54)-SUM($D54:AI54),INDEX($D$34:$W$34,,$C54)/$F$20)))</f>
        <v>0</v>
      </c>
      <c r="AK54" s="2">
        <f>IF($F$20="n/a",0,IF(AK$22&lt;=$C54,0,IF(AK$22&gt;($F$20+$C54),INDEX($D$34:$W$34,,$C54)-SUM($D54:AJ54),INDEX($D$34:$W$34,,$C54)/$F$20)))</f>
        <v>0</v>
      </c>
      <c r="AL54" s="2">
        <f>IF($F$20="n/a",0,IF(AL$22&lt;=$C54,0,IF(AL$22&gt;($F$20+$C54),INDEX($D$34:$W$34,,$C54)-SUM($D54:AK54),INDEX($D$34:$W$34,,$C54)/$F$20)))</f>
        <v>0</v>
      </c>
      <c r="AM54" s="2">
        <f>IF($F$20="n/a",0,IF(AM$22&lt;=$C54,0,IF(AM$22&gt;($F$20+$C54),INDEX($D$34:$W$34,,$C54)-SUM($D54:AL54),INDEX($D$34:$W$34,,$C54)/$F$20)))</f>
        <v>0</v>
      </c>
      <c r="AN54" s="2">
        <f>IF($F$20="n/a",0,IF(AN$22&lt;=$C54,0,IF(AN$22&gt;($F$20+$C54),INDEX($D$34:$W$34,,$C54)-SUM($D54:AM54),INDEX($D$34:$W$34,,$C54)/$F$20)))</f>
        <v>0</v>
      </c>
      <c r="AO54" s="2">
        <f>IF($F$20="n/a",0,IF(AO$22&lt;=$C54,0,IF(AO$22&gt;($F$20+$C54),INDEX($D$34:$W$34,,$C54)-SUM($D54:AN54),INDEX($D$34:$W$34,,$C54)/$F$20)))</f>
        <v>0</v>
      </c>
      <c r="AP54" s="2">
        <f>IF($F$20="n/a",0,IF(AP$22&lt;=$C54,0,IF(AP$22&gt;($F$20+$C54),INDEX($D$34:$W$34,,$C54)-SUM($D54:AO54),INDEX($D$34:$W$34,,$C54)/$F$20)))</f>
        <v>0</v>
      </c>
      <c r="AQ54" s="2">
        <f>IF($F$20="n/a",0,IF(AQ$22&lt;=$C54,0,IF(AQ$22&gt;($F$20+$C54),INDEX($D$34:$W$34,,$C54)-SUM($D54:AP54),INDEX($D$34:$W$34,,$C54)/$F$20)))</f>
        <v>0</v>
      </c>
      <c r="AR54" s="2">
        <f>IF($F$20="n/a",0,IF(AR$22&lt;=$C54,0,IF(AR$22&gt;($F$20+$C54),INDEX($D$34:$W$34,,$C54)-SUM($D54:AQ54),INDEX($D$34:$W$34,,$C54)/$F$20)))</f>
        <v>0</v>
      </c>
      <c r="AS54" s="2">
        <f>IF($F$20="n/a",0,IF(AS$22&lt;=$C54,0,IF(AS$22&gt;($F$20+$C54),INDEX($D$34:$W$34,,$C54)-SUM($D54:AR54),INDEX($D$34:$W$34,,$C54)/$F$20)))</f>
        <v>0</v>
      </c>
      <c r="AT54" s="2">
        <f>IF($F$20="n/a",0,IF(AT$22&lt;=$C54,0,IF(AT$22&gt;($F$20+$C54),INDEX($D$34:$W$34,,$C54)-SUM($D54:AS54),INDEX($D$34:$W$34,,$C54)/$F$20)))</f>
        <v>0</v>
      </c>
      <c r="AU54" s="2">
        <f>IF($F$20="n/a",0,IF(AU$22&lt;=$C54,0,IF(AU$22&gt;($F$20+$C54),INDEX($D$34:$W$34,,$C54)-SUM($D54:AT54),INDEX($D$34:$W$34,,$C54)/$F$20)))</f>
        <v>0</v>
      </c>
      <c r="AV54" s="2">
        <f>IF($F$20="n/a",0,IF(AV$22&lt;=$C54,0,IF(AV$22&gt;($F$20+$C54),INDEX($D$34:$W$34,,$C54)-SUM($D54:AU54),INDEX($D$34:$W$34,,$C54)/$F$20)))</f>
        <v>0</v>
      </c>
      <c r="AW54" s="2">
        <f>IF($F$20="n/a",0,IF(AW$22&lt;=$C54,0,IF(AW$22&gt;($F$20+$C54),INDEX($D$34:$W$34,,$C54)-SUM($D54:AV54),INDEX($D$34:$W$34,,$C54)/$F$20)))</f>
        <v>0</v>
      </c>
      <c r="AX54" s="2">
        <f>IF($F$20="n/a",0,IF(AX$22&lt;=$C54,0,IF(AX$22&gt;($F$20+$C54),INDEX($D$34:$W$34,,$C54)-SUM($D54:AW54),INDEX($D$34:$W$34,,$C54)/$F$20)))</f>
        <v>0</v>
      </c>
      <c r="AY54" s="2">
        <f>IF($F$20="n/a",0,IF(AY$22&lt;=$C54,0,IF(AY$22&gt;($F$20+$C54),INDEX($D$34:$W$34,,$C54)-SUM($D54:AX54),INDEX($D$34:$W$34,,$C54)/$F$20)))</f>
        <v>0</v>
      </c>
      <c r="AZ54" s="2">
        <f>IF($F$20="n/a",0,IF(AZ$22&lt;=$C54,0,IF(AZ$22&gt;($F$20+$C54),INDEX($D$34:$W$34,,$C54)-SUM($D54:AY54),INDEX($D$34:$W$34,,$C54)/$F$20)))</f>
        <v>0</v>
      </c>
      <c r="BA54" s="2">
        <f>IF($F$20="n/a",0,IF(BA$22&lt;=$C54,0,IF(BA$22&gt;($F$20+$C54),INDEX($D$34:$W$34,,$C54)-SUM($D54:AZ54),INDEX($D$34:$W$34,,$C54)/$F$20)))</f>
        <v>0</v>
      </c>
      <c r="BB54" s="2">
        <f>IF($F$20="n/a",0,IF(BB$22&lt;=$C54,0,IF(BB$22&gt;($F$20+$C54),INDEX($D$34:$W$34,,$C54)-SUM($D54:BA54),INDEX($D$34:$W$34,,$C54)/$F$20)))</f>
        <v>0</v>
      </c>
      <c r="BC54" s="2">
        <f>IF($F$20="n/a",0,IF(BC$22&lt;=$C54,0,IF(BC$22&gt;($F$20+$C54),INDEX($D$34:$W$34,,$C54)-SUM($D54:BB54),INDEX($D$34:$W$34,,$C54)/$F$20)))</f>
        <v>0</v>
      </c>
      <c r="BD54" s="2">
        <f>IF($F$20="n/a",0,IF(BD$22&lt;=$C54,0,IF(BD$22&gt;($F$20+$C54),INDEX($D$34:$W$34,,$C54)-SUM($D54:BC54),INDEX($D$34:$W$34,,$C54)/$F$20)))</f>
        <v>0</v>
      </c>
      <c r="BE54" s="2">
        <f>IF($F$20="n/a",0,IF(BE$22&lt;=$C54,0,IF(BE$22&gt;($F$20+$C54),INDEX($D$34:$W$34,,$C54)-SUM($D54:BD54),INDEX($D$34:$W$34,,$C54)/$F$20)))</f>
        <v>0</v>
      </c>
      <c r="BF54" s="2">
        <f>IF($F$20="n/a",0,IF(BF$22&lt;=$C54,0,IF(BF$22&gt;($F$20+$C54),INDEX($D$34:$W$34,,$C54)-SUM($D54:BE54),INDEX($D$34:$W$34,,$C54)/$F$20)))</f>
        <v>0</v>
      </c>
      <c r="BG54" s="2">
        <f>IF($F$20="n/a",0,IF(BG$22&lt;=$C54,0,IF(BG$22&gt;($F$20+$C54),INDEX($D$34:$W$34,,$C54)-SUM($D54:BF54),INDEX($D$34:$W$34,,$C54)/$F$20)))</f>
        <v>0</v>
      </c>
      <c r="BH54" s="2">
        <f>IF($F$20="n/a",0,IF(BH$22&lt;=$C54,0,IF(BH$22&gt;($F$20+$C54),INDEX($D$34:$W$34,,$C54)-SUM($D54:BG54),INDEX($D$34:$W$34,,$C54)/$F$20)))</f>
        <v>0</v>
      </c>
      <c r="BI54" s="2">
        <f>IF($F$20="n/a",0,IF(BI$22&lt;=$C54,0,IF(BI$22&gt;($F$20+$C54),INDEX($D$34:$W$34,,$C54)-SUM($D54:BH54),INDEX($D$34:$W$34,,$C54)/$F$20)))</f>
        <v>0</v>
      </c>
      <c r="BJ54" s="2">
        <f>IF($F$20="n/a",0,IF(BJ$22&lt;=$C54,0,IF(BJ$22&gt;($F$20+$C54),INDEX($D$34:$W$34,,$C54)-SUM($D54:BI54),INDEX($D$34:$W$34,,$C54)/$F$20)))</f>
        <v>0</v>
      </c>
      <c r="BK54" s="2">
        <f>IF($F$20="n/a",0,IF(BK$22&lt;=$C54,0,IF(BK$22&gt;($F$20+$C54),INDEX($D$34:$W$34,,$C54)-SUM($D54:BJ54),INDEX($D$34:$W$34,,$C54)/$F$20)))</f>
        <v>0</v>
      </c>
    </row>
    <row r="55" spans="2:63" ht="15" hidden="1" outlineLevel="1" x14ac:dyDescent="0.25">
      <c r="B55" s="24">
        <v>2029</v>
      </c>
      <c r="C55" s="24">
        <v>19</v>
      </c>
      <c r="E55" s="2">
        <f>IF($F$20="n/a",0,IF(E$22&lt;=$C55,0,IF(E$22&gt;($F$20+$C55),INDEX($D$34:$W$34,,$C55)-SUM($D55:D55),INDEX($D$34:$W$34,,$C55)/$F$20)))</f>
        <v>0</v>
      </c>
      <c r="F55" s="2">
        <f>IF($F$20="n/a",0,IF(F$22&lt;=$C55,0,IF(F$22&gt;($F$20+$C55),INDEX($D$34:$W$34,,$C55)-SUM($D55:E55),INDEX($D$34:$W$34,,$C55)/$F$20)))</f>
        <v>0</v>
      </c>
      <c r="G55" s="2">
        <f>IF($F$20="n/a",0,IF(G$22&lt;=$C55,0,IF(G$22&gt;($F$20+$C55),INDEX($D$34:$W$34,,$C55)-SUM($D55:F55),INDEX($D$34:$W$34,,$C55)/$F$20)))</f>
        <v>0</v>
      </c>
      <c r="H55" s="2">
        <f>IF($F$20="n/a",0,IF(H$22&lt;=$C55,0,IF(H$22&gt;($F$20+$C55),INDEX($D$34:$W$34,,$C55)-SUM($D55:G55),INDEX($D$34:$W$34,,$C55)/$F$20)))</f>
        <v>0</v>
      </c>
      <c r="I55" s="2">
        <f>IF($F$20="n/a",0,IF(I$22&lt;=$C55,0,IF(I$22&gt;($F$20+$C55),INDEX($D$34:$W$34,,$C55)-SUM($D55:H55),INDEX($D$34:$W$34,,$C55)/$F$20)))</f>
        <v>0</v>
      </c>
      <c r="J55" s="2">
        <f>IF($F$20="n/a",0,IF(J$22&lt;=$C55,0,IF(J$22&gt;($F$20+$C55),INDEX($D$34:$W$34,,$C55)-SUM($D55:I55),INDEX($D$34:$W$34,,$C55)/$F$20)))</f>
        <v>0</v>
      </c>
      <c r="K55" s="2">
        <f>IF($F$20="n/a",0,IF(K$22&lt;=$C55,0,IF(K$22&gt;($F$20+$C55),INDEX($D$34:$W$34,,$C55)-SUM($D55:J55),INDEX($D$34:$W$34,,$C55)/$F$20)))</f>
        <v>0</v>
      </c>
      <c r="L55" s="2">
        <f>IF($F$20="n/a",0,IF(L$22&lt;=$C55,0,IF(L$22&gt;($F$20+$C55),INDEX($D$34:$W$34,,$C55)-SUM($D55:K55),INDEX($D$34:$W$34,,$C55)/$F$20)))</f>
        <v>0</v>
      </c>
      <c r="M55" s="2">
        <f>IF($F$20="n/a",0,IF(M$22&lt;=$C55,0,IF(M$22&gt;($F$20+$C55),INDEX($D$34:$W$34,,$C55)-SUM($D55:L55),INDEX($D$34:$W$34,,$C55)/$F$20)))</f>
        <v>0</v>
      </c>
      <c r="N55" s="2">
        <f>IF($F$20="n/a",0,IF(N$22&lt;=$C55,0,IF(N$22&gt;($F$20+$C55),INDEX($D$34:$W$34,,$C55)-SUM($D55:M55),INDEX($D$34:$W$34,,$C55)/$F$20)))</f>
        <v>0</v>
      </c>
      <c r="O55" s="2">
        <f>IF($F$20="n/a",0,IF(O$22&lt;=$C55,0,IF(O$22&gt;($F$20+$C55),INDEX($D$34:$W$34,,$C55)-SUM($D55:N55),INDEX($D$34:$W$34,,$C55)/$F$20)))</f>
        <v>0</v>
      </c>
      <c r="P55" s="2">
        <f>IF($F$20="n/a",0,IF(P$22&lt;=$C55,0,IF(P$22&gt;($F$20+$C55),INDEX($D$34:$W$34,,$C55)-SUM($D55:O55),INDEX($D$34:$W$34,,$C55)/$F$20)))</f>
        <v>0</v>
      </c>
      <c r="Q55" s="2">
        <f>IF($F$20="n/a",0,IF(Q$22&lt;=$C55,0,IF(Q$22&gt;($F$20+$C55),INDEX($D$34:$W$34,,$C55)-SUM($D55:P55),INDEX($D$34:$W$34,,$C55)/$F$20)))</f>
        <v>0</v>
      </c>
      <c r="R55" s="2">
        <f>IF($F$20="n/a",0,IF(R$22&lt;=$C55,0,IF(R$22&gt;($F$20+$C55),INDEX($D$34:$W$34,,$C55)-SUM($D55:Q55),INDEX($D$34:$W$34,,$C55)/$F$20)))</f>
        <v>0</v>
      </c>
      <c r="S55" s="2">
        <f>IF($F$20="n/a",0,IF(S$22&lt;=$C55,0,IF(S$22&gt;($F$20+$C55),INDEX($D$34:$W$34,,$C55)-SUM($D55:R55),INDEX($D$34:$W$34,,$C55)/$F$20)))</f>
        <v>0</v>
      </c>
      <c r="T55" s="2">
        <f>IF($F$20="n/a",0,IF(T$22&lt;=$C55,0,IF(T$22&gt;($F$20+$C55),INDEX($D$34:$W$34,,$C55)-SUM($D55:S55),INDEX($D$34:$W$34,,$C55)/$F$20)))</f>
        <v>0</v>
      </c>
      <c r="U55" s="2">
        <f>IF($F$20="n/a",0,IF(U$22&lt;=$C55,0,IF(U$22&gt;($F$20+$C55),INDEX($D$34:$W$34,,$C55)-SUM($D55:T55),INDEX($D$34:$W$34,,$C55)/$F$20)))</f>
        <v>0</v>
      </c>
      <c r="V55" s="2">
        <f>IF($F$20="n/a",0,IF(V$22&lt;=$C55,0,IF(V$22&gt;($F$20+$C55),INDEX($D$34:$W$34,,$C55)-SUM($D55:U55),INDEX($D$34:$W$34,,$C55)/$F$20)))</f>
        <v>0</v>
      </c>
      <c r="W55" s="2">
        <f>IF($F$20="n/a",0,IF(W$22&lt;=$C55,0,IF(W$22&gt;($F$20+$C55),INDEX($D$34:$W$34,,$C55)-SUM($D55:V55),INDEX($D$34:$W$34,,$C55)/$F$20)))</f>
        <v>0</v>
      </c>
      <c r="X55" s="2">
        <f>IF($F$20="n/a",0,IF(X$22&lt;=$C55,0,IF(X$22&gt;($F$20+$C55),INDEX($D$34:$W$34,,$C55)-SUM($D55:W55),INDEX($D$34:$W$34,,$C55)/$F$20)))</f>
        <v>0</v>
      </c>
      <c r="Y55" s="2">
        <f>IF($F$20="n/a",0,IF(Y$22&lt;=$C55,0,IF(Y$22&gt;($F$20+$C55),INDEX($D$34:$W$34,,$C55)-SUM($D55:X55),INDEX($D$34:$W$34,,$C55)/$F$20)))</f>
        <v>0</v>
      </c>
      <c r="Z55" s="2">
        <f>IF($F$20="n/a",0,IF(Z$22&lt;=$C55,0,IF(Z$22&gt;($F$20+$C55),INDEX($D$34:$W$34,,$C55)-SUM($D55:Y55),INDEX($D$34:$W$34,,$C55)/$F$20)))</f>
        <v>0</v>
      </c>
      <c r="AA55" s="2">
        <f>IF($F$20="n/a",0,IF(AA$22&lt;=$C55,0,IF(AA$22&gt;($F$20+$C55),INDEX($D$34:$W$34,,$C55)-SUM($D55:Z55),INDEX($D$34:$W$34,,$C55)/$F$20)))</f>
        <v>0</v>
      </c>
      <c r="AB55" s="2">
        <f>IF($F$20="n/a",0,IF(AB$22&lt;=$C55,0,IF(AB$22&gt;($F$20+$C55),INDEX($D$34:$W$34,,$C55)-SUM($D55:AA55),INDEX($D$34:$W$34,,$C55)/$F$20)))</f>
        <v>0</v>
      </c>
      <c r="AC55" s="2">
        <f>IF($F$20="n/a",0,IF(AC$22&lt;=$C55,0,IF(AC$22&gt;($F$20+$C55),INDEX($D$34:$W$34,,$C55)-SUM($D55:AB55),INDEX($D$34:$W$34,,$C55)/$F$20)))</f>
        <v>0</v>
      </c>
      <c r="AD55" s="2">
        <f>IF($F$20="n/a",0,IF(AD$22&lt;=$C55,0,IF(AD$22&gt;($F$20+$C55),INDEX($D$34:$W$34,,$C55)-SUM($D55:AC55),INDEX($D$34:$W$34,,$C55)/$F$20)))</f>
        <v>0</v>
      </c>
      <c r="AE55" s="2">
        <f>IF($F$20="n/a",0,IF(AE$22&lt;=$C55,0,IF(AE$22&gt;($F$20+$C55),INDEX($D$34:$W$34,,$C55)-SUM($D55:AD55),INDEX($D$34:$W$34,,$C55)/$F$20)))</f>
        <v>0</v>
      </c>
      <c r="AF55" s="2">
        <f>IF($F$20="n/a",0,IF(AF$22&lt;=$C55,0,IF(AF$22&gt;($F$20+$C55),INDEX($D$34:$W$34,,$C55)-SUM($D55:AE55),INDEX($D$34:$W$34,,$C55)/$F$20)))</f>
        <v>0</v>
      </c>
      <c r="AG55" s="2">
        <f>IF($F$20="n/a",0,IF(AG$22&lt;=$C55,0,IF(AG$22&gt;($F$20+$C55),INDEX($D$34:$W$34,,$C55)-SUM($D55:AF55),INDEX($D$34:$W$34,,$C55)/$F$20)))</f>
        <v>0</v>
      </c>
      <c r="AH55" s="2">
        <f>IF($F$20="n/a",0,IF(AH$22&lt;=$C55,0,IF(AH$22&gt;($F$20+$C55),INDEX($D$34:$W$34,,$C55)-SUM($D55:AG55),INDEX($D$34:$W$34,,$C55)/$F$20)))</f>
        <v>0</v>
      </c>
      <c r="AI55" s="2">
        <f>IF($F$20="n/a",0,IF(AI$22&lt;=$C55,0,IF(AI$22&gt;($F$20+$C55),INDEX($D$34:$W$34,,$C55)-SUM($D55:AH55),INDEX($D$34:$W$34,,$C55)/$F$20)))</f>
        <v>0</v>
      </c>
      <c r="AJ55" s="2">
        <f>IF($F$20="n/a",0,IF(AJ$22&lt;=$C55,0,IF(AJ$22&gt;($F$20+$C55),INDEX($D$34:$W$34,,$C55)-SUM($D55:AI55),INDEX($D$34:$W$34,,$C55)/$F$20)))</f>
        <v>0</v>
      </c>
      <c r="AK55" s="2">
        <f>IF($F$20="n/a",0,IF(AK$22&lt;=$C55,0,IF(AK$22&gt;($F$20+$C55),INDEX($D$34:$W$34,,$C55)-SUM($D55:AJ55),INDEX($D$34:$W$34,,$C55)/$F$20)))</f>
        <v>0</v>
      </c>
      <c r="AL55" s="2">
        <f>IF($F$20="n/a",0,IF(AL$22&lt;=$C55,0,IF(AL$22&gt;($F$20+$C55),INDEX($D$34:$W$34,,$C55)-SUM($D55:AK55),INDEX($D$34:$W$34,,$C55)/$F$20)))</f>
        <v>0</v>
      </c>
      <c r="AM55" s="2">
        <f>IF($F$20="n/a",0,IF(AM$22&lt;=$C55,0,IF(AM$22&gt;($F$20+$C55),INDEX($D$34:$W$34,,$C55)-SUM($D55:AL55),INDEX($D$34:$W$34,,$C55)/$F$20)))</f>
        <v>0</v>
      </c>
      <c r="AN55" s="2">
        <f>IF($F$20="n/a",0,IF(AN$22&lt;=$C55,0,IF(AN$22&gt;($F$20+$C55),INDEX($D$34:$W$34,,$C55)-SUM($D55:AM55),INDEX($D$34:$W$34,,$C55)/$F$20)))</f>
        <v>0</v>
      </c>
      <c r="AO55" s="2">
        <f>IF($F$20="n/a",0,IF(AO$22&lt;=$C55,0,IF(AO$22&gt;($F$20+$C55),INDEX($D$34:$W$34,,$C55)-SUM($D55:AN55),INDEX($D$34:$W$34,,$C55)/$F$20)))</f>
        <v>0</v>
      </c>
      <c r="AP55" s="2">
        <f>IF($F$20="n/a",0,IF(AP$22&lt;=$C55,0,IF(AP$22&gt;($F$20+$C55),INDEX($D$34:$W$34,,$C55)-SUM($D55:AO55),INDEX($D$34:$W$34,,$C55)/$F$20)))</f>
        <v>0</v>
      </c>
      <c r="AQ55" s="2">
        <f>IF($F$20="n/a",0,IF(AQ$22&lt;=$C55,0,IF(AQ$22&gt;($F$20+$C55),INDEX($D$34:$W$34,,$C55)-SUM($D55:AP55),INDEX($D$34:$W$34,,$C55)/$F$20)))</f>
        <v>0</v>
      </c>
      <c r="AR55" s="2">
        <f>IF($F$20="n/a",0,IF(AR$22&lt;=$C55,0,IF(AR$22&gt;($F$20+$C55),INDEX($D$34:$W$34,,$C55)-SUM($D55:AQ55),INDEX($D$34:$W$34,,$C55)/$F$20)))</f>
        <v>0</v>
      </c>
      <c r="AS55" s="2">
        <f>IF($F$20="n/a",0,IF(AS$22&lt;=$C55,0,IF(AS$22&gt;($F$20+$C55),INDEX($D$34:$W$34,,$C55)-SUM($D55:AR55),INDEX($D$34:$W$34,,$C55)/$F$20)))</f>
        <v>0</v>
      </c>
      <c r="AT55" s="2">
        <f>IF($F$20="n/a",0,IF(AT$22&lt;=$C55,0,IF(AT$22&gt;($F$20+$C55),INDEX($D$34:$W$34,,$C55)-SUM($D55:AS55),INDEX($D$34:$W$34,,$C55)/$F$20)))</f>
        <v>0</v>
      </c>
      <c r="AU55" s="2">
        <f>IF($F$20="n/a",0,IF(AU$22&lt;=$C55,0,IF(AU$22&gt;($F$20+$C55),INDEX($D$34:$W$34,,$C55)-SUM($D55:AT55),INDEX($D$34:$W$34,,$C55)/$F$20)))</f>
        <v>0</v>
      </c>
      <c r="AV55" s="2">
        <f>IF($F$20="n/a",0,IF(AV$22&lt;=$C55,0,IF(AV$22&gt;($F$20+$C55),INDEX($D$34:$W$34,,$C55)-SUM($D55:AU55),INDEX($D$34:$W$34,,$C55)/$F$20)))</f>
        <v>0</v>
      </c>
      <c r="AW55" s="2">
        <f>IF($F$20="n/a",0,IF(AW$22&lt;=$C55,0,IF(AW$22&gt;($F$20+$C55),INDEX($D$34:$W$34,,$C55)-SUM($D55:AV55),INDEX($D$34:$W$34,,$C55)/$F$20)))</f>
        <v>0</v>
      </c>
      <c r="AX55" s="2">
        <f>IF($F$20="n/a",0,IF(AX$22&lt;=$C55,0,IF(AX$22&gt;($F$20+$C55),INDEX($D$34:$W$34,,$C55)-SUM($D55:AW55),INDEX($D$34:$W$34,,$C55)/$F$20)))</f>
        <v>0</v>
      </c>
      <c r="AY55" s="2">
        <f>IF($F$20="n/a",0,IF(AY$22&lt;=$C55,0,IF(AY$22&gt;($F$20+$C55),INDEX($D$34:$W$34,,$C55)-SUM($D55:AX55),INDEX($D$34:$W$34,,$C55)/$F$20)))</f>
        <v>0</v>
      </c>
      <c r="AZ55" s="2">
        <f>IF($F$20="n/a",0,IF(AZ$22&lt;=$C55,0,IF(AZ$22&gt;($F$20+$C55),INDEX($D$34:$W$34,,$C55)-SUM($D55:AY55),INDEX($D$34:$W$34,,$C55)/$F$20)))</f>
        <v>0</v>
      </c>
      <c r="BA55" s="2">
        <f>IF($F$20="n/a",0,IF(BA$22&lt;=$C55,0,IF(BA$22&gt;($F$20+$C55),INDEX($D$34:$W$34,,$C55)-SUM($D55:AZ55),INDEX($D$34:$W$34,,$C55)/$F$20)))</f>
        <v>0</v>
      </c>
      <c r="BB55" s="2">
        <f>IF($F$20="n/a",0,IF(BB$22&lt;=$C55,0,IF(BB$22&gt;($F$20+$C55),INDEX($D$34:$W$34,,$C55)-SUM($D55:BA55),INDEX($D$34:$W$34,,$C55)/$F$20)))</f>
        <v>0</v>
      </c>
      <c r="BC55" s="2">
        <f>IF($F$20="n/a",0,IF(BC$22&lt;=$C55,0,IF(BC$22&gt;($F$20+$C55),INDEX($D$34:$W$34,,$C55)-SUM($D55:BB55),INDEX($D$34:$W$34,,$C55)/$F$20)))</f>
        <v>0</v>
      </c>
      <c r="BD55" s="2">
        <f>IF($F$20="n/a",0,IF(BD$22&lt;=$C55,0,IF(BD$22&gt;($F$20+$C55),INDEX($D$34:$W$34,,$C55)-SUM($D55:BC55),INDEX($D$34:$W$34,,$C55)/$F$20)))</f>
        <v>0</v>
      </c>
      <c r="BE55" s="2">
        <f>IF($F$20="n/a",0,IF(BE$22&lt;=$C55,0,IF(BE$22&gt;($F$20+$C55),INDEX($D$34:$W$34,,$C55)-SUM($D55:BD55),INDEX($D$34:$W$34,,$C55)/$F$20)))</f>
        <v>0</v>
      </c>
      <c r="BF55" s="2">
        <f>IF($F$20="n/a",0,IF(BF$22&lt;=$C55,0,IF(BF$22&gt;($F$20+$C55),INDEX($D$34:$W$34,,$C55)-SUM($D55:BE55),INDEX($D$34:$W$34,,$C55)/$F$20)))</f>
        <v>0</v>
      </c>
      <c r="BG55" s="2">
        <f>IF($F$20="n/a",0,IF(BG$22&lt;=$C55,0,IF(BG$22&gt;($F$20+$C55),INDEX($D$34:$W$34,,$C55)-SUM($D55:BF55),INDEX($D$34:$W$34,,$C55)/$F$20)))</f>
        <v>0</v>
      </c>
      <c r="BH55" s="2">
        <f>IF($F$20="n/a",0,IF(BH$22&lt;=$C55,0,IF(BH$22&gt;($F$20+$C55),INDEX($D$34:$W$34,,$C55)-SUM($D55:BG55),INDEX($D$34:$W$34,,$C55)/$F$20)))</f>
        <v>0</v>
      </c>
      <c r="BI55" s="2">
        <f>IF($F$20="n/a",0,IF(BI$22&lt;=$C55,0,IF(BI$22&gt;($F$20+$C55),INDEX($D$34:$W$34,,$C55)-SUM($D55:BH55),INDEX($D$34:$W$34,,$C55)/$F$20)))</f>
        <v>0</v>
      </c>
      <c r="BJ55" s="2">
        <f>IF($F$20="n/a",0,IF(BJ$22&lt;=$C55,0,IF(BJ$22&gt;($F$20+$C55),INDEX($D$34:$W$34,,$C55)-SUM($D55:BI55),INDEX($D$34:$W$34,,$C55)/$F$20)))</f>
        <v>0</v>
      </c>
      <c r="BK55" s="2">
        <f>IF($F$20="n/a",0,IF(BK$22&lt;=$C55,0,IF(BK$22&gt;($F$20+$C55),INDEX($D$34:$W$34,,$C55)-SUM($D55:BJ55),INDEX($D$34:$W$34,,$C55)/$F$20)))</f>
        <v>0</v>
      </c>
    </row>
    <row r="56" spans="2:63" ht="15" hidden="1" outlineLevel="1" x14ac:dyDescent="0.25">
      <c r="B56" s="24">
        <v>2030</v>
      </c>
      <c r="C56" s="24">
        <v>20</v>
      </c>
      <c r="E56" s="2">
        <f>IF($F$20="n/a",0,IF(E$22&lt;=$C56,0,IF(E$22&gt;($F$20+$C56),INDEX($D$34:$W$34,,$C56)-SUM($D56:D56),INDEX($D$34:$W$34,,$C56)/$F$20)))</f>
        <v>0</v>
      </c>
      <c r="F56" s="2">
        <f>IF($F$20="n/a",0,IF(F$22&lt;=$C56,0,IF(F$22&gt;($F$20+$C56),INDEX($D$34:$W$34,,$C56)-SUM($D56:E56),INDEX($D$34:$W$34,,$C56)/$F$20)))</f>
        <v>0</v>
      </c>
      <c r="G56" s="2">
        <f>IF($F$20="n/a",0,IF(G$22&lt;=$C56,0,IF(G$22&gt;($F$20+$C56),INDEX($D$34:$W$34,,$C56)-SUM($D56:F56),INDEX($D$34:$W$34,,$C56)/$F$20)))</f>
        <v>0</v>
      </c>
      <c r="H56" s="2">
        <f>IF($F$20="n/a",0,IF(H$22&lt;=$C56,0,IF(H$22&gt;($F$20+$C56),INDEX($D$34:$W$34,,$C56)-SUM($D56:G56),INDEX($D$34:$W$34,,$C56)/$F$20)))</f>
        <v>0</v>
      </c>
      <c r="I56" s="2">
        <f>IF($F$20="n/a",0,IF(I$22&lt;=$C56,0,IF(I$22&gt;($F$20+$C56),INDEX($D$34:$W$34,,$C56)-SUM($D56:H56),INDEX($D$34:$W$34,,$C56)/$F$20)))</f>
        <v>0</v>
      </c>
      <c r="J56" s="2">
        <f>IF($F$20="n/a",0,IF(J$22&lt;=$C56,0,IF(J$22&gt;($F$20+$C56),INDEX($D$34:$W$34,,$C56)-SUM($D56:I56),INDEX($D$34:$W$34,,$C56)/$F$20)))</f>
        <v>0</v>
      </c>
      <c r="K56" s="2">
        <f>IF($F$20="n/a",0,IF(K$22&lt;=$C56,0,IF(K$22&gt;($F$20+$C56),INDEX($D$34:$W$34,,$C56)-SUM($D56:J56),INDEX($D$34:$W$34,,$C56)/$F$20)))</f>
        <v>0</v>
      </c>
      <c r="L56" s="2">
        <f>IF($F$20="n/a",0,IF(L$22&lt;=$C56,0,IF(L$22&gt;($F$20+$C56),INDEX($D$34:$W$34,,$C56)-SUM($D56:K56),INDEX($D$34:$W$34,,$C56)/$F$20)))</f>
        <v>0</v>
      </c>
      <c r="M56" s="2">
        <f>IF($F$20="n/a",0,IF(M$22&lt;=$C56,0,IF(M$22&gt;($F$20+$C56),INDEX($D$34:$W$34,,$C56)-SUM($D56:L56),INDEX($D$34:$W$34,,$C56)/$F$20)))</f>
        <v>0</v>
      </c>
      <c r="N56" s="2">
        <f>IF($F$20="n/a",0,IF(N$22&lt;=$C56,0,IF(N$22&gt;($F$20+$C56),INDEX($D$34:$W$34,,$C56)-SUM($D56:M56),INDEX($D$34:$W$34,,$C56)/$F$20)))</f>
        <v>0</v>
      </c>
      <c r="O56" s="2">
        <f>IF($F$20="n/a",0,IF(O$22&lt;=$C56,0,IF(O$22&gt;($F$20+$C56),INDEX($D$34:$W$34,,$C56)-SUM($D56:N56),INDEX($D$34:$W$34,,$C56)/$F$20)))</f>
        <v>0</v>
      </c>
      <c r="P56" s="2">
        <f>IF($F$20="n/a",0,IF(P$22&lt;=$C56,0,IF(P$22&gt;($F$20+$C56),INDEX($D$34:$W$34,,$C56)-SUM($D56:O56),INDEX($D$34:$W$34,,$C56)/$F$20)))</f>
        <v>0</v>
      </c>
      <c r="Q56" s="2">
        <f>IF($F$20="n/a",0,IF(Q$22&lt;=$C56,0,IF(Q$22&gt;($F$20+$C56),INDEX($D$34:$W$34,,$C56)-SUM($D56:P56),INDEX($D$34:$W$34,,$C56)/$F$20)))</f>
        <v>0</v>
      </c>
      <c r="R56" s="2">
        <f>IF($F$20="n/a",0,IF(R$22&lt;=$C56,0,IF(R$22&gt;($F$20+$C56),INDEX($D$34:$W$34,,$C56)-SUM($D56:Q56),INDEX($D$34:$W$34,,$C56)/$F$20)))</f>
        <v>0</v>
      </c>
      <c r="S56" s="2">
        <f>IF($F$20="n/a",0,IF(S$22&lt;=$C56,0,IF(S$22&gt;($F$20+$C56),INDEX($D$34:$W$34,,$C56)-SUM($D56:R56),INDEX($D$34:$W$34,,$C56)/$F$20)))</f>
        <v>0</v>
      </c>
      <c r="T56" s="2">
        <f>IF($F$20="n/a",0,IF(T$22&lt;=$C56,0,IF(T$22&gt;($F$20+$C56),INDEX($D$34:$W$34,,$C56)-SUM($D56:S56),INDEX($D$34:$W$34,,$C56)/$F$20)))</f>
        <v>0</v>
      </c>
      <c r="U56" s="2">
        <f>IF($F$20="n/a",0,IF(U$22&lt;=$C56,0,IF(U$22&gt;($F$20+$C56),INDEX($D$34:$W$34,,$C56)-SUM($D56:T56),INDEX($D$34:$W$34,,$C56)/$F$20)))</f>
        <v>0</v>
      </c>
      <c r="V56" s="2">
        <f>IF($F$20="n/a",0,IF(V$22&lt;=$C56,0,IF(V$22&gt;($F$20+$C56),INDEX($D$34:$W$34,,$C56)-SUM($D56:U56),INDEX($D$34:$W$34,,$C56)/$F$20)))</f>
        <v>0</v>
      </c>
      <c r="W56" s="2">
        <f>IF($F$20="n/a",0,IF(W$22&lt;=$C56,0,IF(W$22&gt;($F$20+$C56),INDEX($D$34:$W$34,,$C56)-SUM($D56:V56),INDEX($D$34:$W$34,,$C56)/$F$20)))</f>
        <v>0</v>
      </c>
      <c r="X56" s="2">
        <f>IF($F$20="n/a",0,IF(X$22&lt;=$C56,0,IF(X$22&gt;($F$20+$C56),INDEX($D$34:$W$34,,$C56)-SUM($D56:W56),INDEX($D$34:$W$34,,$C56)/$F$20)))</f>
        <v>0</v>
      </c>
      <c r="Y56" s="2">
        <f>IF($F$20="n/a",0,IF(Y$22&lt;=$C56,0,IF(Y$22&gt;($F$20+$C56),INDEX($D$34:$W$34,,$C56)-SUM($D56:X56),INDEX($D$34:$W$34,,$C56)/$F$20)))</f>
        <v>0</v>
      </c>
      <c r="Z56" s="2">
        <f>IF($F$20="n/a",0,IF(Z$22&lt;=$C56,0,IF(Z$22&gt;($F$20+$C56),INDEX($D$34:$W$34,,$C56)-SUM($D56:Y56),INDEX($D$34:$W$34,,$C56)/$F$20)))</f>
        <v>0</v>
      </c>
      <c r="AA56" s="2">
        <f>IF($F$20="n/a",0,IF(AA$22&lt;=$C56,0,IF(AA$22&gt;($F$20+$C56),INDEX($D$34:$W$34,,$C56)-SUM($D56:Z56),INDEX($D$34:$W$34,,$C56)/$F$20)))</f>
        <v>0</v>
      </c>
      <c r="AB56" s="2">
        <f>IF($F$20="n/a",0,IF(AB$22&lt;=$C56,0,IF(AB$22&gt;($F$20+$C56),INDEX($D$34:$W$34,,$C56)-SUM($D56:AA56),INDEX($D$34:$W$34,,$C56)/$F$20)))</f>
        <v>0</v>
      </c>
      <c r="AC56" s="2">
        <f>IF($F$20="n/a",0,IF(AC$22&lt;=$C56,0,IF(AC$22&gt;($F$20+$C56),INDEX($D$34:$W$34,,$C56)-SUM($D56:AB56),INDEX($D$34:$W$34,,$C56)/$F$20)))</f>
        <v>0</v>
      </c>
      <c r="AD56" s="2">
        <f>IF($F$20="n/a",0,IF(AD$22&lt;=$C56,0,IF(AD$22&gt;($F$20+$C56),INDEX($D$34:$W$34,,$C56)-SUM($D56:AC56),INDEX($D$34:$W$34,,$C56)/$F$20)))</f>
        <v>0</v>
      </c>
      <c r="AE56" s="2">
        <f>IF($F$20="n/a",0,IF(AE$22&lt;=$C56,0,IF(AE$22&gt;($F$20+$C56),INDEX($D$34:$W$34,,$C56)-SUM($D56:AD56),INDEX($D$34:$W$34,,$C56)/$F$20)))</f>
        <v>0</v>
      </c>
      <c r="AF56" s="2">
        <f>IF($F$20="n/a",0,IF(AF$22&lt;=$C56,0,IF(AF$22&gt;($F$20+$C56),INDEX($D$34:$W$34,,$C56)-SUM($D56:AE56),INDEX($D$34:$W$34,,$C56)/$F$20)))</f>
        <v>0</v>
      </c>
      <c r="AG56" s="2">
        <f>IF($F$20="n/a",0,IF(AG$22&lt;=$C56,0,IF(AG$22&gt;($F$20+$C56),INDEX($D$34:$W$34,,$C56)-SUM($D56:AF56),INDEX($D$34:$W$34,,$C56)/$F$20)))</f>
        <v>0</v>
      </c>
      <c r="AH56" s="2">
        <f>IF($F$20="n/a",0,IF(AH$22&lt;=$C56,0,IF(AH$22&gt;($F$20+$C56),INDEX($D$34:$W$34,,$C56)-SUM($D56:AG56),INDEX($D$34:$W$34,,$C56)/$F$20)))</f>
        <v>0</v>
      </c>
      <c r="AI56" s="2">
        <f>IF($F$20="n/a",0,IF(AI$22&lt;=$C56,0,IF(AI$22&gt;($F$20+$C56),INDEX($D$34:$W$34,,$C56)-SUM($D56:AH56),INDEX($D$34:$W$34,,$C56)/$F$20)))</f>
        <v>0</v>
      </c>
      <c r="AJ56" s="2">
        <f>IF($F$20="n/a",0,IF(AJ$22&lt;=$C56,0,IF(AJ$22&gt;($F$20+$C56),INDEX($D$34:$W$34,,$C56)-SUM($D56:AI56),INDEX($D$34:$W$34,,$C56)/$F$20)))</f>
        <v>0</v>
      </c>
      <c r="AK56" s="2">
        <f>IF($F$20="n/a",0,IF(AK$22&lt;=$C56,0,IF(AK$22&gt;($F$20+$C56),INDEX($D$34:$W$34,,$C56)-SUM($D56:AJ56),INDEX($D$34:$W$34,,$C56)/$F$20)))</f>
        <v>0</v>
      </c>
      <c r="AL56" s="2">
        <f>IF($F$20="n/a",0,IF(AL$22&lt;=$C56,0,IF(AL$22&gt;($F$20+$C56),INDEX($D$34:$W$34,,$C56)-SUM($D56:AK56),INDEX($D$34:$W$34,,$C56)/$F$20)))</f>
        <v>0</v>
      </c>
      <c r="AM56" s="2">
        <f>IF($F$20="n/a",0,IF(AM$22&lt;=$C56,0,IF(AM$22&gt;($F$20+$C56),INDEX($D$34:$W$34,,$C56)-SUM($D56:AL56),INDEX($D$34:$W$34,,$C56)/$F$20)))</f>
        <v>0</v>
      </c>
      <c r="AN56" s="2">
        <f>IF($F$20="n/a",0,IF(AN$22&lt;=$C56,0,IF(AN$22&gt;($F$20+$C56),INDEX($D$34:$W$34,,$C56)-SUM($D56:AM56),INDEX($D$34:$W$34,,$C56)/$F$20)))</f>
        <v>0</v>
      </c>
      <c r="AO56" s="2">
        <f>IF($F$20="n/a",0,IF(AO$22&lt;=$C56,0,IF(AO$22&gt;($F$20+$C56),INDEX($D$34:$W$34,,$C56)-SUM($D56:AN56),INDEX($D$34:$W$34,,$C56)/$F$20)))</f>
        <v>0</v>
      </c>
      <c r="AP56" s="2">
        <f>IF($F$20="n/a",0,IF(AP$22&lt;=$C56,0,IF(AP$22&gt;($F$20+$C56),INDEX($D$34:$W$34,,$C56)-SUM($D56:AO56),INDEX($D$34:$W$34,,$C56)/$F$20)))</f>
        <v>0</v>
      </c>
      <c r="AQ56" s="2">
        <f>IF($F$20="n/a",0,IF(AQ$22&lt;=$C56,0,IF(AQ$22&gt;($F$20+$C56),INDEX($D$34:$W$34,,$C56)-SUM($D56:AP56),INDEX($D$34:$W$34,,$C56)/$F$20)))</f>
        <v>0</v>
      </c>
      <c r="AR56" s="2">
        <f>IF($F$20="n/a",0,IF(AR$22&lt;=$C56,0,IF(AR$22&gt;($F$20+$C56),INDEX($D$34:$W$34,,$C56)-SUM($D56:AQ56),INDEX($D$34:$W$34,,$C56)/$F$20)))</f>
        <v>0</v>
      </c>
      <c r="AS56" s="2">
        <f>IF($F$20="n/a",0,IF(AS$22&lt;=$C56,0,IF(AS$22&gt;($F$20+$C56),INDEX($D$34:$W$34,,$C56)-SUM($D56:AR56),INDEX($D$34:$W$34,,$C56)/$F$20)))</f>
        <v>0</v>
      </c>
      <c r="AT56" s="2">
        <f>IF($F$20="n/a",0,IF(AT$22&lt;=$C56,0,IF(AT$22&gt;($F$20+$C56),INDEX($D$34:$W$34,,$C56)-SUM($D56:AS56),INDEX($D$34:$W$34,,$C56)/$F$20)))</f>
        <v>0</v>
      </c>
      <c r="AU56" s="2">
        <f>IF($F$20="n/a",0,IF(AU$22&lt;=$C56,0,IF(AU$22&gt;($F$20+$C56),INDEX($D$34:$W$34,,$C56)-SUM($D56:AT56),INDEX($D$34:$W$34,,$C56)/$F$20)))</f>
        <v>0</v>
      </c>
      <c r="AV56" s="2">
        <f>IF($F$20="n/a",0,IF(AV$22&lt;=$C56,0,IF(AV$22&gt;($F$20+$C56),INDEX($D$34:$W$34,,$C56)-SUM($D56:AU56),INDEX($D$34:$W$34,,$C56)/$F$20)))</f>
        <v>0</v>
      </c>
      <c r="AW56" s="2">
        <f>IF($F$20="n/a",0,IF(AW$22&lt;=$C56,0,IF(AW$22&gt;($F$20+$C56),INDEX($D$34:$W$34,,$C56)-SUM($D56:AV56),INDEX($D$34:$W$34,,$C56)/$F$20)))</f>
        <v>0</v>
      </c>
      <c r="AX56" s="2">
        <f>IF($F$20="n/a",0,IF(AX$22&lt;=$C56,0,IF(AX$22&gt;($F$20+$C56),INDEX($D$34:$W$34,,$C56)-SUM($D56:AW56),INDEX($D$34:$W$34,,$C56)/$F$20)))</f>
        <v>0</v>
      </c>
      <c r="AY56" s="2">
        <f>IF($F$20="n/a",0,IF(AY$22&lt;=$C56,0,IF(AY$22&gt;($F$20+$C56),INDEX($D$34:$W$34,,$C56)-SUM($D56:AX56),INDEX($D$34:$W$34,,$C56)/$F$20)))</f>
        <v>0</v>
      </c>
      <c r="AZ56" s="2">
        <f>IF($F$20="n/a",0,IF(AZ$22&lt;=$C56,0,IF(AZ$22&gt;($F$20+$C56),INDEX($D$34:$W$34,,$C56)-SUM($D56:AY56),INDEX($D$34:$W$34,,$C56)/$F$20)))</f>
        <v>0</v>
      </c>
      <c r="BA56" s="2">
        <f>IF($F$20="n/a",0,IF(BA$22&lt;=$C56,0,IF(BA$22&gt;($F$20+$C56),INDEX($D$34:$W$34,,$C56)-SUM($D56:AZ56),INDEX($D$34:$W$34,,$C56)/$F$20)))</f>
        <v>0</v>
      </c>
      <c r="BB56" s="2">
        <f>IF($F$20="n/a",0,IF(BB$22&lt;=$C56,0,IF(BB$22&gt;($F$20+$C56),INDEX($D$34:$W$34,,$C56)-SUM($D56:BA56),INDEX($D$34:$W$34,,$C56)/$F$20)))</f>
        <v>0</v>
      </c>
      <c r="BC56" s="2">
        <f>IF($F$20="n/a",0,IF(BC$22&lt;=$C56,0,IF(BC$22&gt;($F$20+$C56),INDEX($D$34:$W$34,,$C56)-SUM($D56:BB56),INDEX($D$34:$W$34,,$C56)/$F$20)))</f>
        <v>0</v>
      </c>
      <c r="BD56" s="2">
        <f>IF($F$20="n/a",0,IF(BD$22&lt;=$C56,0,IF(BD$22&gt;($F$20+$C56),INDEX($D$34:$W$34,,$C56)-SUM($D56:BC56),INDEX($D$34:$W$34,,$C56)/$F$20)))</f>
        <v>0</v>
      </c>
      <c r="BE56" s="2">
        <f>IF($F$20="n/a",0,IF(BE$22&lt;=$C56,0,IF(BE$22&gt;($F$20+$C56),INDEX($D$34:$W$34,,$C56)-SUM($D56:BD56),INDEX($D$34:$W$34,,$C56)/$F$20)))</f>
        <v>0</v>
      </c>
      <c r="BF56" s="2">
        <f>IF($F$20="n/a",0,IF(BF$22&lt;=$C56,0,IF(BF$22&gt;($F$20+$C56),INDEX($D$34:$W$34,,$C56)-SUM($D56:BE56),INDEX($D$34:$W$34,,$C56)/$F$20)))</f>
        <v>0</v>
      </c>
      <c r="BG56" s="2">
        <f>IF($F$20="n/a",0,IF(BG$22&lt;=$C56,0,IF(BG$22&gt;($F$20+$C56),INDEX($D$34:$W$34,,$C56)-SUM($D56:BF56),INDEX($D$34:$W$34,,$C56)/$F$20)))</f>
        <v>0</v>
      </c>
      <c r="BH56" s="2">
        <f>IF($F$20="n/a",0,IF(BH$22&lt;=$C56,0,IF(BH$22&gt;($F$20+$C56),INDEX($D$34:$W$34,,$C56)-SUM($D56:BG56),INDEX($D$34:$W$34,,$C56)/$F$20)))</f>
        <v>0</v>
      </c>
      <c r="BI56" s="2">
        <f>IF($F$20="n/a",0,IF(BI$22&lt;=$C56,0,IF(BI$22&gt;($F$20+$C56),INDEX($D$34:$W$34,,$C56)-SUM($D56:BH56),INDEX($D$34:$W$34,,$C56)/$F$20)))</f>
        <v>0</v>
      </c>
      <c r="BJ56" s="2">
        <f>IF($F$20="n/a",0,IF(BJ$22&lt;=$C56,0,IF(BJ$22&gt;($F$20+$C56),INDEX($D$34:$W$34,,$C56)-SUM($D56:BI56),INDEX($D$34:$W$34,,$C56)/$F$20)))</f>
        <v>0</v>
      </c>
      <c r="BK56" s="2">
        <f>IF($F$20="n/a",0,IF(BK$22&lt;=$C56,0,IF(BK$22&gt;($F$20+$C56),INDEX($D$34:$W$34,,$C56)-SUM($D56:BJ56),INDEX($D$34:$W$34,,$C56)/$F$20)))</f>
        <v>0</v>
      </c>
    </row>
    <row r="57" spans="2:63" collapsed="1" x14ac:dyDescent="0.3">
      <c r="B57" s="24"/>
      <c r="C57" s="2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2:63" x14ac:dyDescent="0.3">
      <c r="B58" t="s">
        <v>30</v>
      </c>
      <c r="D58" s="2">
        <f>SUM(D37:D56)</f>
        <v>0</v>
      </c>
      <c r="E58" s="2">
        <f t="shared" ref="E58:BK58" si="34">SUM(E37:E56)</f>
        <v>0.50381366632062241</v>
      </c>
      <c r="F58" s="2">
        <f t="shared" si="34"/>
        <v>1.4724076201211265</v>
      </c>
      <c r="G58" s="2">
        <f t="shared" si="34"/>
        <v>2.8371155253690912</v>
      </c>
      <c r="H58" s="2">
        <f t="shared" si="34"/>
        <v>4.1595949386531172</v>
      </c>
      <c r="I58" s="2">
        <f t="shared" si="34"/>
        <v>5.4489780001002313</v>
      </c>
      <c r="J58" s="2">
        <f t="shared" si="34"/>
        <v>6.4204084025489117</v>
      </c>
      <c r="K58" s="2">
        <f t="shared" si="34"/>
        <v>7.741541381686873</v>
      </c>
      <c r="L58" s="2">
        <f t="shared" si="34"/>
        <v>8.9181749776474604</v>
      </c>
      <c r="M58" s="2">
        <f t="shared" si="34"/>
        <v>10.263419302529501</v>
      </c>
      <c r="N58" s="2">
        <f t="shared" si="34"/>
        <v>11.261311686756207</v>
      </c>
      <c r="O58" s="2">
        <f t="shared" si="34"/>
        <v>11.261311686756207</v>
      </c>
      <c r="P58" s="2">
        <f t="shared" si="34"/>
        <v>11.261311686756207</v>
      </c>
      <c r="Q58" s="2">
        <f t="shared" si="34"/>
        <v>11.261311686756207</v>
      </c>
      <c r="R58" s="2">
        <f t="shared" si="34"/>
        <v>11.261311686756207</v>
      </c>
      <c r="S58" s="2">
        <f t="shared" si="34"/>
        <v>11.261311686756207</v>
      </c>
      <c r="T58" s="2">
        <f t="shared" si="34"/>
        <v>11.261311686756207</v>
      </c>
      <c r="U58" s="2">
        <f t="shared" si="34"/>
        <v>11.261311686756207</v>
      </c>
      <c r="V58" s="2">
        <f t="shared" si="34"/>
        <v>11.261311686756207</v>
      </c>
      <c r="W58" s="2">
        <f t="shared" si="34"/>
        <v>11.261311686756207</v>
      </c>
      <c r="X58" s="2">
        <f t="shared" si="34"/>
        <v>11.261311686756207</v>
      </c>
      <c r="Y58" s="2">
        <f t="shared" si="34"/>
        <v>11.261311686756207</v>
      </c>
      <c r="Z58" s="2">
        <f t="shared" si="34"/>
        <v>11.261311686756207</v>
      </c>
      <c r="AA58" s="2">
        <f t="shared" si="34"/>
        <v>11.261311686756207</v>
      </c>
      <c r="AB58" s="2">
        <f t="shared" si="34"/>
        <v>11.261311686756207</v>
      </c>
      <c r="AC58" s="2">
        <f t="shared" si="34"/>
        <v>11.261311686756207</v>
      </c>
      <c r="AD58" s="2">
        <f t="shared" si="34"/>
        <v>11.261311686756207</v>
      </c>
      <c r="AE58" s="2">
        <f t="shared" si="34"/>
        <v>11.261311686756207</v>
      </c>
      <c r="AF58" s="2">
        <f t="shared" si="34"/>
        <v>11.261311686756207</v>
      </c>
      <c r="AG58" s="2">
        <f t="shared" si="34"/>
        <v>11.261311686756207</v>
      </c>
      <c r="AH58" s="2">
        <f t="shared" si="34"/>
        <v>11.261311686756207</v>
      </c>
      <c r="AI58" s="2">
        <f t="shared" si="34"/>
        <v>11.261311686756207</v>
      </c>
      <c r="AJ58" s="2">
        <f t="shared" si="34"/>
        <v>11.261311686756207</v>
      </c>
      <c r="AK58" s="2">
        <f t="shared" si="34"/>
        <v>11.261311686756207</v>
      </c>
      <c r="AL58" s="2">
        <f t="shared" si="34"/>
        <v>11.261311686756207</v>
      </c>
      <c r="AM58" s="2">
        <f t="shared" si="34"/>
        <v>11.261311686756207</v>
      </c>
      <c r="AN58" s="2">
        <f t="shared" si="34"/>
        <v>11.261311686756207</v>
      </c>
      <c r="AO58" s="2">
        <f t="shared" si="34"/>
        <v>11.261311686756207</v>
      </c>
      <c r="AP58" s="2">
        <f t="shared" si="34"/>
        <v>11.261311686756207</v>
      </c>
      <c r="AQ58" s="2">
        <f t="shared" si="34"/>
        <v>11.261311686756207</v>
      </c>
      <c r="AR58" s="2">
        <f t="shared" si="34"/>
        <v>11.261311686756207</v>
      </c>
      <c r="AS58" s="2">
        <f t="shared" si="34"/>
        <v>11.261311686756207</v>
      </c>
      <c r="AT58" s="2">
        <f t="shared" si="34"/>
        <v>11.261311686756207</v>
      </c>
      <c r="AU58" s="2">
        <f t="shared" si="34"/>
        <v>11.261311686756207</v>
      </c>
      <c r="AV58" s="2">
        <f t="shared" si="34"/>
        <v>11.261311686756207</v>
      </c>
      <c r="AW58" s="2">
        <f t="shared" si="34"/>
        <v>11.261311686756207</v>
      </c>
      <c r="AX58" s="2">
        <f t="shared" si="34"/>
        <v>10.757498020435595</v>
      </c>
      <c r="AY58" s="2">
        <f t="shared" si="34"/>
        <v>9.7889040666350464</v>
      </c>
      <c r="AZ58" s="2">
        <f t="shared" si="34"/>
        <v>8.4241961613870391</v>
      </c>
      <c r="BA58" s="2">
        <f t="shared" si="34"/>
        <v>7.1017167481030556</v>
      </c>
      <c r="BB58" s="2">
        <f t="shared" si="34"/>
        <v>5.8123336866560127</v>
      </c>
      <c r="BC58" s="2">
        <f t="shared" si="34"/>
        <v>4.840903284207247</v>
      </c>
      <c r="BD58" s="2">
        <f t="shared" si="34"/>
        <v>3.5197703050692923</v>
      </c>
      <c r="BE58" s="2">
        <f t="shared" si="34"/>
        <v>2.3431367091087396</v>
      </c>
      <c r="BF58" s="2">
        <f t="shared" si="34"/>
        <v>0.99789238422675541</v>
      </c>
      <c r="BG58" s="2">
        <f t="shared" si="34"/>
        <v>4.2632564145606011E-14</v>
      </c>
      <c r="BH58" s="2">
        <f t="shared" si="34"/>
        <v>0</v>
      </c>
      <c r="BI58" s="2">
        <f t="shared" si="34"/>
        <v>0</v>
      </c>
      <c r="BJ58" s="2">
        <f t="shared" si="34"/>
        <v>0</v>
      </c>
      <c r="BK58" s="2">
        <f t="shared" si="34"/>
        <v>0</v>
      </c>
    </row>
    <row r="59" spans="2:63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2:63" x14ac:dyDescent="0.3">
      <c r="B60" t="s">
        <v>28</v>
      </c>
      <c r="D60" s="2">
        <f>D25+D58</f>
        <v>6.84850116405884</v>
      </c>
      <c r="E60" s="2">
        <f t="shared" ref="E60:BA60" si="35">E25+E58</f>
        <v>7.3523148303794628</v>
      </c>
      <c r="F60" s="2">
        <f t="shared" si="35"/>
        <v>8.3209087841799665</v>
      </c>
      <c r="G60" s="2">
        <f t="shared" si="35"/>
        <v>9.6856166894279312</v>
      </c>
      <c r="H60" s="2">
        <f t="shared" si="35"/>
        <v>11.008096102711956</v>
      </c>
      <c r="I60" s="2">
        <f t="shared" si="35"/>
        <v>12.226990146348612</v>
      </c>
      <c r="J60" s="2">
        <f t="shared" si="35"/>
        <v>13.198420548797291</v>
      </c>
      <c r="K60" s="2">
        <f t="shared" si="35"/>
        <v>14.519553527935253</v>
      </c>
      <c r="L60" s="2">
        <f t="shared" si="35"/>
        <v>15.696187123895839</v>
      </c>
      <c r="M60" s="2">
        <f t="shared" si="35"/>
        <v>17.041431448777882</v>
      </c>
      <c r="N60" s="2">
        <f t="shared" si="35"/>
        <v>18.039323833004588</v>
      </c>
      <c r="O60" s="2">
        <f t="shared" si="35"/>
        <v>18.039323833004588</v>
      </c>
      <c r="P60" s="2">
        <f t="shared" si="35"/>
        <v>18.039323833004588</v>
      </c>
      <c r="Q60" s="2">
        <f t="shared" si="35"/>
        <v>18.039323833004588</v>
      </c>
      <c r="R60" s="2">
        <f t="shared" si="35"/>
        <v>18.039323833004588</v>
      </c>
      <c r="S60" s="2">
        <f t="shared" si="35"/>
        <v>18.039323833004588</v>
      </c>
      <c r="T60" s="2">
        <f t="shared" si="35"/>
        <v>18.039323833004588</v>
      </c>
      <c r="U60" s="2">
        <f t="shared" si="35"/>
        <v>18.039323833004588</v>
      </c>
      <c r="V60" s="2">
        <f t="shared" si="35"/>
        <v>18.039323833004588</v>
      </c>
      <c r="W60" s="2">
        <f t="shared" si="35"/>
        <v>18.039323833004588</v>
      </c>
      <c r="X60" s="2">
        <f t="shared" si="35"/>
        <v>18.039323833004588</v>
      </c>
      <c r="Y60" s="2">
        <f t="shared" si="35"/>
        <v>18.039323833004588</v>
      </c>
      <c r="Z60" s="2">
        <f t="shared" si="35"/>
        <v>18.039323833004588</v>
      </c>
      <c r="AA60" s="2">
        <f t="shared" si="35"/>
        <v>18.039323833004588</v>
      </c>
      <c r="AB60" s="2">
        <f t="shared" si="35"/>
        <v>18.039323833004588</v>
      </c>
      <c r="AC60" s="2">
        <f t="shared" si="35"/>
        <v>18.039323833004588</v>
      </c>
      <c r="AD60" s="2">
        <f t="shared" si="35"/>
        <v>18.039323833004588</v>
      </c>
      <c r="AE60" s="2">
        <f t="shared" si="35"/>
        <v>18.039323833004588</v>
      </c>
      <c r="AF60" s="2">
        <f t="shared" si="35"/>
        <v>18.039323833004588</v>
      </c>
      <c r="AG60" s="2">
        <f t="shared" si="35"/>
        <v>13.286147578512262</v>
      </c>
      <c r="AH60" s="2">
        <f t="shared" si="35"/>
        <v>11.261311686756207</v>
      </c>
      <c r="AI60" s="2">
        <f t="shared" si="35"/>
        <v>11.261311686756207</v>
      </c>
      <c r="AJ60" s="2">
        <f t="shared" si="35"/>
        <v>11.261311686756207</v>
      </c>
      <c r="AK60" s="2">
        <f t="shared" si="35"/>
        <v>11.261311686756207</v>
      </c>
      <c r="AL60" s="2">
        <f t="shared" si="35"/>
        <v>11.261311686756207</v>
      </c>
      <c r="AM60" s="2">
        <f t="shared" si="35"/>
        <v>11.261311686756207</v>
      </c>
      <c r="AN60" s="2">
        <f t="shared" si="35"/>
        <v>11.261311686756207</v>
      </c>
      <c r="AO60" s="2">
        <f t="shared" si="35"/>
        <v>11.261311686756207</v>
      </c>
      <c r="AP60" s="2">
        <f t="shared" si="35"/>
        <v>11.261311686756207</v>
      </c>
      <c r="AQ60" s="2">
        <f t="shared" si="35"/>
        <v>11.261311686756207</v>
      </c>
      <c r="AR60" s="2">
        <f t="shared" si="35"/>
        <v>11.261311686756207</v>
      </c>
      <c r="AS60" s="2">
        <f t="shared" si="35"/>
        <v>11.261311686756207</v>
      </c>
      <c r="AT60" s="2">
        <f t="shared" si="35"/>
        <v>11.261311686756207</v>
      </c>
      <c r="AU60" s="2">
        <f t="shared" si="35"/>
        <v>11.261311686756207</v>
      </c>
      <c r="AV60" s="2">
        <f t="shared" si="35"/>
        <v>11.261311686756207</v>
      </c>
      <c r="AW60" s="2">
        <f t="shared" si="35"/>
        <v>11.261311686756207</v>
      </c>
      <c r="AX60" s="2">
        <f t="shared" si="35"/>
        <v>10.757498020435595</v>
      </c>
      <c r="AY60" s="2">
        <f t="shared" si="35"/>
        <v>9.7889040666350464</v>
      </c>
      <c r="AZ60" s="2">
        <f t="shared" si="35"/>
        <v>8.4241961613870391</v>
      </c>
      <c r="BA60" s="2">
        <f t="shared" si="35"/>
        <v>7.1017167481030556</v>
      </c>
      <c r="BB60" s="2">
        <f t="shared" ref="BB60:BK60" si="36">BB25+BB58</f>
        <v>5.8123336866560127</v>
      </c>
      <c r="BC60" s="2">
        <f t="shared" si="36"/>
        <v>4.840903284207247</v>
      </c>
      <c r="BD60" s="2">
        <f t="shared" si="36"/>
        <v>3.5197703050692923</v>
      </c>
      <c r="BE60" s="2">
        <f t="shared" si="36"/>
        <v>2.3431367091087396</v>
      </c>
      <c r="BF60" s="2">
        <f t="shared" si="36"/>
        <v>0.99789238422675541</v>
      </c>
      <c r="BG60" s="2">
        <f t="shared" si="36"/>
        <v>4.2632564145606011E-14</v>
      </c>
      <c r="BH60" s="2">
        <f t="shared" si="36"/>
        <v>0</v>
      </c>
      <c r="BI60" s="2">
        <f t="shared" si="36"/>
        <v>0</v>
      </c>
      <c r="BJ60" s="2">
        <f t="shared" si="36"/>
        <v>0</v>
      </c>
      <c r="BK60" s="2">
        <f t="shared" si="36"/>
        <v>0</v>
      </c>
    </row>
    <row r="61" spans="2:63" x14ac:dyDescent="0.3">
      <c r="B61" t="s">
        <v>29</v>
      </c>
      <c r="D61" s="2">
        <f>D34-D58</f>
        <v>22.671614984428007</v>
      </c>
      <c r="E61" s="2">
        <f>E34-E58+D61</f>
        <v>65.754529239130065</v>
      </c>
      <c r="F61" s="2">
        <f t="shared" ref="F61:H61" si="37">F34-F58+E61</f>
        <v>125.69397735516735</v>
      </c>
      <c r="G61" s="2">
        <f t="shared" si="37"/>
        <v>182.36843542757944</v>
      </c>
      <c r="H61" s="2">
        <f t="shared" si="37"/>
        <v>236.23107825404645</v>
      </c>
      <c r="I61" s="2">
        <f t="shared" ref="I61:BA61" si="38">I34-I58+H61</f>
        <v>274.49646836413683</v>
      </c>
      <c r="J61" s="2">
        <f t="shared" si="38"/>
        <v>327.52704402279619</v>
      </c>
      <c r="K61" s="2">
        <f t="shared" si="38"/>
        <v>372.73401445933575</v>
      </c>
      <c r="L61" s="2">
        <f t="shared" si="38"/>
        <v>424.35183410138018</v>
      </c>
      <c r="M61" s="2">
        <f t="shared" si="38"/>
        <v>458.99357208905246</v>
      </c>
      <c r="N61" s="2">
        <f t="shared" si="38"/>
        <v>447.73226040229628</v>
      </c>
      <c r="O61" s="2">
        <f t="shared" si="38"/>
        <v>436.47094871554009</v>
      </c>
      <c r="P61" s="2">
        <f t="shared" si="38"/>
        <v>425.2096370287839</v>
      </c>
      <c r="Q61" s="2">
        <f t="shared" si="38"/>
        <v>413.94832534202772</v>
      </c>
      <c r="R61" s="2">
        <f t="shared" si="38"/>
        <v>402.68701365527153</v>
      </c>
      <c r="S61" s="2">
        <f t="shared" si="38"/>
        <v>391.42570196851534</v>
      </c>
      <c r="T61" s="2">
        <f t="shared" si="38"/>
        <v>380.16439028175915</v>
      </c>
      <c r="U61" s="2">
        <f t="shared" si="38"/>
        <v>368.90307859500297</v>
      </c>
      <c r="V61" s="2">
        <f t="shared" si="38"/>
        <v>357.64176690824678</v>
      </c>
      <c r="W61" s="2">
        <f t="shared" si="38"/>
        <v>346.38045522149059</v>
      </c>
      <c r="X61" s="2">
        <f t="shared" si="38"/>
        <v>335.11914353473441</v>
      </c>
      <c r="Y61" s="2">
        <f t="shared" si="38"/>
        <v>323.85783184797822</v>
      </c>
      <c r="Z61" s="2">
        <f t="shared" si="38"/>
        <v>312.59652016122203</v>
      </c>
      <c r="AA61" s="2">
        <f t="shared" si="38"/>
        <v>301.33520847446584</v>
      </c>
      <c r="AB61" s="2">
        <f t="shared" si="38"/>
        <v>290.07389678770966</v>
      </c>
      <c r="AC61" s="2">
        <f t="shared" si="38"/>
        <v>278.81258510095347</v>
      </c>
      <c r="AD61" s="2">
        <f t="shared" si="38"/>
        <v>267.55127341419728</v>
      </c>
      <c r="AE61" s="2">
        <f t="shared" si="38"/>
        <v>256.2899617274411</v>
      </c>
      <c r="AF61" s="2">
        <f t="shared" si="38"/>
        <v>245.02865004068488</v>
      </c>
      <c r="AG61" s="2">
        <f t="shared" si="38"/>
        <v>233.76733835392866</v>
      </c>
      <c r="AH61" s="2">
        <f t="shared" si="38"/>
        <v>222.50602666717245</v>
      </c>
      <c r="AI61" s="2">
        <f t="shared" si="38"/>
        <v>211.24471498041623</v>
      </c>
      <c r="AJ61" s="2">
        <f t="shared" si="38"/>
        <v>199.98340329366002</v>
      </c>
      <c r="AK61" s="2">
        <f t="shared" si="38"/>
        <v>188.7220916069038</v>
      </c>
      <c r="AL61" s="2">
        <f t="shared" si="38"/>
        <v>177.46077992014759</v>
      </c>
      <c r="AM61" s="2">
        <f t="shared" si="38"/>
        <v>166.19946823339137</v>
      </c>
      <c r="AN61" s="2">
        <f t="shared" si="38"/>
        <v>154.93815654663516</v>
      </c>
      <c r="AO61" s="2">
        <f t="shared" si="38"/>
        <v>143.67684485987894</v>
      </c>
      <c r="AP61" s="2">
        <f t="shared" si="38"/>
        <v>132.41553317312272</v>
      </c>
      <c r="AQ61" s="2">
        <f t="shared" si="38"/>
        <v>121.15422148636652</v>
      </c>
      <c r="AR61" s="2">
        <f t="shared" si="38"/>
        <v>109.89290979961032</v>
      </c>
      <c r="AS61" s="2">
        <f t="shared" si="38"/>
        <v>98.631598112854121</v>
      </c>
      <c r="AT61" s="2">
        <f t="shared" si="38"/>
        <v>87.37028642609792</v>
      </c>
      <c r="AU61" s="2">
        <f t="shared" si="38"/>
        <v>76.108974739341718</v>
      </c>
      <c r="AV61" s="2">
        <f t="shared" si="38"/>
        <v>64.847663052585517</v>
      </c>
      <c r="AW61" s="2">
        <f t="shared" si="38"/>
        <v>53.586351365829309</v>
      </c>
      <c r="AX61" s="2">
        <f t="shared" si="38"/>
        <v>42.828853345393711</v>
      </c>
      <c r="AY61" s="2">
        <f t="shared" si="38"/>
        <v>33.039949278758662</v>
      </c>
      <c r="AZ61" s="2">
        <f t="shared" si="38"/>
        <v>24.615753117371625</v>
      </c>
      <c r="BA61" s="2">
        <f t="shared" si="38"/>
        <v>17.51403636926857</v>
      </c>
      <c r="BB61" s="2">
        <f t="shared" ref="BB61" si="39">BB34-BB58+BA61</f>
        <v>11.701702682612558</v>
      </c>
      <c r="BC61" s="2">
        <f t="shared" ref="BC61" si="40">BC34-BC58+BB61</f>
        <v>6.8607993984053106</v>
      </c>
      <c r="BD61" s="2">
        <f t="shared" ref="BD61" si="41">BD34-BD58+BC61</f>
        <v>3.3410290933360183</v>
      </c>
      <c r="BE61" s="2">
        <f t="shared" ref="BE61" si="42">BE34-BE58+BD61</f>
        <v>0.99789238422727866</v>
      </c>
      <c r="BF61" s="2">
        <f t="shared" ref="BF61" si="43">BF34-BF58+BE61</f>
        <v>5.2324811150583628E-13</v>
      </c>
      <c r="BG61" s="2">
        <f t="shared" ref="BG61" si="44">BG34-BG58+BF61</f>
        <v>4.8061554736023027E-13</v>
      </c>
      <c r="BH61" s="2">
        <f t="shared" ref="BH61" si="45">BH34-BH58+BG61</f>
        <v>4.8061554736023027E-13</v>
      </c>
      <c r="BI61" s="2">
        <f t="shared" ref="BI61" si="46">BI34-BI58+BH61</f>
        <v>4.8061554736023027E-13</v>
      </c>
      <c r="BJ61" s="2">
        <f t="shared" ref="BJ61" si="47">BJ34-BJ58+BI61</f>
        <v>4.8061554736023027E-13</v>
      </c>
      <c r="BK61" s="2">
        <f t="shared" ref="BK61" si="48">BK34-BK58+BJ61</f>
        <v>4.8061554736023027E-13</v>
      </c>
    </row>
    <row r="62" spans="2:63" x14ac:dyDescent="0.3">
      <c r="B62" t="s">
        <v>31</v>
      </c>
      <c r="D62" s="2">
        <f>D31+D61</f>
        <v>217.68544368388643</v>
      </c>
      <c r="E62" s="2">
        <f t="shared" ref="E62:H62" si="49">E31+E61</f>
        <v>253.91985677452965</v>
      </c>
      <c r="F62" s="2">
        <f t="shared" si="49"/>
        <v>307.01080372650813</v>
      </c>
      <c r="G62" s="2">
        <f t="shared" si="49"/>
        <v>356.83676063486138</v>
      </c>
      <c r="H62" s="2">
        <f t="shared" si="49"/>
        <v>400.92820565576369</v>
      </c>
      <c r="I62" s="2">
        <f t="shared" ref="I62" si="50">I31+I61</f>
        <v>432.41558361960574</v>
      </c>
      <c r="J62" s="2">
        <f t="shared" ref="J62" si="51">J31+J61</f>
        <v>478.66814713201666</v>
      </c>
      <c r="K62" s="2">
        <f t="shared" ref="K62" si="52">K31+K61</f>
        <v>517.09710542230789</v>
      </c>
      <c r="L62" s="2">
        <f t="shared" ref="L62" si="53">L31+L61</f>
        <v>561.93691291810387</v>
      </c>
      <c r="M62" s="2">
        <f t="shared" ref="M62" si="54">M31+M61</f>
        <v>589.80063875952783</v>
      </c>
      <c r="N62" s="2">
        <f t="shared" ref="N62" si="55">N31+N61</f>
        <v>571.76131492652326</v>
      </c>
      <c r="O62" s="2">
        <f t="shared" ref="O62" si="56">O31+O61</f>
        <v>553.72199109351868</v>
      </c>
      <c r="P62" s="2">
        <f t="shared" ref="P62" si="57">P31+P61</f>
        <v>535.68266726051411</v>
      </c>
      <c r="Q62" s="2">
        <f t="shared" ref="Q62" si="58">Q31+Q61</f>
        <v>517.64334342750954</v>
      </c>
      <c r="R62" s="2">
        <f t="shared" ref="R62" si="59">R31+R61</f>
        <v>499.60401959450496</v>
      </c>
      <c r="S62" s="2">
        <f t="shared" ref="S62" si="60">S31+S61</f>
        <v>481.56469576150039</v>
      </c>
      <c r="T62" s="2">
        <f t="shared" ref="T62" si="61">T31+T61</f>
        <v>463.52537192849582</v>
      </c>
      <c r="U62" s="2">
        <f t="shared" ref="U62" si="62">U31+U61</f>
        <v>445.48604809549124</v>
      </c>
      <c r="V62" s="2">
        <f t="shared" ref="V62" si="63">V31+V61</f>
        <v>427.44672426248667</v>
      </c>
      <c r="W62" s="2">
        <f t="shared" ref="W62" si="64">W31+W61</f>
        <v>409.4074004294821</v>
      </c>
      <c r="X62" s="2">
        <f t="shared" ref="X62" si="65">X31+X61</f>
        <v>391.36807659647752</v>
      </c>
      <c r="Y62" s="2">
        <f t="shared" ref="Y62" si="66">Y31+Y61</f>
        <v>373.32875276347295</v>
      </c>
      <c r="Z62" s="2">
        <f t="shared" ref="Z62" si="67">Z31+Z61</f>
        <v>355.28942893046838</v>
      </c>
      <c r="AA62" s="2">
        <f t="shared" ref="AA62" si="68">AA31+AA61</f>
        <v>337.2501050974638</v>
      </c>
      <c r="AB62" s="2">
        <f t="shared" ref="AB62" si="69">AB31+AB61</f>
        <v>319.21078126445923</v>
      </c>
      <c r="AC62" s="2">
        <f t="shared" ref="AC62" si="70">AC31+AC61</f>
        <v>301.17145743145466</v>
      </c>
      <c r="AD62" s="2">
        <f t="shared" ref="AD62" si="71">AD31+AD61</f>
        <v>283.13213359845008</v>
      </c>
      <c r="AE62" s="2">
        <f t="shared" ref="AE62" si="72">AE31+AE61</f>
        <v>265.09280976544557</v>
      </c>
      <c r="AF62" s="2">
        <f t="shared" ref="AF62" si="73">AF31+AF61</f>
        <v>247.05348593244094</v>
      </c>
      <c r="AG62" s="2">
        <f t="shared" ref="AG62" si="74">AG31+AG61</f>
        <v>233.76733835392866</v>
      </c>
      <c r="AH62" s="2">
        <f t="shared" ref="AH62" si="75">AH31+AH61</f>
        <v>222.50602666717245</v>
      </c>
      <c r="AI62" s="2">
        <f t="shared" ref="AI62" si="76">AI31+AI61</f>
        <v>211.24471498041623</v>
      </c>
      <c r="AJ62" s="2">
        <f t="shared" ref="AJ62" si="77">AJ31+AJ61</f>
        <v>199.98340329366002</v>
      </c>
      <c r="AK62" s="2">
        <f t="shared" ref="AK62" si="78">AK31+AK61</f>
        <v>188.7220916069038</v>
      </c>
      <c r="AL62" s="2">
        <f t="shared" ref="AL62" si="79">AL31+AL61</f>
        <v>177.46077992014759</v>
      </c>
      <c r="AM62" s="2">
        <f t="shared" ref="AM62" si="80">AM31+AM61</f>
        <v>166.19946823339137</v>
      </c>
      <c r="AN62" s="2">
        <f t="shared" ref="AN62" si="81">AN31+AN61</f>
        <v>154.93815654663516</v>
      </c>
      <c r="AO62" s="2">
        <f t="shared" ref="AO62" si="82">AO31+AO61</f>
        <v>143.67684485987894</v>
      </c>
      <c r="AP62" s="2">
        <f t="shared" ref="AP62" si="83">AP31+AP61</f>
        <v>132.41553317312272</v>
      </c>
      <c r="AQ62" s="2">
        <f t="shared" ref="AQ62" si="84">AQ31+AQ61</f>
        <v>121.15422148636654</v>
      </c>
      <c r="AR62" s="2">
        <f t="shared" ref="AR62" si="85">AR31+AR61</f>
        <v>109.89290979961034</v>
      </c>
      <c r="AS62" s="2">
        <f t="shared" ref="AS62" si="86">AS31+AS61</f>
        <v>98.631598112854135</v>
      </c>
      <c r="AT62" s="2">
        <f t="shared" ref="AT62" si="87">AT31+AT61</f>
        <v>87.370286426097934</v>
      </c>
      <c r="AU62" s="2">
        <f t="shared" ref="AU62" si="88">AU31+AU61</f>
        <v>76.108974739341733</v>
      </c>
      <c r="AV62" s="2">
        <f t="shared" ref="AV62" si="89">AV31+AV61</f>
        <v>64.847663052585531</v>
      </c>
      <c r="AW62" s="2">
        <f t="shared" ref="AW62" si="90">AW31+AW61</f>
        <v>53.586351365829323</v>
      </c>
      <c r="AX62" s="2">
        <f t="shared" ref="AX62" si="91">AX31+AX61</f>
        <v>42.828853345393725</v>
      </c>
      <c r="AY62" s="2">
        <f t="shared" ref="AY62" si="92">AY31+AY61</f>
        <v>33.039949278758677</v>
      </c>
      <c r="AZ62" s="2">
        <f t="shared" ref="AZ62" si="93">AZ31+AZ61</f>
        <v>24.615753117371639</v>
      </c>
      <c r="BA62" s="2">
        <f t="shared" ref="BA62:BK62" si="94">BA31+BA61</f>
        <v>17.514036369268585</v>
      </c>
      <c r="BB62" s="2">
        <f t="shared" si="94"/>
        <v>11.70170268261257</v>
      </c>
      <c r="BC62" s="2">
        <f t="shared" si="94"/>
        <v>6.8607993984053239</v>
      </c>
      <c r="BD62" s="2">
        <f t="shared" si="94"/>
        <v>3.3410290933360316</v>
      </c>
      <c r="BE62" s="2">
        <f t="shared" si="94"/>
        <v>0.99789238422729198</v>
      </c>
      <c r="BF62" s="2">
        <f t="shared" si="94"/>
        <v>5.3657078780133816E-13</v>
      </c>
      <c r="BG62" s="2">
        <f t="shared" si="94"/>
        <v>4.9393822365573214E-13</v>
      </c>
      <c r="BH62" s="2">
        <f t="shared" si="94"/>
        <v>4.9393822365573214E-13</v>
      </c>
      <c r="BI62" s="2">
        <f t="shared" si="94"/>
        <v>4.9393822365573214E-13</v>
      </c>
      <c r="BJ62" s="2">
        <f t="shared" si="94"/>
        <v>4.9393822365573214E-13</v>
      </c>
      <c r="BK62" s="2">
        <f t="shared" si="94"/>
        <v>4.9393822365573214E-13</v>
      </c>
    </row>
    <row r="64" spans="2:63" s="3" customFormat="1" x14ac:dyDescent="0.3">
      <c r="B64" s="3" t="s">
        <v>11</v>
      </c>
    </row>
    <row r="65" spans="2:63" s="4" customFormat="1" x14ac:dyDescent="0.3"/>
    <row r="66" spans="2:63" x14ac:dyDescent="0.3">
      <c r="D66" s="1" t="s">
        <v>2</v>
      </c>
      <c r="E66" s="1" t="s">
        <v>1</v>
      </c>
      <c r="F66" s="1" t="s">
        <v>3</v>
      </c>
      <c r="I66" s="84"/>
      <c r="J66" s="84"/>
      <c r="K66" s="84"/>
      <c r="L66" s="84"/>
      <c r="M66" s="84"/>
    </row>
    <row r="67" spans="2:63" x14ac:dyDescent="0.3">
      <c r="B67" t="s">
        <v>20</v>
      </c>
      <c r="D67" s="2">
        <f>'OAV 2011'!C6</f>
        <v>1751.8018003116877</v>
      </c>
      <c r="E67" s="2">
        <f>'OAV 2011'!D6</f>
        <v>29.079692831606991</v>
      </c>
      <c r="F67" s="2">
        <f>'OAV 2011'!E6</f>
        <v>50</v>
      </c>
      <c r="I67" s="54">
        <f>IF(OR(E67&lt;I69,E67="n/a"),0,(E67-5)*(H78-H76)/H78+(F67-5)*H76/H78)</f>
        <v>24.052000471217021</v>
      </c>
      <c r="J67" s="55" t="s">
        <v>98</v>
      </c>
      <c r="K67" s="41" t="s">
        <v>99</v>
      </c>
      <c r="L67" s="41"/>
      <c r="M67" s="41"/>
      <c r="N67" s="41"/>
    </row>
    <row r="68" spans="2:63" x14ac:dyDescent="0.3">
      <c r="J68" s="62"/>
      <c r="K68" s="4"/>
      <c r="L68" s="4"/>
      <c r="M68" s="4"/>
      <c r="N68" s="4"/>
    </row>
    <row r="69" spans="2:63" x14ac:dyDescent="0.3"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B69" s="1">
        <v>51</v>
      </c>
      <c r="BC69" s="1">
        <v>52</v>
      </c>
      <c r="BD69" s="1">
        <v>53</v>
      </c>
      <c r="BE69" s="1">
        <v>54</v>
      </c>
      <c r="BF69" s="1">
        <v>55</v>
      </c>
      <c r="BG69" s="1">
        <v>56</v>
      </c>
      <c r="BH69" s="1">
        <v>57</v>
      </c>
      <c r="BI69" s="1">
        <v>58</v>
      </c>
      <c r="BJ69" s="1">
        <v>59</v>
      </c>
      <c r="BK69" s="1">
        <v>60</v>
      </c>
    </row>
    <row r="70" spans="2:63" x14ac:dyDescent="0.3">
      <c r="D70" s="1">
        <v>2011</v>
      </c>
      <c r="E70" s="1">
        <v>2012</v>
      </c>
      <c r="F70" s="1">
        <v>2013</v>
      </c>
      <c r="G70" s="1">
        <v>2014</v>
      </c>
      <c r="H70" s="1">
        <v>2015</v>
      </c>
      <c r="I70" s="1">
        <v>2016</v>
      </c>
      <c r="J70" s="1">
        <v>2017</v>
      </c>
      <c r="K70" s="1">
        <v>2018</v>
      </c>
      <c r="L70" s="1">
        <v>2019</v>
      </c>
      <c r="M70" s="1">
        <v>2020</v>
      </c>
      <c r="N70" s="1">
        <v>2021</v>
      </c>
      <c r="O70" s="1">
        <v>2022</v>
      </c>
      <c r="P70" s="1">
        <v>2023</v>
      </c>
      <c r="Q70" s="1">
        <v>2024</v>
      </c>
      <c r="R70" s="1">
        <v>2025</v>
      </c>
      <c r="S70" s="1">
        <v>2026</v>
      </c>
      <c r="T70" s="1">
        <v>2027</v>
      </c>
      <c r="U70" s="1">
        <v>2028</v>
      </c>
      <c r="V70" s="1">
        <v>2029</v>
      </c>
      <c r="W70" s="1">
        <v>2030</v>
      </c>
      <c r="X70" s="1">
        <v>2031</v>
      </c>
      <c r="Y70" s="1">
        <v>2032</v>
      </c>
      <c r="Z70" s="1">
        <v>2033</v>
      </c>
      <c r="AA70" s="1">
        <v>2034</v>
      </c>
      <c r="AB70" s="1">
        <v>2035</v>
      </c>
      <c r="AC70" s="1">
        <v>2036</v>
      </c>
      <c r="AD70" s="1">
        <v>2037</v>
      </c>
      <c r="AE70" s="1">
        <v>2038</v>
      </c>
      <c r="AF70" s="1">
        <v>2039</v>
      </c>
      <c r="AG70" s="1">
        <v>2040</v>
      </c>
      <c r="AH70" s="1">
        <v>2041</v>
      </c>
      <c r="AI70" s="1">
        <v>2042</v>
      </c>
      <c r="AJ70" s="1">
        <v>2043</v>
      </c>
      <c r="AK70" s="1">
        <v>2044</v>
      </c>
      <c r="AL70" s="1">
        <v>2045</v>
      </c>
      <c r="AM70" s="1">
        <v>2046</v>
      </c>
      <c r="AN70" s="1">
        <v>2047</v>
      </c>
      <c r="AO70" s="1">
        <v>2048</v>
      </c>
      <c r="AP70" s="1">
        <v>2049</v>
      </c>
      <c r="AQ70" s="1">
        <v>2050</v>
      </c>
      <c r="AR70" s="1">
        <v>2051</v>
      </c>
      <c r="AS70" s="1">
        <v>2052</v>
      </c>
      <c r="AT70" s="1">
        <v>2053</v>
      </c>
      <c r="AU70" s="1">
        <v>2054</v>
      </c>
      <c r="AV70" s="1">
        <v>2055</v>
      </c>
      <c r="AW70" s="1">
        <v>2056</v>
      </c>
      <c r="AX70" s="1">
        <v>2057</v>
      </c>
      <c r="AY70" s="1">
        <v>2058</v>
      </c>
      <c r="AZ70" s="1">
        <v>2059</v>
      </c>
      <c r="BA70" s="1">
        <v>2060</v>
      </c>
      <c r="BB70" s="1">
        <v>2061</v>
      </c>
      <c r="BC70" s="1">
        <v>2062</v>
      </c>
      <c r="BD70" s="1">
        <v>2063</v>
      </c>
      <c r="BE70" s="1">
        <v>2064</v>
      </c>
      <c r="BF70" s="1">
        <v>2065</v>
      </c>
      <c r="BG70" s="1">
        <v>2066</v>
      </c>
      <c r="BH70" s="1">
        <v>2067</v>
      </c>
      <c r="BI70" s="1">
        <v>2068</v>
      </c>
      <c r="BJ70" s="1">
        <v>2069</v>
      </c>
      <c r="BK70" s="1">
        <v>2070</v>
      </c>
    </row>
    <row r="72" spans="2:63" x14ac:dyDescent="0.3">
      <c r="B72" t="s">
        <v>25</v>
      </c>
      <c r="D72" s="2">
        <f>IF(AND(D69=1,$E67&lt;1),0,IF(D69&gt;$E67,($D67+SUM(C76:$C77))-SUM(C72:$C72),($D67+SUM(C76:$C77))/$E67))</f>
        <v>60.241413499651479</v>
      </c>
      <c r="E72" s="2">
        <f>IF(AND(E69=1,$E67&lt;1),0,IF(E69&gt;$E67,($D67+SUM($C76:D77))-SUM($C72:D72),($D67+SUM($C76:D77))/$E67))</f>
        <v>60.241413499651479</v>
      </c>
      <c r="F72" s="2">
        <f>IF(AND(F69=1,$E67&lt;1),0,IF(F69&gt;$E67,($D67+SUM($C76:E77))-SUM($C72:E72),($D67+SUM($C76:E77))/$E67))</f>
        <v>60.241413499651479</v>
      </c>
      <c r="G72" s="2">
        <f>IF(AND(G69=1,$E67&lt;1),0,IF(G69&gt;$E67,($D67+SUM($C76:F77))-SUM($C72:F72),($D67+SUM($C76:F77))/$E67))</f>
        <v>60.241413499651479</v>
      </c>
      <c r="H72" s="2">
        <f>IF(AND(H69=1,$E67&lt;1),0,IF(H69&gt;$E67,($D67+SUM($C76:G77))-SUM($C72:G72),($D67+SUM($C76:G77))/$E67))</f>
        <v>60.241413499651479</v>
      </c>
      <c r="I72" s="56">
        <f>IF(I67&gt;0,IF(AND(I69=1,$I67&lt;1),0,IF(I69-5&gt;$I67,$H78,$H78/$I67)),IF(OR(AND(I69=1,$E67&lt;1),$E67="n/a"),0,IF(I69&gt;$E67,($D67+SUM($C76:H77))-SUM($C72:H72),($D67+SUM($C76:H77))/$E67)))</f>
        <v>57.331768507996387</v>
      </c>
      <c r="J72" s="78">
        <f>IF(AND(J69=1,$I67&lt;1),0,IF(J69-5&gt;$I67,$H78-SUM($I72:I72,-$I77),$H78/$I67))+J79</f>
        <v>57.197923351878657</v>
      </c>
      <c r="K72" s="78">
        <f>IF(AND(K69=1,$I67&lt;1),0,IF(K69-5&gt;$I67,$H78-SUM($I72:J72,-$I77),$H78/$I67))+K79</f>
        <v>57.197923351878657</v>
      </c>
      <c r="L72" s="83">
        <f>IF(AND(L69=1,$I67&lt;1),0,IF(L69-5&gt;$I67,$H78-SUM($I72:K72,-($I77+$L77)),$H78/$I67))+L79+L80</f>
        <v>57.012645047133972</v>
      </c>
      <c r="M72" s="83">
        <f>IF(AND(M69=1,$I67&lt;1),0,IF(M69-5&gt;$I67,$H78-SUM($I72:L72,-($I77+$L77)),$H78/$I67))+M79+M80</f>
        <v>57.012645047133972</v>
      </c>
      <c r="N72" s="83">
        <f>IF(AND(N69=1,$I67&lt;1),0,IF(N69-5&gt;$I67,$H78-SUM($I72:M72,-($I77+$L77)),$H78/$I67))+N79+N80</f>
        <v>57.012645047133972</v>
      </c>
      <c r="O72" s="83">
        <f>IF(AND(O69=1,$I67&lt;1),0,IF(O69-5&gt;$I67,$H78-SUM($I72:N72,-($I77+$L77)),$H78/$I67))+O79+O80</f>
        <v>57.012645047133972</v>
      </c>
      <c r="P72" s="83">
        <f>IF(AND(P69=1,$I67&lt;1),0,IF(P69-5&gt;$I67,$H78-SUM($I72:O72,-($I77+$L77)),$H78/$I67))+P79+P80</f>
        <v>57.012645047133972</v>
      </c>
      <c r="Q72" s="83">
        <f>IF(AND(Q69=1,$I67&lt;1),0,IF(Q69-5&gt;$I67,$H78-SUM($I72:P72,-($I77+$L77)),$H78/$I67))+Q79+Q80</f>
        <v>57.012645047133972</v>
      </c>
      <c r="R72" s="83">
        <f>IF(AND(R69=1,$I67&lt;1),0,IF(R69-5&gt;$I67,$H78-SUM($I72:Q72,-($I77+$L77)),$H78/$I67))+R79+R80</f>
        <v>57.012645047133972</v>
      </c>
      <c r="S72" s="83">
        <f>IF(AND(S69=1,$I67&lt;1),0,IF(S69-5&gt;$I67,$H78-SUM($I72:R72,-($I77+$L77)),$H78/$I67))+S79+S80</f>
        <v>57.012645047133972</v>
      </c>
      <c r="T72" s="83">
        <f>IF(AND(T69=1,$I67&lt;1),0,IF(T69-5&gt;$I67,$H78-SUM($I72:S72,-($I77+$L77)),$H78/$I67))+T79+T80</f>
        <v>57.012645047133972</v>
      </c>
      <c r="U72" s="83">
        <f>IF(AND(U69=1,$I67&lt;1),0,IF(U69-5&gt;$I67,$H78-SUM($I72:T72,-($I77+$L77)),$H78/$I67))+U79+U80</f>
        <v>57.012645047133972</v>
      </c>
      <c r="V72" s="83">
        <f>IF(AND(V69=1,$I67&lt;1),0,IF(V69-5&gt;$I67,$H78-SUM($I72:U72,-($I77+$L77)),$H78/$I67))+V79+V80</f>
        <v>57.012645047133972</v>
      </c>
      <c r="W72" s="83">
        <f>IF(AND(W69=1,$I67&lt;1),0,IF(W69-5&gt;$I67,$H78-SUM($I72:V72,-($I77+$L77)),$H78/$I67))+W79+W80</f>
        <v>57.012645047133972</v>
      </c>
      <c r="X72" s="83">
        <f>IF(AND(X69=1,$I67&lt;1),0,IF(X69-5&gt;$I67,$H78-SUM($I72:W72,-($I77+$L77)),$H78/$I67))+X79+X80</f>
        <v>57.012645047133972</v>
      </c>
      <c r="Y72" s="83">
        <f>IF(AND(Y69=1,$I67&lt;1),0,IF(Y69-5&gt;$I67,$H78-SUM($I72:X72,-($I77+$L77)),$H78/$I67))+Y79+Y80</f>
        <v>57.012645047133972</v>
      </c>
      <c r="Z72" s="83">
        <f>IF(AND(Z69=1,$I67&lt;1),0,IF(Z69-5&gt;$I67,$H78-SUM($I72:Y72,-($I77+$L77)),$H78/$I67))+Z79+Z80</f>
        <v>57.012645047133972</v>
      </c>
      <c r="AA72" s="83">
        <f>IF(AND(AA69=1,$I67&lt;1),0,IF(AA69-5&gt;$I67,$H78-SUM($I72:Z72,-($I77+$L77)),$H78/$I67))+AA79+AA80</f>
        <v>57.043379826505806</v>
      </c>
      <c r="AB72" s="83">
        <f>IF(AND(AB69=1,$I67&lt;1),0,IF(AB69-5&gt;$I67,$H78-SUM($I72:AA72,-($I77+$L77)),$H78/$I67))+AB79+AB80</f>
        <v>57.146490203251702</v>
      </c>
      <c r="AC72" s="83">
        <f>IF(AND(AC69=1,$I67&lt;1),0,IF(AC69-5&gt;$I67,$H78-SUM($I72:AB72,-($I77+$L77)),$H78/$I67))+AC79+AC80</f>
        <v>57.146490203251702</v>
      </c>
      <c r="AD72" s="83">
        <f>IF(AND(AD69=1,$I67&lt;1),0,IF(AD69-5&gt;$I67,$H78-SUM($I72:AC72,-($I77+$L77)),$H78/$I67))+AD79+AD80</f>
        <v>57.146490203251702</v>
      </c>
      <c r="AE72" s="83">
        <f>IF(AND(AE69=1,$I67&lt;1),0,IF(AE69-5&gt;$I67,$H78-SUM($I72:AD72,-($I77+$L77)),$H78/$I67))+AE79+AE80</f>
        <v>57.146490203251702</v>
      </c>
      <c r="AF72" s="83">
        <f>IF(AND(AF69=1,$I67&lt;1),0,IF(AF69-5&gt;$I67,$H78-SUM($I72:AE72,-($I77+$L77)),$H78/$I67))+AF79+AF80</f>
        <v>57.146490203251702</v>
      </c>
      <c r="AG72" s="83">
        <f>IF(AND(AG69=1,$I67&lt;1),0,IF(AG69-5&gt;$I67,$H78-SUM($I72:AF72,-($I77+$L77)),$H78/$I67))+AG79+AG80</f>
        <v>2.271372502485149</v>
      </c>
      <c r="AH72" s="83">
        <f>IF(AND(AH69=1,$I67&lt;1),0,IF(AH69-5&gt;$I67,$H78-SUM($I72:AG72,-($I77+$L77)),$H78/$I67))+AH79+AH80</f>
        <v>8.4265927569049381E-14</v>
      </c>
      <c r="AI72" s="83">
        <f>IF(AND(AI69=1,$I67&lt;1),0,IF(AI69-5&gt;$I67,$H78-SUM($I72:AH72,-($I77+$L77)),$H78/$I67))+AI79+AI80</f>
        <v>3.1206743343127563E-2</v>
      </c>
      <c r="AJ72" s="83">
        <f>IF(AND(AJ69=1,$I67&lt;1),0,IF(AJ69-5&gt;$I67,$H78-SUM($I72:AI72,-($I77+$L77)),$H78/$I67))+AJ79+AJ80</f>
        <v>0.15407156140167899</v>
      </c>
      <c r="AK72" s="83">
        <f>IF(AND(AK69=1,$I67&lt;1),0,IF(AK69-5&gt;$I67,$H78-SUM($I72:AJ72,-($I77+$L77)),$H78/$I67))+AK79+AK80</f>
        <v>0</v>
      </c>
      <c r="AL72" s="83">
        <f>IF(AND(AL69=1,$I67&lt;1),0,IF(AL69-5&gt;$I67,$H78-SUM($I72:AK72,-($I77+$L77)),$H78/$I67))+AL79+AL80</f>
        <v>0</v>
      </c>
      <c r="AM72" s="83">
        <f>IF(AND(AM69=1,$I67&lt;1),0,IF(AM69-5&gt;$I67,$H78-SUM($I72:AL72,-($I77+$L77)),$H78/$I67))+AM79+AM80</f>
        <v>0</v>
      </c>
      <c r="AN72" s="83">
        <f>IF(AND(AN69=1,$I67&lt;1),0,IF(AN69-5&gt;$I67,$H78-SUM($I72:AM72,-($I77+$L77)),$H78/$I67))+AN79+AN80</f>
        <v>0</v>
      </c>
      <c r="AO72" s="83">
        <f>IF(AND(AO69=1,$I67&lt;1),0,IF(AO69-5&gt;$I67,$H78-SUM($I72:AN72,-($I77+$L77)),$H78/$I67))+AO79+AO80</f>
        <v>0</v>
      </c>
      <c r="AP72" s="83">
        <f>IF(AND(AP69=1,$I67&lt;1),0,IF(AP69-5&gt;$I67,$H78-SUM($I72:AO72,-($I77+$L77)),$H78/$I67))+AP79+AP80</f>
        <v>0</v>
      </c>
      <c r="AQ72" s="83">
        <f>IF(AND(AQ69=1,$I67&lt;1),0,IF(AQ69-5&gt;$I67,$H78-SUM($I72:AP72,-($I77+$L77)),$H78/$I67))+AQ79+AQ80</f>
        <v>0</v>
      </c>
      <c r="AR72" s="83">
        <f>IF(AND(AR69=1,$I67&lt;1),0,IF(AR69-5&gt;$I67,$H78-SUM($I72:AQ72,-($I77+$L77)),$H78/$I67))+AR79+AR80</f>
        <v>0</v>
      </c>
      <c r="AS72" s="83">
        <f>IF(AND(AS69=1,$I67&lt;1),0,IF(AS69-5&gt;$I67,$H78-SUM($I72:AR72,-($I77+$L77)),$H78/$I67))+AS79+AS80</f>
        <v>0</v>
      </c>
      <c r="AT72" s="83">
        <f>IF(AND(AT69=1,$I67&lt;1),0,IF(AT69-5&gt;$I67,$H78-SUM($I72:AS72,-($I77+$L77)),$H78/$I67))+AT79+AT80</f>
        <v>0</v>
      </c>
      <c r="AU72" s="83">
        <f>IF(AND(AU69=1,$I67&lt;1),0,IF(AU69-5&gt;$I67,$H78-SUM($I72:AT72,-($I77+$L77)),$H78/$I67))+AU79+AU80</f>
        <v>0</v>
      </c>
      <c r="AV72" s="83">
        <f>IF(AND(AV69=1,$I67&lt;1),0,IF(AV69-5&gt;$I67,$H78-SUM($I72:AU72,-($I77+$L77)),$H78/$I67))+AV79+AV80</f>
        <v>0</v>
      </c>
      <c r="AW72" s="83">
        <f>IF(AND(AW69=1,$I67&lt;1),0,IF(AW69-5&gt;$I67,$H78-SUM($I72:AV72,-($I77+$L77)),$H78/$I67))+AW79+AW80</f>
        <v>0</v>
      </c>
      <c r="AX72" s="83">
        <f>IF(AND(AX69=1,$I67&lt;1),0,IF(AX69-5&gt;$I67,$H78-SUM($I72:AW72,-($I77+$L77)),$H78/$I67))+AX79+AX80</f>
        <v>0</v>
      </c>
      <c r="AY72" s="83">
        <f>IF(AND(AY69=1,$I67&lt;1),0,IF(AY69-5&gt;$I67,$H78-SUM($I72:AX72,-($I77+$L77)),$H78/$I67))+AY79+AY80</f>
        <v>0</v>
      </c>
      <c r="AZ72" s="83">
        <f>IF(AND(AZ69=1,$I67&lt;1),0,IF(AZ69-5&gt;$I67,$H78-SUM($I72:AY72,-($I77+$L77)),$H78/$I67))+AZ79+AZ80</f>
        <v>0</v>
      </c>
      <c r="BA72" s="83">
        <f>IF(AND(BA69=1,$I67&lt;1),0,IF(BA69-5&gt;$I67,$H78-SUM($I72:AZ72,-($I77+$L77)),$H78/$I67))+BA79+BA80</f>
        <v>0</v>
      </c>
      <c r="BB72" s="83">
        <f>IF(AND(BB69=1,$I67&lt;1),0,IF(BB69-5&gt;$I67,$H78-SUM($I72:BA72,-($I77+$L77)),$H78/$I67))+BB79+BB80</f>
        <v>0</v>
      </c>
      <c r="BC72" s="83">
        <f>IF(AND(BC69=1,$I67&lt;1),0,IF(BC69-5&gt;$I67,$H78-SUM($I72:BB72,-($I77+$L77)),$H78/$I67))+BC79+BC80</f>
        <v>0</v>
      </c>
      <c r="BD72" s="83">
        <f>IF(AND(BD69=1,$I67&lt;1),0,IF(BD69-5&gt;$I67,$H78-SUM($I72:BC72,-($I77+$L77)),$H78/$I67))+BD79+BD80</f>
        <v>0</v>
      </c>
      <c r="BE72" s="83">
        <f>IF(AND(BE69=1,$I67&lt;1),0,IF(BE69-5&gt;$I67,$H78-SUM($I72:BD72,-($I77+$L77)),$H78/$I67))+BE79+BE80</f>
        <v>0</v>
      </c>
      <c r="BF72" s="83">
        <f>IF(AND(BF69=1,$I67&lt;1),0,IF(BF69-5&gt;$I67,$H78-SUM($I72:BE72,-($I77+$L77)),$H78/$I67))+BF79+BF80</f>
        <v>0</v>
      </c>
      <c r="BG72" s="83">
        <f>IF(AND(BG69=1,$I67&lt;1),0,IF(BG69-5&gt;$I67,$H78-SUM($I72:BF72,-($I77+$L77)),$H78/$I67))+BG79+BG80</f>
        <v>0</v>
      </c>
      <c r="BH72" s="83">
        <f>IF(AND(BH69=1,$I67&lt;1),0,IF(BH69-5&gt;$I67,$H78-SUM($I72:BG72,-($I77+$L77)),$H78/$I67))+BH79+BH80</f>
        <v>0</v>
      </c>
      <c r="BI72" s="83">
        <f>IF(AND(BI69=1,$I67&lt;1),0,IF(BI69-5&gt;$I67,$H78-SUM($I72:BH72,-($I77+$L77)),$H78/$I67))+BI79+BI80</f>
        <v>0</v>
      </c>
      <c r="BJ72" s="83">
        <f>IF(AND(BJ69=1,$I67&lt;1),0,IF(BJ69-5&gt;$I67,$H78-SUM($I72:BI72,-($I77+$L77)),$H78/$I67))+BJ79+BJ80</f>
        <v>0</v>
      </c>
      <c r="BK72" s="83">
        <f>IF(AND(BK69=1,$I67&lt;1),0,IF(BK69-5&gt;$I67,$H78-SUM($I72:BJ72,-($I77+$L77)),$H78/$I67))+BK79+BK80</f>
        <v>0</v>
      </c>
    </row>
    <row r="73" spans="2:63" x14ac:dyDescent="0.3">
      <c r="B73" t="s">
        <v>21</v>
      </c>
    </row>
    <row r="74" spans="2:63" x14ac:dyDescent="0.3">
      <c r="B74" s="10" t="s">
        <v>22</v>
      </c>
      <c r="C74" s="10"/>
      <c r="H74" s="50">
        <f>VLOOKUP($B64,Inputs!$B$54:$I$61,8,FALSE)/Inputs!$I$5</f>
        <v>-1.3017464708318016</v>
      </c>
    </row>
    <row r="75" spans="2:63" x14ac:dyDescent="0.3">
      <c r="B75" s="10" t="s">
        <v>23</v>
      </c>
      <c r="C75" s="10"/>
      <c r="D75" s="12"/>
      <c r="E75" s="12"/>
      <c r="F75" s="12"/>
      <c r="G75" s="12"/>
      <c r="H75" s="13">
        <f>VLOOKUP($B64,Inputs!$B$65:$I$72,8,FALSE)/Inputs!$I$5</f>
        <v>-0.52357120888189046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2:63" x14ac:dyDescent="0.3">
      <c r="B76" s="10" t="s">
        <v>81</v>
      </c>
      <c r="C76" s="10"/>
      <c r="D76" s="2">
        <f t="shared" ref="D76" si="95">SUM(D74:D75)</f>
        <v>0</v>
      </c>
      <c r="E76" s="2">
        <f t="shared" ref="E76" si="96">SUM(E74:E75)</f>
        <v>0</v>
      </c>
      <c r="F76" s="2">
        <f t="shared" ref="F76" si="97">SUM(F74:F75)</f>
        <v>0</v>
      </c>
      <c r="G76" s="2">
        <f t="shared" ref="G76" si="98">SUM(G74:G75)</f>
        <v>0</v>
      </c>
      <c r="H76" s="2">
        <f>SUM(H74:H75)</f>
        <v>-1.8253176797136921</v>
      </c>
      <c r="I76" s="2">
        <f t="shared" ref="I76" si="99">SUM(I74:I75)</f>
        <v>0</v>
      </c>
      <c r="J76" s="2">
        <f t="shared" ref="J76" si="100">SUM(J74:J75)</f>
        <v>0</v>
      </c>
      <c r="K76" s="2">
        <f t="shared" ref="K76" si="101">SUM(K74:K75)</f>
        <v>0</v>
      </c>
      <c r="L76" s="2">
        <f t="shared" ref="L76" si="102">SUM(L74:L75)</f>
        <v>0</v>
      </c>
      <c r="M76" s="2">
        <f t="shared" ref="M76" si="103">SUM(M74:M75)</f>
        <v>0</v>
      </c>
      <c r="N76" s="2">
        <f t="shared" ref="N76" si="104">SUM(N74:N75)</f>
        <v>0</v>
      </c>
      <c r="O76" s="2">
        <f t="shared" ref="O76" si="105">SUM(O74:O75)</f>
        <v>0</v>
      </c>
      <c r="P76" s="2">
        <f t="shared" ref="P76" si="106">SUM(P74:P75)</f>
        <v>0</v>
      </c>
      <c r="Q76" s="2">
        <f t="shared" ref="Q76" si="107">SUM(Q74:Q75)</f>
        <v>0</v>
      </c>
      <c r="R76" s="2">
        <f t="shared" ref="R76" si="108">SUM(R74:R75)</f>
        <v>0</v>
      </c>
      <c r="S76" s="2">
        <f t="shared" ref="S76" si="109">SUM(S74:S75)</f>
        <v>0</v>
      </c>
      <c r="T76" s="2">
        <f t="shared" ref="T76" si="110">SUM(T74:T75)</f>
        <v>0</v>
      </c>
      <c r="U76" s="2">
        <f t="shared" ref="U76" si="111">SUM(U74:U75)</f>
        <v>0</v>
      </c>
      <c r="V76" s="2">
        <f t="shared" ref="V76" si="112">SUM(V74:V75)</f>
        <v>0</v>
      </c>
      <c r="W76" s="2">
        <f t="shared" ref="W76" si="113">SUM(W74:W75)</f>
        <v>0</v>
      </c>
      <c r="X76" s="2">
        <f t="shared" ref="X76" si="114">SUM(X74:X75)</f>
        <v>0</v>
      </c>
      <c r="Y76" s="2">
        <f t="shared" ref="Y76" si="115">SUM(Y74:Y75)</f>
        <v>0</v>
      </c>
      <c r="Z76" s="2">
        <f t="shared" ref="Z76" si="116">SUM(Z74:Z75)</f>
        <v>0</v>
      </c>
      <c r="AA76" s="2">
        <f t="shared" ref="AA76" si="117">SUM(AA74:AA75)</f>
        <v>0</v>
      </c>
      <c r="AB76" s="2">
        <f t="shared" ref="AB76" si="118">SUM(AB74:AB75)</f>
        <v>0</v>
      </c>
      <c r="AC76" s="2">
        <f t="shared" ref="AC76" si="119">SUM(AC74:AC75)</f>
        <v>0</v>
      </c>
      <c r="AD76" s="2">
        <f t="shared" ref="AD76" si="120">SUM(AD74:AD75)</f>
        <v>0</v>
      </c>
      <c r="AE76" s="2">
        <f t="shared" ref="AE76" si="121">SUM(AE74:AE75)</f>
        <v>0</v>
      </c>
      <c r="AF76" s="2">
        <f t="shared" ref="AF76" si="122">SUM(AF74:AF75)</f>
        <v>0</v>
      </c>
      <c r="AG76" s="2">
        <f t="shared" ref="AG76" si="123">SUM(AG74:AG75)</f>
        <v>0</v>
      </c>
      <c r="AH76" s="2">
        <f t="shared" ref="AH76" si="124">SUM(AH74:AH75)</f>
        <v>0</v>
      </c>
      <c r="AI76" s="2">
        <f t="shared" ref="AI76" si="125">SUM(AI74:AI75)</f>
        <v>0</v>
      </c>
      <c r="AJ76" s="2">
        <f t="shared" ref="AJ76" si="126">SUM(AJ74:AJ75)</f>
        <v>0</v>
      </c>
      <c r="AK76" s="2">
        <f t="shared" ref="AK76" si="127">SUM(AK74:AK75)</f>
        <v>0</v>
      </c>
      <c r="AL76" s="2">
        <f t="shared" ref="AL76" si="128">SUM(AL74:AL75)</f>
        <v>0</v>
      </c>
      <c r="AM76" s="2">
        <f t="shared" ref="AM76" si="129">SUM(AM74:AM75)</f>
        <v>0</v>
      </c>
      <c r="AN76" s="2">
        <f t="shared" ref="AN76" si="130">SUM(AN74:AN75)</f>
        <v>0</v>
      </c>
      <c r="AO76" s="2">
        <f t="shared" ref="AO76" si="131">SUM(AO74:AO75)</f>
        <v>0</v>
      </c>
      <c r="AP76" s="2">
        <f t="shared" ref="AP76" si="132">SUM(AP74:AP75)</f>
        <v>0</v>
      </c>
      <c r="AQ76" s="2">
        <f t="shared" ref="AQ76" si="133">SUM(AQ74:AQ75)</f>
        <v>0</v>
      </c>
      <c r="AR76" s="2">
        <f t="shared" ref="AR76" si="134">SUM(AR74:AR75)</f>
        <v>0</v>
      </c>
      <c r="AS76" s="2">
        <f t="shared" ref="AS76" si="135">SUM(AS74:AS75)</f>
        <v>0</v>
      </c>
      <c r="AT76" s="2">
        <f t="shared" ref="AT76" si="136">SUM(AT74:AT75)</f>
        <v>0</v>
      </c>
      <c r="AU76" s="2">
        <f t="shared" ref="AU76" si="137">SUM(AU74:AU75)</f>
        <v>0</v>
      </c>
      <c r="AV76" s="2">
        <f t="shared" ref="AV76" si="138">SUM(AV74:AV75)</f>
        <v>0</v>
      </c>
      <c r="AW76" s="2">
        <f t="shared" ref="AW76" si="139">SUM(AW74:AW75)</f>
        <v>0</v>
      </c>
      <c r="AX76" s="2">
        <f t="shared" ref="AX76" si="140">SUM(AX74:AX75)</f>
        <v>0</v>
      </c>
      <c r="AY76" s="2">
        <f t="shared" ref="AY76" si="141">SUM(AY74:AY75)</f>
        <v>0</v>
      </c>
      <c r="AZ76" s="2">
        <f t="shared" ref="AZ76" si="142">SUM(AZ74:AZ75)</f>
        <v>0</v>
      </c>
      <c r="BA76" s="2">
        <f t="shared" ref="BA76:BK76" si="143">SUM(BA74:BA75)</f>
        <v>0</v>
      </c>
      <c r="BB76" s="2">
        <f t="shared" si="143"/>
        <v>0</v>
      </c>
      <c r="BC76" s="2">
        <f t="shared" si="143"/>
        <v>0</v>
      </c>
      <c r="BD76" s="2">
        <f t="shared" si="143"/>
        <v>0</v>
      </c>
      <c r="BE76" s="2">
        <f t="shared" si="143"/>
        <v>0</v>
      </c>
      <c r="BF76" s="2">
        <f t="shared" si="143"/>
        <v>0</v>
      </c>
      <c r="BG76" s="2">
        <f t="shared" si="143"/>
        <v>0</v>
      </c>
      <c r="BH76" s="2">
        <f t="shared" si="143"/>
        <v>0</v>
      </c>
      <c r="BI76" s="2">
        <f t="shared" si="143"/>
        <v>0</v>
      </c>
      <c r="BJ76" s="2">
        <f t="shared" si="143"/>
        <v>0</v>
      </c>
      <c r="BK76" s="2">
        <f t="shared" si="143"/>
        <v>0</v>
      </c>
    </row>
    <row r="77" spans="2:63" x14ac:dyDescent="0.3">
      <c r="B77" s="10" t="s">
        <v>53</v>
      </c>
      <c r="C77" s="10"/>
      <c r="D77" s="2"/>
      <c r="E77" s="2"/>
      <c r="F77" s="2"/>
      <c r="G77" s="2"/>
      <c r="H77" s="25">
        <f>-('Accel Depr'!D6+'Accel Depr'!D8)/Inputs!I5</f>
        <v>-69.825691963682019</v>
      </c>
      <c r="I77" s="48">
        <f>-'Accel Depr'!E33/Inputs!J5</f>
        <v>-2.3784780307472433</v>
      </c>
      <c r="J77" s="2"/>
      <c r="K77" s="2"/>
      <c r="L77" s="48">
        <f>-'Accel Depr'!G47/Inputs!J5</f>
        <v>-4.415472570529416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 x14ac:dyDescent="0.3">
      <c r="B78" t="s">
        <v>26</v>
      </c>
      <c r="C78" s="54">
        <f>D67</f>
        <v>1751.8018003116877</v>
      </c>
      <c r="D78" s="50">
        <f t="shared" ref="D78" si="144">C78-D72+D76+D77</f>
        <v>1691.5603868120361</v>
      </c>
      <c r="E78" s="2">
        <f t="shared" ref="E78:G78" si="145">D78-E72+E76+E77</f>
        <v>1631.3189733123845</v>
      </c>
      <c r="F78" s="2">
        <f t="shared" si="145"/>
        <v>1571.0775598127329</v>
      </c>
      <c r="G78" s="2">
        <f t="shared" si="145"/>
        <v>1510.8361463130814</v>
      </c>
      <c r="H78" s="2">
        <f>G78-H72+H76+H77</f>
        <v>1378.9437231700342</v>
      </c>
      <c r="I78" s="2">
        <f t="shared" ref="I78:BK78" si="146">H78-I72+I76+I77</f>
        <v>1319.2334766312906</v>
      </c>
      <c r="J78" s="2">
        <f t="shared" si="146"/>
        <v>1262.0355532794119</v>
      </c>
      <c r="K78" s="2">
        <f t="shared" si="146"/>
        <v>1204.8376299275333</v>
      </c>
      <c r="L78" s="2">
        <f t="shared" si="146"/>
        <v>1143.40951230987</v>
      </c>
      <c r="M78" s="2">
        <f t="shared" si="146"/>
        <v>1086.3968672627361</v>
      </c>
      <c r="N78" s="2">
        <f t="shared" si="146"/>
        <v>1029.3842222156022</v>
      </c>
      <c r="O78" s="2">
        <f t="shared" si="146"/>
        <v>972.37157716846821</v>
      </c>
      <c r="P78" s="2">
        <f t="shared" si="146"/>
        <v>915.35893212133419</v>
      </c>
      <c r="Q78" s="2">
        <f t="shared" si="146"/>
        <v>858.34628707420018</v>
      </c>
      <c r="R78" s="2">
        <f t="shared" si="146"/>
        <v>801.33364202706616</v>
      </c>
      <c r="S78" s="2">
        <f t="shared" si="146"/>
        <v>744.32099697993215</v>
      </c>
      <c r="T78" s="2">
        <f t="shared" si="146"/>
        <v>687.30835193279813</v>
      </c>
      <c r="U78" s="2">
        <f t="shared" si="146"/>
        <v>630.29570688566412</v>
      </c>
      <c r="V78" s="2">
        <f t="shared" si="146"/>
        <v>573.2830618385301</v>
      </c>
      <c r="W78" s="2">
        <f t="shared" si="146"/>
        <v>516.27041679139609</v>
      </c>
      <c r="X78" s="2">
        <f t="shared" si="146"/>
        <v>459.25777174426213</v>
      </c>
      <c r="Y78" s="2">
        <f t="shared" si="146"/>
        <v>402.24512669712817</v>
      </c>
      <c r="Z78" s="2">
        <f t="shared" si="146"/>
        <v>345.23248164999421</v>
      </c>
      <c r="AA78" s="2">
        <f t="shared" si="146"/>
        <v>288.18910182348839</v>
      </c>
      <c r="AB78" s="2">
        <f t="shared" si="146"/>
        <v>231.0426116202367</v>
      </c>
      <c r="AC78" s="2">
        <f t="shared" si="146"/>
        <v>173.89612141698501</v>
      </c>
      <c r="AD78" s="2">
        <f t="shared" si="146"/>
        <v>116.74963121373331</v>
      </c>
      <c r="AE78" s="2">
        <f t="shared" si="146"/>
        <v>59.603141010481608</v>
      </c>
      <c r="AF78" s="2">
        <f t="shared" si="146"/>
        <v>2.4566508072299058</v>
      </c>
      <c r="AG78" s="2">
        <f t="shared" si="146"/>
        <v>0.18527830474475682</v>
      </c>
      <c r="AH78" s="2">
        <f t="shared" si="146"/>
        <v>0.18527830474467255</v>
      </c>
      <c r="AI78" s="2">
        <f t="shared" si="146"/>
        <v>0.15407156140154499</v>
      </c>
      <c r="AJ78" s="2">
        <f t="shared" si="146"/>
        <v>-1.3400391907225639E-13</v>
      </c>
      <c r="AK78" s="2">
        <f t="shared" si="146"/>
        <v>-1.3400391907225639E-13</v>
      </c>
      <c r="AL78" s="2">
        <f t="shared" si="146"/>
        <v>-1.3400391907225639E-13</v>
      </c>
      <c r="AM78" s="2">
        <f t="shared" si="146"/>
        <v>-1.3400391907225639E-13</v>
      </c>
      <c r="AN78" s="2">
        <f t="shared" si="146"/>
        <v>-1.3400391907225639E-13</v>
      </c>
      <c r="AO78" s="2">
        <f t="shared" si="146"/>
        <v>-1.3400391907225639E-13</v>
      </c>
      <c r="AP78" s="2">
        <f t="shared" si="146"/>
        <v>-1.3400391907225639E-13</v>
      </c>
      <c r="AQ78" s="2">
        <f t="shared" si="146"/>
        <v>-1.3400391907225639E-13</v>
      </c>
      <c r="AR78" s="2">
        <f t="shared" si="146"/>
        <v>-1.3400391907225639E-13</v>
      </c>
      <c r="AS78" s="2">
        <f t="shared" si="146"/>
        <v>-1.3400391907225639E-13</v>
      </c>
      <c r="AT78" s="2">
        <f t="shared" si="146"/>
        <v>-1.3400391907225639E-13</v>
      </c>
      <c r="AU78" s="2">
        <f t="shared" si="146"/>
        <v>-1.3400391907225639E-13</v>
      </c>
      <c r="AV78" s="2">
        <f t="shared" si="146"/>
        <v>-1.3400391907225639E-13</v>
      </c>
      <c r="AW78" s="2">
        <f t="shared" si="146"/>
        <v>-1.3400391907225639E-13</v>
      </c>
      <c r="AX78" s="2">
        <f t="shared" si="146"/>
        <v>-1.3400391907225639E-13</v>
      </c>
      <c r="AY78" s="2">
        <f t="shared" si="146"/>
        <v>-1.3400391907225639E-13</v>
      </c>
      <c r="AZ78" s="2">
        <f t="shared" si="146"/>
        <v>-1.3400391907225639E-13</v>
      </c>
      <c r="BA78" s="2">
        <f t="shared" si="146"/>
        <v>-1.3400391907225639E-13</v>
      </c>
      <c r="BB78" s="2">
        <f t="shared" si="146"/>
        <v>-1.3400391907225639E-13</v>
      </c>
      <c r="BC78" s="2">
        <f t="shared" si="146"/>
        <v>-1.3400391907225639E-13</v>
      </c>
      <c r="BD78" s="2">
        <f t="shared" si="146"/>
        <v>-1.3400391907225639E-13</v>
      </c>
      <c r="BE78" s="2">
        <f t="shared" si="146"/>
        <v>-1.3400391907225639E-13</v>
      </c>
      <c r="BF78" s="2">
        <f t="shared" si="146"/>
        <v>-1.3400391907225639E-13</v>
      </c>
      <c r="BG78" s="2">
        <f t="shared" si="146"/>
        <v>-1.3400391907225639E-13</v>
      </c>
      <c r="BH78" s="2">
        <f t="shared" si="146"/>
        <v>-1.3400391907225639E-13</v>
      </c>
      <c r="BI78" s="2">
        <f t="shared" si="146"/>
        <v>-1.3400391907225639E-13</v>
      </c>
      <c r="BJ78" s="2">
        <f t="shared" si="146"/>
        <v>-1.3400391907225639E-13</v>
      </c>
      <c r="BK78" s="2">
        <f t="shared" si="146"/>
        <v>-1.3400391907225639E-13</v>
      </c>
    </row>
    <row r="79" spans="2:63" x14ac:dyDescent="0.3">
      <c r="B79" s="79" t="s">
        <v>53</v>
      </c>
      <c r="J79" s="79">
        <f>$I77/'Accel Depr'!$E$28</f>
        <v>-0.13384515611772632</v>
      </c>
      <c r="K79" s="79">
        <f>$I77/'Accel Depr'!$E$28</f>
        <v>-0.13384515611772632</v>
      </c>
      <c r="L79" s="79">
        <f>$I77/'Accel Depr'!$E$28</f>
        <v>-0.13384515611772632</v>
      </c>
      <c r="M79" s="79">
        <f>$I77/'Accel Depr'!$E$28</f>
        <v>-0.13384515611772632</v>
      </c>
      <c r="N79" s="79">
        <f>$I77/'Accel Depr'!$E$28</f>
        <v>-0.13384515611772632</v>
      </c>
      <c r="O79" s="79">
        <f>$I77/'Accel Depr'!$E$28</f>
        <v>-0.13384515611772632</v>
      </c>
      <c r="P79" s="79">
        <f>$I77/'Accel Depr'!$E$28</f>
        <v>-0.13384515611772632</v>
      </c>
      <c r="Q79" s="79">
        <f>$I77/'Accel Depr'!$E$28</f>
        <v>-0.13384515611772632</v>
      </c>
      <c r="R79" s="79">
        <f>$I77/'Accel Depr'!$E$28</f>
        <v>-0.13384515611772632</v>
      </c>
      <c r="S79" s="79">
        <f>$I77/'Accel Depr'!$E$28</f>
        <v>-0.13384515611772632</v>
      </c>
      <c r="T79" s="79">
        <f>$I77/'Accel Depr'!$E$28</f>
        <v>-0.13384515611772632</v>
      </c>
      <c r="U79" s="79">
        <f>$I77/'Accel Depr'!$E$28</f>
        <v>-0.13384515611772632</v>
      </c>
      <c r="V79" s="79">
        <f>$I77/'Accel Depr'!$E$28</f>
        <v>-0.13384515611772632</v>
      </c>
      <c r="W79" s="79">
        <f>$I77/'Accel Depr'!$E$28</f>
        <v>-0.13384515611772632</v>
      </c>
      <c r="X79" s="79">
        <f>$I77/'Accel Depr'!$E$28</f>
        <v>-0.13384515611772632</v>
      </c>
      <c r="Y79" s="79">
        <f>$I77/'Accel Depr'!$E$28</f>
        <v>-0.13384515611772632</v>
      </c>
      <c r="Z79" s="79">
        <f>$I77/'Accel Depr'!$E$28</f>
        <v>-0.13384515611772632</v>
      </c>
      <c r="AA79" s="80">
        <f>$I77-SUM(J79:Z79)</f>
        <v>-0.10311037674589585</v>
      </c>
    </row>
    <row r="80" spans="2:63" x14ac:dyDescent="0.3">
      <c r="L80" s="51">
        <f>$L$77/'Accel Depr'!$G$42</f>
        <v>-0.18527830474468587</v>
      </c>
      <c r="M80" s="51">
        <f>$L$77/'Accel Depr'!$G$42</f>
        <v>-0.18527830474468587</v>
      </c>
      <c r="N80" s="51">
        <f>$L$77/'Accel Depr'!$G$42</f>
        <v>-0.18527830474468587</v>
      </c>
      <c r="O80" s="51">
        <f>$L$77/'Accel Depr'!$G$42</f>
        <v>-0.18527830474468587</v>
      </c>
      <c r="P80" s="51">
        <f>$L$77/'Accel Depr'!$G$42</f>
        <v>-0.18527830474468587</v>
      </c>
      <c r="Q80" s="51">
        <f>$L$77/'Accel Depr'!$G$42</f>
        <v>-0.18527830474468587</v>
      </c>
      <c r="R80" s="51">
        <f>$L$77/'Accel Depr'!$G$42</f>
        <v>-0.18527830474468587</v>
      </c>
      <c r="S80" s="51">
        <f>$L$77/'Accel Depr'!$G$42</f>
        <v>-0.18527830474468587</v>
      </c>
      <c r="T80" s="51">
        <f>$L$77/'Accel Depr'!$G$42</f>
        <v>-0.18527830474468587</v>
      </c>
      <c r="U80" s="51">
        <f>$L$77/'Accel Depr'!$G$42</f>
        <v>-0.18527830474468587</v>
      </c>
      <c r="V80" s="51">
        <f>$L$77/'Accel Depr'!$G$42</f>
        <v>-0.18527830474468587</v>
      </c>
      <c r="W80" s="51">
        <f>$L$77/'Accel Depr'!$G$42</f>
        <v>-0.18527830474468587</v>
      </c>
      <c r="X80" s="51">
        <f>$L$77/'Accel Depr'!$G$42</f>
        <v>-0.18527830474468587</v>
      </c>
      <c r="Y80" s="51">
        <f>$L$77/'Accel Depr'!$G$42</f>
        <v>-0.18527830474468587</v>
      </c>
      <c r="Z80" s="51">
        <f>$L$77/'Accel Depr'!$G$42</f>
        <v>-0.18527830474468587</v>
      </c>
      <c r="AA80" s="51">
        <f>$L$77/'Accel Depr'!$G$42</f>
        <v>-0.18527830474468587</v>
      </c>
      <c r="AB80" s="51">
        <f>$L$77/'Accel Depr'!$G$42</f>
        <v>-0.18527830474468587</v>
      </c>
      <c r="AC80" s="51">
        <f>$L$77/'Accel Depr'!$G$42</f>
        <v>-0.18527830474468587</v>
      </c>
      <c r="AD80" s="51">
        <f>$L$77/'Accel Depr'!$G$42</f>
        <v>-0.18527830474468587</v>
      </c>
      <c r="AE80" s="51">
        <f>$L$77/'Accel Depr'!$G$42</f>
        <v>-0.18527830474468587</v>
      </c>
      <c r="AF80" s="51">
        <f>$L$77/'Accel Depr'!$G$42</f>
        <v>-0.18527830474468587</v>
      </c>
      <c r="AG80" s="51">
        <f>$L$77/'Accel Depr'!$G$42</f>
        <v>-0.18527830474468587</v>
      </c>
      <c r="AH80" s="51">
        <f>$L$77/'Accel Depr'!$G$42</f>
        <v>-0.18527830474468587</v>
      </c>
      <c r="AI80" s="51">
        <f>$L$77-SUM($L80:AH80)</f>
        <v>-0.15407156140164258</v>
      </c>
      <c r="AJ80" s="62"/>
      <c r="AK80" s="62"/>
      <c r="AL80" s="62"/>
    </row>
    <row r="81" spans="2:63" x14ac:dyDescent="0.3">
      <c r="B81" t="s">
        <v>74</v>
      </c>
      <c r="D81" s="2">
        <f>INDEX(Inputs!$E$29:$X$37,MATCH('Depr schedule'!$B64,Inputs!$B$29:$B$37,0),MATCH('Depr schedule'!D70,Inputs!$E$15:$X$15,0))*IF(D69&gt;5,(1+D$3)^0.5,(1+D$4)^0.5)</f>
        <v>188.34463884995122</v>
      </c>
      <c r="E81" s="2">
        <f>INDEX(Inputs!$E$29:$X$37,MATCH('Depr schedule'!$B64,Inputs!$B$29:$B$37,0),MATCH('Depr schedule'!E70,Inputs!$E$15:$X$15,0))*IF(E69&gt;5,(1+E$3)^0.5,(1+E$4)^0.5)</f>
        <v>202.12464897667002</v>
      </c>
      <c r="F81" s="2">
        <f>INDEX(Inputs!$E$29:$X$37,MATCH('Depr schedule'!$B64,Inputs!$B$29:$B$37,0),MATCH('Depr schedule'!F70,Inputs!$E$15:$X$15,0))*IF(F69&gt;5,(1+F$3)^0.5,(1+F$4)^0.5)</f>
        <v>232.36006200267539</v>
      </c>
      <c r="G81" s="2">
        <f>INDEX(Inputs!$E$29:$X$37,MATCH('Depr schedule'!$B64,Inputs!$B$29:$B$37,0),MATCH('Depr schedule'!G70,Inputs!$E$15:$X$15,0))*IF(G69&gt;5,(1+G$3)^0.5,(1+G$4)^0.5)</f>
        <v>265.70860609315577</v>
      </c>
      <c r="H81" s="2">
        <f>INDEX(Inputs!$E$29:$X$37,MATCH('Depr schedule'!$B64,Inputs!$B$29:$B$37,0),MATCH('Depr schedule'!H70,Inputs!$E$15:$X$15,0))*IF(H69&gt;5,(1+H$3)^0.5,(1+H$4)^0.5)</f>
        <v>241.82700139755025</v>
      </c>
      <c r="I81" s="2">
        <f>INDEX(Inputs!$E$29:$X$37,MATCH('Depr schedule'!$B64,Inputs!$B$29:$B$37,0),MATCH('Depr schedule'!I70,Inputs!$E$15:$X$15,0))*IF(I69&gt;5,(1+I$3)^0.5,(1+I$4)^0.5)</f>
        <v>196.91325335546375</v>
      </c>
      <c r="J81" s="2">
        <f>INDEX(Inputs!$E$29:$X$37,MATCH('Depr schedule'!$B64,Inputs!$B$29:$B$37,0),MATCH('Depr schedule'!J70,Inputs!$E$15:$X$15,0))*IF(J69&gt;5,(1+J$3)^0.5,(1+J$4)^0.5)</f>
        <v>230.34649860157791</v>
      </c>
      <c r="K81" s="2">
        <f>INDEX(Inputs!$E$29:$X$37,MATCH('Depr schedule'!$B64,Inputs!$B$29:$B$37,0),MATCH('Depr schedule'!K70,Inputs!$E$15:$X$15,0))*IF(K69&gt;5,(1+K$3)^0.5,(1+K$4)^0.5)</f>
        <v>234.12885961715116</v>
      </c>
      <c r="L81" s="2">
        <f>INDEX(Inputs!$E$29:$X$37,MATCH('Depr schedule'!$B64,Inputs!$B$29:$B$37,0),MATCH('Depr schedule'!L70,Inputs!$E$15:$X$15,0))*IF(L69&gt;5,(1+L$3)^0.5,(1+L$4)^0.5)</f>
        <v>226.67377084344369</v>
      </c>
      <c r="M81" s="2">
        <f>INDEX(Inputs!$E$29:$X$37,MATCH('Depr schedule'!$B64,Inputs!$B$29:$B$37,0),MATCH('Depr schedule'!M70,Inputs!$E$15:$X$15,0))*IF(M69&gt;5,(1+M$3)^0.5,(1+M$4)^0.5)</f>
        <v>217.38299947767604</v>
      </c>
      <c r="N81" s="2">
        <f>INDEX(Inputs!$E$29:$X$37,MATCH('Depr schedule'!$B64,Inputs!$B$29:$B$37,0),MATCH('Depr schedule'!N70,Inputs!$E$15:$X$15,0))*IF(N69&gt;5,(1+N$3)^0.5,(1+N$4)^0.5)</f>
        <v>0</v>
      </c>
      <c r="O81" s="2">
        <f>INDEX(Inputs!$E$29:$X$37,MATCH('Depr schedule'!$B64,Inputs!$B$29:$B$37,0),MATCH('Depr schedule'!O70,Inputs!$E$15:$X$15,0))*IF(O69&gt;5,(1+O$3)^0.5,(1+O$4)^0.5)</f>
        <v>0</v>
      </c>
      <c r="P81" s="2">
        <f>INDEX(Inputs!$E$29:$X$37,MATCH('Depr schedule'!$B64,Inputs!$B$29:$B$37,0),MATCH('Depr schedule'!P70,Inputs!$E$15:$X$15,0))*IF(P69&gt;5,(1+P$3)^0.5,(1+P$4)^0.5)</f>
        <v>0</v>
      </c>
      <c r="Q81" s="2">
        <f>INDEX(Inputs!$E$29:$X$37,MATCH('Depr schedule'!$B64,Inputs!$B$29:$B$37,0),MATCH('Depr schedule'!Q70,Inputs!$E$15:$X$15,0))*IF(Q69&gt;5,(1+Q$3)^0.5,(1+Q$4)^0.5)</f>
        <v>0</v>
      </c>
      <c r="R81" s="2">
        <f>INDEX(Inputs!$E$29:$X$37,MATCH('Depr schedule'!$B64,Inputs!$B$29:$B$37,0),MATCH('Depr schedule'!R70,Inputs!$E$15:$X$15,0))*IF(R69&gt;5,(1+R$3)^0.5,(1+R$4)^0.5)</f>
        <v>0</v>
      </c>
      <c r="S81" s="2">
        <f>INDEX(Inputs!$E$29:$X$37,MATCH('Depr schedule'!$B64,Inputs!$B$29:$B$37,0),MATCH('Depr schedule'!S70,Inputs!$E$15:$X$15,0))*IF(S69&gt;5,(1+S$3)^0.5,(1+S$4)^0.5)</f>
        <v>0</v>
      </c>
      <c r="T81" s="2">
        <f>INDEX(Inputs!$E$29:$X$37,MATCH('Depr schedule'!$B64,Inputs!$B$29:$B$37,0),MATCH('Depr schedule'!T70,Inputs!$E$15:$X$15,0))*IF(T69&gt;5,(1+T$3)^0.5,(1+T$4)^0.5)</f>
        <v>0</v>
      </c>
      <c r="U81" s="2">
        <f>INDEX(Inputs!$E$29:$X$37,MATCH('Depr schedule'!$B64,Inputs!$B$29:$B$37,0),MATCH('Depr schedule'!U70,Inputs!$E$15:$X$15,0))*IF(U69&gt;5,(1+U$3)^0.5,(1+U$4)^0.5)</f>
        <v>0</v>
      </c>
      <c r="V81" s="2">
        <f>INDEX(Inputs!$E$29:$X$37,MATCH('Depr schedule'!$B64,Inputs!$B$29:$B$37,0),MATCH('Depr schedule'!V70,Inputs!$E$15:$X$15,0))*IF(V69&gt;5,(1+V$3)^0.5,(1+V$4)^0.5)</f>
        <v>0</v>
      </c>
      <c r="W81" s="2">
        <f>INDEX(Inputs!$E$29:$X$37,MATCH('Depr schedule'!$B64,Inputs!$B$29:$B$37,0),MATCH('Depr schedule'!W70,Inputs!$E$15:$X$15,0))*IF(W69&gt;5,(1+W$3)^0.5,(1+W$4)^0.5)</f>
        <v>0</v>
      </c>
    </row>
    <row r="83" spans="2:63" x14ac:dyDescent="0.3">
      <c r="B83" t="s">
        <v>27</v>
      </c>
    </row>
    <row r="84" spans="2:63" x14ac:dyDescent="0.3">
      <c r="B84" s="24">
        <v>2011</v>
      </c>
      <c r="C84" s="24">
        <v>1</v>
      </c>
      <c r="E84" s="2">
        <f>IF($F$67="n/a",0,IF(E$69&lt;=$C84,0,IF(E$69&gt;($F$67+$C84),INDEX($D$81:$W$81,,$C84)-SUM($D84:D84),INDEX($D$81:$W$81,,$C84)/$F$67)))</f>
        <v>3.7668927769990246</v>
      </c>
      <c r="F84" s="2">
        <f>IF($F$67="n/a",0,IF(F$69&lt;=$C84,0,IF(F$69&gt;($F$67+$C84),INDEX($D$81:$W$81,,$C84)-SUM($D84:E84),INDEX($D$81:$W$81,,$C84)/$F$67)))</f>
        <v>3.7668927769990246</v>
      </c>
      <c r="G84" s="2">
        <f>IF($F$67="n/a",0,IF(G$69&lt;=$C84,0,IF(G$69&gt;($F$67+$C84),INDEX($D$81:$W$81,,$C84)-SUM($D84:F84),INDEX($D$81:$W$81,,$C84)/$F$67)))</f>
        <v>3.7668927769990246</v>
      </c>
      <c r="H84" s="2">
        <f>IF($F$67="n/a",0,IF(H$69&lt;=$C84,0,IF(H$69&gt;($F$67+$C84),INDEX($D$81:$W$81,,$C84)-SUM($D84:G84),INDEX($D$81:$W$81,,$C84)/$F$67)))</f>
        <v>3.7668927769990246</v>
      </c>
      <c r="I84" s="2">
        <f>IF($F$67="n/a",0,IF(I$69&lt;=$C84,0,IF(I$69&gt;($F$67+$C84),INDEX($D$81:$W$81,,$C84)-SUM($D84:H84),INDEX($D$81:$W$81,,$C84)/$F$67)))</f>
        <v>3.7668927769990246</v>
      </c>
      <c r="J84" s="2">
        <f>IF($F$67="n/a",0,IF(J$69&lt;=$C84,0,IF(J$69&gt;($F$67+$C84),INDEX($D$81:$W$81,,$C84)-SUM($D84:I84),INDEX($D$81:$W$81,,$C84)/$F$67)))</f>
        <v>3.7668927769990246</v>
      </c>
      <c r="K84" s="2">
        <f>IF($F$67="n/a",0,IF(K$69&lt;=$C84,0,IF(K$69&gt;($F$67+$C84),INDEX($D$81:$W$81,,$C84)-SUM($D84:J84),INDEX($D$81:$W$81,,$C84)/$F$67)))</f>
        <v>3.7668927769990246</v>
      </c>
      <c r="L84" s="2">
        <f>IF($F$67="n/a",0,IF(L$69&lt;=$C84,0,IF(L$69&gt;($F$67+$C84),INDEX($D$81:$W$81,,$C84)-SUM($D84:K84),INDEX($D$81:$W$81,,$C84)/$F$67)))</f>
        <v>3.7668927769990246</v>
      </c>
      <c r="M84" s="2">
        <f>IF($F$67="n/a",0,IF(M$69&lt;=$C84,0,IF(M$69&gt;($F$67+$C84),INDEX($D$81:$W$81,,$C84)-SUM($D84:L84),INDEX($D$81:$W$81,,$C84)/$F$67)))</f>
        <v>3.7668927769990246</v>
      </c>
      <c r="N84" s="2">
        <f>IF($F$67="n/a",0,IF(N$69&lt;=$C84,0,IF(N$69&gt;($F$67+$C84),INDEX($D$81:$W$81,,$C84)-SUM($D84:M84),INDEX($D$81:$W$81,,$C84)/$F$67)))</f>
        <v>3.7668927769990246</v>
      </c>
      <c r="O84" s="2">
        <f>IF($F$67="n/a",0,IF(O$69&lt;=$C84,0,IF(O$69&gt;($F$67+$C84),INDEX($D$81:$W$81,,$C84)-SUM($D84:N84),INDEX($D$81:$W$81,,$C84)/$F$67)))</f>
        <v>3.7668927769990246</v>
      </c>
      <c r="P84" s="2">
        <f>IF($F$67="n/a",0,IF(P$69&lt;=$C84,0,IF(P$69&gt;($F$67+$C84),INDEX($D$81:$W$81,,$C84)-SUM($D84:O84),INDEX($D$81:$W$81,,$C84)/$F$67)))</f>
        <v>3.7668927769990246</v>
      </c>
      <c r="Q84" s="2">
        <f>IF($F$67="n/a",0,IF(Q$69&lt;=$C84,0,IF(Q$69&gt;($F$67+$C84),INDEX($D$81:$W$81,,$C84)-SUM($D84:P84),INDEX($D$81:$W$81,,$C84)/$F$67)))</f>
        <v>3.7668927769990246</v>
      </c>
      <c r="R84" s="2">
        <f>IF($F$67="n/a",0,IF(R$69&lt;=$C84,0,IF(R$69&gt;($F$67+$C84),INDEX($D$81:$W$81,,$C84)-SUM($D84:Q84),INDEX($D$81:$W$81,,$C84)/$F$67)))</f>
        <v>3.7668927769990246</v>
      </c>
      <c r="S84" s="2">
        <f>IF($F$67="n/a",0,IF(S$69&lt;=$C84,0,IF(S$69&gt;($F$67+$C84),INDEX($D$81:$W$81,,$C84)-SUM($D84:R84),INDEX($D$81:$W$81,,$C84)/$F$67)))</f>
        <v>3.7668927769990246</v>
      </c>
      <c r="T84" s="2">
        <f>IF($F$67="n/a",0,IF(T$69&lt;=$C84,0,IF(T$69&gt;($F$67+$C84),INDEX($D$81:$W$81,,$C84)-SUM($D84:S84),INDEX($D$81:$W$81,,$C84)/$F$67)))</f>
        <v>3.7668927769990246</v>
      </c>
      <c r="U84" s="2">
        <f>IF($F$67="n/a",0,IF(U$69&lt;=$C84,0,IF(U$69&gt;($F$67+$C84),INDEX($D$81:$W$81,,$C84)-SUM($D84:T84),INDEX($D$81:$W$81,,$C84)/$F$67)))</f>
        <v>3.7668927769990246</v>
      </c>
      <c r="V84" s="2">
        <f>IF($F$67="n/a",0,IF(V$69&lt;=$C84,0,IF(V$69&gt;($F$67+$C84),INDEX($D$81:$W$81,,$C84)-SUM($D84:U84),INDEX($D$81:$W$81,,$C84)/$F$67)))</f>
        <v>3.7668927769990246</v>
      </c>
      <c r="W84" s="2">
        <f>IF($F$67="n/a",0,IF(W$69&lt;=$C84,0,IF(W$69&gt;($F$67+$C84),INDEX($D$81:$W$81,,$C84)-SUM($D84:V84),INDEX($D$81:$W$81,,$C84)/$F$67)))</f>
        <v>3.7668927769990246</v>
      </c>
      <c r="X84" s="2">
        <f>IF($F$67="n/a",0,IF(X$69&lt;=$C84,0,IF(X$69&gt;($F$67+$C84),INDEX($D$81:$W$81,,$C84)-SUM($D84:W84),INDEX($D$81:$W$81,,$C84)/$F$67)))</f>
        <v>3.7668927769990246</v>
      </c>
      <c r="Y84" s="2">
        <f>IF($F$67="n/a",0,IF(Y$69&lt;=$C84,0,IF(Y$69&gt;($F$67+$C84),INDEX($D$81:$W$81,,$C84)-SUM($D84:X84),INDEX($D$81:$W$81,,$C84)/$F$67)))</f>
        <v>3.7668927769990246</v>
      </c>
      <c r="Z84" s="2">
        <f>IF($F$67="n/a",0,IF(Z$69&lt;=$C84,0,IF(Z$69&gt;($F$67+$C84),INDEX($D$81:$W$81,,$C84)-SUM($D84:Y84),INDEX($D$81:$W$81,,$C84)/$F$67)))</f>
        <v>3.7668927769990246</v>
      </c>
      <c r="AA84" s="2">
        <f>IF($F$67="n/a",0,IF(AA$69&lt;=$C84,0,IF(AA$69&gt;($F$67+$C84),INDEX($D$81:$W$81,,$C84)-SUM($D84:Z84),INDEX($D$81:$W$81,,$C84)/$F$67)))</f>
        <v>3.7668927769990246</v>
      </c>
      <c r="AB84" s="2">
        <f>IF($F$67="n/a",0,IF(AB$69&lt;=$C84,0,IF(AB$69&gt;($F$67+$C84),INDEX($D$81:$W$81,,$C84)-SUM($D84:AA84),INDEX($D$81:$W$81,,$C84)/$F$67)))</f>
        <v>3.7668927769990246</v>
      </c>
      <c r="AC84" s="2">
        <f>IF($F$67="n/a",0,IF(AC$69&lt;=$C84,0,IF(AC$69&gt;($F$67+$C84),INDEX($D$81:$W$81,,$C84)-SUM($D84:AB84),INDEX($D$81:$W$81,,$C84)/$F$67)))</f>
        <v>3.7668927769990246</v>
      </c>
      <c r="AD84" s="2">
        <f>IF($F$67="n/a",0,IF(AD$69&lt;=$C84,0,IF(AD$69&gt;($F$67+$C84),INDEX($D$81:$W$81,,$C84)-SUM($D84:AC84),INDEX($D$81:$W$81,,$C84)/$F$67)))</f>
        <v>3.7668927769990246</v>
      </c>
      <c r="AE84" s="2">
        <f>IF($F$67="n/a",0,IF(AE$69&lt;=$C84,0,IF(AE$69&gt;($F$67+$C84),INDEX($D$81:$W$81,,$C84)-SUM($D84:AD84),INDEX($D$81:$W$81,,$C84)/$F$67)))</f>
        <v>3.7668927769990246</v>
      </c>
      <c r="AF84" s="2">
        <f>IF($F$67="n/a",0,IF(AF$69&lt;=$C84,0,IF(AF$69&gt;($F$67+$C84),INDEX($D$81:$W$81,,$C84)-SUM($D84:AE84),INDEX($D$81:$W$81,,$C84)/$F$67)))</f>
        <v>3.7668927769990246</v>
      </c>
      <c r="AG84" s="2">
        <f>IF($F$67="n/a",0,IF(AG$69&lt;=$C84,0,IF(AG$69&gt;($F$67+$C84),INDEX($D$81:$W$81,,$C84)-SUM($D84:AF84),INDEX($D$81:$W$81,,$C84)/$F$67)))</f>
        <v>3.7668927769990246</v>
      </c>
      <c r="AH84" s="2">
        <f>IF($F$67="n/a",0,IF(AH$69&lt;=$C84,0,IF(AH$69&gt;($F$67+$C84),INDEX($D$81:$W$81,,$C84)-SUM($D84:AG84),INDEX($D$81:$W$81,,$C84)/$F$67)))</f>
        <v>3.7668927769990246</v>
      </c>
      <c r="AI84" s="2">
        <f>IF($F$67="n/a",0,IF(AI$69&lt;=$C84,0,IF(AI$69&gt;($F$67+$C84),INDEX($D$81:$W$81,,$C84)-SUM($D84:AH84),INDEX($D$81:$W$81,,$C84)/$F$67)))</f>
        <v>3.7668927769990246</v>
      </c>
      <c r="AJ84" s="2">
        <f>IF($F$67="n/a",0,IF(AJ$69&lt;=$C84,0,IF(AJ$69&gt;($F$67+$C84),INDEX($D$81:$W$81,,$C84)-SUM($D84:AI84),INDEX($D$81:$W$81,,$C84)/$F$67)))</f>
        <v>3.7668927769990246</v>
      </c>
      <c r="AK84" s="2">
        <f>IF($F$67="n/a",0,IF(AK$69&lt;=$C84,0,IF(AK$69&gt;($F$67+$C84),INDEX($D$81:$W$81,,$C84)-SUM($D84:AJ84),INDEX($D$81:$W$81,,$C84)/$F$67)))</f>
        <v>3.7668927769990246</v>
      </c>
      <c r="AL84" s="2">
        <f>IF($F$67="n/a",0,IF(AL$69&lt;=$C84,0,IF(AL$69&gt;($F$67+$C84),INDEX($D$81:$W$81,,$C84)-SUM($D84:AK84),INDEX($D$81:$W$81,,$C84)/$F$67)))</f>
        <v>3.7668927769990246</v>
      </c>
      <c r="AM84" s="2">
        <f>IF($F$67="n/a",0,IF(AM$69&lt;=$C84,0,IF(AM$69&gt;($F$67+$C84),INDEX($D$81:$W$81,,$C84)-SUM($D84:AL84),INDEX($D$81:$W$81,,$C84)/$F$67)))</f>
        <v>3.7668927769990246</v>
      </c>
      <c r="AN84" s="2">
        <f>IF($F$67="n/a",0,IF(AN$69&lt;=$C84,0,IF(AN$69&gt;($F$67+$C84),INDEX($D$81:$W$81,,$C84)-SUM($D84:AM84),INDEX($D$81:$W$81,,$C84)/$F$67)))</f>
        <v>3.7668927769990246</v>
      </c>
      <c r="AO84" s="2">
        <f>IF($F$67="n/a",0,IF(AO$69&lt;=$C84,0,IF(AO$69&gt;($F$67+$C84),INDEX($D$81:$W$81,,$C84)-SUM($D84:AN84),INDEX($D$81:$W$81,,$C84)/$F$67)))</f>
        <v>3.7668927769990246</v>
      </c>
      <c r="AP84" s="2">
        <f>IF($F$67="n/a",0,IF(AP$69&lt;=$C84,0,IF(AP$69&gt;($F$67+$C84),INDEX($D$81:$W$81,,$C84)-SUM($D84:AO84),INDEX($D$81:$W$81,,$C84)/$F$67)))</f>
        <v>3.7668927769990246</v>
      </c>
      <c r="AQ84" s="2">
        <f>IF($F$67="n/a",0,IF(AQ$69&lt;=$C84,0,IF(AQ$69&gt;($F$67+$C84),INDEX($D$81:$W$81,,$C84)-SUM($D84:AP84),INDEX($D$81:$W$81,,$C84)/$F$67)))</f>
        <v>3.7668927769990246</v>
      </c>
      <c r="AR84" s="2">
        <f>IF($F$67="n/a",0,IF(AR$69&lt;=$C84,0,IF(AR$69&gt;($F$67+$C84),INDEX($D$81:$W$81,,$C84)-SUM($D84:AQ84),INDEX($D$81:$W$81,,$C84)/$F$67)))</f>
        <v>3.7668927769990246</v>
      </c>
      <c r="AS84" s="2">
        <f>IF($F$67="n/a",0,IF(AS$69&lt;=$C84,0,IF(AS$69&gt;($F$67+$C84),INDEX($D$81:$W$81,,$C84)-SUM($D84:AR84),INDEX($D$81:$W$81,,$C84)/$F$67)))</f>
        <v>3.7668927769990246</v>
      </c>
      <c r="AT84" s="2">
        <f>IF($F$67="n/a",0,IF(AT$69&lt;=$C84,0,IF(AT$69&gt;($F$67+$C84),INDEX($D$81:$W$81,,$C84)-SUM($D84:AS84),INDEX($D$81:$W$81,,$C84)/$F$67)))</f>
        <v>3.7668927769990246</v>
      </c>
      <c r="AU84" s="2">
        <f>IF($F$67="n/a",0,IF(AU$69&lt;=$C84,0,IF(AU$69&gt;($F$67+$C84),INDEX($D$81:$W$81,,$C84)-SUM($D84:AT84),INDEX($D$81:$W$81,,$C84)/$F$67)))</f>
        <v>3.7668927769990246</v>
      </c>
      <c r="AV84" s="2">
        <f>IF($F$67="n/a",0,IF(AV$69&lt;=$C84,0,IF(AV$69&gt;($F$67+$C84),INDEX($D$81:$W$81,,$C84)-SUM($D84:AU84),INDEX($D$81:$W$81,,$C84)/$F$67)))</f>
        <v>3.7668927769990246</v>
      </c>
      <c r="AW84" s="2">
        <f>IF($F$67="n/a",0,IF(AW$69&lt;=$C84,0,IF(AW$69&gt;($F$67+$C84),INDEX($D$81:$W$81,,$C84)-SUM($D84:AV84),INDEX($D$81:$W$81,,$C84)/$F$67)))</f>
        <v>3.7668927769990246</v>
      </c>
      <c r="AX84" s="2">
        <f>IF($F$67="n/a",0,IF(AX$69&lt;=$C84,0,IF(AX$69&gt;($F$67+$C84),INDEX($D$81:$W$81,,$C84)-SUM($D84:AW84),INDEX($D$81:$W$81,,$C84)/$F$67)))</f>
        <v>3.7668927769990246</v>
      </c>
      <c r="AY84" s="2">
        <f>IF($F$67="n/a",0,IF(AY$69&lt;=$C84,0,IF(AY$69&gt;($F$67+$C84),INDEX($D$81:$W$81,,$C84)-SUM($D84:AX84),INDEX($D$81:$W$81,,$C84)/$F$67)))</f>
        <v>3.7668927769990246</v>
      </c>
      <c r="AZ84" s="2">
        <f>IF($F$67="n/a",0,IF(AZ$69&lt;=$C84,0,IF(AZ$69&gt;($F$67+$C84),INDEX($D$81:$W$81,,$C84)-SUM($D84:AY84),INDEX($D$81:$W$81,,$C84)/$F$67)))</f>
        <v>3.7668927769990246</v>
      </c>
      <c r="BA84" s="2">
        <f>IF($F$67="n/a",0,IF(BA$69&lt;=$C84,0,IF(BA$69&gt;($F$67+$C84),INDEX($D$81:$W$81,,$C84)-SUM($D84:AZ84),INDEX($D$81:$W$81,,$C84)/$F$67)))</f>
        <v>3.7668927769990246</v>
      </c>
      <c r="BB84" s="2">
        <f>IF($F$67="n/a",0,IF(BB$69&lt;=$C84,0,IF(BB$69&gt;($F$67+$C84),INDEX($D$81:$W$81,,$C84)-SUM($D84:BA84),INDEX($D$81:$W$81,,$C84)/$F$67)))</f>
        <v>3.7668927769990246</v>
      </c>
      <c r="BC84" s="2">
        <f>IF($F$67="n/a",0,IF(BC$69&lt;=$C84,0,IF(BC$69&gt;($F$67+$C84),INDEX($D$81:$W$81,,$C84)-SUM($D84:BB84),INDEX($D$81:$W$81,,$C84)/$F$67)))</f>
        <v>8.5265128291212022E-14</v>
      </c>
      <c r="BD84" s="2">
        <f>IF($F$67="n/a",0,IF(BD$69&lt;=$C84,0,IF(BD$69&gt;($F$67+$C84),INDEX($D$81:$W$81,,$C84)-SUM($D84:BC84),INDEX($D$81:$W$81,,$C84)/$F$67)))</f>
        <v>0</v>
      </c>
      <c r="BE84" s="2">
        <f>IF($F$67="n/a",0,IF(BE$69&lt;=$C84,0,IF(BE$69&gt;($F$67+$C84),INDEX($D$81:$W$81,,$C84)-SUM($D84:BD84),INDEX($D$81:$W$81,,$C84)/$F$67)))</f>
        <v>0</v>
      </c>
      <c r="BF84" s="2">
        <f>IF($F$67="n/a",0,IF(BF$69&lt;=$C84,0,IF(BF$69&gt;($F$67+$C84),INDEX($D$81:$W$81,,$C84)-SUM($D84:BE84),INDEX($D$81:$W$81,,$C84)/$F$67)))</f>
        <v>0</v>
      </c>
      <c r="BG84" s="2">
        <f>IF($F$67="n/a",0,IF(BG$69&lt;=$C84,0,IF(BG$69&gt;($F$67+$C84),INDEX($D$81:$W$81,,$C84)-SUM($D84:BF84),INDEX($D$81:$W$81,,$C84)/$F$67)))</f>
        <v>0</v>
      </c>
      <c r="BH84" s="2">
        <f>IF($F$67="n/a",0,IF(BH$69&lt;=$C84,0,IF(BH$69&gt;($F$67+$C84),INDEX($D$81:$W$81,,$C84)-SUM($D84:BG84),INDEX($D$81:$W$81,,$C84)/$F$67)))</f>
        <v>0</v>
      </c>
      <c r="BI84" s="2">
        <f>IF($F$67="n/a",0,IF(BI$69&lt;=$C84,0,IF(BI$69&gt;($F$67+$C84),INDEX($D$81:$W$81,,$C84)-SUM($D84:BH84),INDEX($D$81:$W$81,,$C84)/$F$67)))</f>
        <v>0</v>
      </c>
      <c r="BJ84" s="2">
        <f>IF($F$67="n/a",0,IF(BJ$69&lt;=$C84,0,IF(BJ$69&gt;($F$67+$C84),INDEX($D$81:$W$81,,$C84)-SUM($D84:BI84),INDEX($D$81:$W$81,,$C84)/$F$67)))</f>
        <v>0</v>
      </c>
      <c r="BK84" s="2">
        <f>IF($F$67="n/a",0,IF(BK$69&lt;=$C84,0,IF(BK$69&gt;($F$67+$C84),INDEX($D$81:$W$81,,$C84)-SUM($D84:BJ84),INDEX($D$81:$W$81,,$C84)/$F$67)))</f>
        <v>0</v>
      </c>
    </row>
    <row r="85" spans="2:63" x14ac:dyDescent="0.3">
      <c r="B85" s="24">
        <v>2012</v>
      </c>
      <c r="C85" s="24">
        <v>2</v>
      </c>
      <c r="E85" s="2">
        <f>IF($F$67="n/a",0,IF(E$69&lt;=$C85,0,IF(E$69&gt;($F$67+$C85),INDEX($D$81:$W$81,,$C85)-SUM($D85:D85),INDEX($D$81:$W$81,,$C85)/$F$67)))</f>
        <v>0</v>
      </c>
      <c r="F85" s="2">
        <f>IF($F$67="n/a",0,IF(F$69&lt;=$C85,0,IF(F$69&gt;($F$67+$C85),INDEX($D$81:$W$81,,$C85)-SUM($D85:E85),INDEX($D$81:$W$81,,$C85)/$F$67)))</f>
        <v>4.0424929795334004</v>
      </c>
      <c r="G85" s="2">
        <f>IF($F$67="n/a",0,IF(G$69&lt;=$C85,0,IF(G$69&gt;($F$67+$C85),INDEX($D$81:$W$81,,$C85)-SUM($D85:F85),INDEX($D$81:$W$81,,$C85)/$F$67)))</f>
        <v>4.0424929795334004</v>
      </c>
      <c r="H85" s="2">
        <f>IF($F$67="n/a",0,IF(H$69&lt;=$C85,0,IF(H$69&gt;($F$67+$C85),INDEX($D$81:$W$81,,$C85)-SUM($D85:G85),INDEX($D$81:$W$81,,$C85)/$F$67)))</f>
        <v>4.0424929795334004</v>
      </c>
      <c r="I85" s="2">
        <f>IF($F$67="n/a",0,IF(I$69&lt;=$C85,0,IF(I$69&gt;($F$67+$C85),INDEX($D$81:$W$81,,$C85)-SUM($D85:H85),INDEX($D$81:$W$81,,$C85)/$F$67)))</f>
        <v>4.0424929795334004</v>
      </c>
      <c r="J85" s="2">
        <f>IF($F$67="n/a",0,IF(J$69&lt;=$C85,0,IF(J$69&gt;($F$67+$C85),INDEX($D$81:$W$81,,$C85)-SUM($D85:I85),INDEX($D$81:$W$81,,$C85)/$F$67)))</f>
        <v>4.0424929795334004</v>
      </c>
      <c r="K85" s="2">
        <f>IF($F$67="n/a",0,IF(K$69&lt;=$C85,0,IF(K$69&gt;($F$67+$C85),INDEX($D$81:$W$81,,$C85)-SUM($D85:J85),INDEX($D$81:$W$81,,$C85)/$F$67)))</f>
        <v>4.0424929795334004</v>
      </c>
      <c r="L85" s="2">
        <f>IF($F$67="n/a",0,IF(L$69&lt;=$C85,0,IF(L$69&gt;($F$67+$C85),INDEX($D$81:$W$81,,$C85)-SUM($D85:K85),INDEX($D$81:$W$81,,$C85)/$F$67)))</f>
        <v>4.0424929795334004</v>
      </c>
      <c r="M85" s="2">
        <f>IF($F$67="n/a",0,IF(M$69&lt;=$C85,0,IF(M$69&gt;($F$67+$C85),INDEX($D$81:$W$81,,$C85)-SUM($D85:L85),INDEX($D$81:$W$81,,$C85)/$F$67)))</f>
        <v>4.0424929795334004</v>
      </c>
      <c r="N85" s="2">
        <f>IF($F$67="n/a",0,IF(N$69&lt;=$C85,0,IF(N$69&gt;($F$67+$C85),INDEX($D$81:$W$81,,$C85)-SUM($D85:M85),INDEX($D$81:$W$81,,$C85)/$F$67)))</f>
        <v>4.0424929795334004</v>
      </c>
      <c r="O85" s="2">
        <f>IF($F$67="n/a",0,IF(O$69&lt;=$C85,0,IF(O$69&gt;($F$67+$C85),INDEX($D$81:$W$81,,$C85)-SUM($D85:N85),INDEX($D$81:$W$81,,$C85)/$F$67)))</f>
        <v>4.0424929795334004</v>
      </c>
      <c r="P85" s="2">
        <f>IF($F$67="n/a",0,IF(P$69&lt;=$C85,0,IF(P$69&gt;($F$67+$C85),INDEX($D$81:$W$81,,$C85)-SUM($D85:O85),INDEX($D$81:$W$81,,$C85)/$F$67)))</f>
        <v>4.0424929795334004</v>
      </c>
      <c r="Q85" s="2">
        <f>IF($F$67="n/a",0,IF(Q$69&lt;=$C85,0,IF(Q$69&gt;($F$67+$C85),INDEX($D$81:$W$81,,$C85)-SUM($D85:P85),INDEX($D$81:$W$81,,$C85)/$F$67)))</f>
        <v>4.0424929795334004</v>
      </c>
      <c r="R85" s="2">
        <f>IF($F$67="n/a",0,IF(R$69&lt;=$C85,0,IF(R$69&gt;($F$67+$C85),INDEX($D$81:$W$81,,$C85)-SUM($D85:Q85),INDEX($D$81:$W$81,,$C85)/$F$67)))</f>
        <v>4.0424929795334004</v>
      </c>
      <c r="S85" s="2">
        <f>IF($F$67="n/a",0,IF(S$69&lt;=$C85,0,IF(S$69&gt;($F$67+$C85),INDEX($D$81:$W$81,,$C85)-SUM($D85:R85),INDEX($D$81:$W$81,,$C85)/$F$67)))</f>
        <v>4.0424929795334004</v>
      </c>
      <c r="T85" s="2">
        <f>IF($F$67="n/a",0,IF(T$69&lt;=$C85,0,IF(T$69&gt;($F$67+$C85),INDEX($D$81:$W$81,,$C85)-SUM($D85:S85),INDEX($D$81:$W$81,,$C85)/$F$67)))</f>
        <v>4.0424929795334004</v>
      </c>
      <c r="U85" s="2">
        <f>IF($F$67="n/a",0,IF(U$69&lt;=$C85,0,IF(U$69&gt;($F$67+$C85),INDEX($D$81:$W$81,,$C85)-SUM($D85:T85),INDEX($D$81:$W$81,,$C85)/$F$67)))</f>
        <v>4.0424929795334004</v>
      </c>
      <c r="V85" s="2">
        <f>IF($F$67="n/a",0,IF(V$69&lt;=$C85,0,IF(V$69&gt;($F$67+$C85),INDEX($D$81:$W$81,,$C85)-SUM($D85:U85),INDEX($D$81:$W$81,,$C85)/$F$67)))</f>
        <v>4.0424929795334004</v>
      </c>
      <c r="W85" s="2">
        <f>IF($F$67="n/a",0,IF(W$69&lt;=$C85,0,IF(W$69&gt;($F$67+$C85),INDEX($D$81:$W$81,,$C85)-SUM($D85:V85),INDEX($D$81:$W$81,,$C85)/$F$67)))</f>
        <v>4.0424929795334004</v>
      </c>
      <c r="X85" s="2">
        <f>IF($F$67="n/a",0,IF(X$69&lt;=$C85,0,IF(X$69&gt;($F$67+$C85),INDEX($D$81:$W$81,,$C85)-SUM($D85:W85),INDEX($D$81:$W$81,,$C85)/$F$67)))</f>
        <v>4.0424929795334004</v>
      </c>
      <c r="Y85" s="2">
        <f>IF($F$67="n/a",0,IF(Y$69&lt;=$C85,0,IF(Y$69&gt;($F$67+$C85),INDEX($D$81:$W$81,,$C85)-SUM($D85:X85),INDEX($D$81:$W$81,,$C85)/$F$67)))</f>
        <v>4.0424929795334004</v>
      </c>
      <c r="Z85" s="2">
        <f>IF($F$67="n/a",0,IF(Z$69&lt;=$C85,0,IF(Z$69&gt;($F$67+$C85),INDEX($D$81:$W$81,,$C85)-SUM($D85:Y85),INDEX($D$81:$W$81,,$C85)/$F$67)))</f>
        <v>4.0424929795334004</v>
      </c>
      <c r="AA85" s="2">
        <f>IF($F$67="n/a",0,IF(AA$69&lt;=$C85,0,IF(AA$69&gt;($F$67+$C85),INDEX($D$81:$W$81,,$C85)-SUM($D85:Z85),INDEX($D$81:$W$81,,$C85)/$F$67)))</f>
        <v>4.0424929795334004</v>
      </c>
      <c r="AB85" s="2">
        <f>IF($F$67="n/a",0,IF(AB$69&lt;=$C85,0,IF(AB$69&gt;($F$67+$C85),INDEX($D$81:$W$81,,$C85)-SUM($D85:AA85),INDEX($D$81:$W$81,,$C85)/$F$67)))</f>
        <v>4.0424929795334004</v>
      </c>
      <c r="AC85" s="2">
        <f>IF($F$67="n/a",0,IF(AC$69&lt;=$C85,0,IF(AC$69&gt;($F$67+$C85),INDEX($D$81:$W$81,,$C85)-SUM($D85:AB85),INDEX($D$81:$W$81,,$C85)/$F$67)))</f>
        <v>4.0424929795334004</v>
      </c>
      <c r="AD85" s="2">
        <f>IF($F$67="n/a",0,IF(AD$69&lt;=$C85,0,IF(AD$69&gt;($F$67+$C85),INDEX($D$81:$W$81,,$C85)-SUM($D85:AC85),INDEX($D$81:$W$81,,$C85)/$F$67)))</f>
        <v>4.0424929795334004</v>
      </c>
      <c r="AE85" s="2">
        <f>IF($F$67="n/a",0,IF(AE$69&lt;=$C85,0,IF(AE$69&gt;($F$67+$C85),INDEX($D$81:$W$81,,$C85)-SUM($D85:AD85),INDEX($D$81:$W$81,,$C85)/$F$67)))</f>
        <v>4.0424929795334004</v>
      </c>
      <c r="AF85" s="2">
        <f>IF($F$67="n/a",0,IF(AF$69&lt;=$C85,0,IF(AF$69&gt;($F$67+$C85),INDEX($D$81:$W$81,,$C85)-SUM($D85:AE85),INDEX($D$81:$W$81,,$C85)/$F$67)))</f>
        <v>4.0424929795334004</v>
      </c>
      <c r="AG85" s="2">
        <f>IF($F$67="n/a",0,IF(AG$69&lt;=$C85,0,IF(AG$69&gt;($F$67+$C85),INDEX($D$81:$W$81,,$C85)-SUM($D85:AF85),INDEX($D$81:$W$81,,$C85)/$F$67)))</f>
        <v>4.0424929795334004</v>
      </c>
      <c r="AH85" s="2">
        <f>IF($F$67="n/a",0,IF(AH$69&lt;=$C85,0,IF(AH$69&gt;($F$67+$C85),INDEX($D$81:$W$81,,$C85)-SUM($D85:AG85),INDEX($D$81:$W$81,,$C85)/$F$67)))</f>
        <v>4.0424929795334004</v>
      </c>
      <c r="AI85" s="2">
        <f>IF($F$67="n/a",0,IF(AI$69&lt;=$C85,0,IF(AI$69&gt;($F$67+$C85),INDEX($D$81:$W$81,,$C85)-SUM($D85:AH85),INDEX($D$81:$W$81,,$C85)/$F$67)))</f>
        <v>4.0424929795334004</v>
      </c>
      <c r="AJ85" s="2">
        <f>IF($F$67="n/a",0,IF(AJ$69&lt;=$C85,0,IF(AJ$69&gt;($F$67+$C85),INDEX($D$81:$W$81,,$C85)-SUM($D85:AI85),INDEX($D$81:$W$81,,$C85)/$F$67)))</f>
        <v>4.0424929795334004</v>
      </c>
      <c r="AK85" s="2">
        <f>IF($F$67="n/a",0,IF(AK$69&lt;=$C85,0,IF(AK$69&gt;($F$67+$C85),INDEX($D$81:$W$81,,$C85)-SUM($D85:AJ85),INDEX($D$81:$W$81,,$C85)/$F$67)))</f>
        <v>4.0424929795334004</v>
      </c>
      <c r="AL85" s="2">
        <f>IF($F$67="n/a",0,IF(AL$69&lt;=$C85,0,IF(AL$69&gt;($F$67+$C85),INDEX($D$81:$W$81,,$C85)-SUM($D85:AK85),INDEX($D$81:$W$81,,$C85)/$F$67)))</f>
        <v>4.0424929795334004</v>
      </c>
      <c r="AM85" s="2">
        <f>IF($F$67="n/a",0,IF(AM$69&lt;=$C85,0,IF(AM$69&gt;($F$67+$C85),INDEX($D$81:$W$81,,$C85)-SUM($D85:AL85),INDEX($D$81:$W$81,,$C85)/$F$67)))</f>
        <v>4.0424929795334004</v>
      </c>
      <c r="AN85" s="2">
        <f>IF($F$67="n/a",0,IF(AN$69&lt;=$C85,0,IF(AN$69&gt;($F$67+$C85),INDEX($D$81:$W$81,,$C85)-SUM($D85:AM85),INDEX($D$81:$W$81,,$C85)/$F$67)))</f>
        <v>4.0424929795334004</v>
      </c>
      <c r="AO85" s="2">
        <f>IF($F$67="n/a",0,IF(AO$69&lt;=$C85,0,IF(AO$69&gt;($F$67+$C85),INDEX($D$81:$W$81,,$C85)-SUM($D85:AN85),INDEX($D$81:$W$81,,$C85)/$F$67)))</f>
        <v>4.0424929795334004</v>
      </c>
      <c r="AP85" s="2">
        <f>IF($F$67="n/a",0,IF(AP$69&lt;=$C85,0,IF(AP$69&gt;($F$67+$C85),INDEX($D$81:$W$81,,$C85)-SUM($D85:AO85),INDEX($D$81:$W$81,,$C85)/$F$67)))</f>
        <v>4.0424929795334004</v>
      </c>
      <c r="AQ85" s="2">
        <f>IF($F$67="n/a",0,IF(AQ$69&lt;=$C85,0,IF(AQ$69&gt;($F$67+$C85),INDEX($D$81:$W$81,,$C85)-SUM($D85:AP85),INDEX($D$81:$W$81,,$C85)/$F$67)))</f>
        <v>4.0424929795334004</v>
      </c>
      <c r="AR85" s="2">
        <f>IF($F$67="n/a",0,IF(AR$69&lt;=$C85,0,IF(AR$69&gt;($F$67+$C85),INDEX($D$81:$W$81,,$C85)-SUM($D85:AQ85),INDEX($D$81:$W$81,,$C85)/$F$67)))</f>
        <v>4.0424929795334004</v>
      </c>
      <c r="AS85" s="2">
        <f>IF($F$67="n/a",0,IF(AS$69&lt;=$C85,0,IF(AS$69&gt;($F$67+$C85),INDEX($D$81:$W$81,,$C85)-SUM($D85:AR85),INDEX($D$81:$W$81,,$C85)/$F$67)))</f>
        <v>4.0424929795334004</v>
      </c>
      <c r="AT85" s="2">
        <f>IF($F$67="n/a",0,IF(AT$69&lt;=$C85,0,IF(AT$69&gt;($F$67+$C85),INDEX($D$81:$W$81,,$C85)-SUM($D85:AS85),INDEX($D$81:$W$81,,$C85)/$F$67)))</f>
        <v>4.0424929795334004</v>
      </c>
      <c r="AU85" s="2">
        <f>IF($F$67="n/a",0,IF(AU$69&lt;=$C85,0,IF(AU$69&gt;($F$67+$C85),INDEX($D$81:$W$81,,$C85)-SUM($D85:AT85),INDEX($D$81:$W$81,,$C85)/$F$67)))</f>
        <v>4.0424929795334004</v>
      </c>
      <c r="AV85" s="2">
        <f>IF($F$67="n/a",0,IF(AV$69&lt;=$C85,0,IF(AV$69&gt;($F$67+$C85),INDEX($D$81:$W$81,,$C85)-SUM($D85:AU85),INDEX($D$81:$W$81,,$C85)/$F$67)))</f>
        <v>4.0424929795334004</v>
      </c>
      <c r="AW85" s="2">
        <f>IF($F$67="n/a",0,IF(AW$69&lt;=$C85,0,IF(AW$69&gt;($F$67+$C85),INDEX($D$81:$W$81,,$C85)-SUM($D85:AV85),INDEX($D$81:$W$81,,$C85)/$F$67)))</f>
        <v>4.0424929795334004</v>
      </c>
      <c r="AX85" s="2">
        <f>IF($F$67="n/a",0,IF(AX$69&lt;=$C85,0,IF(AX$69&gt;($F$67+$C85),INDEX($D$81:$W$81,,$C85)-SUM($D85:AW85),INDEX($D$81:$W$81,,$C85)/$F$67)))</f>
        <v>4.0424929795334004</v>
      </c>
      <c r="AY85" s="2">
        <f>IF($F$67="n/a",0,IF(AY$69&lt;=$C85,0,IF(AY$69&gt;($F$67+$C85),INDEX($D$81:$W$81,,$C85)-SUM($D85:AX85),INDEX($D$81:$W$81,,$C85)/$F$67)))</f>
        <v>4.0424929795334004</v>
      </c>
      <c r="AZ85" s="2">
        <f>IF($F$67="n/a",0,IF(AZ$69&lt;=$C85,0,IF(AZ$69&gt;($F$67+$C85),INDEX($D$81:$W$81,,$C85)-SUM($D85:AY85),INDEX($D$81:$W$81,,$C85)/$F$67)))</f>
        <v>4.0424929795334004</v>
      </c>
      <c r="BA85" s="2">
        <f>IF($F$67="n/a",0,IF(BA$69&lt;=$C85,0,IF(BA$69&gt;($F$67+$C85),INDEX($D$81:$W$81,,$C85)-SUM($D85:AZ85),INDEX($D$81:$W$81,,$C85)/$F$67)))</f>
        <v>4.0424929795334004</v>
      </c>
      <c r="BB85" s="2">
        <f>IF($F$67="n/a",0,IF(BB$69&lt;=$C85,0,IF(BB$69&gt;($F$67+$C85),INDEX($D$81:$W$81,,$C85)-SUM($D85:BA85),INDEX($D$81:$W$81,,$C85)/$F$67)))</f>
        <v>4.0424929795334004</v>
      </c>
      <c r="BC85" s="2">
        <f>IF($F$67="n/a",0,IF(BC$69&lt;=$C85,0,IF(BC$69&gt;($F$67+$C85),INDEX($D$81:$W$81,,$C85)-SUM($D85:BB85),INDEX($D$81:$W$81,,$C85)/$F$67)))</f>
        <v>4.0424929795334004</v>
      </c>
      <c r="BD85" s="2">
        <f>IF($F$67="n/a",0,IF(BD$69&lt;=$C85,0,IF(BD$69&gt;($F$67+$C85),INDEX($D$81:$W$81,,$C85)-SUM($D85:BC85),INDEX($D$81:$W$81,,$C85)/$F$67)))</f>
        <v>5.6843418860808015E-14</v>
      </c>
      <c r="BE85" s="2">
        <f>IF($F$67="n/a",0,IF(BE$69&lt;=$C85,0,IF(BE$69&gt;($F$67+$C85),INDEX($D$81:$W$81,,$C85)-SUM($D85:BD85),INDEX($D$81:$W$81,,$C85)/$F$67)))</f>
        <v>0</v>
      </c>
      <c r="BF85" s="2">
        <f>IF($F$67="n/a",0,IF(BF$69&lt;=$C85,0,IF(BF$69&gt;($F$67+$C85),INDEX($D$81:$W$81,,$C85)-SUM($D85:BE85),INDEX($D$81:$W$81,,$C85)/$F$67)))</f>
        <v>0</v>
      </c>
      <c r="BG85" s="2">
        <f>IF($F$67="n/a",0,IF(BG$69&lt;=$C85,0,IF(BG$69&gt;($F$67+$C85),INDEX($D$81:$W$81,,$C85)-SUM($D85:BF85),INDEX($D$81:$W$81,,$C85)/$F$67)))</f>
        <v>0</v>
      </c>
      <c r="BH85" s="2">
        <f>IF($F$67="n/a",0,IF(BH$69&lt;=$C85,0,IF(BH$69&gt;($F$67+$C85),INDEX($D$81:$W$81,,$C85)-SUM($D85:BG85),INDEX($D$81:$W$81,,$C85)/$F$67)))</f>
        <v>0</v>
      </c>
      <c r="BI85" s="2">
        <f>IF($F$67="n/a",0,IF(BI$69&lt;=$C85,0,IF(BI$69&gt;($F$67+$C85),INDEX($D$81:$W$81,,$C85)-SUM($D85:BH85),INDEX($D$81:$W$81,,$C85)/$F$67)))</f>
        <v>0</v>
      </c>
      <c r="BJ85" s="2">
        <f>IF($F$67="n/a",0,IF(BJ$69&lt;=$C85,0,IF(BJ$69&gt;($F$67+$C85),INDEX($D$81:$W$81,,$C85)-SUM($D85:BI85),INDEX($D$81:$W$81,,$C85)/$F$67)))</f>
        <v>0</v>
      </c>
      <c r="BK85" s="2">
        <f>IF($F$67="n/a",0,IF(BK$69&lt;=$C85,0,IF(BK$69&gt;($F$67+$C85),INDEX($D$81:$W$81,,$C85)-SUM($D85:BJ85),INDEX($D$81:$W$81,,$C85)/$F$67)))</f>
        <v>0</v>
      </c>
    </row>
    <row r="86" spans="2:63" x14ac:dyDescent="0.3">
      <c r="B86" s="24">
        <v>2013</v>
      </c>
      <c r="C86" s="24">
        <v>3</v>
      </c>
      <c r="E86" s="2">
        <f>IF($F$67="n/a",0,IF(E$69&lt;=$C86,0,IF(E$69&gt;($F$67+$C86),INDEX($D$81:$W$81,,$C86)-SUM($D86:D86),INDEX($D$81:$W$81,,$C86)/$F$67)))</f>
        <v>0</v>
      </c>
      <c r="F86" s="2">
        <f>IF($F$67="n/a",0,IF(F$69&lt;=$C86,0,IF(F$69&gt;($F$67+$C86),INDEX($D$81:$W$81,,$C86)-SUM($D86:E86),INDEX($D$81:$W$81,,$C86)/$F$67)))</f>
        <v>0</v>
      </c>
      <c r="G86" s="2">
        <f>IF($F$67="n/a",0,IF(G$69&lt;=$C86,0,IF(G$69&gt;($F$67+$C86),INDEX($D$81:$W$81,,$C86)-SUM($D86:F86),INDEX($D$81:$W$81,,$C86)/$F$67)))</f>
        <v>4.6472012400535077</v>
      </c>
      <c r="H86" s="2">
        <f>IF($F$67="n/a",0,IF(H$69&lt;=$C86,0,IF(H$69&gt;($F$67+$C86),INDEX($D$81:$W$81,,$C86)-SUM($D86:G86),INDEX($D$81:$W$81,,$C86)/$F$67)))</f>
        <v>4.6472012400535077</v>
      </c>
      <c r="I86" s="2">
        <f>IF($F$67="n/a",0,IF(I$69&lt;=$C86,0,IF(I$69&gt;($F$67+$C86),INDEX($D$81:$W$81,,$C86)-SUM($D86:H86),INDEX($D$81:$W$81,,$C86)/$F$67)))</f>
        <v>4.6472012400535077</v>
      </c>
      <c r="J86" s="2">
        <f>IF($F$67="n/a",0,IF(J$69&lt;=$C86,0,IF(J$69&gt;($F$67+$C86),INDEX($D$81:$W$81,,$C86)-SUM($D86:I86),INDEX($D$81:$W$81,,$C86)/$F$67)))</f>
        <v>4.6472012400535077</v>
      </c>
      <c r="K86" s="2">
        <f>IF($F$67="n/a",0,IF(K$69&lt;=$C86,0,IF(K$69&gt;($F$67+$C86),INDEX($D$81:$W$81,,$C86)-SUM($D86:J86),INDEX($D$81:$W$81,,$C86)/$F$67)))</f>
        <v>4.6472012400535077</v>
      </c>
      <c r="L86" s="2">
        <f>IF($F$67="n/a",0,IF(L$69&lt;=$C86,0,IF(L$69&gt;($F$67+$C86),INDEX($D$81:$W$81,,$C86)-SUM($D86:K86),INDEX($D$81:$W$81,,$C86)/$F$67)))</f>
        <v>4.6472012400535077</v>
      </c>
      <c r="M86" s="2">
        <f>IF($F$67="n/a",0,IF(M$69&lt;=$C86,0,IF(M$69&gt;($F$67+$C86),INDEX($D$81:$W$81,,$C86)-SUM($D86:L86),INDEX($D$81:$W$81,,$C86)/$F$67)))</f>
        <v>4.6472012400535077</v>
      </c>
      <c r="N86" s="2">
        <f>IF($F$67="n/a",0,IF(N$69&lt;=$C86,0,IF(N$69&gt;($F$67+$C86),INDEX($D$81:$W$81,,$C86)-SUM($D86:M86),INDEX($D$81:$W$81,,$C86)/$F$67)))</f>
        <v>4.6472012400535077</v>
      </c>
      <c r="O86" s="2">
        <f>IF($F$67="n/a",0,IF(O$69&lt;=$C86,0,IF(O$69&gt;($F$67+$C86),INDEX($D$81:$W$81,,$C86)-SUM($D86:N86),INDEX($D$81:$W$81,,$C86)/$F$67)))</f>
        <v>4.6472012400535077</v>
      </c>
      <c r="P86" s="2">
        <f>IF($F$67="n/a",0,IF(P$69&lt;=$C86,0,IF(P$69&gt;($F$67+$C86),INDEX($D$81:$W$81,,$C86)-SUM($D86:O86),INDEX($D$81:$W$81,,$C86)/$F$67)))</f>
        <v>4.6472012400535077</v>
      </c>
      <c r="Q86" s="2">
        <f>IF($F$67="n/a",0,IF(Q$69&lt;=$C86,0,IF(Q$69&gt;($F$67+$C86),INDEX($D$81:$W$81,,$C86)-SUM($D86:P86),INDEX($D$81:$W$81,,$C86)/$F$67)))</f>
        <v>4.6472012400535077</v>
      </c>
      <c r="R86" s="2">
        <f>IF($F$67="n/a",0,IF(R$69&lt;=$C86,0,IF(R$69&gt;($F$67+$C86),INDEX($D$81:$W$81,,$C86)-SUM($D86:Q86),INDEX($D$81:$W$81,,$C86)/$F$67)))</f>
        <v>4.6472012400535077</v>
      </c>
      <c r="S86" s="2">
        <f>IF($F$67="n/a",0,IF(S$69&lt;=$C86,0,IF(S$69&gt;($F$67+$C86),INDEX($D$81:$W$81,,$C86)-SUM($D86:R86),INDEX($D$81:$W$81,,$C86)/$F$67)))</f>
        <v>4.6472012400535077</v>
      </c>
      <c r="T86" s="2">
        <f>IF($F$67="n/a",0,IF(T$69&lt;=$C86,0,IF(T$69&gt;($F$67+$C86),INDEX($D$81:$W$81,,$C86)-SUM($D86:S86),INDEX($D$81:$W$81,,$C86)/$F$67)))</f>
        <v>4.6472012400535077</v>
      </c>
      <c r="U86" s="2">
        <f>IF($F$67="n/a",0,IF(U$69&lt;=$C86,0,IF(U$69&gt;($F$67+$C86),INDEX($D$81:$W$81,,$C86)-SUM($D86:T86),INDEX($D$81:$W$81,,$C86)/$F$67)))</f>
        <v>4.6472012400535077</v>
      </c>
      <c r="V86" s="2">
        <f>IF($F$67="n/a",0,IF(V$69&lt;=$C86,0,IF(V$69&gt;($F$67+$C86),INDEX($D$81:$W$81,,$C86)-SUM($D86:U86),INDEX($D$81:$W$81,,$C86)/$F$67)))</f>
        <v>4.6472012400535077</v>
      </c>
      <c r="W86" s="2">
        <f>IF($F$67="n/a",0,IF(W$69&lt;=$C86,0,IF(W$69&gt;($F$67+$C86),INDEX($D$81:$W$81,,$C86)-SUM($D86:V86),INDEX($D$81:$W$81,,$C86)/$F$67)))</f>
        <v>4.6472012400535077</v>
      </c>
      <c r="X86" s="2">
        <f>IF($F$67="n/a",0,IF(X$69&lt;=$C86,0,IF(X$69&gt;($F$67+$C86),INDEX($D$81:$W$81,,$C86)-SUM($D86:W86),INDEX($D$81:$W$81,,$C86)/$F$67)))</f>
        <v>4.6472012400535077</v>
      </c>
      <c r="Y86" s="2">
        <f>IF($F$67="n/a",0,IF(Y$69&lt;=$C86,0,IF(Y$69&gt;($F$67+$C86),INDEX($D$81:$W$81,,$C86)-SUM($D86:X86),INDEX($D$81:$W$81,,$C86)/$F$67)))</f>
        <v>4.6472012400535077</v>
      </c>
      <c r="Z86" s="2">
        <f>IF($F$67="n/a",0,IF(Z$69&lt;=$C86,0,IF(Z$69&gt;($F$67+$C86),INDEX($D$81:$W$81,,$C86)-SUM($D86:Y86),INDEX($D$81:$W$81,,$C86)/$F$67)))</f>
        <v>4.6472012400535077</v>
      </c>
      <c r="AA86" s="2">
        <f>IF($F$67="n/a",0,IF(AA$69&lt;=$C86,0,IF(AA$69&gt;($F$67+$C86),INDEX($D$81:$W$81,,$C86)-SUM($D86:Z86),INDEX($D$81:$W$81,,$C86)/$F$67)))</f>
        <v>4.6472012400535077</v>
      </c>
      <c r="AB86" s="2">
        <f>IF($F$67="n/a",0,IF(AB$69&lt;=$C86,0,IF(AB$69&gt;($F$67+$C86),INDEX($D$81:$W$81,,$C86)-SUM($D86:AA86),INDEX($D$81:$W$81,,$C86)/$F$67)))</f>
        <v>4.6472012400535077</v>
      </c>
      <c r="AC86" s="2">
        <f>IF($F$67="n/a",0,IF(AC$69&lt;=$C86,0,IF(AC$69&gt;($F$67+$C86),INDEX($D$81:$W$81,,$C86)-SUM($D86:AB86),INDEX($D$81:$W$81,,$C86)/$F$67)))</f>
        <v>4.6472012400535077</v>
      </c>
      <c r="AD86" s="2">
        <f>IF($F$67="n/a",0,IF(AD$69&lt;=$C86,0,IF(AD$69&gt;($F$67+$C86),INDEX($D$81:$W$81,,$C86)-SUM($D86:AC86),INDEX($D$81:$W$81,,$C86)/$F$67)))</f>
        <v>4.6472012400535077</v>
      </c>
      <c r="AE86" s="2">
        <f>IF($F$67="n/a",0,IF(AE$69&lt;=$C86,0,IF(AE$69&gt;($F$67+$C86),INDEX($D$81:$W$81,,$C86)-SUM($D86:AD86),INDEX($D$81:$W$81,,$C86)/$F$67)))</f>
        <v>4.6472012400535077</v>
      </c>
      <c r="AF86" s="2">
        <f>IF($F$67="n/a",0,IF(AF$69&lt;=$C86,0,IF(AF$69&gt;($F$67+$C86),INDEX($D$81:$W$81,,$C86)-SUM($D86:AE86),INDEX($D$81:$W$81,,$C86)/$F$67)))</f>
        <v>4.6472012400535077</v>
      </c>
      <c r="AG86" s="2">
        <f>IF($F$67="n/a",0,IF(AG$69&lt;=$C86,0,IF(AG$69&gt;($F$67+$C86),INDEX($D$81:$W$81,,$C86)-SUM($D86:AF86),INDEX($D$81:$W$81,,$C86)/$F$67)))</f>
        <v>4.6472012400535077</v>
      </c>
      <c r="AH86" s="2">
        <f>IF($F$67="n/a",0,IF(AH$69&lt;=$C86,0,IF(AH$69&gt;($F$67+$C86),INDEX($D$81:$W$81,,$C86)-SUM($D86:AG86),INDEX($D$81:$W$81,,$C86)/$F$67)))</f>
        <v>4.6472012400535077</v>
      </c>
      <c r="AI86" s="2">
        <f>IF($F$67="n/a",0,IF(AI$69&lt;=$C86,0,IF(AI$69&gt;($F$67+$C86),INDEX($D$81:$W$81,,$C86)-SUM($D86:AH86),INDEX($D$81:$W$81,,$C86)/$F$67)))</f>
        <v>4.6472012400535077</v>
      </c>
      <c r="AJ86" s="2">
        <f>IF($F$67="n/a",0,IF(AJ$69&lt;=$C86,0,IF(AJ$69&gt;($F$67+$C86),INDEX($D$81:$W$81,,$C86)-SUM($D86:AI86),INDEX($D$81:$W$81,,$C86)/$F$67)))</f>
        <v>4.6472012400535077</v>
      </c>
      <c r="AK86" s="2">
        <f>IF($F$67="n/a",0,IF(AK$69&lt;=$C86,0,IF(AK$69&gt;($F$67+$C86),INDEX($D$81:$W$81,,$C86)-SUM($D86:AJ86),INDEX($D$81:$W$81,,$C86)/$F$67)))</f>
        <v>4.6472012400535077</v>
      </c>
      <c r="AL86" s="2">
        <f>IF($F$67="n/a",0,IF(AL$69&lt;=$C86,0,IF(AL$69&gt;($F$67+$C86),INDEX($D$81:$W$81,,$C86)-SUM($D86:AK86),INDEX($D$81:$W$81,,$C86)/$F$67)))</f>
        <v>4.6472012400535077</v>
      </c>
      <c r="AM86" s="2">
        <f>IF($F$67="n/a",0,IF(AM$69&lt;=$C86,0,IF(AM$69&gt;($F$67+$C86),INDEX($D$81:$W$81,,$C86)-SUM($D86:AL86),INDEX($D$81:$W$81,,$C86)/$F$67)))</f>
        <v>4.6472012400535077</v>
      </c>
      <c r="AN86" s="2">
        <f>IF($F$67="n/a",0,IF(AN$69&lt;=$C86,0,IF(AN$69&gt;($F$67+$C86),INDEX($D$81:$W$81,,$C86)-SUM($D86:AM86),INDEX($D$81:$W$81,,$C86)/$F$67)))</f>
        <v>4.6472012400535077</v>
      </c>
      <c r="AO86" s="2">
        <f>IF($F$67="n/a",0,IF(AO$69&lt;=$C86,0,IF(AO$69&gt;($F$67+$C86),INDEX($D$81:$W$81,,$C86)-SUM($D86:AN86),INDEX($D$81:$W$81,,$C86)/$F$67)))</f>
        <v>4.6472012400535077</v>
      </c>
      <c r="AP86" s="2">
        <f>IF($F$67="n/a",0,IF(AP$69&lt;=$C86,0,IF(AP$69&gt;($F$67+$C86),INDEX($D$81:$W$81,,$C86)-SUM($D86:AO86),INDEX($D$81:$W$81,,$C86)/$F$67)))</f>
        <v>4.6472012400535077</v>
      </c>
      <c r="AQ86" s="2">
        <f>IF($F$67="n/a",0,IF(AQ$69&lt;=$C86,0,IF(AQ$69&gt;($F$67+$C86),INDEX($D$81:$W$81,,$C86)-SUM($D86:AP86),INDEX($D$81:$W$81,,$C86)/$F$67)))</f>
        <v>4.6472012400535077</v>
      </c>
      <c r="AR86" s="2">
        <f>IF($F$67="n/a",0,IF(AR$69&lt;=$C86,0,IF(AR$69&gt;($F$67+$C86),INDEX($D$81:$W$81,,$C86)-SUM($D86:AQ86),INDEX($D$81:$W$81,,$C86)/$F$67)))</f>
        <v>4.6472012400535077</v>
      </c>
      <c r="AS86" s="2">
        <f>IF($F$67="n/a",0,IF(AS$69&lt;=$C86,0,IF(AS$69&gt;($F$67+$C86),INDEX($D$81:$W$81,,$C86)-SUM($D86:AR86),INDEX($D$81:$W$81,,$C86)/$F$67)))</f>
        <v>4.6472012400535077</v>
      </c>
      <c r="AT86" s="2">
        <f>IF($F$67="n/a",0,IF(AT$69&lt;=$C86,0,IF(AT$69&gt;($F$67+$C86),INDEX($D$81:$W$81,,$C86)-SUM($D86:AS86),INDEX($D$81:$W$81,,$C86)/$F$67)))</f>
        <v>4.6472012400535077</v>
      </c>
      <c r="AU86" s="2">
        <f>IF($F$67="n/a",0,IF(AU$69&lt;=$C86,0,IF(AU$69&gt;($F$67+$C86),INDEX($D$81:$W$81,,$C86)-SUM($D86:AT86),INDEX($D$81:$W$81,,$C86)/$F$67)))</f>
        <v>4.6472012400535077</v>
      </c>
      <c r="AV86" s="2">
        <f>IF($F$67="n/a",0,IF(AV$69&lt;=$C86,0,IF(AV$69&gt;($F$67+$C86),INDEX($D$81:$W$81,,$C86)-SUM($D86:AU86),INDEX($D$81:$W$81,,$C86)/$F$67)))</f>
        <v>4.6472012400535077</v>
      </c>
      <c r="AW86" s="2">
        <f>IF($F$67="n/a",0,IF(AW$69&lt;=$C86,0,IF(AW$69&gt;($F$67+$C86),INDEX($D$81:$W$81,,$C86)-SUM($D86:AV86),INDEX($D$81:$W$81,,$C86)/$F$67)))</f>
        <v>4.6472012400535077</v>
      </c>
      <c r="AX86" s="2">
        <f>IF($F$67="n/a",0,IF(AX$69&lt;=$C86,0,IF(AX$69&gt;($F$67+$C86),INDEX($D$81:$W$81,,$C86)-SUM($D86:AW86),INDEX($D$81:$W$81,,$C86)/$F$67)))</f>
        <v>4.6472012400535077</v>
      </c>
      <c r="AY86" s="2">
        <f>IF($F$67="n/a",0,IF(AY$69&lt;=$C86,0,IF(AY$69&gt;($F$67+$C86),INDEX($D$81:$W$81,,$C86)-SUM($D86:AX86),INDEX($D$81:$W$81,,$C86)/$F$67)))</f>
        <v>4.6472012400535077</v>
      </c>
      <c r="AZ86" s="2">
        <f>IF($F$67="n/a",0,IF(AZ$69&lt;=$C86,0,IF(AZ$69&gt;($F$67+$C86),INDEX($D$81:$W$81,,$C86)-SUM($D86:AY86),INDEX($D$81:$W$81,,$C86)/$F$67)))</f>
        <v>4.6472012400535077</v>
      </c>
      <c r="BA86" s="2">
        <f>IF($F$67="n/a",0,IF(BA$69&lt;=$C86,0,IF(BA$69&gt;($F$67+$C86),INDEX($D$81:$W$81,,$C86)-SUM($D86:AZ86),INDEX($D$81:$W$81,,$C86)/$F$67)))</f>
        <v>4.6472012400535077</v>
      </c>
      <c r="BB86" s="2">
        <f>IF($F$67="n/a",0,IF(BB$69&lt;=$C86,0,IF(BB$69&gt;($F$67+$C86),INDEX($D$81:$W$81,,$C86)-SUM($D86:BA86),INDEX($D$81:$W$81,,$C86)/$F$67)))</f>
        <v>4.6472012400535077</v>
      </c>
      <c r="BC86" s="2">
        <f>IF($F$67="n/a",0,IF(BC$69&lt;=$C86,0,IF(BC$69&gt;($F$67+$C86),INDEX($D$81:$W$81,,$C86)-SUM($D86:BB86),INDEX($D$81:$W$81,,$C86)/$F$67)))</f>
        <v>4.6472012400535077</v>
      </c>
      <c r="BD86" s="2">
        <f>IF($F$67="n/a",0,IF(BD$69&lt;=$C86,0,IF(BD$69&gt;($F$67+$C86),INDEX($D$81:$W$81,,$C86)-SUM($D86:BC86),INDEX($D$81:$W$81,,$C86)/$F$67)))</f>
        <v>4.6472012400535077</v>
      </c>
      <c r="BE86" s="2">
        <f>IF($F$67="n/a",0,IF(BE$69&lt;=$C86,0,IF(BE$69&gt;($F$67+$C86),INDEX($D$81:$W$81,,$C86)-SUM($D86:BD86),INDEX($D$81:$W$81,,$C86)/$F$67)))</f>
        <v>1.1368683772161603E-13</v>
      </c>
      <c r="BF86" s="2">
        <f>IF($F$67="n/a",0,IF(BF$69&lt;=$C86,0,IF(BF$69&gt;($F$67+$C86),INDEX($D$81:$W$81,,$C86)-SUM($D86:BE86),INDEX($D$81:$W$81,,$C86)/$F$67)))</f>
        <v>0</v>
      </c>
      <c r="BG86" s="2">
        <f>IF($F$67="n/a",0,IF(BG$69&lt;=$C86,0,IF(BG$69&gt;($F$67+$C86),INDEX($D$81:$W$81,,$C86)-SUM($D86:BF86),INDEX($D$81:$W$81,,$C86)/$F$67)))</f>
        <v>0</v>
      </c>
      <c r="BH86" s="2">
        <f>IF($F$67="n/a",0,IF(BH$69&lt;=$C86,0,IF(BH$69&gt;($F$67+$C86),INDEX($D$81:$W$81,,$C86)-SUM($D86:BG86),INDEX($D$81:$W$81,,$C86)/$F$67)))</f>
        <v>0</v>
      </c>
      <c r="BI86" s="2">
        <f>IF($F$67="n/a",0,IF(BI$69&lt;=$C86,0,IF(BI$69&gt;($F$67+$C86),INDEX($D$81:$W$81,,$C86)-SUM($D86:BH86),INDEX($D$81:$W$81,,$C86)/$F$67)))</f>
        <v>0</v>
      </c>
      <c r="BJ86" s="2">
        <f>IF($F$67="n/a",0,IF(BJ$69&lt;=$C86,0,IF(BJ$69&gt;($F$67+$C86),INDEX($D$81:$W$81,,$C86)-SUM($D86:BI86),INDEX($D$81:$W$81,,$C86)/$F$67)))</f>
        <v>0</v>
      </c>
      <c r="BK86" s="2">
        <f>IF($F$67="n/a",0,IF(BK$69&lt;=$C86,0,IF(BK$69&gt;($F$67+$C86),INDEX($D$81:$W$81,,$C86)-SUM($D86:BJ86),INDEX($D$81:$W$81,,$C86)/$F$67)))</f>
        <v>0</v>
      </c>
    </row>
    <row r="87" spans="2:63" x14ac:dyDescent="0.3">
      <c r="B87" s="24">
        <v>2014</v>
      </c>
      <c r="C87" s="24">
        <v>4</v>
      </c>
      <c r="E87" s="2">
        <f>IF($F$67="n/a",0,IF(E$69&lt;=$C87,0,IF(E$69&gt;($F$67+$C87),INDEX($D$81:$W$81,,$C87)-SUM($D87:D87),INDEX($D$81:$W$81,,$C87)/$F$67)))</f>
        <v>0</v>
      </c>
      <c r="F87" s="2">
        <f>IF($F$67="n/a",0,IF(F$69&lt;=$C87,0,IF(F$69&gt;($F$67+$C87),INDEX($D$81:$W$81,,$C87)-SUM($D87:E87),INDEX($D$81:$W$81,,$C87)/$F$67)))</f>
        <v>0</v>
      </c>
      <c r="G87" s="2">
        <f>IF($F$67="n/a",0,IF(G$69&lt;=$C87,0,IF(G$69&gt;($F$67+$C87),INDEX($D$81:$W$81,,$C87)-SUM($D87:F87),INDEX($D$81:$W$81,,$C87)/$F$67)))</f>
        <v>0</v>
      </c>
      <c r="H87" s="2">
        <f>IF($F$67="n/a",0,IF(H$69&lt;=$C87,0,IF(H$69&gt;($F$67+$C87),INDEX($D$81:$W$81,,$C87)-SUM($D87:G87),INDEX($D$81:$W$81,,$C87)/$F$67)))</f>
        <v>5.3141721218631153</v>
      </c>
      <c r="I87" s="2">
        <f>IF($F$67="n/a",0,IF(I$69&lt;=$C87,0,IF(I$69&gt;($F$67+$C87),INDEX($D$81:$W$81,,$C87)-SUM($D87:H87),INDEX($D$81:$W$81,,$C87)/$F$67)))</f>
        <v>5.3141721218631153</v>
      </c>
      <c r="J87" s="2">
        <f>IF($F$67="n/a",0,IF(J$69&lt;=$C87,0,IF(J$69&gt;($F$67+$C87),INDEX($D$81:$W$81,,$C87)-SUM($D87:I87),INDEX($D$81:$W$81,,$C87)/$F$67)))</f>
        <v>5.3141721218631153</v>
      </c>
      <c r="K87" s="2">
        <f>IF($F$67="n/a",0,IF(K$69&lt;=$C87,0,IF(K$69&gt;($F$67+$C87),INDEX($D$81:$W$81,,$C87)-SUM($D87:J87),INDEX($D$81:$W$81,,$C87)/$F$67)))</f>
        <v>5.3141721218631153</v>
      </c>
      <c r="L87" s="2">
        <f>IF($F$67="n/a",0,IF(L$69&lt;=$C87,0,IF(L$69&gt;($F$67+$C87),INDEX($D$81:$W$81,,$C87)-SUM($D87:K87),INDEX($D$81:$W$81,,$C87)/$F$67)))</f>
        <v>5.3141721218631153</v>
      </c>
      <c r="M87" s="2">
        <f>IF($F$67="n/a",0,IF(M$69&lt;=$C87,0,IF(M$69&gt;($F$67+$C87),INDEX($D$81:$W$81,,$C87)-SUM($D87:L87),INDEX($D$81:$W$81,,$C87)/$F$67)))</f>
        <v>5.3141721218631153</v>
      </c>
      <c r="N87" s="2">
        <f>IF($F$67="n/a",0,IF(N$69&lt;=$C87,0,IF(N$69&gt;($F$67+$C87),INDEX($D$81:$W$81,,$C87)-SUM($D87:M87),INDEX($D$81:$W$81,,$C87)/$F$67)))</f>
        <v>5.3141721218631153</v>
      </c>
      <c r="O87" s="2">
        <f>IF($F$67="n/a",0,IF(O$69&lt;=$C87,0,IF(O$69&gt;($F$67+$C87),INDEX($D$81:$W$81,,$C87)-SUM($D87:N87),INDEX($D$81:$W$81,,$C87)/$F$67)))</f>
        <v>5.3141721218631153</v>
      </c>
      <c r="P87" s="2">
        <f>IF($F$67="n/a",0,IF(P$69&lt;=$C87,0,IF(P$69&gt;($F$67+$C87),INDEX($D$81:$W$81,,$C87)-SUM($D87:O87),INDEX($D$81:$W$81,,$C87)/$F$67)))</f>
        <v>5.3141721218631153</v>
      </c>
      <c r="Q87" s="2">
        <f>IF($F$67="n/a",0,IF(Q$69&lt;=$C87,0,IF(Q$69&gt;($F$67+$C87),INDEX($D$81:$W$81,,$C87)-SUM($D87:P87),INDEX($D$81:$W$81,,$C87)/$F$67)))</f>
        <v>5.3141721218631153</v>
      </c>
      <c r="R87" s="2">
        <f>IF($F$67="n/a",0,IF(R$69&lt;=$C87,0,IF(R$69&gt;($F$67+$C87),INDEX($D$81:$W$81,,$C87)-SUM($D87:Q87),INDEX($D$81:$W$81,,$C87)/$F$67)))</f>
        <v>5.3141721218631153</v>
      </c>
      <c r="S87" s="2">
        <f>IF($F$67="n/a",0,IF(S$69&lt;=$C87,0,IF(S$69&gt;($F$67+$C87),INDEX($D$81:$W$81,,$C87)-SUM($D87:R87),INDEX($D$81:$W$81,,$C87)/$F$67)))</f>
        <v>5.3141721218631153</v>
      </c>
      <c r="T87" s="2">
        <f>IF($F$67="n/a",0,IF(T$69&lt;=$C87,0,IF(T$69&gt;($F$67+$C87),INDEX($D$81:$W$81,,$C87)-SUM($D87:S87),INDEX($D$81:$W$81,,$C87)/$F$67)))</f>
        <v>5.3141721218631153</v>
      </c>
      <c r="U87" s="2">
        <f>IF($F$67="n/a",0,IF(U$69&lt;=$C87,0,IF(U$69&gt;($F$67+$C87),INDEX($D$81:$W$81,,$C87)-SUM($D87:T87),INDEX($D$81:$W$81,,$C87)/$F$67)))</f>
        <v>5.3141721218631153</v>
      </c>
      <c r="V87" s="2">
        <f>IF($F$67="n/a",0,IF(V$69&lt;=$C87,0,IF(V$69&gt;($F$67+$C87),INDEX($D$81:$W$81,,$C87)-SUM($D87:U87),INDEX($D$81:$W$81,,$C87)/$F$67)))</f>
        <v>5.3141721218631153</v>
      </c>
      <c r="W87" s="2">
        <f>IF($F$67="n/a",0,IF(W$69&lt;=$C87,0,IF(W$69&gt;($F$67+$C87),INDEX($D$81:$W$81,,$C87)-SUM($D87:V87),INDEX($D$81:$W$81,,$C87)/$F$67)))</f>
        <v>5.3141721218631153</v>
      </c>
      <c r="X87" s="2">
        <f>IF($F$67="n/a",0,IF(X$69&lt;=$C87,0,IF(X$69&gt;($F$67+$C87),INDEX($D$81:$W$81,,$C87)-SUM($D87:W87),INDEX($D$81:$W$81,,$C87)/$F$67)))</f>
        <v>5.3141721218631153</v>
      </c>
      <c r="Y87" s="2">
        <f>IF($F$67="n/a",0,IF(Y$69&lt;=$C87,0,IF(Y$69&gt;($F$67+$C87),INDEX($D$81:$W$81,,$C87)-SUM($D87:X87),INDEX($D$81:$W$81,,$C87)/$F$67)))</f>
        <v>5.3141721218631153</v>
      </c>
      <c r="Z87" s="2">
        <f>IF($F$67="n/a",0,IF(Z$69&lt;=$C87,0,IF(Z$69&gt;($F$67+$C87),INDEX($D$81:$W$81,,$C87)-SUM($D87:Y87),INDEX($D$81:$W$81,,$C87)/$F$67)))</f>
        <v>5.3141721218631153</v>
      </c>
      <c r="AA87" s="2">
        <f>IF($F$67="n/a",0,IF(AA$69&lt;=$C87,0,IF(AA$69&gt;($F$67+$C87),INDEX($D$81:$W$81,,$C87)-SUM($D87:Z87),INDEX($D$81:$W$81,,$C87)/$F$67)))</f>
        <v>5.3141721218631153</v>
      </c>
      <c r="AB87" s="2">
        <f>IF($F$67="n/a",0,IF(AB$69&lt;=$C87,0,IF(AB$69&gt;($F$67+$C87),INDEX($D$81:$W$81,,$C87)-SUM($D87:AA87),INDEX($D$81:$W$81,,$C87)/$F$67)))</f>
        <v>5.3141721218631153</v>
      </c>
      <c r="AC87" s="2">
        <f>IF($F$67="n/a",0,IF(AC$69&lt;=$C87,0,IF(AC$69&gt;($F$67+$C87),INDEX($D$81:$W$81,,$C87)-SUM($D87:AB87),INDEX($D$81:$W$81,,$C87)/$F$67)))</f>
        <v>5.3141721218631153</v>
      </c>
      <c r="AD87" s="2">
        <f>IF($F$67="n/a",0,IF(AD$69&lt;=$C87,0,IF(AD$69&gt;($F$67+$C87),INDEX($D$81:$W$81,,$C87)-SUM($D87:AC87),INDEX($D$81:$W$81,,$C87)/$F$67)))</f>
        <v>5.3141721218631153</v>
      </c>
      <c r="AE87" s="2">
        <f>IF($F$67="n/a",0,IF(AE$69&lt;=$C87,0,IF(AE$69&gt;($F$67+$C87),INDEX($D$81:$W$81,,$C87)-SUM($D87:AD87),INDEX($D$81:$W$81,,$C87)/$F$67)))</f>
        <v>5.3141721218631153</v>
      </c>
      <c r="AF87" s="2">
        <f>IF($F$67="n/a",0,IF(AF$69&lt;=$C87,0,IF(AF$69&gt;($F$67+$C87),INDEX($D$81:$W$81,,$C87)-SUM($D87:AE87),INDEX($D$81:$W$81,,$C87)/$F$67)))</f>
        <v>5.3141721218631153</v>
      </c>
      <c r="AG87" s="2">
        <f>IF($F$67="n/a",0,IF(AG$69&lt;=$C87,0,IF(AG$69&gt;($F$67+$C87),INDEX($D$81:$W$81,,$C87)-SUM($D87:AF87),INDEX($D$81:$W$81,,$C87)/$F$67)))</f>
        <v>5.3141721218631153</v>
      </c>
      <c r="AH87" s="2">
        <f>IF($F$67="n/a",0,IF(AH$69&lt;=$C87,0,IF(AH$69&gt;($F$67+$C87),INDEX($D$81:$W$81,,$C87)-SUM($D87:AG87),INDEX($D$81:$W$81,,$C87)/$F$67)))</f>
        <v>5.3141721218631153</v>
      </c>
      <c r="AI87" s="2">
        <f>IF($F$67="n/a",0,IF(AI$69&lt;=$C87,0,IF(AI$69&gt;($F$67+$C87),INDEX($D$81:$W$81,,$C87)-SUM($D87:AH87),INDEX($D$81:$W$81,,$C87)/$F$67)))</f>
        <v>5.3141721218631153</v>
      </c>
      <c r="AJ87" s="2">
        <f>IF($F$67="n/a",0,IF(AJ$69&lt;=$C87,0,IF(AJ$69&gt;($F$67+$C87),INDEX($D$81:$W$81,,$C87)-SUM($D87:AI87),INDEX($D$81:$W$81,,$C87)/$F$67)))</f>
        <v>5.3141721218631153</v>
      </c>
      <c r="AK87" s="2">
        <f>IF($F$67="n/a",0,IF(AK$69&lt;=$C87,0,IF(AK$69&gt;($F$67+$C87),INDEX($D$81:$W$81,,$C87)-SUM($D87:AJ87),INDEX($D$81:$W$81,,$C87)/$F$67)))</f>
        <v>5.3141721218631153</v>
      </c>
      <c r="AL87" s="2">
        <f>IF($F$67="n/a",0,IF(AL$69&lt;=$C87,0,IF(AL$69&gt;($F$67+$C87),INDEX($D$81:$W$81,,$C87)-SUM($D87:AK87),INDEX($D$81:$W$81,,$C87)/$F$67)))</f>
        <v>5.3141721218631153</v>
      </c>
      <c r="AM87" s="2">
        <f>IF($F$67="n/a",0,IF(AM$69&lt;=$C87,0,IF(AM$69&gt;($F$67+$C87),INDEX($D$81:$W$81,,$C87)-SUM($D87:AL87),INDEX($D$81:$W$81,,$C87)/$F$67)))</f>
        <v>5.3141721218631153</v>
      </c>
      <c r="AN87" s="2">
        <f>IF($F$67="n/a",0,IF(AN$69&lt;=$C87,0,IF(AN$69&gt;($F$67+$C87),INDEX($D$81:$W$81,,$C87)-SUM($D87:AM87),INDEX($D$81:$W$81,,$C87)/$F$67)))</f>
        <v>5.3141721218631153</v>
      </c>
      <c r="AO87" s="2">
        <f>IF($F$67="n/a",0,IF(AO$69&lt;=$C87,0,IF(AO$69&gt;($F$67+$C87),INDEX($D$81:$W$81,,$C87)-SUM($D87:AN87),INDEX($D$81:$W$81,,$C87)/$F$67)))</f>
        <v>5.3141721218631153</v>
      </c>
      <c r="AP87" s="2">
        <f>IF($F$67="n/a",0,IF(AP$69&lt;=$C87,0,IF(AP$69&gt;($F$67+$C87),INDEX($D$81:$W$81,,$C87)-SUM($D87:AO87),INDEX($D$81:$W$81,,$C87)/$F$67)))</f>
        <v>5.3141721218631153</v>
      </c>
      <c r="AQ87" s="2">
        <f>IF($F$67="n/a",0,IF(AQ$69&lt;=$C87,0,IF(AQ$69&gt;($F$67+$C87),INDEX($D$81:$W$81,,$C87)-SUM($D87:AP87),INDEX($D$81:$W$81,,$C87)/$F$67)))</f>
        <v>5.3141721218631153</v>
      </c>
      <c r="AR87" s="2">
        <f>IF($F$67="n/a",0,IF(AR$69&lt;=$C87,0,IF(AR$69&gt;($F$67+$C87),INDEX($D$81:$W$81,,$C87)-SUM($D87:AQ87),INDEX($D$81:$W$81,,$C87)/$F$67)))</f>
        <v>5.3141721218631153</v>
      </c>
      <c r="AS87" s="2">
        <f>IF($F$67="n/a",0,IF(AS$69&lt;=$C87,0,IF(AS$69&gt;($F$67+$C87),INDEX($D$81:$W$81,,$C87)-SUM($D87:AR87),INDEX($D$81:$W$81,,$C87)/$F$67)))</f>
        <v>5.3141721218631153</v>
      </c>
      <c r="AT87" s="2">
        <f>IF($F$67="n/a",0,IF(AT$69&lt;=$C87,0,IF(AT$69&gt;($F$67+$C87),INDEX($D$81:$W$81,,$C87)-SUM($D87:AS87),INDEX($D$81:$W$81,,$C87)/$F$67)))</f>
        <v>5.3141721218631153</v>
      </c>
      <c r="AU87" s="2">
        <f>IF($F$67="n/a",0,IF(AU$69&lt;=$C87,0,IF(AU$69&gt;($F$67+$C87),INDEX($D$81:$W$81,,$C87)-SUM($D87:AT87),INDEX($D$81:$W$81,,$C87)/$F$67)))</f>
        <v>5.3141721218631153</v>
      </c>
      <c r="AV87" s="2">
        <f>IF($F$67="n/a",0,IF(AV$69&lt;=$C87,0,IF(AV$69&gt;($F$67+$C87),INDEX($D$81:$W$81,,$C87)-SUM($D87:AU87),INDEX($D$81:$W$81,,$C87)/$F$67)))</f>
        <v>5.3141721218631153</v>
      </c>
      <c r="AW87" s="2">
        <f>IF($F$67="n/a",0,IF(AW$69&lt;=$C87,0,IF(AW$69&gt;($F$67+$C87),INDEX($D$81:$W$81,,$C87)-SUM($D87:AV87),INDEX($D$81:$W$81,,$C87)/$F$67)))</f>
        <v>5.3141721218631153</v>
      </c>
      <c r="AX87" s="2">
        <f>IF($F$67="n/a",0,IF(AX$69&lt;=$C87,0,IF(AX$69&gt;($F$67+$C87),INDEX($D$81:$W$81,,$C87)-SUM($D87:AW87),INDEX($D$81:$W$81,,$C87)/$F$67)))</f>
        <v>5.3141721218631153</v>
      </c>
      <c r="AY87" s="2">
        <f>IF($F$67="n/a",0,IF(AY$69&lt;=$C87,0,IF(AY$69&gt;($F$67+$C87),INDEX($D$81:$W$81,,$C87)-SUM($D87:AX87),INDEX($D$81:$W$81,,$C87)/$F$67)))</f>
        <v>5.3141721218631153</v>
      </c>
      <c r="AZ87" s="2">
        <f>IF($F$67="n/a",0,IF(AZ$69&lt;=$C87,0,IF(AZ$69&gt;($F$67+$C87),INDEX($D$81:$W$81,,$C87)-SUM($D87:AY87),INDEX($D$81:$W$81,,$C87)/$F$67)))</f>
        <v>5.3141721218631153</v>
      </c>
      <c r="BA87" s="2">
        <f>IF($F$67="n/a",0,IF(BA$69&lt;=$C87,0,IF(BA$69&gt;($F$67+$C87),INDEX($D$81:$W$81,,$C87)-SUM($D87:AZ87),INDEX($D$81:$W$81,,$C87)/$F$67)))</f>
        <v>5.3141721218631153</v>
      </c>
      <c r="BB87" s="2">
        <f>IF($F$67="n/a",0,IF(BB$69&lt;=$C87,0,IF(BB$69&gt;($F$67+$C87),INDEX($D$81:$W$81,,$C87)-SUM($D87:BA87),INDEX($D$81:$W$81,,$C87)/$F$67)))</f>
        <v>5.3141721218631153</v>
      </c>
      <c r="BC87" s="2">
        <f>IF($F$67="n/a",0,IF(BC$69&lt;=$C87,0,IF(BC$69&gt;($F$67+$C87),INDEX($D$81:$W$81,,$C87)-SUM($D87:BB87),INDEX($D$81:$W$81,,$C87)/$F$67)))</f>
        <v>5.3141721218631153</v>
      </c>
      <c r="BD87" s="2">
        <f>IF($F$67="n/a",0,IF(BD$69&lt;=$C87,0,IF(BD$69&gt;($F$67+$C87),INDEX($D$81:$W$81,,$C87)-SUM($D87:BC87),INDEX($D$81:$W$81,,$C87)/$F$67)))</f>
        <v>5.3141721218631153</v>
      </c>
      <c r="BE87" s="2">
        <f>IF($F$67="n/a",0,IF(BE$69&lt;=$C87,0,IF(BE$69&gt;($F$67+$C87),INDEX($D$81:$W$81,,$C87)-SUM($D87:BD87),INDEX($D$81:$W$81,,$C87)/$F$67)))</f>
        <v>5.3141721218631153</v>
      </c>
      <c r="BF87" s="2">
        <f>IF($F$67="n/a",0,IF(BF$69&lt;=$C87,0,IF(BF$69&gt;($F$67+$C87),INDEX($D$81:$W$81,,$C87)-SUM($D87:BE87),INDEX($D$81:$W$81,,$C87)/$F$67)))</f>
        <v>-1.1368683772161603E-13</v>
      </c>
      <c r="BG87" s="2">
        <f>IF($F$67="n/a",0,IF(BG$69&lt;=$C87,0,IF(BG$69&gt;($F$67+$C87),INDEX($D$81:$W$81,,$C87)-SUM($D87:BF87),INDEX($D$81:$W$81,,$C87)/$F$67)))</f>
        <v>0</v>
      </c>
      <c r="BH87" s="2">
        <f>IF($F$67="n/a",0,IF(BH$69&lt;=$C87,0,IF(BH$69&gt;($F$67+$C87),INDEX($D$81:$W$81,,$C87)-SUM($D87:BG87),INDEX($D$81:$W$81,,$C87)/$F$67)))</f>
        <v>0</v>
      </c>
      <c r="BI87" s="2">
        <f>IF($F$67="n/a",0,IF(BI$69&lt;=$C87,0,IF(BI$69&gt;($F$67+$C87),INDEX($D$81:$W$81,,$C87)-SUM($D87:BH87),INDEX($D$81:$W$81,,$C87)/$F$67)))</f>
        <v>0</v>
      </c>
      <c r="BJ87" s="2">
        <f>IF($F$67="n/a",0,IF(BJ$69&lt;=$C87,0,IF(BJ$69&gt;($F$67+$C87),INDEX($D$81:$W$81,,$C87)-SUM($D87:BI87),INDEX($D$81:$W$81,,$C87)/$F$67)))</f>
        <v>0</v>
      </c>
      <c r="BK87" s="2">
        <f>IF($F$67="n/a",0,IF(BK$69&lt;=$C87,0,IF(BK$69&gt;($F$67+$C87),INDEX($D$81:$W$81,,$C87)-SUM($D87:BJ87),INDEX($D$81:$W$81,,$C87)/$F$67)))</f>
        <v>0</v>
      </c>
    </row>
    <row r="88" spans="2:63" x14ac:dyDescent="0.3">
      <c r="B88" s="24">
        <v>2015</v>
      </c>
      <c r="C88" s="24">
        <v>5</v>
      </c>
      <c r="E88" s="2">
        <f>IF($F$67="n/a",0,IF(E$69&lt;=$C88,0,IF(E$69&gt;($F$67+$C88),INDEX($D$81:$W$81,,$C88)-SUM($D88:D88),INDEX($D$81:$W$81,,$C88)/$F$67)))</f>
        <v>0</v>
      </c>
      <c r="F88" s="2">
        <f>IF($F$67="n/a",0,IF(F$69&lt;=$C88,0,IF(F$69&gt;($F$67+$C88),INDEX($D$81:$W$81,,$C88)-SUM($D88:E88),INDEX($D$81:$W$81,,$C88)/$F$67)))</f>
        <v>0</v>
      </c>
      <c r="G88" s="2">
        <f>IF($F$67="n/a",0,IF(G$69&lt;=$C88,0,IF(G$69&gt;($F$67+$C88),INDEX($D$81:$W$81,,$C88)-SUM($D88:F88),INDEX($D$81:$W$81,,$C88)/$F$67)))</f>
        <v>0</v>
      </c>
      <c r="H88" s="2">
        <f>IF($F$67="n/a",0,IF(H$69&lt;=$C88,0,IF(H$69&gt;($F$67+$C88),INDEX($D$81:$W$81,,$C88)-SUM($D88:G88),INDEX($D$81:$W$81,,$C88)/$F$67)))</f>
        <v>0</v>
      </c>
      <c r="I88" s="2">
        <f>IF($F$67="n/a",0,IF(I$69&lt;=$C88,0,IF(I$69&gt;($F$67+$C88),INDEX($D$81:$W$81,,$C88)-SUM($D88:H88),INDEX($D$81:$W$81,,$C88)/$F$67)))</f>
        <v>4.8365400279510053</v>
      </c>
      <c r="J88" s="2">
        <f>IF($F$67="n/a",0,IF(J$69&lt;=$C88,0,IF(J$69&gt;($F$67+$C88),INDEX($D$81:$W$81,,$C88)-SUM($D88:I88),INDEX($D$81:$W$81,,$C88)/$F$67)))</f>
        <v>4.8365400279510053</v>
      </c>
      <c r="K88" s="2">
        <f>IF($F$67="n/a",0,IF(K$69&lt;=$C88,0,IF(K$69&gt;($F$67+$C88),INDEX($D$81:$W$81,,$C88)-SUM($D88:J88),INDEX($D$81:$W$81,,$C88)/$F$67)))</f>
        <v>4.8365400279510053</v>
      </c>
      <c r="L88" s="2">
        <f>IF($F$67="n/a",0,IF(L$69&lt;=$C88,0,IF(L$69&gt;($F$67+$C88),INDEX($D$81:$W$81,,$C88)-SUM($D88:K88),INDEX($D$81:$W$81,,$C88)/$F$67)))</f>
        <v>4.8365400279510053</v>
      </c>
      <c r="M88" s="2">
        <f>IF($F$67="n/a",0,IF(M$69&lt;=$C88,0,IF(M$69&gt;($F$67+$C88),INDEX($D$81:$W$81,,$C88)-SUM($D88:L88),INDEX($D$81:$W$81,,$C88)/$F$67)))</f>
        <v>4.8365400279510053</v>
      </c>
      <c r="N88" s="2">
        <f>IF($F$67="n/a",0,IF(N$69&lt;=$C88,0,IF(N$69&gt;($F$67+$C88),INDEX($D$81:$W$81,,$C88)-SUM($D88:M88),INDEX($D$81:$W$81,,$C88)/$F$67)))</f>
        <v>4.8365400279510053</v>
      </c>
      <c r="O88" s="2">
        <f>IF($F$67="n/a",0,IF(O$69&lt;=$C88,0,IF(O$69&gt;($F$67+$C88),INDEX($D$81:$W$81,,$C88)-SUM($D88:N88),INDEX($D$81:$W$81,,$C88)/$F$67)))</f>
        <v>4.8365400279510053</v>
      </c>
      <c r="P88" s="2">
        <f>IF($F$67="n/a",0,IF(P$69&lt;=$C88,0,IF(P$69&gt;($F$67+$C88),INDEX($D$81:$W$81,,$C88)-SUM($D88:O88),INDEX($D$81:$W$81,,$C88)/$F$67)))</f>
        <v>4.8365400279510053</v>
      </c>
      <c r="Q88" s="2">
        <f>IF($F$67="n/a",0,IF(Q$69&lt;=$C88,0,IF(Q$69&gt;($F$67+$C88),INDEX($D$81:$W$81,,$C88)-SUM($D88:P88),INDEX($D$81:$W$81,,$C88)/$F$67)))</f>
        <v>4.8365400279510053</v>
      </c>
      <c r="R88" s="2">
        <f>IF($F$67="n/a",0,IF(R$69&lt;=$C88,0,IF(R$69&gt;($F$67+$C88),INDEX($D$81:$W$81,,$C88)-SUM($D88:Q88),INDEX($D$81:$W$81,,$C88)/$F$67)))</f>
        <v>4.8365400279510053</v>
      </c>
      <c r="S88" s="2">
        <f>IF($F$67="n/a",0,IF(S$69&lt;=$C88,0,IF(S$69&gt;($F$67+$C88),INDEX($D$81:$W$81,,$C88)-SUM($D88:R88),INDEX($D$81:$W$81,,$C88)/$F$67)))</f>
        <v>4.8365400279510053</v>
      </c>
      <c r="T88" s="2">
        <f>IF($F$67="n/a",0,IF(T$69&lt;=$C88,0,IF(T$69&gt;($F$67+$C88),INDEX($D$81:$W$81,,$C88)-SUM($D88:S88),INDEX($D$81:$W$81,,$C88)/$F$67)))</f>
        <v>4.8365400279510053</v>
      </c>
      <c r="U88" s="2">
        <f>IF($F$67="n/a",0,IF(U$69&lt;=$C88,0,IF(U$69&gt;($F$67+$C88),INDEX($D$81:$W$81,,$C88)-SUM($D88:T88),INDEX($D$81:$W$81,,$C88)/$F$67)))</f>
        <v>4.8365400279510053</v>
      </c>
      <c r="V88" s="2">
        <f>IF($F$67="n/a",0,IF(V$69&lt;=$C88,0,IF(V$69&gt;($F$67+$C88),INDEX($D$81:$W$81,,$C88)-SUM($D88:U88),INDEX($D$81:$W$81,,$C88)/$F$67)))</f>
        <v>4.8365400279510053</v>
      </c>
      <c r="W88" s="2">
        <f>IF($F$67="n/a",0,IF(W$69&lt;=$C88,0,IF(W$69&gt;($F$67+$C88),INDEX($D$81:$W$81,,$C88)-SUM($D88:V88),INDEX($D$81:$W$81,,$C88)/$F$67)))</f>
        <v>4.8365400279510053</v>
      </c>
      <c r="X88" s="2">
        <f>IF($F$67="n/a",0,IF(X$69&lt;=$C88,0,IF(X$69&gt;($F$67+$C88),INDEX($D$81:$W$81,,$C88)-SUM($D88:W88),INDEX($D$81:$W$81,,$C88)/$F$67)))</f>
        <v>4.8365400279510053</v>
      </c>
      <c r="Y88" s="2">
        <f>IF($F$67="n/a",0,IF(Y$69&lt;=$C88,0,IF(Y$69&gt;($F$67+$C88),INDEX($D$81:$W$81,,$C88)-SUM($D88:X88),INDEX($D$81:$W$81,,$C88)/$F$67)))</f>
        <v>4.8365400279510053</v>
      </c>
      <c r="Z88" s="2">
        <f>IF($F$67="n/a",0,IF(Z$69&lt;=$C88,0,IF(Z$69&gt;($F$67+$C88),INDEX($D$81:$W$81,,$C88)-SUM($D88:Y88),INDEX($D$81:$W$81,,$C88)/$F$67)))</f>
        <v>4.8365400279510053</v>
      </c>
      <c r="AA88" s="2">
        <f>IF($F$67="n/a",0,IF(AA$69&lt;=$C88,0,IF(AA$69&gt;($F$67+$C88),INDEX($D$81:$W$81,,$C88)-SUM($D88:Z88),INDEX($D$81:$W$81,,$C88)/$F$67)))</f>
        <v>4.8365400279510053</v>
      </c>
      <c r="AB88" s="2">
        <f>IF($F$67="n/a",0,IF(AB$69&lt;=$C88,0,IF(AB$69&gt;($F$67+$C88),INDEX($D$81:$W$81,,$C88)-SUM($D88:AA88),INDEX($D$81:$W$81,,$C88)/$F$67)))</f>
        <v>4.8365400279510053</v>
      </c>
      <c r="AC88" s="2">
        <f>IF($F$67="n/a",0,IF(AC$69&lt;=$C88,0,IF(AC$69&gt;($F$67+$C88),INDEX($D$81:$W$81,,$C88)-SUM($D88:AB88),INDEX($D$81:$W$81,,$C88)/$F$67)))</f>
        <v>4.8365400279510053</v>
      </c>
      <c r="AD88" s="2">
        <f>IF($F$67="n/a",0,IF(AD$69&lt;=$C88,0,IF(AD$69&gt;($F$67+$C88),INDEX($D$81:$W$81,,$C88)-SUM($D88:AC88),INDEX($D$81:$W$81,,$C88)/$F$67)))</f>
        <v>4.8365400279510053</v>
      </c>
      <c r="AE88" s="2">
        <f>IF($F$67="n/a",0,IF(AE$69&lt;=$C88,0,IF(AE$69&gt;($F$67+$C88),INDEX($D$81:$W$81,,$C88)-SUM($D88:AD88),INDEX($D$81:$W$81,,$C88)/$F$67)))</f>
        <v>4.8365400279510053</v>
      </c>
      <c r="AF88" s="2">
        <f>IF($F$67="n/a",0,IF(AF$69&lt;=$C88,0,IF(AF$69&gt;($F$67+$C88),INDEX($D$81:$W$81,,$C88)-SUM($D88:AE88),INDEX($D$81:$W$81,,$C88)/$F$67)))</f>
        <v>4.8365400279510053</v>
      </c>
      <c r="AG88" s="2">
        <f>IF($F$67="n/a",0,IF(AG$69&lt;=$C88,0,IF(AG$69&gt;($F$67+$C88),INDEX($D$81:$W$81,,$C88)-SUM($D88:AF88),INDEX($D$81:$W$81,,$C88)/$F$67)))</f>
        <v>4.8365400279510053</v>
      </c>
      <c r="AH88" s="2">
        <f>IF($F$67="n/a",0,IF(AH$69&lt;=$C88,0,IF(AH$69&gt;($F$67+$C88),INDEX($D$81:$W$81,,$C88)-SUM($D88:AG88),INDEX($D$81:$W$81,,$C88)/$F$67)))</f>
        <v>4.8365400279510053</v>
      </c>
      <c r="AI88" s="2">
        <f>IF($F$67="n/a",0,IF(AI$69&lt;=$C88,0,IF(AI$69&gt;($F$67+$C88),INDEX($D$81:$W$81,,$C88)-SUM($D88:AH88),INDEX($D$81:$W$81,,$C88)/$F$67)))</f>
        <v>4.8365400279510053</v>
      </c>
      <c r="AJ88" s="2">
        <f>IF($F$67="n/a",0,IF(AJ$69&lt;=$C88,0,IF(AJ$69&gt;($F$67+$C88),INDEX($D$81:$W$81,,$C88)-SUM($D88:AI88),INDEX($D$81:$W$81,,$C88)/$F$67)))</f>
        <v>4.8365400279510053</v>
      </c>
      <c r="AK88" s="2">
        <f>IF($F$67="n/a",0,IF(AK$69&lt;=$C88,0,IF(AK$69&gt;($F$67+$C88),INDEX($D$81:$W$81,,$C88)-SUM($D88:AJ88),INDEX($D$81:$W$81,,$C88)/$F$67)))</f>
        <v>4.8365400279510053</v>
      </c>
      <c r="AL88" s="2">
        <f>IF($F$67="n/a",0,IF(AL$69&lt;=$C88,0,IF(AL$69&gt;($F$67+$C88),INDEX($D$81:$W$81,,$C88)-SUM($D88:AK88),INDEX($D$81:$W$81,,$C88)/$F$67)))</f>
        <v>4.8365400279510053</v>
      </c>
      <c r="AM88" s="2">
        <f>IF($F$67="n/a",0,IF(AM$69&lt;=$C88,0,IF(AM$69&gt;($F$67+$C88),INDEX($D$81:$W$81,,$C88)-SUM($D88:AL88),INDEX($D$81:$W$81,,$C88)/$F$67)))</f>
        <v>4.8365400279510053</v>
      </c>
      <c r="AN88" s="2">
        <f>IF($F$67="n/a",0,IF(AN$69&lt;=$C88,0,IF(AN$69&gt;($F$67+$C88),INDEX($D$81:$W$81,,$C88)-SUM($D88:AM88),INDEX($D$81:$W$81,,$C88)/$F$67)))</f>
        <v>4.8365400279510053</v>
      </c>
      <c r="AO88" s="2">
        <f>IF($F$67="n/a",0,IF(AO$69&lt;=$C88,0,IF(AO$69&gt;($F$67+$C88),INDEX($D$81:$W$81,,$C88)-SUM($D88:AN88),INDEX($D$81:$W$81,,$C88)/$F$67)))</f>
        <v>4.8365400279510053</v>
      </c>
      <c r="AP88" s="2">
        <f>IF($F$67="n/a",0,IF(AP$69&lt;=$C88,0,IF(AP$69&gt;($F$67+$C88),INDEX($D$81:$W$81,,$C88)-SUM($D88:AO88),INDEX($D$81:$W$81,,$C88)/$F$67)))</f>
        <v>4.8365400279510053</v>
      </c>
      <c r="AQ88" s="2">
        <f>IF($F$67="n/a",0,IF(AQ$69&lt;=$C88,0,IF(AQ$69&gt;($F$67+$C88),INDEX($D$81:$W$81,,$C88)-SUM($D88:AP88),INDEX($D$81:$W$81,,$C88)/$F$67)))</f>
        <v>4.8365400279510053</v>
      </c>
      <c r="AR88" s="2">
        <f>IF($F$67="n/a",0,IF(AR$69&lt;=$C88,0,IF(AR$69&gt;($F$67+$C88),INDEX($D$81:$W$81,,$C88)-SUM($D88:AQ88),INDEX($D$81:$W$81,,$C88)/$F$67)))</f>
        <v>4.8365400279510053</v>
      </c>
      <c r="AS88" s="2">
        <f>IF($F$67="n/a",0,IF(AS$69&lt;=$C88,0,IF(AS$69&gt;($F$67+$C88),INDEX($D$81:$W$81,,$C88)-SUM($D88:AR88),INDEX($D$81:$W$81,,$C88)/$F$67)))</f>
        <v>4.8365400279510053</v>
      </c>
      <c r="AT88" s="2">
        <f>IF($F$67="n/a",0,IF(AT$69&lt;=$C88,0,IF(AT$69&gt;($F$67+$C88),INDEX($D$81:$W$81,,$C88)-SUM($D88:AS88),INDEX($D$81:$W$81,,$C88)/$F$67)))</f>
        <v>4.8365400279510053</v>
      </c>
      <c r="AU88" s="2">
        <f>IF($F$67="n/a",0,IF(AU$69&lt;=$C88,0,IF(AU$69&gt;($F$67+$C88),INDEX($D$81:$W$81,,$C88)-SUM($D88:AT88),INDEX($D$81:$W$81,,$C88)/$F$67)))</f>
        <v>4.8365400279510053</v>
      </c>
      <c r="AV88" s="2">
        <f>IF($F$67="n/a",0,IF(AV$69&lt;=$C88,0,IF(AV$69&gt;($F$67+$C88),INDEX($D$81:$W$81,,$C88)-SUM($D88:AU88),INDEX($D$81:$W$81,,$C88)/$F$67)))</f>
        <v>4.8365400279510053</v>
      </c>
      <c r="AW88" s="2">
        <f>IF($F$67="n/a",0,IF(AW$69&lt;=$C88,0,IF(AW$69&gt;($F$67+$C88),INDEX($D$81:$W$81,,$C88)-SUM($D88:AV88),INDEX($D$81:$W$81,,$C88)/$F$67)))</f>
        <v>4.8365400279510053</v>
      </c>
      <c r="AX88" s="2">
        <f>IF($F$67="n/a",0,IF(AX$69&lt;=$C88,0,IF(AX$69&gt;($F$67+$C88),INDEX($D$81:$W$81,,$C88)-SUM($D88:AW88),INDEX($D$81:$W$81,,$C88)/$F$67)))</f>
        <v>4.8365400279510053</v>
      </c>
      <c r="AY88" s="2">
        <f>IF($F$67="n/a",0,IF(AY$69&lt;=$C88,0,IF(AY$69&gt;($F$67+$C88),INDEX($D$81:$W$81,,$C88)-SUM($D88:AX88),INDEX($D$81:$W$81,,$C88)/$F$67)))</f>
        <v>4.8365400279510053</v>
      </c>
      <c r="AZ88" s="2">
        <f>IF($F$67="n/a",0,IF(AZ$69&lt;=$C88,0,IF(AZ$69&gt;($F$67+$C88),INDEX($D$81:$W$81,,$C88)-SUM($D88:AY88),INDEX($D$81:$W$81,,$C88)/$F$67)))</f>
        <v>4.8365400279510053</v>
      </c>
      <c r="BA88" s="2">
        <f>IF($F$67="n/a",0,IF(BA$69&lt;=$C88,0,IF(BA$69&gt;($F$67+$C88),INDEX($D$81:$W$81,,$C88)-SUM($D88:AZ88),INDEX($D$81:$W$81,,$C88)/$F$67)))</f>
        <v>4.8365400279510053</v>
      </c>
      <c r="BB88" s="2">
        <f>IF($F$67="n/a",0,IF(BB$69&lt;=$C88,0,IF(BB$69&gt;($F$67+$C88),INDEX($D$81:$W$81,,$C88)-SUM($D88:BA88),INDEX($D$81:$W$81,,$C88)/$F$67)))</f>
        <v>4.8365400279510053</v>
      </c>
      <c r="BC88" s="2">
        <f>IF($F$67="n/a",0,IF(BC$69&lt;=$C88,0,IF(BC$69&gt;($F$67+$C88),INDEX($D$81:$W$81,,$C88)-SUM($D88:BB88),INDEX($D$81:$W$81,,$C88)/$F$67)))</f>
        <v>4.8365400279510053</v>
      </c>
      <c r="BD88" s="2">
        <f>IF($F$67="n/a",0,IF(BD$69&lt;=$C88,0,IF(BD$69&gt;($F$67+$C88),INDEX($D$81:$W$81,,$C88)-SUM($D88:BC88),INDEX($D$81:$W$81,,$C88)/$F$67)))</f>
        <v>4.8365400279510053</v>
      </c>
      <c r="BE88" s="2">
        <f>IF($F$67="n/a",0,IF(BE$69&lt;=$C88,0,IF(BE$69&gt;($F$67+$C88),INDEX($D$81:$W$81,,$C88)-SUM($D88:BD88),INDEX($D$81:$W$81,,$C88)/$F$67)))</f>
        <v>4.8365400279510053</v>
      </c>
      <c r="BF88" s="2">
        <f>IF($F$67="n/a",0,IF(BF$69&lt;=$C88,0,IF(BF$69&gt;($F$67+$C88),INDEX($D$81:$W$81,,$C88)-SUM($D88:BE88),INDEX($D$81:$W$81,,$C88)/$F$67)))</f>
        <v>4.8365400279510053</v>
      </c>
      <c r="BG88" s="2">
        <f>IF($F$67="n/a",0,IF(BG$69&lt;=$C88,0,IF(BG$69&gt;($F$67+$C88),INDEX($D$81:$W$81,,$C88)-SUM($D88:BF88),INDEX($D$81:$W$81,,$C88)/$F$67)))</f>
        <v>8.5265128291212022E-14</v>
      </c>
      <c r="BH88" s="2">
        <f>IF($F$67="n/a",0,IF(BH$69&lt;=$C88,0,IF(BH$69&gt;($F$67+$C88),INDEX($D$81:$W$81,,$C88)-SUM($D88:BG88),INDEX($D$81:$W$81,,$C88)/$F$67)))</f>
        <v>0</v>
      </c>
      <c r="BI88" s="2">
        <f>IF($F$67="n/a",0,IF(BI$69&lt;=$C88,0,IF(BI$69&gt;($F$67+$C88),INDEX($D$81:$W$81,,$C88)-SUM($D88:BH88),INDEX($D$81:$W$81,,$C88)/$F$67)))</f>
        <v>0</v>
      </c>
      <c r="BJ88" s="2">
        <f>IF($F$67="n/a",0,IF(BJ$69&lt;=$C88,0,IF(BJ$69&gt;($F$67+$C88),INDEX($D$81:$W$81,,$C88)-SUM($D88:BI88),INDEX($D$81:$W$81,,$C88)/$F$67)))</f>
        <v>0</v>
      </c>
      <c r="BK88" s="2">
        <f>IF($F$67="n/a",0,IF(BK$69&lt;=$C88,0,IF(BK$69&gt;($F$67+$C88),INDEX($D$81:$W$81,,$C88)-SUM($D88:BJ88),INDEX($D$81:$W$81,,$C88)/$F$67)))</f>
        <v>0</v>
      </c>
    </row>
    <row r="89" spans="2:63" x14ac:dyDescent="0.3">
      <c r="B89" s="24">
        <v>2016</v>
      </c>
      <c r="C89" s="24">
        <v>6</v>
      </c>
      <c r="E89" s="2">
        <f>IF($F$67="n/a",0,IF(E$69&lt;=$C89,0,IF(E$69&gt;($F$67+$C89),INDEX($D$81:$W$81,,$C89)-SUM($D89:D89),INDEX($D$81:$W$81,,$C89)/$F$67)))</f>
        <v>0</v>
      </c>
      <c r="F89" s="2">
        <f>IF($F$67="n/a",0,IF(F$69&lt;=$C89,0,IF(F$69&gt;($F$67+$C89),INDEX($D$81:$W$81,,$C89)-SUM($D89:E89),INDEX($D$81:$W$81,,$C89)/$F$67)))</f>
        <v>0</v>
      </c>
      <c r="G89" s="2">
        <f>IF($F$67="n/a",0,IF(G$69&lt;=$C89,0,IF(G$69&gt;($F$67+$C89),INDEX($D$81:$W$81,,$C89)-SUM($D89:F89),INDEX($D$81:$W$81,,$C89)/$F$67)))</f>
        <v>0</v>
      </c>
      <c r="H89" s="2">
        <f>IF($F$67="n/a",0,IF(H$69&lt;=$C89,0,IF(H$69&gt;($F$67+$C89),INDEX($D$81:$W$81,,$C89)-SUM($D89:G89),INDEX($D$81:$W$81,,$C89)/$F$67)))</f>
        <v>0</v>
      </c>
      <c r="I89" s="2">
        <f>IF($F$67="n/a",0,IF(I$69&lt;=$C89,0,IF(I$69&gt;($F$67+$C89),INDEX($D$81:$W$81,,$C89)-SUM($D89:H89),INDEX($D$81:$W$81,,$C89)/$F$67)))</f>
        <v>0</v>
      </c>
      <c r="J89" s="2">
        <f>IF($F$67="n/a",0,IF(J$69&lt;=$C89,0,IF(J$69&gt;($F$67+$C89),INDEX($D$81:$W$81,,$C89)-SUM($D89:I89),INDEX($D$81:$W$81,,$C89)/$F$67)))</f>
        <v>3.9382650671092749</v>
      </c>
      <c r="K89" s="2">
        <f>IF($F$67="n/a",0,IF(K$69&lt;=$C89,0,IF(K$69&gt;($F$67+$C89),INDEX($D$81:$W$81,,$C89)-SUM($D89:J89),INDEX($D$81:$W$81,,$C89)/$F$67)))</f>
        <v>3.9382650671092749</v>
      </c>
      <c r="L89" s="2">
        <f>IF($F$67="n/a",0,IF(L$69&lt;=$C89,0,IF(L$69&gt;($F$67+$C89),INDEX($D$81:$W$81,,$C89)-SUM($D89:K89),INDEX($D$81:$W$81,,$C89)/$F$67)))</f>
        <v>3.9382650671092749</v>
      </c>
      <c r="M89" s="2">
        <f>IF($F$67="n/a",0,IF(M$69&lt;=$C89,0,IF(M$69&gt;($F$67+$C89),INDEX($D$81:$W$81,,$C89)-SUM($D89:L89),INDEX($D$81:$W$81,,$C89)/$F$67)))</f>
        <v>3.9382650671092749</v>
      </c>
      <c r="N89" s="2">
        <f>IF($F$67="n/a",0,IF(N$69&lt;=$C89,0,IF(N$69&gt;($F$67+$C89),INDEX($D$81:$W$81,,$C89)-SUM($D89:M89),INDEX($D$81:$W$81,,$C89)/$F$67)))</f>
        <v>3.9382650671092749</v>
      </c>
      <c r="O89" s="2">
        <f>IF($F$67="n/a",0,IF(O$69&lt;=$C89,0,IF(O$69&gt;($F$67+$C89),INDEX($D$81:$W$81,,$C89)-SUM($D89:N89),INDEX($D$81:$W$81,,$C89)/$F$67)))</f>
        <v>3.9382650671092749</v>
      </c>
      <c r="P89" s="2">
        <f>IF($F$67="n/a",0,IF(P$69&lt;=$C89,0,IF(P$69&gt;($F$67+$C89),INDEX($D$81:$W$81,,$C89)-SUM($D89:O89),INDEX($D$81:$W$81,,$C89)/$F$67)))</f>
        <v>3.9382650671092749</v>
      </c>
      <c r="Q89" s="2">
        <f>IF($F$67="n/a",0,IF(Q$69&lt;=$C89,0,IF(Q$69&gt;($F$67+$C89),INDEX($D$81:$W$81,,$C89)-SUM($D89:P89),INDEX($D$81:$W$81,,$C89)/$F$67)))</f>
        <v>3.9382650671092749</v>
      </c>
      <c r="R89" s="2">
        <f>IF($F$67="n/a",0,IF(R$69&lt;=$C89,0,IF(R$69&gt;($F$67+$C89),INDEX($D$81:$W$81,,$C89)-SUM($D89:Q89),INDEX($D$81:$W$81,,$C89)/$F$67)))</f>
        <v>3.9382650671092749</v>
      </c>
      <c r="S89" s="2">
        <f>IF($F$67="n/a",0,IF(S$69&lt;=$C89,0,IF(S$69&gt;($F$67+$C89),INDEX($D$81:$W$81,,$C89)-SUM($D89:R89),INDEX($D$81:$W$81,,$C89)/$F$67)))</f>
        <v>3.9382650671092749</v>
      </c>
      <c r="T89" s="2">
        <f>IF($F$67="n/a",0,IF(T$69&lt;=$C89,0,IF(T$69&gt;($F$67+$C89),INDEX($D$81:$W$81,,$C89)-SUM($D89:S89),INDEX($D$81:$W$81,,$C89)/$F$67)))</f>
        <v>3.9382650671092749</v>
      </c>
      <c r="U89" s="2">
        <f>IF($F$67="n/a",0,IF(U$69&lt;=$C89,0,IF(U$69&gt;($F$67+$C89),INDEX($D$81:$W$81,,$C89)-SUM($D89:T89),INDEX($D$81:$W$81,,$C89)/$F$67)))</f>
        <v>3.9382650671092749</v>
      </c>
      <c r="V89" s="2">
        <f>IF($F$67="n/a",0,IF(V$69&lt;=$C89,0,IF(V$69&gt;($F$67+$C89),INDEX($D$81:$W$81,,$C89)-SUM($D89:U89),INDEX($D$81:$W$81,,$C89)/$F$67)))</f>
        <v>3.9382650671092749</v>
      </c>
      <c r="W89" s="2">
        <f>IF($F$67="n/a",0,IF(W$69&lt;=$C89,0,IF(W$69&gt;($F$67+$C89),INDEX($D$81:$W$81,,$C89)-SUM($D89:V89),INDEX($D$81:$W$81,,$C89)/$F$67)))</f>
        <v>3.9382650671092749</v>
      </c>
      <c r="X89" s="2">
        <f>IF($F$67="n/a",0,IF(X$69&lt;=$C89,0,IF(X$69&gt;($F$67+$C89),INDEX($D$81:$W$81,,$C89)-SUM($D89:W89),INDEX($D$81:$W$81,,$C89)/$F$67)))</f>
        <v>3.9382650671092749</v>
      </c>
      <c r="Y89" s="2">
        <f>IF($F$67="n/a",0,IF(Y$69&lt;=$C89,0,IF(Y$69&gt;($F$67+$C89),INDEX($D$81:$W$81,,$C89)-SUM($D89:X89),INDEX($D$81:$W$81,,$C89)/$F$67)))</f>
        <v>3.9382650671092749</v>
      </c>
      <c r="Z89" s="2">
        <f>IF($F$67="n/a",0,IF(Z$69&lt;=$C89,0,IF(Z$69&gt;($F$67+$C89),INDEX($D$81:$W$81,,$C89)-SUM($D89:Y89),INDEX($D$81:$W$81,,$C89)/$F$67)))</f>
        <v>3.9382650671092749</v>
      </c>
      <c r="AA89" s="2">
        <f>IF($F$67="n/a",0,IF(AA$69&lt;=$C89,0,IF(AA$69&gt;($F$67+$C89),INDEX($D$81:$W$81,,$C89)-SUM($D89:Z89),INDEX($D$81:$W$81,,$C89)/$F$67)))</f>
        <v>3.9382650671092749</v>
      </c>
      <c r="AB89" s="2">
        <f>IF($F$67="n/a",0,IF(AB$69&lt;=$C89,0,IF(AB$69&gt;($F$67+$C89),INDEX($D$81:$W$81,,$C89)-SUM($D89:AA89),INDEX($D$81:$W$81,,$C89)/$F$67)))</f>
        <v>3.9382650671092749</v>
      </c>
      <c r="AC89" s="2">
        <f>IF($F$67="n/a",0,IF(AC$69&lt;=$C89,0,IF(AC$69&gt;($F$67+$C89),INDEX($D$81:$W$81,,$C89)-SUM($D89:AB89),INDEX($D$81:$W$81,,$C89)/$F$67)))</f>
        <v>3.9382650671092749</v>
      </c>
      <c r="AD89" s="2">
        <f>IF($F$67="n/a",0,IF(AD$69&lt;=$C89,0,IF(AD$69&gt;($F$67+$C89),INDEX($D$81:$W$81,,$C89)-SUM($D89:AC89),INDEX($D$81:$W$81,,$C89)/$F$67)))</f>
        <v>3.9382650671092749</v>
      </c>
      <c r="AE89" s="2">
        <f>IF($F$67="n/a",0,IF(AE$69&lt;=$C89,0,IF(AE$69&gt;($F$67+$C89),INDEX($D$81:$W$81,,$C89)-SUM($D89:AD89),INDEX($D$81:$W$81,,$C89)/$F$67)))</f>
        <v>3.9382650671092749</v>
      </c>
      <c r="AF89" s="2">
        <f>IF($F$67="n/a",0,IF(AF$69&lt;=$C89,0,IF(AF$69&gt;($F$67+$C89),INDEX($D$81:$W$81,,$C89)-SUM($D89:AE89),INDEX($D$81:$W$81,,$C89)/$F$67)))</f>
        <v>3.9382650671092749</v>
      </c>
      <c r="AG89" s="2">
        <f>IF($F$67="n/a",0,IF(AG$69&lt;=$C89,0,IF(AG$69&gt;($F$67+$C89),INDEX($D$81:$W$81,,$C89)-SUM($D89:AF89),INDEX($D$81:$W$81,,$C89)/$F$67)))</f>
        <v>3.9382650671092749</v>
      </c>
      <c r="AH89" s="2">
        <f>IF($F$67="n/a",0,IF(AH$69&lt;=$C89,0,IF(AH$69&gt;($F$67+$C89),INDEX($D$81:$W$81,,$C89)-SUM($D89:AG89),INDEX($D$81:$W$81,,$C89)/$F$67)))</f>
        <v>3.9382650671092749</v>
      </c>
      <c r="AI89" s="2">
        <f>IF($F$67="n/a",0,IF(AI$69&lt;=$C89,0,IF(AI$69&gt;($F$67+$C89),INDEX($D$81:$W$81,,$C89)-SUM($D89:AH89),INDEX($D$81:$W$81,,$C89)/$F$67)))</f>
        <v>3.9382650671092749</v>
      </c>
      <c r="AJ89" s="2">
        <f>IF($F$67="n/a",0,IF(AJ$69&lt;=$C89,0,IF(AJ$69&gt;($F$67+$C89),INDEX($D$81:$W$81,,$C89)-SUM($D89:AI89),INDEX($D$81:$W$81,,$C89)/$F$67)))</f>
        <v>3.9382650671092749</v>
      </c>
      <c r="AK89" s="2">
        <f>IF($F$67="n/a",0,IF(AK$69&lt;=$C89,0,IF(AK$69&gt;($F$67+$C89),INDEX($D$81:$W$81,,$C89)-SUM($D89:AJ89),INDEX($D$81:$W$81,,$C89)/$F$67)))</f>
        <v>3.9382650671092749</v>
      </c>
      <c r="AL89" s="2">
        <f>IF($F$67="n/a",0,IF(AL$69&lt;=$C89,0,IF(AL$69&gt;($F$67+$C89),INDEX($D$81:$W$81,,$C89)-SUM($D89:AK89),INDEX($D$81:$W$81,,$C89)/$F$67)))</f>
        <v>3.9382650671092749</v>
      </c>
      <c r="AM89" s="2">
        <f>IF($F$67="n/a",0,IF(AM$69&lt;=$C89,0,IF(AM$69&gt;($F$67+$C89),INDEX($D$81:$W$81,,$C89)-SUM($D89:AL89),INDEX($D$81:$W$81,,$C89)/$F$67)))</f>
        <v>3.9382650671092749</v>
      </c>
      <c r="AN89" s="2">
        <f>IF($F$67="n/a",0,IF(AN$69&lt;=$C89,0,IF(AN$69&gt;($F$67+$C89),INDEX($D$81:$W$81,,$C89)-SUM($D89:AM89),INDEX($D$81:$W$81,,$C89)/$F$67)))</f>
        <v>3.9382650671092749</v>
      </c>
      <c r="AO89" s="2">
        <f>IF($F$67="n/a",0,IF(AO$69&lt;=$C89,0,IF(AO$69&gt;($F$67+$C89),INDEX($D$81:$W$81,,$C89)-SUM($D89:AN89),INDEX($D$81:$W$81,,$C89)/$F$67)))</f>
        <v>3.9382650671092749</v>
      </c>
      <c r="AP89" s="2">
        <f>IF($F$67="n/a",0,IF(AP$69&lt;=$C89,0,IF(AP$69&gt;($F$67+$C89),INDEX($D$81:$W$81,,$C89)-SUM($D89:AO89),INDEX($D$81:$W$81,,$C89)/$F$67)))</f>
        <v>3.9382650671092749</v>
      </c>
      <c r="AQ89" s="2">
        <f>IF($F$67="n/a",0,IF(AQ$69&lt;=$C89,0,IF(AQ$69&gt;($F$67+$C89),INDEX($D$81:$W$81,,$C89)-SUM($D89:AP89),INDEX($D$81:$W$81,,$C89)/$F$67)))</f>
        <v>3.9382650671092749</v>
      </c>
      <c r="AR89" s="2">
        <f>IF($F$67="n/a",0,IF(AR$69&lt;=$C89,0,IF(AR$69&gt;($F$67+$C89),INDEX($D$81:$W$81,,$C89)-SUM($D89:AQ89),INDEX($D$81:$W$81,,$C89)/$F$67)))</f>
        <v>3.9382650671092749</v>
      </c>
      <c r="AS89" s="2">
        <f>IF($F$67="n/a",0,IF(AS$69&lt;=$C89,0,IF(AS$69&gt;($F$67+$C89),INDEX($D$81:$W$81,,$C89)-SUM($D89:AR89),INDEX($D$81:$W$81,,$C89)/$F$67)))</f>
        <v>3.9382650671092749</v>
      </c>
      <c r="AT89" s="2">
        <f>IF($F$67="n/a",0,IF(AT$69&lt;=$C89,0,IF(AT$69&gt;($F$67+$C89),INDEX($D$81:$W$81,,$C89)-SUM($D89:AS89),INDEX($D$81:$W$81,,$C89)/$F$67)))</f>
        <v>3.9382650671092749</v>
      </c>
      <c r="AU89" s="2">
        <f>IF($F$67="n/a",0,IF(AU$69&lt;=$C89,0,IF(AU$69&gt;($F$67+$C89),INDEX($D$81:$W$81,,$C89)-SUM($D89:AT89),INDEX($D$81:$W$81,,$C89)/$F$67)))</f>
        <v>3.9382650671092749</v>
      </c>
      <c r="AV89" s="2">
        <f>IF($F$67="n/a",0,IF(AV$69&lt;=$C89,0,IF(AV$69&gt;($F$67+$C89),INDEX($D$81:$W$81,,$C89)-SUM($D89:AU89),INDEX($D$81:$W$81,,$C89)/$F$67)))</f>
        <v>3.9382650671092749</v>
      </c>
      <c r="AW89" s="2">
        <f>IF($F$67="n/a",0,IF(AW$69&lt;=$C89,0,IF(AW$69&gt;($F$67+$C89),INDEX($D$81:$W$81,,$C89)-SUM($D89:AV89),INDEX($D$81:$W$81,,$C89)/$F$67)))</f>
        <v>3.9382650671092749</v>
      </c>
      <c r="AX89" s="2">
        <f>IF($F$67="n/a",0,IF(AX$69&lt;=$C89,0,IF(AX$69&gt;($F$67+$C89),INDEX($D$81:$W$81,,$C89)-SUM($D89:AW89),INDEX($D$81:$W$81,,$C89)/$F$67)))</f>
        <v>3.9382650671092749</v>
      </c>
      <c r="AY89" s="2">
        <f>IF($F$67="n/a",0,IF(AY$69&lt;=$C89,0,IF(AY$69&gt;($F$67+$C89),INDEX($D$81:$W$81,,$C89)-SUM($D89:AX89),INDEX($D$81:$W$81,,$C89)/$F$67)))</f>
        <v>3.9382650671092749</v>
      </c>
      <c r="AZ89" s="2">
        <f>IF($F$67="n/a",0,IF(AZ$69&lt;=$C89,0,IF(AZ$69&gt;($F$67+$C89),INDEX($D$81:$W$81,,$C89)-SUM($D89:AY89),INDEX($D$81:$W$81,,$C89)/$F$67)))</f>
        <v>3.9382650671092749</v>
      </c>
      <c r="BA89" s="2">
        <f>IF($F$67="n/a",0,IF(BA$69&lt;=$C89,0,IF(BA$69&gt;($F$67+$C89),INDEX($D$81:$W$81,,$C89)-SUM($D89:AZ89),INDEX($D$81:$W$81,,$C89)/$F$67)))</f>
        <v>3.9382650671092749</v>
      </c>
      <c r="BB89" s="2">
        <f>IF($F$67="n/a",0,IF(BB$69&lt;=$C89,0,IF(BB$69&gt;($F$67+$C89),INDEX($D$81:$W$81,,$C89)-SUM($D89:BA89),INDEX($D$81:$W$81,,$C89)/$F$67)))</f>
        <v>3.9382650671092749</v>
      </c>
      <c r="BC89" s="2">
        <f>IF($F$67="n/a",0,IF(BC$69&lt;=$C89,0,IF(BC$69&gt;($F$67+$C89),INDEX($D$81:$W$81,,$C89)-SUM($D89:BB89),INDEX($D$81:$W$81,,$C89)/$F$67)))</f>
        <v>3.9382650671092749</v>
      </c>
      <c r="BD89" s="2">
        <f>IF($F$67="n/a",0,IF(BD$69&lt;=$C89,0,IF(BD$69&gt;($F$67+$C89),INDEX($D$81:$W$81,,$C89)-SUM($D89:BC89),INDEX($D$81:$W$81,,$C89)/$F$67)))</f>
        <v>3.9382650671092749</v>
      </c>
      <c r="BE89" s="2">
        <f>IF($F$67="n/a",0,IF(BE$69&lt;=$C89,0,IF(BE$69&gt;($F$67+$C89),INDEX($D$81:$W$81,,$C89)-SUM($D89:BD89),INDEX($D$81:$W$81,,$C89)/$F$67)))</f>
        <v>3.9382650671092749</v>
      </c>
      <c r="BF89" s="2">
        <f>IF($F$67="n/a",0,IF(BF$69&lt;=$C89,0,IF(BF$69&gt;($F$67+$C89),INDEX($D$81:$W$81,,$C89)-SUM($D89:BE89),INDEX($D$81:$W$81,,$C89)/$F$67)))</f>
        <v>3.9382650671092749</v>
      </c>
      <c r="BG89" s="2">
        <f>IF($F$67="n/a",0,IF(BG$69&lt;=$C89,0,IF(BG$69&gt;($F$67+$C89),INDEX($D$81:$W$81,,$C89)-SUM($D89:BF89),INDEX($D$81:$W$81,,$C89)/$F$67)))</f>
        <v>3.9382650671092749</v>
      </c>
      <c r="BH89" s="2">
        <f>IF($F$67="n/a",0,IF(BH$69&lt;=$C89,0,IF(BH$69&gt;($F$67+$C89),INDEX($D$81:$W$81,,$C89)-SUM($D89:BG89),INDEX($D$81:$W$81,,$C89)/$F$67)))</f>
        <v>-1.1368683772161603E-13</v>
      </c>
      <c r="BI89" s="2">
        <f>IF($F$67="n/a",0,IF(BI$69&lt;=$C89,0,IF(BI$69&gt;($F$67+$C89),INDEX($D$81:$W$81,,$C89)-SUM($D89:BH89),INDEX($D$81:$W$81,,$C89)/$F$67)))</f>
        <v>0</v>
      </c>
      <c r="BJ89" s="2">
        <f>IF($F$67="n/a",0,IF(BJ$69&lt;=$C89,0,IF(BJ$69&gt;($F$67+$C89),INDEX($D$81:$W$81,,$C89)-SUM($D89:BI89),INDEX($D$81:$W$81,,$C89)/$F$67)))</f>
        <v>0</v>
      </c>
      <c r="BK89" s="2">
        <f>IF($F$67="n/a",0,IF(BK$69&lt;=$C89,0,IF(BK$69&gt;($F$67+$C89),INDEX($D$81:$W$81,,$C89)-SUM($D89:BJ89),INDEX($D$81:$W$81,,$C89)/$F$67)))</f>
        <v>0</v>
      </c>
    </row>
    <row r="90" spans="2:63" x14ac:dyDescent="0.3">
      <c r="B90" s="24">
        <v>2017</v>
      </c>
      <c r="C90" s="24">
        <v>7</v>
      </c>
      <c r="E90" s="2">
        <f>IF($F$67="n/a",0,IF(E$69&lt;=$C90,0,IF(E$69&gt;($F$67+$C90),INDEX($D$81:$W$81,,$C90)-SUM($D90:D90),INDEX($D$81:$W$81,,$C90)/$F$67)))</f>
        <v>0</v>
      </c>
      <c r="F90" s="2">
        <f>IF($F$67="n/a",0,IF(F$69&lt;=$C90,0,IF(F$69&gt;($F$67+$C90),INDEX($D$81:$W$81,,$C90)-SUM($D90:E90),INDEX($D$81:$W$81,,$C90)/$F$67)))</f>
        <v>0</v>
      </c>
      <c r="G90" s="2">
        <f>IF($F$67="n/a",0,IF(G$69&lt;=$C90,0,IF(G$69&gt;($F$67+$C90),INDEX($D$81:$W$81,,$C90)-SUM($D90:F90),INDEX($D$81:$W$81,,$C90)/$F$67)))</f>
        <v>0</v>
      </c>
      <c r="H90" s="2">
        <f>IF($F$67="n/a",0,IF(H$69&lt;=$C90,0,IF(H$69&gt;($F$67+$C90),INDEX($D$81:$W$81,,$C90)-SUM($D90:G90),INDEX($D$81:$W$81,,$C90)/$F$67)))</f>
        <v>0</v>
      </c>
      <c r="I90" s="2">
        <f>IF($F$67="n/a",0,IF(I$69&lt;=$C90,0,IF(I$69&gt;($F$67+$C90),INDEX($D$81:$W$81,,$C90)-SUM($D90:H90),INDEX($D$81:$W$81,,$C90)/$F$67)))</f>
        <v>0</v>
      </c>
      <c r="J90" s="2">
        <f>IF($F$67="n/a",0,IF(J$69&lt;=$C90,0,IF(J$69&gt;($F$67+$C90),INDEX($D$81:$W$81,,$C90)-SUM($D90:I90),INDEX($D$81:$W$81,,$C90)/$F$67)))</f>
        <v>0</v>
      </c>
      <c r="K90" s="2">
        <f>IF($F$67="n/a",0,IF(K$69&lt;=$C90,0,IF(K$69&gt;($F$67+$C90),INDEX($D$81:$W$81,,$C90)-SUM($D90:J90),INDEX($D$81:$W$81,,$C90)/$F$67)))</f>
        <v>4.6069299720315584</v>
      </c>
      <c r="L90" s="2">
        <f>IF($F$67="n/a",0,IF(L$69&lt;=$C90,0,IF(L$69&gt;($F$67+$C90),INDEX($D$81:$W$81,,$C90)-SUM($D90:K90),INDEX($D$81:$W$81,,$C90)/$F$67)))</f>
        <v>4.6069299720315584</v>
      </c>
      <c r="M90" s="2">
        <f>IF($F$67="n/a",0,IF(M$69&lt;=$C90,0,IF(M$69&gt;($F$67+$C90),INDEX($D$81:$W$81,,$C90)-SUM($D90:L90),INDEX($D$81:$W$81,,$C90)/$F$67)))</f>
        <v>4.6069299720315584</v>
      </c>
      <c r="N90" s="2">
        <f>IF($F$67="n/a",0,IF(N$69&lt;=$C90,0,IF(N$69&gt;($F$67+$C90),INDEX($D$81:$W$81,,$C90)-SUM($D90:M90),INDEX($D$81:$W$81,,$C90)/$F$67)))</f>
        <v>4.6069299720315584</v>
      </c>
      <c r="O90" s="2">
        <f>IF($F$67="n/a",0,IF(O$69&lt;=$C90,0,IF(O$69&gt;($F$67+$C90),INDEX($D$81:$W$81,,$C90)-SUM($D90:N90),INDEX($D$81:$W$81,,$C90)/$F$67)))</f>
        <v>4.6069299720315584</v>
      </c>
      <c r="P90" s="2">
        <f>IF($F$67="n/a",0,IF(P$69&lt;=$C90,0,IF(P$69&gt;($F$67+$C90),INDEX($D$81:$W$81,,$C90)-SUM($D90:O90),INDEX($D$81:$W$81,,$C90)/$F$67)))</f>
        <v>4.6069299720315584</v>
      </c>
      <c r="Q90" s="2">
        <f>IF($F$67="n/a",0,IF(Q$69&lt;=$C90,0,IF(Q$69&gt;($F$67+$C90),INDEX($D$81:$W$81,,$C90)-SUM($D90:P90),INDEX($D$81:$W$81,,$C90)/$F$67)))</f>
        <v>4.6069299720315584</v>
      </c>
      <c r="R90" s="2">
        <f>IF($F$67="n/a",0,IF(R$69&lt;=$C90,0,IF(R$69&gt;($F$67+$C90),INDEX($D$81:$W$81,,$C90)-SUM($D90:Q90),INDEX($D$81:$W$81,,$C90)/$F$67)))</f>
        <v>4.6069299720315584</v>
      </c>
      <c r="S90" s="2">
        <f>IF($F$67="n/a",0,IF(S$69&lt;=$C90,0,IF(S$69&gt;($F$67+$C90),INDEX($D$81:$W$81,,$C90)-SUM($D90:R90),INDEX($D$81:$W$81,,$C90)/$F$67)))</f>
        <v>4.6069299720315584</v>
      </c>
      <c r="T90" s="2">
        <f>IF($F$67="n/a",0,IF(T$69&lt;=$C90,0,IF(T$69&gt;($F$67+$C90),INDEX($D$81:$W$81,,$C90)-SUM($D90:S90),INDEX($D$81:$W$81,,$C90)/$F$67)))</f>
        <v>4.6069299720315584</v>
      </c>
      <c r="U90" s="2">
        <f>IF($F$67="n/a",0,IF(U$69&lt;=$C90,0,IF(U$69&gt;($F$67+$C90),INDEX($D$81:$W$81,,$C90)-SUM($D90:T90),INDEX($D$81:$W$81,,$C90)/$F$67)))</f>
        <v>4.6069299720315584</v>
      </c>
      <c r="V90" s="2">
        <f>IF($F$67="n/a",0,IF(V$69&lt;=$C90,0,IF(V$69&gt;($F$67+$C90),INDEX($D$81:$W$81,,$C90)-SUM($D90:U90),INDEX($D$81:$W$81,,$C90)/$F$67)))</f>
        <v>4.6069299720315584</v>
      </c>
      <c r="W90" s="2">
        <f>IF($F$67="n/a",0,IF(W$69&lt;=$C90,0,IF(W$69&gt;($F$67+$C90),INDEX($D$81:$W$81,,$C90)-SUM($D90:V90),INDEX($D$81:$W$81,,$C90)/$F$67)))</f>
        <v>4.6069299720315584</v>
      </c>
      <c r="X90" s="2">
        <f>IF($F$67="n/a",0,IF(X$69&lt;=$C90,0,IF(X$69&gt;($F$67+$C90),INDEX($D$81:$W$81,,$C90)-SUM($D90:W90),INDEX($D$81:$W$81,,$C90)/$F$67)))</f>
        <v>4.6069299720315584</v>
      </c>
      <c r="Y90" s="2">
        <f>IF($F$67="n/a",0,IF(Y$69&lt;=$C90,0,IF(Y$69&gt;($F$67+$C90),INDEX($D$81:$W$81,,$C90)-SUM($D90:X90),INDEX($D$81:$W$81,,$C90)/$F$67)))</f>
        <v>4.6069299720315584</v>
      </c>
      <c r="Z90" s="2">
        <f>IF($F$67="n/a",0,IF(Z$69&lt;=$C90,0,IF(Z$69&gt;($F$67+$C90),INDEX($D$81:$W$81,,$C90)-SUM($D90:Y90),INDEX($D$81:$W$81,,$C90)/$F$67)))</f>
        <v>4.6069299720315584</v>
      </c>
      <c r="AA90" s="2">
        <f>IF($F$67="n/a",0,IF(AA$69&lt;=$C90,0,IF(AA$69&gt;($F$67+$C90),INDEX($D$81:$W$81,,$C90)-SUM($D90:Z90),INDEX($D$81:$W$81,,$C90)/$F$67)))</f>
        <v>4.6069299720315584</v>
      </c>
      <c r="AB90" s="2">
        <f>IF($F$67="n/a",0,IF(AB$69&lt;=$C90,0,IF(AB$69&gt;($F$67+$C90),INDEX($D$81:$W$81,,$C90)-SUM($D90:AA90),INDEX($D$81:$W$81,,$C90)/$F$67)))</f>
        <v>4.6069299720315584</v>
      </c>
      <c r="AC90" s="2">
        <f>IF($F$67="n/a",0,IF(AC$69&lt;=$C90,0,IF(AC$69&gt;($F$67+$C90),INDEX($D$81:$W$81,,$C90)-SUM($D90:AB90),INDEX($D$81:$W$81,,$C90)/$F$67)))</f>
        <v>4.6069299720315584</v>
      </c>
      <c r="AD90" s="2">
        <f>IF($F$67="n/a",0,IF(AD$69&lt;=$C90,0,IF(AD$69&gt;($F$67+$C90),INDEX($D$81:$W$81,,$C90)-SUM($D90:AC90),INDEX($D$81:$W$81,,$C90)/$F$67)))</f>
        <v>4.6069299720315584</v>
      </c>
      <c r="AE90" s="2">
        <f>IF($F$67="n/a",0,IF(AE$69&lt;=$C90,0,IF(AE$69&gt;($F$67+$C90),INDEX($D$81:$W$81,,$C90)-SUM($D90:AD90),INDEX($D$81:$W$81,,$C90)/$F$67)))</f>
        <v>4.6069299720315584</v>
      </c>
      <c r="AF90" s="2">
        <f>IF($F$67="n/a",0,IF(AF$69&lt;=$C90,0,IF(AF$69&gt;($F$67+$C90),INDEX($D$81:$W$81,,$C90)-SUM($D90:AE90),INDEX($D$81:$W$81,,$C90)/$F$67)))</f>
        <v>4.6069299720315584</v>
      </c>
      <c r="AG90" s="2">
        <f>IF($F$67="n/a",0,IF(AG$69&lt;=$C90,0,IF(AG$69&gt;($F$67+$C90),INDEX($D$81:$W$81,,$C90)-SUM($D90:AF90),INDEX($D$81:$W$81,,$C90)/$F$67)))</f>
        <v>4.6069299720315584</v>
      </c>
      <c r="AH90" s="2">
        <f>IF($F$67="n/a",0,IF(AH$69&lt;=$C90,0,IF(AH$69&gt;($F$67+$C90),INDEX($D$81:$W$81,,$C90)-SUM($D90:AG90),INDEX($D$81:$W$81,,$C90)/$F$67)))</f>
        <v>4.6069299720315584</v>
      </c>
      <c r="AI90" s="2">
        <f>IF($F$67="n/a",0,IF(AI$69&lt;=$C90,0,IF(AI$69&gt;($F$67+$C90),INDEX($D$81:$W$81,,$C90)-SUM($D90:AH90),INDEX($D$81:$W$81,,$C90)/$F$67)))</f>
        <v>4.6069299720315584</v>
      </c>
      <c r="AJ90" s="2">
        <f>IF($F$67="n/a",0,IF(AJ$69&lt;=$C90,0,IF(AJ$69&gt;($F$67+$C90),INDEX($D$81:$W$81,,$C90)-SUM($D90:AI90),INDEX($D$81:$W$81,,$C90)/$F$67)))</f>
        <v>4.6069299720315584</v>
      </c>
      <c r="AK90" s="2">
        <f>IF($F$67="n/a",0,IF(AK$69&lt;=$C90,0,IF(AK$69&gt;($F$67+$C90),INDEX($D$81:$W$81,,$C90)-SUM($D90:AJ90),INDEX($D$81:$W$81,,$C90)/$F$67)))</f>
        <v>4.6069299720315584</v>
      </c>
      <c r="AL90" s="2">
        <f>IF($F$67="n/a",0,IF(AL$69&lt;=$C90,0,IF(AL$69&gt;($F$67+$C90),INDEX($D$81:$W$81,,$C90)-SUM($D90:AK90),INDEX($D$81:$W$81,,$C90)/$F$67)))</f>
        <v>4.6069299720315584</v>
      </c>
      <c r="AM90" s="2">
        <f>IF($F$67="n/a",0,IF(AM$69&lt;=$C90,0,IF(AM$69&gt;($F$67+$C90),INDEX($D$81:$W$81,,$C90)-SUM($D90:AL90),INDEX($D$81:$W$81,,$C90)/$F$67)))</f>
        <v>4.6069299720315584</v>
      </c>
      <c r="AN90" s="2">
        <f>IF($F$67="n/a",0,IF(AN$69&lt;=$C90,0,IF(AN$69&gt;($F$67+$C90),INDEX($D$81:$W$81,,$C90)-SUM($D90:AM90),INDEX($D$81:$W$81,,$C90)/$F$67)))</f>
        <v>4.6069299720315584</v>
      </c>
      <c r="AO90" s="2">
        <f>IF($F$67="n/a",0,IF(AO$69&lt;=$C90,0,IF(AO$69&gt;($F$67+$C90),INDEX($D$81:$W$81,,$C90)-SUM($D90:AN90),INDEX($D$81:$W$81,,$C90)/$F$67)))</f>
        <v>4.6069299720315584</v>
      </c>
      <c r="AP90" s="2">
        <f>IF($F$67="n/a",0,IF(AP$69&lt;=$C90,0,IF(AP$69&gt;($F$67+$C90),INDEX($D$81:$W$81,,$C90)-SUM($D90:AO90),INDEX($D$81:$W$81,,$C90)/$F$67)))</f>
        <v>4.6069299720315584</v>
      </c>
      <c r="AQ90" s="2">
        <f>IF($F$67="n/a",0,IF(AQ$69&lt;=$C90,0,IF(AQ$69&gt;($F$67+$C90),INDEX($D$81:$W$81,,$C90)-SUM($D90:AP90),INDEX($D$81:$W$81,,$C90)/$F$67)))</f>
        <v>4.6069299720315584</v>
      </c>
      <c r="AR90" s="2">
        <f>IF($F$67="n/a",0,IF(AR$69&lt;=$C90,0,IF(AR$69&gt;($F$67+$C90),INDEX($D$81:$W$81,,$C90)-SUM($D90:AQ90),INDEX($D$81:$W$81,,$C90)/$F$67)))</f>
        <v>4.6069299720315584</v>
      </c>
      <c r="AS90" s="2">
        <f>IF($F$67="n/a",0,IF(AS$69&lt;=$C90,0,IF(AS$69&gt;($F$67+$C90),INDEX($D$81:$W$81,,$C90)-SUM($D90:AR90),INDEX($D$81:$W$81,,$C90)/$F$67)))</f>
        <v>4.6069299720315584</v>
      </c>
      <c r="AT90" s="2">
        <f>IF($F$67="n/a",0,IF(AT$69&lt;=$C90,0,IF(AT$69&gt;($F$67+$C90),INDEX($D$81:$W$81,,$C90)-SUM($D90:AS90),INDEX($D$81:$W$81,,$C90)/$F$67)))</f>
        <v>4.6069299720315584</v>
      </c>
      <c r="AU90" s="2">
        <f>IF($F$67="n/a",0,IF(AU$69&lt;=$C90,0,IF(AU$69&gt;($F$67+$C90),INDEX($D$81:$W$81,,$C90)-SUM($D90:AT90),INDEX($D$81:$W$81,,$C90)/$F$67)))</f>
        <v>4.6069299720315584</v>
      </c>
      <c r="AV90" s="2">
        <f>IF($F$67="n/a",0,IF(AV$69&lt;=$C90,0,IF(AV$69&gt;($F$67+$C90),INDEX($D$81:$W$81,,$C90)-SUM($D90:AU90),INDEX($D$81:$W$81,,$C90)/$F$67)))</f>
        <v>4.6069299720315584</v>
      </c>
      <c r="AW90" s="2">
        <f>IF($F$67="n/a",0,IF(AW$69&lt;=$C90,0,IF(AW$69&gt;($F$67+$C90),INDEX($D$81:$W$81,,$C90)-SUM($D90:AV90),INDEX($D$81:$W$81,,$C90)/$F$67)))</f>
        <v>4.6069299720315584</v>
      </c>
      <c r="AX90" s="2">
        <f>IF($F$67="n/a",0,IF(AX$69&lt;=$C90,0,IF(AX$69&gt;($F$67+$C90),INDEX($D$81:$W$81,,$C90)-SUM($D90:AW90),INDEX($D$81:$W$81,,$C90)/$F$67)))</f>
        <v>4.6069299720315584</v>
      </c>
      <c r="AY90" s="2">
        <f>IF($F$67="n/a",0,IF(AY$69&lt;=$C90,0,IF(AY$69&gt;($F$67+$C90),INDEX($D$81:$W$81,,$C90)-SUM($D90:AX90),INDEX($D$81:$W$81,,$C90)/$F$67)))</f>
        <v>4.6069299720315584</v>
      </c>
      <c r="AZ90" s="2">
        <f>IF($F$67="n/a",0,IF(AZ$69&lt;=$C90,0,IF(AZ$69&gt;($F$67+$C90),INDEX($D$81:$W$81,,$C90)-SUM($D90:AY90),INDEX($D$81:$W$81,,$C90)/$F$67)))</f>
        <v>4.6069299720315584</v>
      </c>
      <c r="BA90" s="2">
        <f>IF($F$67="n/a",0,IF(BA$69&lt;=$C90,0,IF(BA$69&gt;($F$67+$C90),INDEX($D$81:$W$81,,$C90)-SUM($D90:AZ90),INDEX($D$81:$W$81,,$C90)/$F$67)))</f>
        <v>4.6069299720315584</v>
      </c>
      <c r="BB90" s="2">
        <f>IF($F$67="n/a",0,IF(BB$69&lt;=$C90,0,IF(BB$69&gt;($F$67+$C90),INDEX($D$81:$W$81,,$C90)-SUM($D90:BA90),INDEX($D$81:$W$81,,$C90)/$F$67)))</f>
        <v>4.6069299720315584</v>
      </c>
      <c r="BC90" s="2">
        <f>IF($F$67="n/a",0,IF(BC$69&lt;=$C90,0,IF(BC$69&gt;($F$67+$C90),INDEX($D$81:$W$81,,$C90)-SUM($D90:BB90),INDEX($D$81:$W$81,,$C90)/$F$67)))</f>
        <v>4.6069299720315584</v>
      </c>
      <c r="BD90" s="2">
        <f>IF($F$67="n/a",0,IF(BD$69&lt;=$C90,0,IF(BD$69&gt;($F$67+$C90),INDEX($D$81:$W$81,,$C90)-SUM($D90:BC90),INDEX($D$81:$W$81,,$C90)/$F$67)))</f>
        <v>4.6069299720315584</v>
      </c>
      <c r="BE90" s="2">
        <f>IF($F$67="n/a",0,IF(BE$69&lt;=$C90,0,IF(BE$69&gt;($F$67+$C90),INDEX($D$81:$W$81,,$C90)-SUM($D90:BD90),INDEX($D$81:$W$81,,$C90)/$F$67)))</f>
        <v>4.6069299720315584</v>
      </c>
      <c r="BF90" s="2">
        <f>IF($F$67="n/a",0,IF(BF$69&lt;=$C90,0,IF(BF$69&gt;($F$67+$C90),INDEX($D$81:$W$81,,$C90)-SUM($D90:BE90),INDEX($D$81:$W$81,,$C90)/$F$67)))</f>
        <v>4.6069299720315584</v>
      </c>
      <c r="BG90" s="2">
        <f>IF($F$67="n/a",0,IF(BG$69&lt;=$C90,0,IF(BG$69&gt;($F$67+$C90),INDEX($D$81:$W$81,,$C90)-SUM($D90:BF90),INDEX($D$81:$W$81,,$C90)/$F$67)))</f>
        <v>4.6069299720315584</v>
      </c>
      <c r="BH90" s="2">
        <f>IF($F$67="n/a",0,IF(BH$69&lt;=$C90,0,IF(BH$69&gt;($F$67+$C90),INDEX($D$81:$W$81,,$C90)-SUM($D90:BG90),INDEX($D$81:$W$81,,$C90)/$F$67)))</f>
        <v>4.6069299720315584</v>
      </c>
      <c r="BI90" s="2">
        <f>IF($F$67="n/a",0,IF(BI$69&lt;=$C90,0,IF(BI$69&gt;($F$67+$C90),INDEX($D$81:$W$81,,$C90)-SUM($D90:BH90),INDEX($D$81:$W$81,,$C90)/$F$67)))</f>
        <v>-2.5579538487363607E-13</v>
      </c>
      <c r="BJ90" s="2">
        <f>IF($F$67="n/a",0,IF(BJ$69&lt;=$C90,0,IF(BJ$69&gt;($F$67+$C90),INDEX($D$81:$W$81,,$C90)-SUM($D90:BI90),INDEX($D$81:$W$81,,$C90)/$F$67)))</f>
        <v>0</v>
      </c>
      <c r="BK90" s="2">
        <f>IF($F$67="n/a",0,IF(BK$69&lt;=$C90,0,IF(BK$69&gt;($F$67+$C90),INDEX($D$81:$W$81,,$C90)-SUM($D90:BJ90),INDEX($D$81:$W$81,,$C90)/$F$67)))</f>
        <v>0</v>
      </c>
    </row>
    <row r="91" spans="2:63" x14ac:dyDescent="0.3">
      <c r="B91" s="24">
        <v>2018</v>
      </c>
      <c r="C91" s="24">
        <v>8</v>
      </c>
      <c r="E91" s="2">
        <f>IF($F$67="n/a",0,IF(E$69&lt;=$C91,0,IF(E$69&gt;($F$67+$C91),INDEX($D$81:$W$81,,$C91)-SUM($D91:D91),INDEX($D$81:$W$81,,$C91)/$F$67)))</f>
        <v>0</v>
      </c>
      <c r="F91" s="2">
        <f>IF($F$67="n/a",0,IF(F$69&lt;=$C91,0,IF(F$69&gt;($F$67+$C91),INDEX($D$81:$W$81,,$C91)-SUM($D91:E91),INDEX($D$81:$W$81,,$C91)/$F$67)))</f>
        <v>0</v>
      </c>
      <c r="G91" s="2">
        <f>IF($F$67="n/a",0,IF(G$69&lt;=$C91,0,IF(G$69&gt;($F$67+$C91),INDEX($D$81:$W$81,,$C91)-SUM($D91:F91),INDEX($D$81:$W$81,,$C91)/$F$67)))</f>
        <v>0</v>
      </c>
      <c r="H91" s="2">
        <f>IF($F$67="n/a",0,IF(H$69&lt;=$C91,0,IF(H$69&gt;($F$67+$C91),INDEX($D$81:$W$81,,$C91)-SUM($D91:G91),INDEX($D$81:$W$81,,$C91)/$F$67)))</f>
        <v>0</v>
      </c>
      <c r="I91" s="2">
        <f>IF($F$67="n/a",0,IF(I$69&lt;=$C91,0,IF(I$69&gt;($F$67+$C91),INDEX($D$81:$W$81,,$C91)-SUM($D91:H91),INDEX($D$81:$W$81,,$C91)/$F$67)))</f>
        <v>0</v>
      </c>
      <c r="J91" s="2">
        <f>IF($F$67="n/a",0,IF(J$69&lt;=$C91,0,IF(J$69&gt;($F$67+$C91),INDEX($D$81:$W$81,,$C91)-SUM($D91:I91),INDEX($D$81:$W$81,,$C91)/$F$67)))</f>
        <v>0</v>
      </c>
      <c r="K91" s="2">
        <f>IF($F$67="n/a",0,IF(K$69&lt;=$C91,0,IF(K$69&gt;($F$67+$C91),INDEX($D$81:$W$81,,$C91)-SUM($D91:J91),INDEX($D$81:$W$81,,$C91)/$F$67)))</f>
        <v>0</v>
      </c>
      <c r="L91" s="2">
        <f>IF($F$67="n/a",0,IF(L$69&lt;=$C91,0,IF(L$69&gt;($F$67+$C91),INDEX($D$81:$W$81,,$C91)-SUM($D91:K91),INDEX($D$81:$W$81,,$C91)/$F$67)))</f>
        <v>4.6825771923430235</v>
      </c>
      <c r="M91" s="2">
        <f>IF($F$67="n/a",0,IF(M$69&lt;=$C91,0,IF(M$69&gt;($F$67+$C91),INDEX($D$81:$W$81,,$C91)-SUM($D91:L91),INDEX($D$81:$W$81,,$C91)/$F$67)))</f>
        <v>4.6825771923430235</v>
      </c>
      <c r="N91" s="2">
        <f>IF($F$67="n/a",0,IF(N$69&lt;=$C91,0,IF(N$69&gt;($F$67+$C91),INDEX($D$81:$W$81,,$C91)-SUM($D91:M91),INDEX($D$81:$W$81,,$C91)/$F$67)))</f>
        <v>4.6825771923430235</v>
      </c>
      <c r="O91" s="2">
        <f>IF($F$67="n/a",0,IF(O$69&lt;=$C91,0,IF(O$69&gt;($F$67+$C91),INDEX($D$81:$W$81,,$C91)-SUM($D91:N91),INDEX($D$81:$W$81,,$C91)/$F$67)))</f>
        <v>4.6825771923430235</v>
      </c>
      <c r="P91" s="2">
        <f>IF($F$67="n/a",0,IF(P$69&lt;=$C91,0,IF(P$69&gt;($F$67+$C91),INDEX($D$81:$W$81,,$C91)-SUM($D91:O91),INDEX($D$81:$W$81,,$C91)/$F$67)))</f>
        <v>4.6825771923430235</v>
      </c>
      <c r="Q91" s="2">
        <f>IF($F$67="n/a",0,IF(Q$69&lt;=$C91,0,IF(Q$69&gt;($F$67+$C91),INDEX($D$81:$W$81,,$C91)-SUM($D91:P91),INDEX($D$81:$W$81,,$C91)/$F$67)))</f>
        <v>4.6825771923430235</v>
      </c>
      <c r="R91" s="2">
        <f>IF($F$67="n/a",0,IF(R$69&lt;=$C91,0,IF(R$69&gt;($F$67+$C91),INDEX($D$81:$W$81,,$C91)-SUM($D91:Q91),INDEX($D$81:$W$81,,$C91)/$F$67)))</f>
        <v>4.6825771923430235</v>
      </c>
      <c r="S91" s="2">
        <f>IF($F$67="n/a",0,IF(S$69&lt;=$C91,0,IF(S$69&gt;($F$67+$C91),INDEX($D$81:$W$81,,$C91)-SUM($D91:R91),INDEX($D$81:$W$81,,$C91)/$F$67)))</f>
        <v>4.6825771923430235</v>
      </c>
      <c r="T91" s="2">
        <f>IF($F$67="n/a",0,IF(T$69&lt;=$C91,0,IF(T$69&gt;($F$67+$C91),INDEX($D$81:$W$81,,$C91)-SUM($D91:S91),INDEX($D$81:$W$81,,$C91)/$F$67)))</f>
        <v>4.6825771923430235</v>
      </c>
      <c r="U91" s="2">
        <f>IF($F$67="n/a",0,IF(U$69&lt;=$C91,0,IF(U$69&gt;($F$67+$C91),INDEX($D$81:$W$81,,$C91)-SUM($D91:T91),INDEX($D$81:$W$81,,$C91)/$F$67)))</f>
        <v>4.6825771923430235</v>
      </c>
      <c r="V91" s="2">
        <f>IF($F$67="n/a",0,IF(V$69&lt;=$C91,0,IF(V$69&gt;($F$67+$C91),INDEX($D$81:$W$81,,$C91)-SUM($D91:U91),INDEX($D$81:$W$81,,$C91)/$F$67)))</f>
        <v>4.6825771923430235</v>
      </c>
      <c r="W91" s="2">
        <f>IF($F$67="n/a",0,IF(W$69&lt;=$C91,0,IF(W$69&gt;($F$67+$C91),INDEX($D$81:$W$81,,$C91)-SUM($D91:V91),INDEX($D$81:$W$81,,$C91)/$F$67)))</f>
        <v>4.6825771923430235</v>
      </c>
      <c r="X91" s="2">
        <f>IF($F$67="n/a",0,IF(X$69&lt;=$C91,0,IF(X$69&gt;($F$67+$C91),INDEX($D$81:$W$81,,$C91)-SUM($D91:W91),INDEX($D$81:$W$81,,$C91)/$F$67)))</f>
        <v>4.6825771923430235</v>
      </c>
      <c r="Y91" s="2">
        <f>IF($F$67="n/a",0,IF(Y$69&lt;=$C91,0,IF(Y$69&gt;($F$67+$C91),INDEX($D$81:$W$81,,$C91)-SUM($D91:X91),INDEX($D$81:$W$81,,$C91)/$F$67)))</f>
        <v>4.6825771923430235</v>
      </c>
      <c r="Z91" s="2">
        <f>IF($F$67="n/a",0,IF(Z$69&lt;=$C91,0,IF(Z$69&gt;($F$67+$C91),INDEX($D$81:$W$81,,$C91)-SUM($D91:Y91),INDEX($D$81:$W$81,,$C91)/$F$67)))</f>
        <v>4.6825771923430235</v>
      </c>
      <c r="AA91" s="2">
        <f>IF($F$67="n/a",0,IF(AA$69&lt;=$C91,0,IF(AA$69&gt;($F$67+$C91),INDEX($D$81:$W$81,,$C91)-SUM($D91:Z91),INDEX($D$81:$W$81,,$C91)/$F$67)))</f>
        <v>4.6825771923430235</v>
      </c>
      <c r="AB91" s="2">
        <f>IF($F$67="n/a",0,IF(AB$69&lt;=$C91,0,IF(AB$69&gt;($F$67+$C91),INDEX($D$81:$W$81,,$C91)-SUM($D91:AA91),INDEX($D$81:$W$81,,$C91)/$F$67)))</f>
        <v>4.6825771923430235</v>
      </c>
      <c r="AC91" s="2">
        <f>IF($F$67="n/a",0,IF(AC$69&lt;=$C91,0,IF(AC$69&gt;($F$67+$C91),INDEX($D$81:$W$81,,$C91)-SUM($D91:AB91),INDEX($D$81:$W$81,,$C91)/$F$67)))</f>
        <v>4.6825771923430235</v>
      </c>
      <c r="AD91" s="2">
        <f>IF($F$67="n/a",0,IF(AD$69&lt;=$C91,0,IF(AD$69&gt;($F$67+$C91),INDEX($D$81:$W$81,,$C91)-SUM($D91:AC91),INDEX($D$81:$W$81,,$C91)/$F$67)))</f>
        <v>4.6825771923430235</v>
      </c>
      <c r="AE91" s="2">
        <f>IF($F$67="n/a",0,IF(AE$69&lt;=$C91,0,IF(AE$69&gt;($F$67+$C91),INDEX($D$81:$W$81,,$C91)-SUM($D91:AD91),INDEX($D$81:$W$81,,$C91)/$F$67)))</f>
        <v>4.6825771923430235</v>
      </c>
      <c r="AF91" s="2">
        <f>IF($F$67="n/a",0,IF(AF$69&lt;=$C91,0,IF(AF$69&gt;($F$67+$C91),INDEX($D$81:$W$81,,$C91)-SUM($D91:AE91),INDEX($D$81:$W$81,,$C91)/$F$67)))</f>
        <v>4.6825771923430235</v>
      </c>
      <c r="AG91" s="2">
        <f>IF($F$67="n/a",0,IF(AG$69&lt;=$C91,0,IF(AG$69&gt;($F$67+$C91),INDEX($D$81:$W$81,,$C91)-SUM($D91:AF91),INDEX($D$81:$W$81,,$C91)/$F$67)))</f>
        <v>4.6825771923430235</v>
      </c>
      <c r="AH91" s="2">
        <f>IF($F$67="n/a",0,IF(AH$69&lt;=$C91,0,IF(AH$69&gt;($F$67+$C91),INDEX($D$81:$W$81,,$C91)-SUM($D91:AG91),INDEX($D$81:$W$81,,$C91)/$F$67)))</f>
        <v>4.6825771923430235</v>
      </c>
      <c r="AI91" s="2">
        <f>IF($F$67="n/a",0,IF(AI$69&lt;=$C91,0,IF(AI$69&gt;($F$67+$C91),INDEX($D$81:$W$81,,$C91)-SUM($D91:AH91),INDEX($D$81:$W$81,,$C91)/$F$67)))</f>
        <v>4.6825771923430235</v>
      </c>
      <c r="AJ91" s="2">
        <f>IF($F$67="n/a",0,IF(AJ$69&lt;=$C91,0,IF(AJ$69&gt;($F$67+$C91),INDEX($D$81:$W$81,,$C91)-SUM($D91:AI91),INDEX($D$81:$W$81,,$C91)/$F$67)))</f>
        <v>4.6825771923430235</v>
      </c>
      <c r="AK91" s="2">
        <f>IF($F$67="n/a",0,IF(AK$69&lt;=$C91,0,IF(AK$69&gt;($F$67+$C91),INDEX($D$81:$W$81,,$C91)-SUM($D91:AJ91),INDEX($D$81:$W$81,,$C91)/$F$67)))</f>
        <v>4.6825771923430235</v>
      </c>
      <c r="AL91" s="2">
        <f>IF($F$67="n/a",0,IF(AL$69&lt;=$C91,0,IF(AL$69&gt;($F$67+$C91),INDEX($D$81:$W$81,,$C91)-SUM($D91:AK91),INDEX($D$81:$W$81,,$C91)/$F$67)))</f>
        <v>4.6825771923430235</v>
      </c>
      <c r="AM91" s="2">
        <f>IF($F$67="n/a",0,IF(AM$69&lt;=$C91,0,IF(AM$69&gt;($F$67+$C91),INDEX($D$81:$W$81,,$C91)-SUM($D91:AL91),INDEX($D$81:$W$81,,$C91)/$F$67)))</f>
        <v>4.6825771923430235</v>
      </c>
      <c r="AN91" s="2">
        <f>IF($F$67="n/a",0,IF(AN$69&lt;=$C91,0,IF(AN$69&gt;($F$67+$C91),INDEX($D$81:$W$81,,$C91)-SUM($D91:AM91),INDEX($D$81:$W$81,,$C91)/$F$67)))</f>
        <v>4.6825771923430235</v>
      </c>
      <c r="AO91" s="2">
        <f>IF($F$67="n/a",0,IF(AO$69&lt;=$C91,0,IF(AO$69&gt;($F$67+$C91),INDEX($D$81:$W$81,,$C91)-SUM($D91:AN91),INDEX($D$81:$W$81,,$C91)/$F$67)))</f>
        <v>4.6825771923430235</v>
      </c>
      <c r="AP91" s="2">
        <f>IF($F$67="n/a",0,IF(AP$69&lt;=$C91,0,IF(AP$69&gt;($F$67+$C91),INDEX($D$81:$W$81,,$C91)-SUM($D91:AO91),INDEX($D$81:$W$81,,$C91)/$F$67)))</f>
        <v>4.6825771923430235</v>
      </c>
      <c r="AQ91" s="2">
        <f>IF($F$67="n/a",0,IF(AQ$69&lt;=$C91,0,IF(AQ$69&gt;($F$67+$C91),INDEX($D$81:$W$81,,$C91)-SUM($D91:AP91),INDEX($D$81:$W$81,,$C91)/$F$67)))</f>
        <v>4.6825771923430235</v>
      </c>
      <c r="AR91" s="2">
        <f>IF($F$67="n/a",0,IF(AR$69&lt;=$C91,0,IF(AR$69&gt;($F$67+$C91),INDEX($D$81:$W$81,,$C91)-SUM($D91:AQ91),INDEX($D$81:$W$81,,$C91)/$F$67)))</f>
        <v>4.6825771923430235</v>
      </c>
      <c r="AS91" s="2">
        <f>IF($F$67="n/a",0,IF(AS$69&lt;=$C91,0,IF(AS$69&gt;($F$67+$C91),INDEX($D$81:$W$81,,$C91)-SUM($D91:AR91),INDEX($D$81:$W$81,,$C91)/$F$67)))</f>
        <v>4.6825771923430235</v>
      </c>
      <c r="AT91" s="2">
        <f>IF($F$67="n/a",0,IF(AT$69&lt;=$C91,0,IF(AT$69&gt;($F$67+$C91),INDEX($D$81:$W$81,,$C91)-SUM($D91:AS91),INDEX($D$81:$W$81,,$C91)/$F$67)))</f>
        <v>4.6825771923430235</v>
      </c>
      <c r="AU91" s="2">
        <f>IF($F$67="n/a",0,IF(AU$69&lt;=$C91,0,IF(AU$69&gt;($F$67+$C91),INDEX($D$81:$W$81,,$C91)-SUM($D91:AT91),INDEX($D$81:$W$81,,$C91)/$F$67)))</f>
        <v>4.6825771923430235</v>
      </c>
      <c r="AV91" s="2">
        <f>IF($F$67="n/a",0,IF(AV$69&lt;=$C91,0,IF(AV$69&gt;($F$67+$C91),INDEX($D$81:$W$81,,$C91)-SUM($D91:AU91),INDEX($D$81:$W$81,,$C91)/$F$67)))</f>
        <v>4.6825771923430235</v>
      </c>
      <c r="AW91" s="2">
        <f>IF($F$67="n/a",0,IF(AW$69&lt;=$C91,0,IF(AW$69&gt;($F$67+$C91),INDEX($D$81:$W$81,,$C91)-SUM($D91:AV91),INDEX($D$81:$W$81,,$C91)/$F$67)))</f>
        <v>4.6825771923430235</v>
      </c>
      <c r="AX91" s="2">
        <f>IF($F$67="n/a",0,IF(AX$69&lt;=$C91,0,IF(AX$69&gt;($F$67+$C91),INDEX($D$81:$W$81,,$C91)-SUM($D91:AW91),INDEX($D$81:$W$81,,$C91)/$F$67)))</f>
        <v>4.6825771923430235</v>
      </c>
      <c r="AY91" s="2">
        <f>IF($F$67="n/a",0,IF(AY$69&lt;=$C91,0,IF(AY$69&gt;($F$67+$C91),INDEX($D$81:$W$81,,$C91)-SUM($D91:AX91),INDEX($D$81:$W$81,,$C91)/$F$67)))</f>
        <v>4.6825771923430235</v>
      </c>
      <c r="AZ91" s="2">
        <f>IF($F$67="n/a",0,IF(AZ$69&lt;=$C91,0,IF(AZ$69&gt;($F$67+$C91),INDEX($D$81:$W$81,,$C91)-SUM($D91:AY91),INDEX($D$81:$W$81,,$C91)/$F$67)))</f>
        <v>4.6825771923430235</v>
      </c>
      <c r="BA91" s="2">
        <f>IF($F$67="n/a",0,IF(BA$69&lt;=$C91,0,IF(BA$69&gt;($F$67+$C91),INDEX($D$81:$W$81,,$C91)-SUM($D91:AZ91),INDEX($D$81:$W$81,,$C91)/$F$67)))</f>
        <v>4.6825771923430235</v>
      </c>
      <c r="BB91" s="2">
        <f>IF($F$67="n/a",0,IF(BB$69&lt;=$C91,0,IF(BB$69&gt;($F$67+$C91),INDEX($D$81:$W$81,,$C91)-SUM($D91:BA91),INDEX($D$81:$W$81,,$C91)/$F$67)))</f>
        <v>4.6825771923430235</v>
      </c>
      <c r="BC91" s="2">
        <f>IF($F$67="n/a",0,IF(BC$69&lt;=$C91,0,IF(BC$69&gt;($F$67+$C91),INDEX($D$81:$W$81,,$C91)-SUM($D91:BB91),INDEX($D$81:$W$81,,$C91)/$F$67)))</f>
        <v>4.6825771923430235</v>
      </c>
      <c r="BD91" s="2">
        <f>IF($F$67="n/a",0,IF(BD$69&lt;=$C91,0,IF(BD$69&gt;($F$67+$C91),INDEX($D$81:$W$81,,$C91)-SUM($D91:BC91),INDEX($D$81:$W$81,,$C91)/$F$67)))</f>
        <v>4.6825771923430235</v>
      </c>
      <c r="BE91" s="2">
        <f>IF($F$67="n/a",0,IF(BE$69&lt;=$C91,0,IF(BE$69&gt;($F$67+$C91),INDEX($D$81:$W$81,,$C91)-SUM($D91:BD91),INDEX($D$81:$W$81,,$C91)/$F$67)))</f>
        <v>4.6825771923430235</v>
      </c>
      <c r="BF91" s="2">
        <f>IF($F$67="n/a",0,IF(BF$69&lt;=$C91,0,IF(BF$69&gt;($F$67+$C91),INDEX($D$81:$W$81,,$C91)-SUM($D91:BE91),INDEX($D$81:$W$81,,$C91)/$F$67)))</f>
        <v>4.6825771923430235</v>
      </c>
      <c r="BG91" s="2">
        <f>IF($F$67="n/a",0,IF(BG$69&lt;=$C91,0,IF(BG$69&gt;($F$67+$C91),INDEX($D$81:$W$81,,$C91)-SUM($D91:BF91),INDEX($D$81:$W$81,,$C91)/$F$67)))</f>
        <v>4.6825771923430235</v>
      </c>
      <c r="BH91" s="2">
        <f>IF($F$67="n/a",0,IF(BH$69&lt;=$C91,0,IF(BH$69&gt;($F$67+$C91),INDEX($D$81:$W$81,,$C91)-SUM($D91:BG91),INDEX($D$81:$W$81,,$C91)/$F$67)))</f>
        <v>4.6825771923430235</v>
      </c>
      <c r="BI91" s="2">
        <f>IF($F$67="n/a",0,IF(BI$69&lt;=$C91,0,IF(BI$69&gt;($F$67+$C91),INDEX($D$81:$W$81,,$C91)-SUM($D91:BH91),INDEX($D$81:$W$81,,$C91)/$F$67)))</f>
        <v>4.6825771923430235</v>
      </c>
      <c r="BJ91" s="2">
        <f>IF($F$67="n/a",0,IF(BJ$69&lt;=$C91,0,IF(BJ$69&gt;($F$67+$C91),INDEX($D$81:$W$81,,$C91)-SUM($D91:BI91),INDEX($D$81:$W$81,,$C91)/$F$67)))</f>
        <v>1.7053025658242404E-13</v>
      </c>
      <c r="BK91" s="2">
        <f>IF($F$67="n/a",0,IF(BK$69&lt;=$C91,0,IF(BK$69&gt;($F$67+$C91),INDEX($D$81:$W$81,,$C91)-SUM($D91:BJ91),INDEX($D$81:$W$81,,$C91)/$F$67)))</f>
        <v>0</v>
      </c>
    </row>
    <row r="92" spans="2:63" x14ac:dyDescent="0.3">
      <c r="B92" s="24">
        <v>2019</v>
      </c>
      <c r="C92" s="24">
        <v>9</v>
      </c>
      <c r="E92" s="2">
        <f>IF($F$67="n/a",0,IF(E$69&lt;=$C92,0,IF(E$69&gt;($F$67+$C92),INDEX($D$81:$W$81,,$C92)-SUM($D92:D92),INDEX($D$81:$W$81,,$C92)/$F$67)))</f>
        <v>0</v>
      </c>
      <c r="F92" s="2">
        <f>IF($F$67="n/a",0,IF(F$69&lt;=$C92,0,IF(F$69&gt;($F$67+$C92),INDEX($D$81:$W$81,,$C92)-SUM($D92:E92),INDEX($D$81:$W$81,,$C92)/$F$67)))</f>
        <v>0</v>
      </c>
      <c r="G92" s="2">
        <f>IF($F$67="n/a",0,IF(G$69&lt;=$C92,0,IF(G$69&gt;($F$67+$C92),INDEX($D$81:$W$81,,$C92)-SUM($D92:F92),INDEX($D$81:$W$81,,$C92)/$F$67)))</f>
        <v>0</v>
      </c>
      <c r="H92" s="2">
        <f>IF($F$67="n/a",0,IF(H$69&lt;=$C92,0,IF(H$69&gt;($F$67+$C92),INDEX($D$81:$W$81,,$C92)-SUM($D92:G92),INDEX($D$81:$W$81,,$C92)/$F$67)))</f>
        <v>0</v>
      </c>
      <c r="I92" s="2">
        <f>IF($F$67="n/a",0,IF(I$69&lt;=$C92,0,IF(I$69&gt;($F$67+$C92),INDEX($D$81:$W$81,,$C92)-SUM($D92:H92),INDEX($D$81:$W$81,,$C92)/$F$67)))</f>
        <v>0</v>
      </c>
      <c r="J92" s="2">
        <f>IF($F$67="n/a",0,IF(J$69&lt;=$C92,0,IF(J$69&gt;($F$67+$C92),INDEX($D$81:$W$81,,$C92)-SUM($D92:I92),INDEX($D$81:$W$81,,$C92)/$F$67)))</f>
        <v>0</v>
      </c>
      <c r="K92" s="2">
        <f>IF($F$67="n/a",0,IF(K$69&lt;=$C92,0,IF(K$69&gt;($F$67+$C92),INDEX($D$81:$W$81,,$C92)-SUM($D92:J92),INDEX($D$81:$W$81,,$C92)/$F$67)))</f>
        <v>0</v>
      </c>
      <c r="L92" s="2">
        <f>IF($F$67="n/a",0,IF(L$69&lt;=$C92,0,IF(L$69&gt;($F$67+$C92),INDEX($D$81:$W$81,,$C92)-SUM($D92:K92),INDEX($D$81:$W$81,,$C92)/$F$67)))</f>
        <v>0</v>
      </c>
      <c r="M92" s="2">
        <f>IF($F$67="n/a",0,IF(M$69&lt;=$C92,0,IF(M$69&gt;($F$67+$C92),INDEX($D$81:$W$81,,$C92)-SUM($D92:L92),INDEX($D$81:$W$81,,$C92)/$F$67)))</f>
        <v>4.5334754168688738</v>
      </c>
      <c r="N92" s="2">
        <f>IF($F$67="n/a",0,IF(N$69&lt;=$C92,0,IF(N$69&gt;($F$67+$C92),INDEX($D$81:$W$81,,$C92)-SUM($D92:M92),INDEX($D$81:$W$81,,$C92)/$F$67)))</f>
        <v>4.5334754168688738</v>
      </c>
      <c r="O92" s="2">
        <f>IF($F$67="n/a",0,IF(O$69&lt;=$C92,0,IF(O$69&gt;($F$67+$C92),INDEX($D$81:$W$81,,$C92)-SUM($D92:N92),INDEX($D$81:$W$81,,$C92)/$F$67)))</f>
        <v>4.5334754168688738</v>
      </c>
      <c r="P92" s="2">
        <f>IF($F$67="n/a",0,IF(P$69&lt;=$C92,0,IF(P$69&gt;($F$67+$C92),INDEX($D$81:$W$81,,$C92)-SUM($D92:O92),INDEX($D$81:$W$81,,$C92)/$F$67)))</f>
        <v>4.5334754168688738</v>
      </c>
      <c r="Q92" s="2">
        <f>IF($F$67="n/a",0,IF(Q$69&lt;=$C92,0,IF(Q$69&gt;($F$67+$C92),INDEX($D$81:$W$81,,$C92)-SUM($D92:P92),INDEX($D$81:$W$81,,$C92)/$F$67)))</f>
        <v>4.5334754168688738</v>
      </c>
      <c r="R92" s="2">
        <f>IF($F$67="n/a",0,IF(R$69&lt;=$C92,0,IF(R$69&gt;($F$67+$C92),INDEX($D$81:$W$81,,$C92)-SUM($D92:Q92),INDEX($D$81:$W$81,,$C92)/$F$67)))</f>
        <v>4.5334754168688738</v>
      </c>
      <c r="S92" s="2">
        <f>IF($F$67="n/a",0,IF(S$69&lt;=$C92,0,IF(S$69&gt;($F$67+$C92),INDEX($D$81:$W$81,,$C92)-SUM($D92:R92),INDEX($D$81:$W$81,,$C92)/$F$67)))</f>
        <v>4.5334754168688738</v>
      </c>
      <c r="T92" s="2">
        <f>IF($F$67="n/a",0,IF(T$69&lt;=$C92,0,IF(T$69&gt;($F$67+$C92),INDEX($D$81:$W$81,,$C92)-SUM($D92:S92),INDEX($D$81:$W$81,,$C92)/$F$67)))</f>
        <v>4.5334754168688738</v>
      </c>
      <c r="U92" s="2">
        <f>IF($F$67="n/a",0,IF(U$69&lt;=$C92,0,IF(U$69&gt;($F$67+$C92),INDEX($D$81:$W$81,,$C92)-SUM($D92:T92),INDEX($D$81:$W$81,,$C92)/$F$67)))</f>
        <v>4.5334754168688738</v>
      </c>
      <c r="V92" s="2">
        <f>IF($F$67="n/a",0,IF(V$69&lt;=$C92,0,IF(V$69&gt;($F$67+$C92),INDEX($D$81:$W$81,,$C92)-SUM($D92:U92),INDEX($D$81:$W$81,,$C92)/$F$67)))</f>
        <v>4.5334754168688738</v>
      </c>
      <c r="W92" s="2">
        <f>IF($F$67="n/a",0,IF(W$69&lt;=$C92,0,IF(W$69&gt;($F$67+$C92),INDEX($D$81:$W$81,,$C92)-SUM($D92:V92),INDEX($D$81:$W$81,,$C92)/$F$67)))</f>
        <v>4.5334754168688738</v>
      </c>
      <c r="X92" s="2">
        <f>IF($F$67="n/a",0,IF(X$69&lt;=$C92,0,IF(X$69&gt;($F$67+$C92),INDEX($D$81:$W$81,,$C92)-SUM($D92:W92),INDEX($D$81:$W$81,,$C92)/$F$67)))</f>
        <v>4.5334754168688738</v>
      </c>
      <c r="Y92" s="2">
        <f>IF($F$67="n/a",0,IF(Y$69&lt;=$C92,0,IF(Y$69&gt;($F$67+$C92),INDEX($D$81:$W$81,,$C92)-SUM($D92:X92),INDEX($D$81:$W$81,,$C92)/$F$67)))</f>
        <v>4.5334754168688738</v>
      </c>
      <c r="Z92" s="2">
        <f>IF($F$67="n/a",0,IF(Z$69&lt;=$C92,0,IF(Z$69&gt;($F$67+$C92),INDEX($D$81:$W$81,,$C92)-SUM($D92:Y92),INDEX($D$81:$W$81,,$C92)/$F$67)))</f>
        <v>4.5334754168688738</v>
      </c>
      <c r="AA92" s="2">
        <f>IF($F$67="n/a",0,IF(AA$69&lt;=$C92,0,IF(AA$69&gt;($F$67+$C92),INDEX($D$81:$W$81,,$C92)-SUM($D92:Z92),INDEX($D$81:$W$81,,$C92)/$F$67)))</f>
        <v>4.5334754168688738</v>
      </c>
      <c r="AB92" s="2">
        <f>IF($F$67="n/a",0,IF(AB$69&lt;=$C92,0,IF(AB$69&gt;($F$67+$C92),INDEX($D$81:$W$81,,$C92)-SUM($D92:AA92),INDEX($D$81:$W$81,,$C92)/$F$67)))</f>
        <v>4.5334754168688738</v>
      </c>
      <c r="AC92" s="2">
        <f>IF($F$67="n/a",0,IF(AC$69&lt;=$C92,0,IF(AC$69&gt;($F$67+$C92),INDEX($D$81:$W$81,,$C92)-SUM($D92:AB92),INDEX($D$81:$W$81,,$C92)/$F$67)))</f>
        <v>4.5334754168688738</v>
      </c>
      <c r="AD92" s="2">
        <f>IF($F$67="n/a",0,IF(AD$69&lt;=$C92,0,IF(AD$69&gt;($F$67+$C92),INDEX($D$81:$W$81,,$C92)-SUM($D92:AC92),INDEX($D$81:$W$81,,$C92)/$F$67)))</f>
        <v>4.5334754168688738</v>
      </c>
      <c r="AE92" s="2">
        <f>IF($F$67="n/a",0,IF(AE$69&lt;=$C92,0,IF(AE$69&gt;($F$67+$C92),INDEX($D$81:$W$81,,$C92)-SUM($D92:AD92),INDEX($D$81:$W$81,,$C92)/$F$67)))</f>
        <v>4.5334754168688738</v>
      </c>
      <c r="AF92" s="2">
        <f>IF($F$67="n/a",0,IF(AF$69&lt;=$C92,0,IF(AF$69&gt;($F$67+$C92),INDEX($D$81:$W$81,,$C92)-SUM($D92:AE92),INDEX($D$81:$W$81,,$C92)/$F$67)))</f>
        <v>4.5334754168688738</v>
      </c>
      <c r="AG92" s="2">
        <f>IF($F$67="n/a",0,IF(AG$69&lt;=$C92,0,IF(AG$69&gt;($F$67+$C92),INDEX($D$81:$W$81,,$C92)-SUM($D92:AF92),INDEX($D$81:$W$81,,$C92)/$F$67)))</f>
        <v>4.5334754168688738</v>
      </c>
      <c r="AH92" s="2">
        <f>IF($F$67="n/a",0,IF(AH$69&lt;=$C92,0,IF(AH$69&gt;($F$67+$C92),INDEX($D$81:$W$81,,$C92)-SUM($D92:AG92),INDEX($D$81:$W$81,,$C92)/$F$67)))</f>
        <v>4.5334754168688738</v>
      </c>
      <c r="AI92" s="2">
        <f>IF($F$67="n/a",0,IF(AI$69&lt;=$C92,0,IF(AI$69&gt;($F$67+$C92),INDEX($D$81:$W$81,,$C92)-SUM($D92:AH92),INDEX($D$81:$W$81,,$C92)/$F$67)))</f>
        <v>4.5334754168688738</v>
      </c>
      <c r="AJ92" s="2">
        <f>IF($F$67="n/a",0,IF(AJ$69&lt;=$C92,0,IF(AJ$69&gt;($F$67+$C92),INDEX($D$81:$W$81,,$C92)-SUM($D92:AI92),INDEX($D$81:$W$81,,$C92)/$F$67)))</f>
        <v>4.5334754168688738</v>
      </c>
      <c r="AK92" s="2">
        <f>IF($F$67="n/a",0,IF(AK$69&lt;=$C92,0,IF(AK$69&gt;($F$67+$C92),INDEX($D$81:$W$81,,$C92)-SUM($D92:AJ92),INDEX($D$81:$W$81,,$C92)/$F$67)))</f>
        <v>4.5334754168688738</v>
      </c>
      <c r="AL92" s="2">
        <f>IF($F$67="n/a",0,IF(AL$69&lt;=$C92,0,IF(AL$69&gt;($F$67+$C92),INDEX($D$81:$W$81,,$C92)-SUM($D92:AK92),INDEX($D$81:$W$81,,$C92)/$F$67)))</f>
        <v>4.5334754168688738</v>
      </c>
      <c r="AM92" s="2">
        <f>IF($F$67="n/a",0,IF(AM$69&lt;=$C92,0,IF(AM$69&gt;($F$67+$C92),INDEX($D$81:$W$81,,$C92)-SUM($D92:AL92),INDEX($D$81:$W$81,,$C92)/$F$67)))</f>
        <v>4.5334754168688738</v>
      </c>
      <c r="AN92" s="2">
        <f>IF($F$67="n/a",0,IF(AN$69&lt;=$C92,0,IF(AN$69&gt;($F$67+$C92),INDEX($D$81:$W$81,,$C92)-SUM($D92:AM92),INDEX($D$81:$W$81,,$C92)/$F$67)))</f>
        <v>4.5334754168688738</v>
      </c>
      <c r="AO92" s="2">
        <f>IF($F$67="n/a",0,IF(AO$69&lt;=$C92,0,IF(AO$69&gt;($F$67+$C92),INDEX($D$81:$W$81,,$C92)-SUM($D92:AN92),INDEX($D$81:$W$81,,$C92)/$F$67)))</f>
        <v>4.5334754168688738</v>
      </c>
      <c r="AP92" s="2">
        <f>IF($F$67="n/a",0,IF(AP$69&lt;=$C92,0,IF(AP$69&gt;($F$67+$C92),INDEX($D$81:$W$81,,$C92)-SUM($D92:AO92),INDEX($D$81:$W$81,,$C92)/$F$67)))</f>
        <v>4.5334754168688738</v>
      </c>
      <c r="AQ92" s="2">
        <f>IF($F$67="n/a",0,IF(AQ$69&lt;=$C92,0,IF(AQ$69&gt;($F$67+$C92),INDEX($D$81:$W$81,,$C92)-SUM($D92:AP92),INDEX($D$81:$W$81,,$C92)/$F$67)))</f>
        <v>4.5334754168688738</v>
      </c>
      <c r="AR92" s="2">
        <f>IF($F$67="n/a",0,IF(AR$69&lt;=$C92,0,IF(AR$69&gt;($F$67+$C92),INDEX($D$81:$W$81,,$C92)-SUM($D92:AQ92),INDEX($D$81:$W$81,,$C92)/$F$67)))</f>
        <v>4.5334754168688738</v>
      </c>
      <c r="AS92" s="2">
        <f>IF($F$67="n/a",0,IF(AS$69&lt;=$C92,0,IF(AS$69&gt;($F$67+$C92),INDEX($D$81:$W$81,,$C92)-SUM($D92:AR92),INDEX($D$81:$W$81,,$C92)/$F$67)))</f>
        <v>4.5334754168688738</v>
      </c>
      <c r="AT92" s="2">
        <f>IF($F$67="n/a",0,IF(AT$69&lt;=$C92,0,IF(AT$69&gt;($F$67+$C92),INDEX($D$81:$W$81,,$C92)-SUM($D92:AS92),INDEX($D$81:$W$81,,$C92)/$F$67)))</f>
        <v>4.5334754168688738</v>
      </c>
      <c r="AU92" s="2">
        <f>IF($F$67="n/a",0,IF(AU$69&lt;=$C92,0,IF(AU$69&gt;($F$67+$C92),INDEX($D$81:$W$81,,$C92)-SUM($D92:AT92),INDEX($D$81:$W$81,,$C92)/$F$67)))</f>
        <v>4.5334754168688738</v>
      </c>
      <c r="AV92" s="2">
        <f>IF($F$67="n/a",0,IF(AV$69&lt;=$C92,0,IF(AV$69&gt;($F$67+$C92),INDEX($D$81:$W$81,,$C92)-SUM($D92:AU92),INDEX($D$81:$W$81,,$C92)/$F$67)))</f>
        <v>4.5334754168688738</v>
      </c>
      <c r="AW92" s="2">
        <f>IF($F$67="n/a",0,IF(AW$69&lt;=$C92,0,IF(AW$69&gt;($F$67+$C92),INDEX($D$81:$W$81,,$C92)-SUM($D92:AV92),INDEX($D$81:$W$81,,$C92)/$F$67)))</f>
        <v>4.5334754168688738</v>
      </c>
      <c r="AX92" s="2">
        <f>IF($F$67="n/a",0,IF(AX$69&lt;=$C92,0,IF(AX$69&gt;($F$67+$C92),INDEX($D$81:$W$81,,$C92)-SUM($D92:AW92),INDEX($D$81:$W$81,,$C92)/$F$67)))</f>
        <v>4.5334754168688738</v>
      </c>
      <c r="AY92" s="2">
        <f>IF($F$67="n/a",0,IF(AY$69&lt;=$C92,0,IF(AY$69&gt;($F$67+$C92),INDEX($D$81:$W$81,,$C92)-SUM($D92:AX92),INDEX($D$81:$W$81,,$C92)/$F$67)))</f>
        <v>4.5334754168688738</v>
      </c>
      <c r="AZ92" s="2">
        <f>IF($F$67="n/a",0,IF(AZ$69&lt;=$C92,0,IF(AZ$69&gt;($F$67+$C92),INDEX($D$81:$W$81,,$C92)-SUM($D92:AY92),INDEX($D$81:$W$81,,$C92)/$F$67)))</f>
        <v>4.5334754168688738</v>
      </c>
      <c r="BA92" s="2">
        <f>IF($F$67="n/a",0,IF(BA$69&lt;=$C92,0,IF(BA$69&gt;($F$67+$C92),INDEX($D$81:$W$81,,$C92)-SUM($D92:AZ92),INDEX($D$81:$W$81,,$C92)/$F$67)))</f>
        <v>4.5334754168688738</v>
      </c>
      <c r="BB92" s="2">
        <f>IF($F$67="n/a",0,IF(BB$69&lt;=$C92,0,IF(BB$69&gt;($F$67+$C92),INDEX($D$81:$W$81,,$C92)-SUM($D92:BA92),INDEX($D$81:$W$81,,$C92)/$F$67)))</f>
        <v>4.5334754168688738</v>
      </c>
      <c r="BC92" s="2">
        <f>IF($F$67="n/a",0,IF(BC$69&lt;=$C92,0,IF(BC$69&gt;($F$67+$C92),INDEX($D$81:$W$81,,$C92)-SUM($D92:BB92),INDEX($D$81:$W$81,,$C92)/$F$67)))</f>
        <v>4.5334754168688738</v>
      </c>
      <c r="BD92" s="2">
        <f>IF($F$67="n/a",0,IF(BD$69&lt;=$C92,0,IF(BD$69&gt;($F$67+$C92),INDEX($D$81:$W$81,,$C92)-SUM($D92:BC92),INDEX($D$81:$W$81,,$C92)/$F$67)))</f>
        <v>4.5334754168688738</v>
      </c>
      <c r="BE92" s="2">
        <f>IF($F$67="n/a",0,IF(BE$69&lt;=$C92,0,IF(BE$69&gt;($F$67+$C92),INDEX($D$81:$W$81,,$C92)-SUM($D92:BD92),INDEX($D$81:$W$81,,$C92)/$F$67)))</f>
        <v>4.5334754168688738</v>
      </c>
      <c r="BF92" s="2">
        <f>IF($F$67="n/a",0,IF(BF$69&lt;=$C92,0,IF(BF$69&gt;($F$67+$C92),INDEX($D$81:$W$81,,$C92)-SUM($D92:BE92),INDEX($D$81:$W$81,,$C92)/$F$67)))</f>
        <v>4.5334754168688738</v>
      </c>
      <c r="BG92" s="2">
        <f>IF($F$67="n/a",0,IF(BG$69&lt;=$C92,0,IF(BG$69&gt;($F$67+$C92),INDEX($D$81:$W$81,,$C92)-SUM($D92:BF92),INDEX($D$81:$W$81,,$C92)/$F$67)))</f>
        <v>4.5334754168688738</v>
      </c>
      <c r="BH92" s="2">
        <f>IF($F$67="n/a",0,IF(BH$69&lt;=$C92,0,IF(BH$69&gt;($F$67+$C92),INDEX($D$81:$W$81,,$C92)-SUM($D92:BG92),INDEX($D$81:$W$81,,$C92)/$F$67)))</f>
        <v>4.5334754168688738</v>
      </c>
      <c r="BI92" s="2">
        <f>IF($F$67="n/a",0,IF(BI$69&lt;=$C92,0,IF(BI$69&gt;($F$67+$C92),INDEX($D$81:$W$81,,$C92)-SUM($D92:BH92),INDEX($D$81:$W$81,,$C92)/$F$67)))</f>
        <v>4.5334754168688738</v>
      </c>
      <c r="BJ92" s="2">
        <f>IF($F$67="n/a",0,IF(BJ$69&lt;=$C92,0,IF(BJ$69&gt;($F$67+$C92),INDEX($D$81:$W$81,,$C92)-SUM($D92:BI92),INDEX($D$81:$W$81,,$C92)/$F$67)))</f>
        <v>4.5334754168688738</v>
      </c>
      <c r="BK92" s="2">
        <f>IF($F$67="n/a",0,IF(BK$69&lt;=$C92,0,IF(BK$69&gt;($F$67+$C92),INDEX($D$81:$W$81,,$C92)-SUM($D92:BJ92),INDEX($D$81:$W$81,,$C92)/$F$67)))</f>
        <v>1.9895196601282805E-13</v>
      </c>
    </row>
    <row r="93" spans="2:63" x14ac:dyDescent="0.3">
      <c r="B93" s="24">
        <v>2020</v>
      </c>
      <c r="C93" s="24">
        <v>10</v>
      </c>
      <c r="E93" s="2">
        <f>IF($F$67="n/a",0,IF(E$69&lt;=$C93,0,IF(E$69&gt;($F$67+$C93),INDEX($D$81:$W$81,,$C93)-SUM($D93:D93),INDEX($D$81:$W$81,,$C93)/$F$67)))</f>
        <v>0</v>
      </c>
      <c r="F93" s="2">
        <f>IF($F$67="n/a",0,IF(F$69&lt;=$C93,0,IF(F$69&gt;($F$67+$C93),INDEX($D$81:$W$81,,$C93)-SUM($D93:E93),INDEX($D$81:$W$81,,$C93)/$F$67)))</f>
        <v>0</v>
      </c>
      <c r="G93" s="2">
        <f>IF($F$67="n/a",0,IF(G$69&lt;=$C93,0,IF(G$69&gt;($F$67+$C93),INDEX($D$81:$W$81,,$C93)-SUM($D93:F93),INDEX($D$81:$W$81,,$C93)/$F$67)))</f>
        <v>0</v>
      </c>
      <c r="H93" s="2">
        <f>IF($F$67="n/a",0,IF(H$69&lt;=$C93,0,IF(H$69&gt;($F$67+$C93),INDEX($D$81:$W$81,,$C93)-SUM($D93:G93),INDEX($D$81:$W$81,,$C93)/$F$67)))</f>
        <v>0</v>
      </c>
      <c r="I93" s="2">
        <f>IF($F$67="n/a",0,IF(I$69&lt;=$C93,0,IF(I$69&gt;($F$67+$C93),INDEX($D$81:$W$81,,$C93)-SUM($D93:H93),INDEX($D$81:$W$81,,$C93)/$F$67)))</f>
        <v>0</v>
      </c>
      <c r="J93" s="2">
        <f>IF($F$67="n/a",0,IF(J$69&lt;=$C93,0,IF(J$69&gt;($F$67+$C93),INDEX($D$81:$W$81,,$C93)-SUM($D93:I93),INDEX($D$81:$W$81,,$C93)/$F$67)))</f>
        <v>0</v>
      </c>
      <c r="K93" s="2">
        <f>IF($F$67="n/a",0,IF(K$69&lt;=$C93,0,IF(K$69&gt;($F$67+$C93),INDEX($D$81:$W$81,,$C93)-SUM($D93:J93),INDEX($D$81:$W$81,,$C93)/$F$67)))</f>
        <v>0</v>
      </c>
      <c r="L93" s="2">
        <f>IF($F$67="n/a",0,IF(L$69&lt;=$C93,0,IF(L$69&gt;($F$67+$C93),INDEX($D$81:$W$81,,$C93)-SUM($D93:K93),INDEX($D$81:$W$81,,$C93)/$F$67)))</f>
        <v>0</v>
      </c>
      <c r="M93" s="2">
        <f>IF($F$67="n/a",0,IF(M$69&lt;=$C93,0,IF(M$69&gt;($F$67+$C93),INDEX($D$81:$W$81,,$C93)-SUM($D93:L93),INDEX($D$81:$W$81,,$C93)/$F$67)))</f>
        <v>0</v>
      </c>
      <c r="N93" s="2">
        <f>IF($F$67="n/a",0,IF(N$69&lt;=$C93,0,IF(N$69&gt;($F$67+$C93),INDEX($D$81:$W$81,,$C93)-SUM($D93:M93),INDEX($D$81:$W$81,,$C93)/$F$67)))</f>
        <v>4.3476599895535211</v>
      </c>
      <c r="O93" s="2">
        <f>IF($F$67="n/a",0,IF(O$69&lt;=$C93,0,IF(O$69&gt;($F$67+$C93),INDEX($D$81:$W$81,,$C93)-SUM($D93:N93),INDEX($D$81:$W$81,,$C93)/$F$67)))</f>
        <v>4.3476599895535211</v>
      </c>
      <c r="P93" s="2">
        <f>IF($F$67="n/a",0,IF(P$69&lt;=$C93,0,IF(P$69&gt;($F$67+$C93),INDEX($D$81:$W$81,,$C93)-SUM($D93:O93),INDEX($D$81:$W$81,,$C93)/$F$67)))</f>
        <v>4.3476599895535211</v>
      </c>
      <c r="Q93" s="2">
        <f>IF($F$67="n/a",0,IF(Q$69&lt;=$C93,0,IF(Q$69&gt;($F$67+$C93),INDEX($D$81:$W$81,,$C93)-SUM($D93:P93),INDEX($D$81:$W$81,,$C93)/$F$67)))</f>
        <v>4.3476599895535211</v>
      </c>
      <c r="R93" s="2">
        <f>IF($F$67="n/a",0,IF(R$69&lt;=$C93,0,IF(R$69&gt;($F$67+$C93),INDEX($D$81:$W$81,,$C93)-SUM($D93:Q93),INDEX($D$81:$W$81,,$C93)/$F$67)))</f>
        <v>4.3476599895535211</v>
      </c>
      <c r="S93" s="2">
        <f>IF($F$67="n/a",0,IF(S$69&lt;=$C93,0,IF(S$69&gt;($F$67+$C93),INDEX($D$81:$W$81,,$C93)-SUM($D93:R93),INDEX($D$81:$W$81,,$C93)/$F$67)))</f>
        <v>4.3476599895535211</v>
      </c>
      <c r="T93" s="2">
        <f>IF($F$67="n/a",0,IF(T$69&lt;=$C93,0,IF(T$69&gt;($F$67+$C93),INDEX($D$81:$W$81,,$C93)-SUM($D93:S93),INDEX($D$81:$W$81,,$C93)/$F$67)))</f>
        <v>4.3476599895535211</v>
      </c>
      <c r="U93" s="2">
        <f>IF($F$67="n/a",0,IF(U$69&lt;=$C93,0,IF(U$69&gt;($F$67+$C93),INDEX($D$81:$W$81,,$C93)-SUM($D93:T93),INDEX($D$81:$W$81,,$C93)/$F$67)))</f>
        <v>4.3476599895535211</v>
      </c>
      <c r="V93" s="2">
        <f>IF($F$67="n/a",0,IF(V$69&lt;=$C93,0,IF(V$69&gt;($F$67+$C93),INDEX($D$81:$W$81,,$C93)-SUM($D93:U93),INDEX($D$81:$W$81,,$C93)/$F$67)))</f>
        <v>4.3476599895535211</v>
      </c>
      <c r="W93" s="2">
        <f>IF($F$67="n/a",0,IF(W$69&lt;=$C93,0,IF(W$69&gt;($F$67+$C93),INDEX($D$81:$W$81,,$C93)-SUM($D93:V93),INDEX($D$81:$W$81,,$C93)/$F$67)))</f>
        <v>4.3476599895535211</v>
      </c>
      <c r="X93" s="2">
        <f>IF($F$67="n/a",0,IF(X$69&lt;=$C93,0,IF(X$69&gt;($F$67+$C93),INDEX($D$81:$W$81,,$C93)-SUM($D93:W93),INDEX($D$81:$W$81,,$C93)/$F$67)))</f>
        <v>4.3476599895535211</v>
      </c>
      <c r="Y93" s="2">
        <f>IF($F$67="n/a",0,IF(Y$69&lt;=$C93,0,IF(Y$69&gt;($F$67+$C93),INDEX($D$81:$W$81,,$C93)-SUM($D93:X93),INDEX($D$81:$W$81,,$C93)/$F$67)))</f>
        <v>4.3476599895535211</v>
      </c>
      <c r="Z93" s="2">
        <f>IF($F$67="n/a",0,IF(Z$69&lt;=$C93,0,IF(Z$69&gt;($F$67+$C93),INDEX($D$81:$W$81,,$C93)-SUM($D93:Y93),INDEX($D$81:$W$81,,$C93)/$F$67)))</f>
        <v>4.3476599895535211</v>
      </c>
      <c r="AA93" s="2">
        <f>IF($F$67="n/a",0,IF(AA$69&lt;=$C93,0,IF(AA$69&gt;($F$67+$C93),INDEX($D$81:$W$81,,$C93)-SUM($D93:Z93),INDEX($D$81:$W$81,,$C93)/$F$67)))</f>
        <v>4.3476599895535211</v>
      </c>
      <c r="AB93" s="2">
        <f>IF($F$67="n/a",0,IF(AB$69&lt;=$C93,0,IF(AB$69&gt;($F$67+$C93),INDEX($D$81:$W$81,,$C93)-SUM($D93:AA93),INDEX($D$81:$W$81,,$C93)/$F$67)))</f>
        <v>4.3476599895535211</v>
      </c>
      <c r="AC93" s="2">
        <f>IF($F$67="n/a",0,IF(AC$69&lt;=$C93,0,IF(AC$69&gt;($F$67+$C93),INDEX($D$81:$W$81,,$C93)-SUM($D93:AB93),INDEX($D$81:$W$81,,$C93)/$F$67)))</f>
        <v>4.3476599895535211</v>
      </c>
      <c r="AD93" s="2">
        <f>IF($F$67="n/a",0,IF(AD$69&lt;=$C93,0,IF(AD$69&gt;($F$67+$C93),INDEX($D$81:$W$81,,$C93)-SUM($D93:AC93),INDEX($D$81:$W$81,,$C93)/$F$67)))</f>
        <v>4.3476599895535211</v>
      </c>
      <c r="AE93" s="2">
        <f>IF($F$67="n/a",0,IF(AE$69&lt;=$C93,0,IF(AE$69&gt;($F$67+$C93),INDEX($D$81:$W$81,,$C93)-SUM($D93:AD93),INDEX($D$81:$W$81,,$C93)/$F$67)))</f>
        <v>4.3476599895535211</v>
      </c>
      <c r="AF93" s="2">
        <f>IF($F$67="n/a",0,IF(AF$69&lt;=$C93,0,IF(AF$69&gt;($F$67+$C93),INDEX($D$81:$W$81,,$C93)-SUM($D93:AE93),INDEX($D$81:$W$81,,$C93)/$F$67)))</f>
        <v>4.3476599895535211</v>
      </c>
      <c r="AG93" s="2">
        <f>IF($F$67="n/a",0,IF(AG$69&lt;=$C93,0,IF(AG$69&gt;($F$67+$C93),INDEX($D$81:$W$81,,$C93)-SUM($D93:AF93),INDEX($D$81:$W$81,,$C93)/$F$67)))</f>
        <v>4.3476599895535211</v>
      </c>
      <c r="AH93" s="2">
        <f>IF($F$67="n/a",0,IF(AH$69&lt;=$C93,0,IF(AH$69&gt;($F$67+$C93),INDEX($D$81:$W$81,,$C93)-SUM($D93:AG93),INDEX($D$81:$W$81,,$C93)/$F$67)))</f>
        <v>4.3476599895535211</v>
      </c>
      <c r="AI93" s="2">
        <f>IF($F$67="n/a",0,IF(AI$69&lt;=$C93,0,IF(AI$69&gt;($F$67+$C93),INDEX($D$81:$W$81,,$C93)-SUM($D93:AH93),INDEX($D$81:$W$81,,$C93)/$F$67)))</f>
        <v>4.3476599895535211</v>
      </c>
      <c r="AJ93" s="2">
        <f>IF($F$67="n/a",0,IF(AJ$69&lt;=$C93,0,IF(AJ$69&gt;($F$67+$C93),INDEX($D$81:$W$81,,$C93)-SUM($D93:AI93),INDEX($D$81:$W$81,,$C93)/$F$67)))</f>
        <v>4.3476599895535211</v>
      </c>
      <c r="AK93" s="2">
        <f>IF($F$67="n/a",0,IF(AK$69&lt;=$C93,0,IF(AK$69&gt;($F$67+$C93),INDEX($D$81:$W$81,,$C93)-SUM($D93:AJ93),INDEX($D$81:$W$81,,$C93)/$F$67)))</f>
        <v>4.3476599895535211</v>
      </c>
      <c r="AL93" s="2">
        <f>IF($F$67="n/a",0,IF(AL$69&lt;=$C93,0,IF(AL$69&gt;($F$67+$C93),INDEX($D$81:$W$81,,$C93)-SUM($D93:AK93),INDEX($D$81:$W$81,,$C93)/$F$67)))</f>
        <v>4.3476599895535211</v>
      </c>
      <c r="AM93" s="2">
        <f>IF($F$67="n/a",0,IF(AM$69&lt;=$C93,0,IF(AM$69&gt;($F$67+$C93),INDEX($D$81:$W$81,,$C93)-SUM($D93:AL93),INDEX($D$81:$W$81,,$C93)/$F$67)))</f>
        <v>4.3476599895535211</v>
      </c>
      <c r="AN93" s="2">
        <f>IF($F$67="n/a",0,IF(AN$69&lt;=$C93,0,IF(AN$69&gt;($F$67+$C93),INDEX($D$81:$W$81,,$C93)-SUM($D93:AM93),INDEX($D$81:$W$81,,$C93)/$F$67)))</f>
        <v>4.3476599895535211</v>
      </c>
      <c r="AO93" s="2">
        <f>IF($F$67="n/a",0,IF(AO$69&lt;=$C93,0,IF(AO$69&gt;($F$67+$C93),INDEX($D$81:$W$81,,$C93)-SUM($D93:AN93),INDEX($D$81:$W$81,,$C93)/$F$67)))</f>
        <v>4.3476599895535211</v>
      </c>
      <c r="AP93" s="2">
        <f>IF($F$67="n/a",0,IF(AP$69&lt;=$C93,0,IF(AP$69&gt;($F$67+$C93),INDEX($D$81:$W$81,,$C93)-SUM($D93:AO93),INDEX($D$81:$W$81,,$C93)/$F$67)))</f>
        <v>4.3476599895535211</v>
      </c>
      <c r="AQ93" s="2">
        <f>IF($F$67="n/a",0,IF(AQ$69&lt;=$C93,0,IF(AQ$69&gt;($F$67+$C93),INDEX($D$81:$W$81,,$C93)-SUM($D93:AP93),INDEX($D$81:$W$81,,$C93)/$F$67)))</f>
        <v>4.3476599895535211</v>
      </c>
      <c r="AR93" s="2">
        <f>IF($F$67="n/a",0,IF(AR$69&lt;=$C93,0,IF(AR$69&gt;($F$67+$C93),INDEX($D$81:$W$81,,$C93)-SUM($D93:AQ93),INDEX($D$81:$W$81,,$C93)/$F$67)))</f>
        <v>4.3476599895535211</v>
      </c>
      <c r="AS93" s="2">
        <f>IF($F$67="n/a",0,IF(AS$69&lt;=$C93,0,IF(AS$69&gt;($F$67+$C93),INDEX($D$81:$W$81,,$C93)-SUM($D93:AR93),INDEX($D$81:$W$81,,$C93)/$F$67)))</f>
        <v>4.3476599895535211</v>
      </c>
      <c r="AT93" s="2">
        <f>IF($F$67="n/a",0,IF(AT$69&lt;=$C93,0,IF(AT$69&gt;($F$67+$C93),INDEX($D$81:$W$81,,$C93)-SUM($D93:AS93),INDEX($D$81:$W$81,,$C93)/$F$67)))</f>
        <v>4.3476599895535211</v>
      </c>
      <c r="AU93" s="2">
        <f>IF($F$67="n/a",0,IF(AU$69&lt;=$C93,0,IF(AU$69&gt;($F$67+$C93),INDEX($D$81:$W$81,,$C93)-SUM($D93:AT93),INDEX($D$81:$W$81,,$C93)/$F$67)))</f>
        <v>4.3476599895535211</v>
      </c>
      <c r="AV93" s="2">
        <f>IF($F$67="n/a",0,IF(AV$69&lt;=$C93,0,IF(AV$69&gt;($F$67+$C93),INDEX($D$81:$W$81,,$C93)-SUM($D93:AU93),INDEX($D$81:$W$81,,$C93)/$F$67)))</f>
        <v>4.3476599895535211</v>
      </c>
      <c r="AW93" s="2">
        <f>IF($F$67="n/a",0,IF(AW$69&lt;=$C93,0,IF(AW$69&gt;($F$67+$C93),INDEX($D$81:$W$81,,$C93)-SUM($D93:AV93),INDEX($D$81:$W$81,,$C93)/$F$67)))</f>
        <v>4.3476599895535211</v>
      </c>
      <c r="AX93" s="2">
        <f>IF($F$67="n/a",0,IF(AX$69&lt;=$C93,0,IF(AX$69&gt;($F$67+$C93),INDEX($D$81:$W$81,,$C93)-SUM($D93:AW93),INDEX($D$81:$W$81,,$C93)/$F$67)))</f>
        <v>4.3476599895535211</v>
      </c>
      <c r="AY93" s="2">
        <f>IF($F$67="n/a",0,IF(AY$69&lt;=$C93,0,IF(AY$69&gt;($F$67+$C93),INDEX($D$81:$W$81,,$C93)-SUM($D93:AX93),INDEX($D$81:$W$81,,$C93)/$F$67)))</f>
        <v>4.3476599895535211</v>
      </c>
      <c r="AZ93" s="2">
        <f>IF($F$67="n/a",0,IF(AZ$69&lt;=$C93,0,IF(AZ$69&gt;($F$67+$C93),INDEX($D$81:$W$81,,$C93)-SUM($D93:AY93),INDEX($D$81:$W$81,,$C93)/$F$67)))</f>
        <v>4.3476599895535211</v>
      </c>
      <c r="BA93" s="2">
        <f>IF($F$67="n/a",0,IF(BA$69&lt;=$C93,0,IF(BA$69&gt;($F$67+$C93),INDEX($D$81:$W$81,,$C93)-SUM($D93:AZ93),INDEX($D$81:$W$81,,$C93)/$F$67)))</f>
        <v>4.3476599895535211</v>
      </c>
      <c r="BB93" s="2">
        <f>IF($F$67="n/a",0,IF(BB$69&lt;=$C93,0,IF(BB$69&gt;($F$67+$C93),INDEX($D$81:$W$81,,$C93)-SUM($D93:BA93),INDEX($D$81:$W$81,,$C93)/$F$67)))</f>
        <v>4.3476599895535211</v>
      </c>
      <c r="BC93" s="2">
        <f>IF($F$67="n/a",0,IF(BC$69&lt;=$C93,0,IF(BC$69&gt;($F$67+$C93),INDEX($D$81:$W$81,,$C93)-SUM($D93:BB93),INDEX($D$81:$W$81,,$C93)/$F$67)))</f>
        <v>4.3476599895535211</v>
      </c>
      <c r="BD93" s="2">
        <f>IF($F$67="n/a",0,IF(BD$69&lt;=$C93,0,IF(BD$69&gt;($F$67+$C93),INDEX($D$81:$W$81,,$C93)-SUM($D93:BC93),INDEX($D$81:$W$81,,$C93)/$F$67)))</f>
        <v>4.3476599895535211</v>
      </c>
      <c r="BE93" s="2">
        <f>IF($F$67="n/a",0,IF(BE$69&lt;=$C93,0,IF(BE$69&gt;($F$67+$C93),INDEX($D$81:$W$81,,$C93)-SUM($D93:BD93),INDEX($D$81:$W$81,,$C93)/$F$67)))</f>
        <v>4.3476599895535211</v>
      </c>
      <c r="BF93" s="2">
        <f>IF($F$67="n/a",0,IF(BF$69&lt;=$C93,0,IF(BF$69&gt;($F$67+$C93),INDEX($D$81:$W$81,,$C93)-SUM($D93:BE93),INDEX($D$81:$W$81,,$C93)/$F$67)))</f>
        <v>4.3476599895535211</v>
      </c>
      <c r="BG93" s="2">
        <f>IF($F$67="n/a",0,IF(BG$69&lt;=$C93,0,IF(BG$69&gt;($F$67+$C93),INDEX($D$81:$W$81,,$C93)-SUM($D93:BF93),INDEX($D$81:$W$81,,$C93)/$F$67)))</f>
        <v>4.3476599895535211</v>
      </c>
      <c r="BH93" s="2">
        <f>IF($F$67="n/a",0,IF(BH$69&lt;=$C93,0,IF(BH$69&gt;($F$67+$C93),INDEX($D$81:$W$81,,$C93)-SUM($D93:BG93),INDEX($D$81:$W$81,,$C93)/$F$67)))</f>
        <v>4.3476599895535211</v>
      </c>
      <c r="BI93" s="2">
        <f>IF($F$67="n/a",0,IF(BI$69&lt;=$C93,0,IF(BI$69&gt;($F$67+$C93),INDEX($D$81:$W$81,,$C93)-SUM($D93:BH93),INDEX($D$81:$W$81,,$C93)/$F$67)))</f>
        <v>4.3476599895535211</v>
      </c>
      <c r="BJ93" s="2">
        <f>IF($F$67="n/a",0,IF(BJ$69&lt;=$C93,0,IF(BJ$69&gt;($F$67+$C93),INDEX($D$81:$W$81,,$C93)-SUM($D93:BI93),INDEX($D$81:$W$81,,$C93)/$F$67)))</f>
        <v>4.3476599895535211</v>
      </c>
      <c r="BK93" s="2">
        <f>IF($F$67="n/a",0,IF(BK$69&lt;=$C93,0,IF(BK$69&gt;($F$67+$C93),INDEX($D$81:$W$81,,$C93)-SUM($D93:BJ93),INDEX($D$81:$W$81,,$C93)/$F$67)))</f>
        <v>4.3476599895535211</v>
      </c>
    </row>
    <row r="94" spans="2:63" ht="15" hidden="1" outlineLevel="1" x14ac:dyDescent="0.25">
      <c r="B94" s="24">
        <v>2021</v>
      </c>
      <c r="C94" s="24">
        <v>11</v>
      </c>
      <c r="E94" s="2">
        <f>IF($F$67="n/a",0,IF(E$69&lt;=$C94,0,IF(E$69&gt;($F$67+$C94),INDEX($D$81:$W$81,,$C94)-SUM($D94:D94),INDEX($D$81:$W$81,,$C94)/$F$67)))</f>
        <v>0</v>
      </c>
      <c r="F94" s="2">
        <f>IF($F$67="n/a",0,IF(F$69&lt;=$C94,0,IF(F$69&gt;($F$67+$C94),INDEX($D$81:$W$81,,$C94)-SUM($D94:E94),INDEX($D$81:$W$81,,$C94)/$F$67)))</f>
        <v>0</v>
      </c>
      <c r="G94" s="2">
        <f>IF($F$67="n/a",0,IF(G$69&lt;=$C94,0,IF(G$69&gt;($F$67+$C94),INDEX($D$81:$W$81,,$C94)-SUM($D94:F94),INDEX($D$81:$W$81,,$C94)/$F$67)))</f>
        <v>0</v>
      </c>
      <c r="H94" s="2">
        <f>IF($F$67="n/a",0,IF(H$69&lt;=$C94,0,IF(H$69&gt;($F$67+$C94),INDEX($D$81:$W$81,,$C94)-SUM($D94:G94),INDEX($D$81:$W$81,,$C94)/$F$67)))</f>
        <v>0</v>
      </c>
      <c r="I94" s="2">
        <f>IF($F$67="n/a",0,IF(I$69&lt;=$C94,0,IF(I$69&gt;($F$67+$C94),INDEX($D$81:$W$81,,$C94)-SUM($D94:H94),INDEX($D$81:$W$81,,$C94)/$F$67)))</f>
        <v>0</v>
      </c>
      <c r="J94" s="2">
        <f>IF($F$67="n/a",0,IF(J$69&lt;=$C94,0,IF(J$69&gt;($F$67+$C94),INDEX($D$81:$W$81,,$C94)-SUM($D94:I94),INDEX($D$81:$W$81,,$C94)/$F$67)))</f>
        <v>0</v>
      </c>
      <c r="K94" s="2">
        <f>IF($F$67="n/a",0,IF(K$69&lt;=$C94,0,IF(K$69&gt;($F$67+$C94),INDEX($D$81:$W$81,,$C94)-SUM($D94:J94),INDEX($D$81:$W$81,,$C94)/$F$67)))</f>
        <v>0</v>
      </c>
      <c r="L94" s="2">
        <f>IF($F$67="n/a",0,IF(L$69&lt;=$C94,0,IF(L$69&gt;($F$67+$C94),INDEX($D$81:$W$81,,$C94)-SUM($D94:K94),INDEX($D$81:$W$81,,$C94)/$F$67)))</f>
        <v>0</v>
      </c>
      <c r="M94" s="2">
        <f>IF($F$67="n/a",0,IF(M$69&lt;=$C94,0,IF(M$69&gt;($F$67+$C94),INDEX($D$81:$W$81,,$C94)-SUM($D94:L94),INDEX($D$81:$W$81,,$C94)/$F$67)))</f>
        <v>0</v>
      </c>
      <c r="N94" s="2">
        <f>IF($F$67="n/a",0,IF(N$69&lt;=$C94,0,IF(N$69&gt;($F$67+$C94),INDEX($D$81:$W$81,,$C94)-SUM($D94:M94),INDEX($D$81:$W$81,,$C94)/$F$67)))</f>
        <v>0</v>
      </c>
      <c r="O94" s="2">
        <f>IF($F$67="n/a",0,IF(O$69&lt;=$C94,0,IF(O$69&gt;($F$67+$C94),INDEX($D$81:$W$81,,$C94)-SUM($D94:N94),INDEX($D$81:$W$81,,$C94)/$F$67)))</f>
        <v>0</v>
      </c>
      <c r="P94" s="2">
        <f>IF($F$67="n/a",0,IF(P$69&lt;=$C94,0,IF(P$69&gt;($F$67+$C94),INDEX($D$81:$W$81,,$C94)-SUM($D94:O94),INDEX($D$81:$W$81,,$C94)/$F$67)))</f>
        <v>0</v>
      </c>
      <c r="Q94" s="2">
        <f>IF($F$67="n/a",0,IF(Q$69&lt;=$C94,0,IF(Q$69&gt;($F$67+$C94),INDEX($D$81:$W$81,,$C94)-SUM($D94:P94),INDEX($D$81:$W$81,,$C94)/$F$67)))</f>
        <v>0</v>
      </c>
      <c r="R94" s="2">
        <f>IF($F$67="n/a",0,IF(R$69&lt;=$C94,0,IF(R$69&gt;($F$67+$C94),INDEX($D$81:$W$81,,$C94)-SUM($D94:Q94),INDEX($D$81:$W$81,,$C94)/$F$67)))</f>
        <v>0</v>
      </c>
      <c r="S94" s="2">
        <f>IF($F$67="n/a",0,IF(S$69&lt;=$C94,0,IF(S$69&gt;($F$67+$C94),INDEX($D$81:$W$81,,$C94)-SUM($D94:R94),INDEX($D$81:$W$81,,$C94)/$F$67)))</f>
        <v>0</v>
      </c>
      <c r="T94" s="2">
        <f>IF($F$67="n/a",0,IF(T$69&lt;=$C94,0,IF(T$69&gt;($F$67+$C94),INDEX($D$81:$W$81,,$C94)-SUM($D94:S94),INDEX($D$81:$W$81,,$C94)/$F$67)))</f>
        <v>0</v>
      </c>
      <c r="U94" s="2">
        <f>IF($F$67="n/a",0,IF(U$69&lt;=$C94,0,IF(U$69&gt;($F$67+$C94),INDEX($D$81:$W$81,,$C94)-SUM($D94:T94),INDEX($D$81:$W$81,,$C94)/$F$67)))</f>
        <v>0</v>
      </c>
      <c r="V94" s="2">
        <f>IF($F$67="n/a",0,IF(V$69&lt;=$C94,0,IF(V$69&gt;($F$67+$C94),INDEX($D$81:$W$81,,$C94)-SUM($D94:U94),INDEX($D$81:$W$81,,$C94)/$F$67)))</f>
        <v>0</v>
      </c>
      <c r="W94" s="2">
        <f>IF($F$67="n/a",0,IF(W$69&lt;=$C94,0,IF(W$69&gt;($F$67+$C94),INDEX($D$81:$W$81,,$C94)-SUM($D94:V94),INDEX($D$81:$W$81,,$C94)/$F$67)))</f>
        <v>0</v>
      </c>
      <c r="X94" s="2">
        <f>IF($F$67="n/a",0,IF(X$69&lt;=$C94,0,IF(X$69&gt;($F$67+$C94),INDEX($D$81:$W$81,,$C94)-SUM($D94:W94),INDEX($D$81:$W$81,,$C94)/$F$67)))</f>
        <v>0</v>
      </c>
      <c r="Y94" s="2">
        <f>IF($F$67="n/a",0,IF(Y$69&lt;=$C94,0,IF(Y$69&gt;($F$67+$C94),INDEX($D$81:$W$81,,$C94)-SUM($D94:X94),INDEX($D$81:$W$81,,$C94)/$F$67)))</f>
        <v>0</v>
      </c>
      <c r="Z94" s="2">
        <f>IF($F$67="n/a",0,IF(Z$69&lt;=$C94,0,IF(Z$69&gt;($F$67+$C94),INDEX($D$81:$W$81,,$C94)-SUM($D94:Y94),INDEX($D$81:$W$81,,$C94)/$F$67)))</f>
        <v>0</v>
      </c>
      <c r="AA94" s="2">
        <f>IF($F$67="n/a",0,IF(AA$69&lt;=$C94,0,IF(AA$69&gt;($F$67+$C94),INDEX($D$81:$W$81,,$C94)-SUM($D94:Z94),INDEX($D$81:$W$81,,$C94)/$F$67)))</f>
        <v>0</v>
      </c>
      <c r="AB94" s="2">
        <f>IF($F$67="n/a",0,IF(AB$69&lt;=$C94,0,IF(AB$69&gt;($F$67+$C94),INDEX($D$81:$W$81,,$C94)-SUM($D94:AA94),INDEX($D$81:$W$81,,$C94)/$F$67)))</f>
        <v>0</v>
      </c>
      <c r="AC94" s="2">
        <f>IF($F$67="n/a",0,IF(AC$69&lt;=$C94,0,IF(AC$69&gt;($F$67+$C94),INDEX($D$81:$W$81,,$C94)-SUM($D94:AB94),INDEX($D$81:$W$81,,$C94)/$F$67)))</f>
        <v>0</v>
      </c>
      <c r="AD94" s="2">
        <f>IF($F$67="n/a",0,IF(AD$69&lt;=$C94,0,IF(AD$69&gt;($F$67+$C94),INDEX($D$81:$W$81,,$C94)-SUM($D94:AC94),INDEX($D$81:$W$81,,$C94)/$F$67)))</f>
        <v>0</v>
      </c>
      <c r="AE94" s="2">
        <f>IF($F$67="n/a",0,IF(AE$69&lt;=$C94,0,IF(AE$69&gt;($F$67+$C94),INDEX($D$81:$W$81,,$C94)-SUM($D94:AD94),INDEX($D$81:$W$81,,$C94)/$F$67)))</f>
        <v>0</v>
      </c>
      <c r="AF94" s="2">
        <f>IF($F$67="n/a",0,IF(AF$69&lt;=$C94,0,IF(AF$69&gt;($F$67+$C94),INDEX($D$81:$W$81,,$C94)-SUM($D94:AE94),INDEX($D$81:$W$81,,$C94)/$F$67)))</f>
        <v>0</v>
      </c>
      <c r="AG94" s="2">
        <f>IF($F$67="n/a",0,IF(AG$69&lt;=$C94,0,IF(AG$69&gt;($F$67+$C94),INDEX($D$81:$W$81,,$C94)-SUM($D94:AF94),INDEX($D$81:$W$81,,$C94)/$F$67)))</f>
        <v>0</v>
      </c>
      <c r="AH94" s="2">
        <f>IF($F$67="n/a",0,IF(AH$69&lt;=$C94,0,IF(AH$69&gt;($F$67+$C94),INDEX($D$81:$W$81,,$C94)-SUM($D94:AG94),INDEX($D$81:$W$81,,$C94)/$F$67)))</f>
        <v>0</v>
      </c>
      <c r="AI94" s="2">
        <f>IF($F$67="n/a",0,IF(AI$69&lt;=$C94,0,IF(AI$69&gt;($F$67+$C94),INDEX($D$81:$W$81,,$C94)-SUM($D94:AH94),INDEX($D$81:$W$81,,$C94)/$F$67)))</f>
        <v>0</v>
      </c>
      <c r="AJ94" s="2">
        <f>IF($F$67="n/a",0,IF(AJ$69&lt;=$C94,0,IF(AJ$69&gt;($F$67+$C94),INDEX($D$81:$W$81,,$C94)-SUM($D94:AI94),INDEX($D$81:$W$81,,$C94)/$F$67)))</f>
        <v>0</v>
      </c>
      <c r="AK94" s="2">
        <f>IF($F$67="n/a",0,IF(AK$69&lt;=$C94,0,IF(AK$69&gt;($F$67+$C94),INDEX($D$81:$W$81,,$C94)-SUM($D94:AJ94),INDEX($D$81:$W$81,,$C94)/$F$67)))</f>
        <v>0</v>
      </c>
      <c r="AL94" s="2">
        <f>IF($F$67="n/a",0,IF(AL$69&lt;=$C94,0,IF(AL$69&gt;($F$67+$C94),INDEX($D$81:$W$81,,$C94)-SUM($D94:AK94),INDEX($D$81:$W$81,,$C94)/$F$67)))</f>
        <v>0</v>
      </c>
      <c r="AM94" s="2">
        <f>IF($F$67="n/a",0,IF(AM$69&lt;=$C94,0,IF(AM$69&gt;($F$67+$C94),INDEX($D$81:$W$81,,$C94)-SUM($D94:AL94),INDEX($D$81:$W$81,,$C94)/$F$67)))</f>
        <v>0</v>
      </c>
      <c r="AN94" s="2">
        <f>IF($F$67="n/a",0,IF(AN$69&lt;=$C94,0,IF(AN$69&gt;($F$67+$C94),INDEX($D$81:$W$81,,$C94)-SUM($D94:AM94),INDEX($D$81:$W$81,,$C94)/$F$67)))</f>
        <v>0</v>
      </c>
      <c r="AO94" s="2">
        <f>IF($F$67="n/a",0,IF(AO$69&lt;=$C94,0,IF(AO$69&gt;($F$67+$C94),INDEX($D$81:$W$81,,$C94)-SUM($D94:AN94),INDEX($D$81:$W$81,,$C94)/$F$67)))</f>
        <v>0</v>
      </c>
      <c r="AP94" s="2">
        <f>IF($F$67="n/a",0,IF(AP$69&lt;=$C94,0,IF(AP$69&gt;($F$67+$C94),INDEX($D$81:$W$81,,$C94)-SUM($D94:AO94),INDEX($D$81:$W$81,,$C94)/$F$67)))</f>
        <v>0</v>
      </c>
      <c r="AQ94" s="2">
        <f>IF($F$67="n/a",0,IF(AQ$69&lt;=$C94,0,IF(AQ$69&gt;($F$67+$C94),INDEX($D$81:$W$81,,$C94)-SUM($D94:AP94),INDEX($D$81:$W$81,,$C94)/$F$67)))</f>
        <v>0</v>
      </c>
      <c r="AR94" s="2">
        <f>IF($F$67="n/a",0,IF(AR$69&lt;=$C94,0,IF(AR$69&gt;($F$67+$C94),INDEX($D$81:$W$81,,$C94)-SUM($D94:AQ94),INDEX($D$81:$W$81,,$C94)/$F$67)))</f>
        <v>0</v>
      </c>
      <c r="AS94" s="2">
        <f>IF($F$67="n/a",0,IF(AS$69&lt;=$C94,0,IF(AS$69&gt;($F$67+$C94),INDEX($D$81:$W$81,,$C94)-SUM($D94:AR94),INDEX($D$81:$W$81,,$C94)/$F$67)))</f>
        <v>0</v>
      </c>
      <c r="AT94" s="2">
        <f>IF($F$67="n/a",0,IF(AT$69&lt;=$C94,0,IF(AT$69&gt;($F$67+$C94),INDEX($D$81:$W$81,,$C94)-SUM($D94:AS94),INDEX($D$81:$W$81,,$C94)/$F$67)))</f>
        <v>0</v>
      </c>
      <c r="AU94" s="2">
        <f>IF($F$67="n/a",0,IF(AU$69&lt;=$C94,0,IF(AU$69&gt;($F$67+$C94),INDEX($D$81:$W$81,,$C94)-SUM($D94:AT94),INDEX($D$81:$W$81,,$C94)/$F$67)))</f>
        <v>0</v>
      </c>
      <c r="AV94" s="2">
        <f>IF($F$67="n/a",0,IF(AV$69&lt;=$C94,0,IF(AV$69&gt;($F$67+$C94),INDEX($D$81:$W$81,,$C94)-SUM($D94:AU94),INDEX($D$81:$W$81,,$C94)/$F$67)))</f>
        <v>0</v>
      </c>
      <c r="AW94" s="2">
        <f>IF($F$67="n/a",0,IF(AW$69&lt;=$C94,0,IF(AW$69&gt;($F$67+$C94),INDEX($D$81:$W$81,,$C94)-SUM($D94:AV94),INDEX($D$81:$W$81,,$C94)/$F$67)))</f>
        <v>0</v>
      </c>
      <c r="AX94" s="2">
        <f>IF($F$67="n/a",0,IF(AX$69&lt;=$C94,0,IF(AX$69&gt;($F$67+$C94),INDEX($D$81:$W$81,,$C94)-SUM($D94:AW94),INDEX($D$81:$W$81,,$C94)/$F$67)))</f>
        <v>0</v>
      </c>
      <c r="AY94" s="2">
        <f>IF($F$67="n/a",0,IF(AY$69&lt;=$C94,0,IF(AY$69&gt;($F$67+$C94),INDEX($D$81:$W$81,,$C94)-SUM($D94:AX94),INDEX($D$81:$W$81,,$C94)/$F$67)))</f>
        <v>0</v>
      </c>
      <c r="AZ94" s="2">
        <f>IF($F$67="n/a",0,IF(AZ$69&lt;=$C94,0,IF(AZ$69&gt;($F$67+$C94),INDEX($D$81:$W$81,,$C94)-SUM($D94:AY94),INDEX($D$81:$W$81,,$C94)/$F$67)))</f>
        <v>0</v>
      </c>
      <c r="BA94" s="2">
        <f>IF($F$67="n/a",0,IF(BA$69&lt;=$C94,0,IF(BA$69&gt;($F$67+$C94),INDEX($D$81:$W$81,,$C94)-SUM($D94:AZ94),INDEX($D$81:$W$81,,$C94)/$F$67)))</f>
        <v>0</v>
      </c>
      <c r="BB94" s="2">
        <f>IF($F$67="n/a",0,IF(BB$69&lt;=$C94,0,IF(BB$69&gt;($F$67+$C94),INDEX($D$81:$W$81,,$C94)-SUM($D94:BA94),INDEX($D$81:$W$81,,$C94)/$F$67)))</f>
        <v>0</v>
      </c>
      <c r="BC94" s="2">
        <f>IF($F$67="n/a",0,IF(BC$69&lt;=$C94,0,IF(BC$69&gt;($F$67+$C94),INDEX($D$81:$W$81,,$C94)-SUM($D94:BB94),INDEX($D$81:$W$81,,$C94)/$F$67)))</f>
        <v>0</v>
      </c>
      <c r="BD94" s="2">
        <f>IF($F$67="n/a",0,IF(BD$69&lt;=$C94,0,IF(BD$69&gt;($F$67+$C94),INDEX($D$81:$W$81,,$C94)-SUM($D94:BC94),INDEX($D$81:$W$81,,$C94)/$F$67)))</f>
        <v>0</v>
      </c>
      <c r="BE94" s="2">
        <f>IF($F$67="n/a",0,IF(BE$69&lt;=$C94,0,IF(BE$69&gt;($F$67+$C94),INDEX($D$81:$W$81,,$C94)-SUM($D94:BD94),INDEX($D$81:$W$81,,$C94)/$F$67)))</f>
        <v>0</v>
      </c>
      <c r="BF94" s="2">
        <f>IF($F$67="n/a",0,IF(BF$69&lt;=$C94,0,IF(BF$69&gt;($F$67+$C94),INDEX($D$81:$W$81,,$C94)-SUM($D94:BE94),INDEX($D$81:$W$81,,$C94)/$F$67)))</f>
        <v>0</v>
      </c>
      <c r="BG94" s="2">
        <f>IF($F$67="n/a",0,IF(BG$69&lt;=$C94,0,IF(BG$69&gt;($F$67+$C94),INDEX($D$81:$W$81,,$C94)-SUM($D94:BF94),INDEX($D$81:$W$81,,$C94)/$F$67)))</f>
        <v>0</v>
      </c>
      <c r="BH94" s="2">
        <f>IF($F$67="n/a",0,IF(BH$69&lt;=$C94,0,IF(BH$69&gt;($F$67+$C94),INDEX($D$81:$W$81,,$C94)-SUM($D94:BG94),INDEX($D$81:$W$81,,$C94)/$F$67)))</f>
        <v>0</v>
      </c>
      <c r="BI94" s="2">
        <f>IF($F$67="n/a",0,IF(BI$69&lt;=$C94,0,IF(BI$69&gt;($F$67+$C94),INDEX($D$81:$W$81,,$C94)-SUM($D94:BH94),INDEX($D$81:$W$81,,$C94)/$F$67)))</f>
        <v>0</v>
      </c>
      <c r="BJ94" s="2">
        <f>IF($F$67="n/a",0,IF(BJ$69&lt;=$C94,0,IF(BJ$69&gt;($F$67+$C94),INDEX($D$81:$W$81,,$C94)-SUM($D94:BI94),INDEX($D$81:$W$81,,$C94)/$F$67)))</f>
        <v>0</v>
      </c>
      <c r="BK94" s="2">
        <f>IF($F$67="n/a",0,IF(BK$69&lt;=$C94,0,IF(BK$69&gt;($F$67+$C94),INDEX($D$81:$W$81,,$C94)-SUM($D94:BJ94),INDEX($D$81:$W$81,,$C94)/$F$67)))</f>
        <v>0</v>
      </c>
    </row>
    <row r="95" spans="2:63" ht="15" hidden="1" outlineLevel="1" x14ac:dyDescent="0.25">
      <c r="B95" s="24">
        <v>2022</v>
      </c>
      <c r="C95" s="24">
        <v>12</v>
      </c>
      <c r="E95" s="2">
        <f>IF($F$67="n/a",0,IF(E$69&lt;=$C95,0,IF(E$69&gt;($F$67+$C95),INDEX($D$81:$W$81,,$C95)-SUM($D95:D95),INDEX($D$81:$W$81,,$C95)/$F$67)))</f>
        <v>0</v>
      </c>
      <c r="F95" s="2">
        <f>IF($F$67="n/a",0,IF(F$69&lt;=$C95,0,IF(F$69&gt;($F$67+$C95),INDEX($D$81:$W$81,,$C95)-SUM($D95:E95),INDEX($D$81:$W$81,,$C95)/$F$67)))</f>
        <v>0</v>
      </c>
      <c r="G95" s="2">
        <f>IF($F$67="n/a",0,IF(G$69&lt;=$C95,0,IF(G$69&gt;($F$67+$C95),INDEX($D$81:$W$81,,$C95)-SUM($D95:F95),INDEX($D$81:$W$81,,$C95)/$F$67)))</f>
        <v>0</v>
      </c>
      <c r="H95" s="2">
        <f>IF($F$67="n/a",0,IF(H$69&lt;=$C95,0,IF(H$69&gt;($F$67+$C95),INDEX($D$81:$W$81,,$C95)-SUM($D95:G95),INDEX($D$81:$W$81,,$C95)/$F$67)))</f>
        <v>0</v>
      </c>
      <c r="I95" s="2">
        <f>IF($F$67="n/a",0,IF(I$69&lt;=$C95,0,IF(I$69&gt;($F$67+$C95),INDEX($D$81:$W$81,,$C95)-SUM($D95:H95),INDEX($D$81:$W$81,,$C95)/$F$67)))</f>
        <v>0</v>
      </c>
      <c r="J95" s="2">
        <f>IF($F$67="n/a",0,IF(J$69&lt;=$C95,0,IF(J$69&gt;($F$67+$C95),INDEX($D$81:$W$81,,$C95)-SUM($D95:I95),INDEX($D$81:$W$81,,$C95)/$F$67)))</f>
        <v>0</v>
      </c>
      <c r="K95" s="2">
        <f>IF($F$67="n/a",0,IF(K$69&lt;=$C95,0,IF(K$69&gt;($F$67+$C95),INDEX($D$81:$W$81,,$C95)-SUM($D95:J95),INDEX($D$81:$W$81,,$C95)/$F$67)))</f>
        <v>0</v>
      </c>
      <c r="L95" s="2">
        <f>IF($F$67="n/a",0,IF(L$69&lt;=$C95,0,IF(L$69&gt;($F$67+$C95),INDEX($D$81:$W$81,,$C95)-SUM($D95:K95),INDEX($D$81:$W$81,,$C95)/$F$67)))</f>
        <v>0</v>
      </c>
      <c r="M95" s="2">
        <f>IF($F$67="n/a",0,IF(M$69&lt;=$C95,0,IF(M$69&gt;($F$67+$C95),INDEX($D$81:$W$81,,$C95)-SUM($D95:L95),INDEX($D$81:$W$81,,$C95)/$F$67)))</f>
        <v>0</v>
      </c>
      <c r="N95" s="2">
        <f>IF($F$67="n/a",0,IF(N$69&lt;=$C95,0,IF(N$69&gt;($F$67+$C95),INDEX($D$81:$W$81,,$C95)-SUM($D95:M95),INDEX($D$81:$W$81,,$C95)/$F$67)))</f>
        <v>0</v>
      </c>
      <c r="O95" s="2">
        <f>IF($F$67="n/a",0,IF(O$69&lt;=$C95,0,IF(O$69&gt;($F$67+$C95),INDEX($D$81:$W$81,,$C95)-SUM($D95:N95),INDEX($D$81:$W$81,,$C95)/$F$67)))</f>
        <v>0</v>
      </c>
      <c r="P95" s="2">
        <f>IF($F$67="n/a",0,IF(P$69&lt;=$C95,0,IF(P$69&gt;($F$67+$C95),INDEX($D$81:$W$81,,$C95)-SUM($D95:O95),INDEX($D$81:$W$81,,$C95)/$F$67)))</f>
        <v>0</v>
      </c>
      <c r="Q95" s="2">
        <f>IF($F$67="n/a",0,IF(Q$69&lt;=$C95,0,IF(Q$69&gt;($F$67+$C95),INDEX($D$81:$W$81,,$C95)-SUM($D95:P95),INDEX($D$81:$W$81,,$C95)/$F$67)))</f>
        <v>0</v>
      </c>
      <c r="R95" s="2">
        <f>IF($F$67="n/a",0,IF(R$69&lt;=$C95,0,IF(R$69&gt;($F$67+$C95),INDEX($D$81:$W$81,,$C95)-SUM($D95:Q95),INDEX($D$81:$W$81,,$C95)/$F$67)))</f>
        <v>0</v>
      </c>
      <c r="S95" s="2">
        <f>IF($F$67="n/a",0,IF(S$69&lt;=$C95,0,IF(S$69&gt;($F$67+$C95),INDEX($D$81:$W$81,,$C95)-SUM($D95:R95),INDEX($D$81:$W$81,,$C95)/$F$67)))</f>
        <v>0</v>
      </c>
      <c r="T95" s="2">
        <f>IF($F$67="n/a",0,IF(T$69&lt;=$C95,0,IF(T$69&gt;($F$67+$C95),INDEX($D$81:$W$81,,$C95)-SUM($D95:S95),INDEX($D$81:$W$81,,$C95)/$F$67)))</f>
        <v>0</v>
      </c>
      <c r="U95" s="2">
        <f>IF($F$67="n/a",0,IF(U$69&lt;=$C95,0,IF(U$69&gt;($F$67+$C95),INDEX($D$81:$W$81,,$C95)-SUM($D95:T95),INDEX($D$81:$W$81,,$C95)/$F$67)))</f>
        <v>0</v>
      </c>
      <c r="V95" s="2">
        <f>IF($F$67="n/a",0,IF(V$69&lt;=$C95,0,IF(V$69&gt;($F$67+$C95),INDEX($D$81:$W$81,,$C95)-SUM($D95:U95),INDEX($D$81:$W$81,,$C95)/$F$67)))</f>
        <v>0</v>
      </c>
      <c r="W95" s="2">
        <f>IF($F$67="n/a",0,IF(W$69&lt;=$C95,0,IF(W$69&gt;($F$67+$C95),INDEX($D$81:$W$81,,$C95)-SUM($D95:V95),INDEX($D$81:$W$81,,$C95)/$F$67)))</f>
        <v>0</v>
      </c>
      <c r="X95" s="2">
        <f>IF($F$67="n/a",0,IF(X$69&lt;=$C95,0,IF(X$69&gt;($F$67+$C95),INDEX($D$81:$W$81,,$C95)-SUM($D95:W95),INDEX($D$81:$W$81,,$C95)/$F$67)))</f>
        <v>0</v>
      </c>
      <c r="Y95" s="2">
        <f>IF($F$67="n/a",0,IF(Y$69&lt;=$C95,0,IF(Y$69&gt;($F$67+$C95),INDEX($D$81:$W$81,,$C95)-SUM($D95:X95),INDEX($D$81:$W$81,,$C95)/$F$67)))</f>
        <v>0</v>
      </c>
      <c r="Z95" s="2">
        <f>IF($F$67="n/a",0,IF(Z$69&lt;=$C95,0,IF(Z$69&gt;($F$67+$C95),INDEX($D$81:$W$81,,$C95)-SUM($D95:Y95),INDEX($D$81:$W$81,,$C95)/$F$67)))</f>
        <v>0</v>
      </c>
      <c r="AA95" s="2">
        <f>IF($F$67="n/a",0,IF(AA$69&lt;=$C95,0,IF(AA$69&gt;($F$67+$C95),INDEX($D$81:$W$81,,$C95)-SUM($D95:Z95),INDEX($D$81:$W$81,,$C95)/$F$67)))</f>
        <v>0</v>
      </c>
      <c r="AB95" s="2">
        <f>IF($F$67="n/a",0,IF(AB$69&lt;=$C95,0,IF(AB$69&gt;($F$67+$C95),INDEX($D$81:$W$81,,$C95)-SUM($D95:AA95),INDEX($D$81:$W$81,,$C95)/$F$67)))</f>
        <v>0</v>
      </c>
      <c r="AC95" s="2">
        <f>IF($F$67="n/a",0,IF(AC$69&lt;=$C95,0,IF(AC$69&gt;($F$67+$C95),INDEX($D$81:$W$81,,$C95)-SUM($D95:AB95),INDEX($D$81:$W$81,,$C95)/$F$67)))</f>
        <v>0</v>
      </c>
      <c r="AD95" s="2">
        <f>IF($F$67="n/a",0,IF(AD$69&lt;=$C95,0,IF(AD$69&gt;($F$67+$C95),INDEX($D$81:$W$81,,$C95)-SUM($D95:AC95),INDEX($D$81:$W$81,,$C95)/$F$67)))</f>
        <v>0</v>
      </c>
      <c r="AE95" s="2">
        <f>IF($F$67="n/a",0,IF(AE$69&lt;=$C95,0,IF(AE$69&gt;($F$67+$C95),INDEX($D$81:$W$81,,$C95)-SUM($D95:AD95),INDEX($D$81:$W$81,,$C95)/$F$67)))</f>
        <v>0</v>
      </c>
      <c r="AF95" s="2">
        <f>IF($F$67="n/a",0,IF(AF$69&lt;=$C95,0,IF(AF$69&gt;($F$67+$C95),INDEX($D$81:$W$81,,$C95)-SUM($D95:AE95),INDEX($D$81:$W$81,,$C95)/$F$67)))</f>
        <v>0</v>
      </c>
      <c r="AG95" s="2">
        <f>IF($F$67="n/a",0,IF(AG$69&lt;=$C95,0,IF(AG$69&gt;($F$67+$C95),INDEX($D$81:$W$81,,$C95)-SUM($D95:AF95),INDEX($D$81:$W$81,,$C95)/$F$67)))</f>
        <v>0</v>
      </c>
      <c r="AH95" s="2">
        <f>IF($F$67="n/a",0,IF(AH$69&lt;=$C95,0,IF(AH$69&gt;($F$67+$C95),INDEX($D$81:$W$81,,$C95)-SUM($D95:AG95),INDEX($D$81:$W$81,,$C95)/$F$67)))</f>
        <v>0</v>
      </c>
      <c r="AI95" s="2">
        <f>IF($F$67="n/a",0,IF(AI$69&lt;=$C95,0,IF(AI$69&gt;($F$67+$C95),INDEX($D$81:$W$81,,$C95)-SUM($D95:AH95),INDEX($D$81:$W$81,,$C95)/$F$67)))</f>
        <v>0</v>
      </c>
      <c r="AJ95" s="2">
        <f>IF($F$67="n/a",0,IF(AJ$69&lt;=$C95,0,IF(AJ$69&gt;($F$67+$C95),INDEX($D$81:$W$81,,$C95)-SUM($D95:AI95),INDEX($D$81:$W$81,,$C95)/$F$67)))</f>
        <v>0</v>
      </c>
      <c r="AK95" s="2">
        <f>IF($F$67="n/a",0,IF(AK$69&lt;=$C95,0,IF(AK$69&gt;($F$67+$C95),INDEX($D$81:$W$81,,$C95)-SUM($D95:AJ95),INDEX($D$81:$W$81,,$C95)/$F$67)))</f>
        <v>0</v>
      </c>
      <c r="AL95" s="2">
        <f>IF($F$67="n/a",0,IF(AL$69&lt;=$C95,0,IF(AL$69&gt;($F$67+$C95),INDEX($D$81:$W$81,,$C95)-SUM($D95:AK95),INDEX($D$81:$W$81,,$C95)/$F$67)))</f>
        <v>0</v>
      </c>
      <c r="AM95" s="2">
        <f>IF($F$67="n/a",0,IF(AM$69&lt;=$C95,0,IF(AM$69&gt;($F$67+$C95),INDEX($D$81:$W$81,,$C95)-SUM($D95:AL95),INDEX($D$81:$W$81,,$C95)/$F$67)))</f>
        <v>0</v>
      </c>
      <c r="AN95" s="2">
        <f>IF($F$67="n/a",0,IF(AN$69&lt;=$C95,0,IF(AN$69&gt;($F$67+$C95),INDEX($D$81:$W$81,,$C95)-SUM($D95:AM95),INDEX($D$81:$W$81,,$C95)/$F$67)))</f>
        <v>0</v>
      </c>
      <c r="AO95" s="2">
        <f>IF($F$67="n/a",0,IF(AO$69&lt;=$C95,0,IF(AO$69&gt;($F$67+$C95),INDEX($D$81:$W$81,,$C95)-SUM($D95:AN95),INDEX($D$81:$W$81,,$C95)/$F$67)))</f>
        <v>0</v>
      </c>
      <c r="AP95" s="2">
        <f>IF($F$67="n/a",0,IF(AP$69&lt;=$C95,0,IF(AP$69&gt;($F$67+$C95),INDEX($D$81:$W$81,,$C95)-SUM($D95:AO95),INDEX($D$81:$W$81,,$C95)/$F$67)))</f>
        <v>0</v>
      </c>
      <c r="AQ95" s="2">
        <f>IF($F$67="n/a",0,IF(AQ$69&lt;=$C95,0,IF(AQ$69&gt;($F$67+$C95),INDEX($D$81:$W$81,,$C95)-SUM($D95:AP95),INDEX($D$81:$W$81,,$C95)/$F$67)))</f>
        <v>0</v>
      </c>
      <c r="AR95" s="2">
        <f>IF($F$67="n/a",0,IF(AR$69&lt;=$C95,0,IF(AR$69&gt;($F$67+$C95),INDEX($D$81:$W$81,,$C95)-SUM($D95:AQ95),INDEX($D$81:$W$81,,$C95)/$F$67)))</f>
        <v>0</v>
      </c>
      <c r="AS95" s="2">
        <f>IF($F$67="n/a",0,IF(AS$69&lt;=$C95,0,IF(AS$69&gt;($F$67+$C95),INDEX($D$81:$W$81,,$C95)-SUM($D95:AR95),INDEX($D$81:$W$81,,$C95)/$F$67)))</f>
        <v>0</v>
      </c>
      <c r="AT95" s="2">
        <f>IF($F$67="n/a",0,IF(AT$69&lt;=$C95,0,IF(AT$69&gt;($F$67+$C95),INDEX($D$81:$W$81,,$C95)-SUM($D95:AS95),INDEX($D$81:$W$81,,$C95)/$F$67)))</f>
        <v>0</v>
      </c>
      <c r="AU95" s="2">
        <f>IF($F$67="n/a",0,IF(AU$69&lt;=$C95,0,IF(AU$69&gt;($F$67+$C95),INDEX($D$81:$W$81,,$C95)-SUM($D95:AT95),INDEX($D$81:$W$81,,$C95)/$F$67)))</f>
        <v>0</v>
      </c>
      <c r="AV95" s="2">
        <f>IF($F$67="n/a",0,IF(AV$69&lt;=$C95,0,IF(AV$69&gt;($F$67+$C95),INDEX($D$81:$W$81,,$C95)-SUM($D95:AU95),INDEX($D$81:$W$81,,$C95)/$F$67)))</f>
        <v>0</v>
      </c>
      <c r="AW95" s="2">
        <f>IF($F$67="n/a",0,IF(AW$69&lt;=$C95,0,IF(AW$69&gt;($F$67+$C95),INDEX($D$81:$W$81,,$C95)-SUM($D95:AV95),INDEX($D$81:$W$81,,$C95)/$F$67)))</f>
        <v>0</v>
      </c>
      <c r="AX95" s="2">
        <f>IF($F$67="n/a",0,IF(AX$69&lt;=$C95,0,IF(AX$69&gt;($F$67+$C95),INDEX($D$81:$W$81,,$C95)-SUM($D95:AW95),INDEX($D$81:$W$81,,$C95)/$F$67)))</f>
        <v>0</v>
      </c>
      <c r="AY95" s="2">
        <f>IF($F$67="n/a",0,IF(AY$69&lt;=$C95,0,IF(AY$69&gt;($F$67+$C95),INDEX($D$81:$W$81,,$C95)-SUM($D95:AX95),INDEX($D$81:$W$81,,$C95)/$F$67)))</f>
        <v>0</v>
      </c>
      <c r="AZ95" s="2">
        <f>IF($F$67="n/a",0,IF(AZ$69&lt;=$C95,0,IF(AZ$69&gt;($F$67+$C95),INDEX($D$81:$W$81,,$C95)-SUM($D95:AY95),INDEX($D$81:$W$81,,$C95)/$F$67)))</f>
        <v>0</v>
      </c>
      <c r="BA95" s="2">
        <f>IF($F$67="n/a",0,IF(BA$69&lt;=$C95,0,IF(BA$69&gt;($F$67+$C95),INDEX($D$81:$W$81,,$C95)-SUM($D95:AZ95),INDEX($D$81:$W$81,,$C95)/$F$67)))</f>
        <v>0</v>
      </c>
      <c r="BB95" s="2">
        <f>IF($F$67="n/a",0,IF(BB$69&lt;=$C95,0,IF(BB$69&gt;($F$67+$C95),INDEX($D$81:$W$81,,$C95)-SUM($D95:BA95),INDEX($D$81:$W$81,,$C95)/$F$67)))</f>
        <v>0</v>
      </c>
      <c r="BC95" s="2">
        <f>IF($F$67="n/a",0,IF(BC$69&lt;=$C95,0,IF(BC$69&gt;($F$67+$C95),INDEX($D$81:$W$81,,$C95)-SUM($D95:BB95),INDEX($D$81:$W$81,,$C95)/$F$67)))</f>
        <v>0</v>
      </c>
      <c r="BD95" s="2">
        <f>IF($F$67="n/a",0,IF(BD$69&lt;=$C95,0,IF(BD$69&gt;($F$67+$C95),INDEX($D$81:$W$81,,$C95)-SUM($D95:BC95),INDEX($D$81:$W$81,,$C95)/$F$67)))</f>
        <v>0</v>
      </c>
      <c r="BE95" s="2">
        <f>IF($F$67="n/a",0,IF(BE$69&lt;=$C95,0,IF(BE$69&gt;($F$67+$C95),INDEX($D$81:$W$81,,$C95)-SUM($D95:BD95),INDEX($D$81:$W$81,,$C95)/$F$67)))</f>
        <v>0</v>
      </c>
      <c r="BF95" s="2">
        <f>IF($F$67="n/a",0,IF(BF$69&lt;=$C95,0,IF(BF$69&gt;($F$67+$C95),INDEX($D$81:$W$81,,$C95)-SUM($D95:BE95),INDEX($D$81:$W$81,,$C95)/$F$67)))</f>
        <v>0</v>
      </c>
      <c r="BG95" s="2">
        <f>IF($F$67="n/a",0,IF(BG$69&lt;=$C95,0,IF(BG$69&gt;($F$67+$C95),INDEX($D$81:$W$81,,$C95)-SUM($D95:BF95),INDEX($D$81:$W$81,,$C95)/$F$67)))</f>
        <v>0</v>
      </c>
      <c r="BH95" s="2">
        <f>IF($F$67="n/a",0,IF(BH$69&lt;=$C95,0,IF(BH$69&gt;($F$67+$C95),INDEX($D$81:$W$81,,$C95)-SUM($D95:BG95),INDEX($D$81:$W$81,,$C95)/$F$67)))</f>
        <v>0</v>
      </c>
      <c r="BI95" s="2">
        <f>IF($F$67="n/a",0,IF(BI$69&lt;=$C95,0,IF(BI$69&gt;($F$67+$C95),INDEX($D$81:$W$81,,$C95)-SUM($D95:BH95),INDEX($D$81:$W$81,,$C95)/$F$67)))</f>
        <v>0</v>
      </c>
      <c r="BJ95" s="2">
        <f>IF($F$67="n/a",0,IF(BJ$69&lt;=$C95,0,IF(BJ$69&gt;($F$67+$C95),INDEX($D$81:$W$81,,$C95)-SUM($D95:BI95),INDEX($D$81:$W$81,,$C95)/$F$67)))</f>
        <v>0</v>
      </c>
      <c r="BK95" s="2">
        <f>IF($F$67="n/a",0,IF(BK$69&lt;=$C95,0,IF(BK$69&gt;($F$67+$C95),INDEX($D$81:$W$81,,$C95)-SUM($D95:BJ95),INDEX($D$81:$W$81,,$C95)/$F$67)))</f>
        <v>0</v>
      </c>
    </row>
    <row r="96" spans="2:63" ht="15" hidden="1" outlineLevel="1" x14ac:dyDescent="0.25">
      <c r="B96" s="24">
        <v>2023</v>
      </c>
      <c r="C96" s="24">
        <v>13</v>
      </c>
      <c r="E96" s="2">
        <f>IF($F$67="n/a",0,IF(E$69&lt;=$C96,0,IF(E$69&gt;($F$67+$C96),INDEX($D$81:$W$81,,$C96)-SUM($D96:D96),INDEX($D$81:$W$81,,$C96)/$F$67)))</f>
        <v>0</v>
      </c>
      <c r="F96" s="2">
        <f>IF($F$67="n/a",0,IF(F$69&lt;=$C96,0,IF(F$69&gt;($F$67+$C96),INDEX($D$81:$W$81,,$C96)-SUM($D96:E96),INDEX($D$81:$W$81,,$C96)/$F$67)))</f>
        <v>0</v>
      </c>
      <c r="G96" s="2">
        <f>IF($F$67="n/a",0,IF(G$69&lt;=$C96,0,IF(G$69&gt;($F$67+$C96),INDEX($D$81:$W$81,,$C96)-SUM($D96:F96),INDEX($D$81:$W$81,,$C96)/$F$67)))</f>
        <v>0</v>
      </c>
      <c r="H96" s="2">
        <f>IF($F$67="n/a",0,IF(H$69&lt;=$C96,0,IF(H$69&gt;($F$67+$C96),INDEX($D$81:$W$81,,$C96)-SUM($D96:G96),INDEX($D$81:$W$81,,$C96)/$F$67)))</f>
        <v>0</v>
      </c>
      <c r="I96" s="2">
        <f>IF($F$67="n/a",0,IF(I$69&lt;=$C96,0,IF(I$69&gt;($F$67+$C96),INDEX($D$81:$W$81,,$C96)-SUM($D96:H96),INDEX($D$81:$W$81,,$C96)/$F$67)))</f>
        <v>0</v>
      </c>
      <c r="J96" s="2">
        <f>IF($F$67="n/a",0,IF(J$69&lt;=$C96,0,IF(J$69&gt;($F$67+$C96),INDEX($D$81:$W$81,,$C96)-SUM($D96:I96),INDEX($D$81:$W$81,,$C96)/$F$67)))</f>
        <v>0</v>
      </c>
      <c r="K96" s="2">
        <f>IF($F$67="n/a",0,IF(K$69&lt;=$C96,0,IF(K$69&gt;($F$67+$C96),INDEX($D$81:$W$81,,$C96)-SUM($D96:J96),INDEX($D$81:$W$81,,$C96)/$F$67)))</f>
        <v>0</v>
      </c>
      <c r="L96" s="2">
        <f>IF($F$67="n/a",0,IF(L$69&lt;=$C96,0,IF(L$69&gt;($F$67+$C96),INDEX($D$81:$W$81,,$C96)-SUM($D96:K96),INDEX($D$81:$W$81,,$C96)/$F$67)))</f>
        <v>0</v>
      </c>
      <c r="M96" s="2">
        <f>IF($F$67="n/a",0,IF(M$69&lt;=$C96,0,IF(M$69&gt;($F$67+$C96),INDEX($D$81:$W$81,,$C96)-SUM($D96:L96),INDEX($D$81:$W$81,,$C96)/$F$67)))</f>
        <v>0</v>
      </c>
      <c r="N96" s="2">
        <f>IF($F$67="n/a",0,IF(N$69&lt;=$C96,0,IF(N$69&gt;($F$67+$C96),INDEX($D$81:$W$81,,$C96)-SUM($D96:M96),INDEX($D$81:$W$81,,$C96)/$F$67)))</f>
        <v>0</v>
      </c>
      <c r="O96" s="2">
        <f>IF($F$67="n/a",0,IF(O$69&lt;=$C96,0,IF(O$69&gt;($F$67+$C96),INDEX($D$81:$W$81,,$C96)-SUM($D96:N96),INDEX($D$81:$W$81,,$C96)/$F$67)))</f>
        <v>0</v>
      </c>
      <c r="P96" s="2">
        <f>IF($F$67="n/a",0,IF(P$69&lt;=$C96,0,IF(P$69&gt;($F$67+$C96),INDEX($D$81:$W$81,,$C96)-SUM($D96:O96),INDEX($D$81:$W$81,,$C96)/$F$67)))</f>
        <v>0</v>
      </c>
      <c r="Q96" s="2">
        <f>IF($F$67="n/a",0,IF(Q$69&lt;=$C96,0,IF(Q$69&gt;($F$67+$C96),INDEX($D$81:$W$81,,$C96)-SUM($D96:P96),INDEX($D$81:$W$81,,$C96)/$F$67)))</f>
        <v>0</v>
      </c>
      <c r="R96" s="2">
        <f>IF($F$67="n/a",0,IF(R$69&lt;=$C96,0,IF(R$69&gt;($F$67+$C96),INDEX($D$81:$W$81,,$C96)-SUM($D96:Q96),INDEX($D$81:$W$81,,$C96)/$F$67)))</f>
        <v>0</v>
      </c>
      <c r="S96" s="2">
        <f>IF($F$67="n/a",0,IF(S$69&lt;=$C96,0,IF(S$69&gt;($F$67+$C96),INDEX($D$81:$W$81,,$C96)-SUM($D96:R96),INDEX($D$81:$W$81,,$C96)/$F$67)))</f>
        <v>0</v>
      </c>
      <c r="T96" s="2">
        <f>IF($F$67="n/a",0,IF(T$69&lt;=$C96,0,IF(T$69&gt;($F$67+$C96),INDEX($D$81:$W$81,,$C96)-SUM($D96:S96),INDEX($D$81:$W$81,,$C96)/$F$67)))</f>
        <v>0</v>
      </c>
      <c r="U96" s="2">
        <f>IF($F$67="n/a",0,IF(U$69&lt;=$C96,0,IF(U$69&gt;($F$67+$C96),INDEX($D$81:$W$81,,$C96)-SUM($D96:T96),INDEX($D$81:$W$81,,$C96)/$F$67)))</f>
        <v>0</v>
      </c>
      <c r="V96" s="2">
        <f>IF($F$67="n/a",0,IF(V$69&lt;=$C96,0,IF(V$69&gt;($F$67+$C96),INDEX($D$81:$W$81,,$C96)-SUM($D96:U96),INDEX($D$81:$W$81,,$C96)/$F$67)))</f>
        <v>0</v>
      </c>
      <c r="W96" s="2">
        <f>IF($F$67="n/a",0,IF(W$69&lt;=$C96,0,IF(W$69&gt;($F$67+$C96),INDEX($D$81:$W$81,,$C96)-SUM($D96:V96),INDEX($D$81:$W$81,,$C96)/$F$67)))</f>
        <v>0</v>
      </c>
      <c r="X96" s="2">
        <f>IF($F$67="n/a",0,IF(X$69&lt;=$C96,0,IF(X$69&gt;($F$67+$C96),INDEX($D$81:$W$81,,$C96)-SUM($D96:W96),INDEX($D$81:$W$81,,$C96)/$F$67)))</f>
        <v>0</v>
      </c>
      <c r="Y96" s="2">
        <f>IF($F$67="n/a",0,IF(Y$69&lt;=$C96,0,IF(Y$69&gt;($F$67+$C96),INDEX($D$81:$W$81,,$C96)-SUM($D96:X96),INDEX($D$81:$W$81,,$C96)/$F$67)))</f>
        <v>0</v>
      </c>
      <c r="Z96" s="2">
        <f>IF($F$67="n/a",0,IF(Z$69&lt;=$C96,0,IF(Z$69&gt;($F$67+$C96),INDEX($D$81:$W$81,,$C96)-SUM($D96:Y96),INDEX($D$81:$W$81,,$C96)/$F$67)))</f>
        <v>0</v>
      </c>
      <c r="AA96" s="2">
        <f>IF($F$67="n/a",0,IF(AA$69&lt;=$C96,0,IF(AA$69&gt;($F$67+$C96),INDEX($D$81:$W$81,,$C96)-SUM($D96:Z96),INDEX($D$81:$W$81,,$C96)/$F$67)))</f>
        <v>0</v>
      </c>
      <c r="AB96" s="2">
        <f>IF($F$67="n/a",0,IF(AB$69&lt;=$C96,0,IF(AB$69&gt;($F$67+$C96),INDEX($D$81:$W$81,,$C96)-SUM($D96:AA96),INDEX($D$81:$W$81,,$C96)/$F$67)))</f>
        <v>0</v>
      </c>
      <c r="AC96" s="2">
        <f>IF($F$67="n/a",0,IF(AC$69&lt;=$C96,0,IF(AC$69&gt;($F$67+$C96),INDEX($D$81:$W$81,,$C96)-SUM($D96:AB96),INDEX($D$81:$W$81,,$C96)/$F$67)))</f>
        <v>0</v>
      </c>
      <c r="AD96" s="2">
        <f>IF($F$67="n/a",0,IF(AD$69&lt;=$C96,0,IF(AD$69&gt;($F$67+$C96),INDEX($D$81:$W$81,,$C96)-SUM($D96:AC96),INDEX($D$81:$W$81,,$C96)/$F$67)))</f>
        <v>0</v>
      </c>
      <c r="AE96" s="2">
        <f>IF($F$67="n/a",0,IF(AE$69&lt;=$C96,0,IF(AE$69&gt;($F$67+$C96),INDEX($D$81:$W$81,,$C96)-SUM($D96:AD96),INDEX($D$81:$W$81,,$C96)/$F$67)))</f>
        <v>0</v>
      </c>
      <c r="AF96" s="2">
        <f>IF($F$67="n/a",0,IF(AF$69&lt;=$C96,0,IF(AF$69&gt;($F$67+$C96),INDEX($D$81:$W$81,,$C96)-SUM($D96:AE96),INDEX($D$81:$W$81,,$C96)/$F$67)))</f>
        <v>0</v>
      </c>
      <c r="AG96" s="2">
        <f>IF($F$67="n/a",0,IF(AG$69&lt;=$C96,0,IF(AG$69&gt;($F$67+$C96),INDEX($D$81:$W$81,,$C96)-SUM($D96:AF96),INDEX($D$81:$W$81,,$C96)/$F$67)))</f>
        <v>0</v>
      </c>
      <c r="AH96" s="2">
        <f>IF($F$67="n/a",0,IF(AH$69&lt;=$C96,0,IF(AH$69&gt;($F$67+$C96),INDEX($D$81:$W$81,,$C96)-SUM($D96:AG96),INDEX($D$81:$W$81,,$C96)/$F$67)))</f>
        <v>0</v>
      </c>
      <c r="AI96" s="2">
        <f>IF($F$67="n/a",0,IF(AI$69&lt;=$C96,0,IF(AI$69&gt;($F$67+$C96),INDEX($D$81:$W$81,,$C96)-SUM($D96:AH96),INDEX($D$81:$W$81,,$C96)/$F$67)))</f>
        <v>0</v>
      </c>
      <c r="AJ96" s="2">
        <f>IF($F$67="n/a",0,IF(AJ$69&lt;=$C96,0,IF(AJ$69&gt;($F$67+$C96),INDEX($D$81:$W$81,,$C96)-SUM($D96:AI96),INDEX($D$81:$W$81,,$C96)/$F$67)))</f>
        <v>0</v>
      </c>
      <c r="AK96" s="2">
        <f>IF($F$67="n/a",0,IF(AK$69&lt;=$C96,0,IF(AK$69&gt;($F$67+$C96),INDEX($D$81:$W$81,,$C96)-SUM($D96:AJ96),INDEX($D$81:$W$81,,$C96)/$F$67)))</f>
        <v>0</v>
      </c>
      <c r="AL96" s="2">
        <f>IF($F$67="n/a",0,IF(AL$69&lt;=$C96,0,IF(AL$69&gt;($F$67+$C96),INDEX($D$81:$W$81,,$C96)-SUM($D96:AK96),INDEX($D$81:$W$81,,$C96)/$F$67)))</f>
        <v>0</v>
      </c>
      <c r="AM96" s="2">
        <f>IF($F$67="n/a",0,IF(AM$69&lt;=$C96,0,IF(AM$69&gt;($F$67+$C96),INDEX($D$81:$W$81,,$C96)-SUM($D96:AL96),INDEX($D$81:$W$81,,$C96)/$F$67)))</f>
        <v>0</v>
      </c>
      <c r="AN96" s="2">
        <f>IF($F$67="n/a",0,IF(AN$69&lt;=$C96,0,IF(AN$69&gt;($F$67+$C96),INDEX($D$81:$W$81,,$C96)-SUM($D96:AM96),INDEX($D$81:$W$81,,$C96)/$F$67)))</f>
        <v>0</v>
      </c>
      <c r="AO96" s="2">
        <f>IF($F$67="n/a",0,IF(AO$69&lt;=$C96,0,IF(AO$69&gt;($F$67+$C96),INDEX($D$81:$W$81,,$C96)-SUM($D96:AN96),INDEX($D$81:$W$81,,$C96)/$F$67)))</f>
        <v>0</v>
      </c>
      <c r="AP96" s="2">
        <f>IF($F$67="n/a",0,IF(AP$69&lt;=$C96,0,IF(AP$69&gt;($F$67+$C96),INDEX($D$81:$W$81,,$C96)-SUM($D96:AO96),INDEX($D$81:$W$81,,$C96)/$F$67)))</f>
        <v>0</v>
      </c>
      <c r="AQ96" s="2">
        <f>IF($F$67="n/a",0,IF(AQ$69&lt;=$C96,0,IF(AQ$69&gt;($F$67+$C96),INDEX($D$81:$W$81,,$C96)-SUM($D96:AP96),INDEX($D$81:$W$81,,$C96)/$F$67)))</f>
        <v>0</v>
      </c>
      <c r="AR96" s="2">
        <f>IF($F$67="n/a",0,IF(AR$69&lt;=$C96,0,IF(AR$69&gt;($F$67+$C96),INDEX($D$81:$W$81,,$C96)-SUM($D96:AQ96),INDEX($D$81:$W$81,,$C96)/$F$67)))</f>
        <v>0</v>
      </c>
      <c r="AS96" s="2">
        <f>IF($F$67="n/a",0,IF(AS$69&lt;=$C96,0,IF(AS$69&gt;($F$67+$C96),INDEX($D$81:$W$81,,$C96)-SUM($D96:AR96),INDEX($D$81:$W$81,,$C96)/$F$67)))</f>
        <v>0</v>
      </c>
      <c r="AT96" s="2">
        <f>IF($F$67="n/a",0,IF(AT$69&lt;=$C96,0,IF(AT$69&gt;($F$67+$C96),INDEX($D$81:$W$81,,$C96)-SUM($D96:AS96),INDEX($D$81:$W$81,,$C96)/$F$67)))</f>
        <v>0</v>
      </c>
      <c r="AU96" s="2">
        <f>IF($F$67="n/a",0,IF(AU$69&lt;=$C96,0,IF(AU$69&gt;($F$67+$C96),INDEX($D$81:$W$81,,$C96)-SUM($D96:AT96),INDEX($D$81:$W$81,,$C96)/$F$67)))</f>
        <v>0</v>
      </c>
      <c r="AV96" s="2">
        <f>IF($F$67="n/a",0,IF(AV$69&lt;=$C96,0,IF(AV$69&gt;($F$67+$C96),INDEX($D$81:$W$81,,$C96)-SUM($D96:AU96),INDEX($D$81:$W$81,,$C96)/$F$67)))</f>
        <v>0</v>
      </c>
      <c r="AW96" s="2">
        <f>IF($F$67="n/a",0,IF(AW$69&lt;=$C96,0,IF(AW$69&gt;($F$67+$C96),INDEX($D$81:$W$81,,$C96)-SUM($D96:AV96),INDEX($D$81:$W$81,,$C96)/$F$67)))</f>
        <v>0</v>
      </c>
      <c r="AX96" s="2">
        <f>IF($F$67="n/a",0,IF(AX$69&lt;=$C96,0,IF(AX$69&gt;($F$67+$C96),INDEX($D$81:$W$81,,$C96)-SUM($D96:AW96),INDEX($D$81:$W$81,,$C96)/$F$67)))</f>
        <v>0</v>
      </c>
      <c r="AY96" s="2">
        <f>IF($F$67="n/a",0,IF(AY$69&lt;=$C96,0,IF(AY$69&gt;($F$67+$C96),INDEX($D$81:$W$81,,$C96)-SUM($D96:AX96),INDEX($D$81:$W$81,,$C96)/$F$67)))</f>
        <v>0</v>
      </c>
      <c r="AZ96" s="2">
        <f>IF($F$67="n/a",0,IF(AZ$69&lt;=$C96,0,IF(AZ$69&gt;($F$67+$C96),INDEX($D$81:$W$81,,$C96)-SUM($D96:AY96),INDEX($D$81:$W$81,,$C96)/$F$67)))</f>
        <v>0</v>
      </c>
      <c r="BA96" s="2">
        <f>IF($F$67="n/a",0,IF(BA$69&lt;=$C96,0,IF(BA$69&gt;($F$67+$C96),INDEX($D$81:$W$81,,$C96)-SUM($D96:AZ96),INDEX($D$81:$W$81,,$C96)/$F$67)))</f>
        <v>0</v>
      </c>
      <c r="BB96" s="2">
        <f>IF($F$67="n/a",0,IF(BB$69&lt;=$C96,0,IF(BB$69&gt;($F$67+$C96),INDEX($D$81:$W$81,,$C96)-SUM($D96:BA96),INDEX($D$81:$W$81,,$C96)/$F$67)))</f>
        <v>0</v>
      </c>
      <c r="BC96" s="2">
        <f>IF($F$67="n/a",0,IF(BC$69&lt;=$C96,0,IF(BC$69&gt;($F$67+$C96),INDEX($D$81:$W$81,,$C96)-SUM($D96:BB96),INDEX($D$81:$W$81,,$C96)/$F$67)))</f>
        <v>0</v>
      </c>
      <c r="BD96" s="2">
        <f>IF($F$67="n/a",0,IF(BD$69&lt;=$C96,0,IF(BD$69&gt;($F$67+$C96),INDEX($D$81:$W$81,,$C96)-SUM($D96:BC96),INDEX($D$81:$W$81,,$C96)/$F$67)))</f>
        <v>0</v>
      </c>
      <c r="BE96" s="2">
        <f>IF($F$67="n/a",0,IF(BE$69&lt;=$C96,0,IF(BE$69&gt;($F$67+$C96),INDEX($D$81:$W$81,,$C96)-SUM($D96:BD96),INDEX($D$81:$W$81,,$C96)/$F$67)))</f>
        <v>0</v>
      </c>
      <c r="BF96" s="2">
        <f>IF($F$67="n/a",0,IF(BF$69&lt;=$C96,0,IF(BF$69&gt;($F$67+$C96),INDEX($D$81:$W$81,,$C96)-SUM($D96:BE96),INDEX($D$81:$W$81,,$C96)/$F$67)))</f>
        <v>0</v>
      </c>
      <c r="BG96" s="2">
        <f>IF($F$67="n/a",0,IF(BG$69&lt;=$C96,0,IF(BG$69&gt;($F$67+$C96),INDEX($D$81:$W$81,,$C96)-SUM($D96:BF96),INDEX($D$81:$W$81,,$C96)/$F$67)))</f>
        <v>0</v>
      </c>
      <c r="BH96" s="2">
        <f>IF($F$67="n/a",0,IF(BH$69&lt;=$C96,0,IF(BH$69&gt;($F$67+$C96),INDEX($D$81:$W$81,,$C96)-SUM($D96:BG96),INDEX($D$81:$W$81,,$C96)/$F$67)))</f>
        <v>0</v>
      </c>
      <c r="BI96" s="2">
        <f>IF($F$67="n/a",0,IF(BI$69&lt;=$C96,0,IF(BI$69&gt;($F$67+$C96),INDEX($D$81:$W$81,,$C96)-SUM($D96:BH96),INDEX($D$81:$W$81,,$C96)/$F$67)))</f>
        <v>0</v>
      </c>
      <c r="BJ96" s="2">
        <f>IF($F$67="n/a",0,IF(BJ$69&lt;=$C96,0,IF(BJ$69&gt;($F$67+$C96),INDEX($D$81:$W$81,,$C96)-SUM($D96:BI96),INDEX($D$81:$W$81,,$C96)/$F$67)))</f>
        <v>0</v>
      </c>
      <c r="BK96" s="2">
        <f>IF($F$67="n/a",0,IF(BK$69&lt;=$C96,0,IF(BK$69&gt;($F$67+$C96),INDEX($D$81:$W$81,,$C96)-SUM($D96:BJ96),INDEX($D$81:$W$81,,$C96)/$F$67)))</f>
        <v>0</v>
      </c>
    </row>
    <row r="97" spans="2:63" ht="15" hidden="1" outlineLevel="1" x14ac:dyDescent="0.25">
      <c r="B97" s="24">
        <v>2024</v>
      </c>
      <c r="C97" s="24">
        <v>14</v>
      </c>
      <c r="E97" s="2">
        <f>IF($F$67="n/a",0,IF(E$69&lt;=$C97,0,IF(E$69&gt;($F$67+$C97),INDEX($D$81:$W$81,,$C97)-SUM($D97:D97),INDEX($D$81:$W$81,,$C97)/$F$67)))</f>
        <v>0</v>
      </c>
      <c r="F97" s="2">
        <f>IF($F$67="n/a",0,IF(F$69&lt;=$C97,0,IF(F$69&gt;($F$67+$C97),INDEX($D$81:$W$81,,$C97)-SUM($D97:E97),INDEX($D$81:$W$81,,$C97)/$F$67)))</f>
        <v>0</v>
      </c>
      <c r="G97" s="2">
        <f>IF($F$67="n/a",0,IF(G$69&lt;=$C97,0,IF(G$69&gt;($F$67+$C97),INDEX($D$81:$W$81,,$C97)-SUM($D97:F97),INDEX($D$81:$W$81,,$C97)/$F$67)))</f>
        <v>0</v>
      </c>
      <c r="H97" s="2">
        <f>IF($F$67="n/a",0,IF(H$69&lt;=$C97,0,IF(H$69&gt;($F$67+$C97),INDEX($D$81:$W$81,,$C97)-SUM($D97:G97),INDEX($D$81:$W$81,,$C97)/$F$67)))</f>
        <v>0</v>
      </c>
      <c r="I97" s="2">
        <f>IF($F$67="n/a",0,IF(I$69&lt;=$C97,0,IF(I$69&gt;($F$67+$C97),INDEX($D$81:$W$81,,$C97)-SUM($D97:H97),INDEX($D$81:$W$81,,$C97)/$F$67)))</f>
        <v>0</v>
      </c>
      <c r="J97" s="2">
        <f>IF($F$67="n/a",0,IF(J$69&lt;=$C97,0,IF(J$69&gt;($F$67+$C97),INDEX($D$81:$W$81,,$C97)-SUM($D97:I97),INDEX($D$81:$W$81,,$C97)/$F$67)))</f>
        <v>0</v>
      </c>
      <c r="K97" s="2">
        <f>IF($F$67="n/a",0,IF(K$69&lt;=$C97,0,IF(K$69&gt;($F$67+$C97),INDEX($D$81:$W$81,,$C97)-SUM($D97:J97),INDEX($D$81:$W$81,,$C97)/$F$67)))</f>
        <v>0</v>
      </c>
      <c r="L97" s="2">
        <f>IF($F$67="n/a",0,IF(L$69&lt;=$C97,0,IF(L$69&gt;($F$67+$C97),INDEX($D$81:$W$81,,$C97)-SUM($D97:K97),INDEX($D$81:$W$81,,$C97)/$F$67)))</f>
        <v>0</v>
      </c>
      <c r="M97" s="2">
        <f>IF($F$67="n/a",0,IF(M$69&lt;=$C97,0,IF(M$69&gt;($F$67+$C97),INDEX($D$81:$W$81,,$C97)-SUM($D97:L97),INDEX($D$81:$W$81,,$C97)/$F$67)))</f>
        <v>0</v>
      </c>
      <c r="N97" s="2">
        <f>IF($F$67="n/a",0,IF(N$69&lt;=$C97,0,IF(N$69&gt;($F$67+$C97),INDEX($D$81:$W$81,,$C97)-SUM($D97:M97),INDEX($D$81:$W$81,,$C97)/$F$67)))</f>
        <v>0</v>
      </c>
      <c r="O97" s="2">
        <f>IF($F$67="n/a",0,IF(O$69&lt;=$C97,0,IF(O$69&gt;($F$67+$C97),INDEX($D$81:$W$81,,$C97)-SUM($D97:N97),INDEX($D$81:$W$81,,$C97)/$F$67)))</f>
        <v>0</v>
      </c>
      <c r="P97" s="2">
        <f>IF($F$67="n/a",0,IF(P$69&lt;=$C97,0,IF(P$69&gt;($F$67+$C97),INDEX($D$81:$W$81,,$C97)-SUM($D97:O97),INDEX($D$81:$W$81,,$C97)/$F$67)))</f>
        <v>0</v>
      </c>
      <c r="Q97" s="2">
        <f>IF($F$67="n/a",0,IF(Q$69&lt;=$C97,0,IF(Q$69&gt;($F$67+$C97),INDEX($D$81:$W$81,,$C97)-SUM($D97:P97),INDEX($D$81:$W$81,,$C97)/$F$67)))</f>
        <v>0</v>
      </c>
      <c r="R97" s="2">
        <f>IF($F$67="n/a",0,IF(R$69&lt;=$C97,0,IF(R$69&gt;($F$67+$C97),INDEX($D$81:$W$81,,$C97)-SUM($D97:Q97),INDEX($D$81:$W$81,,$C97)/$F$67)))</f>
        <v>0</v>
      </c>
      <c r="S97" s="2">
        <f>IF($F$67="n/a",0,IF(S$69&lt;=$C97,0,IF(S$69&gt;($F$67+$C97),INDEX($D$81:$W$81,,$C97)-SUM($D97:R97),INDEX($D$81:$W$81,,$C97)/$F$67)))</f>
        <v>0</v>
      </c>
      <c r="T97" s="2">
        <f>IF($F$67="n/a",0,IF(T$69&lt;=$C97,0,IF(T$69&gt;($F$67+$C97),INDEX($D$81:$W$81,,$C97)-SUM($D97:S97),INDEX($D$81:$W$81,,$C97)/$F$67)))</f>
        <v>0</v>
      </c>
      <c r="U97" s="2">
        <f>IF($F$67="n/a",0,IF(U$69&lt;=$C97,0,IF(U$69&gt;($F$67+$C97),INDEX($D$81:$W$81,,$C97)-SUM($D97:T97),INDEX($D$81:$W$81,,$C97)/$F$67)))</f>
        <v>0</v>
      </c>
      <c r="V97" s="2">
        <f>IF($F$67="n/a",0,IF(V$69&lt;=$C97,0,IF(V$69&gt;($F$67+$C97),INDEX($D$81:$W$81,,$C97)-SUM($D97:U97),INDEX($D$81:$W$81,,$C97)/$F$67)))</f>
        <v>0</v>
      </c>
      <c r="W97" s="2">
        <f>IF($F$67="n/a",0,IF(W$69&lt;=$C97,0,IF(W$69&gt;($F$67+$C97),INDEX($D$81:$W$81,,$C97)-SUM($D97:V97),INDEX($D$81:$W$81,,$C97)/$F$67)))</f>
        <v>0</v>
      </c>
      <c r="X97" s="2">
        <f>IF($F$67="n/a",0,IF(X$69&lt;=$C97,0,IF(X$69&gt;($F$67+$C97),INDEX($D$81:$W$81,,$C97)-SUM($D97:W97),INDEX($D$81:$W$81,,$C97)/$F$67)))</f>
        <v>0</v>
      </c>
      <c r="Y97" s="2">
        <f>IF($F$67="n/a",0,IF(Y$69&lt;=$C97,0,IF(Y$69&gt;($F$67+$C97),INDEX($D$81:$W$81,,$C97)-SUM($D97:X97),INDEX($D$81:$W$81,,$C97)/$F$67)))</f>
        <v>0</v>
      </c>
      <c r="Z97" s="2">
        <f>IF($F$67="n/a",0,IF(Z$69&lt;=$C97,0,IF(Z$69&gt;($F$67+$C97),INDEX($D$81:$W$81,,$C97)-SUM($D97:Y97),INDEX($D$81:$W$81,,$C97)/$F$67)))</f>
        <v>0</v>
      </c>
      <c r="AA97" s="2">
        <f>IF($F$67="n/a",0,IF(AA$69&lt;=$C97,0,IF(AA$69&gt;($F$67+$C97),INDEX($D$81:$W$81,,$C97)-SUM($D97:Z97),INDEX($D$81:$W$81,,$C97)/$F$67)))</f>
        <v>0</v>
      </c>
      <c r="AB97" s="2">
        <f>IF($F$67="n/a",0,IF(AB$69&lt;=$C97,0,IF(AB$69&gt;($F$67+$C97),INDEX($D$81:$W$81,,$C97)-SUM($D97:AA97),INDEX($D$81:$W$81,,$C97)/$F$67)))</f>
        <v>0</v>
      </c>
      <c r="AC97" s="2">
        <f>IF($F$67="n/a",0,IF(AC$69&lt;=$C97,0,IF(AC$69&gt;($F$67+$C97),INDEX($D$81:$W$81,,$C97)-SUM($D97:AB97),INDEX($D$81:$W$81,,$C97)/$F$67)))</f>
        <v>0</v>
      </c>
      <c r="AD97" s="2">
        <f>IF($F$67="n/a",0,IF(AD$69&lt;=$C97,0,IF(AD$69&gt;($F$67+$C97),INDEX($D$81:$W$81,,$C97)-SUM($D97:AC97),INDEX($D$81:$W$81,,$C97)/$F$67)))</f>
        <v>0</v>
      </c>
      <c r="AE97" s="2">
        <f>IF($F$67="n/a",0,IF(AE$69&lt;=$C97,0,IF(AE$69&gt;($F$67+$C97),INDEX($D$81:$W$81,,$C97)-SUM($D97:AD97),INDEX($D$81:$W$81,,$C97)/$F$67)))</f>
        <v>0</v>
      </c>
      <c r="AF97" s="2">
        <f>IF($F$67="n/a",0,IF(AF$69&lt;=$C97,0,IF(AF$69&gt;($F$67+$C97),INDEX($D$81:$W$81,,$C97)-SUM($D97:AE97),INDEX($D$81:$W$81,,$C97)/$F$67)))</f>
        <v>0</v>
      </c>
      <c r="AG97" s="2">
        <f>IF($F$67="n/a",0,IF(AG$69&lt;=$C97,0,IF(AG$69&gt;($F$67+$C97),INDEX($D$81:$W$81,,$C97)-SUM($D97:AF97),INDEX($D$81:$W$81,,$C97)/$F$67)))</f>
        <v>0</v>
      </c>
      <c r="AH97" s="2">
        <f>IF($F$67="n/a",0,IF(AH$69&lt;=$C97,0,IF(AH$69&gt;($F$67+$C97),INDEX($D$81:$W$81,,$C97)-SUM($D97:AG97),INDEX($D$81:$W$81,,$C97)/$F$67)))</f>
        <v>0</v>
      </c>
      <c r="AI97" s="2">
        <f>IF($F$67="n/a",0,IF(AI$69&lt;=$C97,0,IF(AI$69&gt;($F$67+$C97),INDEX($D$81:$W$81,,$C97)-SUM($D97:AH97),INDEX($D$81:$W$81,,$C97)/$F$67)))</f>
        <v>0</v>
      </c>
      <c r="AJ97" s="2">
        <f>IF($F$67="n/a",0,IF(AJ$69&lt;=$C97,0,IF(AJ$69&gt;($F$67+$C97),INDEX($D$81:$W$81,,$C97)-SUM($D97:AI97),INDEX($D$81:$W$81,,$C97)/$F$67)))</f>
        <v>0</v>
      </c>
      <c r="AK97" s="2">
        <f>IF($F$67="n/a",0,IF(AK$69&lt;=$C97,0,IF(AK$69&gt;($F$67+$C97),INDEX($D$81:$W$81,,$C97)-SUM($D97:AJ97),INDEX($D$81:$W$81,,$C97)/$F$67)))</f>
        <v>0</v>
      </c>
      <c r="AL97" s="2">
        <f>IF($F$67="n/a",0,IF(AL$69&lt;=$C97,0,IF(AL$69&gt;($F$67+$C97),INDEX($D$81:$W$81,,$C97)-SUM($D97:AK97),INDEX($D$81:$W$81,,$C97)/$F$67)))</f>
        <v>0</v>
      </c>
      <c r="AM97" s="2">
        <f>IF($F$67="n/a",0,IF(AM$69&lt;=$C97,0,IF(AM$69&gt;($F$67+$C97),INDEX($D$81:$W$81,,$C97)-SUM($D97:AL97),INDEX($D$81:$W$81,,$C97)/$F$67)))</f>
        <v>0</v>
      </c>
      <c r="AN97" s="2">
        <f>IF($F$67="n/a",0,IF(AN$69&lt;=$C97,0,IF(AN$69&gt;($F$67+$C97),INDEX($D$81:$W$81,,$C97)-SUM($D97:AM97),INDEX($D$81:$W$81,,$C97)/$F$67)))</f>
        <v>0</v>
      </c>
      <c r="AO97" s="2">
        <f>IF($F$67="n/a",0,IF(AO$69&lt;=$C97,0,IF(AO$69&gt;($F$67+$C97),INDEX($D$81:$W$81,,$C97)-SUM($D97:AN97),INDEX($D$81:$W$81,,$C97)/$F$67)))</f>
        <v>0</v>
      </c>
      <c r="AP97" s="2">
        <f>IF($F$67="n/a",0,IF(AP$69&lt;=$C97,0,IF(AP$69&gt;($F$67+$C97),INDEX($D$81:$W$81,,$C97)-SUM($D97:AO97),INDEX($D$81:$W$81,,$C97)/$F$67)))</f>
        <v>0</v>
      </c>
      <c r="AQ97" s="2">
        <f>IF($F$67="n/a",0,IF(AQ$69&lt;=$C97,0,IF(AQ$69&gt;($F$67+$C97),INDEX($D$81:$W$81,,$C97)-SUM($D97:AP97),INDEX($D$81:$W$81,,$C97)/$F$67)))</f>
        <v>0</v>
      </c>
      <c r="AR97" s="2">
        <f>IF($F$67="n/a",0,IF(AR$69&lt;=$C97,0,IF(AR$69&gt;($F$67+$C97),INDEX($D$81:$W$81,,$C97)-SUM($D97:AQ97),INDEX($D$81:$W$81,,$C97)/$F$67)))</f>
        <v>0</v>
      </c>
      <c r="AS97" s="2">
        <f>IF($F$67="n/a",0,IF(AS$69&lt;=$C97,0,IF(AS$69&gt;($F$67+$C97),INDEX($D$81:$W$81,,$C97)-SUM($D97:AR97),INDEX($D$81:$W$81,,$C97)/$F$67)))</f>
        <v>0</v>
      </c>
      <c r="AT97" s="2">
        <f>IF($F$67="n/a",0,IF(AT$69&lt;=$C97,0,IF(AT$69&gt;($F$67+$C97),INDEX($D$81:$W$81,,$C97)-SUM($D97:AS97),INDEX($D$81:$W$81,,$C97)/$F$67)))</f>
        <v>0</v>
      </c>
      <c r="AU97" s="2">
        <f>IF($F$67="n/a",0,IF(AU$69&lt;=$C97,0,IF(AU$69&gt;($F$67+$C97),INDEX($D$81:$W$81,,$C97)-SUM($D97:AT97),INDEX($D$81:$W$81,,$C97)/$F$67)))</f>
        <v>0</v>
      </c>
      <c r="AV97" s="2">
        <f>IF($F$67="n/a",0,IF(AV$69&lt;=$C97,0,IF(AV$69&gt;($F$67+$C97),INDEX($D$81:$W$81,,$C97)-SUM($D97:AU97),INDEX($D$81:$W$81,,$C97)/$F$67)))</f>
        <v>0</v>
      </c>
      <c r="AW97" s="2">
        <f>IF($F$67="n/a",0,IF(AW$69&lt;=$C97,0,IF(AW$69&gt;($F$67+$C97),INDEX($D$81:$W$81,,$C97)-SUM($D97:AV97),INDEX($D$81:$W$81,,$C97)/$F$67)))</f>
        <v>0</v>
      </c>
      <c r="AX97" s="2">
        <f>IF($F$67="n/a",0,IF(AX$69&lt;=$C97,0,IF(AX$69&gt;($F$67+$C97),INDEX($D$81:$W$81,,$C97)-SUM($D97:AW97),INDEX($D$81:$W$81,,$C97)/$F$67)))</f>
        <v>0</v>
      </c>
      <c r="AY97" s="2">
        <f>IF($F$67="n/a",0,IF(AY$69&lt;=$C97,0,IF(AY$69&gt;($F$67+$C97),INDEX($D$81:$W$81,,$C97)-SUM($D97:AX97),INDEX($D$81:$W$81,,$C97)/$F$67)))</f>
        <v>0</v>
      </c>
      <c r="AZ97" s="2">
        <f>IF($F$67="n/a",0,IF(AZ$69&lt;=$C97,0,IF(AZ$69&gt;($F$67+$C97),INDEX($D$81:$W$81,,$C97)-SUM($D97:AY97),INDEX($D$81:$W$81,,$C97)/$F$67)))</f>
        <v>0</v>
      </c>
      <c r="BA97" s="2">
        <f>IF($F$67="n/a",0,IF(BA$69&lt;=$C97,0,IF(BA$69&gt;($F$67+$C97),INDEX($D$81:$W$81,,$C97)-SUM($D97:AZ97),INDEX($D$81:$W$81,,$C97)/$F$67)))</f>
        <v>0</v>
      </c>
      <c r="BB97" s="2">
        <f>IF($F$67="n/a",0,IF(BB$69&lt;=$C97,0,IF(BB$69&gt;($F$67+$C97),INDEX($D$81:$W$81,,$C97)-SUM($D97:BA97),INDEX($D$81:$W$81,,$C97)/$F$67)))</f>
        <v>0</v>
      </c>
      <c r="BC97" s="2">
        <f>IF($F$67="n/a",0,IF(BC$69&lt;=$C97,0,IF(BC$69&gt;($F$67+$C97),INDEX($D$81:$W$81,,$C97)-SUM($D97:BB97),INDEX($D$81:$W$81,,$C97)/$F$67)))</f>
        <v>0</v>
      </c>
      <c r="BD97" s="2">
        <f>IF($F$67="n/a",0,IF(BD$69&lt;=$C97,0,IF(BD$69&gt;($F$67+$C97),INDEX($D$81:$W$81,,$C97)-SUM($D97:BC97),INDEX($D$81:$W$81,,$C97)/$F$67)))</f>
        <v>0</v>
      </c>
      <c r="BE97" s="2">
        <f>IF($F$67="n/a",0,IF(BE$69&lt;=$C97,0,IF(BE$69&gt;($F$67+$C97),INDEX($D$81:$W$81,,$C97)-SUM($D97:BD97),INDEX($D$81:$W$81,,$C97)/$F$67)))</f>
        <v>0</v>
      </c>
      <c r="BF97" s="2">
        <f>IF($F$67="n/a",0,IF(BF$69&lt;=$C97,0,IF(BF$69&gt;($F$67+$C97),INDEX($D$81:$W$81,,$C97)-SUM($D97:BE97),INDEX($D$81:$W$81,,$C97)/$F$67)))</f>
        <v>0</v>
      </c>
      <c r="BG97" s="2">
        <f>IF($F$67="n/a",0,IF(BG$69&lt;=$C97,0,IF(BG$69&gt;($F$67+$C97),INDEX($D$81:$W$81,,$C97)-SUM($D97:BF97),INDEX($D$81:$W$81,,$C97)/$F$67)))</f>
        <v>0</v>
      </c>
      <c r="BH97" s="2">
        <f>IF($F$67="n/a",0,IF(BH$69&lt;=$C97,0,IF(BH$69&gt;($F$67+$C97),INDEX($D$81:$W$81,,$C97)-SUM($D97:BG97),INDEX($D$81:$W$81,,$C97)/$F$67)))</f>
        <v>0</v>
      </c>
      <c r="BI97" s="2">
        <f>IF($F$67="n/a",0,IF(BI$69&lt;=$C97,0,IF(BI$69&gt;($F$67+$C97),INDEX($D$81:$W$81,,$C97)-SUM($D97:BH97),INDEX($D$81:$W$81,,$C97)/$F$67)))</f>
        <v>0</v>
      </c>
      <c r="BJ97" s="2">
        <f>IF($F$67="n/a",0,IF(BJ$69&lt;=$C97,0,IF(BJ$69&gt;($F$67+$C97),INDEX($D$81:$W$81,,$C97)-SUM($D97:BI97),INDEX($D$81:$W$81,,$C97)/$F$67)))</f>
        <v>0</v>
      </c>
      <c r="BK97" s="2">
        <f>IF($F$67="n/a",0,IF(BK$69&lt;=$C97,0,IF(BK$69&gt;($F$67+$C97),INDEX($D$81:$W$81,,$C97)-SUM($D97:BJ97),INDEX($D$81:$W$81,,$C97)/$F$67)))</f>
        <v>0</v>
      </c>
    </row>
    <row r="98" spans="2:63" ht="15" hidden="1" outlineLevel="1" x14ac:dyDescent="0.25">
      <c r="B98" s="24">
        <v>2025</v>
      </c>
      <c r="C98" s="24">
        <v>15</v>
      </c>
      <c r="E98" s="2">
        <f>IF($F$67="n/a",0,IF(E$69&lt;=$C98,0,IF(E$69&gt;($F$67+$C98),INDEX($D$81:$W$81,,$C98)-SUM($D98:D98),INDEX($D$81:$W$81,,$C98)/$F$67)))</f>
        <v>0</v>
      </c>
      <c r="F98" s="2">
        <f>IF($F$67="n/a",0,IF(F$69&lt;=$C98,0,IF(F$69&gt;($F$67+$C98),INDEX($D$81:$W$81,,$C98)-SUM($D98:E98),INDEX($D$81:$W$81,,$C98)/$F$67)))</f>
        <v>0</v>
      </c>
      <c r="G98" s="2">
        <f>IF($F$67="n/a",0,IF(G$69&lt;=$C98,0,IF(G$69&gt;($F$67+$C98),INDEX($D$81:$W$81,,$C98)-SUM($D98:F98),INDEX($D$81:$W$81,,$C98)/$F$67)))</f>
        <v>0</v>
      </c>
      <c r="H98" s="2">
        <f>IF($F$67="n/a",0,IF(H$69&lt;=$C98,0,IF(H$69&gt;($F$67+$C98),INDEX($D$81:$W$81,,$C98)-SUM($D98:G98),INDEX($D$81:$W$81,,$C98)/$F$67)))</f>
        <v>0</v>
      </c>
      <c r="I98" s="2">
        <f>IF($F$67="n/a",0,IF(I$69&lt;=$C98,0,IF(I$69&gt;($F$67+$C98),INDEX($D$81:$W$81,,$C98)-SUM($D98:H98),INDEX($D$81:$W$81,,$C98)/$F$67)))</f>
        <v>0</v>
      </c>
      <c r="J98" s="2">
        <f>IF($F$67="n/a",0,IF(J$69&lt;=$C98,0,IF(J$69&gt;($F$67+$C98),INDEX($D$81:$W$81,,$C98)-SUM($D98:I98),INDEX($D$81:$W$81,,$C98)/$F$67)))</f>
        <v>0</v>
      </c>
      <c r="K98" s="2">
        <f>IF($F$67="n/a",0,IF(K$69&lt;=$C98,0,IF(K$69&gt;($F$67+$C98),INDEX($D$81:$W$81,,$C98)-SUM($D98:J98),INDEX($D$81:$W$81,,$C98)/$F$67)))</f>
        <v>0</v>
      </c>
      <c r="L98" s="2">
        <f>IF($F$67="n/a",0,IF(L$69&lt;=$C98,0,IF(L$69&gt;($F$67+$C98),INDEX($D$81:$W$81,,$C98)-SUM($D98:K98),INDEX($D$81:$W$81,,$C98)/$F$67)))</f>
        <v>0</v>
      </c>
      <c r="M98" s="2">
        <f>IF($F$67="n/a",0,IF(M$69&lt;=$C98,0,IF(M$69&gt;($F$67+$C98),INDEX($D$81:$W$81,,$C98)-SUM($D98:L98),INDEX($D$81:$W$81,,$C98)/$F$67)))</f>
        <v>0</v>
      </c>
      <c r="N98" s="2">
        <f>IF($F$67="n/a",0,IF(N$69&lt;=$C98,0,IF(N$69&gt;($F$67+$C98),INDEX($D$81:$W$81,,$C98)-SUM($D98:M98),INDEX($D$81:$W$81,,$C98)/$F$67)))</f>
        <v>0</v>
      </c>
      <c r="O98" s="2">
        <f>IF($F$67="n/a",0,IF(O$69&lt;=$C98,0,IF(O$69&gt;($F$67+$C98),INDEX($D$81:$W$81,,$C98)-SUM($D98:N98),INDEX($D$81:$W$81,,$C98)/$F$67)))</f>
        <v>0</v>
      </c>
      <c r="P98" s="2">
        <f>IF($F$67="n/a",0,IF(P$69&lt;=$C98,0,IF(P$69&gt;($F$67+$C98),INDEX($D$81:$W$81,,$C98)-SUM($D98:O98),INDEX($D$81:$W$81,,$C98)/$F$67)))</f>
        <v>0</v>
      </c>
      <c r="Q98" s="2">
        <f>IF($F$67="n/a",0,IF(Q$69&lt;=$C98,0,IF(Q$69&gt;($F$67+$C98),INDEX($D$81:$W$81,,$C98)-SUM($D98:P98),INDEX($D$81:$W$81,,$C98)/$F$67)))</f>
        <v>0</v>
      </c>
      <c r="R98" s="2">
        <f>IF($F$67="n/a",0,IF(R$69&lt;=$C98,0,IF(R$69&gt;($F$67+$C98),INDEX($D$81:$W$81,,$C98)-SUM($D98:Q98),INDEX($D$81:$W$81,,$C98)/$F$67)))</f>
        <v>0</v>
      </c>
      <c r="S98" s="2">
        <f>IF($F$67="n/a",0,IF(S$69&lt;=$C98,0,IF(S$69&gt;($F$67+$C98),INDEX($D$81:$W$81,,$C98)-SUM($D98:R98),INDEX($D$81:$W$81,,$C98)/$F$67)))</f>
        <v>0</v>
      </c>
      <c r="T98" s="2">
        <f>IF($F$67="n/a",0,IF(T$69&lt;=$C98,0,IF(T$69&gt;($F$67+$C98),INDEX($D$81:$W$81,,$C98)-SUM($D98:S98),INDEX($D$81:$W$81,,$C98)/$F$67)))</f>
        <v>0</v>
      </c>
      <c r="U98" s="2">
        <f>IF($F$67="n/a",0,IF(U$69&lt;=$C98,0,IF(U$69&gt;($F$67+$C98),INDEX($D$81:$W$81,,$C98)-SUM($D98:T98),INDEX($D$81:$W$81,,$C98)/$F$67)))</f>
        <v>0</v>
      </c>
      <c r="V98" s="2">
        <f>IF($F$67="n/a",0,IF(V$69&lt;=$C98,0,IF(V$69&gt;($F$67+$C98),INDEX($D$81:$W$81,,$C98)-SUM($D98:U98),INDEX($D$81:$W$81,,$C98)/$F$67)))</f>
        <v>0</v>
      </c>
      <c r="W98" s="2">
        <f>IF($F$67="n/a",0,IF(W$69&lt;=$C98,0,IF(W$69&gt;($F$67+$C98),INDEX($D$81:$W$81,,$C98)-SUM($D98:V98),INDEX($D$81:$W$81,,$C98)/$F$67)))</f>
        <v>0</v>
      </c>
      <c r="X98" s="2">
        <f>IF($F$67="n/a",0,IF(X$69&lt;=$C98,0,IF(X$69&gt;($F$67+$C98),INDEX($D$81:$W$81,,$C98)-SUM($D98:W98),INDEX($D$81:$W$81,,$C98)/$F$67)))</f>
        <v>0</v>
      </c>
      <c r="Y98" s="2">
        <f>IF($F$67="n/a",0,IF(Y$69&lt;=$C98,0,IF(Y$69&gt;($F$67+$C98),INDEX($D$81:$W$81,,$C98)-SUM($D98:X98),INDEX($D$81:$W$81,,$C98)/$F$67)))</f>
        <v>0</v>
      </c>
      <c r="Z98" s="2">
        <f>IF($F$67="n/a",0,IF(Z$69&lt;=$C98,0,IF(Z$69&gt;($F$67+$C98),INDEX($D$81:$W$81,,$C98)-SUM($D98:Y98),INDEX($D$81:$W$81,,$C98)/$F$67)))</f>
        <v>0</v>
      </c>
      <c r="AA98" s="2">
        <f>IF($F$67="n/a",0,IF(AA$69&lt;=$C98,0,IF(AA$69&gt;($F$67+$C98),INDEX($D$81:$W$81,,$C98)-SUM($D98:Z98),INDEX($D$81:$W$81,,$C98)/$F$67)))</f>
        <v>0</v>
      </c>
      <c r="AB98" s="2">
        <f>IF($F$67="n/a",0,IF(AB$69&lt;=$C98,0,IF(AB$69&gt;($F$67+$C98),INDEX($D$81:$W$81,,$C98)-SUM($D98:AA98),INDEX($D$81:$W$81,,$C98)/$F$67)))</f>
        <v>0</v>
      </c>
      <c r="AC98" s="2">
        <f>IF($F$67="n/a",0,IF(AC$69&lt;=$C98,0,IF(AC$69&gt;($F$67+$C98),INDEX($D$81:$W$81,,$C98)-SUM($D98:AB98),INDEX($D$81:$W$81,,$C98)/$F$67)))</f>
        <v>0</v>
      </c>
      <c r="AD98" s="2">
        <f>IF($F$67="n/a",0,IF(AD$69&lt;=$C98,0,IF(AD$69&gt;($F$67+$C98),INDEX($D$81:$W$81,,$C98)-SUM($D98:AC98),INDEX($D$81:$W$81,,$C98)/$F$67)))</f>
        <v>0</v>
      </c>
      <c r="AE98" s="2">
        <f>IF($F$67="n/a",0,IF(AE$69&lt;=$C98,0,IF(AE$69&gt;($F$67+$C98),INDEX($D$81:$W$81,,$C98)-SUM($D98:AD98),INDEX($D$81:$W$81,,$C98)/$F$67)))</f>
        <v>0</v>
      </c>
      <c r="AF98" s="2">
        <f>IF($F$67="n/a",0,IF(AF$69&lt;=$C98,0,IF(AF$69&gt;($F$67+$C98),INDEX($D$81:$W$81,,$C98)-SUM($D98:AE98),INDEX($D$81:$W$81,,$C98)/$F$67)))</f>
        <v>0</v>
      </c>
      <c r="AG98" s="2">
        <f>IF($F$67="n/a",0,IF(AG$69&lt;=$C98,0,IF(AG$69&gt;($F$67+$C98),INDEX($D$81:$W$81,,$C98)-SUM($D98:AF98),INDEX($D$81:$W$81,,$C98)/$F$67)))</f>
        <v>0</v>
      </c>
      <c r="AH98" s="2">
        <f>IF($F$67="n/a",0,IF(AH$69&lt;=$C98,0,IF(AH$69&gt;($F$67+$C98),INDEX($D$81:$W$81,,$C98)-SUM($D98:AG98),INDEX($D$81:$W$81,,$C98)/$F$67)))</f>
        <v>0</v>
      </c>
      <c r="AI98" s="2">
        <f>IF($F$67="n/a",0,IF(AI$69&lt;=$C98,0,IF(AI$69&gt;($F$67+$C98),INDEX($D$81:$W$81,,$C98)-SUM($D98:AH98),INDEX($D$81:$W$81,,$C98)/$F$67)))</f>
        <v>0</v>
      </c>
      <c r="AJ98" s="2">
        <f>IF($F$67="n/a",0,IF(AJ$69&lt;=$C98,0,IF(AJ$69&gt;($F$67+$C98),INDEX($D$81:$W$81,,$C98)-SUM($D98:AI98),INDEX($D$81:$W$81,,$C98)/$F$67)))</f>
        <v>0</v>
      </c>
      <c r="AK98" s="2">
        <f>IF($F$67="n/a",0,IF(AK$69&lt;=$C98,0,IF(AK$69&gt;($F$67+$C98),INDEX($D$81:$W$81,,$C98)-SUM($D98:AJ98),INDEX($D$81:$W$81,,$C98)/$F$67)))</f>
        <v>0</v>
      </c>
      <c r="AL98" s="2">
        <f>IF($F$67="n/a",0,IF(AL$69&lt;=$C98,0,IF(AL$69&gt;($F$67+$C98),INDEX($D$81:$W$81,,$C98)-SUM($D98:AK98),INDEX($D$81:$W$81,,$C98)/$F$67)))</f>
        <v>0</v>
      </c>
      <c r="AM98" s="2">
        <f>IF($F$67="n/a",0,IF(AM$69&lt;=$C98,0,IF(AM$69&gt;($F$67+$C98),INDEX($D$81:$W$81,,$C98)-SUM($D98:AL98),INDEX($D$81:$W$81,,$C98)/$F$67)))</f>
        <v>0</v>
      </c>
      <c r="AN98" s="2">
        <f>IF($F$67="n/a",0,IF(AN$69&lt;=$C98,0,IF(AN$69&gt;($F$67+$C98),INDEX($D$81:$W$81,,$C98)-SUM($D98:AM98),INDEX($D$81:$W$81,,$C98)/$F$67)))</f>
        <v>0</v>
      </c>
      <c r="AO98" s="2">
        <f>IF($F$67="n/a",0,IF(AO$69&lt;=$C98,0,IF(AO$69&gt;($F$67+$C98),INDEX($D$81:$W$81,,$C98)-SUM($D98:AN98),INDEX($D$81:$W$81,,$C98)/$F$67)))</f>
        <v>0</v>
      </c>
      <c r="AP98" s="2">
        <f>IF($F$67="n/a",0,IF(AP$69&lt;=$C98,0,IF(AP$69&gt;($F$67+$C98),INDEX($D$81:$W$81,,$C98)-SUM($D98:AO98),INDEX($D$81:$W$81,,$C98)/$F$67)))</f>
        <v>0</v>
      </c>
      <c r="AQ98" s="2">
        <f>IF($F$67="n/a",0,IF(AQ$69&lt;=$C98,0,IF(AQ$69&gt;($F$67+$C98),INDEX($D$81:$W$81,,$C98)-SUM($D98:AP98),INDEX($D$81:$W$81,,$C98)/$F$67)))</f>
        <v>0</v>
      </c>
      <c r="AR98" s="2">
        <f>IF($F$67="n/a",0,IF(AR$69&lt;=$C98,0,IF(AR$69&gt;($F$67+$C98),INDEX($D$81:$W$81,,$C98)-SUM($D98:AQ98),INDEX($D$81:$W$81,,$C98)/$F$67)))</f>
        <v>0</v>
      </c>
      <c r="AS98" s="2">
        <f>IF($F$67="n/a",0,IF(AS$69&lt;=$C98,0,IF(AS$69&gt;($F$67+$C98),INDEX($D$81:$W$81,,$C98)-SUM($D98:AR98),INDEX($D$81:$W$81,,$C98)/$F$67)))</f>
        <v>0</v>
      </c>
      <c r="AT98" s="2">
        <f>IF($F$67="n/a",0,IF(AT$69&lt;=$C98,0,IF(AT$69&gt;($F$67+$C98),INDEX($D$81:$W$81,,$C98)-SUM($D98:AS98),INDEX($D$81:$W$81,,$C98)/$F$67)))</f>
        <v>0</v>
      </c>
      <c r="AU98" s="2">
        <f>IF($F$67="n/a",0,IF(AU$69&lt;=$C98,0,IF(AU$69&gt;($F$67+$C98),INDEX($D$81:$W$81,,$C98)-SUM($D98:AT98),INDEX($D$81:$W$81,,$C98)/$F$67)))</f>
        <v>0</v>
      </c>
      <c r="AV98" s="2">
        <f>IF($F$67="n/a",0,IF(AV$69&lt;=$C98,0,IF(AV$69&gt;($F$67+$C98),INDEX($D$81:$W$81,,$C98)-SUM($D98:AU98),INDEX($D$81:$W$81,,$C98)/$F$67)))</f>
        <v>0</v>
      </c>
      <c r="AW98" s="2">
        <f>IF($F$67="n/a",0,IF(AW$69&lt;=$C98,0,IF(AW$69&gt;($F$67+$C98),INDEX($D$81:$W$81,,$C98)-SUM($D98:AV98),INDEX($D$81:$W$81,,$C98)/$F$67)))</f>
        <v>0</v>
      </c>
      <c r="AX98" s="2">
        <f>IF($F$67="n/a",0,IF(AX$69&lt;=$C98,0,IF(AX$69&gt;($F$67+$C98),INDEX($D$81:$W$81,,$C98)-SUM($D98:AW98),INDEX($D$81:$W$81,,$C98)/$F$67)))</f>
        <v>0</v>
      </c>
      <c r="AY98" s="2">
        <f>IF($F$67="n/a",0,IF(AY$69&lt;=$C98,0,IF(AY$69&gt;($F$67+$C98),INDEX($D$81:$W$81,,$C98)-SUM($D98:AX98),INDEX($D$81:$W$81,,$C98)/$F$67)))</f>
        <v>0</v>
      </c>
      <c r="AZ98" s="2">
        <f>IF($F$67="n/a",0,IF(AZ$69&lt;=$C98,0,IF(AZ$69&gt;($F$67+$C98),INDEX($D$81:$W$81,,$C98)-SUM($D98:AY98),INDEX($D$81:$W$81,,$C98)/$F$67)))</f>
        <v>0</v>
      </c>
      <c r="BA98" s="2">
        <f>IF($F$67="n/a",0,IF(BA$69&lt;=$C98,0,IF(BA$69&gt;($F$67+$C98),INDEX($D$81:$W$81,,$C98)-SUM($D98:AZ98),INDEX($D$81:$W$81,,$C98)/$F$67)))</f>
        <v>0</v>
      </c>
      <c r="BB98" s="2">
        <f>IF($F$67="n/a",0,IF(BB$69&lt;=$C98,0,IF(BB$69&gt;($F$67+$C98),INDEX($D$81:$W$81,,$C98)-SUM($D98:BA98),INDEX($D$81:$W$81,,$C98)/$F$67)))</f>
        <v>0</v>
      </c>
      <c r="BC98" s="2">
        <f>IF($F$67="n/a",0,IF(BC$69&lt;=$C98,0,IF(BC$69&gt;($F$67+$C98),INDEX($D$81:$W$81,,$C98)-SUM($D98:BB98),INDEX($D$81:$W$81,,$C98)/$F$67)))</f>
        <v>0</v>
      </c>
      <c r="BD98" s="2">
        <f>IF($F$67="n/a",0,IF(BD$69&lt;=$C98,0,IF(BD$69&gt;($F$67+$C98),INDEX($D$81:$W$81,,$C98)-SUM($D98:BC98),INDEX($D$81:$W$81,,$C98)/$F$67)))</f>
        <v>0</v>
      </c>
      <c r="BE98" s="2">
        <f>IF($F$67="n/a",0,IF(BE$69&lt;=$C98,0,IF(BE$69&gt;($F$67+$C98),INDEX($D$81:$W$81,,$C98)-SUM($D98:BD98),INDEX($D$81:$W$81,,$C98)/$F$67)))</f>
        <v>0</v>
      </c>
      <c r="BF98" s="2">
        <f>IF($F$67="n/a",0,IF(BF$69&lt;=$C98,0,IF(BF$69&gt;($F$67+$C98),INDEX($D$81:$W$81,,$C98)-SUM($D98:BE98),INDEX($D$81:$W$81,,$C98)/$F$67)))</f>
        <v>0</v>
      </c>
      <c r="BG98" s="2">
        <f>IF($F$67="n/a",0,IF(BG$69&lt;=$C98,0,IF(BG$69&gt;($F$67+$C98),INDEX($D$81:$W$81,,$C98)-SUM($D98:BF98),INDEX($D$81:$W$81,,$C98)/$F$67)))</f>
        <v>0</v>
      </c>
      <c r="BH98" s="2">
        <f>IF($F$67="n/a",0,IF(BH$69&lt;=$C98,0,IF(BH$69&gt;($F$67+$C98),INDEX($D$81:$W$81,,$C98)-SUM($D98:BG98),INDEX($D$81:$W$81,,$C98)/$F$67)))</f>
        <v>0</v>
      </c>
      <c r="BI98" s="2">
        <f>IF($F$67="n/a",0,IF(BI$69&lt;=$C98,0,IF(BI$69&gt;($F$67+$C98),INDEX($D$81:$W$81,,$C98)-SUM($D98:BH98),INDEX($D$81:$W$81,,$C98)/$F$67)))</f>
        <v>0</v>
      </c>
      <c r="BJ98" s="2">
        <f>IF($F$67="n/a",0,IF(BJ$69&lt;=$C98,0,IF(BJ$69&gt;($F$67+$C98),INDEX($D$81:$W$81,,$C98)-SUM($D98:BI98),INDEX($D$81:$W$81,,$C98)/$F$67)))</f>
        <v>0</v>
      </c>
      <c r="BK98" s="2">
        <f>IF($F$67="n/a",0,IF(BK$69&lt;=$C98,0,IF(BK$69&gt;($F$67+$C98),INDEX($D$81:$W$81,,$C98)-SUM($D98:BJ98),INDEX($D$81:$W$81,,$C98)/$F$67)))</f>
        <v>0</v>
      </c>
    </row>
    <row r="99" spans="2:63" ht="15" hidden="1" outlineLevel="1" x14ac:dyDescent="0.25">
      <c r="B99" s="24">
        <v>2026</v>
      </c>
      <c r="C99" s="24">
        <v>16</v>
      </c>
      <c r="E99" s="2">
        <f>IF($F$67="n/a",0,IF(E$69&lt;=$C99,0,IF(E$69&gt;($F$67+$C99),INDEX($D$81:$W$81,,$C99)-SUM($D99:D99),INDEX($D$81:$W$81,,$C99)/$F$67)))</f>
        <v>0</v>
      </c>
      <c r="F99" s="2">
        <f>IF($F$67="n/a",0,IF(F$69&lt;=$C99,0,IF(F$69&gt;($F$67+$C99),INDEX($D$81:$W$81,,$C99)-SUM($D99:E99),INDEX($D$81:$W$81,,$C99)/$F$67)))</f>
        <v>0</v>
      </c>
      <c r="G99" s="2">
        <f>IF($F$67="n/a",0,IF(G$69&lt;=$C99,0,IF(G$69&gt;($F$67+$C99),INDEX($D$81:$W$81,,$C99)-SUM($D99:F99),INDEX($D$81:$W$81,,$C99)/$F$67)))</f>
        <v>0</v>
      </c>
      <c r="H99" s="2">
        <f>IF($F$67="n/a",0,IF(H$69&lt;=$C99,0,IF(H$69&gt;($F$67+$C99),INDEX($D$81:$W$81,,$C99)-SUM($D99:G99),INDEX($D$81:$W$81,,$C99)/$F$67)))</f>
        <v>0</v>
      </c>
      <c r="I99" s="2">
        <f>IF($F$67="n/a",0,IF(I$69&lt;=$C99,0,IF(I$69&gt;($F$67+$C99),INDEX($D$81:$W$81,,$C99)-SUM($D99:H99),INDEX($D$81:$W$81,,$C99)/$F$67)))</f>
        <v>0</v>
      </c>
      <c r="J99" s="2">
        <f>IF($F$67="n/a",0,IF(J$69&lt;=$C99,0,IF(J$69&gt;($F$67+$C99),INDEX($D$81:$W$81,,$C99)-SUM($D99:I99),INDEX($D$81:$W$81,,$C99)/$F$67)))</f>
        <v>0</v>
      </c>
      <c r="K99" s="2">
        <f>IF($F$67="n/a",0,IF(K$69&lt;=$C99,0,IF(K$69&gt;($F$67+$C99),INDEX($D$81:$W$81,,$C99)-SUM($D99:J99),INDEX($D$81:$W$81,,$C99)/$F$67)))</f>
        <v>0</v>
      </c>
      <c r="L99" s="2">
        <f>IF($F$67="n/a",0,IF(L$69&lt;=$C99,0,IF(L$69&gt;($F$67+$C99),INDEX($D$81:$W$81,,$C99)-SUM($D99:K99),INDEX($D$81:$W$81,,$C99)/$F$67)))</f>
        <v>0</v>
      </c>
      <c r="M99" s="2">
        <f>IF($F$67="n/a",0,IF(M$69&lt;=$C99,0,IF(M$69&gt;($F$67+$C99),INDEX($D$81:$W$81,,$C99)-SUM($D99:L99),INDEX($D$81:$W$81,,$C99)/$F$67)))</f>
        <v>0</v>
      </c>
      <c r="N99" s="2">
        <f>IF($F$67="n/a",0,IF(N$69&lt;=$C99,0,IF(N$69&gt;($F$67+$C99),INDEX($D$81:$W$81,,$C99)-SUM($D99:M99),INDEX($D$81:$W$81,,$C99)/$F$67)))</f>
        <v>0</v>
      </c>
      <c r="O99" s="2">
        <f>IF($F$67="n/a",0,IF(O$69&lt;=$C99,0,IF(O$69&gt;($F$67+$C99),INDEX($D$81:$W$81,,$C99)-SUM($D99:N99),INDEX($D$81:$W$81,,$C99)/$F$67)))</f>
        <v>0</v>
      </c>
      <c r="P99" s="2">
        <f>IF($F$67="n/a",0,IF(P$69&lt;=$C99,0,IF(P$69&gt;($F$67+$C99),INDEX($D$81:$W$81,,$C99)-SUM($D99:O99),INDEX($D$81:$W$81,,$C99)/$F$67)))</f>
        <v>0</v>
      </c>
      <c r="Q99" s="2">
        <f>IF($F$67="n/a",0,IF(Q$69&lt;=$C99,0,IF(Q$69&gt;($F$67+$C99),INDEX($D$81:$W$81,,$C99)-SUM($D99:P99),INDEX($D$81:$W$81,,$C99)/$F$67)))</f>
        <v>0</v>
      </c>
      <c r="R99" s="2">
        <f>IF($F$67="n/a",0,IF(R$69&lt;=$C99,0,IF(R$69&gt;($F$67+$C99),INDEX($D$81:$W$81,,$C99)-SUM($D99:Q99),INDEX($D$81:$W$81,,$C99)/$F$67)))</f>
        <v>0</v>
      </c>
      <c r="S99" s="2">
        <f>IF($F$67="n/a",0,IF(S$69&lt;=$C99,0,IF(S$69&gt;($F$67+$C99),INDEX($D$81:$W$81,,$C99)-SUM($D99:R99),INDEX($D$81:$W$81,,$C99)/$F$67)))</f>
        <v>0</v>
      </c>
      <c r="T99" s="2">
        <f>IF($F$67="n/a",0,IF(T$69&lt;=$C99,0,IF(T$69&gt;($F$67+$C99),INDEX($D$81:$W$81,,$C99)-SUM($D99:S99),INDEX($D$81:$W$81,,$C99)/$F$67)))</f>
        <v>0</v>
      </c>
      <c r="U99" s="2">
        <f>IF($F$67="n/a",0,IF(U$69&lt;=$C99,0,IF(U$69&gt;($F$67+$C99),INDEX($D$81:$W$81,,$C99)-SUM($D99:T99),INDEX($D$81:$W$81,,$C99)/$F$67)))</f>
        <v>0</v>
      </c>
      <c r="V99" s="2">
        <f>IF($F$67="n/a",0,IF(V$69&lt;=$C99,0,IF(V$69&gt;($F$67+$C99),INDEX($D$81:$W$81,,$C99)-SUM($D99:U99),INDEX($D$81:$W$81,,$C99)/$F$67)))</f>
        <v>0</v>
      </c>
      <c r="W99" s="2">
        <f>IF($F$67="n/a",0,IF(W$69&lt;=$C99,0,IF(W$69&gt;($F$67+$C99),INDEX($D$81:$W$81,,$C99)-SUM($D99:V99),INDEX($D$81:$W$81,,$C99)/$F$67)))</f>
        <v>0</v>
      </c>
      <c r="X99" s="2">
        <f>IF($F$67="n/a",0,IF(X$69&lt;=$C99,0,IF(X$69&gt;($F$67+$C99),INDEX($D$81:$W$81,,$C99)-SUM($D99:W99),INDEX($D$81:$W$81,,$C99)/$F$67)))</f>
        <v>0</v>
      </c>
      <c r="Y99" s="2">
        <f>IF($F$67="n/a",0,IF(Y$69&lt;=$C99,0,IF(Y$69&gt;($F$67+$C99),INDEX($D$81:$W$81,,$C99)-SUM($D99:X99),INDEX($D$81:$W$81,,$C99)/$F$67)))</f>
        <v>0</v>
      </c>
      <c r="Z99" s="2">
        <f>IF($F$67="n/a",0,IF(Z$69&lt;=$C99,0,IF(Z$69&gt;($F$67+$C99),INDEX($D$81:$W$81,,$C99)-SUM($D99:Y99),INDEX($D$81:$W$81,,$C99)/$F$67)))</f>
        <v>0</v>
      </c>
      <c r="AA99" s="2">
        <f>IF($F$67="n/a",0,IF(AA$69&lt;=$C99,0,IF(AA$69&gt;($F$67+$C99),INDEX($D$81:$W$81,,$C99)-SUM($D99:Z99),INDEX($D$81:$W$81,,$C99)/$F$67)))</f>
        <v>0</v>
      </c>
      <c r="AB99" s="2">
        <f>IF($F$67="n/a",0,IF(AB$69&lt;=$C99,0,IF(AB$69&gt;($F$67+$C99),INDEX($D$81:$W$81,,$C99)-SUM($D99:AA99),INDEX($D$81:$W$81,,$C99)/$F$67)))</f>
        <v>0</v>
      </c>
      <c r="AC99" s="2">
        <f>IF($F$67="n/a",0,IF(AC$69&lt;=$C99,0,IF(AC$69&gt;($F$67+$C99),INDEX($D$81:$W$81,,$C99)-SUM($D99:AB99),INDEX($D$81:$W$81,,$C99)/$F$67)))</f>
        <v>0</v>
      </c>
      <c r="AD99" s="2">
        <f>IF($F$67="n/a",0,IF(AD$69&lt;=$C99,0,IF(AD$69&gt;($F$67+$C99),INDEX($D$81:$W$81,,$C99)-SUM($D99:AC99),INDEX($D$81:$W$81,,$C99)/$F$67)))</f>
        <v>0</v>
      </c>
      <c r="AE99" s="2">
        <f>IF($F$67="n/a",0,IF(AE$69&lt;=$C99,0,IF(AE$69&gt;($F$67+$C99),INDEX($D$81:$W$81,,$C99)-SUM($D99:AD99),INDEX($D$81:$W$81,,$C99)/$F$67)))</f>
        <v>0</v>
      </c>
      <c r="AF99" s="2">
        <f>IF($F$67="n/a",0,IF(AF$69&lt;=$C99,0,IF(AF$69&gt;($F$67+$C99),INDEX($D$81:$W$81,,$C99)-SUM($D99:AE99),INDEX($D$81:$W$81,,$C99)/$F$67)))</f>
        <v>0</v>
      </c>
      <c r="AG99" s="2">
        <f>IF($F$67="n/a",0,IF(AG$69&lt;=$C99,0,IF(AG$69&gt;($F$67+$C99),INDEX($D$81:$W$81,,$C99)-SUM($D99:AF99),INDEX($D$81:$W$81,,$C99)/$F$67)))</f>
        <v>0</v>
      </c>
      <c r="AH99" s="2">
        <f>IF($F$67="n/a",0,IF(AH$69&lt;=$C99,0,IF(AH$69&gt;($F$67+$C99),INDEX($D$81:$W$81,,$C99)-SUM($D99:AG99),INDEX($D$81:$W$81,,$C99)/$F$67)))</f>
        <v>0</v>
      </c>
      <c r="AI99" s="2">
        <f>IF($F$67="n/a",0,IF(AI$69&lt;=$C99,0,IF(AI$69&gt;($F$67+$C99),INDEX($D$81:$W$81,,$C99)-SUM($D99:AH99),INDEX($D$81:$W$81,,$C99)/$F$67)))</f>
        <v>0</v>
      </c>
      <c r="AJ99" s="2">
        <f>IF($F$67="n/a",0,IF(AJ$69&lt;=$C99,0,IF(AJ$69&gt;($F$67+$C99),INDEX($D$81:$W$81,,$C99)-SUM($D99:AI99),INDEX($D$81:$W$81,,$C99)/$F$67)))</f>
        <v>0</v>
      </c>
      <c r="AK99" s="2">
        <f>IF($F$67="n/a",0,IF(AK$69&lt;=$C99,0,IF(AK$69&gt;($F$67+$C99),INDEX($D$81:$W$81,,$C99)-SUM($D99:AJ99),INDEX($D$81:$W$81,,$C99)/$F$67)))</f>
        <v>0</v>
      </c>
      <c r="AL99" s="2">
        <f>IF($F$67="n/a",0,IF(AL$69&lt;=$C99,0,IF(AL$69&gt;($F$67+$C99),INDEX($D$81:$W$81,,$C99)-SUM($D99:AK99),INDEX($D$81:$W$81,,$C99)/$F$67)))</f>
        <v>0</v>
      </c>
      <c r="AM99" s="2">
        <f>IF($F$67="n/a",0,IF(AM$69&lt;=$C99,0,IF(AM$69&gt;($F$67+$C99),INDEX($D$81:$W$81,,$C99)-SUM($D99:AL99),INDEX($D$81:$W$81,,$C99)/$F$67)))</f>
        <v>0</v>
      </c>
      <c r="AN99" s="2">
        <f>IF($F$67="n/a",0,IF(AN$69&lt;=$C99,0,IF(AN$69&gt;($F$67+$C99),INDEX($D$81:$W$81,,$C99)-SUM($D99:AM99),INDEX($D$81:$W$81,,$C99)/$F$67)))</f>
        <v>0</v>
      </c>
      <c r="AO99" s="2">
        <f>IF($F$67="n/a",0,IF(AO$69&lt;=$C99,0,IF(AO$69&gt;($F$67+$C99),INDEX($D$81:$W$81,,$C99)-SUM($D99:AN99),INDEX($D$81:$W$81,,$C99)/$F$67)))</f>
        <v>0</v>
      </c>
      <c r="AP99" s="2">
        <f>IF($F$67="n/a",0,IF(AP$69&lt;=$C99,0,IF(AP$69&gt;($F$67+$C99),INDEX($D$81:$W$81,,$C99)-SUM($D99:AO99),INDEX($D$81:$W$81,,$C99)/$F$67)))</f>
        <v>0</v>
      </c>
      <c r="AQ99" s="2">
        <f>IF($F$67="n/a",0,IF(AQ$69&lt;=$C99,0,IF(AQ$69&gt;($F$67+$C99),INDEX($D$81:$W$81,,$C99)-SUM($D99:AP99),INDEX($D$81:$W$81,,$C99)/$F$67)))</f>
        <v>0</v>
      </c>
      <c r="AR99" s="2">
        <f>IF($F$67="n/a",0,IF(AR$69&lt;=$C99,0,IF(AR$69&gt;($F$67+$C99),INDEX($D$81:$W$81,,$C99)-SUM($D99:AQ99),INDEX($D$81:$W$81,,$C99)/$F$67)))</f>
        <v>0</v>
      </c>
      <c r="AS99" s="2">
        <f>IF($F$67="n/a",0,IF(AS$69&lt;=$C99,0,IF(AS$69&gt;($F$67+$C99),INDEX($D$81:$W$81,,$C99)-SUM($D99:AR99),INDEX($D$81:$W$81,,$C99)/$F$67)))</f>
        <v>0</v>
      </c>
      <c r="AT99" s="2">
        <f>IF($F$67="n/a",0,IF(AT$69&lt;=$C99,0,IF(AT$69&gt;($F$67+$C99),INDEX($D$81:$W$81,,$C99)-SUM($D99:AS99),INDEX($D$81:$W$81,,$C99)/$F$67)))</f>
        <v>0</v>
      </c>
      <c r="AU99" s="2">
        <f>IF($F$67="n/a",0,IF(AU$69&lt;=$C99,0,IF(AU$69&gt;($F$67+$C99),INDEX($D$81:$W$81,,$C99)-SUM($D99:AT99),INDEX($D$81:$W$81,,$C99)/$F$67)))</f>
        <v>0</v>
      </c>
      <c r="AV99" s="2">
        <f>IF($F$67="n/a",0,IF(AV$69&lt;=$C99,0,IF(AV$69&gt;($F$67+$C99),INDEX($D$81:$W$81,,$C99)-SUM($D99:AU99),INDEX($D$81:$W$81,,$C99)/$F$67)))</f>
        <v>0</v>
      </c>
      <c r="AW99" s="2">
        <f>IF($F$67="n/a",0,IF(AW$69&lt;=$C99,0,IF(AW$69&gt;($F$67+$C99),INDEX($D$81:$W$81,,$C99)-SUM($D99:AV99),INDEX($D$81:$W$81,,$C99)/$F$67)))</f>
        <v>0</v>
      </c>
      <c r="AX99" s="2">
        <f>IF($F$67="n/a",0,IF(AX$69&lt;=$C99,0,IF(AX$69&gt;($F$67+$C99),INDEX($D$81:$W$81,,$C99)-SUM($D99:AW99),INDEX($D$81:$W$81,,$C99)/$F$67)))</f>
        <v>0</v>
      </c>
      <c r="AY99" s="2">
        <f>IF($F$67="n/a",0,IF(AY$69&lt;=$C99,0,IF(AY$69&gt;($F$67+$C99),INDEX($D$81:$W$81,,$C99)-SUM($D99:AX99),INDEX($D$81:$W$81,,$C99)/$F$67)))</f>
        <v>0</v>
      </c>
      <c r="AZ99" s="2">
        <f>IF($F$67="n/a",0,IF(AZ$69&lt;=$C99,0,IF(AZ$69&gt;($F$67+$C99),INDEX($D$81:$W$81,,$C99)-SUM($D99:AY99),INDEX($D$81:$W$81,,$C99)/$F$67)))</f>
        <v>0</v>
      </c>
      <c r="BA99" s="2">
        <f>IF($F$67="n/a",0,IF(BA$69&lt;=$C99,0,IF(BA$69&gt;($F$67+$C99),INDEX($D$81:$W$81,,$C99)-SUM($D99:AZ99),INDEX($D$81:$W$81,,$C99)/$F$67)))</f>
        <v>0</v>
      </c>
      <c r="BB99" s="2">
        <f>IF($F$67="n/a",0,IF(BB$69&lt;=$C99,0,IF(BB$69&gt;($F$67+$C99),INDEX($D$81:$W$81,,$C99)-SUM($D99:BA99),INDEX($D$81:$W$81,,$C99)/$F$67)))</f>
        <v>0</v>
      </c>
      <c r="BC99" s="2">
        <f>IF($F$67="n/a",0,IF(BC$69&lt;=$C99,0,IF(BC$69&gt;($F$67+$C99),INDEX($D$81:$W$81,,$C99)-SUM($D99:BB99),INDEX($D$81:$W$81,,$C99)/$F$67)))</f>
        <v>0</v>
      </c>
      <c r="BD99" s="2">
        <f>IF($F$67="n/a",0,IF(BD$69&lt;=$C99,0,IF(BD$69&gt;($F$67+$C99),INDEX($D$81:$W$81,,$C99)-SUM($D99:BC99),INDEX($D$81:$W$81,,$C99)/$F$67)))</f>
        <v>0</v>
      </c>
      <c r="BE99" s="2">
        <f>IF($F$67="n/a",0,IF(BE$69&lt;=$C99,0,IF(BE$69&gt;($F$67+$C99),INDEX($D$81:$W$81,,$C99)-SUM($D99:BD99),INDEX($D$81:$W$81,,$C99)/$F$67)))</f>
        <v>0</v>
      </c>
      <c r="BF99" s="2">
        <f>IF($F$67="n/a",0,IF(BF$69&lt;=$C99,0,IF(BF$69&gt;($F$67+$C99),INDEX($D$81:$W$81,,$C99)-SUM($D99:BE99),INDEX($D$81:$W$81,,$C99)/$F$67)))</f>
        <v>0</v>
      </c>
      <c r="BG99" s="2">
        <f>IF($F$67="n/a",0,IF(BG$69&lt;=$C99,0,IF(BG$69&gt;($F$67+$C99),INDEX($D$81:$W$81,,$C99)-SUM($D99:BF99),INDEX($D$81:$W$81,,$C99)/$F$67)))</f>
        <v>0</v>
      </c>
      <c r="BH99" s="2">
        <f>IF($F$67="n/a",0,IF(BH$69&lt;=$C99,0,IF(BH$69&gt;($F$67+$C99),INDEX($D$81:$W$81,,$C99)-SUM($D99:BG99),INDEX($D$81:$W$81,,$C99)/$F$67)))</f>
        <v>0</v>
      </c>
      <c r="BI99" s="2">
        <f>IF($F$67="n/a",0,IF(BI$69&lt;=$C99,0,IF(BI$69&gt;($F$67+$C99),INDEX($D$81:$W$81,,$C99)-SUM($D99:BH99),INDEX($D$81:$W$81,,$C99)/$F$67)))</f>
        <v>0</v>
      </c>
      <c r="BJ99" s="2">
        <f>IF($F$67="n/a",0,IF(BJ$69&lt;=$C99,0,IF(BJ$69&gt;($F$67+$C99),INDEX($D$81:$W$81,,$C99)-SUM($D99:BI99),INDEX($D$81:$W$81,,$C99)/$F$67)))</f>
        <v>0</v>
      </c>
      <c r="BK99" s="2">
        <f>IF($F$67="n/a",0,IF(BK$69&lt;=$C99,0,IF(BK$69&gt;($F$67+$C99),INDEX($D$81:$W$81,,$C99)-SUM($D99:BJ99),INDEX($D$81:$W$81,,$C99)/$F$67)))</f>
        <v>0</v>
      </c>
    </row>
    <row r="100" spans="2:63" ht="15" hidden="1" outlineLevel="1" x14ac:dyDescent="0.25">
      <c r="B100" s="24">
        <v>2027</v>
      </c>
      <c r="C100" s="24">
        <v>17</v>
      </c>
      <c r="E100" s="2">
        <f>IF($F$67="n/a",0,IF(E$69&lt;=$C100,0,IF(E$69&gt;($F$67+$C100),INDEX($D$81:$W$81,,$C100)-SUM($D100:D100),INDEX($D$81:$W$81,,$C100)/$F$67)))</f>
        <v>0</v>
      </c>
      <c r="F100" s="2">
        <f>IF($F$67="n/a",0,IF(F$69&lt;=$C100,0,IF(F$69&gt;($F$67+$C100),INDEX($D$81:$W$81,,$C100)-SUM($D100:E100),INDEX($D$81:$W$81,,$C100)/$F$67)))</f>
        <v>0</v>
      </c>
      <c r="G100" s="2">
        <f>IF($F$67="n/a",0,IF(G$69&lt;=$C100,0,IF(G$69&gt;($F$67+$C100),INDEX($D$81:$W$81,,$C100)-SUM($D100:F100),INDEX($D$81:$W$81,,$C100)/$F$67)))</f>
        <v>0</v>
      </c>
      <c r="H100" s="2">
        <f>IF($F$67="n/a",0,IF(H$69&lt;=$C100,0,IF(H$69&gt;($F$67+$C100),INDEX($D$81:$W$81,,$C100)-SUM($D100:G100),INDEX($D$81:$W$81,,$C100)/$F$67)))</f>
        <v>0</v>
      </c>
      <c r="I100" s="2">
        <f>IF($F$67="n/a",0,IF(I$69&lt;=$C100,0,IF(I$69&gt;($F$67+$C100),INDEX($D$81:$W$81,,$C100)-SUM($D100:H100),INDEX($D$81:$W$81,,$C100)/$F$67)))</f>
        <v>0</v>
      </c>
      <c r="J100" s="2">
        <f>IF($F$67="n/a",0,IF(J$69&lt;=$C100,0,IF(J$69&gt;($F$67+$C100),INDEX($D$81:$W$81,,$C100)-SUM($D100:I100),INDEX($D$81:$W$81,,$C100)/$F$67)))</f>
        <v>0</v>
      </c>
      <c r="K100" s="2">
        <f>IF($F$67="n/a",0,IF(K$69&lt;=$C100,0,IF(K$69&gt;($F$67+$C100),INDEX($D$81:$W$81,,$C100)-SUM($D100:J100),INDEX($D$81:$W$81,,$C100)/$F$67)))</f>
        <v>0</v>
      </c>
      <c r="L100" s="2">
        <f>IF($F$67="n/a",0,IF(L$69&lt;=$C100,0,IF(L$69&gt;($F$67+$C100),INDEX($D$81:$W$81,,$C100)-SUM($D100:K100),INDEX($D$81:$W$81,,$C100)/$F$67)))</f>
        <v>0</v>
      </c>
      <c r="M100" s="2">
        <f>IF($F$67="n/a",0,IF(M$69&lt;=$C100,0,IF(M$69&gt;($F$67+$C100),INDEX($D$81:$W$81,,$C100)-SUM($D100:L100),INDEX($D$81:$W$81,,$C100)/$F$67)))</f>
        <v>0</v>
      </c>
      <c r="N100" s="2">
        <f>IF($F$67="n/a",0,IF(N$69&lt;=$C100,0,IF(N$69&gt;($F$67+$C100),INDEX($D$81:$W$81,,$C100)-SUM($D100:M100),INDEX($D$81:$W$81,,$C100)/$F$67)))</f>
        <v>0</v>
      </c>
      <c r="O100" s="2">
        <f>IF($F$67="n/a",0,IF(O$69&lt;=$C100,0,IF(O$69&gt;($F$67+$C100),INDEX($D$81:$W$81,,$C100)-SUM($D100:N100),INDEX($D$81:$W$81,,$C100)/$F$67)))</f>
        <v>0</v>
      </c>
      <c r="P100" s="2">
        <f>IF($F$67="n/a",0,IF(P$69&lt;=$C100,0,IF(P$69&gt;($F$67+$C100),INDEX($D$81:$W$81,,$C100)-SUM($D100:O100),INDEX($D$81:$W$81,,$C100)/$F$67)))</f>
        <v>0</v>
      </c>
      <c r="Q100" s="2">
        <f>IF($F$67="n/a",0,IF(Q$69&lt;=$C100,0,IF(Q$69&gt;($F$67+$C100),INDEX($D$81:$W$81,,$C100)-SUM($D100:P100),INDEX($D$81:$W$81,,$C100)/$F$67)))</f>
        <v>0</v>
      </c>
      <c r="R100" s="2">
        <f>IF($F$67="n/a",0,IF(R$69&lt;=$C100,0,IF(R$69&gt;($F$67+$C100),INDEX($D$81:$W$81,,$C100)-SUM($D100:Q100),INDEX($D$81:$W$81,,$C100)/$F$67)))</f>
        <v>0</v>
      </c>
      <c r="S100" s="2">
        <f>IF($F$67="n/a",0,IF(S$69&lt;=$C100,0,IF(S$69&gt;($F$67+$C100),INDEX($D$81:$W$81,,$C100)-SUM($D100:R100),INDEX($D$81:$W$81,,$C100)/$F$67)))</f>
        <v>0</v>
      </c>
      <c r="T100" s="2">
        <f>IF($F$67="n/a",0,IF(T$69&lt;=$C100,0,IF(T$69&gt;($F$67+$C100),INDEX($D$81:$W$81,,$C100)-SUM($D100:S100),INDEX($D$81:$W$81,,$C100)/$F$67)))</f>
        <v>0</v>
      </c>
      <c r="U100" s="2">
        <f>IF($F$67="n/a",0,IF(U$69&lt;=$C100,0,IF(U$69&gt;($F$67+$C100),INDEX($D$81:$W$81,,$C100)-SUM($D100:T100),INDEX($D$81:$W$81,,$C100)/$F$67)))</f>
        <v>0</v>
      </c>
      <c r="V100" s="2">
        <f>IF($F$67="n/a",0,IF(V$69&lt;=$C100,0,IF(V$69&gt;($F$67+$C100),INDEX($D$81:$W$81,,$C100)-SUM($D100:U100),INDEX($D$81:$W$81,,$C100)/$F$67)))</f>
        <v>0</v>
      </c>
      <c r="W100" s="2">
        <f>IF($F$67="n/a",0,IF(W$69&lt;=$C100,0,IF(W$69&gt;($F$67+$C100),INDEX($D$81:$W$81,,$C100)-SUM($D100:V100),INDEX($D$81:$W$81,,$C100)/$F$67)))</f>
        <v>0</v>
      </c>
      <c r="X100" s="2">
        <f>IF($F$67="n/a",0,IF(X$69&lt;=$C100,0,IF(X$69&gt;($F$67+$C100),INDEX($D$81:$W$81,,$C100)-SUM($D100:W100),INDEX($D$81:$W$81,,$C100)/$F$67)))</f>
        <v>0</v>
      </c>
      <c r="Y100" s="2">
        <f>IF($F$67="n/a",0,IF(Y$69&lt;=$C100,0,IF(Y$69&gt;($F$67+$C100),INDEX($D$81:$W$81,,$C100)-SUM($D100:X100),INDEX($D$81:$W$81,,$C100)/$F$67)))</f>
        <v>0</v>
      </c>
      <c r="Z100" s="2">
        <f>IF($F$67="n/a",0,IF(Z$69&lt;=$C100,0,IF(Z$69&gt;($F$67+$C100),INDEX($D$81:$W$81,,$C100)-SUM($D100:Y100),INDEX($D$81:$W$81,,$C100)/$F$67)))</f>
        <v>0</v>
      </c>
      <c r="AA100" s="2">
        <f>IF($F$67="n/a",0,IF(AA$69&lt;=$C100,0,IF(AA$69&gt;($F$67+$C100),INDEX($D$81:$W$81,,$C100)-SUM($D100:Z100),INDEX($D$81:$W$81,,$C100)/$F$67)))</f>
        <v>0</v>
      </c>
      <c r="AB100" s="2">
        <f>IF($F$67="n/a",0,IF(AB$69&lt;=$C100,0,IF(AB$69&gt;($F$67+$C100),INDEX($D$81:$W$81,,$C100)-SUM($D100:AA100),INDEX($D$81:$W$81,,$C100)/$F$67)))</f>
        <v>0</v>
      </c>
      <c r="AC100" s="2">
        <f>IF($F$67="n/a",0,IF(AC$69&lt;=$C100,0,IF(AC$69&gt;($F$67+$C100),INDEX($D$81:$W$81,,$C100)-SUM($D100:AB100),INDEX($D$81:$W$81,,$C100)/$F$67)))</f>
        <v>0</v>
      </c>
      <c r="AD100" s="2">
        <f>IF($F$67="n/a",0,IF(AD$69&lt;=$C100,0,IF(AD$69&gt;($F$67+$C100),INDEX($D$81:$W$81,,$C100)-SUM($D100:AC100),INDEX($D$81:$W$81,,$C100)/$F$67)))</f>
        <v>0</v>
      </c>
      <c r="AE100" s="2">
        <f>IF($F$67="n/a",0,IF(AE$69&lt;=$C100,0,IF(AE$69&gt;($F$67+$C100),INDEX($D$81:$W$81,,$C100)-SUM($D100:AD100),INDEX($D$81:$W$81,,$C100)/$F$67)))</f>
        <v>0</v>
      </c>
      <c r="AF100" s="2">
        <f>IF($F$67="n/a",0,IF(AF$69&lt;=$C100,0,IF(AF$69&gt;($F$67+$C100),INDEX($D$81:$W$81,,$C100)-SUM($D100:AE100),INDEX($D$81:$W$81,,$C100)/$F$67)))</f>
        <v>0</v>
      </c>
      <c r="AG100" s="2">
        <f>IF($F$67="n/a",0,IF(AG$69&lt;=$C100,0,IF(AG$69&gt;($F$67+$C100),INDEX($D$81:$W$81,,$C100)-SUM($D100:AF100),INDEX($D$81:$W$81,,$C100)/$F$67)))</f>
        <v>0</v>
      </c>
      <c r="AH100" s="2">
        <f>IF($F$67="n/a",0,IF(AH$69&lt;=$C100,0,IF(AH$69&gt;($F$67+$C100),INDEX($D$81:$W$81,,$C100)-SUM($D100:AG100),INDEX($D$81:$W$81,,$C100)/$F$67)))</f>
        <v>0</v>
      </c>
      <c r="AI100" s="2">
        <f>IF($F$67="n/a",0,IF(AI$69&lt;=$C100,0,IF(AI$69&gt;($F$67+$C100),INDEX($D$81:$W$81,,$C100)-SUM($D100:AH100),INDEX($D$81:$W$81,,$C100)/$F$67)))</f>
        <v>0</v>
      </c>
      <c r="AJ100" s="2">
        <f>IF($F$67="n/a",0,IF(AJ$69&lt;=$C100,0,IF(AJ$69&gt;($F$67+$C100),INDEX($D$81:$W$81,,$C100)-SUM($D100:AI100),INDEX($D$81:$W$81,,$C100)/$F$67)))</f>
        <v>0</v>
      </c>
      <c r="AK100" s="2">
        <f>IF($F$67="n/a",0,IF(AK$69&lt;=$C100,0,IF(AK$69&gt;($F$67+$C100),INDEX($D$81:$W$81,,$C100)-SUM($D100:AJ100),INDEX($D$81:$W$81,,$C100)/$F$67)))</f>
        <v>0</v>
      </c>
      <c r="AL100" s="2">
        <f>IF($F$67="n/a",0,IF(AL$69&lt;=$C100,0,IF(AL$69&gt;($F$67+$C100),INDEX($D$81:$W$81,,$C100)-SUM($D100:AK100),INDEX($D$81:$W$81,,$C100)/$F$67)))</f>
        <v>0</v>
      </c>
      <c r="AM100" s="2">
        <f>IF($F$67="n/a",0,IF(AM$69&lt;=$C100,0,IF(AM$69&gt;($F$67+$C100),INDEX($D$81:$W$81,,$C100)-SUM($D100:AL100),INDEX($D$81:$W$81,,$C100)/$F$67)))</f>
        <v>0</v>
      </c>
      <c r="AN100" s="2">
        <f>IF($F$67="n/a",0,IF(AN$69&lt;=$C100,0,IF(AN$69&gt;($F$67+$C100),INDEX($D$81:$W$81,,$C100)-SUM($D100:AM100),INDEX($D$81:$W$81,,$C100)/$F$67)))</f>
        <v>0</v>
      </c>
      <c r="AO100" s="2">
        <f>IF($F$67="n/a",0,IF(AO$69&lt;=$C100,0,IF(AO$69&gt;($F$67+$C100),INDEX($D$81:$W$81,,$C100)-SUM($D100:AN100),INDEX($D$81:$W$81,,$C100)/$F$67)))</f>
        <v>0</v>
      </c>
      <c r="AP100" s="2">
        <f>IF($F$67="n/a",0,IF(AP$69&lt;=$C100,0,IF(AP$69&gt;($F$67+$C100),INDEX($D$81:$W$81,,$C100)-SUM($D100:AO100),INDEX($D$81:$W$81,,$C100)/$F$67)))</f>
        <v>0</v>
      </c>
      <c r="AQ100" s="2">
        <f>IF($F$67="n/a",0,IF(AQ$69&lt;=$C100,0,IF(AQ$69&gt;($F$67+$C100),INDEX($D$81:$W$81,,$C100)-SUM($D100:AP100),INDEX($D$81:$W$81,,$C100)/$F$67)))</f>
        <v>0</v>
      </c>
      <c r="AR100" s="2">
        <f>IF($F$67="n/a",0,IF(AR$69&lt;=$C100,0,IF(AR$69&gt;($F$67+$C100),INDEX($D$81:$W$81,,$C100)-SUM($D100:AQ100),INDEX($D$81:$W$81,,$C100)/$F$67)))</f>
        <v>0</v>
      </c>
      <c r="AS100" s="2">
        <f>IF($F$67="n/a",0,IF(AS$69&lt;=$C100,0,IF(AS$69&gt;($F$67+$C100),INDEX($D$81:$W$81,,$C100)-SUM($D100:AR100),INDEX($D$81:$W$81,,$C100)/$F$67)))</f>
        <v>0</v>
      </c>
      <c r="AT100" s="2">
        <f>IF($F$67="n/a",0,IF(AT$69&lt;=$C100,0,IF(AT$69&gt;($F$67+$C100),INDEX($D$81:$W$81,,$C100)-SUM($D100:AS100),INDEX($D$81:$W$81,,$C100)/$F$67)))</f>
        <v>0</v>
      </c>
      <c r="AU100" s="2">
        <f>IF($F$67="n/a",0,IF(AU$69&lt;=$C100,0,IF(AU$69&gt;($F$67+$C100),INDEX($D$81:$W$81,,$C100)-SUM($D100:AT100),INDEX($D$81:$W$81,,$C100)/$F$67)))</f>
        <v>0</v>
      </c>
      <c r="AV100" s="2">
        <f>IF($F$67="n/a",0,IF(AV$69&lt;=$C100,0,IF(AV$69&gt;($F$67+$C100),INDEX($D$81:$W$81,,$C100)-SUM($D100:AU100),INDEX($D$81:$W$81,,$C100)/$F$67)))</f>
        <v>0</v>
      </c>
      <c r="AW100" s="2">
        <f>IF($F$67="n/a",0,IF(AW$69&lt;=$C100,0,IF(AW$69&gt;($F$67+$C100),INDEX($D$81:$W$81,,$C100)-SUM($D100:AV100),INDEX($D$81:$W$81,,$C100)/$F$67)))</f>
        <v>0</v>
      </c>
      <c r="AX100" s="2">
        <f>IF($F$67="n/a",0,IF(AX$69&lt;=$C100,0,IF(AX$69&gt;($F$67+$C100),INDEX($D$81:$W$81,,$C100)-SUM($D100:AW100),INDEX($D$81:$W$81,,$C100)/$F$67)))</f>
        <v>0</v>
      </c>
      <c r="AY100" s="2">
        <f>IF($F$67="n/a",0,IF(AY$69&lt;=$C100,0,IF(AY$69&gt;($F$67+$C100),INDEX($D$81:$W$81,,$C100)-SUM($D100:AX100),INDEX($D$81:$W$81,,$C100)/$F$67)))</f>
        <v>0</v>
      </c>
      <c r="AZ100" s="2">
        <f>IF($F$67="n/a",0,IF(AZ$69&lt;=$C100,0,IF(AZ$69&gt;($F$67+$C100),INDEX($D$81:$W$81,,$C100)-SUM($D100:AY100),INDEX($D$81:$W$81,,$C100)/$F$67)))</f>
        <v>0</v>
      </c>
      <c r="BA100" s="2">
        <f>IF($F$67="n/a",0,IF(BA$69&lt;=$C100,0,IF(BA$69&gt;($F$67+$C100),INDEX($D$81:$W$81,,$C100)-SUM($D100:AZ100),INDEX($D$81:$W$81,,$C100)/$F$67)))</f>
        <v>0</v>
      </c>
      <c r="BB100" s="2">
        <f>IF($F$67="n/a",0,IF(BB$69&lt;=$C100,0,IF(BB$69&gt;($F$67+$C100),INDEX($D$81:$W$81,,$C100)-SUM($D100:BA100),INDEX($D$81:$W$81,,$C100)/$F$67)))</f>
        <v>0</v>
      </c>
      <c r="BC100" s="2">
        <f>IF($F$67="n/a",0,IF(BC$69&lt;=$C100,0,IF(BC$69&gt;($F$67+$C100),INDEX($D$81:$W$81,,$C100)-SUM($D100:BB100),INDEX($D$81:$W$81,,$C100)/$F$67)))</f>
        <v>0</v>
      </c>
      <c r="BD100" s="2">
        <f>IF($F$67="n/a",0,IF(BD$69&lt;=$C100,0,IF(BD$69&gt;($F$67+$C100),INDEX($D$81:$W$81,,$C100)-SUM($D100:BC100),INDEX($D$81:$W$81,,$C100)/$F$67)))</f>
        <v>0</v>
      </c>
      <c r="BE100" s="2">
        <f>IF($F$67="n/a",0,IF(BE$69&lt;=$C100,0,IF(BE$69&gt;($F$67+$C100),INDEX($D$81:$W$81,,$C100)-SUM($D100:BD100),INDEX($D$81:$W$81,,$C100)/$F$67)))</f>
        <v>0</v>
      </c>
      <c r="BF100" s="2">
        <f>IF($F$67="n/a",0,IF(BF$69&lt;=$C100,0,IF(BF$69&gt;($F$67+$C100),INDEX($D$81:$W$81,,$C100)-SUM($D100:BE100),INDEX($D$81:$W$81,,$C100)/$F$67)))</f>
        <v>0</v>
      </c>
      <c r="BG100" s="2">
        <f>IF($F$67="n/a",0,IF(BG$69&lt;=$C100,0,IF(BG$69&gt;($F$67+$C100),INDEX($D$81:$W$81,,$C100)-SUM($D100:BF100),INDEX($D$81:$W$81,,$C100)/$F$67)))</f>
        <v>0</v>
      </c>
      <c r="BH100" s="2">
        <f>IF($F$67="n/a",0,IF(BH$69&lt;=$C100,0,IF(BH$69&gt;($F$67+$C100),INDEX($D$81:$W$81,,$C100)-SUM($D100:BG100),INDEX($D$81:$W$81,,$C100)/$F$67)))</f>
        <v>0</v>
      </c>
      <c r="BI100" s="2">
        <f>IF($F$67="n/a",0,IF(BI$69&lt;=$C100,0,IF(BI$69&gt;($F$67+$C100),INDEX($D$81:$W$81,,$C100)-SUM($D100:BH100),INDEX($D$81:$W$81,,$C100)/$F$67)))</f>
        <v>0</v>
      </c>
      <c r="BJ100" s="2">
        <f>IF($F$67="n/a",0,IF(BJ$69&lt;=$C100,0,IF(BJ$69&gt;($F$67+$C100),INDEX($D$81:$W$81,,$C100)-SUM($D100:BI100),INDEX($D$81:$W$81,,$C100)/$F$67)))</f>
        <v>0</v>
      </c>
      <c r="BK100" s="2">
        <f>IF($F$67="n/a",0,IF(BK$69&lt;=$C100,0,IF(BK$69&gt;($F$67+$C100),INDEX($D$81:$W$81,,$C100)-SUM($D100:BJ100),INDEX($D$81:$W$81,,$C100)/$F$67)))</f>
        <v>0</v>
      </c>
    </row>
    <row r="101" spans="2:63" ht="15" hidden="1" outlineLevel="1" x14ac:dyDescent="0.25">
      <c r="B101" s="24">
        <v>2028</v>
      </c>
      <c r="C101" s="24">
        <v>18</v>
      </c>
      <c r="E101" s="2">
        <f>IF($F$67="n/a",0,IF(E$69&lt;=$C101,0,IF(E$69&gt;($F$67+$C101),INDEX($D$81:$W$81,,$C101)-SUM($D101:D101),INDEX($D$81:$W$81,,$C101)/$F$67)))</f>
        <v>0</v>
      </c>
      <c r="F101" s="2">
        <f>IF($F$67="n/a",0,IF(F$69&lt;=$C101,0,IF(F$69&gt;($F$67+$C101),INDEX($D$81:$W$81,,$C101)-SUM($D101:E101),INDEX($D$81:$W$81,,$C101)/$F$67)))</f>
        <v>0</v>
      </c>
      <c r="G101" s="2">
        <f>IF($F$67="n/a",0,IF(G$69&lt;=$C101,0,IF(G$69&gt;($F$67+$C101),INDEX($D$81:$W$81,,$C101)-SUM($D101:F101),INDEX($D$81:$W$81,,$C101)/$F$67)))</f>
        <v>0</v>
      </c>
      <c r="H101" s="2">
        <f>IF($F$67="n/a",0,IF(H$69&lt;=$C101,0,IF(H$69&gt;($F$67+$C101),INDEX($D$81:$W$81,,$C101)-SUM($D101:G101),INDEX($D$81:$W$81,,$C101)/$F$67)))</f>
        <v>0</v>
      </c>
      <c r="I101" s="2">
        <f>IF($F$67="n/a",0,IF(I$69&lt;=$C101,0,IF(I$69&gt;($F$67+$C101),INDEX($D$81:$W$81,,$C101)-SUM($D101:H101),INDEX($D$81:$W$81,,$C101)/$F$67)))</f>
        <v>0</v>
      </c>
      <c r="J101" s="2">
        <f>IF($F$67="n/a",0,IF(J$69&lt;=$C101,0,IF(J$69&gt;($F$67+$C101),INDEX($D$81:$W$81,,$C101)-SUM($D101:I101),INDEX($D$81:$W$81,,$C101)/$F$67)))</f>
        <v>0</v>
      </c>
      <c r="K101" s="2">
        <f>IF($F$67="n/a",0,IF(K$69&lt;=$C101,0,IF(K$69&gt;($F$67+$C101),INDEX($D$81:$W$81,,$C101)-SUM($D101:J101),INDEX($D$81:$W$81,,$C101)/$F$67)))</f>
        <v>0</v>
      </c>
      <c r="L101" s="2">
        <f>IF($F$67="n/a",0,IF(L$69&lt;=$C101,0,IF(L$69&gt;($F$67+$C101),INDEX($D$81:$W$81,,$C101)-SUM($D101:K101),INDEX($D$81:$W$81,,$C101)/$F$67)))</f>
        <v>0</v>
      </c>
      <c r="M101" s="2">
        <f>IF($F$67="n/a",0,IF(M$69&lt;=$C101,0,IF(M$69&gt;($F$67+$C101),INDEX($D$81:$W$81,,$C101)-SUM($D101:L101),INDEX($D$81:$W$81,,$C101)/$F$67)))</f>
        <v>0</v>
      </c>
      <c r="N101" s="2">
        <f>IF($F$67="n/a",0,IF(N$69&lt;=$C101,0,IF(N$69&gt;($F$67+$C101),INDEX($D$81:$W$81,,$C101)-SUM($D101:M101),INDEX($D$81:$W$81,,$C101)/$F$67)))</f>
        <v>0</v>
      </c>
      <c r="O101" s="2">
        <f>IF($F$67="n/a",0,IF(O$69&lt;=$C101,0,IF(O$69&gt;($F$67+$C101),INDEX($D$81:$W$81,,$C101)-SUM($D101:N101),INDEX($D$81:$W$81,,$C101)/$F$67)))</f>
        <v>0</v>
      </c>
      <c r="P101" s="2">
        <f>IF($F$67="n/a",0,IF(P$69&lt;=$C101,0,IF(P$69&gt;($F$67+$C101),INDEX($D$81:$W$81,,$C101)-SUM($D101:O101),INDEX($D$81:$W$81,,$C101)/$F$67)))</f>
        <v>0</v>
      </c>
      <c r="Q101" s="2">
        <f>IF($F$67="n/a",0,IF(Q$69&lt;=$C101,0,IF(Q$69&gt;($F$67+$C101),INDEX($D$81:$W$81,,$C101)-SUM($D101:P101),INDEX($D$81:$W$81,,$C101)/$F$67)))</f>
        <v>0</v>
      </c>
      <c r="R101" s="2">
        <f>IF($F$67="n/a",0,IF(R$69&lt;=$C101,0,IF(R$69&gt;($F$67+$C101),INDEX($D$81:$W$81,,$C101)-SUM($D101:Q101),INDEX($D$81:$W$81,,$C101)/$F$67)))</f>
        <v>0</v>
      </c>
      <c r="S101" s="2">
        <f>IF($F$67="n/a",0,IF(S$69&lt;=$C101,0,IF(S$69&gt;($F$67+$C101),INDEX($D$81:$W$81,,$C101)-SUM($D101:R101),INDEX($D$81:$W$81,,$C101)/$F$67)))</f>
        <v>0</v>
      </c>
      <c r="T101" s="2">
        <f>IF($F$67="n/a",0,IF(T$69&lt;=$C101,0,IF(T$69&gt;($F$67+$C101),INDEX($D$81:$W$81,,$C101)-SUM($D101:S101),INDEX($D$81:$W$81,,$C101)/$F$67)))</f>
        <v>0</v>
      </c>
      <c r="U101" s="2">
        <f>IF($F$67="n/a",0,IF(U$69&lt;=$C101,0,IF(U$69&gt;($F$67+$C101),INDEX($D$81:$W$81,,$C101)-SUM($D101:T101),INDEX($D$81:$W$81,,$C101)/$F$67)))</f>
        <v>0</v>
      </c>
      <c r="V101" s="2">
        <f>IF($F$67="n/a",0,IF(V$69&lt;=$C101,0,IF(V$69&gt;($F$67+$C101),INDEX($D$81:$W$81,,$C101)-SUM($D101:U101),INDEX($D$81:$W$81,,$C101)/$F$67)))</f>
        <v>0</v>
      </c>
      <c r="W101" s="2">
        <f>IF($F$67="n/a",0,IF(W$69&lt;=$C101,0,IF(W$69&gt;($F$67+$C101),INDEX($D$81:$W$81,,$C101)-SUM($D101:V101),INDEX($D$81:$W$81,,$C101)/$F$67)))</f>
        <v>0</v>
      </c>
      <c r="X101" s="2">
        <f>IF($F$67="n/a",0,IF(X$69&lt;=$C101,0,IF(X$69&gt;($F$67+$C101),INDEX($D$81:$W$81,,$C101)-SUM($D101:W101),INDEX($D$81:$W$81,,$C101)/$F$67)))</f>
        <v>0</v>
      </c>
      <c r="Y101" s="2">
        <f>IF($F$67="n/a",0,IF(Y$69&lt;=$C101,0,IF(Y$69&gt;($F$67+$C101),INDEX($D$81:$W$81,,$C101)-SUM($D101:X101),INDEX($D$81:$W$81,,$C101)/$F$67)))</f>
        <v>0</v>
      </c>
      <c r="Z101" s="2">
        <f>IF($F$67="n/a",0,IF(Z$69&lt;=$C101,0,IF(Z$69&gt;($F$67+$C101),INDEX($D$81:$W$81,,$C101)-SUM($D101:Y101),INDEX($D$81:$W$81,,$C101)/$F$67)))</f>
        <v>0</v>
      </c>
      <c r="AA101" s="2">
        <f>IF($F$67="n/a",0,IF(AA$69&lt;=$C101,0,IF(AA$69&gt;($F$67+$C101),INDEX($D$81:$W$81,,$C101)-SUM($D101:Z101),INDEX($D$81:$W$81,,$C101)/$F$67)))</f>
        <v>0</v>
      </c>
      <c r="AB101" s="2">
        <f>IF($F$67="n/a",0,IF(AB$69&lt;=$C101,0,IF(AB$69&gt;($F$67+$C101),INDEX($D$81:$W$81,,$C101)-SUM($D101:AA101),INDEX($D$81:$W$81,,$C101)/$F$67)))</f>
        <v>0</v>
      </c>
      <c r="AC101" s="2">
        <f>IF($F$67="n/a",0,IF(AC$69&lt;=$C101,0,IF(AC$69&gt;($F$67+$C101),INDEX($D$81:$W$81,,$C101)-SUM($D101:AB101),INDEX($D$81:$W$81,,$C101)/$F$67)))</f>
        <v>0</v>
      </c>
      <c r="AD101" s="2">
        <f>IF($F$67="n/a",0,IF(AD$69&lt;=$C101,0,IF(AD$69&gt;($F$67+$C101),INDEX($D$81:$W$81,,$C101)-SUM($D101:AC101),INDEX($D$81:$W$81,,$C101)/$F$67)))</f>
        <v>0</v>
      </c>
      <c r="AE101" s="2">
        <f>IF($F$67="n/a",0,IF(AE$69&lt;=$C101,0,IF(AE$69&gt;($F$67+$C101),INDEX($D$81:$W$81,,$C101)-SUM($D101:AD101),INDEX($D$81:$W$81,,$C101)/$F$67)))</f>
        <v>0</v>
      </c>
      <c r="AF101" s="2">
        <f>IF($F$67="n/a",0,IF(AF$69&lt;=$C101,0,IF(AF$69&gt;($F$67+$C101),INDEX($D$81:$W$81,,$C101)-SUM($D101:AE101),INDEX($D$81:$W$81,,$C101)/$F$67)))</f>
        <v>0</v>
      </c>
      <c r="AG101" s="2">
        <f>IF($F$67="n/a",0,IF(AG$69&lt;=$C101,0,IF(AG$69&gt;($F$67+$C101),INDEX($D$81:$W$81,,$C101)-SUM($D101:AF101),INDEX($D$81:$W$81,,$C101)/$F$67)))</f>
        <v>0</v>
      </c>
      <c r="AH101" s="2">
        <f>IF($F$67="n/a",0,IF(AH$69&lt;=$C101,0,IF(AH$69&gt;($F$67+$C101),INDEX($D$81:$W$81,,$C101)-SUM($D101:AG101),INDEX($D$81:$W$81,,$C101)/$F$67)))</f>
        <v>0</v>
      </c>
      <c r="AI101" s="2">
        <f>IF($F$67="n/a",0,IF(AI$69&lt;=$C101,0,IF(AI$69&gt;($F$67+$C101),INDEX($D$81:$W$81,,$C101)-SUM($D101:AH101),INDEX($D$81:$W$81,,$C101)/$F$67)))</f>
        <v>0</v>
      </c>
      <c r="AJ101" s="2">
        <f>IF($F$67="n/a",0,IF(AJ$69&lt;=$C101,0,IF(AJ$69&gt;($F$67+$C101),INDEX($D$81:$W$81,,$C101)-SUM($D101:AI101),INDEX($D$81:$W$81,,$C101)/$F$67)))</f>
        <v>0</v>
      </c>
      <c r="AK101" s="2">
        <f>IF($F$67="n/a",0,IF(AK$69&lt;=$C101,0,IF(AK$69&gt;($F$67+$C101),INDEX($D$81:$W$81,,$C101)-SUM($D101:AJ101),INDEX($D$81:$W$81,,$C101)/$F$67)))</f>
        <v>0</v>
      </c>
      <c r="AL101" s="2">
        <f>IF($F$67="n/a",0,IF(AL$69&lt;=$C101,0,IF(AL$69&gt;($F$67+$C101),INDEX($D$81:$W$81,,$C101)-SUM($D101:AK101),INDEX($D$81:$W$81,,$C101)/$F$67)))</f>
        <v>0</v>
      </c>
      <c r="AM101" s="2">
        <f>IF($F$67="n/a",0,IF(AM$69&lt;=$C101,0,IF(AM$69&gt;($F$67+$C101),INDEX($D$81:$W$81,,$C101)-SUM($D101:AL101),INDEX($D$81:$W$81,,$C101)/$F$67)))</f>
        <v>0</v>
      </c>
      <c r="AN101" s="2">
        <f>IF($F$67="n/a",0,IF(AN$69&lt;=$C101,0,IF(AN$69&gt;($F$67+$C101),INDEX($D$81:$W$81,,$C101)-SUM($D101:AM101),INDEX($D$81:$W$81,,$C101)/$F$67)))</f>
        <v>0</v>
      </c>
      <c r="AO101" s="2">
        <f>IF($F$67="n/a",0,IF(AO$69&lt;=$C101,0,IF(AO$69&gt;($F$67+$C101),INDEX($D$81:$W$81,,$C101)-SUM($D101:AN101),INDEX($D$81:$W$81,,$C101)/$F$67)))</f>
        <v>0</v>
      </c>
      <c r="AP101" s="2">
        <f>IF($F$67="n/a",0,IF(AP$69&lt;=$C101,0,IF(AP$69&gt;($F$67+$C101),INDEX($D$81:$W$81,,$C101)-SUM($D101:AO101),INDEX($D$81:$W$81,,$C101)/$F$67)))</f>
        <v>0</v>
      </c>
      <c r="AQ101" s="2">
        <f>IF($F$67="n/a",0,IF(AQ$69&lt;=$C101,0,IF(AQ$69&gt;($F$67+$C101),INDEX($D$81:$W$81,,$C101)-SUM($D101:AP101),INDEX($D$81:$W$81,,$C101)/$F$67)))</f>
        <v>0</v>
      </c>
      <c r="AR101" s="2">
        <f>IF($F$67="n/a",0,IF(AR$69&lt;=$C101,0,IF(AR$69&gt;($F$67+$C101),INDEX($D$81:$W$81,,$C101)-SUM($D101:AQ101),INDEX($D$81:$W$81,,$C101)/$F$67)))</f>
        <v>0</v>
      </c>
      <c r="AS101" s="2">
        <f>IF($F$67="n/a",0,IF(AS$69&lt;=$C101,0,IF(AS$69&gt;($F$67+$C101),INDEX($D$81:$W$81,,$C101)-SUM($D101:AR101),INDEX($D$81:$W$81,,$C101)/$F$67)))</f>
        <v>0</v>
      </c>
      <c r="AT101" s="2">
        <f>IF($F$67="n/a",0,IF(AT$69&lt;=$C101,0,IF(AT$69&gt;($F$67+$C101),INDEX($D$81:$W$81,,$C101)-SUM($D101:AS101),INDEX($D$81:$W$81,,$C101)/$F$67)))</f>
        <v>0</v>
      </c>
      <c r="AU101" s="2">
        <f>IF($F$67="n/a",0,IF(AU$69&lt;=$C101,0,IF(AU$69&gt;($F$67+$C101),INDEX($D$81:$W$81,,$C101)-SUM($D101:AT101),INDEX($D$81:$W$81,,$C101)/$F$67)))</f>
        <v>0</v>
      </c>
      <c r="AV101" s="2">
        <f>IF($F$67="n/a",0,IF(AV$69&lt;=$C101,0,IF(AV$69&gt;($F$67+$C101),INDEX($D$81:$W$81,,$C101)-SUM($D101:AU101),INDEX($D$81:$W$81,,$C101)/$F$67)))</f>
        <v>0</v>
      </c>
      <c r="AW101" s="2">
        <f>IF($F$67="n/a",0,IF(AW$69&lt;=$C101,0,IF(AW$69&gt;($F$67+$C101),INDEX($D$81:$W$81,,$C101)-SUM($D101:AV101),INDEX($D$81:$W$81,,$C101)/$F$67)))</f>
        <v>0</v>
      </c>
      <c r="AX101" s="2">
        <f>IF($F$67="n/a",0,IF(AX$69&lt;=$C101,0,IF(AX$69&gt;($F$67+$C101),INDEX($D$81:$W$81,,$C101)-SUM($D101:AW101),INDEX($D$81:$W$81,,$C101)/$F$67)))</f>
        <v>0</v>
      </c>
      <c r="AY101" s="2">
        <f>IF($F$67="n/a",0,IF(AY$69&lt;=$C101,0,IF(AY$69&gt;($F$67+$C101),INDEX($D$81:$W$81,,$C101)-SUM($D101:AX101),INDEX($D$81:$W$81,,$C101)/$F$67)))</f>
        <v>0</v>
      </c>
      <c r="AZ101" s="2">
        <f>IF($F$67="n/a",0,IF(AZ$69&lt;=$C101,0,IF(AZ$69&gt;($F$67+$C101),INDEX($D$81:$W$81,,$C101)-SUM($D101:AY101),INDEX($D$81:$W$81,,$C101)/$F$67)))</f>
        <v>0</v>
      </c>
      <c r="BA101" s="2">
        <f>IF($F$67="n/a",0,IF(BA$69&lt;=$C101,0,IF(BA$69&gt;($F$67+$C101),INDEX($D$81:$W$81,,$C101)-SUM($D101:AZ101),INDEX($D$81:$W$81,,$C101)/$F$67)))</f>
        <v>0</v>
      </c>
      <c r="BB101" s="2">
        <f>IF($F$67="n/a",0,IF(BB$69&lt;=$C101,0,IF(BB$69&gt;($F$67+$C101),INDEX($D$81:$W$81,,$C101)-SUM($D101:BA101),INDEX($D$81:$W$81,,$C101)/$F$67)))</f>
        <v>0</v>
      </c>
      <c r="BC101" s="2">
        <f>IF($F$67="n/a",0,IF(BC$69&lt;=$C101,0,IF(BC$69&gt;($F$67+$C101),INDEX($D$81:$W$81,,$C101)-SUM($D101:BB101),INDEX($D$81:$W$81,,$C101)/$F$67)))</f>
        <v>0</v>
      </c>
      <c r="BD101" s="2">
        <f>IF($F$67="n/a",0,IF(BD$69&lt;=$C101,0,IF(BD$69&gt;($F$67+$C101),INDEX($D$81:$W$81,,$C101)-SUM($D101:BC101),INDEX($D$81:$W$81,,$C101)/$F$67)))</f>
        <v>0</v>
      </c>
      <c r="BE101" s="2">
        <f>IF($F$67="n/a",0,IF(BE$69&lt;=$C101,0,IF(BE$69&gt;($F$67+$C101),INDEX($D$81:$W$81,,$C101)-SUM($D101:BD101),INDEX($D$81:$W$81,,$C101)/$F$67)))</f>
        <v>0</v>
      </c>
      <c r="BF101" s="2">
        <f>IF($F$67="n/a",0,IF(BF$69&lt;=$C101,0,IF(BF$69&gt;($F$67+$C101),INDEX($D$81:$W$81,,$C101)-SUM($D101:BE101),INDEX($D$81:$W$81,,$C101)/$F$67)))</f>
        <v>0</v>
      </c>
      <c r="BG101" s="2">
        <f>IF($F$67="n/a",0,IF(BG$69&lt;=$C101,0,IF(BG$69&gt;($F$67+$C101),INDEX($D$81:$W$81,,$C101)-SUM($D101:BF101),INDEX($D$81:$W$81,,$C101)/$F$67)))</f>
        <v>0</v>
      </c>
      <c r="BH101" s="2">
        <f>IF($F$67="n/a",0,IF(BH$69&lt;=$C101,0,IF(BH$69&gt;($F$67+$C101),INDEX($D$81:$W$81,,$C101)-SUM($D101:BG101),INDEX($D$81:$W$81,,$C101)/$F$67)))</f>
        <v>0</v>
      </c>
      <c r="BI101" s="2">
        <f>IF($F$67="n/a",0,IF(BI$69&lt;=$C101,0,IF(BI$69&gt;($F$67+$C101),INDEX($D$81:$W$81,,$C101)-SUM($D101:BH101),INDEX($D$81:$W$81,,$C101)/$F$67)))</f>
        <v>0</v>
      </c>
      <c r="BJ101" s="2">
        <f>IF($F$67="n/a",0,IF(BJ$69&lt;=$C101,0,IF(BJ$69&gt;($F$67+$C101),INDEX($D$81:$W$81,,$C101)-SUM($D101:BI101),INDEX($D$81:$W$81,,$C101)/$F$67)))</f>
        <v>0</v>
      </c>
      <c r="BK101" s="2">
        <f>IF($F$67="n/a",0,IF(BK$69&lt;=$C101,0,IF(BK$69&gt;($F$67+$C101),INDEX($D$81:$W$81,,$C101)-SUM($D101:BJ101),INDEX($D$81:$W$81,,$C101)/$F$67)))</f>
        <v>0</v>
      </c>
    </row>
    <row r="102" spans="2:63" ht="15" hidden="1" outlineLevel="1" x14ac:dyDescent="0.25">
      <c r="B102" s="24">
        <v>2029</v>
      </c>
      <c r="C102" s="24">
        <v>19</v>
      </c>
      <c r="E102" s="2">
        <f>IF($F$67="n/a",0,IF(E$69&lt;=$C102,0,IF(E$69&gt;($F$67+$C102),INDEX($D$81:$W$81,,$C102)-SUM($D102:D102),INDEX($D$81:$W$81,,$C102)/$F$67)))</f>
        <v>0</v>
      </c>
      <c r="F102" s="2">
        <f>IF($F$67="n/a",0,IF(F$69&lt;=$C102,0,IF(F$69&gt;($F$67+$C102),INDEX($D$81:$W$81,,$C102)-SUM($D102:E102),INDEX($D$81:$W$81,,$C102)/$F$67)))</f>
        <v>0</v>
      </c>
      <c r="G102" s="2">
        <f>IF($F$67="n/a",0,IF(G$69&lt;=$C102,0,IF(G$69&gt;($F$67+$C102),INDEX($D$81:$W$81,,$C102)-SUM($D102:F102),INDEX($D$81:$W$81,,$C102)/$F$67)))</f>
        <v>0</v>
      </c>
      <c r="H102" s="2">
        <f>IF($F$67="n/a",0,IF(H$69&lt;=$C102,0,IF(H$69&gt;($F$67+$C102),INDEX($D$81:$W$81,,$C102)-SUM($D102:G102),INDEX($D$81:$W$81,,$C102)/$F$67)))</f>
        <v>0</v>
      </c>
      <c r="I102" s="2">
        <f>IF($F$67="n/a",0,IF(I$69&lt;=$C102,0,IF(I$69&gt;($F$67+$C102),INDEX($D$81:$W$81,,$C102)-SUM($D102:H102),INDEX($D$81:$W$81,,$C102)/$F$67)))</f>
        <v>0</v>
      </c>
      <c r="J102" s="2">
        <f>IF($F$67="n/a",0,IF(J$69&lt;=$C102,0,IF(J$69&gt;($F$67+$C102),INDEX($D$81:$W$81,,$C102)-SUM($D102:I102),INDEX($D$81:$W$81,,$C102)/$F$67)))</f>
        <v>0</v>
      </c>
      <c r="K102" s="2">
        <f>IF($F$67="n/a",0,IF(K$69&lt;=$C102,0,IF(K$69&gt;($F$67+$C102),INDEX($D$81:$W$81,,$C102)-SUM($D102:J102),INDEX($D$81:$W$81,,$C102)/$F$67)))</f>
        <v>0</v>
      </c>
      <c r="L102" s="2">
        <f>IF($F$67="n/a",0,IF(L$69&lt;=$C102,0,IF(L$69&gt;($F$67+$C102),INDEX($D$81:$W$81,,$C102)-SUM($D102:K102),INDEX($D$81:$W$81,,$C102)/$F$67)))</f>
        <v>0</v>
      </c>
      <c r="M102" s="2">
        <f>IF($F$67="n/a",0,IF(M$69&lt;=$C102,0,IF(M$69&gt;($F$67+$C102),INDEX($D$81:$W$81,,$C102)-SUM($D102:L102),INDEX($D$81:$W$81,,$C102)/$F$67)))</f>
        <v>0</v>
      </c>
      <c r="N102" s="2">
        <f>IF($F$67="n/a",0,IF(N$69&lt;=$C102,0,IF(N$69&gt;($F$67+$C102),INDEX($D$81:$W$81,,$C102)-SUM($D102:M102),INDEX($D$81:$W$81,,$C102)/$F$67)))</f>
        <v>0</v>
      </c>
      <c r="O102" s="2">
        <f>IF($F$67="n/a",0,IF(O$69&lt;=$C102,0,IF(O$69&gt;($F$67+$C102),INDEX($D$81:$W$81,,$C102)-SUM($D102:N102),INDEX($D$81:$W$81,,$C102)/$F$67)))</f>
        <v>0</v>
      </c>
      <c r="P102" s="2">
        <f>IF($F$67="n/a",0,IF(P$69&lt;=$C102,0,IF(P$69&gt;($F$67+$C102),INDEX($D$81:$W$81,,$C102)-SUM($D102:O102),INDEX($D$81:$W$81,,$C102)/$F$67)))</f>
        <v>0</v>
      </c>
      <c r="Q102" s="2">
        <f>IF($F$67="n/a",0,IF(Q$69&lt;=$C102,0,IF(Q$69&gt;($F$67+$C102),INDEX($D$81:$W$81,,$C102)-SUM($D102:P102),INDEX($D$81:$W$81,,$C102)/$F$67)))</f>
        <v>0</v>
      </c>
      <c r="R102" s="2">
        <f>IF($F$67="n/a",0,IF(R$69&lt;=$C102,0,IF(R$69&gt;($F$67+$C102),INDEX($D$81:$W$81,,$C102)-SUM($D102:Q102),INDEX($D$81:$W$81,,$C102)/$F$67)))</f>
        <v>0</v>
      </c>
      <c r="S102" s="2">
        <f>IF($F$67="n/a",0,IF(S$69&lt;=$C102,0,IF(S$69&gt;($F$67+$C102),INDEX($D$81:$W$81,,$C102)-SUM($D102:R102),INDEX($D$81:$W$81,,$C102)/$F$67)))</f>
        <v>0</v>
      </c>
      <c r="T102" s="2">
        <f>IF($F$67="n/a",0,IF(T$69&lt;=$C102,0,IF(T$69&gt;($F$67+$C102),INDEX($D$81:$W$81,,$C102)-SUM($D102:S102),INDEX($D$81:$W$81,,$C102)/$F$67)))</f>
        <v>0</v>
      </c>
      <c r="U102" s="2">
        <f>IF($F$67="n/a",0,IF(U$69&lt;=$C102,0,IF(U$69&gt;($F$67+$C102),INDEX($D$81:$W$81,,$C102)-SUM($D102:T102),INDEX($D$81:$W$81,,$C102)/$F$67)))</f>
        <v>0</v>
      </c>
      <c r="V102" s="2">
        <f>IF($F$67="n/a",0,IF(V$69&lt;=$C102,0,IF(V$69&gt;($F$67+$C102),INDEX($D$81:$W$81,,$C102)-SUM($D102:U102),INDEX($D$81:$W$81,,$C102)/$F$67)))</f>
        <v>0</v>
      </c>
      <c r="W102" s="2">
        <f>IF($F$67="n/a",0,IF(W$69&lt;=$C102,0,IF(W$69&gt;($F$67+$C102),INDEX($D$81:$W$81,,$C102)-SUM($D102:V102),INDEX($D$81:$W$81,,$C102)/$F$67)))</f>
        <v>0</v>
      </c>
      <c r="X102" s="2">
        <f>IF($F$67="n/a",0,IF(X$69&lt;=$C102,0,IF(X$69&gt;($F$67+$C102),INDEX($D$81:$W$81,,$C102)-SUM($D102:W102),INDEX($D$81:$W$81,,$C102)/$F$67)))</f>
        <v>0</v>
      </c>
      <c r="Y102" s="2">
        <f>IF($F$67="n/a",0,IF(Y$69&lt;=$C102,0,IF(Y$69&gt;($F$67+$C102),INDEX($D$81:$W$81,,$C102)-SUM($D102:X102),INDEX($D$81:$W$81,,$C102)/$F$67)))</f>
        <v>0</v>
      </c>
      <c r="Z102" s="2">
        <f>IF($F$67="n/a",0,IF(Z$69&lt;=$C102,0,IF(Z$69&gt;($F$67+$C102),INDEX($D$81:$W$81,,$C102)-SUM($D102:Y102),INDEX($D$81:$W$81,,$C102)/$F$67)))</f>
        <v>0</v>
      </c>
      <c r="AA102" s="2">
        <f>IF($F$67="n/a",0,IF(AA$69&lt;=$C102,0,IF(AA$69&gt;($F$67+$C102),INDEX($D$81:$W$81,,$C102)-SUM($D102:Z102),INDEX($D$81:$W$81,,$C102)/$F$67)))</f>
        <v>0</v>
      </c>
      <c r="AB102" s="2">
        <f>IF($F$67="n/a",0,IF(AB$69&lt;=$C102,0,IF(AB$69&gt;($F$67+$C102),INDEX($D$81:$W$81,,$C102)-SUM($D102:AA102),INDEX($D$81:$W$81,,$C102)/$F$67)))</f>
        <v>0</v>
      </c>
      <c r="AC102" s="2">
        <f>IF($F$67="n/a",0,IF(AC$69&lt;=$C102,0,IF(AC$69&gt;($F$67+$C102),INDEX($D$81:$W$81,,$C102)-SUM($D102:AB102),INDEX($D$81:$W$81,,$C102)/$F$67)))</f>
        <v>0</v>
      </c>
      <c r="AD102" s="2">
        <f>IF($F$67="n/a",0,IF(AD$69&lt;=$C102,0,IF(AD$69&gt;($F$67+$C102),INDEX($D$81:$W$81,,$C102)-SUM($D102:AC102),INDEX($D$81:$W$81,,$C102)/$F$67)))</f>
        <v>0</v>
      </c>
      <c r="AE102" s="2">
        <f>IF($F$67="n/a",0,IF(AE$69&lt;=$C102,0,IF(AE$69&gt;($F$67+$C102),INDEX($D$81:$W$81,,$C102)-SUM($D102:AD102),INDEX($D$81:$W$81,,$C102)/$F$67)))</f>
        <v>0</v>
      </c>
      <c r="AF102" s="2">
        <f>IF($F$67="n/a",0,IF(AF$69&lt;=$C102,0,IF(AF$69&gt;($F$67+$C102),INDEX($D$81:$W$81,,$C102)-SUM($D102:AE102),INDEX($D$81:$W$81,,$C102)/$F$67)))</f>
        <v>0</v>
      </c>
      <c r="AG102" s="2">
        <f>IF($F$67="n/a",0,IF(AG$69&lt;=$C102,0,IF(AG$69&gt;($F$67+$C102),INDEX($D$81:$W$81,,$C102)-SUM($D102:AF102),INDEX($D$81:$W$81,,$C102)/$F$67)))</f>
        <v>0</v>
      </c>
      <c r="AH102" s="2">
        <f>IF($F$67="n/a",0,IF(AH$69&lt;=$C102,0,IF(AH$69&gt;($F$67+$C102),INDEX($D$81:$W$81,,$C102)-SUM($D102:AG102),INDEX($D$81:$W$81,,$C102)/$F$67)))</f>
        <v>0</v>
      </c>
      <c r="AI102" s="2">
        <f>IF($F$67="n/a",0,IF(AI$69&lt;=$C102,0,IF(AI$69&gt;($F$67+$C102),INDEX($D$81:$W$81,,$C102)-SUM($D102:AH102),INDEX($D$81:$W$81,,$C102)/$F$67)))</f>
        <v>0</v>
      </c>
      <c r="AJ102" s="2">
        <f>IF($F$67="n/a",0,IF(AJ$69&lt;=$C102,0,IF(AJ$69&gt;($F$67+$C102),INDEX($D$81:$W$81,,$C102)-SUM($D102:AI102),INDEX($D$81:$W$81,,$C102)/$F$67)))</f>
        <v>0</v>
      </c>
      <c r="AK102" s="2">
        <f>IF($F$67="n/a",0,IF(AK$69&lt;=$C102,0,IF(AK$69&gt;($F$67+$C102),INDEX($D$81:$W$81,,$C102)-SUM($D102:AJ102),INDEX($D$81:$W$81,,$C102)/$F$67)))</f>
        <v>0</v>
      </c>
      <c r="AL102" s="2">
        <f>IF($F$67="n/a",0,IF(AL$69&lt;=$C102,0,IF(AL$69&gt;($F$67+$C102),INDEX($D$81:$W$81,,$C102)-SUM($D102:AK102),INDEX($D$81:$W$81,,$C102)/$F$67)))</f>
        <v>0</v>
      </c>
      <c r="AM102" s="2">
        <f>IF($F$67="n/a",0,IF(AM$69&lt;=$C102,0,IF(AM$69&gt;($F$67+$C102),INDEX($D$81:$W$81,,$C102)-SUM($D102:AL102),INDEX($D$81:$W$81,,$C102)/$F$67)))</f>
        <v>0</v>
      </c>
      <c r="AN102" s="2">
        <f>IF($F$67="n/a",0,IF(AN$69&lt;=$C102,0,IF(AN$69&gt;($F$67+$C102),INDEX($D$81:$W$81,,$C102)-SUM($D102:AM102),INDEX($D$81:$W$81,,$C102)/$F$67)))</f>
        <v>0</v>
      </c>
      <c r="AO102" s="2">
        <f>IF($F$67="n/a",0,IF(AO$69&lt;=$C102,0,IF(AO$69&gt;($F$67+$C102),INDEX($D$81:$W$81,,$C102)-SUM($D102:AN102),INDEX($D$81:$W$81,,$C102)/$F$67)))</f>
        <v>0</v>
      </c>
      <c r="AP102" s="2">
        <f>IF($F$67="n/a",0,IF(AP$69&lt;=$C102,0,IF(AP$69&gt;($F$67+$C102),INDEX($D$81:$W$81,,$C102)-SUM($D102:AO102),INDEX($D$81:$W$81,,$C102)/$F$67)))</f>
        <v>0</v>
      </c>
      <c r="AQ102" s="2">
        <f>IF($F$67="n/a",0,IF(AQ$69&lt;=$C102,0,IF(AQ$69&gt;($F$67+$C102),INDEX($D$81:$W$81,,$C102)-SUM($D102:AP102),INDEX($D$81:$W$81,,$C102)/$F$67)))</f>
        <v>0</v>
      </c>
      <c r="AR102" s="2">
        <f>IF($F$67="n/a",0,IF(AR$69&lt;=$C102,0,IF(AR$69&gt;($F$67+$C102),INDEX($D$81:$W$81,,$C102)-SUM($D102:AQ102),INDEX($D$81:$W$81,,$C102)/$F$67)))</f>
        <v>0</v>
      </c>
      <c r="AS102" s="2">
        <f>IF($F$67="n/a",0,IF(AS$69&lt;=$C102,0,IF(AS$69&gt;($F$67+$C102),INDEX($D$81:$W$81,,$C102)-SUM($D102:AR102),INDEX($D$81:$W$81,,$C102)/$F$67)))</f>
        <v>0</v>
      </c>
      <c r="AT102" s="2">
        <f>IF($F$67="n/a",0,IF(AT$69&lt;=$C102,0,IF(AT$69&gt;($F$67+$C102),INDEX($D$81:$W$81,,$C102)-SUM($D102:AS102),INDEX($D$81:$W$81,,$C102)/$F$67)))</f>
        <v>0</v>
      </c>
      <c r="AU102" s="2">
        <f>IF($F$67="n/a",0,IF(AU$69&lt;=$C102,0,IF(AU$69&gt;($F$67+$C102),INDEX($D$81:$W$81,,$C102)-SUM($D102:AT102),INDEX($D$81:$W$81,,$C102)/$F$67)))</f>
        <v>0</v>
      </c>
      <c r="AV102" s="2">
        <f>IF($F$67="n/a",0,IF(AV$69&lt;=$C102,0,IF(AV$69&gt;($F$67+$C102),INDEX($D$81:$W$81,,$C102)-SUM($D102:AU102),INDEX($D$81:$W$81,,$C102)/$F$67)))</f>
        <v>0</v>
      </c>
      <c r="AW102" s="2">
        <f>IF($F$67="n/a",0,IF(AW$69&lt;=$C102,0,IF(AW$69&gt;($F$67+$C102),INDEX($D$81:$W$81,,$C102)-SUM($D102:AV102),INDEX($D$81:$W$81,,$C102)/$F$67)))</f>
        <v>0</v>
      </c>
      <c r="AX102" s="2">
        <f>IF($F$67="n/a",0,IF(AX$69&lt;=$C102,0,IF(AX$69&gt;($F$67+$C102),INDEX($D$81:$W$81,,$C102)-SUM($D102:AW102),INDEX($D$81:$W$81,,$C102)/$F$67)))</f>
        <v>0</v>
      </c>
      <c r="AY102" s="2">
        <f>IF($F$67="n/a",0,IF(AY$69&lt;=$C102,0,IF(AY$69&gt;($F$67+$C102),INDEX($D$81:$W$81,,$C102)-SUM($D102:AX102),INDEX($D$81:$W$81,,$C102)/$F$67)))</f>
        <v>0</v>
      </c>
      <c r="AZ102" s="2">
        <f>IF($F$67="n/a",0,IF(AZ$69&lt;=$C102,0,IF(AZ$69&gt;($F$67+$C102),INDEX($D$81:$W$81,,$C102)-SUM($D102:AY102),INDEX($D$81:$W$81,,$C102)/$F$67)))</f>
        <v>0</v>
      </c>
      <c r="BA102" s="2">
        <f>IF($F$67="n/a",0,IF(BA$69&lt;=$C102,0,IF(BA$69&gt;($F$67+$C102),INDEX($D$81:$W$81,,$C102)-SUM($D102:AZ102),INDEX($D$81:$W$81,,$C102)/$F$67)))</f>
        <v>0</v>
      </c>
      <c r="BB102" s="2">
        <f>IF($F$67="n/a",0,IF(BB$69&lt;=$C102,0,IF(BB$69&gt;($F$67+$C102),INDEX($D$81:$W$81,,$C102)-SUM($D102:BA102),INDEX($D$81:$W$81,,$C102)/$F$67)))</f>
        <v>0</v>
      </c>
      <c r="BC102" s="2">
        <f>IF($F$67="n/a",0,IF(BC$69&lt;=$C102,0,IF(BC$69&gt;($F$67+$C102),INDEX($D$81:$W$81,,$C102)-SUM($D102:BB102),INDEX($D$81:$W$81,,$C102)/$F$67)))</f>
        <v>0</v>
      </c>
      <c r="BD102" s="2">
        <f>IF($F$67="n/a",0,IF(BD$69&lt;=$C102,0,IF(BD$69&gt;($F$67+$C102),INDEX($D$81:$W$81,,$C102)-SUM($D102:BC102),INDEX($D$81:$W$81,,$C102)/$F$67)))</f>
        <v>0</v>
      </c>
      <c r="BE102" s="2">
        <f>IF($F$67="n/a",0,IF(BE$69&lt;=$C102,0,IF(BE$69&gt;($F$67+$C102),INDEX($D$81:$W$81,,$C102)-SUM($D102:BD102),INDEX($D$81:$W$81,,$C102)/$F$67)))</f>
        <v>0</v>
      </c>
      <c r="BF102" s="2">
        <f>IF($F$67="n/a",0,IF(BF$69&lt;=$C102,0,IF(BF$69&gt;($F$67+$C102),INDEX($D$81:$W$81,,$C102)-SUM($D102:BE102),INDEX($D$81:$W$81,,$C102)/$F$67)))</f>
        <v>0</v>
      </c>
      <c r="BG102" s="2">
        <f>IF($F$67="n/a",0,IF(BG$69&lt;=$C102,0,IF(BG$69&gt;($F$67+$C102),INDEX($D$81:$W$81,,$C102)-SUM($D102:BF102),INDEX($D$81:$W$81,,$C102)/$F$67)))</f>
        <v>0</v>
      </c>
      <c r="BH102" s="2">
        <f>IF($F$67="n/a",0,IF(BH$69&lt;=$C102,0,IF(BH$69&gt;($F$67+$C102),INDEX($D$81:$W$81,,$C102)-SUM($D102:BG102),INDEX($D$81:$W$81,,$C102)/$F$67)))</f>
        <v>0</v>
      </c>
      <c r="BI102" s="2">
        <f>IF($F$67="n/a",0,IF(BI$69&lt;=$C102,0,IF(BI$69&gt;($F$67+$C102),INDEX($D$81:$W$81,,$C102)-SUM($D102:BH102),INDEX($D$81:$W$81,,$C102)/$F$67)))</f>
        <v>0</v>
      </c>
      <c r="BJ102" s="2">
        <f>IF($F$67="n/a",0,IF(BJ$69&lt;=$C102,0,IF(BJ$69&gt;($F$67+$C102),INDEX($D$81:$W$81,,$C102)-SUM($D102:BI102),INDEX($D$81:$W$81,,$C102)/$F$67)))</f>
        <v>0</v>
      </c>
      <c r="BK102" s="2">
        <f>IF($F$67="n/a",0,IF(BK$69&lt;=$C102,0,IF(BK$69&gt;($F$67+$C102),INDEX($D$81:$W$81,,$C102)-SUM($D102:BJ102),INDEX($D$81:$W$81,,$C102)/$F$67)))</f>
        <v>0</v>
      </c>
    </row>
    <row r="103" spans="2:63" ht="15" hidden="1" outlineLevel="1" x14ac:dyDescent="0.25">
      <c r="B103" s="24">
        <v>2030</v>
      </c>
      <c r="C103" s="24">
        <v>20</v>
      </c>
      <c r="E103" s="2">
        <f>IF($F$67="n/a",0,IF(E$69&lt;=$C103,0,IF(E$69&gt;($F$67+$C103),INDEX($D$81:$W$81,,$C103)-SUM($D103:D103),INDEX($D$81:$W$81,,$C103)/$F$67)))</f>
        <v>0</v>
      </c>
      <c r="F103" s="2">
        <f>IF($F$67="n/a",0,IF(F$69&lt;=$C103,0,IF(F$69&gt;($F$67+$C103),INDEX($D$81:$W$81,,$C103)-SUM($D103:E103),INDEX($D$81:$W$81,,$C103)/$F$67)))</f>
        <v>0</v>
      </c>
      <c r="G103" s="2">
        <f>IF($F$67="n/a",0,IF(G$69&lt;=$C103,0,IF(G$69&gt;($F$67+$C103),INDEX($D$81:$W$81,,$C103)-SUM($D103:F103),INDEX($D$81:$W$81,,$C103)/$F$67)))</f>
        <v>0</v>
      </c>
      <c r="H103" s="2">
        <f>IF($F$67="n/a",0,IF(H$69&lt;=$C103,0,IF(H$69&gt;($F$67+$C103),INDEX($D$81:$W$81,,$C103)-SUM($D103:G103),INDEX($D$81:$W$81,,$C103)/$F$67)))</f>
        <v>0</v>
      </c>
      <c r="I103" s="2">
        <f>IF($F$67="n/a",0,IF(I$69&lt;=$C103,0,IF(I$69&gt;($F$67+$C103),INDEX($D$81:$W$81,,$C103)-SUM($D103:H103),INDEX($D$81:$W$81,,$C103)/$F$67)))</f>
        <v>0</v>
      </c>
      <c r="J103" s="2">
        <f>IF($F$67="n/a",0,IF(J$69&lt;=$C103,0,IF(J$69&gt;($F$67+$C103),INDEX($D$81:$W$81,,$C103)-SUM($D103:I103),INDEX($D$81:$W$81,,$C103)/$F$67)))</f>
        <v>0</v>
      </c>
      <c r="K103" s="2">
        <f>IF($F$67="n/a",0,IF(K$69&lt;=$C103,0,IF(K$69&gt;($F$67+$C103),INDEX($D$81:$W$81,,$C103)-SUM($D103:J103),INDEX($D$81:$W$81,,$C103)/$F$67)))</f>
        <v>0</v>
      </c>
      <c r="L103" s="2">
        <f>IF($F$67="n/a",0,IF(L$69&lt;=$C103,0,IF(L$69&gt;($F$67+$C103),INDEX($D$81:$W$81,,$C103)-SUM($D103:K103),INDEX($D$81:$W$81,,$C103)/$F$67)))</f>
        <v>0</v>
      </c>
      <c r="M103" s="2">
        <f>IF($F$67="n/a",0,IF(M$69&lt;=$C103,0,IF(M$69&gt;($F$67+$C103),INDEX($D$81:$W$81,,$C103)-SUM($D103:L103),INDEX($D$81:$W$81,,$C103)/$F$67)))</f>
        <v>0</v>
      </c>
      <c r="N103" s="2">
        <f>IF($F$67="n/a",0,IF(N$69&lt;=$C103,0,IF(N$69&gt;($F$67+$C103),INDEX($D$81:$W$81,,$C103)-SUM($D103:M103),INDEX($D$81:$W$81,,$C103)/$F$67)))</f>
        <v>0</v>
      </c>
      <c r="O103" s="2">
        <f>IF($F$67="n/a",0,IF(O$69&lt;=$C103,0,IF(O$69&gt;($F$67+$C103),INDEX($D$81:$W$81,,$C103)-SUM($D103:N103),INDEX($D$81:$W$81,,$C103)/$F$67)))</f>
        <v>0</v>
      </c>
      <c r="P103" s="2">
        <f>IF($F$67="n/a",0,IF(P$69&lt;=$C103,0,IF(P$69&gt;($F$67+$C103),INDEX($D$81:$W$81,,$C103)-SUM($D103:O103),INDEX($D$81:$W$81,,$C103)/$F$67)))</f>
        <v>0</v>
      </c>
      <c r="Q103" s="2">
        <f>IF($F$67="n/a",0,IF(Q$69&lt;=$C103,0,IF(Q$69&gt;($F$67+$C103),INDEX($D$81:$W$81,,$C103)-SUM($D103:P103),INDEX($D$81:$W$81,,$C103)/$F$67)))</f>
        <v>0</v>
      </c>
      <c r="R103" s="2">
        <f>IF($F$67="n/a",0,IF(R$69&lt;=$C103,0,IF(R$69&gt;($F$67+$C103),INDEX($D$81:$W$81,,$C103)-SUM($D103:Q103),INDEX($D$81:$W$81,,$C103)/$F$67)))</f>
        <v>0</v>
      </c>
      <c r="S103" s="2">
        <f>IF($F$67="n/a",0,IF(S$69&lt;=$C103,0,IF(S$69&gt;($F$67+$C103),INDEX($D$81:$W$81,,$C103)-SUM($D103:R103),INDEX($D$81:$W$81,,$C103)/$F$67)))</f>
        <v>0</v>
      </c>
      <c r="T103" s="2">
        <f>IF($F$67="n/a",0,IF(T$69&lt;=$C103,0,IF(T$69&gt;($F$67+$C103),INDEX($D$81:$W$81,,$C103)-SUM($D103:S103),INDEX($D$81:$W$81,,$C103)/$F$67)))</f>
        <v>0</v>
      </c>
      <c r="U103" s="2">
        <f>IF($F$67="n/a",0,IF(U$69&lt;=$C103,0,IF(U$69&gt;($F$67+$C103),INDEX($D$81:$W$81,,$C103)-SUM($D103:T103),INDEX($D$81:$W$81,,$C103)/$F$67)))</f>
        <v>0</v>
      </c>
      <c r="V103" s="2">
        <f>IF($F$67="n/a",0,IF(V$69&lt;=$C103,0,IF(V$69&gt;($F$67+$C103),INDEX($D$81:$W$81,,$C103)-SUM($D103:U103),INDEX($D$81:$W$81,,$C103)/$F$67)))</f>
        <v>0</v>
      </c>
      <c r="W103" s="2">
        <f>IF($F$67="n/a",0,IF(W$69&lt;=$C103,0,IF(W$69&gt;($F$67+$C103),INDEX($D$81:$W$81,,$C103)-SUM($D103:V103),INDEX($D$81:$W$81,,$C103)/$F$67)))</f>
        <v>0</v>
      </c>
      <c r="X103" s="2">
        <f>IF($F$67="n/a",0,IF(X$69&lt;=$C103,0,IF(X$69&gt;($F$67+$C103),INDEX($D$81:$W$81,,$C103)-SUM($D103:W103),INDEX($D$81:$W$81,,$C103)/$F$67)))</f>
        <v>0</v>
      </c>
      <c r="Y103" s="2">
        <f>IF($F$67="n/a",0,IF(Y$69&lt;=$C103,0,IF(Y$69&gt;($F$67+$C103),INDEX($D$81:$W$81,,$C103)-SUM($D103:X103),INDEX($D$81:$W$81,,$C103)/$F$67)))</f>
        <v>0</v>
      </c>
      <c r="Z103" s="2">
        <f>IF($F$67="n/a",0,IF(Z$69&lt;=$C103,0,IF(Z$69&gt;($F$67+$C103),INDEX($D$81:$W$81,,$C103)-SUM($D103:Y103),INDEX($D$81:$W$81,,$C103)/$F$67)))</f>
        <v>0</v>
      </c>
      <c r="AA103" s="2">
        <f>IF($F$67="n/a",0,IF(AA$69&lt;=$C103,0,IF(AA$69&gt;($F$67+$C103),INDEX($D$81:$W$81,,$C103)-SUM($D103:Z103),INDEX($D$81:$W$81,,$C103)/$F$67)))</f>
        <v>0</v>
      </c>
      <c r="AB103" s="2">
        <f>IF($F$67="n/a",0,IF(AB$69&lt;=$C103,0,IF(AB$69&gt;($F$67+$C103),INDEX($D$81:$W$81,,$C103)-SUM($D103:AA103),INDEX($D$81:$W$81,,$C103)/$F$67)))</f>
        <v>0</v>
      </c>
      <c r="AC103" s="2">
        <f>IF($F$67="n/a",0,IF(AC$69&lt;=$C103,0,IF(AC$69&gt;($F$67+$C103),INDEX($D$81:$W$81,,$C103)-SUM($D103:AB103),INDEX($D$81:$W$81,,$C103)/$F$67)))</f>
        <v>0</v>
      </c>
      <c r="AD103" s="2">
        <f>IF($F$67="n/a",0,IF(AD$69&lt;=$C103,0,IF(AD$69&gt;($F$67+$C103),INDEX($D$81:$W$81,,$C103)-SUM($D103:AC103),INDEX($D$81:$W$81,,$C103)/$F$67)))</f>
        <v>0</v>
      </c>
      <c r="AE103" s="2">
        <f>IF($F$67="n/a",0,IF(AE$69&lt;=$C103,0,IF(AE$69&gt;($F$67+$C103),INDEX($D$81:$W$81,,$C103)-SUM($D103:AD103),INDEX($D$81:$W$81,,$C103)/$F$67)))</f>
        <v>0</v>
      </c>
      <c r="AF103" s="2">
        <f>IF($F$67="n/a",0,IF(AF$69&lt;=$C103,0,IF(AF$69&gt;($F$67+$C103),INDEX($D$81:$W$81,,$C103)-SUM($D103:AE103),INDEX($D$81:$W$81,,$C103)/$F$67)))</f>
        <v>0</v>
      </c>
      <c r="AG103" s="2">
        <f>IF($F$67="n/a",0,IF(AG$69&lt;=$C103,0,IF(AG$69&gt;($F$67+$C103),INDEX($D$81:$W$81,,$C103)-SUM($D103:AF103),INDEX($D$81:$W$81,,$C103)/$F$67)))</f>
        <v>0</v>
      </c>
      <c r="AH103" s="2">
        <f>IF($F$67="n/a",0,IF(AH$69&lt;=$C103,0,IF(AH$69&gt;($F$67+$C103),INDEX($D$81:$W$81,,$C103)-SUM($D103:AG103),INDEX($D$81:$W$81,,$C103)/$F$67)))</f>
        <v>0</v>
      </c>
      <c r="AI103" s="2">
        <f>IF($F$67="n/a",0,IF(AI$69&lt;=$C103,0,IF(AI$69&gt;($F$67+$C103),INDEX($D$81:$W$81,,$C103)-SUM($D103:AH103),INDEX($D$81:$W$81,,$C103)/$F$67)))</f>
        <v>0</v>
      </c>
      <c r="AJ103" s="2">
        <f>IF($F$67="n/a",0,IF(AJ$69&lt;=$C103,0,IF(AJ$69&gt;($F$67+$C103),INDEX($D$81:$W$81,,$C103)-SUM($D103:AI103),INDEX($D$81:$W$81,,$C103)/$F$67)))</f>
        <v>0</v>
      </c>
      <c r="AK103" s="2">
        <f>IF($F$67="n/a",0,IF(AK$69&lt;=$C103,0,IF(AK$69&gt;($F$67+$C103),INDEX($D$81:$W$81,,$C103)-SUM($D103:AJ103),INDEX($D$81:$W$81,,$C103)/$F$67)))</f>
        <v>0</v>
      </c>
      <c r="AL103" s="2">
        <f>IF($F$67="n/a",0,IF(AL$69&lt;=$C103,0,IF(AL$69&gt;($F$67+$C103),INDEX($D$81:$W$81,,$C103)-SUM($D103:AK103),INDEX($D$81:$W$81,,$C103)/$F$67)))</f>
        <v>0</v>
      </c>
      <c r="AM103" s="2">
        <f>IF($F$67="n/a",0,IF(AM$69&lt;=$C103,0,IF(AM$69&gt;($F$67+$C103),INDEX($D$81:$W$81,,$C103)-SUM($D103:AL103),INDEX($D$81:$W$81,,$C103)/$F$67)))</f>
        <v>0</v>
      </c>
      <c r="AN103" s="2">
        <f>IF($F$67="n/a",0,IF(AN$69&lt;=$C103,0,IF(AN$69&gt;($F$67+$C103),INDEX($D$81:$W$81,,$C103)-SUM($D103:AM103),INDEX($D$81:$W$81,,$C103)/$F$67)))</f>
        <v>0</v>
      </c>
      <c r="AO103" s="2">
        <f>IF($F$67="n/a",0,IF(AO$69&lt;=$C103,0,IF(AO$69&gt;($F$67+$C103),INDEX($D$81:$W$81,,$C103)-SUM($D103:AN103),INDEX($D$81:$W$81,,$C103)/$F$67)))</f>
        <v>0</v>
      </c>
      <c r="AP103" s="2">
        <f>IF($F$67="n/a",0,IF(AP$69&lt;=$C103,0,IF(AP$69&gt;($F$67+$C103),INDEX($D$81:$W$81,,$C103)-SUM($D103:AO103),INDEX($D$81:$W$81,,$C103)/$F$67)))</f>
        <v>0</v>
      </c>
      <c r="AQ103" s="2">
        <f>IF($F$67="n/a",0,IF(AQ$69&lt;=$C103,0,IF(AQ$69&gt;($F$67+$C103),INDEX($D$81:$W$81,,$C103)-SUM($D103:AP103),INDEX($D$81:$W$81,,$C103)/$F$67)))</f>
        <v>0</v>
      </c>
      <c r="AR103" s="2">
        <f>IF($F$67="n/a",0,IF(AR$69&lt;=$C103,0,IF(AR$69&gt;($F$67+$C103),INDEX($D$81:$W$81,,$C103)-SUM($D103:AQ103),INDEX($D$81:$W$81,,$C103)/$F$67)))</f>
        <v>0</v>
      </c>
      <c r="AS103" s="2">
        <f>IF($F$67="n/a",0,IF(AS$69&lt;=$C103,0,IF(AS$69&gt;($F$67+$C103),INDEX($D$81:$W$81,,$C103)-SUM($D103:AR103),INDEX($D$81:$W$81,,$C103)/$F$67)))</f>
        <v>0</v>
      </c>
      <c r="AT103" s="2">
        <f>IF($F$67="n/a",0,IF(AT$69&lt;=$C103,0,IF(AT$69&gt;($F$67+$C103),INDEX($D$81:$W$81,,$C103)-SUM($D103:AS103),INDEX($D$81:$W$81,,$C103)/$F$67)))</f>
        <v>0</v>
      </c>
      <c r="AU103" s="2">
        <f>IF($F$67="n/a",0,IF(AU$69&lt;=$C103,0,IF(AU$69&gt;($F$67+$C103),INDEX($D$81:$W$81,,$C103)-SUM($D103:AT103),INDEX($D$81:$W$81,,$C103)/$F$67)))</f>
        <v>0</v>
      </c>
      <c r="AV103" s="2">
        <f>IF($F$67="n/a",0,IF(AV$69&lt;=$C103,0,IF(AV$69&gt;($F$67+$C103),INDEX($D$81:$W$81,,$C103)-SUM($D103:AU103),INDEX($D$81:$W$81,,$C103)/$F$67)))</f>
        <v>0</v>
      </c>
      <c r="AW103" s="2">
        <f>IF($F$67="n/a",0,IF(AW$69&lt;=$C103,0,IF(AW$69&gt;($F$67+$C103),INDEX($D$81:$W$81,,$C103)-SUM($D103:AV103),INDEX($D$81:$W$81,,$C103)/$F$67)))</f>
        <v>0</v>
      </c>
      <c r="AX103" s="2">
        <f>IF($F$67="n/a",0,IF(AX$69&lt;=$C103,0,IF(AX$69&gt;($F$67+$C103),INDEX($D$81:$W$81,,$C103)-SUM($D103:AW103),INDEX($D$81:$W$81,,$C103)/$F$67)))</f>
        <v>0</v>
      </c>
      <c r="AY103" s="2">
        <f>IF($F$67="n/a",0,IF(AY$69&lt;=$C103,0,IF(AY$69&gt;($F$67+$C103),INDEX($D$81:$W$81,,$C103)-SUM($D103:AX103),INDEX($D$81:$W$81,,$C103)/$F$67)))</f>
        <v>0</v>
      </c>
      <c r="AZ103" s="2">
        <f>IF($F$67="n/a",0,IF(AZ$69&lt;=$C103,0,IF(AZ$69&gt;($F$67+$C103),INDEX($D$81:$W$81,,$C103)-SUM($D103:AY103),INDEX($D$81:$W$81,,$C103)/$F$67)))</f>
        <v>0</v>
      </c>
      <c r="BA103" s="2">
        <f>IF($F$67="n/a",0,IF(BA$69&lt;=$C103,0,IF(BA$69&gt;($F$67+$C103),INDEX($D$81:$W$81,,$C103)-SUM($D103:AZ103),INDEX($D$81:$W$81,,$C103)/$F$67)))</f>
        <v>0</v>
      </c>
      <c r="BB103" s="2">
        <f>IF($F$67="n/a",0,IF(BB$69&lt;=$C103,0,IF(BB$69&gt;($F$67+$C103),INDEX($D$81:$W$81,,$C103)-SUM($D103:BA103),INDEX($D$81:$W$81,,$C103)/$F$67)))</f>
        <v>0</v>
      </c>
      <c r="BC103" s="2">
        <f>IF($F$67="n/a",0,IF(BC$69&lt;=$C103,0,IF(BC$69&gt;($F$67+$C103),INDEX($D$81:$W$81,,$C103)-SUM($D103:BB103),INDEX($D$81:$W$81,,$C103)/$F$67)))</f>
        <v>0</v>
      </c>
      <c r="BD103" s="2">
        <f>IF($F$67="n/a",0,IF(BD$69&lt;=$C103,0,IF(BD$69&gt;($F$67+$C103),INDEX($D$81:$W$81,,$C103)-SUM($D103:BC103),INDEX($D$81:$W$81,,$C103)/$F$67)))</f>
        <v>0</v>
      </c>
      <c r="BE103" s="2">
        <f>IF($F$67="n/a",0,IF(BE$69&lt;=$C103,0,IF(BE$69&gt;($F$67+$C103),INDEX($D$81:$W$81,,$C103)-SUM($D103:BD103),INDEX($D$81:$W$81,,$C103)/$F$67)))</f>
        <v>0</v>
      </c>
      <c r="BF103" s="2">
        <f>IF($F$67="n/a",0,IF(BF$69&lt;=$C103,0,IF(BF$69&gt;($F$67+$C103),INDEX($D$81:$W$81,,$C103)-SUM($D103:BE103),INDEX($D$81:$W$81,,$C103)/$F$67)))</f>
        <v>0</v>
      </c>
      <c r="BG103" s="2">
        <f>IF($F$67="n/a",0,IF(BG$69&lt;=$C103,0,IF(BG$69&gt;($F$67+$C103),INDEX($D$81:$W$81,,$C103)-SUM($D103:BF103),INDEX($D$81:$W$81,,$C103)/$F$67)))</f>
        <v>0</v>
      </c>
      <c r="BH103" s="2">
        <f>IF($F$67="n/a",0,IF(BH$69&lt;=$C103,0,IF(BH$69&gt;($F$67+$C103),INDEX($D$81:$W$81,,$C103)-SUM($D103:BG103),INDEX($D$81:$W$81,,$C103)/$F$67)))</f>
        <v>0</v>
      </c>
      <c r="BI103" s="2">
        <f>IF($F$67="n/a",0,IF(BI$69&lt;=$C103,0,IF(BI$69&gt;($F$67+$C103),INDEX($D$81:$W$81,,$C103)-SUM($D103:BH103),INDEX($D$81:$W$81,,$C103)/$F$67)))</f>
        <v>0</v>
      </c>
      <c r="BJ103" s="2">
        <f>IF($F$67="n/a",0,IF(BJ$69&lt;=$C103,0,IF(BJ$69&gt;($F$67+$C103),INDEX($D$81:$W$81,,$C103)-SUM($D103:BI103),INDEX($D$81:$W$81,,$C103)/$F$67)))</f>
        <v>0</v>
      </c>
      <c r="BK103" s="2">
        <f>IF($F$67="n/a",0,IF(BK$69&lt;=$C103,0,IF(BK$69&gt;($F$67+$C103),INDEX($D$81:$W$81,,$C103)-SUM($D103:BJ103),INDEX($D$81:$W$81,,$C103)/$F$67)))</f>
        <v>0</v>
      </c>
    </row>
    <row r="104" spans="2:63" collapsed="1" x14ac:dyDescent="0.3">
      <c r="B104" s="24"/>
      <c r="C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 x14ac:dyDescent="0.3">
      <c r="B105" t="s">
        <v>30</v>
      </c>
      <c r="D105" s="2">
        <f>SUM(D84:D103)</f>
        <v>0</v>
      </c>
      <c r="E105" s="2">
        <f t="shared" ref="E105:BK105" si="147">SUM(E84:E103)</f>
        <v>3.7668927769990246</v>
      </c>
      <c r="F105" s="2">
        <f t="shared" si="147"/>
        <v>7.8093857565324249</v>
      </c>
      <c r="G105" s="2">
        <f t="shared" si="147"/>
        <v>12.456586996585933</v>
      </c>
      <c r="H105" s="2">
        <f t="shared" si="147"/>
        <v>17.77075911844905</v>
      </c>
      <c r="I105" s="2">
        <f t="shared" si="147"/>
        <v>22.607299146400056</v>
      </c>
      <c r="J105" s="2">
        <f t="shared" si="147"/>
        <v>26.54556421350933</v>
      </c>
      <c r="K105" s="2">
        <f t="shared" si="147"/>
        <v>31.152494185540888</v>
      </c>
      <c r="L105" s="2">
        <f t="shared" si="147"/>
        <v>35.835071377883914</v>
      </c>
      <c r="M105" s="2">
        <f t="shared" si="147"/>
        <v>40.368546794752788</v>
      </c>
      <c r="N105" s="2">
        <f t="shared" si="147"/>
        <v>44.716206784306308</v>
      </c>
      <c r="O105" s="2">
        <f t="shared" si="147"/>
        <v>44.716206784306308</v>
      </c>
      <c r="P105" s="2">
        <f t="shared" si="147"/>
        <v>44.716206784306308</v>
      </c>
      <c r="Q105" s="2">
        <f t="shared" si="147"/>
        <v>44.716206784306308</v>
      </c>
      <c r="R105" s="2">
        <f t="shared" si="147"/>
        <v>44.716206784306308</v>
      </c>
      <c r="S105" s="2">
        <f t="shared" si="147"/>
        <v>44.716206784306308</v>
      </c>
      <c r="T105" s="2">
        <f t="shared" si="147"/>
        <v>44.716206784306308</v>
      </c>
      <c r="U105" s="2">
        <f t="shared" si="147"/>
        <v>44.716206784306308</v>
      </c>
      <c r="V105" s="2">
        <f t="shared" si="147"/>
        <v>44.716206784306308</v>
      </c>
      <c r="W105" s="2">
        <f t="shared" si="147"/>
        <v>44.716206784306308</v>
      </c>
      <c r="X105" s="2">
        <f t="shared" si="147"/>
        <v>44.716206784306308</v>
      </c>
      <c r="Y105" s="2">
        <f t="shared" si="147"/>
        <v>44.716206784306308</v>
      </c>
      <c r="Z105" s="2">
        <f t="shared" si="147"/>
        <v>44.716206784306308</v>
      </c>
      <c r="AA105" s="2">
        <f t="shared" si="147"/>
        <v>44.716206784306308</v>
      </c>
      <c r="AB105" s="2">
        <f t="shared" si="147"/>
        <v>44.716206784306308</v>
      </c>
      <c r="AC105" s="2">
        <f t="shared" si="147"/>
        <v>44.716206784306308</v>
      </c>
      <c r="AD105" s="2">
        <f t="shared" si="147"/>
        <v>44.716206784306308</v>
      </c>
      <c r="AE105" s="2">
        <f t="shared" si="147"/>
        <v>44.716206784306308</v>
      </c>
      <c r="AF105" s="2">
        <f t="shared" si="147"/>
        <v>44.716206784306308</v>
      </c>
      <c r="AG105" s="2">
        <f t="shared" si="147"/>
        <v>44.716206784306308</v>
      </c>
      <c r="AH105" s="2">
        <f t="shared" si="147"/>
        <v>44.716206784306308</v>
      </c>
      <c r="AI105" s="2">
        <f t="shared" si="147"/>
        <v>44.716206784306308</v>
      </c>
      <c r="AJ105" s="2">
        <f t="shared" si="147"/>
        <v>44.716206784306308</v>
      </c>
      <c r="AK105" s="2">
        <f t="shared" si="147"/>
        <v>44.716206784306308</v>
      </c>
      <c r="AL105" s="2">
        <f t="shared" si="147"/>
        <v>44.716206784306308</v>
      </c>
      <c r="AM105" s="2">
        <f t="shared" si="147"/>
        <v>44.716206784306308</v>
      </c>
      <c r="AN105" s="2">
        <f t="shared" si="147"/>
        <v>44.716206784306308</v>
      </c>
      <c r="AO105" s="2">
        <f t="shared" si="147"/>
        <v>44.716206784306308</v>
      </c>
      <c r="AP105" s="2">
        <f t="shared" si="147"/>
        <v>44.716206784306308</v>
      </c>
      <c r="AQ105" s="2">
        <f t="shared" si="147"/>
        <v>44.716206784306308</v>
      </c>
      <c r="AR105" s="2">
        <f t="shared" si="147"/>
        <v>44.716206784306308</v>
      </c>
      <c r="AS105" s="2">
        <f t="shared" si="147"/>
        <v>44.716206784306308</v>
      </c>
      <c r="AT105" s="2">
        <f t="shared" si="147"/>
        <v>44.716206784306308</v>
      </c>
      <c r="AU105" s="2">
        <f t="shared" si="147"/>
        <v>44.716206784306308</v>
      </c>
      <c r="AV105" s="2">
        <f t="shared" si="147"/>
        <v>44.716206784306308</v>
      </c>
      <c r="AW105" s="2">
        <f t="shared" si="147"/>
        <v>44.716206784306308</v>
      </c>
      <c r="AX105" s="2">
        <f t="shared" si="147"/>
        <v>44.716206784306308</v>
      </c>
      <c r="AY105" s="2">
        <f t="shared" si="147"/>
        <v>44.716206784306308</v>
      </c>
      <c r="AZ105" s="2">
        <f t="shared" si="147"/>
        <v>44.716206784306308</v>
      </c>
      <c r="BA105" s="2">
        <f t="shared" si="147"/>
        <v>44.716206784306308</v>
      </c>
      <c r="BB105" s="2">
        <f t="shared" si="147"/>
        <v>44.716206784306308</v>
      </c>
      <c r="BC105" s="2">
        <f t="shared" si="147"/>
        <v>40.949314007307365</v>
      </c>
      <c r="BD105" s="2">
        <f t="shared" si="147"/>
        <v>36.906821027773937</v>
      </c>
      <c r="BE105" s="2">
        <f t="shared" si="147"/>
        <v>32.259619787720489</v>
      </c>
      <c r="BF105" s="2">
        <f t="shared" si="147"/>
        <v>26.945447665857145</v>
      </c>
      <c r="BG105" s="2">
        <f t="shared" si="147"/>
        <v>22.108907637906334</v>
      </c>
      <c r="BH105" s="2">
        <f t="shared" si="147"/>
        <v>18.170642570796861</v>
      </c>
      <c r="BI105" s="2">
        <f t="shared" si="147"/>
        <v>13.563712598765161</v>
      </c>
      <c r="BJ105" s="2">
        <f t="shared" si="147"/>
        <v>8.8811354064225654</v>
      </c>
      <c r="BK105" s="2">
        <f t="shared" si="147"/>
        <v>4.34765998955372</v>
      </c>
    </row>
    <row r="106" spans="2:63" x14ac:dyDescent="0.3"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 x14ac:dyDescent="0.3">
      <c r="B107" t="s">
        <v>28</v>
      </c>
      <c r="D107" s="2">
        <f>D72+D105</f>
        <v>60.241413499651479</v>
      </c>
      <c r="E107" s="2">
        <f t="shared" ref="E107" si="148">E72+E105</f>
        <v>64.008306276650501</v>
      </c>
      <c r="F107" s="2">
        <f t="shared" ref="F107" si="149">F72+F105</f>
        <v>68.050799256183907</v>
      </c>
      <c r="G107" s="2">
        <f t="shared" ref="G107" si="150">G72+G105</f>
        <v>72.698000496237412</v>
      </c>
      <c r="H107" s="2">
        <f t="shared" ref="H107" si="151">H72+H105</f>
        <v>78.012172618100522</v>
      </c>
      <c r="I107" s="2">
        <f t="shared" ref="I107" si="152">I72+I105</f>
        <v>79.939067654396439</v>
      </c>
      <c r="J107" s="2">
        <f t="shared" ref="J107" si="153">J72+J105</f>
        <v>83.743487565387994</v>
      </c>
      <c r="K107" s="2">
        <f t="shared" ref="K107" si="154">K72+K105</f>
        <v>88.350417537419546</v>
      </c>
      <c r="L107" s="2">
        <f t="shared" ref="L107" si="155">L72+L105</f>
        <v>92.847716425017893</v>
      </c>
      <c r="M107" s="2">
        <f t="shared" ref="M107" si="156">M72+M105</f>
        <v>97.381191841886761</v>
      </c>
      <c r="N107" s="2">
        <f t="shared" ref="N107" si="157">N72+N105</f>
        <v>101.72885183144028</v>
      </c>
      <c r="O107" s="2">
        <f t="shared" ref="O107" si="158">O72+O105</f>
        <v>101.72885183144028</v>
      </c>
      <c r="P107" s="2">
        <f t="shared" ref="P107" si="159">P72+P105</f>
        <v>101.72885183144028</v>
      </c>
      <c r="Q107" s="2">
        <f t="shared" ref="Q107" si="160">Q72+Q105</f>
        <v>101.72885183144028</v>
      </c>
      <c r="R107" s="2">
        <f t="shared" ref="R107" si="161">R72+R105</f>
        <v>101.72885183144028</v>
      </c>
      <c r="S107" s="2">
        <f t="shared" ref="S107" si="162">S72+S105</f>
        <v>101.72885183144028</v>
      </c>
      <c r="T107" s="2">
        <f t="shared" ref="T107" si="163">T72+T105</f>
        <v>101.72885183144028</v>
      </c>
      <c r="U107" s="2">
        <f t="shared" ref="U107" si="164">U72+U105</f>
        <v>101.72885183144028</v>
      </c>
      <c r="V107" s="2">
        <f t="shared" ref="V107" si="165">V72+V105</f>
        <v>101.72885183144028</v>
      </c>
      <c r="W107" s="2">
        <f t="shared" ref="W107" si="166">W72+W105</f>
        <v>101.72885183144028</v>
      </c>
      <c r="X107" s="2">
        <f t="shared" ref="X107" si="167">X72+X105</f>
        <v>101.72885183144028</v>
      </c>
      <c r="Y107" s="2">
        <f t="shared" ref="Y107" si="168">Y72+Y105</f>
        <v>101.72885183144028</v>
      </c>
      <c r="Z107" s="2">
        <f t="shared" ref="Z107" si="169">Z72+Z105</f>
        <v>101.72885183144028</v>
      </c>
      <c r="AA107" s="2">
        <f t="shared" ref="AA107" si="170">AA72+AA105</f>
        <v>101.75958661081211</v>
      </c>
      <c r="AB107" s="2">
        <f t="shared" ref="AB107" si="171">AB72+AB105</f>
        <v>101.86269698755801</v>
      </c>
      <c r="AC107" s="2">
        <f t="shared" ref="AC107" si="172">AC72+AC105</f>
        <v>101.86269698755801</v>
      </c>
      <c r="AD107" s="2">
        <f t="shared" ref="AD107" si="173">AD72+AD105</f>
        <v>101.86269698755801</v>
      </c>
      <c r="AE107" s="2">
        <f t="shared" ref="AE107" si="174">AE72+AE105</f>
        <v>101.86269698755801</v>
      </c>
      <c r="AF107" s="2">
        <f t="shared" ref="AF107" si="175">AF72+AF105</f>
        <v>101.86269698755801</v>
      </c>
      <c r="AG107" s="2">
        <f t="shared" ref="AG107" si="176">AG72+AG105</f>
        <v>46.987579286791458</v>
      </c>
      <c r="AH107" s="2">
        <f t="shared" ref="AH107" si="177">AH72+AH105</f>
        <v>44.716206784306394</v>
      </c>
      <c r="AI107" s="2">
        <f t="shared" ref="AI107" si="178">AI72+AI105</f>
        <v>44.747413527649435</v>
      </c>
      <c r="AJ107" s="2">
        <f t="shared" ref="AJ107" si="179">AJ72+AJ105</f>
        <v>44.870278345707987</v>
      </c>
      <c r="AK107" s="2">
        <f t="shared" ref="AK107" si="180">AK72+AK105</f>
        <v>44.716206784306308</v>
      </c>
      <c r="AL107" s="2">
        <f t="shared" ref="AL107" si="181">AL72+AL105</f>
        <v>44.716206784306308</v>
      </c>
      <c r="AM107" s="2">
        <f t="shared" ref="AM107" si="182">AM72+AM105</f>
        <v>44.716206784306308</v>
      </c>
      <c r="AN107" s="2">
        <f t="shared" ref="AN107" si="183">AN72+AN105</f>
        <v>44.716206784306308</v>
      </c>
      <c r="AO107" s="2">
        <f t="shared" ref="AO107" si="184">AO72+AO105</f>
        <v>44.716206784306308</v>
      </c>
      <c r="AP107" s="2">
        <f t="shared" ref="AP107" si="185">AP72+AP105</f>
        <v>44.716206784306308</v>
      </c>
      <c r="AQ107" s="2">
        <f t="shared" ref="AQ107" si="186">AQ72+AQ105</f>
        <v>44.716206784306308</v>
      </c>
      <c r="AR107" s="2">
        <f t="shared" ref="AR107" si="187">AR72+AR105</f>
        <v>44.716206784306308</v>
      </c>
      <c r="AS107" s="2">
        <f t="shared" ref="AS107" si="188">AS72+AS105</f>
        <v>44.716206784306308</v>
      </c>
      <c r="AT107" s="2">
        <f t="shared" ref="AT107" si="189">AT72+AT105</f>
        <v>44.716206784306308</v>
      </c>
      <c r="AU107" s="2">
        <f t="shared" ref="AU107" si="190">AU72+AU105</f>
        <v>44.716206784306308</v>
      </c>
      <c r="AV107" s="2">
        <f t="shared" ref="AV107" si="191">AV72+AV105</f>
        <v>44.716206784306308</v>
      </c>
      <c r="AW107" s="2">
        <f t="shared" ref="AW107" si="192">AW72+AW105</f>
        <v>44.716206784306308</v>
      </c>
      <c r="AX107" s="2">
        <f t="shared" ref="AX107" si="193">AX72+AX105</f>
        <v>44.716206784306308</v>
      </c>
      <c r="AY107" s="2">
        <f t="shared" ref="AY107" si="194">AY72+AY105</f>
        <v>44.716206784306308</v>
      </c>
      <c r="AZ107" s="2">
        <f t="shared" ref="AZ107" si="195">AZ72+AZ105</f>
        <v>44.716206784306308</v>
      </c>
      <c r="BA107" s="2">
        <f t="shared" ref="BA107:BK107" si="196">BA72+BA105</f>
        <v>44.716206784306308</v>
      </c>
      <c r="BB107" s="2">
        <f t="shared" si="196"/>
        <v>44.716206784306308</v>
      </c>
      <c r="BC107" s="2">
        <f t="shared" si="196"/>
        <v>40.949314007307365</v>
      </c>
      <c r="BD107" s="2">
        <f t="shared" si="196"/>
        <v>36.906821027773937</v>
      </c>
      <c r="BE107" s="2">
        <f t="shared" si="196"/>
        <v>32.259619787720489</v>
      </c>
      <c r="BF107" s="2">
        <f t="shared" si="196"/>
        <v>26.945447665857145</v>
      </c>
      <c r="BG107" s="2">
        <f t="shared" si="196"/>
        <v>22.108907637906334</v>
      </c>
      <c r="BH107" s="2">
        <f t="shared" si="196"/>
        <v>18.170642570796861</v>
      </c>
      <c r="BI107" s="2">
        <f t="shared" si="196"/>
        <v>13.563712598765161</v>
      </c>
      <c r="BJ107" s="2">
        <f t="shared" si="196"/>
        <v>8.8811354064225654</v>
      </c>
      <c r="BK107" s="2">
        <f t="shared" si="196"/>
        <v>4.34765998955372</v>
      </c>
    </row>
    <row r="108" spans="2:63" x14ac:dyDescent="0.3">
      <c r="B108" t="s">
        <v>29</v>
      </c>
      <c r="D108" s="2">
        <f>D81-D105</f>
        <v>188.34463884995122</v>
      </c>
      <c r="E108" s="2">
        <f>E81-E105+D108</f>
        <v>386.70239504962223</v>
      </c>
      <c r="F108" s="2">
        <f t="shared" ref="F108:BA108" si="197">F81-F105+E108</f>
        <v>611.25307129576515</v>
      </c>
      <c r="G108" s="2">
        <f t="shared" si="197"/>
        <v>864.50509039233498</v>
      </c>
      <c r="H108" s="2">
        <f t="shared" si="197"/>
        <v>1088.561332671436</v>
      </c>
      <c r="I108" s="2">
        <f t="shared" si="197"/>
        <v>1262.8672868804997</v>
      </c>
      <c r="J108" s="2">
        <f t="shared" si="197"/>
        <v>1466.6682212685682</v>
      </c>
      <c r="K108" s="2">
        <f t="shared" si="197"/>
        <v>1669.6445867001785</v>
      </c>
      <c r="L108" s="2">
        <f t="shared" si="197"/>
        <v>1860.4832861657383</v>
      </c>
      <c r="M108" s="2">
        <f t="shared" si="197"/>
        <v>2037.4977388486616</v>
      </c>
      <c r="N108" s="2">
        <f t="shared" si="197"/>
        <v>1992.7815320643554</v>
      </c>
      <c r="O108" s="2">
        <f t="shared" si="197"/>
        <v>1948.0653252800491</v>
      </c>
      <c r="P108" s="2">
        <f t="shared" si="197"/>
        <v>1903.3491184957429</v>
      </c>
      <c r="Q108" s="2">
        <f t="shared" si="197"/>
        <v>1858.6329117114367</v>
      </c>
      <c r="R108" s="2">
        <f t="shared" si="197"/>
        <v>1813.9167049271305</v>
      </c>
      <c r="S108" s="2">
        <f t="shared" si="197"/>
        <v>1769.2004981428242</v>
      </c>
      <c r="T108" s="2">
        <f t="shared" si="197"/>
        <v>1724.484291358518</v>
      </c>
      <c r="U108" s="2">
        <f t="shared" si="197"/>
        <v>1679.7680845742118</v>
      </c>
      <c r="V108" s="2">
        <f t="shared" si="197"/>
        <v>1635.0518777899056</v>
      </c>
      <c r="W108" s="2">
        <f t="shared" si="197"/>
        <v>1590.3356710055994</v>
      </c>
      <c r="X108" s="2">
        <f t="shared" si="197"/>
        <v>1545.6194642212931</v>
      </c>
      <c r="Y108" s="2">
        <f t="shared" si="197"/>
        <v>1500.9032574369869</v>
      </c>
      <c r="Z108" s="2">
        <f t="shared" si="197"/>
        <v>1456.1870506526807</v>
      </c>
      <c r="AA108" s="2">
        <f t="shared" si="197"/>
        <v>1411.4708438683745</v>
      </c>
      <c r="AB108" s="2">
        <f t="shared" si="197"/>
        <v>1366.7546370840682</v>
      </c>
      <c r="AC108" s="2">
        <f t="shared" si="197"/>
        <v>1322.038430299762</v>
      </c>
      <c r="AD108" s="2">
        <f t="shared" si="197"/>
        <v>1277.3222235154558</v>
      </c>
      <c r="AE108" s="2">
        <f t="shared" si="197"/>
        <v>1232.6060167311496</v>
      </c>
      <c r="AF108" s="2">
        <f t="shared" si="197"/>
        <v>1187.8898099468433</v>
      </c>
      <c r="AG108" s="2">
        <f t="shared" si="197"/>
        <v>1143.1736031625371</v>
      </c>
      <c r="AH108" s="2">
        <f t="shared" si="197"/>
        <v>1098.4573963782309</v>
      </c>
      <c r="AI108" s="2">
        <f t="shared" si="197"/>
        <v>1053.7411895939247</v>
      </c>
      <c r="AJ108" s="2">
        <f t="shared" si="197"/>
        <v>1009.0249828096183</v>
      </c>
      <c r="AK108" s="2">
        <f t="shared" si="197"/>
        <v>964.308776025312</v>
      </c>
      <c r="AL108" s="2">
        <f t="shared" si="197"/>
        <v>919.59256924100566</v>
      </c>
      <c r="AM108" s="2">
        <f t="shared" si="197"/>
        <v>874.87636245669933</v>
      </c>
      <c r="AN108" s="2">
        <f t="shared" si="197"/>
        <v>830.16015567239299</v>
      </c>
      <c r="AO108" s="2">
        <f t="shared" si="197"/>
        <v>785.44394888808665</v>
      </c>
      <c r="AP108" s="2">
        <f t="shared" si="197"/>
        <v>740.72774210378032</v>
      </c>
      <c r="AQ108" s="2">
        <f t="shared" si="197"/>
        <v>696.01153531947398</v>
      </c>
      <c r="AR108" s="2">
        <f t="shared" si="197"/>
        <v>651.29532853516764</v>
      </c>
      <c r="AS108" s="2">
        <f t="shared" si="197"/>
        <v>606.5791217508613</v>
      </c>
      <c r="AT108" s="2">
        <f t="shared" si="197"/>
        <v>561.86291496655497</v>
      </c>
      <c r="AU108" s="2">
        <f t="shared" si="197"/>
        <v>517.14670818224863</v>
      </c>
      <c r="AV108" s="2">
        <f t="shared" si="197"/>
        <v>472.43050139794229</v>
      </c>
      <c r="AW108" s="2">
        <f t="shared" si="197"/>
        <v>427.71429461363596</v>
      </c>
      <c r="AX108" s="2">
        <f t="shared" si="197"/>
        <v>382.99808782932962</v>
      </c>
      <c r="AY108" s="2">
        <f t="shared" si="197"/>
        <v>338.28188104502328</v>
      </c>
      <c r="AZ108" s="2">
        <f t="shared" si="197"/>
        <v>293.56567426071695</v>
      </c>
      <c r="BA108" s="2">
        <f t="shared" si="197"/>
        <v>248.84946747641064</v>
      </c>
      <c r="BB108" s="2">
        <f t="shared" ref="BB108" si="198">BB81-BB105+BA108</f>
        <v>204.13326069210433</v>
      </c>
      <c r="BC108" s="2">
        <f t="shared" ref="BC108" si="199">BC81-BC105+BB108</f>
        <v>163.18394668479698</v>
      </c>
      <c r="BD108" s="2">
        <f t="shared" ref="BD108" si="200">BD81-BD105+BC108</f>
        <v>126.27712565702305</v>
      </c>
      <c r="BE108" s="2">
        <f t="shared" ref="BE108" si="201">BE81-BE105+BD108</f>
        <v>94.017505869302568</v>
      </c>
      <c r="BF108" s="2">
        <f t="shared" ref="BF108" si="202">BF81-BF105+BE108</f>
        <v>67.072058203445422</v>
      </c>
      <c r="BG108" s="2">
        <f t="shared" ref="BG108" si="203">BG81-BG105+BF108</f>
        <v>44.963150565539088</v>
      </c>
      <c r="BH108" s="2">
        <f t="shared" ref="BH108" si="204">BH81-BH105+BG108</f>
        <v>26.792507994742227</v>
      </c>
      <c r="BI108" s="2">
        <f t="shared" ref="BI108" si="205">BI81-BI105+BH108</f>
        <v>13.228795395977066</v>
      </c>
      <c r="BJ108" s="2">
        <f t="shared" ref="BJ108" si="206">BJ81-BJ105+BI108</f>
        <v>4.3476599895545007</v>
      </c>
      <c r="BK108" s="2">
        <f t="shared" ref="BK108" si="207">BK81-BK105+BJ108</f>
        <v>7.8070883091641008E-13</v>
      </c>
    </row>
    <row r="109" spans="2:63" x14ac:dyDescent="0.3">
      <c r="B109" t="s">
        <v>31</v>
      </c>
      <c r="D109" s="2">
        <f>D78+D108</f>
        <v>1879.9050256619873</v>
      </c>
      <c r="E109" s="2">
        <f t="shared" ref="E109" si="208">E78+E108</f>
        <v>2018.0213683620068</v>
      </c>
      <c r="F109" s="2">
        <f t="shared" ref="F109" si="209">F78+F108</f>
        <v>2182.330631108498</v>
      </c>
      <c r="G109" s="2">
        <f t="shared" ref="G109" si="210">G78+G108</f>
        <v>2375.3412367054161</v>
      </c>
      <c r="H109" s="2">
        <f t="shared" ref="H109" si="211">H78+H108</f>
        <v>2467.5050558414705</v>
      </c>
      <c r="I109" s="2">
        <f t="shared" ref="I109" si="212">I78+I108</f>
        <v>2582.1007635117903</v>
      </c>
      <c r="J109" s="2">
        <f t="shared" ref="J109" si="213">J78+J108</f>
        <v>2728.7037745479802</v>
      </c>
      <c r="K109" s="2">
        <f t="shared" ref="K109" si="214">K78+K108</f>
        <v>2874.4822166277118</v>
      </c>
      <c r="L109" s="2">
        <f t="shared" ref="L109" si="215">L78+L108</f>
        <v>3003.8927984756083</v>
      </c>
      <c r="M109" s="2">
        <f t="shared" ref="M109" si="216">M78+M108</f>
        <v>3123.8946061113975</v>
      </c>
      <c r="N109" s="2">
        <f t="shared" ref="N109" si="217">N78+N108</f>
        <v>3022.1657542799576</v>
      </c>
      <c r="O109" s="2">
        <f t="shared" ref="O109" si="218">O78+O108</f>
        <v>2920.4369024485172</v>
      </c>
      <c r="P109" s="2">
        <f t="shared" ref="P109" si="219">P78+P108</f>
        <v>2818.7080506170769</v>
      </c>
      <c r="Q109" s="2">
        <f t="shared" ref="Q109" si="220">Q78+Q108</f>
        <v>2716.979198785637</v>
      </c>
      <c r="R109" s="2">
        <f t="shared" ref="R109" si="221">R78+R108</f>
        <v>2615.2503469541966</v>
      </c>
      <c r="S109" s="2">
        <f t="shared" ref="S109" si="222">S78+S108</f>
        <v>2513.5214951227563</v>
      </c>
      <c r="T109" s="2">
        <f t="shared" ref="T109" si="223">T78+T108</f>
        <v>2411.7926432913164</v>
      </c>
      <c r="U109" s="2">
        <f t="shared" ref="U109" si="224">U78+U108</f>
        <v>2310.063791459876</v>
      </c>
      <c r="V109" s="2">
        <f t="shared" ref="V109" si="225">V78+V108</f>
        <v>2208.3349396284357</v>
      </c>
      <c r="W109" s="2">
        <f t="shared" ref="W109" si="226">W78+W108</f>
        <v>2106.6060877969953</v>
      </c>
      <c r="X109" s="2">
        <f t="shared" ref="X109" si="227">X78+X108</f>
        <v>2004.8772359655552</v>
      </c>
      <c r="Y109" s="2">
        <f t="shared" ref="Y109" si="228">Y78+Y108</f>
        <v>1903.1483841341151</v>
      </c>
      <c r="Z109" s="2">
        <f t="shared" ref="Z109" si="229">Z78+Z108</f>
        <v>1801.419532302675</v>
      </c>
      <c r="AA109" s="2">
        <f t="shared" ref="AA109" si="230">AA78+AA108</f>
        <v>1699.659945691863</v>
      </c>
      <c r="AB109" s="2">
        <f t="shared" ref="AB109" si="231">AB78+AB108</f>
        <v>1597.7972487043048</v>
      </c>
      <c r="AC109" s="2">
        <f t="shared" ref="AC109" si="232">AC78+AC108</f>
        <v>1495.9345517167471</v>
      </c>
      <c r="AD109" s="2">
        <f t="shared" ref="AD109" si="233">AD78+AD108</f>
        <v>1394.071854729189</v>
      </c>
      <c r="AE109" s="2">
        <f t="shared" ref="AE109" si="234">AE78+AE108</f>
        <v>1292.2091577416311</v>
      </c>
      <c r="AF109" s="2">
        <f t="shared" ref="AF109" si="235">AF78+AF108</f>
        <v>1190.3464607540732</v>
      </c>
      <c r="AG109" s="2">
        <f t="shared" ref="AG109" si="236">AG78+AG108</f>
        <v>1143.3588814672819</v>
      </c>
      <c r="AH109" s="2">
        <f t="shared" ref="AH109" si="237">AH78+AH108</f>
        <v>1098.6426746829757</v>
      </c>
      <c r="AI109" s="2">
        <f t="shared" ref="AI109" si="238">AI78+AI108</f>
        <v>1053.8952611553261</v>
      </c>
      <c r="AJ109" s="2">
        <f t="shared" ref="AJ109" si="239">AJ78+AJ108</f>
        <v>1009.0249828096182</v>
      </c>
      <c r="AK109" s="2">
        <f t="shared" ref="AK109" si="240">AK78+AK108</f>
        <v>964.30877602531189</v>
      </c>
      <c r="AL109" s="2">
        <f t="shared" ref="AL109" si="241">AL78+AL108</f>
        <v>919.59256924100555</v>
      </c>
      <c r="AM109" s="2">
        <f t="shared" ref="AM109" si="242">AM78+AM108</f>
        <v>874.87636245669921</v>
      </c>
      <c r="AN109" s="2">
        <f t="shared" ref="AN109" si="243">AN78+AN108</f>
        <v>830.16015567239288</v>
      </c>
      <c r="AO109" s="2">
        <f t="shared" ref="AO109" si="244">AO78+AO108</f>
        <v>785.44394888808654</v>
      </c>
      <c r="AP109" s="2">
        <f t="shared" ref="AP109" si="245">AP78+AP108</f>
        <v>740.7277421037802</v>
      </c>
      <c r="AQ109" s="2">
        <f t="shared" ref="AQ109" si="246">AQ78+AQ108</f>
        <v>696.01153531947386</v>
      </c>
      <c r="AR109" s="2">
        <f t="shared" ref="AR109" si="247">AR78+AR108</f>
        <v>651.29532853516753</v>
      </c>
      <c r="AS109" s="2">
        <f t="shared" ref="AS109" si="248">AS78+AS108</f>
        <v>606.57912175086119</v>
      </c>
      <c r="AT109" s="2">
        <f t="shared" ref="AT109" si="249">AT78+AT108</f>
        <v>561.86291496655485</v>
      </c>
      <c r="AU109" s="2">
        <f t="shared" ref="AU109" si="250">AU78+AU108</f>
        <v>517.14670818224852</v>
      </c>
      <c r="AV109" s="2">
        <f t="shared" ref="AV109" si="251">AV78+AV108</f>
        <v>472.43050139794218</v>
      </c>
      <c r="AW109" s="2">
        <f t="shared" ref="AW109" si="252">AW78+AW108</f>
        <v>427.71429461363584</v>
      </c>
      <c r="AX109" s="2">
        <f t="shared" ref="AX109" si="253">AX78+AX108</f>
        <v>382.99808782932951</v>
      </c>
      <c r="AY109" s="2">
        <f t="shared" ref="AY109" si="254">AY78+AY108</f>
        <v>338.28188104502317</v>
      </c>
      <c r="AZ109" s="2">
        <f t="shared" ref="AZ109" si="255">AZ78+AZ108</f>
        <v>293.56567426071683</v>
      </c>
      <c r="BA109" s="2">
        <f t="shared" ref="BA109:BK109" si="256">BA78+BA108</f>
        <v>248.8494674764105</v>
      </c>
      <c r="BB109" s="2">
        <f t="shared" si="256"/>
        <v>204.13326069210419</v>
      </c>
      <c r="BC109" s="2">
        <f t="shared" si="256"/>
        <v>163.18394668479684</v>
      </c>
      <c r="BD109" s="2">
        <f t="shared" si="256"/>
        <v>126.27712565702292</v>
      </c>
      <c r="BE109" s="2">
        <f t="shared" si="256"/>
        <v>94.01750586930244</v>
      </c>
      <c r="BF109" s="2">
        <f t="shared" si="256"/>
        <v>67.072058203445295</v>
      </c>
      <c r="BG109" s="2">
        <f t="shared" si="256"/>
        <v>44.963150565538953</v>
      </c>
      <c r="BH109" s="2">
        <f t="shared" si="256"/>
        <v>26.792507994742092</v>
      </c>
      <c r="BI109" s="2">
        <f t="shared" si="256"/>
        <v>13.228795395976933</v>
      </c>
      <c r="BJ109" s="2">
        <f t="shared" si="256"/>
        <v>4.3476599895543666</v>
      </c>
      <c r="BK109" s="2">
        <f t="shared" si="256"/>
        <v>6.4670491184415368E-13</v>
      </c>
    </row>
    <row r="111" spans="2:63" s="3" customFormat="1" x14ac:dyDescent="0.3">
      <c r="B111" s="3" t="s">
        <v>12</v>
      </c>
    </row>
    <row r="112" spans="2:63" s="4" customFormat="1" x14ac:dyDescent="0.3"/>
    <row r="113" spans="2:63" x14ac:dyDescent="0.3">
      <c r="D113" s="1" t="s">
        <v>2</v>
      </c>
      <c r="E113" s="1" t="s">
        <v>1</v>
      </c>
      <c r="F113" s="1" t="s">
        <v>3</v>
      </c>
    </row>
    <row r="114" spans="2:63" x14ac:dyDescent="0.3">
      <c r="B114" t="s">
        <v>20</v>
      </c>
      <c r="D114" s="2">
        <f>'OAV 2011'!C7</f>
        <v>15.790380770985777</v>
      </c>
      <c r="E114" s="2">
        <f>'OAV 2011'!D7</f>
        <v>1</v>
      </c>
      <c r="F114" s="2" t="str">
        <f>'OAV 2011'!E7</f>
        <v>n/a</v>
      </c>
      <c r="I114" s="54">
        <f>IF(OR(E114&lt;I116,E114="n/a"),0,(E114-5)*(H125-H123)/H125+(F114-5)*H123/H125)</f>
        <v>0</v>
      </c>
      <c r="J114" s="55" t="s">
        <v>98</v>
      </c>
      <c r="K114" s="41" t="s">
        <v>99</v>
      </c>
      <c r="L114" s="41"/>
      <c r="M114" s="41"/>
      <c r="N114" s="41"/>
    </row>
    <row r="116" spans="2:63" x14ac:dyDescent="0.3">
      <c r="D116" s="1">
        <v>1</v>
      </c>
      <c r="E116" s="1">
        <v>2</v>
      </c>
      <c r="F116" s="1">
        <v>3</v>
      </c>
      <c r="G116" s="1">
        <v>4</v>
      </c>
      <c r="H116" s="1">
        <v>5</v>
      </c>
      <c r="I116" s="1">
        <v>6</v>
      </c>
      <c r="J116" s="1">
        <v>7</v>
      </c>
      <c r="K116" s="1">
        <v>8</v>
      </c>
      <c r="L116" s="1">
        <v>9</v>
      </c>
      <c r="M116" s="1">
        <v>10</v>
      </c>
      <c r="N116" s="1">
        <v>11</v>
      </c>
      <c r="O116" s="1">
        <v>12</v>
      </c>
      <c r="P116" s="1">
        <v>13</v>
      </c>
      <c r="Q116" s="1">
        <v>14</v>
      </c>
      <c r="R116" s="1">
        <v>15</v>
      </c>
      <c r="S116" s="1">
        <v>16</v>
      </c>
      <c r="T116" s="1">
        <v>17</v>
      </c>
      <c r="U116" s="1">
        <v>18</v>
      </c>
      <c r="V116" s="1">
        <v>19</v>
      </c>
      <c r="W116" s="1">
        <v>20</v>
      </c>
      <c r="X116" s="1">
        <v>21</v>
      </c>
      <c r="Y116" s="1">
        <v>22</v>
      </c>
      <c r="Z116" s="1">
        <v>23</v>
      </c>
      <c r="AA116" s="1">
        <v>24</v>
      </c>
      <c r="AB116" s="1">
        <v>25</v>
      </c>
      <c r="AC116" s="1">
        <v>26</v>
      </c>
      <c r="AD116" s="1">
        <v>27</v>
      </c>
      <c r="AE116" s="1">
        <v>28</v>
      </c>
      <c r="AF116" s="1">
        <v>29</v>
      </c>
      <c r="AG116" s="1">
        <v>30</v>
      </c>
      <c r="AH116" s="1">
        <v>31</v>
      </c>
      <c r="AI116" s="1">
        <v>32</v>
      </c>
      <c r="AJ116" s="1">
        <v>33</v>
      </c>
      <c r="AK116" s="1">
        <v>34</v>
      </c>
      <c r="AL116" s="1">
        <v>35</v>
      </c>
      <c r="AM116" s="1">
        <v>36</v>
      </c>
      <c r="AN116" s="1">
        <v>37</v>
      </c>
      <c r="AO116" s="1">
        <v>38</v>
      </c>
      <c r="AP116" s="1">
        <v>39</v>
      </c>
      <c r="AQ116" s="1">
        <v>40</v>
      </c>
      <c r="AR116" s="1">
        <v>41</v>
      </c>
      <c r="AS116" s="1">
        <v>42</v>
      </c>
      <c r="AT116" s="1">
        <v>43</v>
      </c>
      <c r="AU116" s="1">
        <v>44</v>
      </c>
      <c r="AV116" s="1">
        <v>45</v>
      </c>
      <c r="AW116" s="1">
        <v>46</v>
      </c>
      <c r="AX116" s="1">
        <v>47</v>
      </c>
      <c r="AY116" s="1">
        <v>48</v>
      </c>
      <c r="AZ116" s="1">
        <v>49</v>
      </c>
      <c r="BA116" s="1">
        <v>50</v>
      </c>
      <c r="BB116" s="1">
        <v>51</v>
      </c>
      <c r="BC116" s="1">
        <v>52</v>
      </c>
      <c r="BD116" s="1">
        <v>53</v>
      </c>
      <c r="BE116" s="1">
        <v>54</v>
      </c>
      <c r="BF116" s="1">
        <v>55</v>
      </c>
      <c r="BG116" s="1">
        <v>56</v>
      </c>
      <c r="BH116" s="1">
        <v>57</v>
      </c>
      <c r="BI116" s="1">
        <v>58</v>
      </c>
      <c r="BJ116" s="1">
        <v>59</v>
      </c>
      <c r="BK116" s="1">
        <v>60</v>
      </c>
    </row>
    <row r="117" spans="2:63" x14ac:dyDescent="0.3">
      <c r="D117" s="1">
        <v>2011</v>
      </c>
      <c r="E117" s="1">
        <v>2012</v>
      </c>
      <c r="F117" s="1">
        <v>2013</v>
      </c>
      <c r="G117" s="1">
        <v>2014</v>
      </c>
      <c r="H117" s="1">
        <v>2015</v>
      </c>
      <c r="I117" s="1">
        <v>2016</v>
      </c>
      <c r="J117" s="1">
        <v>2017</v>
      </c>
      <c r="K117" s="1">
        <v>2018</v>
      </c>
      <c r="L117" s="1">
        <v>2019</v>
      </c>
      <c r="M117" s="1">
        <v>2020</v>
      </c>
      <c r="N117" s="1">
        <v>2021</v>
      </c>
      <c r="O117" s="1">
        <v>2022</v>
      </c>
      <c r="P117" s="1">
        <v>2023</v>
      </c>
      <c r="Q117" s="1">
        <v>2024</v>
      </c>
      <c r="R117" s="1">
        <v>2025</v>
      </c>
      <c r="S117" s="1">
        <v>2026</v>
      </c>
      <c r="T117" s="1">
        <v>2027</v>
      </c>
      <c r="U117" s="1">
        <v>2028</v>
      </c>
      <c r="V117" s="1">
        <v>2029</v>
      </c>
      <c r="W117" s="1">
        <v>2030</v>
      </c>
      <c r="X117" s="1">
        <v>2031</v>
      </c>
      <c r="Y117" s="1">
        <v>2032</v>
      </c>
      <c r="Z117" s="1">
        <v>2033</v>
      </c>
      <c r="AA117" s="1">
        <v>2034</v>
      </c>
      <c r="AB117" s="1">
        <v>2035</v>
      </c>
      <c r="AC117" s="1">
        <v>2036</v>
      </c>
      <c r="AD117" s="1">
        <v>2037</v>
      </c>
      <c r="AE117" s="1">
        <v>2038</v>
      </c>
      <c r="AF117" s="1">
        <v>2039</v>
      </c>
      <c r="AG117" s="1">
        <v>2040</v>
      </c>
      <c r="AH117" s="1">
        <v>2041</v>
      </c>
      <c r="AI117" s="1">
        <v>2042</v>
      </c>
      <c r="AJ117" s="1">
        <v>2043</v>
      </c>
      <c r="AK117" s="1">
        <v>2044</v>
      </c>
      <c r="AL117" s="1">
        <v>2045</v>
      </c>
      <c r="AM117" s="1">
        <v>2046</v>
      </c>
      <c r="AN117" s="1">
        <v>2047</v>
      </c>
      <c r="AO117" s="1">
        <v>2048</v>
      </c>
      <c r="AP117" s="1">
        <v>2049</v>
      </c>
      <c r="AQ117" s="1">
        <v>2050</v>
      </c>
      <c r="AR117" s="1">
        <v>2051</v>
      </c>
      <c r="AS117" s="1">
        <v>2052</v>
      </c>
      <c r="AT117" s="1">
        <v>2053</v>
      </c>
      <c r="AU117" s="1">
        <v>2054</v>
      </c>
      <c r="AV117" s="1">
        <v>2055</v>
      </c>
      <c r="AW117" s="1">
        <v>2056</v>
      </c>
      <c r="AX117" s="1">
        <v>2057</v>
      </c>
      <c r="AY117" s="1">
        <v>2058</v>
      </c>
      <c r="AZ117" s="1">
        <v>2059</v>
      </c>
      <c r="BA117" s="1">
        <v>2060</v>
      </c>
      <c r="BB117" s="1">
        <v>2061</v>
      </c>
      <c r="BC117" s="1">
        <v>2062</v>
      </c>
      <c r="BD117" s="1">
        <v>2063</v>
      </c>
      <c r="BE117" s="1">
        <v>2064</v>
      </c>
      <c r="BF117" s="1">
        <v>2065</v>
      </c>
      <c r="BG117" s="1">
        <v>2066</v>
      </c>
      <c r="BH117" s="1">
        <v>2067</v>
      </c>
      <c r="BI117" s="1">
        <v>2068</v>
      </c>
      <c r="BJ117" s="1">
        <v>2069</v>
      </c>
      <c r="BK117" s="1">
        <v>2070</v>
      </c>
    </row>
    <row r="119" spans="2:63" x14ac:dyDescent="0.3">
      <c r="B119" t="s">
        <v>25</v>
      </c>
      <c r="D119" s="2">
        <f>IF(AND($E114&lt;1,D116=1),$D114,IF(D116=1,$D114/$E114,IF(D116&gt;$E114,($D114+SUM(C123:$C123))-SUM(C119:$C119),($D114+SUM(C123:$C123))/$E114)))</f>
        <v>15.790380770985777</v>
      </c>
      <c r="E119" s="2">
        <f>IF(AND($E114&lt;1,E116=1),$D114,IF(E116=1,$D114/$E114,IF(E116&gt;$E114,($D114+SUM($C123:D123))-SUM($C119:D119),($D114+SUM($C123:D123))/$E114)))</f>
        <v>0</v>
      </c>
      <c r="F119" s="2">
        <f>IF(AND($E114&lt;1,F116=1),$D114,IF(F116=1,$D114/$E114,IF(F116&gt;$E114,($D114+SUM($C123:E123))-SUM($C119:E119),($D114+SUM($C123:E123))/$E114)))</f>
        <v>0</v>
      </c>
      <c r="G119" s="2">
        <f>IF(AND($E114&lt;1,G116=1),$D114,IF(G116=1,$D114/$E114,IF(G116&gt;$E114,($D114+SUM($C123:F123))-SUM($C119:F119),($D114+SUM($C123:F123))/$E114)))</f>
        <v>0</v>
      </c>
      <c r="H119" s="2">
        <f>IF(AND($E114&lt;1,H116=1),$D114,IF(H116=1,$D114/$E114,IF(H116&gt;$E114,($D114+SUM($C123:G123))-SUM($C119:G119),($D114+SUM($C123:G123))/$E114)))</f>
        <v>0</v>
      </c>
      <c r="I119" s="56">
        <f>IF(I114&gt;0,IF(AND(I116=1,$I114&lt;1),0,IF(I116-5&gt;$I114,$H125,$H125/$I114)),IF(OR(AND(I116=1,$E114&lt;1),$E114="n/a"),0,IF(I116&gt;$E114,($D114+SUM($C123:H124))-SUM($C119:H119),($D114+SUM($C123:H124))/$E114)))</f>
        <v>0</v>
      </c>
      <c r="J119" s="56">
        <f>IF(AND(J116=1,$I114&lt;1),0,IF(J116-5&gt;$I114,$H125-SUM($I119:I119),$H125/$I114))</f>
        <v>0</v>
      </c>
      <c r="K119" s="56">
        <f>IF(AND(K116=1,$I114&lt;1),0,IF(K116-5&gt;$I114,$H125-SUM($I119:J119),$H125/$I114))</f>
        <v>0</v>
      </c>
      <c r="L119" s="56">
        <f>IF(AND(L116=1,$I114&lt;1),0,IF(L116-5&gt;$I114,$H125-SUM($I119:K119),$H125/$I114))</f>
        <v>0</v>
      </c>
      <c r="M119" s="56">
        <f>IF(AND(M116=1,$I114&lt;1),0,IF(M116-5&gt;$I114,$H125-SUM($I119:L119),$H125/$I114))</f>
        <v>0</v>
      </c>
      <c r="N119" s="56">
        <f>IF(AND(N116=1,$I114&lt;1),0,IF(N116-5&gt;$I114,$H125-SUM($I119:M119),$H125/$I114))</f>
        <v>0</v>
      </c>
      <c r="O119" s="56">
        <f>IF(AND(O116=1,$I114&lt;1),0,IF(O116-5&gt;$I114,$H125-SUM($I119:N119),$H125/$I114))</f>
        <v>0</v>
      </c>
      <c r="P119" s="56">
        <f>IF(AND(P116=1,$I114&lt;1),0,IF(P116-5&gt;$I114,$H125-SUM($I119:O119),$H125/$I114))</f>
        <v>0</v>
      </c>
      <c r="Q119" s="56">
        <f>IF(AND(Q116=1,$I114&lt;1),0,IF(Q116-5&gt;$I114,$H125-SUM($I119:P119),$H125/$I114))</f>
        <v>0</v>
      </c>
      <c r="R119" s="56">
        <f>IF(AND(R116=1,$I114&lt;1),0,IF(R116-5&gt;$I114,$H125-SUM($I119:Q119),$H125/$I114))</f>
        <v>0</v>
      </c>
      <c r="S119" s="56">
        <f>IF(AND(S116=1,$I114&lt;1),0,IF(S116-5&gt;$I114,$H125-SUM($I119:R119),$H125/$I114))</f>
        <v>0</v>
      </c>
      <c r="T119" s="56">
        <f>IF(AND(T116=1,$I114&lt;1),0,IF(T116-5&gt;$I114,$H125-SUM($I119:S119),$H125/$I114))</f>
        <v>0</v>
      </c>
      <c r="U119" s="56">
        <f>IF(AND(U116=1,$I114&lt;1),0,IF(U116-5&gt;$I114,$H125-SUM($I119:T119),$H125/$I114))</f>
        <v>0</v>
      </c>
      <c r="V119" s="56">
        <f>IF(AND(V116=1,$I114&lt;1),0,IF(V116-5&gt;$I114,$H125-SUM($I119:U119),$H125/$I114))</f>
        <v>0</v>
      </c>
      <c r="W119" s="56">
        <f>IF(AND(W116=1,$I114&lt;1),0,IF(W116-5&gt;$I114,$H125-SUM($I119:V119),$H125/$I114))</f>
        <v>0</v>
      </c>
      <c r="X119" s="56">
        <f>IF(AND(X116=1,$I114&lt;1),0,IF(X116-5&gt;$I114,$H125-SUM($I119:W119),$H125/$I114))</f>
        <v>0</v>
      </c>
      <c r="Y119" s="56">
        <f>IF(AND(Y116=1,$I114&lt;1),0,IF(Y116-5&gt;$I114,$H125-SUM($I119:X119),$H125/$I114))</f>
        <v>0</v>
      </c>
      <c r="Z119" s="56">
        <f>IF(AND(Z116=1,$I114&lt;1),0,IF(Z116-5&gt;$I114,$H125-SUM($I119:Y119),$H125/$I114))</f>
        <v>0</v>
      </c>
      <c r="AA119" s="56">
        <f>IF(AND(AA116=1,$I114&lt;1),0,IF(AA116-5&gt;$I114,$H125-SUM($I119:Z119),$H125/$I114))</f>
        <v>0</v>
      </c>
      <c r="AB119" s="56">
        <f>IF(AND(AB116=1,$I114&lt;1),0,IF(AB116-5&gt;$I114,$H125-SUM($I119:AA119),$H125/$I114))</f>
        <v>0</v>
      </c>
      <c r="AC119" s="56">
        <f>IF(AND(AC116=1,$I114&lt;1),0,IF(AC116-5&gt;$I114,$H125-SUM($I119:AB119),$H125/$I114))</f>
        <v>0</v>
      </c>
      <c r="AD119" s="56">
        <f>IF(AND(AD116=1,$I114&lt;1),0,IF(AD116-5&gt;$I114,$H125-SUM($I119:AC119),$H125/$I114))</f>
        <v>0</v>
      </c>
      <c r="AE119" s="56">
        <f>IF(AND(AE116=1,$I114&lt;1),0,IF(AE116-5&gt;$I114,$H125-SUM($I119:AD119),$H125/$I114))</f>
        <v>0</v>
      </c>
      <c r="AF119" s="56">
        <f>IF(AND(AF116=1,$I114&lt;1),0,IF(AF116-5&gt;$I114,$H125-SUM($I119:AE119),$H125/$I114))</f>
        <v>0</v>
      </c>
      <c r="AG119" s="56">
        <f>IF(AND(AG116=1,$I114&lt;1),0,IF(AG116-5&gt;$I114,$H125-SUM($I119:AF119),$H125/$I114))</f>
        <v>0</v>
      </c>
      <c r="AH119" s="56">
        <f>IF(AND(AH116=1,$I114&lt;1),0,IF(AH116-5&gt;$I114,$H125-SUM($I119:AG119),$H125/$I114))</f>
        <v>0</v>
      </c>
      <c r="AI119" s="56">
        <f>IF(AND(AI116=1,$I114&lt;1),0,IF(AI116-5&gt;$I114,$H125-SUM($I119:AH119),$H125/$I114))</f>
        <v>0</v>
      </c>
      <c r="AJ119" s="56">
        <f>IF(AND(AJ116=1,$I114&lt;1),0,IF(AJ116-5&gt;$I114,$H125-SUM($I119:AI119),$H125/$I114))</f>
        <v>0</v>
      </c>
      <c r="AK119" s="56">
        <f>IF(AND(AK116=1,$I114&lt;1),0,IF(AK116-5&gt;$I114,$H125-SUM($I119:AJ119),$H125/$I114))</f>
        <v>0</v>
      </c>
      <c r="AL119" s="56">
        <f>IF(AND(AL116=1,$I114&lt;1),0,IF(AL116-5&gt;$I114,$H125-SUM($I119:AK119),$H125/$I114))</f>
        <v>0</v>
      </c>
      <c r="AM119" s="56">
        <f>IF(AND(AM116=1,$I114&lt;1),0,IF(AM116-5&gt;$I114,$H125-SUM($I119:AL119),$H125/$I114))</f>
        <v>0</v>
      </c>
      <c r="AN119" s="56">
        <f>IF(AND(AN116=1,$I114&lt;1),0,IF(AN116-5&gt;$I114,$H125-SUM($I119:AM119),$H125/$I114))</f>
        <v>0</v>
      </c>
      <c r="AO119" s="56">
        <f>IF(AND(AO116=1,$I114&lt;1),0,IF(AO116-5&gt;$I114,$H125-SUM($I119:AN119),$H125/$I114))</f>
        <v>0</v>
      </c>
      <c r="AP119" s="56">
        <f>IF(AND(AP116=1,$I114&lt;1),0,IF(AP116-5&gt;$I114,$H125-SUM($I119:AO119),$H125/$I114))</f>
        <v>0</v>
      </c>
      <c r="AQ119" s="56">
        <f>IF(AND(AQ116=1,$I114&lt;1),0,IF(AQ116-5&gt;$I114,$H125-SUM($I119:AP119),$H125/$I114))</f>
        <v>0</v>
      </c>
      <c r="AR119" s="56">
        <f>IF(AND(AR116=1,$I114&lt;1),0,IF(AR116-5&gt;$I114,$H125-SUM($I119:AQ119),$H125/$I114))</f>
        <v>0</v>
      </c>
      <c r="AS119" s="56">
        <f>IF(AND(AS116=1,$I114&lt;1),0,IF(AS116-5&gt;$I114,$H125-SUM($I119:AR119),$H125/$I114))</f>
        <v>0</v>
      </c>
      <c r="AT119" s="56">
        <f>IF(AND(AT116=1,$I114&lt;1),0,IF(AT116-5&gt;$I114,$H125-SUM($I119:AS119),$H125/$I114))</f>
        <v>0</v>
      </c>
      <c r="AU119" s="56">
        <f>IF(AND(AU116=1,$I114&lt;1),0,IF(AU116-5&gt;$I114,$H125-SUM($I119:AT119),$H125/$I114))</f>
        <v>0</v>
      </c>
      <c r="AV119" s="56">
        <f>IF(AND(AV116=1,$I114&lt;1),0,IF(AV116-5&gt;$I114,$H125-SUM($I119:AU119),$H125/$I114))</f>
        <v>0</v>
      </c>
      <c r="AW119" s="56">
        <f>IF(AND(AW116=1,$I114&lt;1),0,IF(AW116-5&gt;$I114,$H125-SUM($I119:AV119),$H125/$I114))</f>
        <v>0</v>
      </c>
      <c r="AX119" s="56">
        <f>IF(AND(AX116=1,$I114&lt;1),0,IF(AX116-5&gt;$I114,$H125-SUM($I119:AW119),$H125/$I114))</f>
        <v>0</v>
      </c>
      <c r="AY119" s="56">
        <f>IF(AND(AY116=1,$I114&lt;1),0,IF(AY116-5&gt;$I114,$H125-SUM($I119:AX119),$H125/$I114))</f>
        <v>0</v>
      </c>
      <c r="AZ119" s="56">
        <f>IF(AND(AZ116=1,$I114&lt;1),0,IF(AZ116-5&gt;$I114,$H125-SUM($I119:AY119),$H125/$I114))</f>
        <v>0</v>
      </c>
      <c r="BA119" s="56">
        <f>IF(AND(BA116=1,$I114&lt;1),0,IF(BA116-5&gt;$I114,$H125-SUM($I119:AZ119),$H125/$I114))</f>
        <v>0</v>
      </c>
      <c r="BB119" s="56">
        <f>IF(AND(BB116=1,$I114&lt;1),0,IF(BB116-5&gt;$I114,$H125-SUM($I119:BA119),$H125/$I114))</f>
        <v>0</v>
      </c>
      <c r="BC119" s="56">
        <f>IF(AND(BC116=1,$I114&lt;1),0,IF(BC116-5&gt;$I114,$H125-SUM($I119:BB119),$H125/$I114))</f>
        <v>0</v>
      </c>
      <c r="BD119" s="56">
        <f>IF(AND(BD116=1,$I114&lt;1),0,IF(BD116-5&gt;$I114,$H125-SUM($I119:BC119),$H125/$I114))</f>
        <v>0</v>
      </c>
      <c r="BE119" s="56">
        <f>IF(AND(BE116=1,$I114&lt;1),0,IF(BE116-5&gt;$I114,$H125-SUM($I119:BD119),$H125/$I114))</f>
        <v>0</v>
      </c>
      <c r="BF119" s="56">
        <f>IF(AND(BF116=1,$I114&lt;1),0,IF(BF116-5&gt;$I114,$H125-SUM($I119:BE119),$H125/$I114))</f>
        <v>0</v>
      </c>
      <c r="BG119" s="56">
        <f>IF(AND(BG116=1,$I114&lt;1),0,IF(BG116-5&gt;$I114,$H125-SUM($I119:BF119),$H125/$I114))</f>
        <v>0</v>
      </c>
      <c r="BH119" s="56">
        <f>IF(AND(BH116=1,$I114&lt;1),0,IF(BH116-5&gt;$I114,$H125-SUM($I119:BG119),$H125/$I114))</f>
        <v>0</v>
      </c>
      <c r="BI119" s="56">
        <f>IF(AND(BI116=1,$I114&lt;1),0,IF(BI116-5&gt;$I114,$H125-SUM($I119:BH119),$H125/$I114))</f>
        <v>0</v>
      </c>
      <c r="BJ119" s="56">
        <f>IF(AND(BJ116=1,$I114&lt;1),0,IF(BJ116-5&gt;$I114,$H125-SUM($I119:BI119),$H125/$I114))</f>
        <v>0</v>
      </c>
      <c r="BK119" s="56">
        <f>IF(AND(BK116=1,$I114&lt;1),0,IF(BK116-5&gt;$I114,$H125-SUM($I119:BJ119),$H125/$I114))</f>
        <v>0</v>
      </c>
    </row>
    <row r="120" spans="2:63" x14ac:dyDescent="0.3">
      <c r="B120" t="s">
        <v>21</v>
      </c>
    </row>
    <row r="121" spans="2:63" x14ac:dyDescent="0.3">
      <c r="B121" s="10" t="s">
        <v>22</v>
      </c>
      <c r="C121" s="10"/>
      <c r="H121" s="50">
        <f>VLOOKUP($B111,Inputs!$B$54:$I$61,8,FALSE)/Inputs!$I$5</f>
        <v>0</v>
      </c>
    </row>
    <row r="122" spans="2:63" x14ac:dyDescent="0.3">
      <c r="B122" s="10" t="s">
        <v>23</v>
      </c>
      <c r="C122" s="10"/>
      <c r="D122" s="12"/>
      <c r="E122" s="12"/>
      <c r="F122" s="12"/>
      <c r="G122" s="12"/>
      <c r="H122" s="13">
        <f>VLOOKUP($B111,Inputs!$B$65:$I$72,8,FALSE)/Inputs!$I$5</f>
        <v>0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</row>
    <row r="123" spans="2:63" x14ac:dyDescent="0.3">
      <c r="B123" s="10" t="s">
        <v>81</v>
      </c>
      <c r="C123" s="10"/>
      <c r="D123" s="2">
        <f t="shared" ref="D123:AI123" si="257">SUM(D121:D122)</f>
        <v>0</v>
      </c>
      <c r="E123" s="2">
        <f t="shared" si="257"/>
        <v>0</v>
      </c>
      <c r="F123" s="2">
        <f t="shared" si="257"/>
        <v>0</v>
      </c>
      <c r="G123" s="2">
        <f t="shared" si="257"/>
        <v>0</v>
      </c>
      <c r="H123" s="2">
        <f t="shared" si="257"/>
        <v>0</v>
      </c>
      <c r="I123" s="2">
        <f t="shared" si="257"/>
        <v>0</v>
      </c>
      <c r="J123" s="2">
        <f t="shared" si="257"/>
        <v>0</v>
      </c>
      <c r="K123" s="2">
        <f t="shared" si="257"/>
        <v>0</v>
      </c>
      <c r="L123" s="2">
        <f t="shared" si="257"/>
        <v>0</v>
      </c>
      <c r="M123" s="2">
        <f t="shared" si="257"/>
        <v>0</v>
      </c>
      <c r="N123" s="2">
        <f t="shared" si="257"/>
        <v>0</v>
      </c>
      <c r="O123" s="2">
        <f t="shared" si="257"/>
        <v>0</v>
      </c>
      <c r="P123" s="2">
        <f t="shared" si="257"/>
        <v>0</v>
      </c>
      <c r="Q123" s="2">
        <f t="shared" si="257"/>
        <v>0</v>
      </c>
      <c r="R123" s="2">
        <f t="shared" si="257"/>
        <v>0</v>
      </c>
      <c r="S123" s="2">
        <f t="shared" si="257"/>
        <v>0</v>
      </c>
      <c r="T123" s="2">
        <f t="shared" si="257"/>
        <v>0</v>
      </c>
      <c r="U123" s="2">
        <f t="shared" si="257"/>
        <v>0</v>
      </c>
      <c r="V123" s="2">
        <f t="shared" si="257"/>
        <v>0</v>
      </c>
      <c r="W123" s="2">
        <f t="shared" si="257"/>
        <v>0</v>
      </c>
      <c r="X123" s="2">
        <f t="shared" si="257"/>
        <v>0</v>
      </c>
      <c r="Y123" s="2">
        <f t="shared" si="257"/>
        <v>0</v>
      </c>
      <c r="Z123" s="2">
        <f t="shared" si="257"/>
        <v>0</v>
      </c>
      <c r="AA123" s="2">
        <f t="shared" si="257"/>
        <v>0</v>
      </c>
      <c r="AB123" s="2">
        <f t="shared" si="257"/>
        <v>0</v>
      </c>
      <c r="AC123" s="2">
        <f t="shared" si="257"/>
        <v>0</v>
      </c>
      <c r="AD123" s="2">
        <f t="shared" si="257"/>
        <v>0</v>
      </c>
      <c r="AE123" s="2">
        <f t="shared" si="257"/>
        <v>0</v>
      </c>
      <c r="AF123" s="2">
        <f t="shared" si="257"/>
        <v>0</v>
      </c>
      <c r="AG123" s="2">
        <f t="shared" si="257"/>
        <v>0</v>
      </c>
      <c r="AH123" s="2">
        <f t="shared" si="257"/>
        <v>0</v>
      </c>
      <c r="AI123" s="2">
        <f t="shared" si="257"/>
        <v>0</v>
      </c>
      <c r="AJ123" s="2">
        <f t="shared" ref="AJ123:BK123" si="258">SUM(AJ121:AJ122)</f>
        <v>0</v>
      </c>
      <c r="AK123" s="2">
        <f t="shared" si="258"/>
        <v>0</v>
      </c>
      <c r="AL123" s="2">
        <f t="shared" si="258"/>
        <v>0</v>
      </c>
      <c r="AM123" s="2">
        <f t="shared" si="258"/>
        <v>0</v>
      </c>
      <c r="AN123" s="2">
        <f t="shared" si="258"/>
        <v>0</v>
      </c>
      <c r="AO123" s="2">
        <f t="shared" si="258"/>
        <v>0</v>
      </c>
      <c r="AP123" s="2">
        <f t="shared" si="258"/>
        <v>0</v>
      </c>
      <c r="AQ123" s="2">
        <f t="shared" si="258"/>
        <v>0</v>
      </c>
      <c r="AR123" s="2">
        <f t="shared" si="258"/>
        <v>0</v>
      </c>
      <c r="AS123" s="2">
        <f t="shared" si="258"/>
        <v>0</v>
      </c>
      <c r="AT123" s="2">
        <f t="shared" si="258"/>
        <v>0</v>
      </c>
      <c r="AU123" s="2">
        <f t="shared" si="258"/>
        <v>0</v>
      </c>
      <c r="AV123" s="2">
        <f t="shared" si="258"/>
        <v>0</v>
      </c>
      <c r="AW123" s="2">
        <f t="shared" si="258"/>
        <v>0</v>
      </c>
      <c r="AX123" s="2">
        <f t="shared" si="258"/>
        <v>0</v>
      </c>
      <c r="AY123" s="2">
        <f t="shared" si="258"/>
        <v>0</v>
      </c>
      <c r="AZ123" s="2">
        <f t="shared" si="258"/>
        <v>0</v>
      </c>
      <c r="BA123" s="2">
        <f t="shared" si="258"/>
        <v>0</v>
      </c>
      <c r="BB123" s="2">
        <f t="shared" si="258"/>
        <v>0</v>
      </c>
      <c r="BC123" s="2">
        <f t="shared" si="258"/>
        <v>0</v>
      </c>
      <c r="BD123" s="2">
        <f t="shared" si="258"/>
        <v>0</v>
      </c>
      <c r="BE123" s="2">
        <f t="shared" si="258"/>
        <v>0</v>
      </c>
      <c r="BF123" s="2">
        <f t="shared" si="258"/>
        <v>0</v>
      </c>
      <c r="BG123" s="2">
        <f t="shared" si="258"/>
        <v>0</v>
      </c>
      <c r="BH123" s="2">
        <f t="shared" si="258"/>
        <v>0</v>
      </c>
      <c r="BI123" s="2">
        <f t="shared" si="258"/>
        <v>0</v>
      </c>
      <c r="BJ123" s="2">
        <f t="shared" si="258"/>
        <v>0</v>
      </c>
      <c r="BK123" s="2">
        <f t="shared" si="258"/>
        <v>0</v>
      </c>
    </row>
    <row r="124" spans="2:63" x14ac:dyDescent="0.3">
      <c r="B124" s="10"/>
      <c r="C124" s="1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 x14ac:dyDescent="0.3">
      <c r="B125" t="s">
        <v>26</v>
      </c>
      <c r="C125" s="54">
        <f>D114</f>
        <v>15.790380770985777</v>
      </c>
      <c r="D125" s="50">
        <f t="shared" ref="D125" si="259">C125-D119+D123+D124</f>
        <v>0</v>
      </c>
      <c r="E125" s="2">
        <f t="shared" ref="E125:AJ125" si="260">D125-E119+E123</f>
        <v>0</v>
      </c>
      <c r="F125" s="2">
        <f t="shared" si="260"/>
        <v>0</v>
      </c>
      <c r="G125" s="2">
        <f t="shared" si="260"/>
        <v>0</v>
      </c>
      <c r="H125" s="2">
        <f t="shared" si="260"/>
        <v>0</v>
      </c>
      <c r="I125" s="2">
        <f t="shared" si="260"/>
        <v>0</v>
      </c>
      <c r="J125" s="2">
        <f t="shared" si="260"/>
        <v>0</v>
      </c>
      <c r="K125" s="2">
        <f t="shared" si="260"/>
        <v>0</v>
      </c>
      <c r="L125" s="2">
        <f t="shared" si="260"/>
        <v>0</v>
      </c>
      <c r="M125" s="2">
        <f t="shared" si="260"/>
        <v>0</v>
      </c>
      <c r="N125" s="2">
        <f t="shared" si="260"/>
        <v>0</v>
      </c>
      <c r="O125" s="2">
        <f t="shared" si="260"/>
        <v>0</v>
      </c>
      <c r="P125" s="2">
        <f t="shared" si="260"/>
        <v>0</v>
      </c>
      <c r="Q125" s="2">
        <f t="shared" si="260"/>
        <v>0</v>
      </c>
      <c r="R125" s="2">
        <f t="shared" si="260"/>
        <v>0</v>
      </c>
      <c r="S125" s="2">
        <f t="shared" si="260"/>
        <v>0</v>
      </c>
      <c r="T125" s="2">
        <f t="shared" si="260"/>
        <v>0</v>
      </c>
      <c r="U125" s="2">
        <f t="shared" si="260"/>
        <v>0</v>
      </c>
      <c r="V125" s="2">
        <f t="shared" si="260"/>
        <v>0</v>
      </c>
      <c r="W125" s="2">
        <f t="shared" si="260"/>
        <v>0</v>
      </c>
      <c r="X125" s="2">
        <f t="shared" si="260"/>
        <v>0</v>
      </c>
      <c r="Y125" s="2">
        <f t="shared" si="260"/>
        <v>0</v>
      </c>
      <c r="Z125" s="2">
        <f t="shared" si="260"/>
        <v>0</v>
      </c>
      <c r="AA125" s="2">
        <f t="shared" si="260"/>
        <v>0</v>
      </c>
      <c r="AB125" s="2">
        <f t="shared" si="260"/>
        <v>0</v>
      </c>
      <c r="AC125" s="2">
        <f t="shared" si="260"/>
        <v>0</v>
      </c>
      <c r="AD125" s="2">
        <f t="shared" si="260"/>
        <v>0</v>
      </c>
      <c r="AE125" s="2">
        <f t="shared" si="260"/>
        <v>0</v>
      </c>
      <c r="AF125" s="2">
        <f t="shared" si="260"/>
        <v>0</v>
      </c>
      <c r="AG125" s="2">
        <f t="shared" si="260"/>
        <v>0</v>
      </c>
      <c r="AH125" s="2">
        <f t="shared" si="260"/>
        <v>0</v>
      </c>
      <c r="AI125" s="2">
        <f t="shared" si="260"/>
        <v>0</v>
      </c>
      <c r="AJ125" s="2">
        <f t="shared" si="260"/>
        <v>0</v>
      </c>
      <c r="AK125" s="2">
        <f t="shared" ref="AK125:BK125" si="261">AJ125-AK119+AK123</f>
        <v>0</v>
      </c>
      <c r="AL125" s="2">
        <f t="shared" si="261"/>
        <v>0</v>
      </c>
      <c r="AM125" s="2">
        <f t="shared" si="261"/>
        <v>0</v>
      </c>
      <c r="AN125" s="2">
        <f t="shared" si="261"/>
        <v>0</v>
      </c>
      <c r="AO125" s="2">
        <f t="shared" si="261"/>
        <v>0</v>
      </c>
      <c r="AP125" s="2">
        <f t="shared" si="261"/>
        <v>0</v>
      </c>
      <c r="AQ125" s="2">
        <f t="shared" si="261"/>
        <v>0</v>
      </c>
      <c r="AR125" s="2">
        <f t="shared" si="261"/>
        <v>0</v>
      </c>
      <c r="AS125" s="2">
        <f t="shared" si="261"/>
        <v>0</v>
      </c>
      <c r="AT125" s="2">
        <f t="shared" si="261"/>
        <v>0</v>
      </c>
      <c r="AU125" s="2">
        <f t="shared" si="261"/>
        <v>0</v>
      </c>
      <c r="AV125" s="2">
        <f t="shared" si="261"/>
        <v>0</v>
      </c>
      <c r="AW125" s="2">
        <f t="shared" si="261"/>
        <v>0</v>
      </c>
      <c r="AX125" s="2">
        <f t="shared" si="261"/>
        <v>0</v>
      </c>
      <c r="AY125" s="2">
        <f t="shared" si="261"/>
        <v>0</v>
      </c>
      <c r="AZ125" s="2">
        <f t="shared" si="261"/>
        <v>0</v>
      </c>
      <c r="BA125" s="2">
        <f t="shared" si="261"/>
        <v>0</v>
      </c>
      <c r="BB125" s="2">
        <f t="shared" si="261"/>
        <v>0</v>
      </c>
      <c r="BC125" s="2">
        <f t="shared" si="261"/>
        <v>0</v>
      </c>
      <c r="BD125" s="2">
        <f t="shared" si="261"/>
        <v>0</v>
      </c>
      <c r="BE125" s="2">
        <f t="shared" si="261"/>
        <v>0</v>
      </c>
      <c r="BF125" s="2">
        <f t="shared" si="261"/>
        <v>0</v>
      </c>
      <c r="BG125" s="2">
        <f t="shared" si="261"/>
        <v>0</v>
      </c>
      <c r="BH125" s="2">
        <f t="shared" si="261"/>
        <v>0</v>
      </c>
      <c r="BI125" s="2">
        <f t="shared" si="261"/>
        <v>0</v>
      </c>
      <c r="BJ125" s="2">
        <f t="shared" si="261"/>
        <v>0</v>
      </c>
      <c r="BK125" s="2">
        <f t="shared" si="261"/>
        <v>0</v>
      </c>
    </row>
    <row r="128" spans="2:63" x14ac:dyDescent="0.3">
      <c r="B128" t="s">
        <v>74</v>
      </c>
      <c r="D128" s="2">
        <f>INDEX(Inputs!$E$29:$X$37,MATCH('Depr schedule'!$B111,Inputs!$B$29:$B$37,0),MATCH('Depr schedule'!D117,Inputs!$E$15:$X$15,0))*IF(D116&gt;5,(1+D$3)^0.5,(1+D$4)^0.5)</f>
        <v>0</v>
      </c>
      <c r="E128" s="2">
        <f>INDEX(Inputs!$E$29:$X$37,MATCH('Depr schedule'!$B111,Inputs!$B$29:$B$37,0),MATCH('Depr schedule'!E117,Inputs!$E$15:$X$15,0))*IF(E116&gt;5,(1+E$3)^0.5,(1+E$4)^0.5)</f>
        <v>0</v>
      </c>
      <c r="F128" s="2">
        <f>INDEX(Inputs!$E$29:$X$37,MATCH('Depr schedule'!$B111,Inputs!$B$29:$B$37,0),MATCH('Depr schedule'!F117,Inputs!$E$15:$X$15,0))*IF(F116&gt;5,(1+F$3)^0.5,(1+F$4)^0.5)</f>
        <v>0</v>
      </c>
      <c r="G128" s="2">
        <f>INDEX(Inputs!$E$29:$X$37,MATCH('Depr schedule'!$B111,Inputs!$B$29:$B$37,0),MATCH('Depr schedule'!G117,Inputs!$E$15:$X$15,0))*IF(G116&gt;5,(1+G$3)^0.5,(1+G$4)^0.5)</f>
        <v>0</v>
      </c>
      <c r="H128" s="2">
        <f>INDEX(Inputs!$E$29:$X$37,MATCH('Depr schedule'!$B111,Inputs!$B$29:$B$37,0),MATCH('Depr schedule'!H117,Inputs!$E$15:$X$15,0))*IF(H116&gt;5,(1+H$3)^0.5,(1+H$4)^0.5)</f>
        <v>0</v>
      </c>
      <c r="I128" s="2">
        <f>INDEX(Inputs!$E$29:$X$37,MATCH('Depr schedule'!$B111,Inputs!$B$29:$B$37,0),MATCH('Depr schedule'!I117,Inputs!$E$15:$X$15,0))*IF(I116&gt;5,(1+I$3)^0.5,(1+I$4)^0.5)</f>
        <v>0</v>
      </c>
      <c r="J128" s="2">
        <f>INDEX(Inputs!$E$29:$X$37,MATCH('Depr schedule'!$B111,Inputs!$B$29:$B$37,0),MATCH('Depr schedule'!J117,Inputs!$E$15:$X$15,0))*IF(J116&gt;5,(1+J$3)^0.5,(1+J$4)^0.5)</f>
        <v>0</v>
      </c>
      <c r="K128" s="2">
        <f>INDEX(Inputs!$E$29:$X$37,MATCH('Depr schedule'!$B111,Inputs!$B$29:$B$37,0),MATCH('Depr schedule'!K117,Inputs!$E$15:$X$15,0))*IF(K116&gt;5,(1+K$3)^0.5,(1+K$4)^0.5)</f>
        <v>0</v>
      </c>
      <c r="L128" s="2">
        <f>INDEX(Inputs!$E$29:$X$37,MATCH('Depr schedule'!$B111,Inputs!$B$29:$B$37,0),MATCH('Depr schedule'!L117,Inputs!$E$15:$X$15,0))*IF(L116&gt;5,(1+L$3)^0.5,(1+L$4)^0.5)</f>
        <v>0</v>
      </c>
      <c r="M128" s="2">
        <f>INDEX(Inputs!$E$29:$X$37,MATCH('Depr schedule'!$B111,Inputs!$B$29:$B$37,0),MATCH('Depr schedule'!M117,Inputs!$E$15:$X$15,0))*IF(M116&gt;5,(1+M$3)^0.5,(1+M$4)^0.5)</f>
        <v>0</v>
      </c>
      <c r="N128" s="2">
        <f>INDEX(Inputs!$E$29:$X$37,MATCH('Depr schedule'!$B111,Inputs!$B$29:$B$37,0),MATCH('Depr schedule'!N117,Inputs!$E$15:$X$15,0))*IF(N116&gt;5,(1+N$3)^0.5,(1+N$4)^0.5)</f>
        <v>0</v>
      </c>
      <c r="O128" s="2">
        <f>INDEX(Inputs!$E$29:$X$37,MATCH('Depr schedule'!$B111,Inputs!$B$29:$B$37,0),MATCH('Depr schedule'!O117,Inputs!$E$15:$X$15,0))*IF(O116&gt;5,(1+O$3)^0.5,(1+O$4)^0.5)</f>
        <v>0</v>
      </c>
      <c r="P128" s="2">
        <f>INDEX(Inputs!$E$29:$X$37,MATCH('Depr schedule'!$B111,Inputs!$B$29:$B$37,0),MATCH('Depr schedule'!P117,Inputs!$E$15:$X$15,0))*IF(P116&gt;5,(1+P$3)^0.5,(1+P$4)^0.5)</f>
        <v>0</v>
      </c>
      <c r="Q128" s="2">
        <f>INDEX(Inputs!$E$29:$X$37,MATCH('Depr schedule'!$B111,Inputs!$B$29:$B$37,0),MATCH('Depr schedule'!Q117,Inputs!$E$15:$X$15,0))*IF(Q116&gt;5,(1+Q$3)^0.5,(1+Q$4)^0.5)</f>
        <v>0</v>
      </c>
      <c r="R128" s="2">
        <f>INDEX(Inputs!$E$29:$X$37,MATCH('Depr schedule'!$B111,Inputs!$B$29:$B$37,0),MATCH('Depr schedule'!R117,Inputs!$E$15:$X$15,0))*IF(R116&gt;5,(1+R$3)^0.5,(1+R$4)^0.5)</f>
        <v>0</v>
      </c>
      <c r="S128" s="2">
        <f>INDEX(Inputs!$E$29:$X$37,MATCH('Depr schedule'!$B111,Inputs!$B$29:$B$37,0),MATCH('Depr schedule'!S117,Inputs!$E$15:$X$15,0))*IF(S116&gt;5,(1+S$3)^0.5,(1+S$4)^0.5)</f>
        <v>0</v>
      </c>
      <c r="T128" s="2">
        <f>INDEX(Inputs!$E$29:$X$37,MATCH('Depr schedule'!$B111,Inputs!$B$29:$B$37,0),MATCH('Depr schedule'!T117,Inputs!$E$15:$X$15,0))*IF(T116&gt;5,(1+T$3)^0.5,(1+T$4)^0.5)</f>
        <v>0</v>
      </c>
      <c r="U128" s="2">
        <f>INDEX(Inputs!$E$29:$X$37,MATCH('Depr schedule'!$B111,Inputs!$B$29:$B$37,0),MATCH('Depr schedule'!U117,Inputs!$E$15:$X$15,0))*IF(U116&gt;5,(1+U$3)^0.5,(1+U$4)^0.5)</f>
        <v>0</v>
      </c>
      <c r="V128" s="2">
        <f>INDEX(Inputs!$E$29:$X$37,MATCH('Depr schedule'!$B111,Inputs!$B$29:$B$37,0),MATCH('Depr schedule'!V117,Inputs!$E$15:$X$15,0))*IF(V116&gt;5,(1+V$3)^0.5,(1+V$4)^0.5)</f>
        <v>0</v>
      </c>
      <c r="W128" s="2">
        <f>INDEX(Inputs!$E$29:$X$37,MATCH('Depr schedule'!$B111,Inputs!$B$29:$B$37,0),MATCH('Depr schedule'!W117,Inputs!$E$15:$X$15,0))*IF(W116&gt;5,(1+W$3)^0.5,(1+W$4)^0.5)</f>
        <v>0</v>
      </c>
    </row>
    <row r="130" spans="2:63" x14ac:dyDescent="0.3">
      <c r="B130" t="s">
        <v>27</v>
      </c>
    </row>
    <row r="131" spans="2:63" x14ac:dyDescent="0.3">
      <c r="B131" s="24">
        <v>2011</v>
      </c>
      <c r="C131" s="24">
        <v>1</v>
      </c>
      <c r="E131" s="2">
        <f>IF($F$114="n/a",0,IF(E$116&lt;=$C131,0,IF(E$116&gt;($F$114+$C131),INDEX($D$128:$W$128,,$C131)-SUM($D131:D131),INDEX($D$128:$W$128,,$C131)/$F$114)))</f>
        <v>0</v>
      </c>
      <c r="F131" s="2">
        <f>IF($F$114="n/a",0,IF(F$116&lt;=$C131,0,IF(F$116&gt;($F$114+$C131),INDEX($D$128:$W$128,,$C131)-SUM($D131:E131),INDEX($D$128:$W$128,,$C131)/$F$114)))</f>
        <v>0</v>
      </c>
      <c r="G131" s="2">
        <f>IF($F$114="n/a",0,IF(G$116&lt;=$C131,0,IF(G$116&gt;($F$114+$C131),INDEX($D$128:$W$128,,$C131)-SUM($D131:F131),INDEX($D$128:$W$128,,$C131)/$F$114)))</f>
        <v>0</v>
      </c>
      <c r="H131" s="2">
        <f>IF($F$114="n/a",0,IF(H$116&lt;=$C131,0,IF(H$116&gt;($F$114+$C131),INDEX($D$128:$W$128,,$C131)-SUM($D131:G131),INDEX($D$128:$W$128,,$C131)/$F$114)))</f>
        <v>0</v>
      </c>
      <c r="I131" s="2">
        <f>IF($F$114="n/a",0,IF(I$116&lt;=$C131,0,IF(I$116&gt;($F$114+$C131),INDEX($D$128:$W$128,,$C131)-SUM($D131:H131),INDEX($D$128:$W$128,,$C131)/$F$114)))</f>
        <v>0</v>
      </c>
      <c r="J131" s="2">
        <f>IF($F$114="n/a",0,IF(J$116&lt;=$C131,0,IF(J$116&gt;($F$114+$C131),INDEX($D$128:$W$128,,$C131)-SUM($D131:I131),INDEX($D$128:$W$128,,$C131)/$F$114)))</f>
        <v>0</v>
      </c>
      <c r="K131" s="2">
        <f>IF($F$114="n/a",0,IF(K$116&lt;=$C131,0,IF(K$116&gt;($F$114+$C131),INDEX($D$128:$W$128,,$C131)-SUM($D131:J131),INDEX($D$128:$W$128,,$C131)/$F$114)))</f>
        <v>0</v>
      </c>
      <c r="L131" s="2">
        <f>IF($F$114="n/a",0,IF(L$116&lt;=$C131,0,IF(L$116&gt;($F$114+$C131),INDEX($D$128:$W$128,,$C131)-SUM($D131:K131),INDEX($D$128:$W$128,,$C131)/$F$114)))</f>
        <v>0</v>
      </c>
      <c r="M131" s="2">
        <f>IF($F$114="n/a",0,IF(M$116&lt;=$C131,0,IF(M$116&gt;($F$114+$C131),INDEX($D$128:$W$128,,$C131)-SUM($D131:L131),INDEX($D$128:$W$128,,$C131)/$F$114)))</f>
        <v>0</v>
      </c>
      <c r="N131" s="2">
        <f>IF($F$114="n/a",0,IF(N$116&lt;=$C131,0,IF(N$116&gt;($F$114+$C131),INDEX($D$128:$W$128,,$C131)-SUM($D131:M131),INDEX($D$128:$W$128,,$C131)/$F$114)))</f>
        <v>0</v>
      </c>
      <c r="O131" s="2">
        <f>IF($F$114="n/a",0,IF(O$116&lt;=$C131,0,IF(O$116&gt;($F$114+$C131),INDEX($D$128:$W$128,,$C131)-SUM($D131:N131),INDEX($D$128:$W$128,,$C131)/$F$114)))</f>
        <v>0</v>
      </c>
      <c r="P131" s="2">
        <f>IF($F$114="n/a",0,IF(P$116&lt;=$C131,0,IF(P$116&gt;($F$114+$C131),INDEX($D$128:$W$128,,$C131)-SUM($D131:O131),INDEX($D$128:$W$128,,$C131)/$F$114)))</f>
        <v>0</v>
      </c>
      <c r="Q131" s="2">
        <f>IF($F$114="n/a",0,IF(Q$116&lt;=$C131,0,IF(Q$116&gt;($F$114+$C131),INDEX($D$128:$W$128,,$C131)-SUM($D131:P131),INDEX($D$128:$W$128,,$C131)/$F$114)))</f>
        <v>0</v>
      </c>
      <c r="R131" s="2">
        <f>IF($F$114="n/a",0,IF(R$116&lt;=$C131,0,IF(R$116&gt;($F$114+$C131),INDEX($D$128:$W$128,,$C131)-SUM($D131:Q131),INDEX($D$128:$W$128,,$C131)/$F$114)))</f>
        <v>0</v>
      </c>
      <c r="S131" s="2">
        <f>IF($F$114="n/a",0,IF(S$116&lt;=$C131,0,IF(S$116&gt;($F$114+$C131),INDEX($D$128:$W$128,,$C131)-SUM($D131:R131),INDEX($D$128:$W$128,,$C131)/$F$114)))</f>
        <v>0</v>
      </c>
      <c r="T131" s="2">
        <f>IF($F$114="n/a",0,IF(T$116&lt;=$C131,0,IF(T$116&gt;($F$114+$C131),INDEX($D$128:$W$128,,$C131)-SUM($D131:S131),INDEX($D$128:$W$128,,$C131)/$F$114)))</f>
        <v>0</v>
      </c>
      <c r="U131" s="2">
        <f>IF($F$114="n/a",0,IF(U$116&lt;=$C131,0,IF(U$116&gt;($F$114+$C131),INDEX($D$128:$W$128,,$C131)-SUM($D131:T131),INDEX($D$128:$W$128,,$C131)/$F$114)))</f>
        <v>0</v>
      </c>
      <c r="V131" s="2">
        <f>IF($F$114="n/a",0,IF(V$116&lt;=$C131,0,IF(V$116&gt;($F$114+$C131),INDEX($D$128:$W$128,,$C131)-SUM($D131:U131),INDEX($D$128:$W$128,,$C131)/$F$114)))</f>
        <v>0</v>
      </c>
      <c r="W131" s="2">
        <f>IF($F$114="n/a",0,IF(W$116&lt;=$C131,0,IF(W$116&gt;($F$114+$C131),INDEX($D$128:$W$128,,$C131)-SUM($D131:V131),INDEX($D$128:$W$128,,$C131)/$F$114)))</f>
        <v>0</v>
      </c>
      <c r="X131" s="2">
        <f>IF($F$114="n/a",0,IF(X$116&lt;=$C131,0,IF(X$116&gt;($F$114+$C131),INDEX($D$128:$W$128,,$C131)-SUM($D131:W131),INDEX($D$128:$W$128,,$C131)/$F$114)))</f>
        <v>0</v>
      </c>
      <c r="Y131" s="2">
        <f>IF($F$114="n/a",0,IF(Y$116&lt;=$C131,0,IF(Y$116&gt;($F$114+$C131),INDEX($D$128:$W$128,,$C131)-SUM($D131:X131),INDEX($D$128:$W$128,,$C131)/$F$114)))</f>
        <v>0</v>
      </c>
      <c r="Z131" s="2">
        <f>IF($F$114="n/a",0,IF(Z$116&lt;=$C131,0,IF(Z$116&gt;($F$114+$C131),INDEX($D$128:$W$128,,$C131)-SUM($D131:Y131),INDEX($D$128:$W$128,,$C131)/$F$114)))</f>
        <v>0</v>
      </c>
      <c r="AA131" s="2">
        <f>IF($F$114="n/a",0,IF(AA$116&lt;=$C131,0,IF(AA$116&gt;($F$114+$C131),INDEX($D$128:$W$128,,$C131)-SUM($D131:Z131),INDEX($D$128:$W$128,,$C131)/$F$114)))</f>
        <v>0</v>
      </c>
      <c r="AB131" s="2">
        <f>IF($F$114="n/a",0,IF(AB$116&lt;=$C131,0,IF(AB$116&gt;($F$114+$C131),INDEX($D$128:$W$128,,$C131)-SUM($D131:AA131),INDEX($D$128:$W$128,,$C131)/$F$114)))</f>
        <v>0</v>
      </c>
      <c r="AC131" s="2">
        <f>IF($F$114="n/a",0,IF(AC$116&lt;=$C131,0,IF(AC$116&gt;($F$114+$C131),INDEX($D$128:$W$128,,$C131)-SUM($D131:AB131),INDEX($D$128:$W$128,,$C131)/$F$114)))</f>
        <v>0</v>
      </c>
      <c r="AD131" s="2">
        <f>IF($F$114="n/a",0,IF(AD$116&lt;=$C131,0,IF(AD$116&gt;($F$114+$C131),INDEX($D$128:$W$128,,$C131)-SUM($D131:AC131),INDEX($D$128:$W$128,,$C131)/$F$114)))</f>
        <v>0</v>
      </c>
      <c r="AE131" s="2">
        <f>IF($F$114="n/a",0,IF(AE$116&lt;=$C131,0,IF(AE$116&gt;($F$114+$C131),INDEX($D$128:$W$128,,$C131)-SUM($D131:AD131),INDEX($D$128:$W$128,,$C131)/$F$114)))</f>
        <v>0</v>
      </c>
      <c r="AF131" s="2">
        <f>IF($F$114="n/a",0,IF(AF$116&lt;=$C131,0,IF(AF$116&gt;($F$114+$C131),INDEX($D$128:$W$128,,$C131)-SUM($D131:AE131),INDEX($D$128:$W$128,,$C131)/$F$114)))</f>
        <v>0</v>
      </c>
      <c r="AG131" s="2">
        <f>IF($F$114="n/a",0,IF(AG$116&lt;=$C131,0,IF(AG$116&gt;($F$114+$C131),INDEX($D$128:$W$128,,$C131)-SUM($D131:AF131),INDEX($D$128:$W$128,,$C131)/$F$114)))</f>
        <v>0</v>
      </c>
      <c r="AH131" s="2">
        <f>IF($F$114="n/a",0,IF(AH$116&lt;=$C131,0,IF(AH$116&gt;($F$114+$C131),INDEX($D$128:$W$128,,$C131)-SUM($D131:AG131),INDEX($D$128:$W$128,,$C131)/$F$114)))</f>
        <v>0</v>
      </c>
      <c r="AI131" s="2">
        <f>IF($F$114="n/a",0,IF(AI$116&lt;=$C131,0,IF(AI$116&gt;($F$114+$C131),INDEX($D$128:$W$128,,$C131)-SUM($D131:AH131),INDEX($D$128:$W$128,,$C131)/$F$114)))</f>
        <v>0</v>
      </c>
      <c r="AJ131" s="2">
        <f>IF($F$114="n/a",0,IF(AJ$116&lt;=$C131,0,IF(AJ$116&gt;($F$114+$C131),INDEX($D$128:$W$128,,$C131)-SUM($D131:AI131),INDEX($D$128:$W$128,,$C131)/$F$114)))</f>
        <v>0</v>
      </c>
      <c r="AK131" s="2">
        <f>IF($F$114="n/a",0,IF(AK$116&lt;=$C131,0,IF(AK$116&gt;($F$114+$C131),INDEX($D$128:$W$128,,$C131)-SUM($D131:AJ131),INDEX($D$128:$W$128,,$C131)/$F$114)))</f>
        <v>0</v>
      </c>
      <c r="AL131" s="2">
        <f>IF($F$114="n/a",0,IF(AL$116&lt;=$C131,0,IF(AL$116&gt;($F$114+$C131),INDEX($D$128:$W$128,,$C131)-SUM($D131:AK131),INDEX($D$128:$W$128,,$C131)/$F$114)))</f>
        <v>0</v>
      </c>
      <c r="AM131" s="2">
        <f>IF($F$114="n/a",0,IF(AM$116&lt;=$C131,0,IF(AM$116&gt;($F$114+$C131),INDEX($D$128:$W$128,,$C131)-SUM($D131:AL131),INDEX($D$128:$W$128,,$C131)/$F$114)))</f>
        <v>0</v>
      </c>
      <c r="AN131" s="2">
        <f>IF($F$114="n/a",0,IF(AN$116&lt;=$C131,0,IF(AN$116&gt;($F$114+$C131),INDEX($D$128:$W$128,,$C131)-SUM($D131:AM131),INDEX($D$128:$W$128,,$C131)/$F$114)))</f>
        <v>0</v>
      </c>
      <c r="AO131" s="2">
        <f>IF($F$114="n/a",0,IF(AO$116&lt;=$C131,0,IF(AO$116&gt;($F$114+$C131),INDEX($D$128:$W$128,,$C131)-SUM($D131:AN131),INDEX($D$128:$W$128,,$C131)/$F$114)))</f>
        <v>0</v>
      </c>
      <c r="AP131" s="2">
        <f>IF($F$114="n/a",0,IF(AP$116&lt;=$C131,0,IF(AP$116&gt;($F$114+$C131),INDEX($D$128:$W$128,,$C131)-SUM($D131:AO131),INDEX($D$128:$W$128,,$C131)/$F$114)))</f>
        <v>0</v>
      </c>
      <c r="AQ131" s="2">
        <f>IF($F$114="n/a",0,IF(AQ$116&lt;=$C131,0,IF(AQ$116&gt;($F$114+$C131),INDEX($D$128:$W$128,,$C131)-SUM($D131:AP131),INDEX($D$128:$W$128,,$C131)/$F$114)))</f>
        <v>0</v>
      </c>
      <c r="AR131" s="2">
        <f>IF($F$114="n/a",0,IF(AR$116&lt;=$C131,0,IF(AR$116&gt;($F$114+$C131),INDEX($D$128:$W$128,,$C131)-SUM($D131:AQ131),INDEX($D$128:$W$128,,$C131)/$F$114)))</f>
        <v>0</v>
      </c>
      <c r="AS131" s="2">
        <f>IF($F$114="n/a",0,IF(AS$116&lt;=$C131,0,IF(AS$116&gt;($F$114+$C131),INDEX($D$128:$W$128,,$C131)-SUM($D131:AR131),INDEX($D$128:$W$128,,$C131)/$F$114)))</f>
        <v>0</v>
      </c>
      <c r="AT131" s="2">
        <f>IF($F$114="n/a",0,IF(AT$116&lt;=$C131,0,IF(AT$116&gt;($F$114+$C131),INDEX($D$128:$W$128,,$C131)-SUM($D131:AS131),INDEX($D$128:$W$128,,$C131)/$F$114)))</f>
        <v>0</v>
      </c>
      <c r="AU131" s="2">
        <f>IF($F$114="n/a",0,IF(AU$116&lt;=$C131,0,IF(AU$116&gt;($F$114+$C131),INDEX($D$128:$W$128,,$C131)-SUM($D131:AT131),INDEX($D$128:$W$128,,$C131)/$F$114)))</f>
        <v>0</v>
      </c>
      <c r="AV131" s="2">
        <f>IF($F$114="n/a",0,IF(AV$116&lt;=$C131,0,IF(AV$116&gt;($F$114+$C131),INDEX($D$128:$W$128,,$C131)-SUM($D131:AU131),INDEX($D$128:$W$128,,$C131)/$F$114)))</f>
        <v>0</v>
      </c>
      <c r="AW131" s="2">
        <f>IF($F$114="n/a",0,IF(AW$116&lt;=$C131,0,IF(AW$116&gt;($F$114+$C131),INDEX($D$128:$W$128,,$C131)-SUM($D131:AV131),INDEX($D$128:$W$128,,$C131)/$F$114)))</f>
        <v>0</v>
      </c>
      <c r="AX131" s="2">
        <f>IF($F$114="n/a",0,IF(AX$116&lt;=$C131,0,IF(AX$116&gt;($F$114+$C131),INDEX($D$128:$W$128,,$C131)-SUM($D131:AW131),INDEX($D$128:$W$128,,$C131)/$F$114)))</f>
        <v>0</v>
      </c>
      <c r="AY131" s="2">
        <f>IF($F$114="n/a",0,IF(AY$116&lt;=$C131,0,IF(AY$116&gt;($F$114+$C131),INDEX($D$128:$W$128,,$C131)-SUM($D131:AX131),INDEX($D$128:$W$128,,$C131)/$F$114)))</f>
        <v>0</v>
      </c>
      <c r="AZ131" s="2">
        <f>IF($F$114="n/a",0,IF(AZ$116&lt;=$C131,0,IF(AZ$116&gt;($F$114+$C131),INDEX($D$128:$W$128,,$C131)-SUM($D131:AY131),INDEX($D$128:$W$128,,$C131)/$F$114)))</f>
        <v>0</v>
      </c>
      <c r="BA131" s="2">
        <f>IF($F$114="n/a",0,IF(BA$116&lt;=$C131,0,IF(BA$116&gt;($F$114+$C131),INDEX($D$128:$W$128,,$C131)-SUM($D131:AZ131),INDEX($D$128:$W$128,,$C131)/$F$114)))</f>
        <v>0</v>
      </c>
      <c r="BB131" s="2">
        <f>IF($F$114="n/a",0,IF(BB$116&lt;=$C131,0,IF(BB$116&gt;($F$114+$C131),INDEX($D$128:$W$128,,$C131)-SUM($D131:BA131),INDEX($D$128:$W$128,,$C131)/$F$114)))</f>
        <v>0</v>
      </c>
      <c r="BC131" s="2">
        <f>IF($F$114="n/a",0,IF(BC$116&lt;=$C131,0,IF(BC$116&gt;($F$114+$C131),INDEX($D$128:$W$128,,$C131)-SUM($D131:BB131),INDEX($D$128:$W$128,,$C131)/$F$114)))</f>
        <v>0</v>
      </c>
      <c r="BD131" s="2">
        <f>IF($F$114="n/a",0,IF(BD$116&lt;=$C131,0,IF(BD$116&gt;($F$114+$C131),INDEX($D$128:$W$128,,$C131)-SUM($D131:BC131),INDEX($D$128:$W$128,,$C131)/$F$114)))</f>
        <v>0</v>
      </c>
      <c r="BE131" s="2">
        <f>IF($F$114="n/a",0,IF(BE$116&lt;=$C131,0,IF(BE$116&gt;($F$114+$C131),INDEX($D$128:$W$128,,$C131)-SUM($D131:BD131),INDEX($D$128:$W$128,,$C131)/$F$114)))</f>
        <v>0</v>
      </c>
      <c r="BF131" s="2">
        <f>IF($F$114="n/a",0,IF(BF$116&lt;=$C131,0,IF(BF$116&gt;($F$114+$C131),INDEX($D$128:$W$128,,$C131)-SUM($D131:BE131),INDEX($D$128:$W$128,,$C131)/$F$114)))</f>
        <v>0</v>
      </c>
      <c r="BG131" s="2">
        <f>IF($F$114="n/a",0,IF(BG$116&lt;=$C131,0,IF(BG$116&gt;($F$114+$C131),INDEX($D$128:$W$128,,$C131)-SUM($D131:BF131),INDEX($D$128:$W$128,,$C131)/$F$114)))</f>
        <v>0</v>
      </c>
      <c r="BH131" s="2">
        <f>IF($F$114="n/a",0,IF(BH$116&lt;=$C131,0,IF(BH$116&gt;($F$114+$C131),INDEX($D$128:$W$128,,$C131)-SUM($D131:BG131),INDEX($D$128:$W$128,,$C131)/$F$114)))</f>
        <v>0</v>
      </c>
      <c r="BI131" s="2">
        <f>IF($F$114="n/a",0,IF(BI$116&lt;=$C131,0,IF(BI$116&gt;($F$114+$C131),INDEX($D$128:$W$128,,$C131)-SUM($D131:BH131),INDEX($D$128:$W$128,,$C131)/$F$114)))</f>
        <v>0</v>
      </c>
      <c r="BJ131" s="2">
        <f>IF($F$114="n/a",0,IF(BJ$116&lt;=$C131,0,IF(BJ$116&gt;($F$114+$C131),INDEX($D$128:$W$128,,$C131)-SUM($D131:BI131),INDEX($D$128:$W$128,,$C131)/$F$114)))</f>
        <v>0</v>
      </c>
      <c r="BK131" s="2">
        <f>IF($F$114="n/a",0,IF(BK$116&lt;=$C131,0,IF(BK$116&gt;($F$114+$C131),INDEX($D$128:$W$128,,$C131)-SUM($D131:BJ131),INDEX($D$128:$W$128,,$C131)/$F$114)))</f>
        <v>0</v>
      </c>
    </row>
    <row r="132" spans="2:63" x14ac:dyDescent="0.3">
      <c r="B132" s="24">
        <v>2012</v>
      </c>
      <c r="C132" s="24">
        <v>2</v>
      </c>
      <c r="E132" s="2">
        <f>IF($F$114="n/a",0,IF(E$116&lt;=$C132,0,IF(E$116&gt;($F$114+$C132),INDEX($D$128:$W$128,,$C132)-SUM($D132:D132),INDEX($D$128:$W$128,,$C132)/$F$114)))</f>
        <v>0</v>
      </c>
      <c r="F132" s="2">
        <f>IF($F$114="n/a",0,IF(F$116&lt;=$C132,0,IF(F$116&gt;($F$114+$C132),INDEX($D$128:$W$128,,$C132)-SUM($D132:E132),INDEX($D$128:$W$128,,$C132)/$F$114)))</f>
        <v>0</v>
      </c>
      <c r="G132" s="2">
        <f>IF($F$114="n/a",0,IF(G$116&lt;=$C132,0,IF(G$116&gt;($F$114+$C132),INDEX($D$128:$W$128,,$C132)-SUM($D132:F132),INDEX($D$128:$W$128,,$C132)/$F$114)))</f>
        <v>0</v>
      </c>
      <c r="H132" s="2">
        <f>IF($F$114="n/a",0,IF(H$116&lt;=$C132,0,IF(H$116&gt;($F$114+$C132),INDEX($D$128:$W$128,,$C132)-SUM($D132:G132),INDEX($D$128:$W$128,,$C132)/$F$114)))</f>
        <v>0</v>
      </c>
      <c r="I132" s="2">
        <f>IF($F$114="n/a",0,IF(I$116&lt;=$C132,0,IF(I$116&gt;($F$114+$C132),INDEX($D$128:$W$128,,$C132)-SUM($D132:H132),INDEX($D$128:$W$128,,$C132)/$F$114)))</f>
        <v>0</v>
      </c>
      <c r="J132" s="2">
        <f>IF($F$114="n/a",0,IF(J$116&lt;=$C132,0,IF(J$116&gt;($F$114+$C132),INDEX($D$128:$W$128,,$C132)-SUM($D132:I132),INDEX($D$128:$W$128,,$C132)/$F$114)))</f>
        <v>0</v>
      </c>
      <c r="K132" s="2">
        <f>IF($F$114="n/a",0,IF(K$116&lt;=$C132,0,IF(K$116&gt;($F$114+$C132),INDEX($D$128:$W$128,,$C132)-SUM($D132:J132),INDEX($D$128:$W$128,,$C132)/$F$114)))</f>
        <v>0</v>
      </c>
      <c r="L132" s="2">
        <f>IF($F$114="n/a",0,IF(L$116&lt;=$C132,0,IF(L$116&gt;($F$114+$C132),INDEX($D$128:$W$128,,$C132)-SUM($D132:K132),INDEX($D$128:$W$128,,$C132)/$F$114)))</f>
        <v>0</v>
      </c>
      <c r="M132" s="2">
        <f>IF($F$114="n/a",0,IF(M$116&lt;=$C132,0,IF(M$116&gt;($F$114+$C132),INDEX($D$128:$W$128,,$C132)-SUM($D132:L132),INDEX($D$128:$W$128,,$C132)/$F$114)))</f>
        <v>0</v>
      </c>
      <c r="N132" s="2">
        <f>IF($F$114="n/a",0,IF(N$116&lt;=$C132,0,IF(N$116&gt;($F$114+$C132),INDEX($D$128:$W$128,,$C132)-SUM($D132:M132),INDEX($D$128:$W$128,,$C132)/$F$114)))</f>
        <v>0</v>
      </c>
      <c r="O132" s="2">
        <f>IF($F$114="n/a",0,IF(O$116&lt;=$C132,0,IF(O$116&gt;($F$114+$C132),INDEX($D$128:$W$128,,$C132)-SUM($D132:N132),INDEX($D$128:$W$128,,$C132)/$F$114)))</f>
        <v>0</v>
      </c>
      <c r="P132" s="2">
        <f>IF($F$114="n/a",0,IF(P$116&lt;=$C132,0,IF(P$116&gt;($F$114+$C132),INDEX($D$128:$W$128,,$C132)-SUM($D132:O132),INDEX($D$128:$W$128,,$C132)/$F$114)))</f>
        <v>0</v>
      </c>
      <c r="Q132" s="2">
        <f>IF($F$114="n/a",0,IF(Q$116&lt;=$C132,0,IF(Q$116&gt;($F$114+$C132),INDEX($D$128:$W$128,,$C132)-SUM($D132:P132),INDEX($D$128:$W$128,,$C132)/$F$114)))</f>
        <v>0</v>
      </c>
      <c r="R132" s="2">
        <f>IF($F$114="n/a",0,IF(R$116&lt;=$C132,0,IF(R$116&gt;($F$114+$C132),INDEX($D$128:$W$128,,$C132)-SUM($D132:Q132),INDEX($D$128:$W$128,,$C132)/$F$114)))</f>
        <v>0</v>
      </c>
      <c r="S132" s="2">
        <f>IF($F$114="n/a",0,IF(S$116&lt;=$C132,0,IF(S$116&gt;($F$114+$C132),INDEX($D$128:$W$128,,$C132)-SUM($D132:R132),INDEX($D$128:$W$128,,$C132)/$F$114)))</f>
        <v>0</v>
      </c>
      <c r="T132" s="2">
        <f>IF($F$114="n/a",0,IF(T$116&lt;=$C132,0,IF(T$116&gt;($F$114+$C132),INDEX($D$128:$W$128,,$C132)-SUM($D132:S132),INDEX($D$128:$W$128,,$C132)/$F$114)))</f>
        <v>0</v>
      </c>
      <c r="U132" s="2">
        <f>IF($F$114="n/a",0,IF(U$116&lt;=$C132,0,IF(U$116&gt;($F$114+$C132),INDEX($D$128:$W$128,,$C132)-SUM($D132:T132),INDEX($D$128:$W$128,,$C132)/$F$114)))</f>
        <v>0</v>
      </c>
      <c r="V132" s="2">
        <f>IF($F$114="n/a",0,IF(V$116&lt;=$C132,0,IF(V$116&gt;($F$114+$C132),INDEX($D$128:$W$128,,$C132)-SUM($D132:U132),INDEX($D$128:$W$128,,$C132)/$F$114)))</f>
        <v>0</v>
      </c>
      <c r="W132" s="2">
        <f>IF($F$114="n/a",0,IF(W$116&lt;=$C132,0,IF(W$116&gt;($F$114+$C132),INDEX($D$128:$W$128,,$C132)-SUM($D132:V132),INDEX($D$128:$W$128,,$C132)/$F$114)))</f>
        <v>0</v>
      </c>
      <c r="X132" s="2">
        <f>IF($F$114="n/a",0,IF(X$116&lt;=$C132,0,IF(X$116&gt;($F$114+$C132),INDEX($D$128:$W$128,,$C132)-SUM($D132:W132),INDEX($D$128:$W$128,,$C132)/$F$114)))</f>
        <v>0</v>
      </c>
      <c r="Y132" s="2">
        <f>IF($F$114="n/a",0,IF(Y$116&lt;=$C132,0,IF(Y$116&gt;($F$114+$C132),INDEX($D$128:$W$128,,$C132)-SUM($D132:X132),INDEX($D$128:$W$128,,$C132)/$F$114)))</f>
        <v>0</v>
      </c>
      <c r="Z132" s="2">
        <f>IF($F$114="n/a",0,IF(Z$116&lt;=$C132,0,IF(Z$116&gt;($F$114+$C132),INDEX($D$128:$W$128,,$C132)-SUM($D132:Y132),INDEX($D$128:$W$128,,$C132)/$F$114)))</f>
        <v>0</v>
      </c>
      <c r="AA132" s="2">
        <f>IF($F$114="n/a",0,IF(AA$116&lt;=$C132,0,IF(AA$116&gt;($F$114+$C132),INDEX($D$128:$W$128,,$C132)-SUM($D132:Z132),INDEX($D$128:$W$128,,$C132)/$F$114)))</f>
        <v>0</v>
      </c>
      <c r="AB132" s="2">
        <f>IF($F$114="n/a",0,IF(AB$116&lt;=$C132,0,IF(AB$116&gt;($F$114+$C132),INDEX($D$128:$W$128,,$C132)-SUM($D132:AA132),INDEX($D$128:$W$128,,$C132)/$F$114)))</f>
        <v>0</v>
      </c>
      <c r="AC132" s="2">
        <f>IF($F$114="n/a",0,IF(AC$116&lt;=$C132,0,IF(AC$116&gt;($F$114+$C132),INDEX($D$128:$W$128,,$C132)-SUM($D132:AB132),INDEX($D$128:$W$128,,$C132)/$F$114)))</f>
        <v>0</v>
      </c>
      <c r="AD132" s="2">
        <f>IF($F$114="n/a",0,IF(AD$116&lt;=$C132,0,IF(AD$116&gt;($F$114+$C132),INDEX($D$128:$W$128,,$C132)-SUM($D132:AC132),INDEX($D$128:$W$128,,$C132)/$F$114)))</f>
        <v>0</v>
      </c>
      <c r="AE132" s="2">
        <f>IF($F$114="n/a",0,IF(AE$116&lt;=$C132,0,IF(AE$116&gt;($F$114+$C132),INDEX($D$128:$W$128,,$C132)-SUM($D132:AD132),INDEX($D$128:$W$128,,$C132)/$F$114)))</f>
        <v>0</v>
      </c>
      <c r="AF132" s="2">
        <f>IF($F$114="n/a",0,IF(AF$116&lt;=$C132,0,IF(AF$116&gt;($F$114+$C132),INDEX($D$128:$W$128,,$C132)-SUM($D132:AE132),INDEX($D$128:$W$128,,$C132)/$F$114)))</f>
        <v>0</v>
      </c>
      <c r="AG132" s="2">
        <f>IF($F$114="n/a",0,IF(AG$116&lt;=$C132,0,IF(AG$116&gt;($F$114+$C132),INDEX($D$128:$W$128,,$C132)-SUM($D132:AF132),INDEX($D$128:$W$128,,$C132)/$F$114)))</f>
        <v>0</v>
      </c>
      <c r="AH132" s="2">
        <f>IF($F$114="n/a",0,IF(AH$116&lt;=$C132,0,IF(AH$116&gt;($F$114+$C132),INDEX($D$128:$W$128,,$C132)-SUM($D132:AG132),INDEX($D$128:$W$128,,$C132)/$F$114)))</f>
        <v>0</v>
      </c>
      <c r="AI132" s="2">
        <f>IF($F$114="n/a",0,IF(AI$116&lt;=$C132,0,IF(AI$116&gt;($F$114+$C132),INDEX($D$128:$W$128,,$C132)-SUM($D132:AH132),INDEX($D$128:$W$128,,$C132)/$F$114)))</f>
        <v>0</v>
      </c>
      <c r="AJ132" s="2">
        <f>IF($F$114="n/a",0,IF(AJ$116&lt;=$C132,0,IF(AJ$116&gt;($F$114+$C132),INDEX($D$128:$W$128,,$C132)-SUM($D132:AI132),INDEX($D$128:$W$128,,$C132)/$F$114)))</f>
        <v>0</v>
      </c>
      <c r="AK132" s="2">
        <f>IF($F$114="n/a",0,IF(AK$116&lt;=$C132,0,IF(AK$116&gt;($F$114+$C132),INDEX($D$128:$W$128,,$C132)-SUM($D132:AJ132),INDEX($D$128:$W$128,,$C132)/$F$114)))</f>
        <v>0</v>
      </c>
      <c r="AL132" s="2">
        <f>IF($F$114="n/a",0,IF(AL$116&lt;=$C132,0,IF(AL$116&gt;($F$114+$C132),INDEX($D$128:$W$128,,$C132)-SUM($D132:AK132),INDEX($D$128:$W$128,,$C132)/$F$114)))</f>
        <v>0</v>
      </c>
      <c r="AM132" s="2">
        <f>IF($F$114="n/a",0,IF(AM$116&lt;=$C132,0,IF(AM$116&gt;($F$114+$C132),INDEX($D$128:$W$128,,$C132)-SUM($D132:AL132),INDEX($D$128:$W$128,,$C132)/$F$114)))</f>
        <v>0</v>
      </c>
      <c r="AN132" s="2">
        <f>IF($F$114="n/a",0,IF(AN$116&lt;=$C132,0,IF(AN$116&gt;($F$114+$C132),INDEX($D$128:$W$128,,$C132)-SUM($D132:AM132),INDEX($D$128:$W$128,,$C132)/$F$114)))</f>
        <v>0</v>
      </c>
      <c r="AO132" s="2">
        <f>IF($F$114="n/a",0,IF(AO$116&lt;=$C132,0,IF(AO$116&gt;($F$114+$C132),INDEX($D$128:$W$128,,$C132)-SUM($D132:AN132),INDEX($D$128:$W$128,,$C132)/$F$114)))</f>
        <v>0</v>
      </c>
      <c r="AP132" s="2">
        <f>IF($F$114="n/a",0,IF(AP$116&lt;=$C132,0,IF(AP$116&gt;($F$114+$C132),INDEX($D$128:$W$128,,$C132)-SUM($D132:AO132),INDEX($D$128:$W$128,,$C132)/$F$114)))</f>
        <v>0</v>
      </c>
      <c r="AQ132" s="2">
        <f>IF($F$114="n/a",0,IF(AQ$116&lt;=$C132,0,IF(AQ$116&gt;($F$114+$C132),INDEX($D$128:$W$128,,$C132)-SUM($D132:AP132),INDEX($D$128:$W$128,,$C132)/$F$114)))</f>
        <v>0</v>
      </c>
      <c r="AR132" s="2">
        <f>IF($F$114="n/a",0,IF(AR$116&lt;=$C132,0,IF(AR$116&gt;($F$114+$C132),INDEX($D$128:$W$128,,$C132)-SUM($D132:AQ132),INDEX($D$128:$W$128,,$C132)/$F$114)))</f>
        <v>0</v>
      </c>
      <c r="AS132" s="2">
        <f>IF($F$114="n/a",0,IF(AS$116&lt;=$C132,0,IF(AS$116&gt;($F$114+$C132),INDEX($D$128:$W$128,,$C132)-SUM($D132:AR132),INDEX($D$128:$W$128,,$C132)/$F$114)))</f>
        <v>0</v>
      </c>
      <c r="AT132" s="2">
        <f>IF($F$114="n/a",0,IF(AT$116&lt;=$C132,0,IF(AT$116&gt;($F$114+$C132),INDEX($D$128:$W$128,,$C132)-SUM($D132:AS132),INDEX($D$128:$W$128,,$C132)/$F$114)))</f>
        <v>0</v>
      </c>
      <c r="AU132" s="2">
        <f>IF($F$114="n/a",0,IF(AU$116&lt;=$C132,0,IF(AU$116&gt;($F$114+$C132),INDEX($D$128:$W$128,,$C132)-SUM($D132:AT132),INDEX($D$128:$W$128,,$C132)/$F$114)))</f>
        <v>0</v>
      </c>
      <c r="AV132" s="2">
        <f>IF($F$114="n/a",0,IF(AV$116&lt;=$C132,0,IF(AV$116&gt;($F$114+$C132),INDEX($D$128:$W$128,,$C132)-SUM($D132:AU132),INDEX($D$128:$W$128,,$C132)/$F$114)))</f>
        <v>0</v>
      </c>
      <c r="AW132" s="2">
        <f>IF($F$114="n/a",0,IF(AW$116&lt;=$C132,0,IF(AW$116&gt;($F$114+$C132),INDEX($D$128:$W$128,,$C132)-SUM($D132:AV132),INDEX($D$128:$W$128,,$C132)/$F$114)))</f>
        <v>0</v>
      </c>
      <c r="AX132" s="2">
        <f>IF($F$114="n/a",0,IF(AX$116&lt;=$C132,0,IF(AX$116&gt;($F$114+$C132),INDEX($D$128:$W$128,,$C132)-SUM($D132:AW132),INDEX($D$128:$W$128,,$C132)/$F$114)))</f>
        <v>0</v>
      </c>
      <c r="AY132" s="2">
        <f>IF($F$114="n/a",0,IF(AY$116&lt;=$C132,0,IF(AY$116&gt;($F$114+$C132),INDEX($D$128:$W$128,,$C132)-SUM($D132:AX132),INDEX($D$128:$W$128,,$C132)/$F$114)))</f>
        <v>0</v>
      </c>
      <c r="AZ132" s="2">
        <f>IF($F$114="n/a",0,IF(AZ$116&lt;=$C132,0,IF(AZ$116&gt;($F$114+$C132),INDEX($D$128:$W$128,,$C132)-SUM($D132:AY132),INDEX($D$128:$W$128,,$C132)/$F$114)))</f>
        <v>0</v>
      </c>
      <c r="BA132" s="2">
        <f>IF($F$114="n/a",0,IF(BA$116&lt;=$C132,0,IF(BA$116&gt;($F$114+$C132),INDEX($D$128:$W$128,,$C132)-SUM($D132:AZ132),INDEX($D$128:$W$128,,$C132)/$F$114)))</f>
        <v>0</v>
      </c>
      <c r="BB132" s="2">
        <f>IF($F$114="n/a",0,IF(BB$116&lt;=$C132,0,IF(BB$116&gt;($F$114+$C132),INDEX($D$128:$W$128,,$C132)-SUM($D132:BA132),INDEX($D$128:$W$128,,$C132)/$F$114)))</f>
        <v>0</v>
      </c>
      <c r="BC132" s="2">
        <f>IF($F$114="n/a",0,IF(BC$116&lt;=$C132,0,IF(BC$116&gt;($F$114+$C132),INDEX($D$128:$W$128,,$C132)-SUM($D132:BB132),INDEX($D$128:$W$128,,$C132)/$F$114)))</f>
        <v>0</v>
      </c>
      <c r="BD132" s="2">
        <f>IF($F$114="n/a",0,IF(BD$116&lt;=$C132,0,IF(BD$116&gt;($F$114+$C132),INDEX($D$128:$W$128,,$C132)-SUM($D132:BC132),INDEX($D$128:$W$128,,$C132)/$F$114)))</f>
        <v>0</v>
      </c>
      <c r="BE132" s="2">
        <f>IF($F$114="n/a",0,IF(BE$116&lt;=$C132,0,IF(BE$116&gt;($F$114+$C132),INDEX($D$128:$W$128,,$C132)-SUM($D132:BD132),INDEX($D$128:$W$128,,$C132)/$F$114)))</f>
        <v>0</v>
      </c>
      <c r="BF132" s="2">
        <f>IF($F$114="n/a",0,IF(BF$116&lt;=$C132,0,IF(BF$116&gt;($F$114+$C132),INDEX($D$128:$W$128,,$C132)-SUM($D132:BE132),INDEX($D$128:$W$128,,$C132)/$F$114)))</f>
        <v>0</v>
      </c>
      <c r="BG132" s="2">
        <f>IF($F$114="n/a",0,IF(BG$116&lt;=$C132,0,IF(BG$116&gt;($F$114+$C132),INDEX($D$128:$W$128,,$C132)-SUM($D132:BF132),INDEX($D$128:$W$128,,$C132)/$F$114)))</f>
        <v>0</v>
      </c>
      <c r="BH132" s="2">
        <f>IF($F$114="n/a",0,IF(BH$116&lt;=$C132,0,IF(BH$116&gt;($F$114+$C132),INDEX($D$128:$W$128,,$C132)-SUM($D132:BG132),INDEX($D$128:$W$128,,$C132)/$F$114)))</f>
        <v>0</v>
      </c>
      <c r="BI132" s="2">
        <f>IF($F$114="n/a",0,IF(BI$116&lt;=$C132,0,IF(BI$116&gt;($F$114+$C132),INDEX($D$128:$W$128,,$C132)-SUM($D132:BH132),INDEX($D$128:$W$128,,$C132)/$F$114)))</f>
        <v>0</v>
      </c>
      <c r="BJ132" s="2">
        <f>IF($F$114="n/a",0,IF(BJ$116&lt;=$C132,0,IF(BJ$116&gt;($F$114+$C132),INDEX($D$128:$W$128,,$C132)-SUM($D132:BI132),INDEX($D$128:$W$128,,$C132)/$F$114)))</f>
        <v>0</v>
      </c>
      <c r="BK132" s="2">
        <f>IF($F$114="n/a",0,IF(BK$116&lt;=$C132,0,IF(BK$116&gt;($F$114+$C132),INDEX($D$128:$W$128,,$C132)-SUM($D132:BJ132),INDEX($D$128:$W$128,,$C132)/$F$114)))</f>
        <v>0</v>
      </c>
    </row>
    <row r="133" spans="2:63" x14ac:dyDescent="0.3">
      <c r="B133" s="24">
        <v>2013</v>
      </c>
      <c r="C133" s="24">
        <v>3</v>
      </c>
      <c r="E133" s="2">
        <f>IF($F$114="n/a",0,IF(E$116&lt;=$C133,0,IF(E$116&gt;($F$114+$C133),INDEX($D$128:$W$128,,$C133)-SUM($D133:D133),INDEX($D$128:$W$128,,$C133)/$F$114)))</f>
        <v>0</v>
      </c>
      <c r="F133" s="2">
        <f>IF($F$114="n/a",0,IF(F$116&lt;=$C133,0,IF(F$116&gt;($F$114+$C133),INDEX($D$128:$W$128,,$C133)-SUM($D133:E133),INDEX($D$128:$W$128,,$C133)/$F$114)))</f>
        <v>0</v>
      </c>
      <c r="G133" s="2">
        <f>IF($F$114="n/a",0,IF(G$116&lt;=$C133,0,IF(G$116&gt;($F$114+$C133),INDEX($D$128:$W$128,,$C133)-SUM($D133:F133),INDEX($D$128:$W$128,,$C133)/$F$114)))</f>
        <v>0</v>
      </c>
      <c r="H133" s="2">
        <f>IF($F$114="n/a",0,IF(H$116&lt;=$C133,0,IF(H$116&gt;($F$114+$C133),INDEX($D$128:$W$128,,$C133)-SUM($D133:G133),INDEX($D$128:$W$128,,$C133)/$F$114)))</f>
        <v>0</v>
      </c>
      <c r="I133" s="2">
        <f>IF($F$114="n/a",0,IF(I$116&lt;=$C133,0,IF(I$116&gt;($F$114+$C133),INDEX($D$128:$W$128,,$C133)-SUM($D133:H133),INDEX($D$128:$W$128,,$C133)/$F$114)))</f>
        <v>0</v>
      </c>
      <c r="J133" s="2">
        <f>IF($F$114="n/a",0,IF(J$116&lt;=$C133,0,IF(J$116&gt;($F$114+$C133),INDEX($D$128:$W$128,,$C133)-SUM($D133:I133),INDEX($D$128:$W$128,,$C133)/$F$114)))</f>
        <v>0</v>
      </c>
      <c r="K133" s="2">
        <f>IF($F$114="n/a",0,IF(K$116&lt;=$C133,0,IF(K$116&gt;($F$114+$C133),INDEX($D$128:$W$128,,$C133)-SUM($D133:J133),INDEX($D$128:$W$128,,$C133)/$F$114)))</f>
        <v>0</v>
      </c>
      <c r="L133" s="2">
        <f>IF($F$114="n/a",0,IF(L$116&lt;=$C133,0,IF(L$116&gt;($F$114+$C133),INDEX($D$128:$W$128,,$C133)-SUM($D133:K133),INDEX($D$128:$W$128,,$C133)/$F$114)))</f>
        <v>0</v>
      </c>
      <c r="M133" s="2">
        <f>IF($F$114="n/a",0,IF(M$116&lt;=$C133,0,IF(M$116&gt;($F$114+$C133),INDEX($D$128:$W$128,,$C133)-SUM($D133:L133),INDEX($D$128:$W$128,,$C133)/$F$114)))</f>
        <v>0</v>
      </c>
      <c r="N133" s="2">
        <f>IF($F$114="n/a",0,IF(N$116&lt;=$C133,0,IF(N$116&gt;($F$114+$C133),INDEX($D$128:$W$128,,$C133)-SUM($D133:M133),INDEX($D$128:$W$128,,$C133)/$F$114)))</f>
        <v>0</v>
      </c>
      <c r="O133" s="2">
        <f>IF($F$114="n/a",0,IF(O$116&lt;=$C133,0,IF(O$116&gt;($F$114+$C133),INDEX($D$128:$W$128,,$C133)-SUM($D133:N133),INDEX($D$128:$W$128,,$C133)/$F$114)))</f>
        <v>0</v>
      </c>
      <c r="P133" s="2">
        <f>IF($F$114="n/a",0,IF(P$116&lt;=$C133,0,IF(P$116&gt;($F$114+$C133),INDEX($D$128:$W$128,,$C133)-SUM($D133:O133),INDEX($D$128:$W$128,,$C133)/$F$114)))</f>
        <v>0</v>
      </c>
      <c r="Q133" s="2">
        <f>IF($F$114="n/a",0,IF(Q$116&lt;=$C133,0,IF(Q$116&gt;($F$114+$C133),INDEX($D$128:$W$128,,$C133)-SUM($D133:P133),INDEX($D$128:$W$128,,$C133)/$F$114)))</f>
        <v>0</v>
      </c>
      <c r="R133" s="2">
        <f>IF($F$114="n/a",0,IF(R$116&lt;=$C133,0,IF(R$116&gt;($F$114+$C133),INDEX($D$128:$W$128,,$C133)-SUM($D133:Q133),INDEX($D$128:$W$128,,$C133)/$F$114)))</f>
        <v>0</v>
      </c>
      <c r="S133" s="2">
        <f>IF($F$114="n/a",0,IF(S$116&lt;=$C133,0,IF(S$116&gt;($F$114+$C133),INDEX($D$128:$W$128,,$C133)-SUM($D133:R133),INDEX($D$128:$W$128,,$C133)/$F$114)))</f>
        <v>0</v>
      </c>
      <c r="T133" s="2">
        <f>IF($F$114="n/a",0,IF(T$116&lt;=$C133,0,IF(T$116&gt;($F$114+$C133),INDEX($D$128:$W$128,,$C133)-SUM($D133:S133),INDEX($D$128:$W$128,,$C133)/$F$114)))</f>
        <v>0</v>
      </c>
      <c r="U133" s="2">
        <f>IF($F$114="n/a",0,IF(U$116&lt;=$C133,0,IF(U$116&gt;($F$114+$C133),INDEX($D$128:$W$128,,$C133)-SUM($D133:T133),INDEX($D$128:$W$128,,$C133)/$F$114)))</f>
        <v>0</v>
      </c>
      <c r="V133" s="2">
        <f>IF($F$114="n/a",0,IF(V$116&lt;=$C133,0,IF(V$116&gt;($F$114+$C133),INDEX($D$128:$W$128,,$C133)-SUM($D133:U133),INDEX($D$128:$W$128,,$C133)/$F$114)))</f>
        <v>0</v>
      </c>
      <c r="W133" s="2">
        <f>IF($F$114="n/a",0,IF(W$116&lt;=$C133,0,IF(W$116&gt;($F$114+$C133),INDEX($D$128:$W$128,,$C133)-SUM($D133:V133),INDEX($D$128:$W$128,,$C133)/$F$114)))</f>
        <v>0</v>
      </c>
      <c r="X133" s="2">
        <f>IF($F$114="n/a",0,IF(X$116&lt;=$C133,0,IF(X$116&gt;($F$114+$C133),INDEX($D$128:$W$128,,$C133)-SUM($D133:W133),INDEX($D$128:$W$128,,$C133)/$F$114)))</f>
        <v>0</v>
      </c>
      <c r="Y133" s="2">
        <f>IF($F$114="n/a",0,IF(Y$116&lt;=$C133,0,IF(Y$116&gt;($F$114+$C133),INDEX($D$128:$W$128,,$C133)-SUM($D133:X133),INDEX($D$128:$W$128,,$C133)/$F$114)))</f>
        <v>0</v>
      </c>
      <c r="Z133" s="2">
        <f>IF($F$114="n/a",0,IF(Z$116&lt;=$C133,0,IF(Z$116&gt;($F$114+$C133),INDEX($D$128:$W$128,,$C133)-SUM($D133:Y133),INDEX($D$128:$W$128,,$C133)/$F$114)))</f>
        <v>0</v>
      </c>
      <c r="AA133" s="2">
        <f>IF($F$114="n/a",0,IF(AA$116&lt;=$C133,0,IF(AA$116&gt;($F$114+$C133),INDEX($D$128:$W$128,,$C133)-SUM($D133:Z133),INDEX($D$128:$W$128,,$C133)/$F$114)))</f>
        <v>0</v>
      </c>
      <c r="AB133" s="2">
        <f>IF($F$114="n/a",0,IF(AB$116&lt;=$C133,0,IF(AB$116&gt;($F$114+$C133),INDEX($D$128:$W$128,,$C133)-SUM($D133:AA133),INDEX($D$128:$W$128,,$C133)/$F$114)))</f>
        <v>0</v>
      </c>
      <c r="AC133" s="2">
        <f>IF($F$114="n/a",0,IF(AC$116&lt;=$C133,0,IF(AC$116&gt;($F$114+$C133),INDEX($D$128:$W$128,,$C133)-SUM($D133:AB133),INDEX($D$128:$W$128,,$C133)/$F$114)))</f>
        <v>0</v>
      </c>
      <c r="AD133" s="2">
        <f>IF($F$114="n/a",0,IF(AD$116&lt;=$C133,0,IF(AD$116&gt;($F$114+$C133),INDEX($D$128:$W$128,,$C133)-SUM($D133:AC133),INDEX($D$128:$W$128,,$C133)/$F$114)))</f>
        <v>0</v>
      </c>
      <c r="AE133" s="2">
        <f>IF($F$114="n/a",0,IF(AE$116&lt;=$C133,0,IF(AE$116&gt;($F$114+$C133),INDEX($D$128:$W$128,,$C133)-SUM($D133:AD133),INDEX($D$128:$W$128,,$C133)/$F$114)))</f>
        <v>0</v>
      </c>
      <c r="AF133" s="2">
        <f>IF($F$114="n/a",0,IF(AF$116&lt;=$C133,0,IF(AF$116&gt;($F$114+$C133),INDEX($D$128:$W$128,,$C133)-SUM($D133:AE133),INDEX($D$128:$W$128,,$C133)/$F$114)))</f>
        <v>0</v>
      </c>
      <c r="AG133" s="2">
        <f>IF($F$114="n/a",0,IF(AG$116&lt;=$C133,0,IF(AG$116&gt;($F$114+$C133),INDEX($D$128:$W$128,,$C133)-SUM($D133:AF133),INDEX($D$128:$W$128,,$C133)/$F$114)))</f>
        <v>0</v>
      </c>
      <c r="AH133" s="2">
        <f>IF($F$114="n/a",0,IF(AH$116&lt;=$C133,0,IF(AH$116&gt;($F$114+$C133),INDEX($D$128:$W$128,,$C133)-SUM($D133:AG133),INDEX($D$128:$W$128,,$C133)/$F$114)))</f>
        <v>0</v>
      </c>
      <c r="AI133" s="2">
        <f>IF($F$114="n/a",0,IF(AI$116&lt;=$C133,0,IF(AI$116&gt;($F$114+$C133),INDEX($D$128:$W$128,,$C133)-SUM($D133:AH133),INDEX($D$128:$W$128,,$C133)/$F$114)))</f>
        <v>0</v>
      </c>
      <c r="AJ133" s="2">
        <f>IF($F$114="n/a",0,IF(AJ$116&lt;=$C133,0,IF(AJ$116&gt;($F$114+$C133),INDEX($D$128:$W$128,,$C133)-SUM($D133:AI133),INDEX($D$128:$W$128,,$C133)/$F$114)))</f>
        <v>0</v>
      </c>
      <c r="AK133" s="2">
        <f>IF($F$114="n/a",0,IF(AK$116&lt;=$C133,0,IF(AK$116&gt;($F$114+$C133),INDEX($D$128:$W$128,,$C133)-SUM($D133:AJ133),INDEX($D$128:$W$128,,$C133)/$F$114)))</f>
        <v>0</v>
      </c>
      <c r="AL133" s="2">
        <f>IF($F$114="n/a",0,IF(AL$116&lt;=$C133,0,IF(AL$116&gt;($F$114+$C133),INDEX($D$128:$W$128,,$C133)-SUM($D133:AK133),INDEX($D$128:$W$128,,$C133)/$F$114)))</f>
        <v>0</v>
      </c>
      <c r="AM133" s="2">
        <f>IF($F$114="n/a",0,IF(AM$116&lt;=$C133,0,IF(AM$116&gt;($F$114+$C133),INDEX($D$128:$W$128,,$C133)-SUM($D133:AL133),INDEX($D$128:$W$128,,$C133)/$F$114)))</f>
        <v>0</v>
      </c>
      <c r="AN133" s="2">
        <f>IF($F$114="n/a",0,IF(AN$116&lt;=$C133,0,IF(AN$116&gt;($F$114+$C133),INDEX($D$128:$W$128,,$C133)-SUM($D133:AM133),INDEX($D$128:$W$128,,$C133)/$F$114)))</f>
        <v>0</v>
      </c>
      <c r="AO133" s="2">
        <f>IF($F$114="n/a",0,IF(AO$116&lt;=$C133,0,IF(AO$116&gt;($F$114+$C133),INDEX($D$128:$W$128,,$C133)-SUM($D133:AN133),INDEX($D$128:$W$128,,$C133)/$F$114)))</f>
        <v>0</v>
      </c>
      <c r="AP133" s="2">
        <f>IF($F$114="n/a",0,IF(AP$116&lt;=$C133,0,IF(AP$116&gt;($F$114+$C133),INDEX($D$128:$W$128,,$C133)-SUM($D133:AO133),INDEX($D$128:$W$128,,$C133)/$F$114)))</f>
        <v>0</v>
      </c>
      <c r="AQ133" s="2">
        <f>IF($F$114="n/a",0,IF(AQ$116&lt;=$C133,0,IF(AQ$116&gt;($F$114+$C133),INDEX($D$128:$W$128,,$C133)-SUM($D133:AP133),INDEX($D$128:$W$128,,$C133)/$F$114)))</f>
        <v>0</v>
      </c>
      <c r="AR133" s="2">
        <f>IF($F$114="n/a",0,IF(AR$116&lt;=$C133,0,IF(AR$116&gt;($F$114+$C133),INDEX($D$128:$W$128,,$C133)-SUM($D133:AQ133),INDEX($D$128:$W$128,,$C133)/$F$114)))</f>
        <v>0</v>
      </c>
      <c r="AS133" s="2">
        <f>IF($F$114="n/a",0,IF(AS$116&lt;=$C133,0,IF(AS$116&gt;($F$114+$C133),INDEX($D$128:$W$128,,$C133)-SUM($D133:AR133),INDEX($D$128:$W$128,,$C133)/$F$114)))</f>
        <v>0</v>
      </c>
      <c r="AT133" s="2">
        <f>IF($F$114="n/a",0,IF(AT$116&lt;=$C133,0,IF(AT$116&gt;($F$114+$C133),INDEX($D$128:$W$128,,$C133)-SUM($D133:AS133),INDEX($D$128:$W$128,,$C133)/$F$114)))</f>
        <v>0</v>
      </c>
      <c r="AU133" s="2">
        <f>IF($F$114="n/a",0,IF(AU$116&lt;=$C133,0,IF(AU$116&gt;($F$114+$C133),INDEX($D$128:$W$128,,$C133)-SUM($D133:AT133),INDEX($D$128:$W$128,,$C133)/$F$114)))</f>
        <v>0</v>
      </c>
      <c r="AV133" s="2">
        <f>IF($F$114="n/a",0,IF(AV$116&lt;=$C133,0,IF(AV$116&gt;($F$114+$C133),INDEX($D$128:$W$128,,$C133)-SUM($D133:AU133),INDEX($D$128:$W$128,,$C133)/$F$114)))</f>
        <v>0</v>
      </c>
      <c r="AW133" s="2">
        <f>IF($F$114="n/a",0,IF(AW$116&lt;=$C133,0,IF(AW$116&gt;($F$114+$C133),INDEX($D$128:$W$128,,$C133)-SUM($D133:AV133),INDEX($D$128:$W$128,,$C133)/$F$114)))</f>
        <v>0</v>
      </c>
      <c r="AX133" s="2">
        <f>IF($F$114="n/a",0,IF(AX$116&lt;=$C133,0,IF(AX$116&gt;($F$114+$C133),INDEX($D$128:$W$128,,$C133)-SUM($D133:AW133),INDEX($D$128:$W$128,,$C133)/$F$114)))</f>
        <v>0</v>
      </c>
      <c r="AY133" s="2">
        <f>IF($F$114="n/a",0,IF(AY$116&lt;=$C133,0,IF(AY$116&gt;($F$114+$C133),INDEX($D$128:$W$128,,$C133)-SUM($D133:AX133),INDEX($D$128:$W$128,,$C133)/$F$114)))</f>
        <v>0</v>
      </c>
      <c r="AZ133" s="2">
        <f>IF($F$114="n/a",0,IF(AZ$116&lt;=$C133,0,IF(AZ$116&gt;($F$114+$C133),INDEX($D$128:$W$128,,$C133)-SUM($D133:AY133),INDEX($D$128:$W$128,,$C133)/$F$114)))</f>
        <v>0</v>
      </c>
      <c r="BA133" s="2">
        <f>IF($F$114="n/a",0,IF(BA$116&lt;=$C133,0,IF(BA$116&gt;($F$114+$C133),INDEX($D$128:$W$128,,$C133)-SUM($D133:AZ133),INDEX($D$128:$W$128,,$C133)/$F$114)))</f>
        <v>0</v>
      </c>
      <c r="BB133" s="2">
        <f>IF($F$114="n/a",0,IF(BB$116&lt;=$C133,0,IF(BB$116&gt;($F$114+$C133),INDEX($D$128:$W$128,,$C133)-SUM($D133:BA133),INDEX($D$128:$W$128,,$C133)/$F$114)))</f>
        <v>0</v>
      </c>
      <c r="BC133" s="2">
        <f>IF($F$114="n/a",0,IF(BC$116&lt;=$C133,0,IF(BC$116&gt;($F$114+$C133),INDEX($D$128:$W$128,,$C133)-SUM($D133:BB133),INDEX($D$128:$W$128,,$C133)/$F$114)))</f>
        <v>0</v>
      </c>
      <c r="BD133" s="2">
        <f>IF($F$114="n/a",0,IF(BD$116&lt;=$C133,0,IF(BD$116&gt;($F$114+$C133),INDEX($D$128:$W$128,,$C133)-SUM($D133:BC133),INDEX($D$128:$W$128,,$C133)/$F$114)))</f>
        <v>0</v>
      </c>
      <c r="BE133" s="2">
        <f>IF($F$114="n/a",0,IF(BE$116&lt;=$C133,0,IF(BE$116&gt;($F$114+$C133),INDEX($D$128:$W$128,,$C133)-SUM($D133:BD133),INDEX($D$128:$W$128,,$C133)/$F$114)))</f>
        <v>0</v>
      </c>
      <c r="BF133" s="2">
        <f>IF($F$114="n/a",0,IF(BF$116&lt;=$C133,0,IF(BF$116&gt;($F$114+$C133),INDEX($D$128:$W$128,,$C133)-SUM($D133:BE133),INDEX($D$128:$W$128,,$C133)/$F$114)))</f>
        <v>0</v>
      </c>
      <c r="BG133" s="2">
        <f>IF($F$114="n/a",0,IF(BG$116&lt;=$C133,0,IF(BG$116&gt;($F$114+$C133),INDEX($D$128:$W$128,,$C133)-SUM($D133:BF133),INDEX($D$128:$W$128,,$C133)/$F$114)))</f>
        <v>0</v>
      </c>
      <c r="BH133" s="2">
        <f>IF($F$114="n/a",0,IF(BH$116&lt;=$C133,0,IF(BH$116&gt;($F$114+$C133),INDEX($D$128:$W$128,,$C133)-SUM($D133:BG133),INDEX($D$128:$W$128,,$C133)/$F$114)))</f>
        <v>0</v>
      </c>
      <c r="BI133" s="2">
        <f>IF($F$114="n/a",0,IF(BI$116&lt;=$C133,0,IF(BI$116&gt;($F$114+$C133),INDEX($D$128:$W$128,,$C133)-SUM($D133:BH133),INDEX($D$128:$W$128,,$C133)/$F$114)))</f>
        <v>0</v>
      </c>
      <c r="BJ133" s="2">
        <f>IF($F$114="n/a",0,IF(BJ$116&lt;=$C133,0,IF(BJ$116&gt;($F$114+$C133),INDEX($D$128:$W$128,,$C133)-SUM($D133:BI133),INDEX($D$128:$W$128,,$C133)/$F$114)))</f>
        <v>0</v>
      </c>
      <c r="BK133" s="2">
        <f>IF($F$114="n/a",0,IF(BK$116&lt;=$C133,0,IF(BK$116&gt;($F$114+$C133),INDEX($D$128:$W$128,,$C133)-SUM($D133:BJ133),INDEX($D$128:$W$128,,$C133)/$F$114)))</f>
        <v>0</v>
      </c>
    </row>
    <row r="134" spans="2:63" x14ac:dyDescent="0.3">
      <c r="B134" s="24">
        <v>2014</v>
      </c>
      <c r="C134" s="24">
        <v>4</v>
      </c>
      <c r="E134" s="2">
        <f>IF($F$114="n/a",0,IF(E$116&lt;=$C134,0,IF(E$116&gt;($F$114+$C134),INDEX($D$128:$W$128,,$C134)-SUM($D134:D134),INDEX($D$128:$W$128,,$C134)/$F$114)))</f>
        <v>0</v>
      </c>
      <c r="F134" s="2">
        <f>IF($F$114="n/a",0,IF(F$116&lt;=$C134,0,IF(F$116&gt;($F$114+$C134),INDEX($D$128:$W$128,,$C134)-SUM($D134:E134),INDEX($D$128:$W$128,,$C134)/$F$114)))</f>
        <v>0</v>
      </c>
      <c r="G134" s="2">
        <f>IF($F$114="n/a",0,IF(G$116&lt;=$C134,0,IF(G$116&gt;($F$114+$C134),INDEX($D$128:$W$128,,$C134)-SUM($D134:F134),INDEX($D$128:$W$128,,$C134)/$F$114)))</f>
        <v>0</v>
      </c>
      <c r="H134" s="2">
        <f>IF($F$114="n/a",0,IF(H$116&lt;=$C134,0,IF(H$116&gt;($F$114+$C134),INDEX($D$128:$W$128,,$C134)-SUM($D134:G134),INDEX($D$128:$W$128,,$C134)/$F$114)))</f>
        <v>0</v>
      </c>
      <c r="I134" s="2">
        <f>IF($F$114="n/a",0,IF(I$116&lt;=$C134,0,IF(I$116&gt;($F$114+$C134),INDEX($D$128:$W$128,,$C134)-SUM($D134:H134),INDEX($D$128:$W$128,,$C134)/$F$114)))</f>
        <v>0</v>
      </c>
      <c r="J134" s="2">
        <f>IF($F$114="n/a",0,IF(J$116&lt;=$C134,0,IF(J$116&gt;($F$114+$C134),INDEX($D$128:$W$128,,$C134)-SUM($D134:I134),INDEX($D$128:$W$128,,$C134)/$F$114)))</f>
        <v>0</v>
      </c>
      <c r="K134" s="2">
        <f>IF($F$114="n/a",0,IF(K$116&lt;=$C134,0,IF(K$116&gt;($F$114+$C134),INDEX($D$128:$W$128,,$C134)-SUM($D134:J134),INDEX($D$128:$W$128,,$C134)/$F$114)))</f>
        <v>0</v>
      </c>
      <c r="L134" s="2">
        <f>IF($F$114="n/a",0,IF(L$116&lt;=$C134,0,IF(L$116&gt;($F$114+$C134),INDEX($D$128:$W$128,,$C134)-SUM($D134:K134),INDEX($D$128:$W$128,,$C134)/$F$114)))</f>
        <v>0</v>
      </c>
      <c r="M134" s="2">
        <f>IF($F$114="n/a",0,IF(M$116&lt;=$C134,0,IF(M$116&gt;($F$114+$C134),INDEX($D$128:$W$128,,$C134)-SUM($D134:L134),INDEX($D$128:$W$128,,$C134)/$F$114)))</f>
        <v>0</v>
      </c>
      <c r="N134" s="2">
        <f>IF($F$114="n/a",0,IF(N$116&lt;=$C134,0,IF(N$116&gt;($F$114+$C134),INDEX($D$128:$W$128,,$C134)-SUM($D134:M134),INDEX($D$128:$W$128,,$C134)/$F$114)))</f>
        <v>0</v>
      </c>
      <c r="O134" s="2">
        <f>IF($F$114="n/a",0,IF(O$116&lt;=$C134,0,IF(O$116&gt;($F$114+$C134),INDEX($D$128:$W$128,,$C134)-SUM($D134:N134),INDEX($D$128:$W$128,,$C134)/$F$114)))</f>
        <v>0</v>
      </c>
      <c r="P134" s="2">
        <f>IF($F$114="n/a",0,IF(P$116&lt;=$C134,0,IF(P$116&gt;($F$114+$C134),INDEX($D$128:$W$128,,$C134)-SUM($D134:O134),INDEX($D$128:$W$128,,$C134)/$F$114)))</f>
        <v>0</v>
      </c>
      <c r="Q134" s="2">
        <f>IF($F$114="n/a",0,IF(Q$116&lt;=$C134,0,IF(Q$116&gt;($F$114+$C134),INDEX($D$128:$W$128,,$C134)-SUM($D134:P134),INDEX($D$128:$W$128,,$C134)/$F$114)))</f>
        <v>0</v>
      </c>
      <c r="R134" s="2">
        <f>IF($F$114="n/a",0,IF(R$116&lt;=$C134,0,IF(R$116&gt;($F$114+$C134),INDEX($D$128:$W$128,,$C134)-SUM($D134:Q134),INDEX($D$128:$W$128,,$C134)/$F$114)))</f>
        <v>0</v>
      </c>
      <c r="S134" s="2">
        <f>IF($F$114="n/a",0,IF(S$116&lt;=$C134,0,IF(S$116&gt;($F$114+$C134),INDEX($D$128:$W$128,,$C134)-SUM($D134:R134),INDEX($D$128:$W$128,,$C134)/$F$114)))</f>
        <v>0</v>
      </c>
      <c r="T134" s="2">
        <f>IF($F$114="n/a",0,IF(T$116&lt;=$C134,0,IF(T$116&gt;($F$114+$C134),INDEX($D$128:$W$128,,$C134)-SUM($D134:S134),INDEX($D$128:$W$128,,$C134)/$F$114)))</f>
        <v>0</v>
      </c>
      <c r="U134" s="2">
        <f>IF($F$114="n/a",0,IF(U$116&lt;=$C134,0,IF(U$116&gt;($F$114+$C134),INDEX($D$128:$W$128,,$C134)-SUM($D134:T134),INDEX($D$128:$W$128,,$C134)/$F$114)))</f>
        <v>0</v>
      </c>
      <c r="V134" s="2">
        <f>IF($F$114="n/a",0,IF(V$116&lt;=$C134,0,IF(V$116&gt;($F$114+$C134),INDEX($D$128:$W$128,,$C134)-SUM($D134:U134),INDEX($D$128:$W$128,,$C134)/$F$114)))</f>
        <v>0</v>
      </c>
      <c r="W134" s="2">
        <f>IF($F$114="n/a",0,IF(W$116&lt;=$C134,0,IF(W$116&gt;($F$114+$C134),INDEX($D$128:$W$128,,$C134)-SUM($D134:V134),INDEX($D$128:$W$128,,$C134)/$F$114)))</f>
        <v>0</v>
      </c>
      <c r="X134" s="2">
        <f>IF($F$114="n/a",0,IF(X$116&lt;=$C134,0,IF(X$116&gt;($F$114+$C134),INDEX($D$128:$W$128,,$C134)-SUM($D134:W134),INDEX($D$128:$W$128,,$C134)/$F$114)))</f>
        <v>0</v>
      </c>
      <c r="Y134" s="2">
        <f>IF($F$114="n/a",0,IF(Y$116&lt;=$C134,0,IF(Y$116&gt;($F$114+$C134),INDEX($D$128:$W$128,,$C134)-SUM($D134:X134),INDEX($D$128:$W$128,,$C134)/$F$114)))</f>
        <v>0</v>
      </c>
      <c r="Z134" s="2">
        <f>IF($F$114="n/a",0,IF(Z$116&lt;=$C134,0,IF(Z$116&gt;($F$114+$C134),INDEX($D$128:$W$128,,$C134)-SUM($D134:Y134),INDEX($D$128:$W$128,,$C134)/$F$114)))</f>
        <v>0</v>
      </c>
      <c r="AA134" s="2">
        <f>IF($F$114="n/a",0,IF(AA$116&lt;=$C134,0,IF(AA$116&gt;($F$114+$C134),INDEX($D$128:$W$128,,$C134)-SUM($D134:Z134),INDEX($D$128:$W$128,,$C134)/$F$114)))</f>
        <v>0</v>
      </c>
      <c r="AB134" s="2">
        <f>IF($F$114="n/a",0,IF(AB$116&lt;=$C134,0,IF(AB$116&gt;($F$114+$C134),INDEX($D$128:$W$128,,$C134)-SUM($D134:AA134),INDEX($D$128:$W$128,,$C134)/$F$114)))</f>
        <v>0</v>
      </c>
      <c r="AC134" s="2">
        <f>IF($F$114="n/a",0,IF(AC$116&lt;=$C134,0,IF(AC$116&gt;($F$114+$C134),INDEX($D$128:$W$128,,$C134)-SUM($D134:AB134),INDEX($D$128:$W$128,,$C134)/$F$114)))</f>
        <v>0</v>
      </c>
      <c r="AD134" s="2">
        <f>IF($F$114="n/a",0,IF(AD$116&lt;=$C134,0,IF(AD$116&gt;($F$114+$C134),INDEX($D$128:$W$128,,$C134)-SUM($D134:AC134),INDEX($D$128:$W$128,,$C134)/$F$114)))</f>
        <v>0</v>
      </c>
      <c r="AE134" s="2">
        <f>IF($F$114="n/a",0,IF(AE$116&lt;=$C134,0,IF(AE$116&gt;($F$114+$C134),INDEX($D$128:$W$128,,$C134)-SUM($D134:AD134),INDEX($D$128:$W$128,,$C134)/$F$114)))</f>
        <v>0</v>
      </c>
      <c r="AF134" s="2">
        <f>IF($F$114="n/a",0,IF(AF$116&lt;=$C134,0,IF(AF$116&gt;($F$114+$C134),INDEX($D$128:$W$128,,$C134)-SUM($D134:AE134),INDEX($D$128:$W$128,,$C134)/$F$114)))</f>
        <v>0</v>
      </c>
      <c r="AG134" s="2">
        <f>IF($F$114="n/a",0,IF(AG$116&lt;=$C134,0,IF(AG$116&gt;($F$114+$C134),INDEX($D$128:$W$128,,$C134)-SUM($D134:AF134),INDEX($D$128:$W$128,,$C134)/$F$114)))</f>
        <v>0</v>
      </c>
      <c r="AH134" s="2">
        <f>IF($F$114="n/a",0,IF(AH$116&lt;=$C134,0,IF(AH$116&gt;($F$114+$C134),INDEX($D$128:$W$128,,$C134)-SUM($D134:AG134),INDEX($D$128:$W$128,,$C134)/$F$114)))</f>
        <v>0</v>
      </c>
      <c r="AI134" s="2">
        <f>IF($F$114="n/a",0,IF(AI$116&lt;=$C134,0,IF(AI$116&gt;($F$114+$C134),INDEX($D$128:$W$128,,$C134)-SUM($D134:AH134),INDEX($D$128:$W$128,,$C134)/$F$114)))</f>
        <v>0</v>
      </c>
      <c r="AJ134" s="2">
        <f>IF($F$114="n/a",0,IF(AJ$116&lt;=$C134,0,IF(AJ$116&gt;($F$114+$C134),INDEX($D$128:$W$128,,$C134)-SUM($D134:AI134),INDEX($D$128:$W$128,,$C134)/$F$114)))</f>
        <v>0</v>
      </c>
      <c r="AK134" s="2">
        <f>IF($F$114="n/a",0,IF(AK$116&lt;=$C134,0,IF(AK$116&gt;($F$114+$C134),INDEX($D$128:$W$128,,$C134)-SUM($D134:AJ134),INDEX($D$128:$W$128,,$C134)/$F$114)))</f>
        <v>0</v>
      </c>
      <c r="AL134" s="2">
        <f>IF($F$114="n/a",0,IF(AL$116&lt;=$C134,0,IF(AL$116&gt;($F$114+$C134),INDEX($D$128:$W$128,,$C134)-SUM($D134:AK134),INDEX($D$128:$W$128,,$C134)/$F$114)))</f>
        <v>0</v>
      </c>
      <c r="AM134" s="2">
        <f>IF($F$114="n/a",0,IF(AM$116&lt;=$C134,0,IF(AM$116&gt;($F$114+$C134),INDEX($D$128:$W$128,,$C134)-SUM($D134:AL134),INDEX($D$128:$W$128,,$C134)/$F$114)))</f>
        <v>0</v>
      </c>
      <c r="AN134" s="2">
        <f>IF($F$114="n/a",0,IF(AN$116&lt;=$C134,0,IF(AN$116&gt;($F$114+$C134),INDEX($D$128:$W$128,,$C134)-SUM($D134:AM134),INDEX($D$128:$W$128,,$C134)/$F$114)))</f>
        <v>0</v>
      </c>
      <c r="AO134" s="2">
        <f>IF($F$114="n/a",0,IF(AO$116&lt;=$C134,0,IF(AO$116&gt;($F$114+$C134),INDEX($D$128:$W$128,,$C134)-SUM($D134:AN134),INDEX($D$128:$W$128,,$C134)/$F$114)))</f>
        <v>0</v>
      </c>
      <c r="AP134" s="2">
        <f>IF($F$114="n/a",0,IF(AP$116&lt;=$C134,0,IF(AP$116&gt;($F$114+$C134),INDEX($D$128:$W$128,,$C134)-SUM($D134:AO134),INDEX($D$128:$W$128,,$C134)/$F$114)))</f>
        <v>0</v>
      </c>
      <c r="AQ134" s="2">
        <f>IF($F$114="n/a",0,IF(AQ$116&lt;=$C134,0,IF(AQ$116&gt;($F$114+$C134),INDEX($D$128:$W$128,,$C134)-SUM($D134:AP134),INDEX($D$128:$W$128,,$C134)/$F$114)))</f>
        <v>0</v>
      </c>
      <c r="AR134" s="2">
        <f>IF($F$114="n/a",0,IF(AR$116&lt;=$C134,0,IF(AR$116&gt;($F$114+$C134),INDEX($D$128:$W$128,,$C134)-SUM($D134:AQ134),INDEX($D$128:$W$128,,$C134)/$F$114)))</f>
        <v>0</v>
      </c>
      <c r="AS134" s="2">
        <f>IF($F$114="n/a",0,IF(AS$116&lt;=$C134,0,IF(AS$116&gt;($F$114+$C134),INDEX($D$128:$W$128,,$C134)-SUM($D134:AR134),INDEX($D$128:$W$128,,$C134)/$F$114)))</f>
        <v>0</v>
      </c>
      <c r="AT134" s="2">
        <f>IF($F$114="n/a",0,IF(AT$116&lt;=$C134,0,IF(AT$116&gt;($F$114+$C134),INDEX($D$128:$W$128,,$C134)-SUM($D134:AS134),INDEX($D$128:$W$128,,$C134)/$F$114)))</f>
        <v>0</v>
      </c>
      <c r="AU134" s="2">
        <f>IF($F$114="n/a",0,IF(AU$116&lt;=$C134,0,IF(AU$116&gt;($F$114+$C134),INDEX($D$128:$W$128,,$C134)-SUM($D134:AT134),INDEX($D$128:$W$128,,$C134)/$F$114)))</f>
        <v>0</v>
      </c>
      <c r="AV134" s="2">
        <f>IF($F$114="n/a",0,IF(AV$116&lt;=$C134,0,IF(AV$116&gt;($F$114+$C134),INDEX($D$128:$W$128,,$C134)-SUM($D134:AU134),INDEX($D$128:$W$128,,$C134)/$F$114)))</f>
        <v>0</v>
      </c>
      <c r="AW134" s="2">
        <f>IF($F$114="n/a",0,IF(AW$116&lt;=$C134,0,IF(AW$116&gt;($F$114+$C134),INDEX($D$128:$W$128,,$C134)-SUM($D134:AV134),INDEX($D$128:$W$128,,$C134)/$F$114)))</f>
        <v>0</v>
      </c>
      <c r="AX134" s="2">
        <f>IF($F$114="n/a",0,IF(AX$116&lt;=$C134,0,IF(AX$116&gt;($F$114+$C134),INDEX($D$128:$W$128,,$C134)-SUM($D134:AW134),INDEX($D$128:$W$128,,$C134)/$F$114)))</f>
        <v>0</v>
      </c>
      <c r="AY134" s="2">
        <f>IF($F$114="n/a",0,IF(AY$116&lt;=$C134,0,IF(AY$116&gt;($F$114+$C134),INDEX($D$128:$W$128,,$C134)-SUM($D134:AX134),INDEX($D$128:$W$128,,$C134)/$F$114)))</f>
        <v>0</v>
      </c>
      <c r="AZ134" s="2">
        <f>IF($F$114="n/a",0,IF(AZ$116&lt;=$C134,0,IF(AZ$116&gt;($F$114+$C134),INDEX($D$128:$W$128,,$C134)-SUM($D134:AY134),INDEX($D$128:$W$128,,$C134)/$F$114)))</f>
        <v>0</v>
      </c>
      <c r="BA134" s="2">
        <f>IF($F$114="n/a",0,IF(BA$116&lt;=$C134,0,IF(BA$116&gt;($F$114+$C134),INDEX($D$128:$W$128,,$C134)-SUM($D134:AZ134),INDEX($D$128:$W$128,,$C134)/$F$114)))</f>
        <v>0</v>
      </c>
      <c r="BB134" s="2">
        <f>IF($F$114="n/a",0,IF(BB$116&lt;=$C134,0,IF(BB$116&gt;($F$114+$C134),INDEX($D$128:$W$128,,$C134)-SUM($D134:BA134),INDEX($D$128:$W$128,,$C134)/$F$114)))</f>
        <v>0</v>
      </c>
      <c r="BC134" s="2">
        <f>IF($F$114="n/a",0,IF(BC$116&lt;=$C134,0,IF(BC$116&gt;($F$114+$C134),INDEX($D$128:$W$128,,$C134)-SUM($D134:BB134),INDEX($D$128:$W$128,,$C134)/$F$114)))</f>
        <v>0</v>
      </c>
      <c r="BD134" s="2">
        <f>IF($F$114="n/a",0,IF(BD$116&lt;=$C134,0,IF(BD$116&gt;($F$114+$C134),INDEX($D$128:$W$128,,$C134)-SUM($D134:BC134),INDEX($D$128:$W$128,,$C134)/$F$114)))</f>
        <v>0</v>
      </c>
      <c r="BE134" s="2">
        <f>IF($F$114="n/a",0,IF(BE$116&lt;=$C134,0,IF(BE$116&gt;($F$114+$C134),INDEX($D$128:$W$128,,$C134)-SUM($D134:BD134),INDEX($D$128:$W$128,,$C134)/$F$114)))</f>
        <v>0</v>
      </c>
      <c r="BF134" s="2">
        <f>IF($F$114="n/a",0,IF(BF$116&lt;=$C134,0,IF(BF$116&gt;($F$114+$C134),INDEX($D$128:$W$128,,$C134)-SUM($D134:BE134),INDEX($D$128:$W$128,,$C134)/$F$114)))</f>
        <v>0</v>
      </c>
      <c r="BG134" s="2">
        <f>IF($F$114="n/a",0,IF(BG$116&lt;=$C134,0,IF(BG$116&gt;($F$114+$C134),INDEX($D$128:$W$128,,$C134)-SUM($D134:BF134),INDEX($D$128:$W$128,,$C134)/$F$114)))</f>
        <v>0</v>
      </c>
      <c r="BH134" s="2">
        <f>IF($F$114="n/a",0,IF(BH$116&lt;=$C134,0,IF(BH$116&gt;($F$114+$C134),INDEX($D$128:$W$128,,$C134)-SUM($D134:BG134),INDEX($D$128:$W$128,,$C134)/$F$114)))</f>
        <v>0</v>
      </c>
      <c r="BI134" s="2">
        <f>IF($F$114="n/a",0,IF(BI$116&lt;=$C134,0,IF(BI$116&gt;($F$114+$C134),INDEX($D$128:$W$128,,$C134)-SUM($D134:BH134),INDEX($D$128:$W$128,,$C134)/$F$114)))</f>
        <v>0</v>
      </c>
      <c r="BJ134" s="2">
        <f>IF($F$114="n/a",0,IF(BJ$116&lt;=$C134,0,IF(BJ$116&gt;($F$114+$C134),INDEX($D$128:$W$128,,$C134)-SUM($D134:BI134),INDEX($D$128:$W$128,,$C134)/$F$114)))</f>
        <v>0</v>
      </c>
      <c r="BK134" s="2">
        <f>IF($F$114="n/a",0,IF(BK$116&lt;=$C134,0,IF(BK$116&gt;($F$114+$C134),INDEX($D$128:$W$128,,$C134)-SUM($D134:BJ134),INDEX($D$128:$W$128,,$C134)/$F$114)))</f>
        <v>0</v>
      </c>
    </row>
    <row r="135" spans="2:63" x14ac:dyDescent="0.3">
      <c r="B135" s="24">
        <v>2015</v>
      </c>
      <c r="C135" s="24">
        <v>5</v>
      </c>
      <c r="E135" s="2">
        <f>IF($F$114="n/a",0,IF(E$116&lt;=$C135,0,IF(E$116&gt;($F$114+$C135),INDEX($D$128:$W$128,,$C135)-SUM($D135:D135),INDEX($D$128:$W$128,,$C135)/$F$114)))</f>
        <v>0</v>
      </c>
      <c r="F135" s="2">
        <f>IF($F$114="n/a",0,IF(F$116&lt;=$C135,0,IF(F$116&gt;($F$114+$C135),INDEX($D$128:$W$128,,$C135)-SUM($D135:E135),INDEX($D$128:$W$128,,$C135)/$F$114)))</f>
        <v>0</v>
      </c>
      <c r="G135" s="2">
        <f>IF($F$114="n/a",0,IF(G$116&lt;=$C135,0,IF(G$116&gt;($F$114+$C135),INDEX($D$128:$W$128,,$C135)-SUM($D135:F135),INDEX($D$128:$W$128,,$C135)/$F$114)))</f>
        <v>0</v>
      </c>
      <c r="H135" s="2">
        <f>IF($F$114="n/a",0,IF(H$116&lt;=$C135,0,IF(H$116&gt;($F$114+$C135),INDEX($D$128:$W$128,,$C135)-SUM($D135:G135),INDEX($D$128:$W$128,,$C135)/$F$114)))</f>
        <v>0</v>
      </c>
      <c r="I135" s="2">
        <f>IF($F$114="n/a",0,IF(I$116&lt;=$C135,0,IF(I$116&gt;($F$114+$C135),INDEX($D$128:$W$128,,$C135)-SUM($D135:H135),INDEX($D$128:$W$128,,$C135)/$F$114)))</f>
        <v>0</v>
      </c>
      <c r="J135" s="2">
        <f>IF($F$114="n/a",0,IF(J$116&lt;=$C135,0,IF(J$116&gt;($F$114+$C135),INDEX($D$128:$W$128,,$C135)-SUM($D135:I135),INDEX($D$128:$W$128,,$C135)/$F$114)))</f>
        <v>0</v>
      </c>
      <c r="K135" s="2">
        <f>IF($F$114="n/a",0,IF(K$116&lt;=$C135,0,IF(K$116&gt;($F$114+$C135),INDEX($D$128:$W$128,,$C135)-SUM($D135:J135),INDEX($D$128:$W$128,,$C135)/$F$114)))</f>
        <v>0</v>
      </c>
      <c r="L135" s="2">
        <f>IF($F$114="n/a",0,IF(L$116&lt;=$C135,0,IF(L$116&gt;($F$114+$C135),INDEX($D$128:$W$128,,$C135)-SUM($D135:K135),INDEX($D$128:$W$128,,$C135)/$F$114)))</f>
        <v>0</v>
      </c>
      <c r="M135" s="2">
        <f>IF($F$114="n/a",0,IF(M$116&lt;=$C135,0,IF(M$116&gt;($F$114+$C135),INDEX($D$128:$W$128,,$C135)-SUM($D135:L135),INDEX($D$128:$W$128,,$C135)/$F$114)))</f>
        <v>0</v>
      </c>
      <c r="N135" s="2">
        <f>IF($F$114="n/a",0,IF(N$116&lt;=$C135,0,IF(N$116&gt;($F$114+$C135),INDEX($D$128:$W$128,,$C135)-SUM($D135:M135),INDEX($D$128:$W$128,,$C135)/$F$114)))</f>
        <v>0</v>
      </c>
      <c r="O135" s="2">
        <f>IF($F$114="n/a",0,IF(O$116&lt;=$C135,0,IF(O$116&gt;($F$114+$C135),INDEX($D$128:$W$128,,$C135)-SUM($D135:N135),INDEX($D$128:$W$128,,$C135)/$F$114)))</f>
        <v>0</v>
      </c>
      <c r="P135" s="2">
        <f>IF($F$114="n/a",0,IF(P$116&lt;=$C135,0,IF(P$116&gt;($F$114+$C135),INDEX($D$128:$W$128,,$C135)-SUM($D135:O135),INDEX($D$128:$W$128,,$C135)/$F$114)))</f>
        <v>0</v>
      </c>
      <c r="Q135" s="2">
        <f>IF($F$114="n/a",0,IF(Q$116&lt;=$C135,0,IF(Q$116&gt;($F$114+$C135),INDEX($D$128:$W$128,,$C135)-SUM($D135:P135),INDEX($D$128:$W$128,,$C135)/$F$114)))</f>
        <v>0</v>
      </c>
      <c r="R135" s="2">
        <f>IF($F$114="n/a",0,IF(R$116&lt;=$C135,0,IF(R$116&gt;($F$114+$C135),INDEX($D$128:$W$128,,$C135)-SUM($D135:Q135),INDEX($D$128:$W$128,,$C135)/$F$114)))</f>
        <v>0</v>
      </c>
      <c r="S135" s="2">
        <f>IF($F$114="n/a",0,IF(S$116&lt;=$C135,0,IF(S$116&gt;($F$114+$C135),INDEX($D$128:$W$128,,$C135)-SUM($D135:R135),INDEX($D$128:$W$128,,$C135)/$F$114)))</f>
        <v>0</v>
      </c>
      <c r="T135" s="2">
        <f>IF($F$114="n/a",0,IF(T$116&lt;=$C135,0,IF(T$116&gt;($F$114+$C135),INDEX($D$128:$W$128,,$C135)-SUM($D135:S135),INDEX($D$128:$W$128,,$C135)/$F$114)))</f>
        <v>0</v>
      </c>
      <c r="U135" s="2">
        <f>IF($F$114="n/a",0,IF(U$116&lt;=$C135,0,IF(U$116&gt;($F$114+$C135),INDEX($D$128:$W$128,,$C135)-SUM($D135:T135),INDEX($D$128:$W$128,,$C135)/$F$114)))</f>
        <v>0</v>
      </c>
      <c r="V135" s="2">
        <f>IF($F$114="n/a",0,IF(V$116&lt;=$C135,0,IF(V$116&gt;($F$114+$C135),INDEX($D$128:$W$128,,$C135)-SUM($D135:U135),INDEX($D$128:$W$128,,$C135)/$F$114)))</f>
        <v>0</v>
      </c>
      <c r="W135" s="2">
        <f>IF($F$114="n/a",0,IF(W$116&lt;=$C135,0,IF(W$116&gt;($F$114+$C135),INDEX($D$128:$W$128,,$C135)-SUM($D135:V135),INDEX($D$128:$W$128,,$C135)/$F$114)))</f>
        <v>0</v>
      </c>
      <c r="X135" s="2">
        <f>IF($F$114="n/a",0,IF(X$116&lt;=$C135,0,IF(X$116&gt;($F$114+$C135),INDEX($D$128:$W$128,,$C135)-SUM($D135:W135),INDEX($D$128:$W$128,,$C135)/$F$114)))</f>
        <v>0</v>
      </c>
      <c r="Y135" s="2">
        <f>IF($F$114="n/a",0,IF(Y$116&lt;=$C135,0,IF(Y$116&gt;($F$114+$C135),INDEX($D$128:$W$128,,$C135)-SUM($D135:X135),INDEX($D$128:$W$128,,$C135)/$F$114)))</f>
        <v>0</v>
      </c>
      <c r="Z135" s="2">
        <f>IF($F$114="n/a",0,IF(Z$116&lt;=$C135,0,IF(Z$116&gt;($F$114+$C135),INDEX($D$128:$W$128,,$C135)-SUM($D135:Y135),INDEX($D$128:$W$128,,$C135)/$F$114)))</f>
        <v>0</v>
      </c>
      <c r="AA135" s="2">
        <f>IF($F$114="n/a",0,IF(AA$116&lt;=$C135,0,IF(AA$116&gt;($F$114+$C135),INDEX($D$128:$W$128,,$C135)-SUM($D135:Z135),INDEX($D$128:$W$128,,$C135)/$F$114)))</f>
        <v>0</v>
      </c>
      <c r="AB135" s="2">
        <f>IF($F$114="n/a",0,IF(AB$116&lt;=$C135,0,IF(AB$116&gt;($F$114+$C135),INDEX($D$128:$W$128,,$C135)-SUM($D135:AA135),INDEX($D$128:$W$128,,$C135)/$F$114)))</f>
        <v>0</v>
      </c>
      <c r="AC135" s="2">
        <f>IF($F$114="n/a",0,IF(AC$116&lt;=$C135,0,IF(AC$116&gt;($F$114+$C135),INDEX($D$128:$W$128,,$C135)-SUM($D135:AB135),INDEX($D$128:$W$128,,$C135)/$F$114)))</f>
        <v>0</v>
      </c>
      <c r="AD135" s="2">
        <f>IF($F$114="n/a",0,IF(AD$116&lt;=$C135,0,IF(AD$116&gt;($F$114+$C135),INDEX($D$128:$W$128,,$C135)-SUM($D135:AC135),INDEX($D$128:$W$128,,$C135)/$F$114)))</f>
        <v>0</v>
      </c>
      <c r="AE135" s="2">
        <f>IF($F$114="n/a",0,IF(AE$116&lt;=$C135,0,IF(AE$116&gt;($F$114+$C135),INDEX($D$128:$W$128,,$C135)-SUM($D135:AD135),INDEX($D$128:$W$128,,$C135)/$F$114)))</f>
        <v>0</v>
      </c>
      <c r="AF135" s="2">
        <f>IF($F$114="n/a",0,IF(AF$116&lt;=$C135,0,IF(AF$116&gt;($F$114+$C135),INDEX($D$128:$W$128,,$C135)-SUM($D135:AE135),INDEX($D$128:$W$128,,$C135)/$F$114)))</f>
        <v>0</v>
      </c>
      <c r="AG135" s="2">
        <f>IF($F$114="n/a",0,IF(AG$116&lt;=$C135,0,IF(AG$116&gt;($F$114+$C135),INDEX($D$128:$W$128,,$C135)-SUM($D135:AF135),INDEX($D$128:$W$128,,$C135)/$F$114)))</f>
        <v>0</v>
      </c>
      <c r="AH135" s="2">
        <f>IF($F$114="n/a",0,IF(AH$116&lt;=$C135,0,IF(AH$116&gt;($F$114+$C135),INDEX($D$128:$W$128,,$C135)-SUM($D135:AG135),INDEX($D$128:$W$128,,$C135)/$F$114)))</f>
        <v>0</v>
      </c>
      <c r="AI135" s="2">
        <f>IF($F$114="n/a",0,IF(AI$116&lt;=$C135,0,IF(AI$116&gt;($F$114+$C135),INDEX($D$128:$W$128,,$C135)-SUM($D135:AH135),INDEX($D$128:$W$128,,$C135)/$F$114)))</f>
        <v>0</v>
      </c>
      <c r="AJ135" s="2">
        <f>IF($F$114="n/a",0,IF(AJ$116&lt;=$C135,0,IF(AJ$116&gt;($F$114+$C135),INDEX($D$128:$W$128,,$C135)-SUM($D135:AI135),INDEX($D$128:$W$128,,$C135)/$F$114)))</f>
        <v>0</v>
      </c>
      <c r="AK135" s="2">
        <f>IF($F$114="n/a",0,IF(AK$116&lt;=$C135,0,IF(AK$116&gt;($F$114+$C135),INDEX($D$128:$W$128,,$C135)-SUM($D135:AJ135),INDEX($D$128:$W$128,,$C135)/$F$114)))</f>
        <v>0</v>
      </c>
      <c r="AL135" s="2">
        <f>IF($F$114="n/a",0,IF(AL$116&lt;=$C135,0,IF(AL$116&gt;($F$114+$C135),INDEX($D$128:$W$128,,$C135)-SUM($D135:AK135),INDEX($D$128:$W$128,,$C135)/$F$114)))</f>
        <v>0</v>
      </c>
      <c r="AM135" s="2">
        <f>IF($F$114="n/a",0,IF(AM$116&lt;=$C135,0,IF(AM$116&gt;($F$114+$C135),INDEX($D$128:$W$128,,$C135)-SUM($D135:AL135),INDEX($D$128:$W$128,,$C135)/$F$114)))</f>
        <v>0</v>
      </c>
      <c r="AN135" s="2">
        <f>IF($F$114="n/a",0,IF(AN$116&lt;=$C135,0,IF(AN$116&gt;($F$114+$C135),INDEX($D$128:$W$128,,$C135)-SUM($D135:AM135),INDEX($D$128:$W$128,,$C135)/$F$114)))</f>
        <v>0</v>
      </c>
      <c r="AO135" s="2">
        <f>IF($F$114="n/a",0,IF(AO$116&lt;=$C135,0,IF(AO$116&gt;($F$114+$C135),INDEX($D$128:$W$128,,$C135)-SUM($D135:AN135),INDEX($D$128:$W$128,,$C135)/$F$114)))</f>
        <v>0</v>
      </c>
      <c r="AP135" s="2">
        <f>IF($F$114="n/a",0,IF(AP$116&lt;=$C135,0,IF(AP$116&gt;($F$114+$C135),INDEX($D$128:$W$128,,$C135)-SUM($D135:AO135),INDEX($D$128:$W$128,,$C135)/$F$114)))</f>
        <v>0</v>
      </c>
      <c r="AQ135" s="2">
        <f>IF($F$114="n/a",0,IF(AQ$116&lt;=$C135,0,IF(AQ$116&gt;($F$114+$C135),INDEX($D$128:$W$128,,$C135)-SUM($D135:AP135),INDEX($D$128:$W$128,,$C135)/$F$114)))</f>
        <v>0</v>
      </c>
      <c r="AR135" s="2">
        <f>IF($F$114="n/a",0,IF(AR$116&lt;=$C135,0,IF(AR$116&gt;($F$114+$C135),INDEX($D$128:$W$128,,$C135)-SUM($D135:AQ135),INDEX($D$128:$W$128,,$C135)/$F$114)))</f>
        <v>0</v>
      </c>
      <c r="AS135" s="2">
        <f>IF($F$114="n/a",0,IF(AS$116&lt;=$C135,0,IF(AS$116&gt;($F$114+$C135),INDEX($D$128:$W$128,,$C135)-SUM($D135:AR135),INDEX($D$128:$W$128,,$C135)/$F$114)))</f>
        <v>0</v>
      </c>
      <c r="AT135" s="2">
        <f>IF($F$114="n/a",0,IF(AT$116&lt;=$C135,0,IF(AT$116&gt;($F$114+$C135),INDEX($D$128:$W$128,,$C135)-SUM($D135:AS135),INDEX($D$128:$W$128,,$C135)/$F$114)))</f>
        <v>0</v>
      </c>
      <c r="AU135" s="2">
        <f>IF($F$114="n/a",0,IF(AU$116&lt;=$C135,0,IF(AU$116&gt;($F$114+$C135),INDEX($D$128:$W$128,,$C135)-SUM($D135:AT135),INDEX($D$128:$W$128,,$C135)/$F$114)))</f>
        <v>0</v>
      </c>
      <c r="AV135" s="2">
        <f>IF($F$114="n/a",0,IF(AV$116&lt;=$C135,0,IF(AV$116&gt;($F$114+$C135),INDEX($D$128:$W$128,,$C135)-SUM($D135:AU135),INDEX($D$128:$W$128,,$C135)/$F$114)))</f>
        <v>0</v>
      </c>
      <c r="AW135" s="2">
        <f>IF($F$114="n/a",0,IF(AW$116&lt;=$C135,0,IF(AW$116&gt;($F$114+$C135),INDEX($D$128:$W$128,,$C135)-SUM($D135:AV135),INDEX($D$128:$W$128,,$C135)/$F$114)))</f>
        <v>0</v>
      </c>
      <c r="AX135" s="2">
        <f>IF($F$114="n/a",0,IF(AX$116&lt;=$C135,0,IF(AX$116&gt;($F$114+$C135),INDEX($D$128:$W$128,,$C135)-SUM($D135:AW135),INDEX($D$128:$W$128,,$C135)/$F$114)))</f>
        <v>0</v>
      </c>
      <c r="AY135" s="2">
        <f>IF($F$114="n/a",0,IF(AY$116&lt;=$C135,0,IF(AY$116&gt;($F$114+$C135),INDEX($D$128:$W$128,,$C135)-SUM($D135:AX135),INDEX($D$128:$W$128,,$C135)/$F$114)))</f>
        <v>0</v>
      </c>
      <c r="AZ135" s="2">
        <f>IF($F$114="n/a",0,IF(AZ$116&lt;=$C135,0,IF(AZ$116&gt;($F$114+$C135),INDEX($D$128:$W$128,,$C135)-SUM($D135:AY135),INDEX($D$128:$W$128,,$C135)/$F$114)))</f>
        <v>0</v>
      </c>
      <c r="BA135" s="2">
        <f>IF($F$114="n/a",0,IF(BA$116&lt;=$C135,0,IF(BA$116&gt;($F$114+$C135),INDEX($D$128:$W$128,,$C135)-SUM($D135:AZ135),INDEX($D$128:$W$128,,$C135)/$F$114)))</f>
        <v>0</v>
      </c>
      <c r="BB135" s="2">
        <f>IF($F$114="n/a",0,IF(BB$116&lt;=$C135,0,IF(BB$116&gt;($F$114+$C135),INDEX($D$128:$W$128,,$C135)-SUM($D135:BA135),INDEX($D$128:$W$128,,$C135)/$F$114)))</f>
        <v>0</v>
      </c>
      <c r="BC135" s="2">
        <f>IF($F$114="n/a",0,IF(BC$116&lt;=$C135,0,IF(BC$116&gt;($F$114+$C135),INDEX($D$128:$W$128,,$C135)-SUM($D135:BB135),INDEX($D$128:$W$128,,$C135)/$F$114)))</f>
        <v>0</v>
      </c>
      <c r="BD135" s="2">
        <f>IF($F$114="n/a",0,IF(BD$116&lt;=$C135,0,IF(BD$116&gt;($F$114+$C135),INDEX($D$128:$W$128,,$C135)-SUM($D135:BC135),INDEX($D$128:$W$128,,$C135)/$F$114)))</f>
        <v>0</v>
      </c>
      <c r="BE135" s="2">
        <f>IF($F$114="n/a",0,IF(BE$116&lt;=$C135,0,IF(BE$116&gt;($F$114+$C135),INDEX($D$128:$W$128,,$C135)-SUM($D135:BD135),INDEX($D$128:$W$128,,$C135)/$F$114)))</f>
        <v>0</v>
      </c>
      <c r="BF135" s="2">
        <f>IF($F$114="n/a",0,IF(BF$116&lt;=$C135,0,IF(BF$116&gt;($F$114+$C135),INDEX($D$128:$W$128,,$C135)-SUM($D135:BE135),INDEX($D$128:$W$128,,$C135)/$F$114)))</f>
        <v>0</v>
      </c>
      <c r="BG135" s="2">
        <f>IF($F$114="n/a",0,IF(BG$116&lt;=$C135,0,IF(BG$116&gt;($F$114+$C135),INDEX($D$128:$W$128,,$C135)-SUM($D135:BF135),INDEX($D$128:$W$128,,$C135)/$F$114)))</f>
        <v>0</v>
      </c>
      <c r="BH135" s="2">
        <f>IF($F$114="n/a",0,IF(BH$116&lt;=$C135,0,IF(BH$116&gt;($F$114+$C135),INDEX($D$128:$W$128,,$C135)-SUM($D135:BG135),INDEX($D$128:$W$128,,$C135)/$F$114)))</f>
        <v>0</v>
      </c>
      <c r="BI135" s="2">
        <f>IF($F$114="n/a",0,IF(BI$116&lt;=$C135,0,IF(BI$116&gt;($F$114+$C135),INDEX($D$128:$W$128,,$C135)-SUM($D135:BH135),INDEX($D$128:$W$128,,$C135)/$F$114)))</f>
        <v>0</v>
      </c>
      <c r="BJ135" s="2">
        <f>IF($F$114="n/a",0,IF(BJ$116&lt;=$C135,0,IF(BJ$116&gt;($F$114+$C135),INDEX($D$128:$W$128,,$C135)-SUM($D135:BI135),INDEX($D$128:$W$128,,$C135)/$F$114)))</f>
        <v>0</v>
      </c>
      <c r="BK135" s="2">
        <f>IF($F$114="n/a",0,IF(BK$116&lt;=$C135,0,IF(BK$116&gt;($F$114+$C135),INDEX($D$128:$W$128,,$C135)-SUM($D135:BJ135),INDEX($D$128:$W$128,,$C135)/$F$114)))</f>
        <v>0</v>
      </c>
    </row>
    <row r="136" spans="2:63" x14ac:dyDescent="0.3">
      <c r="B136" s="24">
        <v>2016</v>
      </c>
      <c r="C136" s="24">
        <v>6</v>
      </c>
      <c r="E136" s="2">
        <f>IF($F$114="n/a",0,IF(E$116&lt;=$C136,0,IF(E$116&gt;($F$114+$C136),INDEX($D$128:$W$128,,$C136)-SUM($D136:D136),INDEX($D$128:$W$128,,$C136)/$F$114)))</f>
        <v>0</v>
      </c>
      <c r="F136" s="2">
        <f>IF($F$114="n/a",0,IF(F$116&lt;=$C136,0,IF(F$116&gt;($F$114+$C136),INDEX($D$128:$W$128,,$C136)-SUM($D136:E136),INDEX($D$128:$W$128,,$C136)/$F$114)))</f>
        <v>0</v>
      </c>
      <c r="G136" s="2">
        <f>IF($F$114="n/a",0,IF(G$116&lt;=$C136,0,IF(G$116&gt;($F$114+$C136),INDEX($D$128:$W$128,,$C136)-SUM($D136:F136),INDEX($D$128:$W$128,,$C136)/$F$114)))</f>
        <v>0</v>
      </c>
      <c r="H136" s="2">
        <f>IF($F$114="n/a",0,IF(H$116&lt;=$C136,0,IF(H$116&gt;($F$114+$C136),INDEX($D$128:$W$128,,$C136)-SUM($D136:G136),INDEX($D$128:$W$128,,$C136)/$F$114)))</f>
        <v>0</v>
      </c>
      <c r="I136" s="2">
        <f>IF($F$114="n/a",0,IF(I$116&lt;=$C136,0,IF(I$116&gt;($F$114+$C136),INDEX($D$128:$W$128,,$C136)-SUM($D136:H136),INDEX($D$128:$W$128,,$C136)/$F$114)))</f>
        <v>0</v>
      </c>
      <c r="J136" s="2">
        <f>IF($F$114="n/a",0,IF(J$116&lt;=$C136,0,IF(J$116&gt;($F$114+$C136),INDEX($D$128:$W$128,,$C136)-SUM($D136:I136),INDEX($D$128:$W$128,,$C136)/$F$114)))</f>
        <v>0</v>
      </c>
      <c r="K136" s="2">
        <f>IF($F$114="n/a",0,IF(K$116&lt;=$C136,0,IF(K$116&gt;($F$114+$C136),INDEX($D$128:$W$128,,$C136)-SUM($D136:J136),INDEX($D$128:$W$128,,$C136)/$F$114)))</f>
        <v>0</v>
      </c>
      <c r="L136" s="2">
        <f>IF($F$114="n/a",0,IF(L$116&lt;=$C136,0,IF(L$116&gt;($F$114+$C136),INDEX($D$128:$W$128,,$C136)-SUM($D136:K136),INDEX($D$128:$W$128,,$C136)/$F$114)))</f>
        <v>0</v>
      </c>
      <c r="M136" s="2">
        <f>IF($F$114="n/a",0,IF(M$116&lt;=$C136,0,IF(M$116&gt;($F$114+$C136),INDEX($D$128:$W$128,,$C136)-SUM($D136:L136),INDEX($D$128:$W$128,,$C136)/$F$114)))</f>
        <v>0</v>
      </c>
      <c r="N136" s="2">
        <f>IF($F$114="n/a",0,IF(N$116&lt;=$C136,0,IF(N$116&gt;($F$114+$C136),INDEX($D$128:$W$128,,$C136)-SUM($D136:M136),INDEX($D$128:$W$128,,$C136)/$F$114)))</f>
        <v>0</v>
      </c>
      <c r="O136" s="2">
        <f>IF($F$114="n/a",0,IF(O$116&lt;=$C136,0,IF(O$116&gt;($F$114+$C136),INDEX($D$128:$W$128,,$C136)-SUM($D136:N136),INDEX($D$128:$W$128,,$C136)/$F$114)))</f>
        <v>0</v>
      </c>
      <c r="P136" s="2">
        <f>IF($F$114="n/a",0,IF(P$116&lt;=$C136,0,IF(P$116&gt;($F$114+$C136),INDEX($D$128:$W$128,,$C136)-SUM($D136:O136),INDEX($D$128:$W$128,,$C136)/$F$114)))</f>
        <v>0</v>
      </c>
      <c r="Q136" s="2">
        <f>IF($F$114="n/a",0,IF(Q$116&lt;=$C136,0,IF(Q$116&gt;($F$114+$C136),INDEX($D$128:$W$128,,$C136)-SUM($D136:P136),INDEX($D$128:$W$128,,$C136)/$F$114)))</f>
        <v>0</v>
      </c>
      <c r="R136" s="2">
        <f>IF($F$114="n/a",0,IF(R$116&lt;=$C136,0,IF(R$116&gt;($F$114+$C136),INDEX($D$128:$W$128,,$C136)-SUM($D136:Q136),INDEX($D$128:$W$128,,$C136)/$F$114)))</f>
        <v>0</v>
      </c>
      <c r="S136" s="2">
        <f>IF($F$114="n/a",0,IF(S$116&lt;=$C136,0,IF(S$116&gt;($F$114+$C136),INDEX($D$128:$W$128,,$C136)-SUM($D136:R136),INDEX($D$128:$W$128,,$C136)/$F$114)))</f>
        <v>0</v>
      </c>
      <c r="T136" s="2">
        <f>IF($F$114="n/a",0,IF(T$116&lt;=$C136,0,IF(T$116&gt;($F$114+$C136),INDEX($D$128:$W$128,,$C136)-SUM($D136:S136),INDEX($D$128:$W$128,,$C136)/$F$114)))</f>
        <v>0</v>
      </c>
      <c r="U136" s="2">
        <f>IF($F$114="n/a",0,IF(U$116&lt;=$C136,0,IF(U$116&gt;($F$114+$C136),INDEX($D$128:$W$128,,$C136)-SUM($D136:T136),INDEX($D$128:$W$128,,$C136)/$F$114)))</f>
        <v>0</v>
      </c>
      <c r="V136" s="2">
        <f>IF($F$114="n/a",0,IF(V$116&lt;=$C136,0,IF(V$116&gt;($F$114+$C136),INDEX($D$128:$W$128,,$C136)-SUM($D136:U136),INDEX($D$128:$W$128,,$C136)/$F$114)))</f>
        <v>0</v>
      </c>
      <c r="W136" s="2">
        <f>IF($F$114="n/a",0,IF(W$116&lt;=$C136,0,IF(W$116&gt;($F$114+$C136),INDEX($D$128:$W$128,,$C136)-SUM($D136:V136),INDEX($D$128:$W$128,,$C136)/$F$114)))</f>
        <v>0</v>
      </c>
      <c r="X136" s="2">
        <f>IF($F$114="n/a",0,IF(X$116&lt;=$C136,0,IF(X$116&gt;($F$114+$C136),INDEX($D$128:$W$128,,$C136)-SUM($D136:W136),INDEX($D$128:$W$128,,$C136)/$F$114)))</f>
        <v>0</v>
      </c>
      <c r="Y136" s="2">
        <f>IF($F$114="n/a",0,IF(Y$116&lt;=$C136,0,IF(Y$116&gt;($F$114+$C136),INDEX($D$128:$W$128,,$C136)-SUM($D136:X136),INDEX($D$128:$W$128,,$C136)/$F$114)))</f>
        <v>0</v>
      </c>
      <c r="Z136" s="2">
        <f>IF($F$114="n/a",0,IF(Z$116&lt;=$C136,0,IF(Z$116&gt;($F$114+$C136),INDEX($D$128:$W$128,,$C136)-SUM($D136:Y136),INDEX($D$128:$W$128,,$C136)/$F$114)))</f>
        <v>0</v>
      </c>
      <c r="AA136" s="2">
        <f>IF($F$114="n/a",0,IF(AA$116&lt;=$C136,0,IF(AA$116&gt;($F$114+$C136),INDEX($D$128:$W$128,,$C136)-SUM($D136:Z136),INDEX($D$128:$W$128,,$C136)/$F$114)))</f>
        <v>0</v>
      </c>
      <c r="AB136" s="2">
        <f>IF($F$114="n/a",0,IF(AB$116&lt;=$C136,0,IF(AB$116&gt;($F$114+$C136),INDEX($D$128:$W$128,,$C136)-SUM($D136:AA136),INDEX($D$128:$W$128,,$C136)/$F$114)))</f>
        <v>0</v>
      </c>
      <c r="AC136" s="2">
        <f>IF($F$114="n/a",0,IF(AC$116&lt;=$C136,0,IF(AC$116&gt;($F$114+$C136),INDEX($D$128:$W$128,,$C136)-SUM($D136:AB136),INDEX($D$128:$W$128,,$C136)/$F$114)))</f>
        <v>0</v>
      </c>
      <c r="AD136" s="2">
        <f>IF($F$114="n/a",0,IF(AD$116&lt;=$C136,0,IF(AD$116&gt;($F$114+$C136),INDEX($D$128:$W$128,,$C136)-SUM($D136:AC136),INDEX($D$128:$W$128,,$C136)/$F$114)))</f>
        <v>0</v>
      </c>
      <c r="AE136" s="2">
        <f>IF($F$114="n/a",0,IF(AE$116&lt;=$C136,0,IF(AE$116&gt;($F$114+$C136),INDEX($D$128:$W$128,,$C136)-SUM($D136:AD136),INDEX($D$128:$W$128,,$C136)/$F$114)))</f>
        <v>0</v>
      </c>
      <c r="AF136" s="2">
        <f>IF($F$114="n/a",0,IF(AF$116&lt;=$C136,0,IF(AF$116&gt;($F$114+$C136),INDEX($D$128:$W$128,,$C136)-SUM($D136:AE136),INDEX($D$128:$W$128,,$C136)/$F$114)))</f>
        <v>0</v>
      </c>
      <c r="AG136" s="2">
        <f>IF($F$114="n/a",0,IF(AG$116&lt;=$C136,0,IF(AG$116&gt;($F$114+$C136),INDEX($D$128:$W$128,,$C136)-SUM($D136:AF136),INDEX($D$128:$W$128,,$C136)/$F$114)))</f>
        <v>0</v>
      </c>
      <c r="AH136" s="2">
        <f>IF($F$114="n/a",0,IF(AH$116&lt;=$C136,0,IF(AH$116&gt;($F$114+$C136),INDEX($D$128:$W$128,,$C136)-SUM($D136:AG136),INDEX($D$128:$W$128,,$C136)/$F$114)))</f>
        <v>0</v>
      </c>
      <c r="AI136" s="2">
        <f>IF($F$114="n/a",0,IF(AI$116&lt;=$C136,0,IF(AI$116&gt;($F$114+$C136),INDEX($D$128:$W$128,,$C136)-SUM($D136:AH136),INDEX($D$128:$W$128,,$C136)/$F$114)))</f>
        <v>0</v>
      </c>
      <c r="AJ136" s="2">
        <f>IF($F$114="n/a",0,IF(AJ$116&lt;=$C136,0,IF(AJ$116&gt;($F$114+$C136),INDEX($D$128:$W$128,,$C136)-SUM($D136:AI136),INDEX($D$128:$W$128,,$C136)/$F$114)))</f>
        <v>0</v>
      </c>
      <c r="AK136" s="2">
        <f>IF($F$114="n/a",0,IF(AK$116&lt;=$C136,0,IF(AK$116&gt;($F$114+$C136),INDEX($D$128:$W$128,,$C136)-SUM($D136:AJ136),INDEX($D$128:$W$128,,$C136)/$F$114)))</f>
        <v>0</v>
      </c>
      <c r="AL136" s="2">
        <f>IF($F$114="n/a",0,IF(AL$116&lt;=$C136,0,IF(AL$116&gt;($F$114+$C136),INDEX($D$128:$W$128,,$C136)-SUM($D136:AK136),INDEX($D$128:$W$128,,$C136)/$F$114)))</f>
        <v>0</v>
      </c>
      <c r="AM136" s="2">
        <f>IF($F$114="n/a",0,IF(AM$116&lt;=$C136,0,IF(AM$116&gt;($F$114+$C136),INDEX($D$128:$W$128,,$C136)-SUM($D136:AL136),INDEX($D$128:$W$128,,$C136)/$F$114)))</f>
        <v>0</v>
      </c>
      <c r="AN136" s="2">
        <f>IF($F$114="n/a",0,IF(AN$116&lt;=$C136,0,IF(AN$116&gt;($F$114+$C136),INDEX($D$128:$W$128,,$C136)-SUM($D136:AM136),INDEX($D$128:$W$128,,$C136)/$F$114)))</f>
        <v>0</v>
      </c>
      <c r="AO136" s="2">
        <f>IF($F$114="n/a",0,IF(AO$116&lt;=$C136,0,IF(AO$116&gt;($F$114+$C136),INDEX($D$128:$W$128,,$C136)-SUM($D136:AN136),INDEX($D$128:$W$128,,$C136)/$F$114)))</f>
        <v>0</v>
      </c>
      <c r="AP136" s="2">
        <f>IF($F$114="n/a",0,IF(AP$116&lt;=$C136,0,IF(AP$116&gt;($F$114+$C136),INDEX($D$128:$W$128,,$C136)-SUM($D136:AO136),INDEX($D$128:$W$128,,$C136)/$F$114)))</f>
        <v>0</v>
      </c>
      <c r="AQ136" s="2">
        <f>IF($F$114="n/a",0,IF(AQ$116&lt;=$C136,0,IF(AQ$116&gt;($F$114+$C136),INDEX($D$128:$W$128,,$C136)-SUM($D136:AP136),INDEX($D$128:$W$128,,$C136)/$F$114)))</f>
        <v>0</v>
      </c>
      <c r="AR136" s="2">
        <f>IF($F$114="n/a",0,IF(AR$116&lt;=$C136,0,IF(AR$116&gt;($F$114+$C136),INDEX($D$128:$W$128,,$C136)-SUM($D136:AQ136),INDEX($D$128:$W$128,,$C136)/$F$114)))</f>
        <v>0</v>
      </c>
      <c r="AS136" s="2">
        <f>IF($F$114="n/a",0,IF(AS$116&lt;=$C136,0,IF(AS$116&gt;($F$114+$C136),INDEX($D$128:$W$128,,$C136)-SUM($D136:AR136),INDEX($D$128:$W$128,,$C136)/$F$114)))</f>
        <v>0</v>
      </c>
      <c r="AT136" s="2">
        <f>IF($F$114="n/a",0,IF(AT$116&lt;=$C136,0,IF(AT$116&gt;($F$114+$C136),INDEX($D$128:$W$128,,$C136)-SUM($D136:AS136),INDEX($D$128:$W$128,,$C136)/$F$114)))</f>
        <v>0</v>
      </c>
      <c r="AU136" s="2">
        <f>IF($F$114="n/a",0,IF(AU$116&lt;=$C136,0,IF(AU$116&gt;($F$114+$C136),INDEX($D$128:$W$128,,$C136)-SUM($D136:AT136),INDEX($D$128:$W$128,,$C136)/$F$114)))</f>
        <v>0</v>
      </c>
      <c r="AV136" s="2">
        <f>IF($F$114="n/a",0,IF(AV$116&lt;=$C136,0,IF(AV$116&gt;($F$114+$C136),INDEX($D$128:$W$128,,$C136)-SUM($D136:AU136),INDEX($D$128:$W$128,,$C136)/$F$114)))</f>
        <v>0</v>
      </c>
      <c r="AW136" s="2">
        <f>IF($F$114="n/a",0,IF(AW$116&lt;=$C136,0,IF(AW$116&gt;($F$114+$C136),INDEX($D$128:$W$128,,$C136)-SUM($D136:AV136),INDEX($D$128:$W$128,,$C136)/$F$114)))</f>
        <v>0</v>
      </c>
      <c r="AX136" s="2">
        <f>IF($F$114="n/a",0,IF(AX$116&lt;=$C136,0,IF(AX$116&gt;($F$114+$C136),INDEX($D$128:$W$128,,$C136)-SUM($D136:AW136),INDEX($D$128:$W$128,,$C136)/$F$114)))</f>
        <v>0</v>
      </c>
      <c r="AY136" s="2">
        <f>IF($F$114="n/a",0,IF(AY$116&lt;=$C136,0,IF(AY$116&gt;($F$114+$C136),INDEX($D$128:$W$128,,$C136)-SUM($D136:AX136),INDEX($D$128:$W$128,,$C136)/$F$114)))</f>
        <v>0</v>
      </c>
      <c r="AZ136" s="2">
        <f>IF($F$114="n/a",0,IF(AZ$116&lt;=$C136,0,IF(AZ$116&gt;($F$114+$C136),INDEX($D$128:$W$128,,$C136)-SUM($D136:AY136),INDEX($D$128:$W$128,,$C136)/$F$114)))</f>
        <v>0</v>
      </c>
      <c r="BA136" s="2">
        <f>IF($F$114="n/a",0,IF(BA$116&lt;=$C136,0,IF(BA$116&gt;($F$114+$C136),INDEX($D$128:$W$128,,$C136)-SUM($D136:AZ136),INDEX($D$128:$W$128,,$C136)/$F$114)))</f>
        <v>0</v>
      </c>
      <c r="BB136" s="2">
        <f>IF($F$114="n/a",0,IF(BB$116&lt;=$C136,0,IF(BB$116&gt;($F$114+$C136),INDEX($D$128:$W$128,,$C136)-SUM($D136:BA136),INDEX($D$128:$W$128,,$C136)/$F$114)))</f>
        <v>0</v>
      </c>
      <c r="BC136" s="2">
        <f>IF($F$114="n/a",0,IF(BC$116&lt;=$C136,0,IF(BC$116&gt;($F$114+$C136),INDEX($D$128:$W$128,,$C136)-SUM($D136:BB136),INDEX($D$128:$W$128,,$C136)/$F$114)))</f>
        <v>0</v>
      </c>
      <c r="BD136" s="2">
        <f>IF($F$114="n/a",0,IF(BD$116&lt;=$C136,0,IF(BD$116&gt;($F$114+$C136),INDEX($D$128:$W$128,,$C136)-SUM($D136:BC136),INDEX($D$128:$W$128,,$C136)/$F$114)))</f>
        <v>0</v>
      </c>
      <c r="BE136" s="2">
        <f>IF($F$114="n/a",0,IF(BE$116&lt;=$C136,0,IF(BE$116&gt;($F$114+$C136),INDEX($D$128:$W$128,,$C136)-SUM($D136:BD136),INDEX($D$128:$W$128,,$C136)/$F$114)))</f>
        <v>0</v>
      </c>
      <c r="BF136" s="2">
        <f>IF($F$114="n/a",0,IF(BF$116&lt;=$C136,0,IF(BF$116&gt;($F$114+$C136),INDEX($D$128:$W$128,,$C136)-SUM($D136:BE136),INDEX($D$128:$W$128,,$C136)/$F$114)))</f>
        <v>0</v>
      </c>
      <c r="BG136" s="2">
        <f>IF($F$114="n/a",0,IF(BG$116&lt;=$C136,0,IF(BG$116&gt;($F$114+$C136),INDEX($D$128:$W$128,,$C136)-SUM($D136:BF136),INDEX($D$128:$W$128,,$C136)/$F$114)))</f>
        <v>0</v>
      </c>
      <c r="BH136" s="2">
        <f>IF($F$114="n/a",0,IF(BH$116&lt;=$C136,0,IF(BH$116&gt;($F$114+$C136),INDEX($D$128:$W$128,,$C136)-SUM($D136:BG136),INDEX($D$128:$W$128,,$C136)/$F$114)))</f>
        <v>0</v>
      </c>
      <c r="BI136" s="2">
        <f>IF($F$114="n/a",0,IF(BI$116&lt;=$C136,0,IF(BI$116&gt;($F$114+$C136),INDEX($D$128:$W$128,,$C136)-SUM($D136:BH136),INDEX($D$128:$W$128,,$C136)/$F$114)))</f>
        <v>0</v>
      </c>
      <c r="BJ136" s="2">
        <f>IF($F$114="n/a",0,IF(BJ$116&lt;=$C136,0,IF(BJ$116&gt;($F$114+$C136),INDEX($D$128:$W$128,,$C136)-SUM($D136:BI136),INDEX($D$128:$W$128,,$C136)/$F$114)))</f>
        <v>0</v>
      </c>
      <c r="BK136" s="2">
        <f>IF($F$114="n/a",0,IF(BK$116&lt;=$C136,0,IF(BK$116&gt;($F$114+$C136),INDEX($D$128:$W$128,,$C136)-SUM($D136:BJ136),INDEX($D$128:$W$128,,$C136)/$F$114)))</f>
        <v>0</v>
      </c>
    </row>
    <row r="137" spans="2:63" x14ac:dyDescent="0.3">
      <c r="B137" s="24">
        <v>2017</v>
      </c>
      <c r="C137" s="24">
        <v>7</v>
      </c>
      <c r="E137" s="2">
        <f>IF($F$114="n/a",0,IF(E$116&lt;=$C137,0,IF(E$116&gt;($F$114+$C137),INDEX($D$128:$W$128,,$C137)-SUM($D137:D137),INDEX($D$128:$W$128,,$C137)/$F$114)))</f>
        <v>0</v>
      </c>
      <c r="F137" s="2">
        <f>IF($F$114="n/a",0,IF(F$116&lt;=$C137,0,IF(F$116&gt;($F$114+$C137),INDEX($D$128:$W$128,,$C137)-SUM($D137:E137),INDEX($D$128:$W$128,,$C137)/$F$114)))</f>
        <v>0</v>
      </c>
      <c r="G137" s="2">
        <f>IF($F$114="n/a",0,IF(G$116&lt;=$C137,0,IF(G$116&gt;($F$114+$C137),INDEX($D$128:$W$128,,$C137)-SUM($D137:F137),INDEX($D$128:$W$128,,$C137)/$F$114)))</f>
        <v>0</v>
      </c>
      <c r="H137" s="2">
        <f>IF($F$114="n/a",0,IF(H$116&lt;=$C137,0,IF(H$116&gt;($F$114+$C137),INDEX($D$128:$W$128,,$C137)-SUM($D137:G137),INDEX($D$128:$W$128,,$C137)/$F$114)))</f>
        <v>0</v>
      </c>
      <c r="I137" s="2">
        <f>IF($F$114="n/a",0,IF(I$116&lt;=$C137,0,IF(I$116&gt;($F$114+$C137),INDEX($D$128:$W$128,,$C137)-SUM($D137:H137),INDEX($D$128:$W$128,,$C137)/$F$114)))</f>
        <v>0</v>
      </c>
      <c r="J137" s="2">
        <f>IF($F$114="n/a",0,IF(J$116&lt;=$C137,0,IF(J$116&gt;($F$114+$C137),INDEX($D$128:$W$128,,$C137)-SUM($D137:I137),INDEX($D$128:$W$128,,$C137)/$F$114)))</f>
        <v>0</v>
      </c>
      <c r="K137" s="2">
        <f>IF($F$114="n/a",0,IF(K$116&lt;=$C137,0,IF(K$116&gt;($F$114+$C137),INDEX($D$128:$W$128,,$C137)-SUM($D137:J137),INDEX($D$128:$W$128,,$C137)/$F$114)))</f>
        <v>0</v>
      </c>
      <c r="L137" s="2">
        <f>IF($F$114="n/a",0,IF(L$116&lt;=$C137,0,IF(L$116&gt;($F$114+$C137),INDEX($D$128:$W$128,,$C137)-SUM($D137:K137),INDEX($D$128:$W$128,,$C137)/$F$114)))</f>
        <v>0</v>
      </c>
      <c r="M137" s="2">
        <f>IF($F$114="n/a",0,IF(M$116&lt;=$C137,0,IF(M$116&gt;($F$114+$C137),INDEX($D$128:$W$128,,$C137)-SUM($D137:L137),INDEX($D$128:$W$128,,$C137)/$F$114)))</f>
        <v>0</v>
      </c>
      <c r="N137" s="2">
        <f>IF($F$114="n/a",0,IF(N$116&lt;=$C137,0,IF(N$116&gt;($F$114+$C137),INDEX($D$128:$W$128,,$C137)-SUM($D137:M137),INDEX($D$128:$W$128,,$C137)/$F$114)))</f>
        <v>0</v>
      </c>
      <c r="O137" s="2">
        <f>IF($F$114="n/a",0,IF(O$116&lt;=$C137,0,IF(O$116&gt;($F$114+$C137),INDEX($D$128:$W$128,,$C137)-SUM($D137:N137),INDEX($D$128:$W$128,,$C137)/$F$114)))</f>
        <v>0</v>
      </c>
      <c r="P137" s="2">
        <f>IF($F$114="n/a",0,IF(P$116&lt;=$C137,0,IF(P$116&gt;($F$114+$C137),INDEX($D$128:$W$128,,$C137)-SUM($D137:O137),INDEX($D$128:$W$128,,$C137)/$F$114)))</f>
        <v>0</v>
      </c>
      <c r="Q137" s="2">
        <f>IF($F$114="n/a",0,IF(Q$116&lt;=$C137,0,IF(Q$116&gt;($F$114+$C137),INDEX($D$128:$W$128,,$C137)-SUM($D137:P137),INDEX($D$128:$W$128,,$C137)/$F$114)))</f>
        <v>0</v>
      </c>
      <c r="R137" s="2">
        <f>IF($F$114="n/a",0,IF(R$116&lt;=$C137,0,IF(R$116&gt;($F$114+$C137),INDEX($D$128:$W$128,,$C137)-SUM($D137:Q137),INDEX($D$128:$W$128,,$C137)/$F$114)))</f>
        <v>0</v>
      </c>
      <c r="S137" s="2">
        <f>IF($F$114="n/a",0,IF(S$116&lt;=$C137,0,IF(S$116&gt;($F$114+$C137),INDEX($D$128:$W$128,,$C137)-SUM($D137:R137),INDEX($D$128:$W$128,,$C137)/$F$114)))</f>
        <v>0</v>
      </c>
      <c r="T137" s="2">
        <f>IF($F$114="n/a",0,IF(T$116&lt;=$C137,0,IF(T$116&gt;($F$114+$C137),INDEX($D$128:$W$128,,$C137)-SUM($D137:S137),INDEX($D$128:$W$128,,$C137)/$F$114)))</f>
        <v>0</v>
      </c>
      <c r="U137" s="2">
        <f>IF($F$114="n/a",0,IF(U$116&lt;=$C137,0,IF(U$116&gt;($F$114+$C137),INDEX($D$128:$W$128,,$C137)-SUM($D137:T137),INDEX($D$128:$W$128,,$C137)/$F$114)))</f>
        <v>0</v>
      </c>
      <c r="V137" s="2">
        <f>IF($F$114="n/a",0,IF(V$116&lt;=$C137,0,IF(V$116&gt;($F$114+$C137),INDEX($D$128:$W$128,,$C137)-SUM($D137:U137),INDEX($D$128:$W$128,,$C137)/$F$114)))</f>
        <v>0</v>
      </c>
      <c r="W137" s="2">
        <f>IF($F$114="n/a",0,IF(W$116&lt;=$C137,0,IF(W$116&gt;($F$114+$C137),INDEX($D$128:$W$128,,$C137)-SUM($D137:V137),INDEX($D$128:$W$128,,$C137)/$F$114)))</f>
        <v>0</v>
      </c>
      <c r="X137" s="2">
        <f>IF($F$114="n/a",0,IF(X$116&lt;=$C137,0,IF(X$116&gt;($F$114+$C137),INDEX($D$128:$W$128,,$C137)-SUM($D137:W137),INDEX($D$128:$W$128,,$C137)/$F$114)))</f>
        <v>0</v>
      </c>
      <c r="Y137" s="2">
        <f>IF($F$114="n/a",0,IF(Y$116&lt;=$C137,0,IF(Y$116&gt;($F$114+$C137),INDEX($D$128:$W$128,,$C137)-SUM($D137:X137),INDEX($D$128:$W$128,,$C137)/$F$114)))</f>
        <v>0</v>
      </c>
      <c r="Z137" s="2">
        <f>IF($F$114="n/a",0,IF(Z$116&lt;=$C137,0,IF(Z$116&gt;($F$114+$C137),INDEX($D$128:$W$128,,$C137)-SUM($D137:Y137),INDEX($D$128:$W$128,,$C137)/$F$114)))</f>
        <v>0</v>
      </c>
      <c r="AA137" s="2">
        <f>IF($F$114="n/a",0,IF(AA$116&lt;=$C137,0,IF(AA$116&gt;($F$114+$C137),INDEX($D$128:$W$128,,$C137)-SUM($D137:Z137),INDEX($D$128:$W$128,,$C137)/$F$114)))</f>
        <v>0</v>
      </c>
      <c r="AB137" s="2">
        <f>IF($F$114="n/a",0,IF(AB$116&lt;=$C137,0,IF(AB$116&gt;($F$114+$C137),INDEX($D$128:$W$128,,$C137)-SUM($D137:AA137),INDEX($D$128:$W$128,,$C137)/$F$114)))</f>
        <v>0</v>
      </c>
      <c r="AC137" s="2">
        <f>IF($F$114="n/a",0,IF(AC$116&lt;=$C137,0,IF(AC$116&gt;($F$114+$C137),INDEX($D$128:$W$128,,$C137)-SUM($D137:AB137),INDEX($D$128:$W$128,,$C137)/$F$114)))</f>
        <v>0</v>
      </c>
      <c r="AD137" s="2">
        <f>IF($F$114="n/a",0,IF(AD$116&lt;=$C137,0,IF(AD$116&gt;($F$114+$C137),INDEX($D$128:$W$128,,$C137)-SUM($D137:AC137),INDEX($D$128:$W$128,,$C137)/$F$114)))</f>
        <v>0</v>
      </c>
      <c r="AE137" s="2">
        <f>IF($F$114="n/a",0,IF(AE$116&lt;=$C137,0,IF(AE$116&gt;($F$114+$C137),INDEX($D$128:$W$128,,$C137)-SUM($D137:AD137),INDEX($D$128:$W$128,,$C137)/$F$114)))</f>
        <v>0</v>
      </c>
      <c r="AF137" s="2">
        <f>IF($F$114="n/a",0,IF(AF$116&lt;=$C137,0,IF(AF$116&gt;($F$114+$C137),INDEX($D$128:$W$128,,$C137)-SUM($D137:AE137),INDEX($D$128:$W$128,,$C137)/$F$114)))</f>
        <v>0</v>
      </c>
      <c r="AG137" s="2">
        <f>IF($F$114="n/a",0,IF(AG$116&lt;=$C137,0,IF(AG$116&gt;($F$114+$C137),INDEX($D$128:$W$128,,$C137)-SUM($D137:AF137),INDEX($D$128:$W$128,,$C137)/$F$114)))</f>
        <v>0</v>
      </c>
      <c r="AH137" s="2">
        <f>IF($F$114="n/a",0,IF(AH$116&lt;=$C137,0,IF(AH$116&gt;($F$114+$C137),INDEX($D$128:$W$128,,$C137)-SUM($D137:AG137),INDEX($D$128:$W$128,,$C137)/$F$114)))</f>
        <v>0</v>
      </c>
      <c r="AI137" s="2">
        <f>IF($F$114="n/a",0,IF(AI$116&lt;=$C137,0,IF(AI$116&gt;($F$114+$C137),INDEX($D$128:$W$128,,$C137)-SUM($D137:AH137),INDEX($D$128:$W$128,,$C137)/$F$114)))</f>
        <v>0</v>
      </c>
      <c r="AJ137" s="2">
        <f>IF($F$114="n/a",0,IF(AJ$116&lt;=$C137,0,IF(AJ$116&gt;($F$114+$C137),INDEX($D$128:$W$128,,$C137)-SUM($D137:AI137),INDEX($D$128:$W$128,,$C137)/$F$114)))</f>
        <v>0</v>
      </c>
      <c r="AK137" s="2">
        <f>IF($F$114="n/a",0,IF(AK$116&lt;=$C137,0,IF(AK$116&gt;($F$114+$C137),INDEX($D$128:$W$128,,$C137)-SUM($D137:AJ137),INDEX($D$128:$W$128,,$C137)/$F$114)))</f>
        <v>0</v>
      </c>
      <c r="AL137" s="2">
        <f>IF($F$114="n/a",0,IF(AL$116&lt;=$C137,0,IF(AL$116&gt;($F$114+$C137),INDEX($D$128:$W$128,,$C137)-SUM($D137:AK137),INDEX($D$128:$W$128,,$C137)/$F$114)))</f>
        <v>0</v>
      </c>
      <c r="AM137" s="2">
        <f>IF($F$114="n/a",0,IF(AM$116&lt;=$C137,0,IF(AM$116&gt;($F$114+$C137),INDEX($D$128:$W$128,,$C137)-SUM($D137:AL137),INDEX($D$128:$W$128,,$C137)/$F$114)))</f>
        <v>0</v>
      </c>
      <c r="AN137" s="2">
        <f>IF($F$114="n/a",0,IF(AN$116&lt;=$C137,0,IF(AN$116&gt;($F$114+$C137),INDEX($D$128:$W$128,,$C137)-SUM($D137:AM137),INDEX($D$128:$W$128,,$C137)/$F$114)))</f>
        <v>0</v>
      </c>
      <c r="AO137" s="2">
        <f>IF($F$114="n/a",0,IF(AO$116&lt;=$C137,0,IF(AO$116&gt;($F$114+$C137),INDEX($D$128:$W$128,,$C137)-SUM($D137:AN137),INDEX($D$128:$W$128,,$C137)/$F$114)))</f>
        <v>0</v>
      </c>
      <c r="AP137" s="2">
        <f>IF($F$114="n/a",0,IF(AP$116&lt;=$C137,0,IF(AP$116&gt;($F$114+$C137),INDEX($D$128:$W$128,,$C137)-SUM($D137:AO137),INDEX($D$128:$W$128,,$C137)/$F$114)))</f>
        <v>0</v>
      </c>
      <c r="AQ137" s="2">
        <f>IF($F$114="n/a",0,IF(AQ$116&lt;=$C137,0,IF(AQ$116&gt;($F$114+$C137),INDEX($D$128:$W$128,,$C137)-SUM($D137:AP137),INDEX($D$128:$W$128,,$C137)/$F$114)))</f>
        <v>0</v>
      </c>
      <c r="AR137" s="2">
        <f>IF($F$114="n/a",0,IF(AR$116&lt;=$C137,0,IF(AR$116&gt;($F$114+$C137),INDEX($D$128:$W$128,,$C137)-SUM($D137:AQ137),INDEX($D$128:$W$128,,$C137)/$F$114)))</f>
        <v>0</v>
      </c>
      <c r="AS137" s="2">
        <f>IF($F$114="n/a",0,IF(AS$116&lt;=$C137,0,IF(AS$116&gt;($F$114+$C137),INDEX($D$128:$W$128,,$C137)-SUM($D137:AR137),INDEX($D$128:$W$128,,$C137)/$F$114)))</f>
        <v>0</v>
      </c>
      <c r="AT137" s="2">
        <f>IF($F$114="n/a",0,IF(AT$116&lt;=$C137,0,IF(AT$116&gt;($F$114+$C137),INDEX($D$128:$W$128,,$C137)-SUM($D137:AS137),INDEX($D$128:$W$128,,$C137)/$F$114)))</f>
        <v>0</v>
      </c>
      <c r="AU137" s="2">
        <f>IF($F$114="n/a",0,IF(AU$116&lt;=$C137,0,IF(AU$116&gt;($F$114+$C137),INDEX($D$128:$W$128,,$C137)-SUM($D137:AT137),INDEX($D$128:$W$128,,$C137)/$F$114)))</f>
        <v>0</v>
      </c>
      <c r="AV137" s="2">
        <f>IF($F$114="n/a",0,IF(AV$116&lt;=$C137,0,IF(AV$116&gt;($F$114+$C137),INDEX($D$128:$W$128,,$C137)-SUM($D137:AU137),INDEX($D$128:$W$128,,$C137)/$F$114)))</f>
        <v>0</v>
      </c>
      <c r="AW137" s="2">
        <f>IF($F$114="n/a",0,IF(AW$116&lt;=$C137,0,IF(AW$116&gt;($F$114+$C137),INDEX($D$128:$W$128,,$C137)-SUM($D137:AV137),INDEX($D$128:$W$128,,$C137)/$F$114)))</f>
        <v>0</v>
      </c>
      <c r="AX137" s="2">
        <f>IF($F$114="n/a",0,IF(AX$116&lt;=$C137,0,IF(AX$116&gt;($F$114+$C137),INDEX($D$128:$W$128,,$C137)-SUM($D137:AW137),INDEX($D$128:$W$128,,$C137)/$F$114)))</f>
        <v>0</v>
      </c>
      <c r="AY137" s="2">
        <f>IF($F$114="n/a",0,IF(AY$116&lt;=$C137,0,IF(AY$116&gt;($F$114+$C137),INDEX($D$128:$W$128,,$C137)-SUM($D137:AX137),INDEX($D$128:$W$128,,$C137)/$F$114)))</f>
        <v>0</v>
      </c>
      <c r="AZ137" s="2">
        <f>IF($F$114="n/a",0,IF(AZ$116&lt;=$C137,0,IF(AZ$116&gt;($F$114+$C137),INDEX($D$128:$W$128,,$C137)-SUM($D137:AY137),INDEX($D$128:$W$128,,$C137)/$F$114)))</f>
        <v>0</v>
      </c>
      <c r="BA137" s="2">
        <f>IF($F$114="n/a",0,IF(BA$116&lt;=$C137,0,IF(BA$116&gt;($F$114+$C137),INDEX($D$128:$W$128,,$C137)-SUM($D137:AZ137),INDEX($D$128:$W$128,,$C137)/$F$114)))</f>
        <v>0</v>
      </c>
      <c r="BB137" s="2">
        <f>IF($F$114="n/a",0,IF(BB$116&lt;=$C137,0,IF(BB$116&gt;($F$114+$C137),INDEX($D$128:$W$128,,$C137)-SUM($D137:BA137),INDEX($D$128:$W$128,,$C137)/$F$114)))</f>
        <v>0</v>
      </c>
      <c r="BC137" s="2">
        <f>IF($F$114="n/a",0,IF(BC$116&lt;=$C137,0,IF(BC$116&gt;($F$114+$C137),INDEX($D$128:$W$128,,$C137)-SUM($D137:BB137),INDEX($D$128:$W$128,,$C137)/$F$114)))</f>
        <v>0</v>
      </c>
      <c r="BD137" s="2">
        <f>IF($F$114="n/a",0,IF(BD$116&lt;=$C137,0,IF(BD$116&gt;($F$114+$C137),INDEX($D$128:$W$128,,$C137)-SUM($D137:BC137),INDEX($D$128:$W$128,,$C137)/$F$114)))</f>
        <v>0</v>
      </c>
      <c r="BE137" s="2">
        <f>IF($F$114="n/a",0,IF(BE$116&lt;=$C137,0,IF(BE$116&gt;($F$114+$C137),INDEX($D$128:$W$128,,$C137)-SUM($D137:BD137),INDEX($D$128:$W$128,,$C137)/$F$114)))</f>
        <v>0</v>
      </c>
      <c r="BF137" s="2">
        <f>IF($F$114="n/a",0,IF(BF$116&lt;=$C137,0,IF(BF$116&gt;($F$114+$C137),INDEX($D$128:$W$128,,$C137)-SUM($D137:BE137),INDEX($D$128:$W$128,,$C137)/$F$114)))</f>
        <v>0</v>
      </c>
      <c r="BG137" s="2">
        <f>IF($F$114="n/a",0,IF(BG$116&lt;=$C137,0,IF(BG$116&gt;($F$114+$C137),INDEX($D$128:$W$128,,$C137)-SUM($D137:BF137),INDEX($D$128:$W$128,,$C137)/$F$114)))</f>
        <v>0</v>
      </c>
      <c r="BH137" s="2">
        <f>IF($F$114="n/a",0,IF(BH$116&lt;=$C137,0,IF(BH$116&gt;($F$114+$C137),INDEX($D$128:$W$128,,$C137)-SUM($D137:BG137),INDEX($D$128:$W$128,,$C137)/$F$114)))</f>
        <v>0</v>
      </c>
      <c r="BI137" s="2">
        <f>IF($F$114="n/a",0,IF(BI$116&lt;=$C137,0,IF(BI$116&gt;($F$114+$C137),INDEX($D$128:$W$128,,$C137)-SUM($D137:BH137),INDEX($D$128:$W$128,,$C137)/$F$114)))</f>
        <v>0</v>
      </c>
      <c r="BJ137" s="2">
        <f>IF($F$114="n/a",0,IF(BJ$116&lt;=$C137,0,IF(BJ$116&gt;($F$114+$C137),INDEX($D$128:$W$128,,$C137)-SUM($D137:BI137),INDEX($D$128:$W$128,,$C137)/$F$114)))</f>
        <v>0</v>
      </c>
      <c r="BK137" s="2">
        <f>IF($F$114="n/a",0,IF(BK$116&lt;=$C137,0,IF(BK$116&gt;($F$114+$C137),INDEX($D$128:$W$128,,$C137)-SUM($D137:BJ137),INDEX($D$128:$W$128,,$C137)/$F$114)))</f>
        <v>0</v>
      </c>
    </row>
    <row r="138" spans="2:63" x14ac:dyDescent="0.3">
      <c r="B138" s="24">
        <v>2018</v>
      </c>
      <c r="C138" s="24">
        <v>8</v>
      </c>
      <c r="E138" s="2">
        <f>IF($F$114="n/a",0,IF(E$116&lt;=$C138,0,IF(E$116&gt;($F$114+$C138),INDEX($D$128:$W$128,,$C138)-SUM($D138:D138),INDEX($D$128:$W$128,,$C138)/$F$114)))</f>
        <v>0</v>
      </c>
      <c r="F138" s="2">
        <f>IF($F$114="n/a",0,IF(F$116&lt;=$C138,0,IF(F$116&gt;($F$114+$C138),INDEX($D$128:$W$128,,$C138)-SUM($D138:E138),INDEX($D$128:$W$128,,$C138)/$F$114)))</f>
        <v>0</v>
      </c>
      <c r="G138" s="2">
        <f>IF($F$114="n/a",0,IF(G$116&lt;=$C138,0,IF(G$116&gt;($F$114+$C138),INDEX($D$128:$W$128,,$C138)-SUM($D138:F138),INDEX($D$128:$W$128,,$C138)/$F$114)))</f>
        <v>0</v>
      </c>
      <c r="H138" s="2">
        <f>IF($F$114="n/a",0,IF(H$116&lt;=$C138,0,IF(H$116&gt;($F$114+$C138),INDEX($D$128:$W$128,,$C138)-SUM($D138:G138),INDEX($D$128:$W$128,,$C138)/$F$114)))</f>
        <v>0</v>
      </c>
      <c r="I138" s="2">
        <f>IF($F$114="n/a",0,IF(I$116&lt;=$C138,0,IF(I$116&gt;($F$114+$C138),INDEX($D$128:$W$128,,$C138)-SUM($D138:H138),INDEX($D$128:$W$128,,$C138)/$F$114)))</f>
        <v>0</v>
      </c>
      <c r="J138" s="2">
        <f>IF($F$114="n/a",0,IF(J$116&lt;=$C138,0,IF(J$116&gt;($F$114+$C138),INDEX($D$128:$W$128,,$C138)-SUM($D138:I138),INDEX($D$128:$W$128,,$C138)/$F$114)))</f>
        <v>0</v>
      </c>
      <c r="K138" s="2">
        <f>IF($F$114="n/a",0,IF(K$116&lt;=$C138,0,IF(K$116&gt;($F$114+$C138),INDEX($D$128:$W$128,,$C138)-SUM($D138:J138),INDEX($D$128:$W$128,,$C138)/$F$114)))</f>
        <v>0</v>
      </c>
      <c r="L138" s="2">
        <f>IF($F$114="n/a",0,IF(L$116&lt;=$C138,0,IF(L$116&gt;($F$114+$C138),INDEX($D$128:$W$128,,$C138)-SUM($D138:K138),INDEX($D$128:$W$128,,$C138)/$F$114)))</f>
        <v>0</v>
      </c>
      <c r="M138" s="2">
        <f>IF($F$114="n/a",0,IF(M$116&lt;=$C138,0,IF(M$116&gt;($F$114+$C138),INDEX($D$128:$W$128,,$C138)-SUM($D138:L138),INDEX($D$128:$W$128,,$C138)/$F$114)))</f>
        <v>0</v>
      </c>
      <c r="N138" s="2">
        <f>IF($F$114="n/a",0,IF(N$116&lt;=$C138,0,IF(N$116&gt;($F$114+$C138),INDEX($D$128:$W$128,,$C138)-SUM($D138:M138),INDEX($D$128:$W$128,,$C138)/$F$114)))</f>
        <v>0</v>
      </c>
      <c r="O138" s="2">
        <f>IF($F$114="n/a",0,IF(O$116&lt;=$C138,0,IF(O$116&gt;($F$114+$C138),INDEX($D$128:$W$128,,$C138)-SUM($D138:N138),INDEX($D$128:$W$128,,$C138)/$F$114)))</f>
        <v>0</v>
      </c>
      <c r="P138" s="2">
        <f>IF($F$114="n/a",0,IF(P$116&lt;=$C138,0,IF(P$116&gt;($F$114+$C138),INDEX($D$128:$W$128,,$C138)-SUM($D138:O138),INDEX($D$128:$W$128,,$C138)/$F$114)))</f>
        <v>0</v>
      </c>
      <c r="Q138" s="2">
        <f>IF($F$114="n/a",0,IF(Q$116&lt;=$C138,0,IF(Q$116&gt;($F$114+$C138),INDEX($D$128:$W$128,,$C138)-SUM($D138:P138),INDEX($D$128:$W$128,,$C138)/$F$114)))</f>
        <v>0</v>
      </c>
      <c r="R138" s="2">
        <f>IF($F$114="n/a",0,IF(R$116&lt;=$C138,0,IF(R$116&gt;($F$114+$C138),INDEX($D$128:$W$128,,$C138)-SUM($D138:Q138),INDEX($D$128:$W$128,,$C138)/$F$114)))</f>
        <v>0</v>
      </c>
      <c r="S138" s="2">
        <f>IF($F$114="n/a",0,IF(S$116&lt;=$C138,0,IF(S$116&gt;($F$114+$C138),INDEX($D$128:$W$128,,$C138)-SUM($D138:R138),INDEX($D$128:$W$128,,$C138)/$F$114)))</f>
        <v>0</v>
      </c>
      <c r="T138" s="2">
        <f>IF($F$114="n/a",0,IF(T$116&lt;=$C138,0,IF(T$116&gt;($F$114+$C138),INDEX($D$128:$W$128,,$C138)-SUM($D138:S138),INDEX($D$128:$W$128,,$C138)/$F$114)))</f>
        <v>0</v>
      </c>
      <c r="U138" s="2">
        <f>IF($F$114="n/a",0,IF(U$116&lt;=$C138,0,IF(U$116&gt;($F$114+$C138),INDEX($D$128:$W$128,,$C138)-SUM($D138:T138),INDEX($D$128:$W$128,,$C138)/$F$114)))</f>
        <v>0</v>
      </c>
      <c r="V138" s="2">
        <f>IF($F$114="n/a",0,IF(V$116&lt;=$C138,0,IF(V$116&gt;($F$114+$C138),INDEX($D$128:$W$128,,$C138)-SUM($D138:U138),INDEX($D$128:$W$128,,$C138)/$F$114)))</f>
        <v>0</v>
      </c>
      <c r="W138" s="2">
        <f>IF($F$114="n/a",0,IF(W$116&lt;=$C138,0,IF(W$116&gt;($F$114+$C138),INDEX($D$128:$W$128,,$C138)-SUM($D138:V138),INDEX($D$128:$W$128,,$C138)/$F$114)))</f>
        <v>0</v>
      </c>
      <c r="X138" s="2">
        <f>IF($F$114="n/a",0,IF(X$116&lt;=$C138,0,IF(X$116&gt;($F$114+$C138),INDEX($D$128:$W$128,,$C138)-SUM($D138:W138),INDEX($D$128:$W$128,,$C138)/$F$114)))</f>
        <v>0</v>
      </c>
      <c r="Y138" s="2">
        <f>IF($F$114="n/a",0,IF(Y$116&lt;=$C138,0,IF(Y$116&gt;($F$114+$C138),INDEX($D$128:$W$128,,$C138)-SUM($D138:X138),INDEX($D$128:$W$128,,$C138)/$F$114)))</f>
        <v>0</v>
      </c>
      <c r="Z138" s="2">
        <f>IF($F$114="n/a",0,IF(Z$116&lt;=$C138,0,IF(Z$116&gt;($F$114+$C138),INDEX($D$128:$W$128,,$C138)-SUM($D138:Y138),INDEX($D$128:$W$128,,$C138)/$F$114)))</f>
        <v>0</v>
      </c>
      <c r="AA138" s="2">
        <f>IF($F$114="n/a",0,IF(AA$116&lt;=$C138,0,IF(AA$116&gt;($F$114+$C138),INDEX($D$128:$W$128,,$C138)-SUM($D138:Z138),INDEX($D$128:$W$128,,$C138)/$F$114)))</f>
        <v>0</v>
      </c>
      <c r="AB138" s="2">
        <f>IF($F$114="n/a",0,IF(AB$116&lt;=$C138,0,IF(AB$116&gt;($F$114+$C138),INDEX($D$128:$W$128,,$C138)-SUM($D138:AA138),INDEX($D$128:$W$128,,$C138)/$F$114)))</f>
        <v>0</v>
      </c>
      <c r="AC138" s="2">
        <f>IF($F$114="n/a",0,IF(AC$116&lt;=$C138,0,IF(AC$116&gt;($F$114+$C138),INDEX($D$128:$W$128,,$C138)-SUM($D138:AB138),INDEX($D$128:$W$128,,$C138)/$F$114)))</f>
        <v>0</v>
      </c>
      <c r="AD138" s="2">
        <f>IF($F$114="n/a",0,IF(AD$116&lt;=$C138,0,IF(AD$116&gt;($F$114+$C138),INDEX($D$128:$W$128,,$C138)-SUM($D138:AC138),INDEX($D$128:$W$128,,$C138)/$F$114)))</f>
        <v>0</v>
      </c>
      <c r="AE138" s="2">
        <f>IF($F$114="n/a",0,IF(AE$116&lt;=$C138,0,IF(AE$116&gt;($F$114+$C138),INDEX($D$128:$W$128,,$C138)-SUM($D138:AD138),INDEX($D$128:$W$128,,$C138)/$F$114)))</f>
        <v>0</v>
      </c>
      <c r="AF138" s="2">
        <f>IF($F$114="n/a",0,IF(AF$116&lt;=$C138,0,IF(AF$116&gt;($F$114+$C138),INDEX($D$128:$W$128,,$C138)-SUM($D138:AE138),INDEX($D$128:$W$128,,$C138)/$F$114)))</f>
        <v>0</v>
      </c>
      <c r="AG138" s="2">
        <f>IF($F$114="n/a",0,IF(AG$116&lt;=$C138,0,IF(AG$116&gt;($F$114+$C138),INDEX($D$128:$W$128,,$C138)-SUM($D138:AF138),INDEX($D$128:$W$128,,$C138)/$F$114)))</f>
        <v>0</v>
      </c>
      <c r="AH138" s="2">
        <f>IF($F$114="n/a",0,IF(AH$116&lt;=$C138,0,IF(AH$116&gt;($F$114+$C138),INDEX($D$128:$W$128,,$C138)-SUM($D138:AG138),INDEX($D$128:$W$128,,$C138)/$F$114)))</f>
        <v>0</v>
      </c>
      <c r="AI138" s="2">
        <f>IF($F$114="n/a",0,IF(AI$116&lt;=$C138,0,IF(AI$116&gt;($F$114+$C138),INDEX($D$128:$W$128,,$C138)-SUM($D138:AH138),INDEX($D$128:$W$128,,$C138)/$F$114)))</f>
        <v>0</v>
      </c>
      <c r="AJ138" s="2">
        <f>IF($F$114="n/a",0,IF(AJ$116&lt;=$C138,0,IF(AJ$116&gt;($F$114+$C138),INDEX($D$128:$W$128,,$C138)-SUM($D138:AI138),INDEX($D$128:$W$128,,$C138)/$F$114)))</f>
        <v>0</v>
      </c>
      <c r="AK138" s="2">
        <f>IF($F$114="n/a",0,IF(AK$116&lt;=$C138,0,IF(AK$116&gt;($F$114+$C138),INDEX($D$128:$W$128,,$C138)-SUM($D138:AJ138),INDEX($D$128:$W$128,,$C138)/$F$114)))</f>
        <v>0</v>
      </c>
      <c r="AL138" s="2">
        <f>IF($F$114="n/a",0,IF(AL$116&lt;=$C138,0,IF(AL$116&gt;($F$114+$C138),INDEX($D$128:$W$128,,$C138)-SUM($D138:AK138),INDEX($D$128:$W$128,,$C138)/$F$114)))</f>
        <v>0</v>
      </c>
      <c r="AM138" s="2">
        <f>IF($F$114="n/a",0,IF(AM$116&lt;=$C138,0,IF(AM$116&gt;($F$114+$C138),INDEX($D$128:$W$128,,$C138)-SUM($D138:AL138),INDEX($D$128:$W$128,,$C138)/$F$114)))</f>
        <v>0</v>
      </c>
      <c r="AN138" s="2">
        <f>IF($F$114="n/a",0,IF(AN$116&lt;=$C138,0,IF(AN$116&gt;($F$114+$C138),INDEX($D$128:$W$128,,$C138)-SUM($D138:AM138),INDEX($D$128:$W$128,,$C138)/$F$114)))</f>
        <v>0</v>
      </c>
      <c r="AO138" s="2">
        <f>IF($F$114="n/a",0,IF(AO$116&lt;=$C138,0,IF(AO$116&gt;($F$114+$C138),INDEX($D$128:$W$128,,$C138)-SUM($D138:AN138),INDEX($D$128:$W$128,,$C138)/$F$114)))</f>
        <v>0</v>
      </c>
      <c r="AP138" s="2">
        <f>IF($F$114="n/a",0,IF(AP$116&lt;=$C138,0,IF(AP$116&gt;($F$114+$C138),INDEX($D$128:$W$128,,$C138)-SUM($D138:AO138),INDEX($D$128:$W$128,,$C138)/$F$114)))</f>
        <v>0</v>
      </c>
      <c r="AQ138" s="2">
        <f>IF($F$114="n/a",0,IF(AQ$116&lt;=$C138,0,IF(AQ$116&gt;($F$114+$C138),INDEX($D$128:$W$128,,$C138)-SUM($D138:AP138),INDEX($D$128:$W$128,,$C138)/$F$114)))</f>
        <v>0</v>
      </c>
      <c r="AR138" s="2">
        <f>IF($F$114="n/a",0,IF(AR$116&lt;=$C138,0,IF(AR$116&gt;($F$114+$C138),INDEX($D$128:$W$128,,$C138)-SUM($D138:AQ138),INDEX($D$128:$W$128,,$C138)/$F$114)))</f>
        <v>0</v>
      </c>
      <c r="AS138" s="2">
        <f>IF($F$114="n/a",0,IF(AS$116&lt;=$C138,0,IF(AS$116&gt;($F$114+$C138),INDEX($D$128:$W$128,,$C138)-SUM($D138:AR138),INDEX($D$128:$W$128,,$C138)/$F$114)))</f>
        <v>0</v>
      </c>
      <c r="AT138" s="2">
        <f>IF($F$114="n/a",0,IF(AT$116&lt;=$C138,0,IF(AT$116&gt;($F$114+$C138),INDEX($D$128:$W$128,,$C138)-SUM($D138:AS138),INDEX($D$128:$W$128,,$C138)/$F$114)))</f>
        <v>0</v>
      </c>
      <c r="AU138" s="2">
        <f>IF($F$114="n/a",0,IF(AU$116&lt;=$C138,0,IF(AU$116&gt;($F$114+$C138),INDEX($D$128:$W$128,,$C138)-SUM($D138:AT138),INDEX($D$128:$W$128,,$C138)/$F$114)))</f>
        <v>0</v>
      </c>
      <c r="AV138" s="2">
        <f>IF($F$114="n/a",0,IF(AV$116&lt;=$C138,0,IF(AV$116&gt;($F$114+$C138),INDEX($D$128:$W$128,,$C138)-SUM($D138:AU138),INDEX($D$128:$W$128,,$C138)/$F$114)))</f>
        <v>0</v>
      </c>
      <c r="AW138" s="2">
        <f>IF($F$114="n/a",0,IF(AW$116&lt;=$C138,0,IF(AW$116&gt;($F$114+$C138),INDEX($D$128:$W$128,,$C138)-SUM($D138:AV138),INDEX($D$128:$W$128,,$C138)/$F$114)))</f>
        <v>0</v>
      </c>
      <c r="AX138" s="2">
        <f>IF($F$114="n/a",0,IF(AX$116&lt;=$C138,0,IF(AX$116&gt;($F$114+$C138),INDEX($D$128:$W$128,,$C138)-SUM($D138:AW138),INDEX($D$128:$W$128,,$C138)/$F$114)))</f>
        <v>0</v>
      </c>
      <c r="AY138" s="2">
        <f>IF($F$114="n/a",0,IF(AY$116&lt;=$C138,0,IF(AY$116&gt;($F$114+$C138),INDEX($D$128:$W$128,,$C138)-SUM($D138:AX138),INDEX($D$128:$W$128,,$C138)/$F$114)))</f>
        <v>0</v>
      </c>
      <c r="AZ138" s="2">
        <f>IF($F$114="n/a",0,IF(AZ$116&lt;=$C138,0,IF(AZ$116&gt;($F$114+$C138),INDEX($D$128:$W$128,,$C138)-SUM($D138:AY138),INDEX($D$128:$W$128,,$C138)/$F$114)))</f>
        <v>0</v>
      </c>
      <c r="BA138" s="2">
        <f>IF($F$114="n/a",0,IF(BA$116&lt;=$C138,0,IF(BA$116&gt;($F$114+$C138),INDEX($D$128:$W$128,,$C138)-SUM($D138:AZ138),INDEX($D$128:$W$128,,$C138)/$F$114)))</f>
        <v>0</v>
      </c>
      <c r="BB138" s="2">
        <f>IF($F$114="n/a",0,IF(BB$116&lt;=$C138,0,IF(BB$116&gt;($F$114+$C138),INDEX($D$128:$W$128,,$C138)-SUM($D138:BA138),INDEX($D$128:$W$128,,$C138)/$F$114)))</f>
        <v>0</v>
      </c>
      <c r="BC138" s="2">
        <f>IF($F$114="n/a",0,IF(BC$116&lt;=$C138,0,IF(BC$116&gt;($F$114+$C138),INDEX($D$128:$W$128,,$C138)-SUM($D138:BB138),INDEX($D$128:$W$128,,$C138)/$F$114)))</f>
        <v>0</v>
      </c>
      <c r="BD138" s="2">
        <f>IF($F$114="n/a",0,IF(BD$116&lt;=$C138,0,IF(BD$116&gt;($F$114+$C138),INDEX($D$128:$W$128,,$C138)-SUM($D138:BC138),INDEX($D$128:$W$128,,$C138)/$F$114)))</f>
        <v>0</v>
      </c>
      <c r="BE138" s="2">
        <f>IF($F$114="n/a",0,IF(BE$116&lt;=$C138,0,IF(BE$116&gt;($F$114+$C138),INDEX($D$128:$W$128,,$C138)-SUM($D138:BD138),INDEX($D$128:$W$128,,$C138)/$F$114)))</f>
        <v>0</v>
      </c>
      <c r="BF138" s="2">
        <f>IF($F$114="n/a",0,IF(BF$116&lt;=$C138,0,IF(BF$116&gt;($F$114+$C138),INDEX($D$128:$W$128,,$C138)-SUM($D138:BE138),INDEX($D$128:$W$128,,$C138)/$F$114)))</f>
        <v>0</v>
      </c>
      <c r="BG138" s="2">
        <f>IF($F$114="n/a",0,IF(BG$116&lt;=$C138,0,IF(BG$116&gt;($F$114+$C138),INDEX($D$128:$W$128,,$C138)-SUM($D138:BF138),INDEX($D$128:$W$128,,$C138)/$F$114)))</f>
        <v>0</v>
      </c>
      <c r="BH138" s="2">
        <f>IF($F$114="n/a",0,IF(BH$116&lt;=$C138,0,IF(BH$116&gt;($F$114+$C138),INDEX($D$128:$W$128,,$C138)-SUM($D138:BG138),INDEX($D$128:$W$128,,$C138)/$F$114)))</f>
        <v>0</v>
      </c>
      <c r="BI138" s="2">
        <f>IF($F$114="n/a",0,IF(BI$116&lt;=$C138,0,IF(BI$116&gt;($F$114+$C138),INDEX($D$128:$W$128,,$C138)-SUM($D138:BH138),INDEX($D$128:$W$128,,$C138)/$F$114)))</f>
        <v>0</v>
      </c>
      <c r="BJ138" s="2">
        <f>IF($F$114="n/a",0,IF(BJ$116&lt;=$C138,0,IF(BJ$116&gt;($F$114+$C138),INDEX($D$128:$W$128,,$C138)-SUM($D138:BI138),INDEX($D$128:$W$128,,$C138)/$F$114)))</f>
        <v>0</v>
      </c>
      <c r="BK138" s="2">
        <f>IF($F$114="n/a",0,IF(BK$116&lt;=$C138,0,IF(BK$116&gt;($F$114+$C138),INDEX($D$128:$W$128,,$C138)-SUM($D138:BJ138),INDEX($D$128:$W$128,,$C138)/$F$114)))</f>
        <v>0</v>
      </c>
    </row>
    <row r="139" spans="2:63" x14ac:dyDescent="0.3">
      <c r="B139" s="24">
        <v>2019</v>
      </c>
      <c r="C139" s="24">
        <v>9</v>
      </c>
      <c r="E139" s="2">
        <f>IF($F$114="n/a",0,IF(E$116&lt;=$C139,0,IF(E$116&gt;($F$114+$C139),INDEX($D$128:$W$128,,$C139)-SUM($D139:D139),INDEX($D$128:$W$128,,$C139)/$F$114)))</f>
        <v>0</v>
      </c>
      <c r="F139" s="2">
        <f>IF($F$114="n/a",0,IF(F$116&lt;=$C139,0,IF(F$116&gt;($F$114+$C139),INDEX($D$128:$W$128,,$C139)-SUM($D139:E139),INDEX($D$128:$W$128,,$C139)/$F$114)))</f>
        <v>0</v>
      </c>
      <c r="G139" s="2">
        <f>IF($F$114="n/a",0,IF(G$116&lt;=$C139,0,IF(G$116&gt;($F$114+$C139),INDEX($D$128:$W$128,,$C139)-SUM($D139:F139),INDEX($D$128:$W$128,,$C139)/$F$114)))</f>
        <v>0</v>
      </c>
      <c r="H139" s="2">
        <f>IF($F$114="n/a",0,IF(H$116&lt;=$C139,0,IF(H$116&gt;($F$114+$C139),INDEX($D$128:$W$128,,$C139)-SUM($D139:G139),INDEX($D$128:$W$128,,$C139)/$F$114)))</f>
        <v>0</v>
      </c>
      <c r="I139" s="2">
        <f>IF($F$114="n/a",0,IF(I$116&lt;=$C139,0,IF(I$116&gt;($F$114+$C139),INDEX($D$128:$W$128,,$C139)-SUM($D139:H139),INDEX($D$128:$W$128,,$C139)/$F$114)))</f>
        <v>0</v>
      </c>
      <c r="J139" s="2">
        <f>IF($F$114="n/a",0,IF(J$116&lt;=$C139,0,IF(J$116&gt;($F$114+$C139),INDEX($D$128:$W$128,,$C139)-SUM($D139:I139),INDEX($D$128:$W$128,,$C139)/$F$114)))</f>
        <v>0</v>
      </c>
      <c r="K139" s="2">
        <f>IF($F$114="n/a",0,IF(K$116&lt;=$C139,0,IF(K$116&gt;($F$114+$C139),INDEX($D$128:$W$128,,$C139)-SUM($D139:J139),INDEX($D$128:$W$128,,$C139)/$F$114)))</f>
        <v>0</v>
      </c>
      <c r="L139" s="2">
        <f>IF($F$114="n/a",0,IF(L$116&lt;=$C139,0,IF(L$116&gt;($F$114+$C139),INDEX($D$128:$W$128,,$C139)-SUM($D139:K139),INDEX($D$128:$W$128,,$C139)/$F$114)))</f>
        <v>0</v>
      </c>
      <c r="M139" s="2">
        <f>IF($F$114="n/a",0,IF(M$116&lt;=$C139,0,IF(M$116&gt;($F$114+$C139),INDEX($D$128:$W$128,,$C139)-SUM($D139:L139),INDEX($D$128:$W$128,,$C139)/$F$114)))</f>
        <v>0</v>
      </c>
      <c r="N139" s="2">
        <f>IF($F$114="n/a",0,IF(N$116&lt;=$C139,0,IF(N$116&gt;($F$114+$C139),INDEX($D$128:$W$128,,$C139)-SUM($D139:M139),INDEX($D$128:$W$128,,$C139)/$F$114)))</f>
        <v>0</v>
      </c>
      <c r="O139" s="2">
        <f>IF($F$114="n/a",0,IF(O$116&lt;=$C139,0,IF(O$116&gt;($F$114+$C139),INDEX($D$128:$W$128,,$C139)-SUM($D139:N139),INDEX($D$128:$W$128,,$C139)/$F$114)))</f>
        <v>0</v>
      </c>
      <c r="P139" s="2">
        <f>IF($F$114="n/a",0,IF(P$116&lt;=$C139,0,IF(P$116&gt;($F$114+$C139),INDEX($D$128:$W$128,,$C139)-SUM($D139:O139),INDEX($D$128:$W$128,,$C139)/$F$114)))</f>
        <v>0</v>
      </c>
      <c r="Q139" s="2">
        <f>IF($F$114="n/a",0,IF(Q$116&lt;=$C139,0,IF(Q$116&gt;($F$114+$C139),INDEX($D$128:$W$128,,$C139)-SUM($D139:P139),INDEX($D$128:$W$128,,$C139)/$F$114)))</f>
        <v>0</v>
      </c>
      <c r="R139" s="2">
        <f>IF($F$114="n/a",0,IF(R$116&lt;=$C139,0,IF(R$116&gt;($F$114+$C139),INDEX($D$128:$W$128,,$C139)-SUM($D139:Q139),INDEX($D$128:$W$128,,$C139)/$F$114)))</f>
        <v>0</v>
      </c>
      <c r="S139" s="2">
        <f>IF($F$114="n/a",0,IF(S$116&lt;=$C139,0,IF(S$116&gt;($F$114+$C139),INDEX($D$128:$W$128,,$C139)-SUM($D139:R139),INDEX($D$128:$W$128,,$C139)/$F$114)))</f>
        <v>0</v>
      </c>
      <c r="T139" s="2">
        <f>IF($F$114="n/a",0,IF(T$116&lt;=$C139,0,IF(T$116&gt;($F$114+$C139),INDEX($D$128:$W$128,,$C139)-SUM($D139:S139),INDEX($D$128:$W$128,,$C139)/$F$114)))</f>
        <v>0</v>
      </c>
      <c r="U139" s="2">
        <f>IF($F$114="n/a",0,IF(U$116&lt;=$C139,0,IF(U$116&gt;($F$114+$C139),INDEX($D$128:$W$128,,$C139)-SUM($D139:T139),INDEX($D$128:$W$128,,$C139)/$F$114)))</f>
        <v>0</v>
      </c>
      <c r="V139" s="2">
        <f>IF($F$114="n/a",0,IF(V$116&lt;=$C139,0,IF(V$116&gt;($F$114+$C139),INDEX($D$128:$W$128,,$C139)-SUM($D139:U139),INDEX($D$128:$W$128,,$C139)/$F$114)))</f>
        <v>0</v>
      </c>
      <c r="W139" s="2">
        <f>IF($F$114="n/a",0,IF(W$116&lt;=$C139,0,IF(W$116&gt;($F$114+$C139),INDEX($D$128:$W$128,,$C139)-SUM($D139:V139),INDEX($D$128:$W$128,,$C139)/$F$114)))</f>
        <v>0</v>
      </c>
      <c r="X139" s="2">
        <f>IF($F$114="n/a",0,IF(X$116&lt;=$C139,0,IF(X$116&gt;($F$114+$C139),INDEX($D$128:$W$128,,$C139)-SUM($D139:W139),INDEX($D$128:$W$128,,$C139)/$F$114)))</f>
        <v>0</v>
      </c>
      <c r="Y139" s="2">
        <f>IF($F$114="n/a",0,IF(Y$116&lt;=$C139,0,IF(Y$116&gt;($F$114+$C139),INDEX($D$128:$W$128,,$C139)-SUM($D139:X139),INDEX($D$128:$W$128,,$C139)/$F$114)))</f>
        <v>0</v>
      </c>
      <c r="Z139" s="2">
        <f>IF($F$114="n/a",0,IF(Z$116&lt;=$C139,0,IF(Z$116&gt;($F$114+$C139),INDEX($D$128:$W$128,,$C139)-SUM($D139:Y139),INDEX($D$128:$W$128,,$C139)/$F$114)))</f>
        <v>0</v>
      </c>
      <c r="AA139" s="2">
        <f>IF($F$114="n/a",0,IF(AA$116&lt;=$C139,0,IF(AA$116&gt;($F$114+$C139),INDEX($D$128:$W$128,,$C139)-SUM($D139:Z139),INDEX($D$128:$W$128,,$C139)/$F$114)))</f>
        <v>0</v>
      </c>
      <c r="AB139" s="2">
        <f>IF($F$114="n/a",0,IF(AB$116&lt;=$C139,0,IF(AB$116&gt;($F$114+$C139),INDEX($D$128:$W$128,,$C139)-SUM($D139:AA139),INDEX($D$128:$W$128,,$C139)/$F$114)))</f>
        <v>0</v>
      </c>
      <c r="AC139" s="2">
        <f>IF($F$114="n/a",0,IF(AC$116&lt;=$C139,0,IF(AC$116&gt;($F$114+$C139),INDEX($D$128:$W$128,,$C139)-SUM($D139:AB139),INDEX($D$128:$W$128,,$C139)/$F$114)))</f>
        <v>0</v>
      </c>
      <c r="AD139" s="2">
        <f>IF($F$114="n/a",0,IF(AD$116&lt;=$C139,0,IF(AD$116&gt;($F$114+$C139),INDEX($D$128:$W$128,,$C139)-SUM($D139:AC139),INDEX($D$128:$W$128,,$C139)/$F$114)))</f>
        <v>0</v>
      </c>
      <c r="AE139" s="2">
        <f>IF($F$114="n/a",0,IF(AE$116&lt;=$C139,0,IF(AE$116&gt;($F$114+$C139),INDEX($D$128:$W$128,,$C139)-SUM($D139:AD139),INDEX($D$128:$W$128,,$C139)/$F$114)))</f>
        <v>0</v>
      </c>
      <c r="AF139" s="2">
        <f>IF($F$114="n/a",0,IF(AF$116&lt;=$C139,0,IF(AF$116&gt;($F$114+$C139),INDEX($D$128:$W$128,,$C139)-SUM($D139:AE139),INDEX($D$128:$W$128,,$C139)/$F$114)))</f>
        <v>0</v>
      </c>
      <c r="AG139" s="2">
        <f>IF($F$114="n/a",0,IF(AG$116&lt;=$C139,0,IF(AG$116&gt;($F$114+$C139),INDEX($D$128:$W$128,,$C139)-SUM($D139:AF139),INDEX($D$128:$W$128,,$C139)/$F$114)))</f>
        <v>0</v>
      </c>
      <c r="AH139" s="2">
        <f>IF($F$114="n/a",0,IF(AH$116&lt;=$C139,0,IF(AH$116&gt;($F$114+$C139),INDEX($D$128:$W$128,,$C139)-SUM($D139:AG139),INDEX($D$128:$W$128,,$C139)/$F$114)))</f>
        <v>0</v>
      </c>
      <c r="AI139" s="2">
        <f>IF($F$114="n/a",0,IF(AI$116&lt;=$C139,0,IF(AI$116&gt;($F$114+$C139),INDEX($D$128:$W$128,,$C139)-SUM($D139:AH139),INDEX($D$128:$W$128,,$C139)/$F$114)))</f>
        <v>0</v>
      </c>
      <c r="AJ139" s="2">
        <f>IF($F$114="n/a",0,IF(AJ$116&lt;=$C139,0,IF(AJ$116&gt;($F$114+$C139),INDEX($D$128:$W$128,,$C139)-SUM($D139:AI139),INDEX($D$128:$W$128,,$C139)/$F$114)))</f>
        <v>0</v>
      </c>
      <c r="AK139" s="2">
        <f>IF($F$114="n/a",0,IF(AK$116&lt;=$C139,0,IF(AK$116&gt;($F$114+$C139),INDEX($D$128:$W$128,,$C139)-SUM($D139:AJ139),INDEX($D$128:$W$128,,$C139)/$F$114)))</f>
        <v>0</v>
      </c>
      <c r="AL139" s="2">
        <f>IF($F$114="n/a",0,IF(AL$116&lt;=$C139,0,IF(AL$116&gt;($F$114+$C139),INDEX($D$128:$W$128,,$C139)-SUM($D139:AK139),INDEX($D$128:$W$128,,$C139)/$F$114)))</f>
        <v>0</v>
      </c>
      <c r="AM139" s="2">
        <f>IF($F$114="n/a",0,IF(AM$116&lt;=$C139,0,IF(AM$116&gt;($F$114+$C139),INDEX($D$128:$W$128,,$C139)-SUM($D139:AL139),INDEX($D$128:$W$128,,$C139)/$F$114)))</f>
        <v>0</v>
      </c>
      <c r="AN139" s="2">
        <f>IF($F$114="n/a",0,IF(AN$116&lt;=$C139,0,IF(AN$116&gt;($F$114+$C139),INDEX($D$128:$W$128,,$C139)-SUM($D139:AM139),INDEX($D$128:$W$128,,$C139)/$F$114)))</f>
        <v>0</v>
      </c>
      <c r="AO139" s="2">
        <f>IF($F$114="n/a",0,IF(AO$116&lt;=$C139,0,IF(AO$116&gt;($F$114+$C139),INDEX($D$128:$W$128,,$C139)-SUM($D139:AN139),INDEX($D$128:$W$128,,$C139)/$F$114)))</f>
        <v>0</v>
      </c>
      <c r="AP139" s="2">
        <f>IF($F$114="n/a",0,IF(AP$116&lt;=$C139,0,IF(AP$116&gt;($F$114+$C139),INDEX($D$128:$W$128,,$C139)-SUM($D139:AO139),INDEX($D$128:$W$128,,$C139)/$F$114)))</f>
        <v>0</v>
      </c>
      <c r="AQ139" s="2">
        <f>IF($F$114="n/a",0,IF(AQ$116&lt;=$C139,0,IF(AQ$116&gt;($F$114+$C139),INDEX($D$128:$W$128,,$C139)-SUM($D139:AP139),INDEX($D$128:$W$128,,$C139)/$F$114)))</f>
        <v>0</v>
      </c>
      <c r="AR139" s="2">
        <f>IF($F$114="n/a",0,IF(AR$116&lt;=$C139,0,IF(AR$116&gt;($F$114+$C139),INDEX($D$128:$W$128,,$C139)-SUM($D139:AQ139),INDEX($D$128:$W$128,,$C139)/$F$114)))</f>
        <v>0</v>
      </c>
      <c r="AS139" s="2">
        <f>IF($F$114="n/a",0,IF(AS$116&lt;=$C139,0,IF(AS$116&gt;($F$114+$C139),INDEX($D$128:$W$128,,$C139)-SUM($D139:AR139),INDEX($D$128:$W$128,,$C139)/$F$114)))</f>
        <v>0</v>
      </c>
      <c r="AT139" s="2">
        <f>IF($F$114="n/a",0,IF(AT$116&lt;=$C139,0,IF(AT$116&gt;($F$114+$C139),INDEX($D$128:$W$128,,$C139)-SUM($D139:AS139),INDEX($D$128:$W$128,,$C139)/$F$114)))</f>
        <v>0</v>
      </c>
      <c r="AU139" s="2">
        <f>IF($F$114="n/a",0,IF(AU$116&lt;=$C139,0,IF(AU$116&gt;($F$114+$C139),INDEX($D$128:$W$128,,$C139)-SUM($D139:AT139),INDEX($D$128:$W$128,,$C139)/$F$114)))</f>
        <v>0</v>
      </c>
      <c r="AV139" s="2">
        <f>IF($F$114="n/a",0,IF(AV$116&lt;=$C139,0,IF(AV$116&gt;($F$114+$C139),INDEX($D$128:$W$128,,$C139)-SUM($D139:AU139),INDEX($D$128:$W$128,,$C139)/$F$114)))</f>
        <v>0</v>
      </c>
      <c r="AW139" s="2">
        <f>IF($F$114="n/a",0,IF(AW$116&lt;=$C139,0,IF(AW$116&gt;($F$114+$C139),INDEX($D$128:$W$128,,$C139)-SUM($D139:AV139),INDEX($D$128:$W$128,,$C139)/$F$114)))</f>
        <v>0</v>
      </c>
      <c r="AX139" s="2">
        <f>IF($F$114="n/a",0,IF(AX$116&lt;=$C139,0,IF(AX$116&gt;($F$114+$C139),INDEX($D$128:$W$128,,$C139)-SUM($D139:AW139),INDEX($D$128:$W$128,,$C139)/$F$114)))</f>
        <v>0</v>
      </c>
      <c r="AY139" s="2">
        <f>IF($F$114="n/a",0,IF(AY$116&lt;=$C139,0,IF(AY$116&gt;($F$114+$C139),INDEX($D$128:$W$128,,$C139)-SUM($D139:AX139),INDEX($D$128:$W$128,,$C139)/$F$114)))</f>
        <v>0</v>
      </c>
      <c r="AZ139" s="2">
        <f>IF($F$114="n/a",0,IF(AZ$116&lt;=$C139,0,IF(AZ$116&gt;($F$114+$C139),INDEX($D$128:$W$128,,$C139)-SUM($D139:AY139),INDEX($D$128:$W$128,,$C139)/$F$114)))</f>
        <v>0</v>
      </c>
      <c r="BA139" s="2">
        <f>IF($F$114="n/a",0,IF(BA$116&lt;=$C139,0,IF(BA$116&gt;($F$114+$C139),INDEX($D$128:$W$128,,$C139)-SUM($D139:AZ139),INDEX($D$128:$W$128,,$C139)/$F$114)))</f>
        <v>0</v>
      </c>
      <c r="BB139" s="2">
        <f>IF($F$114="n/a",0,IF(BB$116&lt;=$C139,0,IF(BB$116&gt;($F$114+$C139),INDEX($D$128:$W$128,,$C139)-SUM($D139:BA139),INDEX($D$128:$W$128,,$C139)/$F$114)))</f>
        <v>0</v>
      </c>
      <c r="BC139" s="2">
        <f>IF($F$114="n/a",0,IF(BC$116&lt;=$C139,0,IF(BC$116&gt;($F$114+$C139),INDEX($D$128:$W$128,,$C139)-SUM($D139:BB139),INDEX($D$128:$W$128,,$C139)/$F$114)))</f>
        <v>0</v>
      </c>
      <c r="BD139" s="2">
        <f>IF($F$114="n/a",0,IF(BD$116&lt;=$C139,0,IF(BD$116&gt;($F$114+$C139),INDEX($D$128:$W$128,,$C139)-SUM($D139:BC139),INDEX($D$128:$W$128,,$C139)/$F$114)))</f>
        <v>0</v>
      </c>
      <c r="BE139" s="2">
        <f>IF($F$114="n/a",0,IF(BE$116&lt;=$C139,0,IF(BE$116&gt;($F$114+$C139),INDEX($D$128:$W$128,,$C139)-SUM($D139:BD139),INDEX($D$128:$W$128,,$C139)/$F$114)))</f>
        <v>0</v>
      </c>
      <c r="BF139" s="2">
        <f>IF($F$114="n/a",0,IF(BF$116&lt;=$C139,0,IF(BF$116&gt;($F$114+$C139),INDEX($D$128:$W$128,,$C139)-SUM($D139:BE139),INDEX($D$128:$W$128,,$C139)/$F$114)))</f>
        <v>0</v>
      </c>
      <c r="BG139" s="2">
        <f>IF($F$114="n/a",0,IF(BG$116&lt;=$C139,0,IF(BG$116&gt;($F$114+$C139),INDEX($D$128:$W$128,,$C139)-SUM($D139:BF139),INDEX($D$128:$W$128,,$C139)/$F$114)))</f>
        <v>0</v>
      </c>
      <c r="BH139" s="2">
        <f>IF($F$114="n/a",0,IF(BH$116&lt;=$C139,0,IF(BH$116&gt;($F$114+$C139),INDEX($D$128:$W$128,,$C139)-SUM($D139:BG139),INDEX($D$128:$W$128,,$C139)/$F$114)))</f>
        <v>0</v>
      </c>
      <c r="BI139" s="2">
        <f>IF($F$114="n/a",0,IF(BI$116&lt;=$C139,0,IF(BI$116&gt;($F$114+$C139),INDEX($D$128:$W$128,,$C139)-SUM($D139:BH139),INDEX($D$128:$W$128,,$C139)/$F$114)))</f>
        <v>0</v>
      </c>
      <c r="BJ139" s="2">
        <f>IF($F$114="n/a",0,IF(BJ$116&lt;=$C139,0,IF(BJ$116&gt;($F$114+$C139),INDEX($D$128:$W$128,,$C139)-SUM($D139:BI139),INDEX($D$128:$W$128,,$C139)/$F$114)))</f>
        <v>0</v>
      </c>
      <c r="BK139" s="2">
        <f>IF($F$114="n/a",0,IF(BK$116&lt;=$C139,0,IF(BK$116&gt;($F$114+$C139),INDEX($D$128:$W$128,,$C139)-SUM($D139:BJ139),INDEX($D$128:$W$128,,$C139)/$F$114)))</f>
        <v>0</v>
      </c>
    </row>
    <row r="140" spans="2:63" x14ac:dyDescent="0.3">
      <c r="B140" s="24">
        <v>2020</v>
      </c>
      <c r="C140" s="24">
        <v>10</v>
      </c>
      <c r="E140" s="2">
        <f>IF($F$114="n/a",0,IF(E$116&lt;=$C140,0,IF(E$116&gt;($F$114+$C140),INDEX($D$128:$W$128,,$C140)-SUM($D140:D140),INDEX($D$128:$W$128,,$C140)/$F$114)))</f>
        <v>0</v>
      </c>
      <c r="F140" s="2">
        <f>IF($F$114="n/a",0,IF(F$116&lt;=$C140,0,IF(F$116&gt;($F$114+$C140),INDEX($D$128:$W$128,,$C140)-SUM($D140:E140),INDEX($D$128:$W$128,,$C140)/$F$114)))</f>
        <v>0</v>
      </c>
      <c r="G140" s="2">
        <f>IF($F$114="n/a",0,IF(G$116&lt;=$C140,0,IF(G$116&gt;($F$114+$C140),INDEX($D$128:$W$128,,$C140)-SUM($D140:F140),INDEX($D$128:$W$128,,$C140)/$F$114)))</f>
        <v>0</v>
      </c>
      <c r="H140" s="2">
        <f>IF($F$114="n/a",0,IF(H$116&lt;=$C140,0,IF(H$116&gt;($F$114+$C140),INDEX($D$128:$W$128,,$C140)-SUM($D140:G140),INDEX($D$128:$W$128,,$C140)/$F$114)))</f>
        <v>0</v>
      </c>
      <c r="I140" s="2">
        <f>IF($F$114="n/a",0,IF(I$116&lt;=$C140,0,IF(I$116&gt;($F$114+$C140),INDEX($D$128:$W$128,,$C140)-SUM($D140:H140),INDEX($D$128:$W$128,,$C140)/$F$114)))</f>
        <v>0</v>
      </c>
      <c r="J140" s="2">
        <f>IF($F$114="n/a",0,IF(J$116&lt;=$C140,0,IF(J$116&gt;($F$114+$C140),INDEX($D$128:$W$128,,$C140)-SUM($D140:I140),INDEX($D$128:$W$128,,$C140)/$F$114)))</f>
        <v>0</v>
      </c>
      <c r="K140" s="2">
        <f>IF($F$114="n/a",0,IF(K$116&lt;=$C140,0,IF(K$116&gt;($F$114+$C140),INDEX($D$128:$W$128,,$C140)-SUM($D140:J140),INDEX($D$128:$W$128,,$C140)/$F$114)))</f>
        <v>0</v>
      </c>
      <c r="L140" s="2">
        <f>IF($F$114="n/a",0,IF(L$116&lt;=$C140,0,IF(L$116&gt;($F$114+$C140),INDEX($D$128:$W$128,,$C140)-SUM($D140:K140),INDEX($D$128:$W$128,,$C140)/$F$114)))</f>
        <v>0</v>
      </c>
      <c r="M140" s="2">
        <f>IF($F$114="n/a",0,IF(M$116&lt;=$C140,0,IF(M$116&gt;($F$114+$C140),INDEX($D$128:$W$128,,$C140)-SUM($D140:L140),INDEX($D$128:$W$128,,$C140)/$F$114)))</f>
        <v>0</v>
      </c>
      <c r="N140" s="2">
        <f>IF($F$114="n/a",0,IF(N$116&lt;=$C140,0,IF(N$116&gt;($F$114+$C140),INDEX($D$128:$W$128,,$C140)-SUM($D140:M140),INDEX($D$128:$W$128,,$C140)/$F$114)))</f>
        <v>0</v>
      </c>
      <c r="O140" s="2">
        <f>IF($F$114="n/a",0,IF(O$116&lt;=$C140,0,IF(O$116&gt;($F$114+$C140),INDEX($D$128:$W$128,,$C140)-SUM($D140:N140),INDEX($D$128:$W$128,,$C140)/$F$114)))</f>
        <v>0</v>
      </c>
      <c r="P140" s="2">
        <f>IF($F$114="n/a",0,IF(P$116&lt;=$C140,0,IF(P$116&gt;($F$114+$C140),INDEX($D$128:$W$128,,$C140)-SUM($D140:O140),INDEX($D$128:$W$128,,$C140)/$F$114)))</f>
        <v>0</v>
      </c>
      <c r="Q140" s="2">
        <f>IF($F$114="n/a",0,IF(Q$116&lt;=$C140,0,IF(Q$116&gt;($F$114+$C140),INDEX($D$128:$W$128,,$C140)-SUM($D140:P140),INDEX($D$128:$W$128,,$C140)/$F$114)))</f>
        <v>0</v>
      </c>
      <c r="R140" s="2">
        <f>IF($F$114="n/a",0,IF(R$116&lt;=$C140,0,IF(R$116&gt;($F$114+$C140),INDEX($D$128:$W$128,,$C140)-SUM($D140:Q140),INDEX($D$128:$W$128,,$C140)/$F$114)))</f>
        <v>0</v>
      </c>
      <c r="S140" s="2">
        <f>IF($F$114="n/a",0,IF(S$116&lt;=$C140,0,IF(S$116&gt;($F$114+$C140),INDEX($D$128:$W$128,,$C140)-SUM($D140:R140),INDEX($D$128:$W$128,,$C140)/$F$114)))</f>
        <v>0</v>
      </c>
      <c r="T140" s="2">
        <f>IF($F$114="n/a",0,IF(T$116&lt;=$C140,0,IF(T$116&gt;($F$114+$C140),INDEX($D$128:$W$128,,$C140)-SUM($D140:S140),INDEX($D$128:$W$128,,$C140)/$F$114)))</f>
        <v>0</v>
      </c>
      <c r="U140" s="2">
        <f>IF($F$114="n/a",0,IF(U$116&lt;=$C140,0,IF(U$116&gt;($F$114+$C140),INDEX($D$128:$W$128,,$C140)-SUM($D140:T140),INDEX($D$128:$W$128,,$C140)/$F$114)))</f>
        <v>0</v>
      </c>
      <c r="V140" s="2">
        <f>IF($F$114="n/a",0,IF(V$116&lt;=$C140,0,IF(V$116&gt;($F$114+$C140),INDEX($D$128:$W$128,,$C140)-SUM($D140:U140),INDEX($D$128:$W$128,,$C140)/$F$114)))</f>
        <v>0</v>
      </c>
      <c r="W140" s="2">
        <f>IF($F$114="n/a",0,IF(W$116&lt;=$C140,0,IF(W$116&gt;($F$114+$C140),INDEX($D$128:$W$128,,$C140)-SUM($D140:V140),INDEX($D$128:$W$128,,$C140)/$F$114)))</f>
        <v>0</v>
      </c>
      <c r="X140" s="2">
        <f>IF($F$114="n/a",0,IF(X$116&lt;=$C140,0,IF(X$116&gt;($F$114+$C140),INDEX($D$128:$W$128,,$C140)-SUM($D140:W140),INDEX($D$128:$W$128,,$C140)/$F$114)))</f>
        <v>0</v>
      </c>
      <c r="Y140" s="2">
        <f>IF($F$114="n/a",0,IF(Y$116&lt;=$C140,0,IF(Y$116&gt;($F$114+$C140),INDEX($D$128:$W$128,,$C140)-SUM($D140:X140),INDEX($D$128:$W$128,,$C140)/$F$114)))</f>
        <v>0</v>
      </c>
      <c r="Z140" s="2">
        <f>IF($F$114="n/a",0,IF(Z$116&lt;=$C140,0,IF(Z$116&gt;($F$114+$C140),INDEX($D$128:$W$128,,$C140)-SUM($D140:Y140),INDEX($D$128:$W$128,,$C140)/$F$114)))</f>
        <v>0</v>
      </c>
      <c r="AA140" s="2">
        <f>IF($F$114="n/a",0,IF(AA$116&lt;=$C140,0,IF(AA$116&gt;($F$114+$C140),INDEX($D$128:$W$128,,$C140)-SUM($D140:Z140),INDEX($D$128:$W$128,,$C140)/$F$114)))</f>
        <v>0</v>
      </c>
      <c r="AB140" s="2">
        <f>IF($F$114="n/a",0,IF(AB$116&lt;=$C140,0,IF(AB$116&gt;($F$114+$C140),INDEX($D$128:$W$128,,$C140)-SUM($D140:AA140),INDEX($D$128:$W$128,,$C140)/$F$114)))</f>
        <v>0</v>
      </c>
      <c r="AC140" s="2">
        <f>IF($F$114="n/a",0,IF(AC$116&lt;=$C140,0,IF(AC$116&gt;($F$114+$C140),INDEX($D$128:$W$128,,$C140)-SUM($D140:AB140),INDEX($D$128:$W$128,,$C140)/$F$114)))</f>
        <v>0</v>
      </c>
      <c r="AD140" s="2">
        <f>IF($F$114="n/a",0,IF(AD$116&lt;=$C140,0,IF(AD$116&gt;($F$114+$C140),INDEX($D$128:$W$128,,$C140)-SUM($D140:AC140),INDEX($D$128:$W$128,,$C140)/$F$114)))</f>
        <v>0</v>
      </c>
      <c r="AE140" s="2">
        <f>IF($F$114="n/a",0,IF(AE$116&lt;=$C140,0,IF(AE$116&gt;($F$114+$C140),INDEX($D$128:$W$128,,$C140)-SUM($D140:AD140),INDEX($D$128:$W$128,,$C140)/$F$114)))</f>
        <v>0</v>
      </c>
      <c r="AF140" s="2">
        <f>IF($F$114="n/a",0,IF(AF$116&lt;=$C140,0,IF(AF$116&gt;($F$114+$C140),INDEX($D$128:$W$128,,$C140)-SUM($D140:AE140),INDEX($D$128:$W$128,,$C140)/$F$114)))</f>
        <v>0</v>
      </c>
      <c r="AG140" s="2">
        <f>IF($F$114="n/a",0,IF(AG$116&lt;=$C140,0,IF(AG$116&gt;($F$114+$C140),INDEX($D$128:$W$128,,$C140)-SUM($D140:AF140),INDEX($D$128:$W$128,,$C140)/$F$114)))</f>
        <v>0</v>
      </c>
      <c r="AH140" s="2">
        <f>IF($F$114="n/a",0,IF(AH$116&lt;=$C140,0,IF(AH$116&gt;($F$114+$C140),INDEX($D$128:$W$128,,$C140)-SUM($D140:AG140),INDEX($D$128:$W$128,,$C140)/$F$114)))</f>
        <v>0</v>
      </c>
      <c r="AI140" s="2">
        <f>IF($F$114="n/a",0,IF(AI$116&lt;=$C140,0,IF(AI$116&gt;($F$114+$C140),INDEX($D$128:$W$128,,$C140)-SUM($D140:AH140),INDEX($D$128:$W$128,,$C140)/$F$114)))</f>
        <v>0</v>
      </c>
      <c r="AJ140" s="2">
        <f>IF($F$114="n/a",0,IF(AJ$116&lt;=$C140,0,IF(AJ$116&gt;($F$114+$C140),INDEX($D$128:$W$128,,$C140)-SUM($D140:AI140),INDEX($D$128:$W$128,,$C140)/$F$114)))</f>
        <v>0</v>
      </c>
      <c r="AK140" s="2">
        <f>IF($F$114="n/a",0,IF(AK$116&lt;=$C140,0,IF(AK$116&gt;($F$114+$C140),INDEX($D$128:$W$128,,$C140)-SUM($D140:AJ140),INDEX($D$128:$W$128,,$C140)/$F$114)))</f>
        <v>0</v>
      </c>
      <c r="AL140" s="2">
        <f>IF($F$114="n/a",0,IF(AL$116&lt;=$C140,0,IF(AL$116&gt;($F$114+$C140),INDEX($D$128:$W$128,,$C140)-SUM($D140:AK140),INDEX($D$128:$W$128,,$C140)/$F$114)))</f>
        <v>0</v>
      </c>
      <c r="AM140" s="2">
        <f>IF($F$114="n/a",0,IF(AM$116&lt;=$C140,0,IF(AM$116&gt;($F$114+$C140),INDEX($D$128:$W$128,,$C140)-SUM($D140:AL140),INDEX($D$128:$W$128,,$C140)/$F$114)))</f>
        <v>0</v>
      </c>
      <c r="AN140" s="2">
        <f>IF($F$114="n/a",0,IF(AN$116&lt;=$C140,0,IF(AN$116&gt;($F$114+$C140),INDEX($D$128:$W$128,,$C140)-SUM($D140:AM140),INDEX($D$128:$W$128,,$C140)/$F$114)))</f>
        <v>0</v>
      </c>
      <c r="AO140" s="2">
        <f>IF($F$114="n/a",0,IF(AO$116&lt;=$C140,0,IF(AO$116&gt;($F$114+$C140),INDEX($D$128:$W$128,,$C140)-SUM($D140:AN140),INDEX($D$128:$W$128,,$C140)/$F$114)))</f>
        <v>0</v>
      </c>
      <c r="AP140" s="2">
        <f>IF($F$114="n/a",0,IF(AP$116&lt;=$C140,0,IF(AP$116&gt;($F$114+$C140),INDEX($D$128:$W$128,,$C140)-SUM($D140:AO140),INDEX($D$128:$W$128,,$C140)/$F$114)))</f>
        <v>0</v>
      </c>
      <c r="AQ140" s="2">
        <f>IF($F$114="n/a",0,IF(AQ$116&lt;=$C140,0,IF(AQ$116&gt;($F$114+$C140),INDEX($D$128:$W$128,,$C140)-SUM($D140:AP140),INDEX($D$128:$W$128,,$C140)/$F$114)))</f>
        <v>0</v>
      </c>
      <c r="AR140" s="2">
        <f>IF($F$114="n/a",0,IF(AR$116&lt;=$C140,0,IF(AR$116&gt;($F$114+$C140),INDEX($D$128:$W$128,,$C140)-SUM($D140:AQ140),INDEX($D$128:$W$128,,$C140)/$F$114)))</f>
        <v>0</v>
      </c>
      <c r="AS140" s="2">
        <f>IF($F$114="n/a",0,IF(AS$116&lt;=$C140,0,IF(AS$116&gt;($F$114+$C140),INDEX($D$128:$W$128,,$C140)-SUM($D140:AR140),INDEX($D$128:$W$128,,$C140)/$F$114)))</f>
        <v>0</v>
      </c>
      <c r="AT140" s="2">
        <f>IF($F$114="n/a",0,IF(AT$116&lt;=$C140,0,IF(AT$116&gt;($F$114+$C140),INDEX($D$128:$W$128,,$C140)-SUM($D140:AS140),INDEX($D$128:$W$128,,$C140)/$F$114)))</f>
        <v>0</v>
      </c>
      <c r="AU140" s="2">
        <f>IF($F$114="n/a",0,IF(AU$116&lt;=$C140,0,IF(AU$116&gt;($F$114+$C140),INDEX($D$128:$W$128,,$C140)-SUM($D140:AT140),INDEX($D$128:$W$128,,$C140)/$F$114)))</f>
        <v>0</v>
      </c>
      <c r="AV140" s="2">
        <f>IF($F$114="n/a",0,IF(AV$116&lt;=$C140,0,IF(AV$116&gt;($F$114+$C140),INDEX($D$128:$W$128,,$C140)-SUM($D140:AU140),INDEX($D$128:$W$128,,$C140)/$F$114)))</f>
        <v>0</v>
      </c>
      <c r="AW140" s="2">
        <f>IF($F$114="n/a",0,IF(AW$116&lt;=$C140,0,IF(AW$116&gt;($F$114+$C140),INDEX($D$128:$W$128,,$C140)-SUM($D140:AV140),INDEX($D$128:$W$128,,$C140)/$F$114)))</f>
        <v>0</v>
      </c>
      <c r="AX140" s="2">
        <f>IF($F$114="n/a",0,IF(AX$116&lt;=$C140,0,IF(AX$116&gt;($F$114+$C140),INDEX($D$128:$W$128,,$C140)-SUM($D140:AW140),INDEX($D$128:$W$128,,$C140)/$F$114)))</f>
        <v>0</v>
      </c>
      <c r="AY140" s="2">
        <f>IF($F$114="n/a",0,IF(AY$116&lt;=$C140,0,IF(AY$116&gt;($F$114+$C140),INDEX($D$128:$W$128,,$C140)-SUM($D140:AX140),INDEX($D$128:$W$128,,$C140)/$F$114)))</f>
        <v>0</v>
      </c>
      <c r="AZ140" s="2">
        <f>IF($F$114="n/a",0,IF(AZ$116&lt;=$C140,0,IF(AZ$116&gt;($F$114+$C140),INDEX($D$128:$W$128,,$C140)-SUM($D140:AY140),INDEX($D$128:$W$128,,$C140)/$F$114)))</f>
        <v>0</v>
      </c>
      <c r="BA140" s="2">
        <f>IF($F$114="n/a",0,IF(BA$116&lt;=$C140,0,IF(BA$116&gt;($F$114+$C140),INDEX($D$128:$W$128,,$C140)-SUM($D140:AZ140),INDEX($D$128:$W$128,,$C140)/$F$114)))</f>
        <v>0</v>
      </c>
      <c r="BB140" s="2">
        <f>IF($F$114="n/a",0,IF(BB$116&lt;=$C140,0,IF(BB$116&gt;($F$114+$C140),INDEX($D$128:$W$128,,$C140)-SUM($D140:BA140),INDEX($D$128:$W$128,,$C140)/$F$114)))</f>
        <v>0</v>
      </c>
      <c r="BC140" s="2">
        <f>IF($F$114="n/a",0,IF(BC$116&lt;=$C140,0,IF(BC$116&gt;($F$114+$C140),INDEX($D$128:$W$128,,$C140)-SUM($D140:BB140),INDEX($D$128:$W$128,,$C140)/$F$114)))</f>
        <v>0</v>
      </c>
      <c r="BD140" s="2">
        <f>IF($F$114="n/a",0,IF(BD$116&lt;=$C140,0,IF(BD$116&gt;($F$114+$C140),INDEX($D$128:$W$128,,$C140)-SUM($D140:BC140),INDEX($D$128:$W$128,,$C140)/$F$114)))</f>
        <v>0</v>
      </c>
      <c r="BE140" s="2">
        <f>IF($F$114="n/a",0,IF(BE$116&lt;=$C140,0,IF(BE$116&gt;($F$114+$C140),INDEX($D$128:$W$128,,$C140)-SUM($D140:BD140),INDEX($D$128:$W$128,,$C140)/$F$114)))</f>
        <v>0</v>
      </c>
      <c r="BF140" s="2">
        <f>IF($F$114="n/a",0,IF(BF$116&lt;=$C140,0,IF(BF$116&gt;($F$114+$C140),INDEX($D$128:$W$128,,$C140)-SUM($D140:BE140),INDEX($D$128:$W$128,,$C140)/$F$114)))</f>
        <v>0</v>
      </c>
      <c r="BG140" s="2">
        <f>IF($F$114="n/a",0,IF(BG$116&lt;=$C140,0,IF(BG$116&gt;($F$114+$C140),INDEX($D$128:$W$128,,$C140)-SUM($D140:BF140),INDEX($D$128:$W$128,,$C140)/$F$114)))</f>
        <v>0</v>
      </c>
      <c r="BH140" s="2">
        <f>IF($F$114="n/a",0,IF(BH$116&lt;=$C140,0,IF(BH$116&gt;($F$114+$C140),INDEX($D$128:$W$128,,$C140)-SUM($D140:BG140),INDEX($D$128:$W$128,,$C140)/$F$114)))</f>
        <v>0</v>
      </c>
      <c r="BI140" s="2">
        <f>IF($F$114="n/a",0,IF(BI$116&lt;=$C140,0,IF(BI$116&gt;($F$114+$C140),INDEX($D$128:$W$128,,$C140)-SUM($D140:BH140),INDEX($D$128:$W$128,,$C140)/$F$114)))</f>
        <v>0</v>
      </c>
      <c r="BJ140" s="2">
        <f>IF($F$114="n/a",0,IF(BJ$116&lt;=$C140,0,IF(BJ$116&gt;($F$114+$C140),INDEX($D$128:$W$128,,$C140)-SUM($D140:BI140),INDEX($D$128:$W$128,,$C140)/$F$114)))</f>
        <v>0</v>
      </c>
      <c r="BK140" s="2">
        <f>IF($F$114="n/a",0,IF(BK$116&lt;=$C140,0,IF(BK$116&gt;($F$114+$C140),INDEX($D$128:$W$128,,$C140)-SUM($D140:BJ140),INDEX($D$128:$W$128,,$C140)/$F$114)))</f>
        <v>0</v>
      </c>
    </row>
    <row r="141" spans="2:63" ht="15" hidden="1" outlineLevel="1" x14ac:dyDescent="0.25">
      <c r="B141" s="24">
        <v>2021</v>
      </c>
      <c r="C141" s="24">
        <v>11</v>
      </c>
      <c r="E141" s="2">
        <f>IF($F$114="n/a",0,IF(E$116&lt;=$C141,0,IF(E$116&gt;($F$114+$C141),INDEX($D$128:$W$128,,$C141)-SUM($D141:D141),INDEX($D$128:$W$128,,$C141)/$F$114)))</f>
        <v>0</v>
      </c>
      <c r="F141" s="2">
        <f>IF($F$114="n/a",0,IF(F$116&lt;=$C141,0,IF(F$116&gt;($F$114+$C141),INDEX($D$128:$W$128,,$C141)-SUM($D141:E141),INDEX($D$128:$W$128,,$C141)/$F$114)))</f>
        <v>0</v>
      </c>
      <c r="G141" s="2">
        <f>IF($F$114="n/a",0,IF(G$116&lt;=$C141,0,IF(G$116&gt;($F$114+$C141),INDEX($D$128:$W$128,,$C141)-SUM($D141:F141),INDEX($D$128:$W$128,,$C141)/$F$114)))</f>
        <v>0</v>
      </c>
      <c r="H141" s="2">
        <f>IF($F$114="n/a",0,IF(H$116&lt;=$C141,0,IF(H$116&gt;($F$114+$C141),INDEX($D$128:$W$128,,$C141)-SUM($D141:G141),INDEX($D$128:$W$128,,$C141)/$F$114)))</f>
        <v>0</v>
      </c>
      <c r="I141" s="2">
        <f>IF($F$114="n/a",0,IF(I$116&lt;=$C141,0,IF(I$116&gt;($F$114+$C141),INDEX($D$128:$W$128,,$C141)-SUM($D141:H141),INDEX($D$128:$W$128,,$C141)/$F$114)))</f>
        <v>0</v>
      </c>
      <c r="J141" s="2">
        <f>IF($F$114="n/a",0,IF(J$116&lt;=$C141,0,IF(J$116&gt;($F$114+$C141),INDEX($D$128:$W$128,,$C141)-SUM($D141:I141),INDEX($D$128:$W$128,,$C141)/$F$114)))</f>
        <v>0</v>
      </c>
      <c r="K141" s="2">
        <f>IF($F$114="n/a",0,IF(K$116&lt;=$C141,0,IF(K$116&gt;($F$114+$C141),INDEX($D$128:$W$128,,$C141)-SUM($D141:J141),INDEX($D$128:$W$128,,$C141)/$F$114)))</f>
        <v>0</v>
      </c>
      <c r="L141" s="2">
        <f>IF($F$114="n/a",0,IF(L$116&lt;=$C141,0,IF(L$116&gt;($F$114+$C141),INDEX($D$128:$W$128,,$C141)-SUM($D141:K141),INDEX($D$128:$W$128,,$C141)/$F$114)))</f>
        <v>0</v>
      </c>
      <c r="M141" s="2">
        <f>IF($F$114="n/a",0,IF(M$116&lt;=$C141,0,IF(M$116&gt;($F$114+$C141),INDEX($D$128:$W$128,,$C141)-SUM($D141:L141),INDEX($D$128:$W$128,,$C141)/$F$114)))</f>
        <v>0</v>
      </c>
      <c r="N141" s="2">
        <f>IF($F$114="n/a",0,IF(N$116&lt;=$C141,0,IF(N$116&gt;($F$114+$C141),INDEX($D$128:$W$128,,$C141)-SUM($D141:M141),INDEX($D$128:$W$128,,$C141)/$F$114)))</f>
        <v>0</v>
      </c>
      <c r="O141" s="2">
        <f>IF($F$114="n/a",0,IF(O$116&lt;=$C141,0,IF(O$116&gt;($F$114+$C141),INDEX($D$128:$W$128,,$C141)-SUM($D141:N141),INDEX($D$128:$W$128,,$C141)/$F$114)))</f>
        <v>0</v>
      </c>
      <c r="P141" s="2">
        <f>IF($F$114="n/a",0,IF(P$116&lt;=$C141,0,IF(P$116&gt;($F$114+$C141),INDEX($D$128:$W$128,,$C141)-SUM($D141:O141),INDEX($D$128:$W$128,,$C141)/$F$114)))</f>
        <v>0</v>
      </c>
      <c r="Q141" s="2">
        <f>IF($F$114="n/a",0,IF(Q$116&lt;=$C141,0,IF(Q$116&gt;($F$114+$C141),INDEX($D$128:$W$128,,$C141)-SUM($D141:P141),INDEX($D$128:$W$128,,$C141)/$F$114)))</f>
        <v>0</v>
      </c>
      <c r="R141" s="2">
        <f>IF($F$114="n/a",0,IF(R$116&lt;=$C141,0,IF(R$116&gt;($F$114+$C141),INDEX($D$128:$W$128,,$C141)-SUM($D141:Q141),INDEX($D$128:$W$128,,$C141)/$F$114)))</f>
        <v>0</v>
      </c>
      <c r="S141" s="2">
        <f>IF($F$114="n/a",0,IF(S$116&lt;=$C141,0,IF(S$116&gt;($F$114+$C141),INDEX($D$128:$W$128,,$C141)-SUM($D141:R141),INDEX($D$128:$W$128,,$C141)/$F$114)))</f>
        <v>0</v>
      </c>
      <c r="T141" s="2">
        <f>IF($F$114="n/a",0,IF(T$116&lt;=$C141,0,IF(T$116&gt;($F$114+$C141),INDEX($D$128:$W$128,,$C141)-SUM($D141:S141),INDEX($D$128:$W$128,,$C141)/$F$114)))</f>
        <v>0</v>
      </c>
      <c r="U141" s="2">
        <f>IF($F$114="n/a",0,IF(U$116&lt;=$C141,0,IF(U$116&gt;($F$114+$C141),INDEX($D$128:$W$128,,$C141)-SUM($D141:T141),INDEX($D$128:$W$128,,$C141)/$F$114)))</f>
        <v>0</v>
      </c>
      <c r="V141" s="2">
        <f>IF($F$114="n/a",0,IF(V$116&lt;=$C141,0,IF(V$116&gt;($F$114+$C141),INDEX($D$128:$W$128,,$C141)-SUM($D141:U141),INDEX($D$128:$W$128,,$C141)/$F$114)))</f>
        <v>0</v>
      </c>
      <c r="W141" s="2">
        <f>IF($F$114="n/a",0,IF(W$116&lt;=$C141,0,IF(W$116&gt;($F$114+$C141),INDEX($D$128:$W$128,,$C141)-SUM($D141:V141),INDEX($D$128:$W$128,,$C141)/$F$114)))</f>
        <v>0</v>
      </c>
      <c r="X141" s="2">
        <f>IF($F$114="n/a",0,IF(X$116&lt;=$C141,0,IF(X$116&gt;($F$114+$C141),INDEX($D$128:$W$128,,$C141)-SUM($D141:W141),INDEX($D$128:$W$128,,$C141)/$F$114)))</f>
        <v>0</v>
      </c>
      <c r="Y141" s="2">
        <f>IF($F$114="n/a",0,IF(Y$116&lt;=$C141,0,IF(Y$116&gt;($F$114+$C141),INDEX($D$128:$W$128,,$C141)-SUM($D141:X141),INDEX($D$128:$W$128,,$C141)/$F$114)))</f>
        <v>0</v>
      </c>
      <c r="Z141" s="2">
        <f>IF($F$114="n/a",0,IF(Z$116&lt;=$C141,0,IF(Z$116&gt;($F$114+$C141),INDEX($D$128:$W$128,,$C141)-SUM($D141:Y141),INDEX($D$128:$W$128,,$C141)/$F$114)))</f>
        <v>0</v>
      </c>
      <c r="AA141" s="2">
        <f>IF($F$114="n/a",0,IF(AA$116&lt;=$C141,0,IF(AA$116&gt;($F$114+$C141),INDEX($D$128:$W$128,,$C141)-SUM($D141:Z141),INDEX($D$128:$W$128,,$C141)/$F$114)))</f>
        <v>0</v>
      </c>
      <c r="AB141" s="2">
        <f>IF($F$114="n/a",0,IF(AB$116&lt;=$C141,0,IF(AB$116&gt;($F$114+$C141),INDEX($D$128:$W$128,,$C141)-SUM($D141:AA141),INDEX($D$128:$W$128,,$C141)/$F$114)))</f>
        <v>0</v>
      </c>
      <c r="AC141" s="2">
        <f>IF($F$114="n/a",0,IF(AC$116&lt;=$C141,0,IF(AC$116&gt;($F$114+$C141),INDEX($D$128:$W$128,,$C141)-SUM($D141:AB141),INDEX($D$128:$W$128,,$C141)/$F$114)))</f>
        <v>0</v>
      </c>
      <c r="AD141" s="2">
        <f>IF($F$114="n/a",0,IF(AD$116&lt;=$C141,0,IF(AD$116&gt;($F$114+$C141),INDEX($D$128:$W$128,,$C141)-SUM($D141:AC141),INDEX($D$128:$W$128,,$C141)/$F$114)))</f>
        <v>0</v>
      </c>
      <c r="AE141" s="2">
        <f>IF($F$114="n/a",0,IF(AE$116&lt;=$C141,0,IF(AE$116&gt;($F$114+$C141),INDEX($D$128:$W$128,,$C141)-SUM($D141:AD141),INDEX($D$128:$W$128,,$C141)/$F$114)))</f>
        <v>0</v>
      </c>
      <c r="AF141" s="2">
        <f>IF($F$114="n/a",0,IF(AF$116&lt;=$C141,0,IF(AF$116&gt;($F$114+$C141),INDEX($D$128:$W$128,,$C141)-SUM($D141:AE141),INDEX($D$128:$W$128,,$C141)/$F$114)))</f>
        <v>0</v>
      </c>
      <c r="AG141" s="2">
        <f>IF($F$114="n/a",0,IF(AG$116&lt;=$C141,0,IF(AG$116&gt;($F$114+$C141),INDEX($D$128:$W$128,,$C141)-SUM($D141:AF141),INDEX($D$128:$W$128,,$C141)/$F$114)))</f>
        <v>0</v>
      </c>
      <c r="AH141" s="2">
        <f>IF($F$114="n/a",0,IF(AH$116&lt;=$C141,0,IF(AH$116&gt;($F$114+$C141),INDEX($D$128:$W$128,,$C141)-SUM($D141:AG141),INDEX($D$128:$W$128,,$C141)/$F$114)))</f>
        <v>0</v>
      </c>
      <c r="AI141" s="2">
        <f>IF($F$114="n/a",0,IF(AI$116&lt;=$C141,0,IF(AI$116&gt;($F$114+$C141),INDEX($D$128:$W$128,,$C141)-SUM($D141:AH141),INDEX($D$128:$W$128,,$C141)/$F$114)))</f>
        <v>0</v>
      </c>
      <c r="AJ141" s="2">
        <f>IF($F$114="n/a",0,IF(AJ$116&lt;=$C141,0,IF(AJ$116&gt;($F$114+$C141),INDEX($D$128:$W$128,,$C141)-SUM($D141:AI141),INDEX($D$128:$W$128,,$C141)/$F$114)))</f>
        <v>0</v>
      </c>
      <c r="AK141" s="2">
        <f>IF($F$114="n/a",0,IF(AK$116&lt;=$C141,0,IF(AK$116&gt;($F$114+$C141),INDEX($D$128:$W$128,,$C141)-SUM($D141:AJ141),INDEX($D$128:$W$128,,$C141)/$F$114)))</f>
        <v>0</v>
      </c>
      <c r="AL141" s="2">
        <f>IF($F$114="n/a",0,IF(AL$116&lt;=$C141,0,IF(AL$116&gt;($F$114+$C141),INDEX($D$128:$W$128,,$C141)-SUM($D141:AK141),INDEX($D$128:$W$128,,$C141)/$F$114)))</f>
        <v>0</v>
      </c>
      <c r="AM141" s="2">
        <f>IF($F$114="n/a",0,IF(AM$116&lt;=$C141,0,IF(AM$116&gt;($F$114+$C141),INDEX($D$128:$W$128,,$C141)-SUM($D141:AL141),INDEX($D$128:$W$128,,$C141)/$F$114)))</f>
        <v>0</v>
      </c>
      <c r="AN141" s="2">
        <f>IF($F$114="n/a",0,IF(AN$116&lt;=$C141,0,IF(AN$116&gt;($F$114+$C141),INDEX($D$128:$W$128,,$C141)-SUM($D141:AM141),INDEX($D$128:$W$128,,$C141)/$F$114)))</f>
        <v>0</v>
      </c>
      <c r="AO141" s="2">
        <f>IF($F$114="n/a",0,IF(AO$116&lt;=$C141,0,IF(AO$116&gt;($F$114+$C141),INDEX($D$128:$W$128,,$C141)-SUM($D141:AN141),INDEX($D$128:$W$128,,$C141)/$F$114)))</f>
        <v>0</v>
      </c>
      <c r="AP141" s="2">
        <f>IF($F$114="n/a",0,IF(AP$116&lt;=$C141,0,IF(AP$116&gt;($F$114+$C141),INDEX($D$128:$W$128,,$C141)-SUM($D141:AO141),INDEX($D$128:$W$128,,$C141)/$F$114)))</f>
        <v>0</v>
      </c>
      <c r="AQ141" s="2">
        <f>IF($F$114="n/a",0,IF(AQ$116&lt;=$C141,0,IF(AQ$116&gt;($F$114+$C141),INDEX($D$128:$W$128,,$C141)-SUM($D141:AP141),INDEX($D$128:$W$128,,$C141)/$F$114)))</f>
        <v>0</v>
      </c>
      <c r="AR141" s="2">
        <f>IF($F$114="n/a",0,IF(AR$116&lt;=$C141,0,IF(AR$116&gt;($F$114+$C141),INDEX($D$128:$W$128,,$C141)-SUM($D141:AQ141),INDEX($D$128:$W$128,,$C141)/$F$114)))</f>
        <v>0</v>
      </c>
      <c r="AS141" s="2">
        <f>IF($F$114="n/a",0,IF(AS$116&lt;=$C141,0,IF(AS$116&gt;($F$114+$C141),INDEX($D$128:$W$128,,$C141)-SUM($D141:AR141),INDEX($D$128:$W$128,,$C141)/$F$114)))</f>
        <v>0</v>
      </c>
      <c r="AT141" s="2">
        <f>IF($F$114="n/a",0,IF(AT$116&lt;=$C141,0,IF(AT$116&gt;($F$114+$C141),INDEX($D$128:$W$128,,$C141)-SUM($D141:AS141),INDEX($D$128:$W$128,,$C141)/$F$114)))</f>
        <v>0</v>
      </c>
      <c r="AU141" s="2">
        <f>IF($F$114="n/a",0,IF(AU$116&lt;=$C141,0,IF(AU$116&gt;($F$114+$C141),INDEX($D$128:$W$128,,$C141)-SUM($D141:AT141),INDEX($D$128:$W$128,,$C141)/$F$114)))</f>
        <v>0</v>
      </c>
      <c r="AV141" s="2">
        <f>IF($F$114="n/a",0,IF(AV$116&lt;=$C141,0,IF(AV$116&gt;($F$114+$C141),INDEX($D$128:$W$128,,$C141)-SUM($D141:AU141),INDEX($D$128:$W$128,,$C141)/$F$114)))</f>
        <v>0</v>
      </c>
      <c r="AW141" s="2">
        <f>IF($F$114="n/a",0,IF(AW$116&lt;=$C141,0,IF(AW$116&gt;($F$114+$C141),INDEX($D$128:$W$128,,$C141)-SUM($D141:AV141),INDEX($D$128:$W$128,,$C141)/$F$114)))</f>
        <v>0</v>
      </c>
      <c r="AX141" s="2">
        <f>IF($F$114="n/a",0,IF(AX$116&lt;=$C141,0,IF(AX$116&gt;($F$114+$C141),INDEX($D$128:$W$128,,$C141)-SUM($D141:AW141),INDEX($D$128:$W$128,,$C141)/$F$114)))</f>
        <v>0</v>
      </c>
      <c r="AY141" s="2">
        <f>IF($F$114="n/a",0,IF(AY$116&lt;=$C141,0,IF(AY$116&gt;($F$114+$C141),INDEX($D$128:$W$128,,$C141)-SUM($D141:AX141),INDEX($D$128:$W$128,,$C141)/$F$114)))</f>
        <v>0</v>
      </c>
      <c r="AZ141" s="2">
        <f>IF($F$114="n/a",0,IF(AZ$116&lt;=$C141,0,IF(AZ$116&gt;($F$114+$C141),INDEX($D$128:$W$128,,$C141)-SUM($D141:AY141),INDEX($D$128:$W$128,,$C141)/$F$114)))</f>
        <v>0</v>
      </c>
      <c r="BA141" s="2">
        <f>IF($F$114="n/a",0,IF(BA$116&lt;=$C141,0,IF(BA$116&gt;($F$114+$C141),INDEX($D$128:$W$128,,$C141)-SUM($D141:AZ141),INDEX($D$128:$W$128,,$C141)/$F$114)))</f>
        <v>0</v>
      </c>
      <c r="BB141" s="2">
        <f>IF($F$114="n/a",0,IF(BB$116&lt;=$C141,0,IF(BB$116&gt;($F$114+$C141),INDEX($D$128:$W$128,,$C141)-SUM($D141:BA141),INDEX($D$128:$W$128,,$C141)/$F$114)))</f>
        <v>0</v>
      </c>
      <c r="BC141" s="2">
        <f>IF($F$114="n/a",0,IF(BC$116&lt;=$C141,0,IF(BC$116&gt;($F$114+$C141),INDEX($D$128:$W$128,,$C141)-SUM($D141:BB141),INDEX($D$128:$W$128,,$C141)/$F$114)))</f>
        <v>0</v>
      </c>
      <c r="BD141" s="2">
        <f>IF($F$114="n/a",0,IF(BD$116&lt;=$C141,0,IF(BD$116&gt;($F$114+$C141),INDEX($D$128:$W$128,,$C141)-SUM($D141:BC141),INDEX($D$128:$W$128,,$C141)/$F$114)))</f>
        <v>0</v>
      </c>
      <c r="BE141" s="2">
        <f>IF($F$114="n/a",0,IF(BE$116&lt;=$C141,0,IF(BE$116&gt;($F$114+$C141),INDEX($D$128:$W$128,,$C141)-SUM($D141:BD141),INDEX($D$128:$W$128,,$C141)/$F$114)))</f>
        <v>0</v>
      </c>
      <c r="BF141" s="2">
        <f>IF($F$114="n/a",0,IF(BF$116&lt;=$C141,0,IF(BF$116&gt;($F$114+$C141),INDEX($D$128:$W$128,,$C141)-SUM($D141:BE141),INDEX($D$128:$W$128,,$C141)/$F$114)))</f>
        <v>0</v>
      </c>
      <c r="BG141" s="2">
        <f>IF($F$114="n/a",0,IF(BG$116&lt;=$C141,0,IF(BG$116&gt;($F$114+$C141),INDEX($D$128:$W$128,,$C141)-SUM($D141:BF141),INDEX($D$128:$W$128,,$C141)/$F$114)))</f>
        <v>0</v>
      </c>
      <c r="BH141" s="2">
        <f>IF($F$114="n/a",0,IF(BH$116&lt;=$C141,0,IF(BH$116&gt;($F$114+$C141),INDEX($D$128:$W$128,,$C141)-SUM($D141:BG141),INDEX($D$128:$W$128,,$C141)/$F$114)))</f>
        <v>0</v>
      </c>
      <c r="BI141" s="2">
        <f>IF($F$114="n/a",0,IF(BI$116&lt;=$C141,0,IF(BI$116&gt;($F$114+$C141),INDEX($D$128:$W$128,,$C141)-SUM($D141:BH141),INDEX($D$128:$W$128,,$C141)/$F$114)))</f>
        <v>0</v>
      </c>
      <c r="BJ141" s="2">
        <f>IF($F$114="n/a",0,IF(BJ$116&lt;=$C141,0,IF(BJ$116&gt;($F$114+$C141),INDEX($D$128:$W$128,,$C141)-SUM($D141:BI141),INDEX($D$128:$W$128,,$C141)/$F$114)))</f>
        <v>0</v>
      </c>
      <c r="BK141" s="2">
        <f>IF($F$114="n/a",0,IF(BK$116&lt;=$C141,0,IF(BK$116&gt;($F$114+$C141),INDEX($D$128:$W$128,,$C141)-SUM($D141:BJ141),INDEX($D$128:$W$128,,$C141)/$F$114)))</f>
        <v>0</v>
      </c>
    </row>
    <row r="142" spans="2:63" ht="15" hidden="1" outlineLevel="1" x14ac:dyDescent="0.25">
      <c r="B142" s="24">
        <v>2022</v>
      </c>
      <c r="C142" s="24">
        <v>12</v>
      </c>
      <c r="E142" s="2">
        <f>IF($F$114="n/a",0,IF(E$116&lt;=$C142,0,IF(E$116&gt;($F$114+$C142),INDEX($D$128:$W$128,,$C142)-SUM($D142:D142),INDEX($D$128:$W$128,,$C142)/$F$114)))</f>
        <v>0</v>
      </c>
      <c r="F142" s="2">
        <f>IF($F$114="n/a",0,IF(F$116&lt;=$C142,0,IF(F$116&gt;($F$114+$C142),INDEX($D$128:$W$128,,$C142)-SUM($D142:E142),INDEX($D$128:$W$128,,$C142)/$F$114)))</f>
        <v>0</v>
      </c>
      <c r="G142" s="2">
        <f>IF($F$114="n/a",0,IF(G$116&lt;=$C142,0,IF(G$116&gt;($F$114+$C142),INDEX($D$128:$W$128,,$C142)-SUM($D142:F142),INDEX($D$128:$W$128,,$C142)/$F$114)))</f>
        <v>0</v>
      </c>
      <c r="H142" s="2">
        <f>IF($F$114="n/a",0,IF(H$116&lt;=$C142,0,IF(H$116&gt;($F$114+$C142),INDEX($D$128:$W$128,,$C142)-SUM($D142:G142),INDEX($D$128:$W$128,,$C142)/$F$114)))</f>
        <v>0</v>
      </c>
      <c r="I142" s="2">
        <f>IF($F$114="n/a",0,IF(I$116&lt;=$C142,0,IF(I$116&gt;($F$114+$C142),INDEX($D$128:$W$128,,$C142)-SUM($D142:H142),INDEX($D$128:$W$128,,$C142)/$F$114)))</f>
        <v>0</v>
      </c>
      <c r="J142" s="2">
        <f>IF($F$114="n/a",0,IF(J$116&lt;=$C142,0,IF(J$116&gt;($F$114+$C142),INDEX($D$128:$W$128,,$C142)-SUM($D142:I142),INDEX($D$128:$W$128,,$C142)/$F$114)))</f>
        <v>0</v>
      </c>
      <c r="K142" s="2">
        <f>IF($F$114="n/a",0,IF(K$116&lt;=$C142,0,IF(K$116&gt;($F$114+$C142),INDEX($D$128:$W$128,,$C142)-SUM($D142:J142),INDEX($D$128:$W$128,,$C142)/$F$114)))</f>
        <v>0</v>
      </c>
      <c r="L142" s="2">
        <f>IF($F$114="n/a",0,IF(L$116&lt;=$C142,0,IF(L$116&gt;($F$114+$C142),INDEX($D$128:$W$128,,$C142)-SUM($D142:K142),INDEX($D$128:$W$128,,$C142)/$F$114)))</f>
        <v>0</v>
      </c>
      <c r="M142" s="2">
        <f>IF($F$114="n/a",0,IF(M$116&lt;=$C142,0,IF(M$116&gt;($F$114+$C142),INDEX($D$128:$W$128,,$C142)-SUM($D142:L142),INDEX($D$128:$W$128,,$C142)/$F$114)))</f>
        <v>0</v>
      </c>
      <c r="N142" s="2">
        <f>IF($F$114="n/a",0,IF(N$116&lt;=$C142,0,IF(N$116&gt;($F$114+$C142),INDEX($D$128:$W$128,,$C142)-SUM($D142:M142),INDEX($D$128:$W$128,,$C142)/$F$114)))</f>
        <v>0</v>
      </c>
      <c r="O142" s="2">
        <f>IF($F$114="n/a",0,IF(O$116&lt;=$C142,0,IF(O$116&gt;($F$114+$C142),INDEX($D$128:$W$128,,$C142)-SUM($D142:N142),INDEX($D$128:$W$128,,$C142)/$F$114)))</f>
        <v>0</v>
      </c>
      <c r="P142" s="2">
        <f>IF($F$114="n/a",0,IF(P$116&lt;=$C142,0,IF(P$116&gt;($F$114+$C142),INDEX($D$128:$W$128,,$C142)-SUM($D142:O142),INDEX($D$128:$W$128,,$C142)/$F$114)))</f>
        <v>0</v>
      </c>
      <c r="Q142" s="2">
        <f>IF($F$114="n/a",0,IF(Q$116&lt;=$C142,0,IF(Q$116&gt;($F$114+$C142),INDEX($D$128:$W$128,,$C142)-SUM($D142:P142),INDEX($D$128:$W$128,,$C142)/$F$114)))</f>
        <v>0</v>
      </c>
      <c r="R142" s="2">
        <f>IF($F$114="n/a",0,IF(R$116&lt;=$C142,0,IF(R$116&gt;($F$114+$C142),INDEX($D$128:$W$128,,$C142)-SUM($D142:Q142),INDEX($D$128:$W$128,,$C142)/$F$114)))</f>
        <v>0</v>
      </c>
      <c r="S142" s="2">
        <f>IF($F$114="n/a",0,IF(S$116&lt;=$C142,0,IF(S$116&gt;($F$114+$C142),INDEX($D$128:$W$128,,$C142)-SUM($D142:R142),INDEX($D$128:$W$128,,$C142)/$F$114)))</f>
        <v>0</v>
      </c>
      <c r="T142" s="2">
        <f>IF($F$114="n/a",0,IF(T$116&lt;=$C142,0,IF(T$116&gt;($F$114+$C142),INDEX($D$128:$W$128,,$C142)-SUM($D142:S142),INDEX($D$128:$W$128,,$C142)/$F$114)))</f>
        <v>0</v>
      </c>
      <c r="U142" s="2">
        <f>IF($F$114="n/a",0,IF(U$116&lt;=$C142,0,IF(U$116&gt;($F$114+$C142),INDEX($D$128:$W$128,,$C142)-SUM($D142:T142),INDEX($D$128:$W$128,,$C142)/$F$114)))</f>
        <v>0</v>
      </c>
      <c r="V142" s="2">
        <f>IF($F$114="n/a",0,IF(V$116&lt;=$C142,0,IF(V$116&gt;($F$114+$C142),INDEX($D$128:$W$128,,$C142)-SUM($D142:U142),INDEX($D$128:$W$128,,$C142)/$F$114)))</f>
        <v>0</v>
      </c>
      <c r="W142" s="2">
        <f>IF($F$114="n/a",0,IF(W$116&lt;=$C142,0,IF(W$116&gt;($F$114+$C142),INDEX($D$128:$W$128,,$C142)-SUM($D142:V142),INDEX($D$128:$W$128,,$C142)/$F$114)))</f>
        <v>0</v>
      </c>
      <c r="X142" s="2">
        <f>IF($F$114="n/a",0,IF(X$116&lt;=$C142,0,IF(X$116&gt;($F$114+$C142),INDEX($D$128:$W$128,,$C142)-SUM($D142:W142),INDEX($D$128:$W$128,,$C142)/$F$114)))</f>
        <v>0</v>
      </c>
      <c r="Y142" s="2">
        <f>IF($F$114="n/a",0,IF(Y$116&lt;=$C142,0,IF(Y$116&gt;($F$114+$C142),INDEX($D$128:$W$128,,$C142)-SUM($D142:X142),INDEX($D$128:$W$128,,$C142)/$F$114)))</f>
        <v>0</v>
      </c>
      <c r="Z142" s="2">
        <f>IF($F$114="n/a",0,IF(Z$116&lt;=$C142,0,IF(Z$116&gt;($F$114+$C142),INDEX($D$128:$W$128,,$C142)-SUM($D142:Y142),INDEX($D$128:$W$128,,$C142)/$F$114)))</f>
        <v>0</v>
      </c>
      <c r="AA142" s="2">
        <f>IF($F$114="n/a",0,IF(AA$116&lt;=$C142,0,IF(AA$116&gt;($F$114+$C142),INDEX($D$128:$W$128,,$C142)-SUM($D142:Z142),INDEX($D$128:$W$128,,$C142)/$F$114)))</f>
        <v>0</v>
      </c>
      <c r="AB142" s="2">
        <f>IF($F$114="n/a",0,IF(AB$116&lt;=$C142,0,IF(AB$116&gt;($F$114+$C142),INDEX($D$128:$W$128,,$C142)-SUM($D142:AA142),INDEX($D$128:$W$128,,$C142)/$F$114)))</f>
        <v>0</v>
      </c>
      <c r="AC142" s="2">
        <f>IF($F$114="n/a",0,IF(AC$116&lt;=$C142,0,IF(AC$116&gt;($F$114+$C142),INDEX($D$128:$W$128,,$C142)-SUM($D142:AB142),INDEX($D$128:$W$128,,$C142)/$F$114)))</f>
        <v>0</v>
      </c>
      <c r="AD142" s="2">
        <f>IF($F$114="n/a",0,IF(AD$116&lt;=$C142,0,IF(AD$116&gt;($F$114+$C142),INDEX($D$128:$W$128,,$C142)-SUM($D142:AC142),INDEX($D$128:$W$128,,$C142)/$F$114)))</f>
        <v>0</v>
      </c>
      <c r="AE142" s="2">
        <f>IF($F$114="n/a",0,IF(AE$116&lt;=$C142,0,IF(AE$116&gt;($F$114+$C142),INDEX($D$128:$W$128,,$C142)-SUM($D142:AD142),INDEX($D$128:$W$128,,$C142)/$F$114)))</f>
        <v>0</v>
      </c>
      <c r="AF142" s="2">
        <f>IF($F$114="n/a",0,IF(AF$116&lt;=$C142,0,IF(AF$116&gt;($F$114+$C142),INDEX($D$128:$W$128,,$C142)-SUM($D142:AE142),INDEX($D$128:$W$128,,$C142)/$F$114)))</f>
        <v>0</v>
      </c>
      <c r="AG142" s="2">
        <f>IF($F$114="n/a",0,IF(AG$116&lt;=$C142,0,IF(AG$116&gt;($F$114+$C142),INDEX($D$128:$W$128,,$C142)-SUM($D142:AF142),INDEX($D$128:$W$128,,$C142)/$F$114)))</f>
        <v>0</v>
      </c>
      <c r="AH142" s="2">
        <f>IF($F$114="n/a",0,IF(AH$116&lt;=$C142,0,IF(AH$116&gt;($F$114+$C142),INDEX($D$128:$W$128,,$C142)-SUM($D142:AG142),INDEX($D$128:$W$128,,$C142)/$F$114)))</f>
        <v>0</v>
      </c>
      <c r="AI142" s="2">
        <f>IF($F$114="n/a",0,IF(AI$116&lt;=$C142,0,IF(AI$116&gt;($F$114+$C142),INDEX($D$128:$W$128,,$C142)-SUM($D142:AH142),INDEX($D$128:$W$128,,$C142)/$F$114)))</f>
        <v>0</v>
      </c>
      <c r="AJ142" s="2">
        <f>IF($F$114="n/a",0,IF(AJ$116&lt;=$C142,0,IF(AJ$116&gt;($F$114+$C142),INDEX($D$128:$W$128,,$C142)-SUM($D142:AI142),INDEX($D$128:$W$128,,$C142)/$F$114)))</f>
        <v>0</v>
      </c>
      <c r="AK142" s="2">
        <f>IF($F$114="n/a",0,IF(AK$116&lt;=$C142,0,IF(AK$116&gt;($F$114+$C142),INDEX($D$128:$W$128,,$C142)-SUM($D142:AJ142),INDEX($D$128:$W$128,,$C142)/$F$114)))</f>
        <v>0</v>
      </c>
      <c r="AL142" s="2">
        <f>IF($F$114="n/a",0,IF(AL$116&lt;=$C142,0,IF(AL$116&gt;($F$114+$C142),INDEX($D$128:$W$128,,$C142)-SUM($D142:AK142),INDEX($D$128:$W$128,,$C142)/$F$114)))</f>
        <v>0</v>
      </c>
      <c r="AM142" s="2">
        <f>IF($F$114="n/a",0,IF(AM$116&lt;=$C142,0,IF(AM$116&gt;($F$114+$C142),INDEX($D$128:$W$128,,$C142)-SUM($D142:AL142),INDEX($D$128:$W$128,,$C142)/$F$114)))</f>
        <v>0</v>
      </c>
      <c r="AN142" s="2">
        <f>IF($F$114="n/a",0,IF(AN$116&lt;=$C142,0,IF(AN$116&gt;($F$114+$C142),INDEX($D$128:$W$128,,$C142)-SUM($D142:AM142),INDEX($D$128:$W$128,,$C142)/$F$114)))</f>
        <v>0</v>
      </c>
      <c r="AO142" s="2">
        <f>IF($F$114="n/a",0,IF(AO$116&lt;=$C142,0,IF(AO$116&gt;($F$114+$C142),INDEX($D$128:$W$128,,$C142)-SUM($D142:AN142),INDEX($D$128:$W$128,,$C142)/$F$114)))</f>
        <v>0</v>
      </c>
      <c r="AP142" s="2">
        <f>IF($F$114="n/a",0,IF(AP$116&lt;=$C142,0,IF(AP$116&gt;($F$114+$C142),INDEX($D$128:$W$128,,$C142)-SUM($D142:AO142),INDEX($D$128:$W$128,,$C142)/$F$114)))</f>
        <v>0</v>
      </c>
      <c r="AQ142" s="2">
        <f>IF($F$114="n/a",0,IF(AQ$116&lt;=$C142,0,IF(AQ$116&gt;($F$114+$C142),INDEX($D$128:$W$128,,$C142)-SUM($D142:AP142),INDEX($D$128:$W$128,,$C142)/$F$114)))</f>
        <v>0</v>
      </c>
      <c r="AR142" s="2">
        <f>IF($F$114="n/a",0,IF(AR$116&lt;=$C142,0,IF(AR$116&gt;($F$114+$C142),INDEX($D$128:$W$128,,$C142)-SUM($D142:AQ142),INDEX($D$128:$W$128,,$C142)/$F$114)))</f>
        <v>0</v>
      </c>
      <c r="AS142" s="2">
        <f>IF($F$114="n/a",0,IF(AS$116&lt;=$C142,0,IF(AS$116&gt;($F$114+$C142),INDEX($D$128:$W$128,,$C142)-SUM($D142:AR142),INDEX($D$128:$W$128,,$C142)/$F$114)))</f>
        <v>0</v>
      </c>
      <c r="AT142" s="2">
        <f>IF($F$114="n/a",0,IF(AT$116&lt;=$C142,0,IF(AT$116&gt;($F$114+$C142),INDEX($D$128:$W$128,,$C142)-SUM($D142:AS142),INDEX($D$128:$W$128,,$C142)/$F$114)))</f>
        <v>0</v>
      </c>
      <c r="AU142" s="2">
        <f>IF($F$114="n/a",0,IF(AU$116&lt;=$C142,0,IF(AU$116&gt;($F$114+$C142),INDEX($D$128:$W$128,,$C142)-SUM($D142:AT142),INDEX($D$128:$W$128,,$C142)/$F$114)))</f>
        <v>0</v>
      </c>
      <c r="AV142" s="2">
        <f>IF($F$114="n/a",0,IF(AV$116&lt;=$C142,0,IF(AV$116&gt;($F$114+$C142),INDEX($D$128:$W$128,,$C142)-SUM($D142:AU142),INDEX($D$128:$W$128,,$C142)/$F$114)))</f>
        <v>0</v>
      </c>
      <c r="AW142" s="2">
        <f>IF($F$114="n/a",0,IF(AW$116&lt;=$C142,0,IF(AW$116&gt;($F$114+$C142),INDEX($D$128:$W$128,,$C142)-SUM($D142:AV142),INDEX($D$128:$W$128,,$C142)/$F$114)))</f>
        <v>0</v>
      </c>
      <c r="AX142" s="2">
        <f>IF($F$114="n/a",0,IF(AX$116&lt;=$C142,0,IF(AX$116&gt;($F$114+$C142),INDEX($D$128:$W$128,,$C142)-SUM($D142:AW142),INDEX($D$128:$W$128,,$C142)/$F$114)))</f>
        <v>0</v>
      </c>
      <c r="AY142" s="2">
        <f>IF($F$114="n/a",0,IF(AY$116&lt;=$C142,0,IF(AY$116&gt;($F$114+$C142),INDEX($D$128:$W$128,,$C142)-SUM($D142:AX142),INDEX($D$128:$W$128,,$C142)/$F$114)))</f>
        <v>0</v>
      </c>
      <c r="AZ142" s="2">
        <f>IF($F$114="n/a",0,IF(AZ$116&lt;=$C142,0,IF(AZ$116&gt;($F$114+$C142),INDEX($D$128:$W$128,,$C142)-SUM($D142:AY142),INDEX($D$128:$W$128,,$C142)/$F$114)))</f>
        <v>0</v>
      </c>
      <c r="BA142" s="2">
        <f>IF($F$114="n/a",0,IF(BA$116&lt;=$C142,0,IF(BA$116&gt;($F$114+$C142),INDEX($D$128:$W$128,,$C142)-SUM($D142:AZ142),INDEX($D$128:$W$128,,$C142)/$F$114)))</f>
        <v>0</v>
      </c>
      <c r="BB142" s="2">
        <f>IF($F$114="n/a",0,IF(BB$116&lt;=$C142,0,IF(BB$116&gt;($F$114+$C142),INDEX($D$128:$W$128,,$C142)-SUM($D142:BA142),INDEX($D$128:$W$128,,$C142)/$F$114)))</f>
        <v>0</v>
      </c>
      <c r="BC142" s="2">
        <f>IF($F$114="n/a",0,IF(BC$116&lt;=$C142,0,IF(BC$116&gt;($F$114+$C142),INDEX($D$128:$W$128,,$C142)-SUM($D142:BB142),INDEX($D$128:$W$128,,$C142)/$F$114)))</f>
        <v>0</v>
      </c>
      <c r="BD142" s="2">
        <f>IF($F$114="n/a",0,IF(BD$116&lt;=$C142,0,IF(BD$116&gt;($F$114+$C142),INDEX($D$128:$W$128,,$C142)-SUM($D142:BC142),INDEX($D$128:$W$128,,$C142)/$F$114)))</f>
        <v>0</v>
      </c>
      <c r="BE142" s="2">
        <f>IF($F$114="n/a",0,IF(BE$116&lt;=$C142,0,IF(BE$116&gt;($F$114+$C142),INDEX($D$128:$W$128,,$C142)-SUM($D142:BD142),INDEX($D$128:$W$128,,$C142)/$F$114)))</f>
        <v>0</v>
      </c>
      <c r="BF142" s="2">
        <f>IF($F$114="n/a",0,IF(BF$116&lt;=$C142,0,IF(BF$116&gt;($F$114+$C142),INDEX($D$128:$W$128,,$C142)-SUM($D142:BE142),INDEX($D$128:$W$128,,$C142)/$F$114)))</f>
        <v>0</v>
      </c>
      <c r="BG142" s="2">
        <f>IF($F$114="n/a",0,IF(BG$116&lt;=$C142,0,IF(BG$116&gt;($F$114+$C142),INDEX($D$128:$W$128,,$C142)-SUM($D142:BF142),INDEX($D$128:$W$128,,$C142)/$F$114)))</f>
        <v>0</v>
      </c>
      <c r="BH142" s="2">
        <f>IF($F$114="n/a",0,IF(BH$116&lt;=$C142,0,IF(BH$116&gt;($F$114+$C142),INDEX($D$128:$W$128,,$C142)-SUM($D142:BG142),INDEX($D$128:$W$128,,$C142)/$F$114)))</f>
        <v>0</v>
      </c>
      <c r="BI142" s="2">
        <f>IF($F$114="n/a",0,IF(BI$116&lt;=$C142,0,IF(BI$116&gt;($F$114+$C142),INDEX($D$128:$W$128,,$C142)-SUM($D142:BH142),INDEX($D$128:$W$128,,$C142)/$F$114)))</f>
        <v>0</v>
      </c>
      <c r="BJ142" s="2">
        <f>IF($F$114="n/a",0,IF(BJ$116&lt;=$C142,0,IF(BJ$116&gt;($F$114+$C142),INDEX($D$128:$W$128,,$C142)-SUM($D142:BI142),INDEX($D$128:$W$128,,$C142)/$F$114)))</f>
        <v>0</v>
      </c>
      <c r="BK142" s="2">
        <f>IF($F$114="n/a",0,IF(BK$116&lt;=$C142,0,IF(BK$116&gt;($F$114+$C142),INDEX($D$128:$W$128,,$C142)-SUM($D142:BJ142),INDEX($D$128:$W$128,,$C142)/$F$114)))</f>
        <v>0</v>
      </c>
    </row>
    <row r="143" spans="2:63" ht="15" hidden="1" outlineLevel="1" x14ac:dyDescent="0.25">
      <c r="B143" s="24">
        <v>2023</v>
      </c>
      <c r="C143" s="24">
        <v>13</v>
      </c>
      <c r="E143" s="2">
        <f>IF($F$114="n/a",0,IF(E$116&lt;=$C143,0,IF(E$116&gt;($F$114+$C143),INDEX($D$128:$W$128,,$C143)-SUM($D143:D143),INDEX($D$128:$W$128,,$C143)/$F$114)))</f>
        <v>0</v>
      </c>
      <c r="F143" s="2">
        <f>IF($F$114="n/a",0,IF(F$116&lt;=$C143,0,IF(F$116&gt;($F$114+$C143),INDEX($D$128:$W$128,,$C143)-SUM($D143:E143),INDEX($D$128:$W$128,,$C143)/$F$114)))</f>
        <v>0</v>
      </c>
      <c r="G143" s="2">
        <f>IF($F$114="n/a",0,IF(G$116&lt;=$C143,0,IF(G$116&gt;($F$114+$C143),INDEX($D$128:$W$128,,$C143)-SUM($D143:F143),INDEX($D$128:$W$128,,$C143)/$F$114)))</f>
        <v>0</v>
      </c>
      <c r="H143" s="2">
        <f>IF($F$114="n/a",0,IF(H$116&lt;=$C143,0,IF(H$116&gt;($F$114+$C143),INDEX($D$128:$W$128,,$C143)-SUM($D143:G143),INDEX($D$128:$W$128,,$C143)/$F$114)))</f>
        <v>0</v>
      </c>
      <c r="I143" s="2">
        <f>IF($F$114="n/a",0,IF(I$116&lt;=$C143,0,IF(I$116&gt;($F$114+$C143),INDEX($D$128:$W$128,,$C143)-SUM($D143:H143),INDEX($D$128:$W$128,,$C143)/$F$114)))</f>
        <v>0</v>
      </c>
      <c r="J143" s="2">
        <f>IF($F$114="n/a",0,IF(J$116&lt;=$C143,0,IF(J$116&gt;($F$114+$C143),INDEX($D$128:$W$128,,$C143)-SUM($D143:I143),INDEX($D$128:$W$128,,$C143)/$F$114)))</f>
        <v>0</v>
      </c>
      <c r="K143" s="2">
        <f>IF($F$114="n/a",0,IF(K$116&lt;=$C143,0,IF(K$116&gt;($F$114+$C143),INDEX($D$128:$W$128,,$C143)-SUM($D143:J143),INDEX($D$128:$W$128,,$C143)/$F$114)))</f>
        <v>0</v>
      </c>
      <c r="L143" s="2">
        <f>IF($F$114="n/a",0,IF(L$116&lt;=$C143,0,IF(L$116&gt;($F$114+$C143),INDEX($D$128:$W$128,,$C143)-SUM($D143:K143),INDEX($D$128:$W$128,,$C143)/$F$114)))</f>
        <v>0</v>
      </c>
      <c r="M143" s="2">
        <f>IF($F$114="n/a",0,IF(M$116&lt;=$C143,0,IF(M$116&gt;($F$114+$C143),INDEX($D$128:$W$128,,$C143)-SUM($D143:L143),INDEX($D$128:$W$128,,$C143)/$F$114)))</f>
        <v>0</v>
      </c>
      <c r="N143" s="2">
        <f>IF($F$114="n/a",0,IF(N$116&lt;=$C143,0,IF(N$116&gt;($F$114+$C143),INDEX($D$128:$W$128,,$C143)-SUM($D143:M143),INDEX($D$128:$W$128,,$C143)/$F$114)))</f>
        <v>0</v>
      </c>
      <c r="O143" s="2">
        <f>IF($F$114="n/a",0,IF(O$116&lt;=$C143,0,IF(O$116&gt;($F$114+$C143),INDEX($D$128:$W$128,,$C143)-SUM($D143:N143),INDEX($D$128:$W$128,,$C143)/$F$114)))</f>
        <v>0</v>
      </c>
      <c r="P143" s="2">
        <f>IF($F$114="n/a",0,IF(P$116&lt;=$C143,0,IF(P$116&gt;($F$114+$C143),INDEX($D$128:$W$128,,$C143)-SUM($D143:O143),INDEX($D$128:$W$128,,$C143)/$F$114)))</f>
        <v>0</v>
      </c>
      <c r="Q143" s="2">
        <f>IF($F$114="n/a",0,IF(Q$116&lt;=$C143,0,IF(Q$116&gt;($F$114+$C143),INDEX($D$128:$W$128,,$C143)-SUM($D143:P143),INDEX($D$128:$W$128,,$C143)/$F$114)))</f>
        <v>0</v>
      </c>
      <c r="R143" s="2">
        <f>IF($F$114="n/a",0,IF(R$116&lt;=$C143,0,IF(R$116&gt;($F$114+$C143),INDEX($D$128:$W$128,,$C143)-SUM($D143:Q143),INDEX($D$128:$W$128,,$C143)/$F$114)))</f>
        <v>0</v>
      </c>
      <c r="S143" s="2">
        <f>IF($F$114="n/a",0,IF(S$116&lt;=$C143,0,IF(S$116&gt;($F$114+$C143),INDEX($D$128:$W$128,,$C143)-SUM($D143:R143),INDEX($D$128:$W$128,,$C143)/$F$114)))</f>
        <v>0</v>
      </c>
      <c r="T143" s="2">
        <f>IF($F$114="n/a",0,IF(T$116&lt;=$C143,0,IF(T$116&gt;($F$114+$C143),INDEX($D$128:$W$128,,$C143)-SUM($D143:S143),INDEX($D$128:$W$128,,$C143)/$F$114)))</f>
        <v>0</v>
      </c>
      <c r="U143" s="2">
        <f>IF($F$114="n/a",0,IF(U$116&lt;=$C143,0,IF(U$116&gt;($F$114+$C143),INDEX($D$128:$W$128,,$C143)-SUM($D143:T143),INDEX($D$128:$W$128,,$C143)/$F$114)))</f>
        <v>0</v>
      </c>
      <c r="V143" s="2">
        <f>IF($F$114="n/a",0,IF(V$116&lt;=$C143,0,IF(V$116&gt;($F$114+$C143),INDEX($D$128:$W$128,,$C143)-SUM($D143:U143),INDEX($D$128:$W$128,,$C143)/$F$114)))</f>
        <v>0</v>
      </c>
      <c r="W143" s="2">
        <f>IF($F$114="n/a",0,IF(W$116&lt;=$C143,0,IF(W$116&gt;($F$114+$C143),INDEX($D$128:$W$128,,$C143)-SUM($D143:V143),INDEX($D$128:$W$128,,$C143)/$F$114)))</f>
        <v>0</v>
      </c>
      <c r="X143" s="2">
        <f>IF($F$114="n/a",0,IF(X$116&lt;=$C143,0,IF(X$116&gt;($F$114+$C143),INDEX($D$128:$W$128,,$C143)-SUM($D143:W143),INDEX($D$128:$W$128,,$C143)/$F$114)))</f>
        <v>0</v>
      </c>
      <c r="Y143" s="2">
        <f>IF($F$114="n/a",0,IF(Y$116&lt;=$C143,0,IF(Y$116&gt;($F$114+$C143),INDEX($D$128:$W$128,,$C143)-SUM($D143:X143),INDEX($D$128:$W$128,,$C143)/$F$114)))</f>
        <v>0</v>
      </c>
      <c r="Z143" s="2">
        <f>IF($F$114="n/a",0,IF(Z$116&lt;=$C143,0,IF(Z$116&gt;($F$114+$C143),INDEX($D$128:$W$128,,$C143)-SUM($D143:Y143),INDEX($D$128:$W$128,,$C143)/$F$114)))</f>
        <v>0</v>
      </c>
      <c r="AA143" s="2">
        <f>IF($F$114="n/a",0,IF(AA$116&lt;=$C143,0,IF(AA$116&gt;($F$114+$C143),INDEX($D$128:$W$128,,$C143)-SUM($D143:Z143),INDEX($D$128:$W$128,,$C143)/$F$114)))</f>
        <v>0</v>
      </c>
      <c r="AB143" s="2">
        <f>IF($F$114="n/a",0,IF(AB$116&lt;=$C143,0,IF(AB$116&gt;($F$114+$C143),INDEX($D$128:$W$128,,$C143)-SUM($D143:AA143),INDEX($D$128:$W$128,,$C143)/$F$114)))</f>
        <v>0</v>
      </c>
      <c r="AC143" s="2">
        <f>IF($F$114="n/a",0,IF(AC$116&lt;=$C143,0,IF(AC$116&gt;($F$114+$C143),INDEX($D$128:$W$128,,$C143)-SUM($D143:AB143),INDEX($D$128:$W$128,,$C143)/$F$114)))</f>
        <v>0</v>
      </c>
      <c r="AD143" s="2">
        <f>IF($F$114="n/a",0,IF(AD$116&lt;=$C143,0,IF(AD$116&gt;($F$114+$C143),INDEX($D$128:$W$128,,$C143)-SUM($D143:AC143),INDEX($D$128:$W$128,,$C143)/$F$114)))</f>
        <v>0</v>
      </c>
      <c r="AE143" s="2">
        <f>IF($F$114="n/a",0,IF(AE$116&lt;=$C143,0,IF(AE$116&gt;($F$114+$C143),INDEX($D$128:$W$128,,$C143)-SUM($D143:AD143),INDEX($D$128:$W$128,,$C143)/$F$114)))</f>
        <v>0</v>
      </c>
      <c r="AF143" s="2">
        <f>IF($F$114="n/a",0,IF(AF$116&lt;=$C143,0,IF(AF$116&gt;($F$114+$C143),INDEX($D$128:$W$128,,$C143)-SUM($D143:AE143),INDEX($D$128:$W$128,,$C143)/$F$114)))</f>
        <v>0</v>
      </c>
      <c r="AG143" s="2">
        <f>IF($F$114="n/a",0,IF(AG$116&lt;=$C143,0,IF(AG$116&gt;($F$114+$C143),INDEX($D$128:$W$128,,$C143)-SUM($D143:AF143),INDEX($D$128:$W$128,,$C143)/$F$114)))</f>
        <v>0</v>
      </c>
      <c r="AH143" s="2">
        <f>IF($F$114="n/a",0,IF(AH$116&lt;=$C143,0,IF(AH$116&gt;($F$114+$C143),INDEX($D$128:$W$128,,$C143)-SUM($D143:AG143),INDEX($D$128:$W$128,,$C143)/$F$114)))</f>
        <v>0</v>
      </c>
      <c r="AI143" s="2">
        <f>IF($F$114="n/a",0,IF(AI$116&lt;=$C143,0,IF(AI$116&gt;($F$114+$C143),INDEX($D$128:$W$128,,$C143)-SUM($D143:AH143),INDEX($D$128:$W$128,,$C143)/$F$114)))</f>
        <v>0</v>
      </c>
      <c r="AJ143" s="2">
        <f>IF($F$114="n/a",0,IF(AJ$116&lt;=$C143,0,IF(AJ$116&gt;($F$114+$C143),INDEX($D$128:$W$128,,$C143)-SUM($D143:AI143),INDEX($D$128:$W$128,,$C143)/$F$114)))</f>
        <v>0</v>
      </c>
      <c r="AK143" s="2">
        <f>IF($F$114="n/a",0,IF(AK$116&lt;=$C143,0,IF(AK$116&gt;($F$114+$C143),INDEX($D$128:$W$128,,$C143)-SUM($D143:AJ143),INDEX($D$128:$W$128,,$C143)/$F$114)))</f>
        <v>0</v>
      </c>
      <c r="AL143" s="2">
        <f>IF($F$114="n/a",0,IF(AL$116&lt;=$C143,0,IF(AL$116&gt;($F$114+$C143),INDEX($D$128:$W$128,,$C143)-SUM($D143:AK143),INDEX($D$128:$W$128,,$C143)/$F$114)))</f>
        <v>0</v>
      </c>
      <c r="AM143" s="2">
        <f>IF($F$114="n/a",0,IF(AM$116&lt;=$C143,0,IF(AM$116&gt;($F$114+$C143),INDEX($D$128:$W$128,,$C143)-SUM($D143:AL143),INDEX($D$128:$W$128,,$C143)/$F$114)))</f>
        <v>0</v>
      </c>
      <c r="AN143" s="2">
        <f>IF($F$114="n/a",0,IF(AN$116&lt;=$C143,0,IF(AN$116&gt;($F$114+$C143),INDEX($D$128:$W$128,,$C143)-SUM($D143:AM143),INDEX($D$128:$W$128,,$C143)/$F$114)))</f>
        <v>0</v>
      </c>
      <c r="AO143" s="2">
        <f>IF($F$114="n/a",0,IF(AO$116&lt;=$C143,0,IF(AO$116&gt;($F$114+$C143),INDEX($D$128:$W$128,,$C143)-SUM($D143:AN143),INDEX($D$128:$W$128,,$C143)/$F$114)))</f>
        <v>0</v>
      </c>
      <c r="AP143" s="2">
        <f>IF($F$114="n/a",0,IF(AP$116&lt;=$C143,0,IF(AP$116&gt;($F$114+$C143),INDEX($D$128:$W$128,,$C143)-SUM($D143:AO143),INDEX($D$128:$W$128,,$C143)/$F$114)))</f>
        <v>0</v>
      </c>
      <c r="AQ143" s="2">
        <f>IF($F$114="n/a",0,IF(AQ$116&lt;=$C143,0,IF(AQ$116&gt;($F$114+$C143),INDEX($D$128:$W$128,,$C143)-SUM($D143:AP143),INDEX($D$128:$W$128,,$C143)/$F$114)))</f>
        <v>0</v>
      </c>
      <c r="AR143" s="2">
        <f>IF($F$114="n/a",0,IF(AR$116&lt;=$C143,0,IF(AR$116&gt;($F$114+$C143),INDEX($D$128:$W$128,,$C143)-SUM($D143:AQ143),INDEX($D$128:$W$128,,$C143)/$F$114)))</f>
        <v>0</v>
      </c>
      <c r="AS143" s="2">
        <f>IF($F$114="n/a",0,IF(AS$116&lt;=$C143,0,IF(AS$116&gt;($F$114+$C143),INDEX($D$128:$W$128,,$C143)-SUM($D143:AR143),INDEX($D$128:$W$128,,$C143)/$F$114)))</f>
        <v>0</v>
      </c>
      <c r="AT143" s="2">
        <f>IF($F$114="n/a",0,IF(AT$116&lt;=$C143,0,IF(AT$116&gt;($F$114+$C143),INDEX($D$128:$W$128,,$C143)-SUM($D143:AS143),INDEX($D$128:$W$128,,$C143)/$F$114)))</f>
        <v>0</v>
      </c>
      <c r="AU143" s="2">
        <f>IF($F$114="n/a",0,IF(AU$116&lt;=$C143,0,IF(AU$116&gt;($F$114+$C143),INDEX($D$128:$W$128,,$C143)-SUM($D143:AT143),INDEX($D$128:$W$128,,$C143)/$F$114)))</f>
        <v>0</v>
      </c>
      <c r="AV143" s="2">
        <f>IF($F$114="n/a",0,IF(AV$116&lt;=$C143,0,IF(AV$116&gt;($F$114+$C143),INDEX($D$128:$W$128,,$C143)-SUM($D143:AU143),INDEX($D$128:$W$128,,$C143)/$F$114)))</f>
        <v>0</v>
      </c>
      <c r="AW143" s="2">
        <f>IF($F$114="n/a",0,IF(AW$116&lt;=$C143,0,IF(AW$116&gt;($F$114+$C143),INDEX($D$128:$W$128,,$C143)-SUM($D143:AV143),INDEX($D$128:$W$128,,$C143)/$F$114)))</f>
        <v>0</v>
      </c>
      <c r="AX143" s="2">
        <f>IF($F$114="n/a",0,IF(AX$116&lt;=$C143,0,IF(AX$116&gt;($F$114+$C143),INDEX($D$128:$W$128,,$C143)-SUM($D143:AW143),INDEX($D$128:$W$128,,$C143)/$F$114)))</f>
        <v>0</v>
      </c>
      <c r="AY143" s="2">
        <f>IF($F$114="n/a",0,IF(AY$116&lt;=$C143,0,IF(AY$116&gt;($F$114+$C143),INDEX($D$128:$W$128,,$C143)-SUM($D143:AX143),INDEX($D$128:$W$128,,$C143)/$F$114)))</f>
        <v>0</v>
      </c>
      <c r="AZ143" s="2">
        <f>IF($F$114="n/a",0,IF(AZ$116&lt;=$C143,0,IF(AZ$116&gt;($F$114+$C143),INDEX($D$128:$W$128,,$C143)-SUM($D143:AY143),INDEX($D$128:$W$128,,$C143)/$F$114)))</f>
        <v>0</v>
      </c>
      <c r="BA143" s="2">
        <f>IF($F$114="n/a",0,IF(BA$116&lt;=$C143,0,IF(BA$116&gt;($F$114+$C143),INDEX($D$128:$W$128,,$C143)-SUM($D143:AZ143),INDEX($D$128:$W$128,,$C143)/$F$114)))</f>
        <v>0</v>
      </c>
      <c r="BB143" s="2">
        <f>IF($F$114="n/a",0,IF(BB$116&lt;=$C143,0,IF(BB$116&gt;($F$114+$C143),INDEX($D$128:$W$128,,$C143)-SUM($D143:BA143),INDEX($D$128:$W$128,,$C143)/$F$114)))</f>
        <v>0</v>
      </c>
      <c r="BC143" s="2">
        <f>IF($F$114="n/a",0,IF(BC$116&lt;=$C143,0,IF(BC$116&gt;($F$114+$C143),INDEX($D$128:$W$128,,$C143)-SUM($D143:BB143),INDEX($D$128:$W$128,,$C143)/$F$114)))</f>
        <v>0</v>
      </c>
      <c r="BD143" s="2">
        <f>IF($F$114="n/a",0,IF(BD$116&lt;=$C143,0,IF(BD$116&gt;($F$114+$C143),INDEX($D$128:$W$128,,$C143)-SUM($D143:BC143),INDEX($D$128:$W$128,,$C143)/$F$114)))</f>
        <v>0</v>
      </c>
      <c r="BE143" s="2">
        <f>IF($F$114="n/a",0,IF(BE$116&lt;=$C143,0,IF(BE$116&gt;($F$114+$C143),INDEX($D$128:$W$128,,$C143)-SUM($D143:BD143),INDEX($D$128:$W$128,,$C143)/$F$114)))</f>
        <v>0</v>
      </c>
      <c r="BF143" s="2">
        <f>IF($F$114="n/a",0,IF(BF$116&lt;=$C143,0,IF(BF$116&gt;($F$114+$C143),INDEX($D$128:$W$128,,$C143)-SUM($D143:BE143),INDEX($D$128:$W$128,,$C143)/$F$114)))</f>
        <v>0</v>
      </c>
      <c r="BG143" s="2">
        <f>IF($F$114="n/a",0,IF(BG$116&lt;=$C143,0,IF(BG$116&gt;($F$114+$C143),INDEX($D$128:$W$128,,$C143)-SUM($D143:BF143),INDEX($D$128:$W$128,,$C143)/$F$114)))</f>
        <v>0</v>
      </c>
      <c r="BH143" s="2">
        <f>IF($F$114="n/a",0,IF(BH$116&lt;=$C143,0,IF(BH$116&gt;($F$114+$C143),INDEX($D$128:$W$128,,$C143)-SUM($D143:BG143),INDEX($D$128:$W$128,,$C143)/$F$114)))</f>
        <v>0</v>
      </c>
      <c r="BI143" s="2">
        <f>IF($F$114="n/a",0,IF(BI$116&lt;=$C143,0,IF(BI$116&gt;($F$114+$C143),INDEX($D$128:$W$128,,$C143)-SUM($D143:BH143),INDEX($D$128:$W$128,,$C143)/$F$114)))</f>
        <v>0</v>
      </c>
      <c r="BJ143" s="2">
        <f>IF($F$114="n/a",0,IF(BJ$116&lt;=$C143,0,IF(BJ$116&gt;($F$114+$C143),INDEX($D$128:$W$128,,$C143)-SUM($D143:BI143),INDEX($D$128:$W$128,,$C143)/$F$114)))</f>
        <v>0</v>
      </c>
      <c r="BK143" s="2">
        <f>IF($F$114="n/a",0,IF(BK$116&lt;=$C143,0,IF(BK$116&gt;($F$114+$C143),INDEX($D$128:$W$128,,$C143)-SUM($D143:BJ143),INDEX($D$128:$W$128,,$C143)/$F$114)))</f>
        <v>0</v>
      </c>
    </row>
    <row r="144" spans="2:63" ht="15" hidden="1" outlineLevel="1" x14ac:dyDescent="0.25">
      <c r="B144" s="24">
        <v>2024</v>
      </c>
      <c r="C144" s="24">
        <v>14</v>
      </c>
      <c r="E144" s="2">
        <f>IF($F$114="n/a",0,IF(E$116&lt;=$C144,0,IF(E$116&gt;($F$114+$C144),INDEX($D$128:$W$128,,$C144)-SUM($D144:D144),INDEX($D$128:$W$128,,$C144)/$F$114)))</f>
        <v>0</v>
      </c>
      <c r="F144" s="2">
        <f>IF($F$114="n/a",0,IF(F$116&lt;=$C144,0,IF(F$116&gt;($F$114+$C144),INDEX($D$128:$W$128,,$C144)-SUM($D144:E144),INDEX($D$128:$W$128,,$C144)/$F$114)))</f>
        <v>0</v>
      </c>
      <c r="G144" s="2">
        <f>IF($F$114="n/a",0,IF(G$116&lt;=$C144,0,IF(G$116&gt;($F$114+$C144),INDEX($D$128:$W$128,,$C144)-SUM($D144:F144),INDEX($D$128:$W$128,,$C144)/$F$114)))</f>
        <v>0</v>
      </c>
      <c r="H144" s="2">
        <f>IF($F$114="n/a",0,IF(H$116&lt;=$C144,0,IF(H$116&gt;($F$114+$C144),INDEX($D$128:$W$128,,$C144)-SUM($D144:G144),INDEX($D$128:$W$128,,$C144)/$F$114)))</f>
        <v>0</v>
      </c>
      <c r="I144" s="2">
        <f>IF($F$114="n/a",0,IF(I$116&lt;=$C144,0,IF(I$116&gt;($F$114+$C144),INDEX($D$128:$W$128,,$C144)-SUM($D144:H144),INDEX($D$128:$W$128,,$C144)/$F$114)))</f>
        <v>0</v>
      </c>
      <c r="J144" s="2">
        <f>IF($F$114="n/a",0,IF(J$116&lt;=$C144,0,IF(J$116&gt;($F$114+$C144),INDEX($D$128:$W$128,,$C144)-SUM($D144:I144),INDEX($D$128:$W$128,,$C144)/$F$114)))</f>
        <v>0</v>
      </c>
      <c r="K144" s="2">
        <f>IF($F$114="n/a",0,IF(K$116&lt;=$C144,0,IF(K$116&gt;($F$114+$C144),INDEX($D$128:$W$128,,$C144)-SUM($D144:J144),INDEX($D$128:$W$128,,$C144)/$F$114)))</f>
        <v>0</v>
      </c>
      <c r="L144" s="2">
        <f>IF($F$114="n/a",0,IF(L$116&lt;=$C144,0,IF(L$116&gt;($F$114+$C144),INDEX($D$128:$W$128,,$C144)-SUM($D144:K144),INDEX($D$128:$W$128,,$C144)/$F$114)))</f>
        <v>0</v>
      </c>
      <c r="M144" s="2">
        <f>IF($F$114="n/a",0,IF(M$116&lt;=$C144,0,IF(M$116&gt;($F$114+$C144),INDEX($D$128:$W$128,,$C144)-SUM($D144:L144),INDEX($D$128:$W$128,,$C144)/$F$114)))</f>
        <v>0</v>
      </c>
      <c r="N144" s="2">
        <f>IF($F$114="n/a",0,IF(N$116&lt;=$C144,0,IF(N$116&gt;($F$114+$C144),INDEX($D$128:$W$128,,$C144)-SUM($D144:M144),INDEX($D$128:$W$128,,$C144)/$F$114)))</f>
        <v>0</v>
      </c>
      <c r="O144" s="2">
        <f>IF($F$114="n/a",0,IF(O$116&lt;=$C144,0,IF(O$116&gt;($F$114+$C144),INDEX($D$128:$W$128,,$C144)-SUM($D144:N144),INDEX($D$128:$W$128,,$C144)/$F$114)))</f>
        <v>0</v>
      </c>
      <c r="P144" s="2">
        <f>IF($F$114="n/a",0,IF(P$116&lt;=$C144,0,IF(P$116&gt;($F$114+$C144),INDEX($D$128:$W$128,,$C144)-SUM($D144:O144),INDEX($D$128:$W$128,,$C144)/$F$114)))</f>
        <v>0</v>
      </c>
      <c r="Q144" s="2">
        <f>IF($F$114="n/a",0,IF(Q$116&lt;=$C144,0,IF(Q$116&gt;($F$114+$C144),INDEX($D$128:$W$128,,$C144)-SUM($D144:P144),INDEX($D$128:$W$128,,$C144)/$F$114)))</f>
        <v>0</v>
      </c>
      <c r="R144" s="2">
        <f>IF($F$114="n/a",0,IF(R$116&lt;=$C144,0,IF(R$116&gt;($F$114+$C144),INDEX($D$128:$W$128,,$C144)-SUM($D144:Q144),INDEX($D$128:$W$128,,$C144)/$F$114)))</f>
        <v>0</v>
      </c>
      <c r="S144" s="2">
        <f>IF($F$114="n/a",0,IF(S$116&lt;=$C144,0,IF(S$116&gt;($F$114+$C144),INDEX($D$128:$W$128,,$C144)-SUM($D144:R144),INDEX($D$128:$W$128,,$C144)/$F$114)))</f>
        <v>0</v>
      </c>
      <c r="T144" s="2">
        <f>IF($F$114="n/a",0,IF(T$116&lt;=$C144,0,IF(T$116&gt;($F$114+$C144),INDEX($D$128:$W$128,,$C144)-SUM($D144:S144),INDEX($D$128:$W$128,,$C144)/$F$114)))</f>
        <v>0</v>
      </c>
      <c r="U144" s="2">
        <f>IF($F$114="n/a",0,IF(U$116&lt;=$C144,0,IF(U$116&gt;($F$114+$C144),INDEX($D$128:$W$128,,$C144)-SUM($D144:T144),INDEX($D$128:$W$128,,$C144)/$F$114)))</f>
        <v>0</v>
      </c>
      <c r="V144" s="2">
        <f>IF($F$114="n/a",0,IF(V$116&lt;=$C144,0,IF(V$116&gt;($F$114+$C144),INDEX($D$128:$W$128,,$C144)-SUM($D144:U144),INDEX($D$128:$W$128,,$C144)/$F$114)))</f>
        <v>0</v>
      </c>
      <c r="W144" s="2">
        <f>IF($F$114="n/a",0,IF(W$116&lt;=$C144,0,IF(W$116&gt;($F$114+$C144),INDEX($D$128:$W$128,,$C144)-SUM($D144:V144),INDEX($D$128:$W$128,,$C144)/$F$114)))</f>
        <v>0</v>
      </c>
      <c r="X144" s="2">
        <f>IF($F$114="n/a",0,IF(X$116&lt;=$C144,0,IF(X$116&gt;($F$114+$C144),INDEX($D$128:$W$128,,$C144)-SUM($D144:W144),INDEX($D$128:$W$128,,$C144)/$F$114)))</f>
        <v>0</v>
      </c>
      <c r="Y144" s="2">
        <f>IF($F$114="n/a",0,IF(Y$116&lt;=$C144,0,IF(Y$116&gt;($F$114+$C144),INDEX($D$128:$W$128,,$C144)-SUM($D144:X144),INDEX($D$128:$W$128,,$C144)/$F$114)))</f>
        <v>0</v>
      </c>
      <c r="Z144" s="2">
        <f>IF($F$114="n/a",0,IF(Z$116&lt;=$C144,0,IF(Z$116&gt;($F$114+$C144),INDEX($D$128:$W$128,,$C144)-SUM($D144:Y144),INDEX($D$128:$W$128,,$C144)/$F$114)))</f>
        <v>0</v>
      </c>
      <c r="AA144" s="2">
        <f>IF($F$114="n/a",0,IF(AA$116&lt;=$C144,0,IF(AA$116&gt;($F$114+$C144),INDEX($D$128:$W$128,,$C144)-SUM($D144:Z144),INDEX($D$128:$W$128,,$C144)/$F$114)))</f>
        <v>0</v>
      </c>
      <c r="AB144" s="2">
        <f>IF($F$114="n/a",0,IF(AB$116&lt;=$C144,0,IF(AB$116&gt;($F$114+$C144),INDEX($D$128:$W$128,,$C144)-SUM($D144:AA144),INDEX($D$128:$W$128,,$C144)/$F$114)))</f>
        <v>0</v>
      </c>
      <c r="AC144" s="2">
        <f>IF($F$114="n/a",0,IF(AC$116&lt;=$C144,0,IF(AC$116&gt;($F$114+$C144),INDEX($D$128:$W$128,,$C144)-SUM($D144:AB144),INDEX($D$128:$W$128,,$C144)/$F$114)))</f>
        <v>0</v>
      </c>
      <c r="AD144" s="2">
        <f>IF($F$114="n/a",0,IF(AD$116&lt;=$C144,0,IF(AD$116&gt;($F$114+$C144),INDEX($D$128:$W$128,,$C144)-SUM($D144:AC144),INDEX($D$128:$W$128,,$C144)/$F$114)))</f>
        <v>0</v>
      </c>
      <c r="AE144" s="2">
        <f>IF($F$114="n/a",0,IF(AE$116&lt;=$C144,0,IF(AE$116&gt;($F$114+$C144),INDEX($D$128:$W$128,,$C144)-SUM($D144:AD144),INDEX($D$128:$W$128,,$C144)/$F$114)))</f>
        <v>0</v>
      </c>
      <c r="AF144" s="2">
        <f>IF($F$114="n/a",0,IF(AF$116&lt;=$C144,0,IF(AF$116&gt;($F$114+$C144),INDEX($D$128:$W$128,,$C144)-SUM($D144:AE144),INDEX($D$128:$W$128,,$C144)/$F$114)))</f>
        <v>0</v>
      </c>
      <c r="AG144" s="2">
        <f>IF($F$114="n/a",0,IF(AG$116&lt;=$C144,0,IF(AG$116&gt;($F$114+$C144),INDEX($D$128:$W$128,,$C144)-SUM($D144:AF144),INDEX($D$128:$W$128,,$C144)/$F$114)))</f>
        <v>0</v>
      </c>
      <c r="AH144" s="2">
        <f>IF($F$114="n/a",0,IF(AH$116&lt;=$C144,0,IF(AH$116&gt;($F$114+$C144),INDEX($D$128:$W$128,,$C144)-SUM($D144:AG144),INDEX($D$128:$W$128,,$C144)/$F$114)))</f>
        <v>0</v>
      </c>
      <c r="AI144" s="2">
        <f>IF($F$114="n/a",0,IF(AI$116&lt;=$C144,0,IF(AI$116&gt;($F$114+$C144),INDEX($D$128:$W$128,,$C144)-SUM($D144:AH144),INDEX($D$128:$W$128,,$C144)/$F$114)))</f>
        <v>0</v>
      </c>
      <c r="AJ144" s="2">
        <f>IF($F$114="n/a",0,IF(AJ$116&lt;=$C144,0,IF(AJ$116&gt;($F$114+$C144),INDEX($D$128:$W$128,,$C144)-SUM($D144:AI144),INDEX($D$128:$W$128,,$C144)/$F$114)))</f>
        <v>0</v>
      </c>
      <c r="AK144" s="2">
        <f>IF($F$114="n/a",0,IF(AK$116&lt;=$C144,0,IF(AK$116&gt;($F$114+$C144),INDEX($D$128:$W$128,,$C144)-SUM($D144:AJ144),INDEX($D$128:$W$128,,$C144)/$F$114)))</f>
        <v>0</v>
      </c>
      <c r="AL144" s="2">
        <f>IF($F$114="n/a",0,IF(AL$116&lt;=$C144,0,IF(AL$116&gt;($F$114+$C144),INDEX($D$128:$W$128,,$C144)-SUM($D144:AK144),INDEX($D$128:$W$128,,$C144)/$F$114)))</f>
        <v>0</v>
      </c>
      <c r="AM144" s="2">
        <f>IF($F$114="n/a",0,IF(AM$116&lt;=$C144,0,IF(AM$116&gt;($F$114+$C144),INDEX($D$128:$W$128,,$C144)-SUM($D144:AL144),INDEX($D$128:$W$128,,$C144)/$F$114)))</f>
        <v>0</v>
      </c>
      <c r="AN144" s="2">
        <f>IF($F$114="n/a",0,IF(AN$116&lt;=$C144,0,IF(AN$116&gt;($F$114+$C144),INDEX($D$128:$W$128,,$C144)-SUM($D144:AM144),INDEX($D$128:$W$128,,$C144)/$F$114)))</f>
        <v>0</v>
      </c>
      <c r="AO144" s="2">
        <f>IF($F$114="n/a",0,IF(AO$116&lt;=$C144,0,IF(AO$116&gt;($F$114+$C144),INDEX($D$128:$W$128,,$C144)-SUM($D144:AN144),INDEX($D$128:$W$128,,$C144)/$F$114)))</f>
        <v>0</v>
      </c>
      <c r="AP144" s="2">
        <f>IF($F$114="n/a",0,IF(AP$116&lt;=$C144,0,IF(AP$116&gt;($F$114+$C144),INDEX($D$128:$W$128,,$C144)-SUM($D144:AO144),INDEX($D$128:$W$128,,$C144)/$F$114)))</f>
        <v>0</v>
      </c>
      <c r="AQ144" s="2">
        <f>IF($F$114="n/a",0,IF(AQ$116&lt;=$C144,0,IF(AQ$116&gt;($F$114+$C144),INDEX($D$128:$W$128,,$C144)-SUM($D144:AP144),INDEX($D$128:$W$128,,$C144)/$F$114)))</f>
        <v>0</v>
      </c>
      <c r="AR144" s="2">
        <f>IF($F$114="n/a",0,IF(AR$116&lt;=$C144,0,IF(AR$116&gt;($F$114+$C144),INDEX($D$128:$W$128,,$C144)-SUM($D144:AQ144),INDEX($D$128:$W$128,,$C144)/$F$114)))</f>
        <v>0</v>
      </c>
      <c r="AS144" s="2">
        <f>IF($F$114="n/a",0,IF(AS$116&lt;=$C144,0,IF(AS$116&gt;($F$114+$C144),INDEX($D$128:$W$128,,$C144)-SUM($D144:AR144),INDEX($D$128:$W$128,,$C144)/$F$114)))</f>
        <v>0</v>
      </c>
      <c r="AT144" s="2">
        <f>IF($F$114="n/a",0,IF(AT$116&lt;=$C144,0,IF(AT$116&gt;($F$114+$C144),INDEX($D$128:$W$128,,$C144)-SUM($D144:AS144),INDEX($D$128:$W$128,,$C144)/$F$114)))</f>
        <v>0</v>
      </c>
      <c r="AU144" s="2">
        <f>IF($F$114="n/a",0,IF(AU$116&lt;=$C144,0,IF(AU$116&gt;($F$114+$C144),INDEX($D$128:$W$128,,$C144)-SUM($D144:AT144),INDEX($D$128:$W$128,,$C144)/$F$114)))</f>
        <v>0</v>
      </c>
      <c r="AV144" s="2">
        <f>IF($F$114="n/a",0,IF(AV$116&lt;=$C144,0,IF(AV$116&gt;($F$114+$C144),INDEX($D$128:$W$128,,$C144)-SUM($D144:AU144),INDEX($D$128:$W$128,,$C144)/$F$114)))</f>
        <v>0</v>
      </c>
      <c r="AW144" s="2">
        <f>IF($F$114="n/a",0,IF(AW$116&lt;=$C144,0,IF(AW$116&gt;($F$114+$C144),INDEX($D$128:$W$128,,$C144)-SUM($D144:AV144),INDEX($D$128:$W$128,,$C144)/$F$114)))</f>
        <v>0</v>
      </c>
      <c r="AX144" s="2">
        <f>IF($F$114="n/a",0,IF(AX$116&lt;=$C144,0,IF(AX$116&gt;($F$114+$C144),INDEX($D$128:$W$128,,$C144)-SUM($D144:AW144),INDEX($D$128:$W$128,,$C144)/$F$114)))</f>
        <v>0</v>
      </c>
      <c r="AY144" s="2">
        <f>IF($F$114="n/a",0,IF(AY$116&lt;=$C144,0,IF(AY$116&gt;($F$114+$C144),INDEX($D$128:$W$128,,$C144)-SUM($D144:AX144),INDEX($D$128:$W$128,,$C144)/$F$114)))</f>
        <v>0</v>
      </c>
      <c r="AZ144" s="2">
        <f>IF($F$114="n/a",0,IF(AZ$116&lt;=$C144,0,IF(AZ$116&gt;($F$114+$C144),INDEX($D$128:$W$128,,$C144)-SUM($D144:AY144),INDEX($D$128:$W$128,,$C144)/$F$114)))</f>
        <v>0</v>
      </c>
      <c r="BA144" s="2">
        <f>IF($F$114="n/a",0,IF(BA$116&lt;=$C144,0,IF(BA$116&gt;($F$114+$C144),INDEX($D$128:$W$128,,$C144)-SUM($D144:AZ144),INDEX($D$128:$W$128,,$C144)/$F$114)))</f>
        <v>0</v>
      </c>
      <c r="BB144" s="2">
        <f>IF($F$114="n/a",0,IF(BB$116&lt;=$C144,0,IF(BB$116&gt;($F$114+$C144),INDEX($D$128:$W$128,,$C144)-SUM($D144:BA144),INDEX($D$128:$W$128,,$C144)/$F$114)))</f>
        <v>0</v>
      </c>
      <c r="BC144" s="2">
        <f>IF($F$114="n/a",0,IF(BC$116&lt;=$C144,0,IF(BC$116&gt;($F$114+$C144),INDEX($D$128:$W$128,,$C144)-SUM($D144:BB144),INDEX($D$128:$W$128,,$C144)/$F$114)))</f>
        <v>0</v>
      </c>
      <c r="BD144" s="2">
        <f>IF($F$114="n/a",0,IF(BD$116&lt;=$C144,0,IF(BD$116&gt;($F$114+$C144),INDEX($D$128:$W$128,,$C144)-SUM($D144:BC144),INDEX($D$128:$W$128,,$C144)/$F$114)))</f>
        <v>0</v>
      </c>
      <c r="BE144" s="2">
        <f>IF($F$114="n/a",0,IF(BE$116&lt;=$C144,0,IF(BE$116&gt;($F$114+$C144),INDEX($D$128:$W$128,,$C144)-SUM($D144:BD144),INDEX($D$128:$W$128,,$C144)/$F$114)))</f>
        <v>0</v>
      </c>
      <c r="BF144" s="2">
        <f>IF($F$114="n/a",0,IF(BF$116&lt;=$C144,0,IF(BF$116&gt;($F$114+$C144),INDEX($D$128:$W$128,,$C144)-SUM($D144:BE144),INDEX($D$128:$W$128,,$C144)/$F$114)))</f>
        <v>0</v>
      </c>
      <c r="BG144" s="2">
        <f>IF($F$114="n/a",0,IF(BG$116&lt;=$C144,0,IF(BG$116&gt;($F$114+$C144),INDEX($D$128:$W$128,,$C144)-SUM($D144:BF144),INDEX($D$128:$W$128,,$C144)/$F$114)))</f>
        <v>0</v>
      </c>
      <c r="BH144" s="2">
        <f>IF($F$114="n/a",0,IF(BH$116&lt;=$C144,0,IF(BH$116&gt;($F$114+$C144),INDEX($D$128:$W$128,,$C144)-SUM($D144:BG144),INDEX($D$128:$W$128,,$C144)/$F$114)))</f>
        <v>0</v>
      </c>
      <c r="BI144" s="2">
        <f>IF($F$114="n/a",0,IF(BI$116&lt;=$C144,0,IF(BI$116&gt;($F$114+$C144),INDEX($D$128:$W$128,,$C144)-SUM($D144:BH144),INDEX($D$128:$W$128,,$C144)/$F$114)))</f>
        <v>0</v>
      </c>
      <c r="BJ144" s="2">
        <f>IF($F$114="n/a",0,IF(BJ$116&lt;=$C144,0,IF(BJ$116&gt;($F$114+$C144),INDEX($D$128:$W$128,,$C144)-SUM($D144:BI144),INDEX($D$128:$W$128,,$C144)/$F$114)))</f>
        <v>0</v>
      </c>
      <c r="BK144" s="2">
        <f>IF($F$114="n/a",0,IF(BK$116&lt;=$C144,0,IF(BK$116&gt;($F$114+$C144),INDEX($D$128:$W$128,,$C144)-SUM($D144:BJ144),INDEX($D$128:$W$128,,$C144)/$F$114)))</f>
        <v>0</v>
      </c>
    </row>
    <row r="145" spans="2:63" ht="15" hidden="1" outlineLevel="1" x14ac:dyDescent="0.25">
      <c r="B145" s="24">
        <v>2025</v>
      </c>
      <c r="C145" s="24">
        <v>15</v>
      </c>
      <c r="E145" s="2">
        <f>IF($F$114="n/a",0,IF(E$116&lt;=$C145,0,IF(E$116&gt;($F$114+$C145),INDEX($D$128:$W$128,,$C145)-SUM($D145:D145),INDEX($D$128:$W$128,,$C145)/$F$114)))</f>
        <v>0</v>
      </c>
      <c r="F145" s="2">
        <f>IF($F$114="n/a",0,IF(F$116&lt;=$C145,0,IF(F$116&gt;($F$114+$C145),INDEX($D$128:$W$128,,$C145)-SUM($D145:E145),INDEX($D$128:$W$128,,$C145)/$F$114)))</f>
        <v>0</v>
      </c>
      <c r="G145" s="2">
        <f>IF($F$114="n/a",0,IF(G$116&lt;=$C145,0,IF(G$116&gt;($F$114+$C145),INDEX($D$128:$W$128,,$C145)-SUM($D145:F145),INDEX($D$128:$W$128,,$C145)/$F$114)))</f>
        <v>0</v>
      </c>
      <c r="H145" s="2">
        <f>IF($F$114="n/a",0,IF(H$116&lt;=$C145,0,IF(H$116&gt;($F$114+$C145),INDEX($D$128:$W$128,,$C145)-SUM($D145:G145),INDEX($D$128:$W$128,,$C145)/$F$114)))</f>
        <v>0</v>
      </c>
      <c r="I145" s="2">
        <f>IF($F$114="n/a",0,IF(I$116&lt;=$C145,0,IF(I$116&gt;($F$114+$C145),INDEX($D$128:$W$128,,$C145)-SUM($D145:H145),INDEX($D$128:$W$128,,$C145)/$F$114)))</f>
        <v>0</v>
      </c>
      <c r="J145" s="2">
        <f>IF($F$114="n/a",0,IF(J$116&lt;=$C145,0,IF(J$116&gt;($F$114+$C145),INDEX($D$128:$W$128,,$C145)-SUM($D145:I145),INDEX($D$128:$W$128,,$C145)/$F$114)))</f>
        <v>0</v>
      </c>
      <c r="K145" s="2">
        <f>IF($F$114="n/a",0,IF(K$116&lt;=$C145,0,IF(K$116&gt;($F$114+$C145),INDEX($D$128:$W$128,,$C145)-SUM($D145:J145),INDEX($D$128:$W$128,,$C145)/$F$114)))</f>
        <v>0</v>
      </c>
      <c r="L145" s="2">
        <f>IF($F$114="n/a",0,IF(L$116&lt;=$C145,0,IF(L$116&gt;($F$114+$C145),INDEX($D$128:$W$128,,$C145)-SUM($D145:K145),INDEX($D$128:$W$128,,$C145)/$F$114)))</f>
        <v>0</v>
      </c>
      <c r="M145" s="2">
        <f>IF($F$114="n/a",0,IF(M$116&lt;=$C145,0,IF(M$116&gt;($F$114+$C145),INDEX($D$128:$W$128,,$C145)-SUM($D145:L145),INDEX($D$128:$W$128,,$C145)/$F$114)))</f>
        <v>0</v>
      </c>
      <c r="N145" s="2">
        <f>IF($F$114="n/a",0,IF(N$116&lt;=$C145,0,IF(N$116&gt;($F$114+$C145),INDEX($D$128:$W$128,,$C145)-SUM($D145:M145),INDEX($D$128:$W$128,,$C145)/$F$114)))</f>
        <v>0</v>
      </c>
      <c r="O145" s="2">
        <f>IF($F$114="n/a",0,IF(O$116&lt;=$C145,0,IF(O$116&gt;($F$114+$C145),INDEX($D$128:$W$128,,$C145)-SUM($D145:N145),INDEX($D$128:$W$128,,$C145)/$F$114)))</f>
        <v>0</v>
      </c>
      <c r="P145" s="2">
        <f>IF($F$114="n/a",0,IF(P$116&lt;=$C145,0,IF(P$116&gt;($F$114+$C145),INDEX($D$128:$W$128,,$C145)-SUM($D145:O145),INDEX($D$128:$W$128,,$C145)/$F$114)))</f>
        <v>0</v>
      </c>
      <c r="Q145" s="2">
        <f>IF($F$114="n/a",0,IF(Q$116&lt;=$C145,0,IF(Q$116&gt;($F$114+$C145),INDEX($D$128:$W$128,,$C145)-SUM($D145:P145),INDEX($D$128:$W$128,,$C145)/$F$114)))</f>
        <v>0</v>
      </c>
      <c r="R145" s="2">
        <f>IF($F$114="n/a",0,IF(R$116&lt;=$C145,0,IF(R$116&gt;($F$114+$C145),INDEX($D$128:$W$128,,$C145)-SUM($D145:Q145),INDEX($D$128:$W$128,,$C145)/$F$114)))</f>
        <v>0</v>
      </c>
      <c r="S145" s="2">
        <f>IF($F$114="n/a",0,IF(S$116&lt;=$C145,0,IF(S$116&gt;($F$114+$C145),INDEX($D$128:$W$128,,$C145)-SUM($D145:R145),INDEX($D$128:$W$128,,$C145)/$F$114)))</f>
        <v>0</v>
      </c>
      <c r="T145" s="2">
        <f>IF($F$114="n/a",0,IF(T$116&lt;=$C145,0,IF(T$116&gt;($F$114+$C145),INDEX($D$128:$W$128,,$C145)-SUM($D145:S145),INDEX($D$128:$W$128,,$C145)/$F$114)))</f>
        <v>0</v>
      </c>
      <c r="U145" s="2">
        <f>IF($F$114="n/a",0,IF(U$116&lt;=$C145,0,IF(U$116&gt;($F$114+$C145),INDEX($D$128:$W$128,,$C145)-SUM($D145:T145),INDEX($D$128:$W$128,,$C145)/$F$114)))</f>
        <v>0</v>
      </c>
      <c r="V145" s="2">
        <f>IF($F$114="n/a",0,IF(V$116&lt;=$C145,0,IF(V$116&gt;($F$114+$C145),INDEX($D$128:$W$128,,$C145)-SUM($D145:U145),INDEX($D$128:$W$128,,$C145)/$F$114)))</f>
        <v>0</v>
      </c>
      <c r="W145" s="2">
        <f>IF($F$114="n/a",0,IF(W$116&lt;=$C145,0,IF(W$116&gt;($F$114+$C145),INDEX($D$128:$W$128,,$C145)-SUM($D145:V145),INDEX($D$128:$W$128,,$C145)/$F$114)))</f>
        <v>0</v>
      </c>
      <c r="X145" s="2">
        <f>IF($F$114="n/a",0,IF(X$116&lt;=$C145,0,IF(X$116&gt;($F$114+$C145),INDEX($D$128:$W$128,,$C145)-SUM($D145:W145),INDEX($D$128:$W$128,,$C145)/$F$114)))</f>
        <v>0</v>
      </c>
      <c r="Y145" s="2">
        <f>IF($F$114="n/a",0,IF(Y$116&lt;=$C145,0,IF(Y$116&gt;($F$114+$C145),INDEX($D$128:$W$128,,$C145)-SUM($D145:X145),INDEX($D$128:$W$128,,$C145)/$F$114)))</f>
        <v>0</v>
      </c>
      <c r="Z145" s="2">
        <f>IF($F$114="n/a",0,IF(Z$116&lt;=$C145,0,IF(Z$116&gt;($F$114+$C145),INDEX($D$128:$W$128,,$C145)-SUM($D145:Y145),INDEX($D$128:$W$128,,$C145)/$F$114)))</f>
        <v>0</v>
      </c>
      <c r="AA145" s="2">
        <f>IF($F$114="n/a",0,IF(AA$116&lt;=$C145,0,IF(AA$116&gt;($F$114+$C145),INDEX($D$128:$W$128,,$C145)-SUM($D145:Z145),INDEX($D$128:$W$128,,$C145)/$F$114)))</f>
        <v>0</v>
      </c>
      <c r="AB145" s="2">
        <f>IF($F$114="n/a",0,IF(AB$116&lt;=$C145,0,IF(AB$116&gt;($F$114+$C145),INDEX($D$128:$W$128,,$C145)-SUM($D145:AA145),INDEX($D$128:$W$128,,$C145)/$F$114)))</f>
        <v>0</v>
      </c>
      <c r="AC145" s="2">
        <f>IF($F$114="n/a",0,IF(AC$116&lt;=$C145,0,IF(AC$116&gt;($F$114+$C145),INDEX($D$128:$W$128,,$C145)-SUM($D145:AB145),INDEX($D$128:$W$128,,$C145)/$F$114)))</f>
        <v>0</v>
      </c>
      <c r="AD145" s="2">
        <f>IF($F$114="n/a",0,IF(AD$116&lt;=$C145,0,IF(AD$116&gt;($F$114+$C145),INDEX($D$128:$W$128,,$C145)-SUM($D145:AC145),INDEX($D$128:$W$128,,$C145)/$F$114)))</f>
        <v>0</v>
      </c>
      <c r="AE145" s="2">
        <f>IF($F$114="n/a",0,IF(AE$116&lt;=$C145,0,IF(AE$116&gt;($F$114+$C145),INDEX($D$128:$W$128,,$C145)-SUM($D145:AD145),INDEX($D$128:$W$128,,$C145)/$F$114)))</f>
        <v>0</v>
      </c>
      <c r="AF145" s="2">
        <f>IF($F$114="n/a",0,IF(AF$116&lt;=$C145,0,IF(AF$116&gt;($F$114+$C145),INDEX($D$128:$W$128,,$C145)-SUM($D145:AE145),INDEX($D$128:$W$128,,$C145)/$F$114)))</f>
        <v>0</v>
      </c>
      <c r="AG145" s="2">
        <f>IF($F$114="n/a",0,IF(AG$116&lt;=$C145,0,IF(AG$116&gt;($F$114+$C145),INDEX($D$128:$W$128,,$C145)-SUM($D145:AF145),INDEX($D$128:$W$128,,$C145)/$F$114)))</f>
        <v>0</v>
      </c>
      <c r="AH145" s="2">
        <f>IF($F$114="n/a",0,IF(AH$116&lt;=$C145,0,IF(AH$116&gt;($F$114+$C145),INDEX($D$128:$W$128,,$C145)-SUM($D145:AG145),INDEX($D$128:$W$128,,$C145)/$F$114)))</f>
        <v>0</v>
      </c>
      <c r="AI145" s="2">
        <f>IF($F$114="n/a",0,IF(AI$116&lt;=$C145,0,IF(AI$116&gt;($F$114+$C145),INDEX($D$128:$W$128,,$C145)-SUM($D145:AH145),INDEX($D$128:$W$128,,$C145)/$F$114)))</f>
        <v>0</v>
      </c>
      <c r="AJ145" s="2">
        <f>IF($F$114="n/a",0,IF(AJ$116&lt;=$C145,0,IF(AJ$116&gt;($F$114+$C145),INDEX($D$128:$W$128,,$C145)-SUM($D145:AI145),INDEX($D$128:$W$128,,$C145)/$F$114)))</f>
        <v>0</v>
      </c>
      <c r="AK145" s="2">
        <f>IF($F$114="n/a",0,IF(AK$116&lt;=$C145,0,IF(AK$116&gt;($F$114+$C145),INDEX($D$128:$W$128,,$C145)-SUM($D145:AJ145),INDEX($D$128:$W$128,,$C145)/$F$114)))</f>
        <v>0</v>
      </c>
      <c r="AL145" s="2">
        <f>IF($F$114="n/a",0,IF(AL$116&lt;=$C145,0,IF(AL$116&gt;($F$114+$C145),INDEX($D$128:$W$128,,$C145)-SUM($D145:AK145),INDEX($D$128:$W$128,,$C145)/$F$114)))</f>
        <v>0</v>
      </c>
      <c r="AM145" s="2">
        <f>IF($F$114="n/a",0,IF(AM$116&lt;=$C145,0,IF(AM$116&gt;($F$114+$C145),INDEX($D$128:$W$128,,$C145)-SUM($D145:AL145),INDEX($D$128:$W$128,,$C145)/$F$114)))</f>
        <v>0</v>
      </c>
      <c r="AN145" s="2">
        <f>IF($F$114="n/a",0,IF(AN$116&lt;=$C145,0,IF(AN$116&gt;($F$114+$C145),INDEX($D$128:$W$128,,$C145)-SUM($D145:AM145),INDEX($D$128:$W$128,,$C145)/$F$114)))</f>
        <v>0</v>
      </c>
      <c r="AO145" s="2">
        <f>IF($F$114="n/a",0,IF(AO$116&lt;=$C145,0,IF(AO$116&gt;($F$114+$C145),INDEX($D$128:$W$128,,$C145)-SUM($D145:AN145),INDEX($D$128:$W$128,,$C145)/$F$114)))</f>
        <v>0</v>
      </c>
      <c r="AP145" s="2">
        <f>IF($F$114="n/a",0,IF(AP$116&lt;=$C145,0,IF(AP$116&gt;($F$114+$C145),INDEX($D$128:$W$128,,$C145)-SUM($D145:AO145),INDEX($D$128:$W$128,,$C145)/$F$114)))</f>
        <v>0</v>
      </c>
      <c r="AQ145" s="2">
        <f>IF($F$114="n/a",0,IF(AQ$116&lt;=$C145,0,IF(AQ$116&gt;($F$114+$C145),INDEX($D$128:$W$128,,$C145)-SUM($D145:AP145),INDEX($D$128:$W$128,,$C145)/$F$114)))</f>
        <v>0</v>
      </c>
      <c r="AR145" s="2">
        <f>IF($F$114="n/a",0,IF(AR$116&lt;=$C145,0,IF(AR$116&gt;($F$114+$C145),INDEX($D$128:$W$128,,$C145)-SUM($D145:AQ145),INDEX($D$128:$W$128,,$C145)/$F$114)))</f>
        <v>0</v>
      </c>
      <c r="AS145" s="2">
        <f>IF($F$114="n/a",0,IF(AS$116&lt;=$C145,0,IF(AS$116&gt;($F$114+$C145),INDEX($D$128:$W$128,,$C145)-SUM($D145:AR145),INDEX($D$128:$W$128,,$C145)/$F$114)))</f>
        <v>0</v>
      </c>
      <c r="AT145" s="2">
        <f>IF($F$114="n/a",0,IF(AT$116&lt;=$C145,0,IF(AT$116&gt;($F$114+$C145),INDEX($D$128:$W$128,,$C145)-SUM($D145:AS145),INDEX($D$128:$W$128,,$C145)/$F$114)))</f>
        <v>0</v>
      </c>
      <c r="AU145" s="2">
        <f>IF($F$114="n/a",0,IF(AU$116&lt;=$C145,0,IF(AU$116&gt;($F$114+$C145),INDEX($D$128:$W$128,,$C145)-SUM($D145:AT145),INDEX($D$128:$W$128,,$C145)/$F$114)))</f>
        <v>0</v>
      </c>
      <c r="AV145" s="2">
        <f>IF($F$114="n/a",0,IF(AV$116&lt;=$C145,0,IF(AV$116&gt;($F$114+$C145),INDEX($D$128:$W$128,,$C145)-SUM($D145:AU145),INDEX($D$128:$W$128,,$C145)/$F$114)))</f>
        <v>0</v>
      </c>
      <c r="AW145" s="2">
        <f>IF($F$114="n/a",0,IF(AW$116&lt;=$C145,0,IF(AW$116&gt;($F$114+$C145),INDEX($D$128:$W$128,,$C145)-SUM($D145:AV145),INDEX($D$128:$W$128,,$C145)/$F$114)))</f>
        <v>0</v>
      </c>
      <c r="AX145" s="2">
        <f>IF($F$114="n/a",0,IF(AX$116&lt;=$C145,0,IF(AX$116&gt;($F$114+$C145),INDEX($D$128:$W$128,,$C145)-SUM($D145:AW145),INDEX($D$128:$W$128,,$C145)/$F$114)))</f>
        <v>0</v>
      </c>
      <c r="AY145" s="2">
        <f>IF($F$114="n/a",0,IF(AY$116&lt;=$C145,0,IF(AY$116&gt;($F$114+$C145),INDEX($D$128:$W$128,,$C145)-SUM($D145:AX145),INDEX($D$128:$W$128,,$C145)/$F$114)))</f>
        <v>0</v>
      </c>
      <c r="AZ145" s="2">
        <f>IF($F$114="n/a",0,IF(AZ$116&lt;=$C145,0,IF(AZ$116&gt;($F$114+$C145),INDEX($D$128:$W$128,,$C145)-SUM($D145:AY145),INDEX($D$128:$W$128,,$C145)/$F$114)))</f>
        <v>0</v>
      </c>
      <c r="BA145" s="2">
        <f>IF($F$114="n/a",0,IF(BA$116&lt;=$C145,0,IF(BA$116&gt;($F$114+$C145),INDEX($D$128:$W$128,,$C145)-SUM($D145:AZ145),INDEX($D$128:$W$128,,$C145)/$F$114)))</f>
        <v>0</v>
      </c>
      <c r="BB145" s="2">
        <f>IF($F$114="n/a",0,IF(BB$116&lt;=$C145,0,IF(BB$116&gt;($F$114+$C145),INDEX($D$128:$W$128,,$C145)-SUM($D145:BA145),INDEX($D$128:$W$128,,$C145)/$F$114)))</f>
        <v>0</v>
      </c>
      <c r="BC145" s="2">
        <f>IF($F$114="n/a",0,IF(BC$116&lt;=$C145,0,IF(BC$116&gt;($F$114+$C145),INDEX($D$128:$W$128,,$C145)-SUM($D145:BB145),INDEX($D$128:$W$128,,$C145)/$F$114)))</f>
        <v>0</v>
      </c>
      <c r="BD145" s="2">
        <f>IF($F$114="n/a",0,IF(BD$116&lt;=$C145,0,IF(BD$116&gt;($F$114+$C145),INDEX($D$128:$W$128,,$C145)-SUM($D145:BC145),INDEX($D$128:$W$128,,$C145)/$F$114)))</f>
        <v>0</v>
      </c>
      <c r="BE145" s="2">
        <f>IF($F$114="n/a",0,IF(BE$116&lt;=$C145,0,IF(BE$116&gt;($F$114+$C145),INDEX($D$128:$W$128,,$C145)-SUM($D145:BD145),INDEX($D$128:$W$128,,$C145)/$F$114)))</f>
        <v>0</v>
      </c>
      <c r="BF145" s="2">
        <f>IF($F$114="n/a",0,IF(BF$116&lt;=$C145,0,IF(BF$116&gt;($F$114+$C145),INDEX($D$128:$W$128,,$C145)-SUM($D145:BE145),INDEX($D$128:$W$128,,$C145)/$F$114)))</f>
        <v>0</v>
      </c>
      <c r="BG145" s="2">
        <f>IF($F$114="n/a",0,IF(BG$116&lt;=$C145,0,IF(BG$116&gt;($F$114+$C145),INDEX($D$128:$W$128,,$C145)-SUM($D145:BF145),INDEX($D$128:$W$128,,$C145)/$F$114)))</f>
        <v>0</v>
      </c>
      <c r="BH145" s="2">
        <f>IF($F$114="n/a",0,IF(BH$116&lt;=$C145,0,IF(BH$116&gt;($F$114+$C145),INDEX($D$128:$W$128,,$C145)-SUM($D145:BG145),INDEX($D$128:$W$128,,$C145)/$F$114)))</f>
        <v>0</v>
      </c>
      <c r="BI145" s="2">
        <f>IF($F$114="n/a",0,IF(BI$116&lt;=$C145,0,IF(BI$116&gt;($F$114+$C145),INDEX($D$128:$W$128,,$C145)-SUM($D145:BH145),INDEX($D$128:$W$128,,$C145)/$F$114)))</f>
        <v>0</v>
      </c>
      <c r="BJ145" s="2">
        <f>IF($F$114="n/a",0,IF(BJ$116&lt;=$C145,0,IF(BJ$116&gt;($F$114+$C145),INDEX($D$128:$W$128,,$C145)-SUM($D145:BI145),INDEX($D$128:$W$128,,$C145)/$F$114)))</f>
        <v>0</v>
      </c>
      <c r="BK145" s="2">
        <f>IF($F$114="n/a",0,IF(BK$116&lt;=$C145,0,IF(BK$116&gt;($F$114+$C145),INDEX($D$128:$W$128,,$C145)-SUM($D145:BJ145),INDEX($D$128:$W$128,,$C145)/$F$114)))</f>
        <v>0</v>
      </c>
    </row>
    <row r="146" spans="2:63" ht="15" hidden="1" outlineLevel="1" x14ac:dyDescent="0.25">
      <c r="B146" s="24">
        <v>2026</v>
      </c>
      <c r="C146" s="24">
        <v>16</v>
      </c>
      <c r="E146" s="2">
        <f>IF($F$114="n/a",0,IF(E$116&lt;=$C146,0,IF(E$116&gt;($F$114+$C146),INDEX($D$128:$W$128,,$C146)-SUM($D146:D146),INDEX($D$128:$W$128,,$C146)/$F$114)))</f>
        <v>0</v>
      </c>
      <c r="F146" s="2">
        <f>IF($F$114="n/a",0,IF(F$116&lt;=$C146,0,IF(F$116&gt;($F$114+$C146),INDEX($D$128:$W$128,,$C146)-SUM($D146:E146),INDEX($D$128:$W$128,,$C146)/$F$114)))</f>
        <v>0</v>
      </c>
      <c r="G146" s="2">
        <f>IF($F$114="n/a",0,IF(G$116&lt;=$C146,0,IF(G$116&gt;($F$114+$C146),INDEX($D$128:$W$128,,$C146)-SUM($D146:F146),INDEX($D$128:$W$128,,$C146)/$F$114)))</f>
        <v>0</v>
      </c>
      <c r="H146" s="2">
        <f>IF($F$114="n/a",0,IF(H$116&lt;=$C146,0,IF(H$116&gt;($F$114+$C146),INDEX($D$128:$W$128,,$C146)-SUM($D146:G146),INDEX($D$128:$W$128,,$C146)/$F$114)))</f>
        <v>0</v>
      </c>
      <c r="I146" s="2">
        <f>IF($F$114="n/a",0,IF(I$116&lt;=$C146,0,IF(I$116&gt;($F$114+$C146),INDEX($D$128:$W$128,,$C146)-SUM($D146:H146),INDEX($D$128:$W$128,,$C146)/$F$114)))</f>
        <v>0</v>
      </c>
      <c r="J146" s="2">
        <f>IF($F$114="n/a",0,IF(J$116&lt;=$C146,0,IF(J$116&gt;($F$114+$C146),INDEX($D$128:$W$128,,$C146)-SUM($D146:I146),INDEX($D$128:$W$128,,$C146)/$F$114)))</f>
        <v>0</v>
      </c>
      <c r="K146" s="2">
        <f>IF($F$114="n/a",0,IF(K$116&lt;=$C146,0,IF(K$116&gt;($F$114+$C146),INDEX($D$128:$W$128,,$C146)-SUM($D146:J146),INDEX($D$128:$W$128,,$C146)/$F$114)))</f>
        <v>0</v>
      </c>
      <c r="L146" s="2">
        <f>IF($F$114="n/a",0,IF(L$116&lt;=$C146,0,IF(L$116&gt;($F$114+$C146),INDEX($D$128:$W$128,,$C146)-SUM($D146:K146),INDEX($D$128:$W$128,,$C146)/$F$114)))</f>
        <v>0</v>
      </c>
      <c r="M146" s="2">
        <f>IF($F$114="n/a",0,IF(M$116&lt;=$C146,0,IF(M$116&gt;($F$114+$C146),INDEX($D$128:$W$128,,$C146)-SUM($D146:L146),INDEX($D$128:$W$128,,$C146)/$F$114)))</f>
        <v>0</v>
      </c>
      <c r="N146" s="2">
        <f>IF($F$114="n/a",0,IF(N$116&lt;=$C146,0,IF(N$116&gt;($F$114+$C146),INDEX($D$128:$W$128,,$C146)-SUM($D146:M146),INDEX($D$128:$W$128,,$C146)/$F$114)))</f>
        <v>0</v>
      </c>
      <c r="O146" s="2">
        <f>IF($F$114="n/a",0,IF(O$116&lt;=$C146,0,IF(O$116&gt;($F$114+$C146),INDEX($D$128:$W$128,,$C146)-SUM($D146:N146),INDEX($D$128:$W$128,,$C146)/$F$114)))</f>
        <v>0</v>
      </c>
      <c r="P146" s="2">
        <f>IF($F$114="n/a",0,IF(P$116&lt;=$C146,0,IF(P$116&gt;($F$114+$C146),INDEX($D$128:$W$128,,$C146)-SUM($D146:O146),INDEX($D$128:$W$128,,$C146)/$F$114)))</f>
        <v>0</v>
      </c>
      <c r="Q146" s="2">
        <f>IF($F$114="n/a",0,IF(Q$116&lt;=$C146,0,IF(Q$116&gt;($F$114+$C146),INDEX($D$128:$W$128,,$C146)-SUM($D146:P146),INDEX($D$128:$W$128,,$C146)/$F$114)))</f>
        <v>0</v>
      </c>
      <c r="R146" s="2">
        <f>IF($F$114="n/a",0,IF(R$116&lt;=$C146,0,IF(R$116&gt;($F$114+$C146),INDEX($D$128:$W$128,,$C146)-SUM($D146:Q146),INDEX($D$128:$W$128,,$C146)/$F$114)))</f>
        <v>0</v>
      </c>
      <c r="S146" s="2">
        <f>IF($F$114="n/a",0,IF(S$116&lt;=$C146,0,IF(S$116&gt;($F$114+$C146),INDEX($D$128:$W$128,,$C146)-SUM($D146:R146),INDEX($D$128:$W$128,,$C146)/$F$114)))</f>
        <v>0</v>
      </c>
      <c r="T146" s="2">
        <f>IF($F$114="n/a",0,IF(T$116&lt;=$C146,0,IF(T$116&gt;($F$114+$C146),INDEX($D$128:$W$128,,$C146)-SUM($D146:S146),INDEX($D$128:$W$128,,$C146)/$F$114)))</f>
        <v>0</v>
      </c>
      <c r="U146" s="2">
        <f>IF($F$114="n/a",0,IF(U$116&lt;=$C146,0,IF(U$116&gt;($F$114+$C146),INDEX($D$128:$W$128,,$C146)-SUM($D146:T146),INDEX($D$128:$W$128,,$C146)/$F$114)))</f>
        <v>0</v>
      </c>
      <c r="V146" s="2">
        <f>IF($F$114="n/a",0,IF(V$116&lt;=$C146,0,IF(V$116&gt;($F$114+$C146),INDEX($D$128:$W$128,,$C146)-SUM($D146:U146),INDEX($D$128:$W$128,,$C146)/$F$114)))</f>
        <v>0</v>
      </c>
      <c r="W146" s="2">
        <f>IF($F$114="n/a",0,IF(W$116&lt;=$C146,0,IF(W$116&gt;($F$114+$C146),INDEX($D$128:$W$128,,$C146)-SUM($D146:V146),INDEX($D$128:$W$128,,$C146)/$F$114)))</f>
        <v>0</v>
      </c>
      <c r="X146" s="2">
        <f>IF($F$114="n/a",0,IF(X$116&lt;=$C146,0,IF(X$116&gt;($F$114+$C146),INDEX($D$128:$W$128,,$C146)-SUM($D146:W146),INDEX($D$128:$W$128,,$C146)/$F$114)))</f>
        <v>0</v>
      </c>
      <c r="Y146" s="2">
        <f>IF($F$114="n/a",0,IF(Y$116&lt;=$C146,0,IF(Y$116&gt;($F$114+$C146),INDEX($D$128:$W$128,,$C146)-SUM($D146:X146),INDEX($D$128:$W$128,,$C146)/$F$114)))</f>
        <v>0</v>
      </c>
      <c r="Z146" s="2">
        <f>IF($F$114="n/a",0,IF(Z$116&lt;=$C146,0,IF(Z$116&gt;($F$114+$C146),INDEX($D$128:$W$128,,$C146)-SUM($D146:Y146),INDEX($D$128:$W$128,,$C146)/$F$114)))</f>
        <v>0</v>
      </c>
      <c r="AA146" s="2">
        <f>IF($F$114="n/a",0,IF(AA$116&lt;=$C146,0,IF(AA$116&gt;($F$114+$C146),INDEX($D$128:$W$128,,$C146)-SUM($D146:Z146),INDEX($D$128:$W$128,,$C146)/$F$114)))</f>
        <v>0</v>
      </c>
      <c r="AB146" s="2">
        <f>IF($F$114="n/a",0,IF(AB$116&lt;=$C146,0,IF(AB$116&gt;($F$114+$C146),INDEX($D$128:$W$128,,$C146)-SUM($D146:AA146),INDEX($D$128:$W$128,,$C146)/$F$114)))</f>
        <v>0</v>
      </c>
      <c r="AC146" s="2">
        <f>IF($F$114="n/a",0,IF(AC$116&lt;=$C146,0,IF(AC$116&gt;($F$114+$C146),INDEX($D$128:$W$128,,$C146)-SUM($D146:AB146),INDEX($D$128:$W$128,,$C146)/$F$114)))</f>
        <v>0</v>
      </c>
      <c r="AD146" s="2">
        <f>IF($F$114="n/a",0,IF(AD$116&lt;=$C146,0,IF(AD$116&gt;($F$114+$C146),INDEX($D$128:$W$128,,$C146)-SUM($D146:AC146),INDEX($D$128:$W$128,,$C146)/$F$114)))</f>
        <v>0</v>
      </c>
      <c r="AE146" s="2">
        <f>IF($F$114="n/a",0,IF(AE$116&lt;=$C146,0,IF(AE$116&gt;($F$114+$C146),INDEX($D$128:$W$128,,$C146)-SUM($D146:AD146),INDEX($D$128:$W$128,,$C146)/$F$114)))</f>
        <v>0</v>
      </c>
      <c r="AF146" s="2">
        <f>IF($F$114="n/a",0,IF(AF$116&lt;=$C146,0,IF(AF$116&gt;($F$114+$C146),INDEX($D$128:$W$128,,$C146)-SUM($D146:AE146),INDEX($D$128:$W$128,,$C146)/$F$114)))</f>
        <v>0</v>
      </c>
      <c r="AG146" s="2">
        <f>IF($F$114="n/a",0,IF(AG$116&lt;=$C146,0,IF(AG$116&gt;($F$114+$C146),INDEX($D$128:$W$128,,$C146)-SUM($D146:AF146),INDEX($D$128:$W$128,,$C146)/$F$114)))</f>
        <v>0</v>
      </c>
      <c r="AH146" s="2">
        <f>IF($F$114="n/a",0,IF(AH$116&lt;=$C146,0,IF(AH$116&gt;($F$114+$C146),INDEX($D$128:$W$128,,$C146)-SUM($D146:AG146),INDEX($D$128:$W$128,,$C146)/$F$114)))</f>
        <v>0</v>
      </c>
      <c r="AI146" s="2">
        <f>IF($F$114="n/a",0,IF(AI$116&lt;=$C146,0,IF(AI$116&gt;($F$114+$C146),INDEX($D$128:$W$128,,$C146)-SUM($D146:AH146),INDEX($D$128:$W$128,,$C146)/$F$114)))</f>
        <v>0</v>
      </c>
      <c r="AJ146" s="2">
        <f>IF($F$114="n/a",0,IF(AJ$116&lt;=$C146,0,IF(AJ$116&gt;($F$114+$C146),INDEX($D$128:$W$128,,$C146)-SUM($D146:AI146),INDEX($D$128:$W$128,,$C146)/$F$114)))</f>
        <v>0</v>
      </c>
      <c r="AK146" s="2">
        <f>IF($F$114="n/a",0,IF(AK$116&lt;=$C146,0,IF(AK$116&gt;($F$114+$C146),INDEX($D$128:$W$128,,$C146)-SUM($D146:AJ146),INDEX($D$128:$W$128,,$C146)/$F$114)))</f>
        <v>0</v>
      </c>
      <c r="AL146" s="2">
        <f>IF($F$114="n/a",0,IF(AL$116&lt;=$C146,0,IF(AL$116&gt;($F$114+$C146),INDEX($D$128:$W$128,,$C146)-SUM($D146:AK146),INDEX($D$128:$W$128,,$C146)/$F$114)))</f>
        <v>0</v>
      </c>
      <c r="AM146" s="2">
        <f>IF($F$114="n/a",0,IF(AM$116&lt;=$C146,0,IF(AM$116&gt;($F$114+$C146),INDEX($D$128:$W$128,,$C146)-SUM($D146:AL146),INDEX($D$128:$W$128,,$C146)/$F$114)))</f>
        <v>0</v>
      </c>
      <c r="AN146" s="2">
        <f>IF($F$114="n/a",0,IF(AN$116&lt;=$C146,0,IF(AN$116&gt;($F$114+$C146),INDEX($D$128:$W$128,,$C146)-SUM($D146:AM146),INDEX($D$128:$W$128,,$C146)/$F$114)))</f>
        <v>0</v>
      </c>
      <c r="AO146" s="2">
        <f>IF($F$114="n/a",0,IF(AO$116&lt;=$C146,0,IF(AO$116&gt;($F$114+$C146),INDEX($D$128:$W$128,,$C146)-SUM($D146:AN146),INDEX($D$128:$W$128,,$C146)/$F$114)))</f>
        <v>0</v>
      </c>
      <c r="AP146" s="2">
        <f>IF($F$114="n/a",0,IF(AP$116&lt;=$C146,0,IF(AP$116&gt;($F$114+$C146),INDEX($D$128:$W$128,,$C146)-SUM($D146:AO146),INDEX($D$128:$W$128,,$C146)/$F$114)))</f>
        <v>0</v>
      </c>
      <c r="AQ146" s="2">
        <f>IF($F$114="n/a",0,IF(AQ$116&lt;=$C146,0,IF(AQ$116&gt;($F$114+$C146),INDEX($D$128:$W$128,,$C146)-SUM($D146:AP146),INDEX($D$128:$W$128,,$C146)/$F$114)))</f>
        <v>0</v>
      </c>
      <c r="AR146" s="2">
        <f>IF($F$114="n/a",0,IF(AR$116&lt;=$C146,0,IF(AR$116&gt;($F$114+$C146),INDEX($D$128:$W$128,,$C146)-SUM($D146:AQ146),INDEX($D$128:$W$128,,$C146)/$F$114)))</f>
        <v>0</v>
      </c>
      <c r="AS146" s="2">
        <f>IF($F$114="n/a",0,IF(AS$116&lt;=$C146,0,IF(AS$116&gt;($F$114+$C146),INDEX($D$128:$W$128,,$C146)-SUM($D146:AR146),INDEX($D$128:$W$128,,$C146)/$F$114)))</f>
        <v>0</v>
      </c>
      <c r="AT146" s="2">
        <f>IF($F$114="n/a",0,IF(AT$116&lt;=$C146,0,IF(AT$116&gt;($F$114+$C146),INDEX($D$128:$W$128,,$C146)-SUM($D146:AS146),INDEX($D$128:$W$128,,$C146)/$F$114)))</f>
        <v>0</v>
      </c>
      <c r="AU146" s="2">
        <f>IF($F$114="n/a",0,IF(AU$116&lt;=$C146,0,IF(AU$116&gt;($F$114+$C146),INDEX($D$128:$W$128,,$C146)-SUM($D146:AT146),INDEX($D$128:$W$128,,$C146)/$F$114)))</f>
        <v>0</v>
      </c>
      <c r="AV146" s="2">
        <f>IF($F$114="n/a",0,IF(AV$116&lt;=$C146,0,IF(AV$116&gt;($F$114+$C146),INDEX($D$128:$W$128,,$C146)-SUM($D146:AU146),INDEX($D$128:$W$128,,$C146)/$F$114)))</f>
        <v>0</v>
      </c>
      <c r="AW146" s="2">
        <f>IF($F$114="n/a",0,IF(AW$116&lt;=$C146,0,IF(AW$116&gt;($F$114+$C146),INDEX($D$128:$W$128,,$C146)-SUM($D146:AV146),INDEX($D$128:$W$128,,$C146)/$F$114)))</f>
        <v>0</v>
      </c>
      <c r="AX146" s="2">
        <f>IF($F$114="n/a",0,IF(AX$116&lt;=$C146,0,IF(AX$116&gt;($F$114+$C146),INDEX($D$128:$W$128,,$C146)-SUM($D146:AW146),INDEX($D$128:$W$128,,$C146)/$F$114)))</f>
        <v>0</v>
      </c>
      <c r="AY146" s="2">
        <f>IF($F$114="n/a",0,IF(AY$116&lt;=$C146,0,IF(AY$116&gt;($F$114+$C146),INDEX($D$128:$W$128,,$C146)-SUM($D146:AX146),INDEX($D$128:$W$128,,$C146)/$F$114)))</f>
        <v>0</v>
      </c>
      <c r="AZ146" s="2">
        <f>IF($F$114="n/a",0,IF(AZ$116&lt;=$C146,0,IF(AZ$116&gt;($F$114+$C146),INDEX($D$128:$W$128,,$C146)-SUM($D146:AY146),INDEX($D$128:$W$128,,$C146)/$F$114)))</f>
        <v>0</v>
      </c>
      <c r="BA146" s="2">
        <f>IF($F$114="n/a",0,IF(BA$116&lt;=$C146,0,IF(BA$116&gt;($F$114+$C146),INDEX($D$128:$W$128,,$C146)-SUM($D146:AZ146),INDEX($D$128:$W$128,,$C146)/$F$114)))</f>
        <v>0</v>
      </c>
      <c r="BB146" s="2">
        <f>IF($F$114="n/a",0,IF(BB$116&lt;=$C146,0,IF(BB$116&gt;($F$114+$C146),INDEX($D$128:$W$128,,$C146)-SUM($D146:BA146),INDEX($D$128:$W$128,,$C146)/$F$114)))</f>
        <v>0</v>
      </c>
      <c r="BC146" s="2">
        <f>IF($F$114="n/a",0,IF(BC$116&lt;=$C146,0,IF(BC$116&gt;($F$114+$C146),INDEX($D$128:$W$128,,$C146)-SUM($D146:BB146),INDEX($D$128:$W$128,,$C146)/$F$114)))</f>
        <v>0</v>
      </c>
      <c r="BD146" s="2">
        <f>IF($F$114="n/a",0,IF(BD$116&lt;=$C146,0,IF(BD$116&gt;($F$114+$C146),INDEX($D$128:$W$128,,$C146)-SUM($D146:BC146),INDEX($D$128:$W$128,,$C146)/$F$114)))</f>
        <v>0</v>
      </c>
      <c r="BE146" s="2">
        <f>IF($F$114="n/a",0,IF(BE$116&lt;=$C146,0,IF(BE$116&gt;($F$114+$C146),INDEX($D$128:$W$128,,$C146)-SUM($D146:BD146),INDEX($D$128:$W$128,,$C146)/$F$114)))</f>
        <v>0</v>
      </c>
      <c r="BF146" s="2">
        <f>IF($F$114="n/a",0,IF(BF$116&lt;=$C146,0,IF(BF$116&gt;($F$114+$C146),INDEX($D$128:$W$128,,$C146)-SUM($D146:BE146),INDEX($D$128:$W$128,,$C146)/$F$114)))</f>
        <v>0</v>
      </c>
      <c r="BG146" s="2">
        <f>IF($F$114="n/a",0,IF(BG$116&lt;=$C146,0,IF(BG$116&gt;($F$114+$C146),INDEX($D$128:$W$128,,$C146)-SUM($D146:BF146),INDEX($D$128:$W$128,,$C146)/$F$114)))</f>
        <v>0</v>
      </c>
      <c r="BH146" s="2">
        <f>IF($F$114="n/a",0,IF(BH$116&lt;=$C146,0,IF(BH$116&gt;($F$114+$C146),INDEX($D$128:$W$128,,$C146)-SUM($D146:BG146),INDEX($D$128:$W$128,,$C146)/$F$114)))</f>
        <v>0</v>
      </c>
      <c r="BI146" s="2">
        <f>IF($F$114="n/a",0,IF(BI$116&lt;=$C146,0,IF(BI$116&gt;($F$114+$C146),INDEX($D$128:$W$128,,$C146)-SUM($D146:BH146),INDEX($D$128:$W$128,,$C146)/$F$114)))</f>
        <v>0</v>
      </c>
      <c r="BJ146" s="2">
        <f>IF($F$114="n/a",0,IF(BJ$116&lt;=$C146,0,IF(BJ$116&gt;($F$114+$C146),INDEX($D$128:$W$128,,$C146)-SUM($D146:BI146),INDEX($D$128:$W$128,,$C146)/$F$114)))</f>
        <v>0</v>
      </c>
      <c r="BK146" s="2">
        <f>IF($F$114="n/a",0,IF(BK$116&lt;=$C146,0,IF(BK$116&gt;($F$114+$C146),INDEX($D$128:$W$128,,$C146)-SUM($D146:BJ146),INDEX($D$128:$W$128,,$C146)/$F$114)))</f>
        <v>0</v>
      </c>
    </row>
    <row r="147" spans="2:63" ht="15" hidden="1" outlineLevel="1" x14ac:dyDescent="0.25">
      <c r="B147" s="24">
        <v>2027</v>
      </c>
      <c r="C147" s="24">
        <v>17</v>
      </c>
      <c r="E147" s="2">
        <f>IF($F$114="n/a",0,IF(E$116&lt;=$C147,0,IF(E$116&gt;($F$114+$C147),INDEX($D$128:$W$128,,$C147)-SUM($D147:D147),INDEX($D$128:$W$128,,$C147)/$F$114)))</f>
        <v>0</v>
      </c>
      <c r="F147" s="2">
        <f>IF($F$114="n/a",0,IF(F$116&lt;=$C147,0,IF(F$116&gt;($F$114+$C147),INDEX($D$128:$W$128,,$C147)-SUM($D147:E147),INDEX($D$128:$W$128,,$C147)/$F$114)))</f>
        <v>0</v>
      </c>
      <c r="G147" s="2">
        <f>IF($F$114="n/a",0,IF(G$116&lt;=$C147,0,IF(G$116&gt;($F$114+$C147),INDEX($D$128:$W$128,,$C147)-SUM($D147:F147),INDEX($D$128:$W$128,,$C147)/$F$114)))</f>
        <v>0</v>
      </c>
      <c r="H147" s="2">
        <f>IF($F$114="n/a",0,IF(H$116&lt;=$C147,0,IF(H$116&gt;($F$114+$C147),INDEX($D$128:$W$128,,$C147)-SUM($D147:G147),INDEX($D$128:$W$128,,$C147)/$F$114)))</f>
        <v>0</v>
      </c>
      <c r="I147" s="2">
        <f>IF($F$114="n/a",0,IF(I$116&lt;=$C147,0,IF(I$116&gt;($F$114+$C147),INDEX($D$128:$W$128,,$C147)-SUM($D147:H147),INDEX($D$128:$W$128,,$C147)/$F$114)))</f>
        <v>0</v>
      </c>
      <c r="J147" s="2">
        <f>IF($F$114="n/a",0,IF(J$116&lt;=$C147,0,IF(J$116&gt;($F$114+$C147),INDEX($D$128:$W$128,,$C147)-SUM($D147:I147),INDEX($D$128:$W$128,,$C147)/$F$114)))</f>
        <v>0</v>
      </c>
      <c r="K147" s="2">
        <f>IF($F$114="n/a",0,IF(K$116&lt;=$C147,0,IF(K$116&gt;($F$114+$C147),INDEX($D$128:$W$128,,$C147)-SUM($D147:J147),INDEX($D$128:$W$128,,$C147)/$F$114)))</f>
        <v>0</v>
      </c>
      <c r="L147" s="2">
        <f>IF($F$114="n/a",0,IF(L$116&lt;=$C147,0,IF(L$116&gt;($F$114+$C147),INDEX($D$128:$W$128,,$C147)-SUM($D147:K147),INDEX($D$128:$W$128,,$C147)/$F$114)))</f>
        <v>0</v>
      </c>
      <c r="M147" s="2">
        <f>IF($F$114="n/a",0,IF(M$116&lt;=$C147,0,IF(M$116&gt;($F$114+$C147),INDEX($D$128:$W$128,,$C147)-SUM($D147:L147),INDEX($D$128:$W$128,,$C147)/$F$114)))</f>
        <v>0</v>
      </c>
      <c r="N147" s="2">
        <f>IF($F$114="n/a",0,IF(N$116&lt;=$C147,0,IF(N$116&gt;($F$114+$C147),INDEX($D$128:$W$128,,$C147)-SUM($D147:M147),INDEX($D$128:$W$128,,$C147)/$F$114)))</f>
        <v>0</v>
      </c>
      <c r="O147" s="2">
        <f>IF($F$114="n/a",0,IF(O$116&lt;=$C147,0,IF(O$116&gt;($F$114+$C147),INDEX($D$128:$W$128,,$C147)-SUM($D147:N147),INDEX($D$128:$W$128,,$C147)/$F$114)))</f>
        <v>0</v>
      </c>
      <c r="P147" s="2">
        <f>IF($F$114="n/a",0,IF(P$116&lt;=$C147,0,IF(P$116&gt;($F$114+$C147),INDEX($D$128:$W$128,,$C147)-SUM($D147:O147),INDEX($D$128:$W$128,,$C147)/$F$114)))</f>
        <v>0</v>
      </c>
      <c r="Q147" s="2">
        <f>IF($F$114="n/a",0,IF(Q$116&lt;=$C147,0,IF(Q$116&gt;($F$114+$C147),INDEX($D$128:$W$128,,$C147)-SUM($D147:P147),INDEX($D$128:$W$128,,$C147)/$F$114)))</f>
        <v>0</v>
      </c>
      <c r="R147" s="2">
        <f>IF($F$114="n/a",0,IF(R$116&lt;=$C147,0,IF(R$116&gt;($F$114+$C147),INDEX($D$128:$W$128,,$C147)-SUM($D147:Q147),INDEX($D$128:$W$128,,$C147)/$F$114)))</f>
        <v>0</v>
      </c>
      <c r="S147" s="2">
        <f>IF($F$114="n/a",0,IF(S$116&lt;=$C147,0,IF(S$116&gt;($F$114+$C147),INDEX($D$128:$W$128,,$C147)-SUM($D147:R147),INDEX($D$128:$W$128,,$C147)/$F$114)))</f>
        <v>0</v>
      </c>
      <c r="T147" s="2">
        <f>IF($F$114="n/a",0,IF(T$116&lt;=$C147,0,IF(T$116&gt;($F$114+$C147),INDEX($D$128:$W$128,,$C147)-SUM($D147:S147),INDEX($D$128:$W$128,,$C147)/$F$114)))</f>
        <v>0</v>
      </c>
      <c r="U147" s="2">
        <f>IF($F$114="n/a",0,IF(U$116&lt;=$C147,0,IF(U$116&gt;($F$114+$C147),INDEX($D$128:$W$128,,$C147)-SUM($D147:T147),INDEX($D$128:$W$128,,$C147)/$F$114)))</f>
        <v>0</v>
      </c>
      <c r="V147" s="2">
        <f>IF($F$114="n/a",0,IF(V$116&lt;=$C147,0,IF(V$116&gt;($F$114+$C147),INDEX($D$128:$W$128,,$C147)-SUM($D147:U147),INDEX($D$128:$W$128,,$C147)/$F$114)))</f>
        <v>0</v>
      </c>
      <c r="W147" s="2">
        <f>IF($F$114="n/a",0,IF(W$116&lt;=$C147,0,IF(W$116&gt;($F$114+$C147),INDEX($D$128:$W$128,,$C147)-SUM($D147:V147),INDEX($D$128:$W$128,,$C147)/$F$114)))</f>
        <v>0</v>
      </c>
      <c r="X147" s="2">
        <f>IF($F$114="n/a",0,IF(X$116&lt;=$C147,0,IF(X$116&gt;($F$114+$C147),INDEX($D$128:$W$128,,$C147)-SUM($D147:W147),INDEX($D$128:$W$128,,$C147)/$F$114)))</f>
        <v>0</v>
      </c>
      <c r="Y147" s="2">
        <f>IF($F$114="n/a",0,IF(Y$116&lt;=$C147,0,IF(Y$116&gt;($F$114+$C147),INDEX($D$128:$W$128,,$C147)-SUM($D147:X147),INDEX($D$128:$W$128,,$C147)/$F$114)))</f>
        <v>0</v>
      </c>
      <c r="Z147" s="2">
        <f>IF($F$114="n/a",0,IF(Z$116&lt;=$C147,0,IF(Z$116&gt;($F$114+$C147),INDEX($D$128:$W$128,,$C147)-SUM($D147:Y147),INDEX($D$128:$W$128,,$C147)/$F$114)))</f>
        <v>0</v>
      </c>
      <c r="AA147" s="2">
        <f>IF($F$114="n/a",0,IF(AA$116&lt;=$C147,0,IF(AA$116&gt;($F$114+$C147),INDEX($D$128:$W$128,,$C147)-SUM($D147:Z147),INDEX($D$128:$W$128,,$C147)/$F$114)))</f>
        <v>0</v>
      </c>
      <c r="AB147" s="2">
        <f>IF($F$114="n/a",0,IF(AB$116&lt;=$C147,0,IF(AB$116&gt;($F$114+$C147),INDEX($D$128:$W$128,,$C147)-SUM($D147:AA147),INDEX($D$128:$W$128,,$C147)/$F$114)))</f>
        <v>0</v>
      </c>
      <c r="AC147" s="2">
        <f>IF($F$114="n/a",0,IF(AC$116&lt;=$C147,0,IF(AC$116&gt;($F$114+$C147),INDEX($D$128:$W$128,,$C147)-SUM($D147:AB147),INDEX($D$128:$W$128,,$C147)/$F$114)))</f>
        <v>0</v>
      </c>
      <c r="AD147" s="2">
        <f>IF($F$114="n/a",0,IF(AD$116&lt;=$C147,0,IF(AD$116&gt;($F$114+$C147),INDEX($D$128:$W$128,,$C147)-SUM($D147:AC147),INDEX($D$128:$W$128,,$C147)/$F$114)))</f>
        <v>0</v>
      </c>
      <c r="AE147" s="2">
        <f>IF($F$114="n/a",0,IF(AE$116&lt;=$C147,0,IF(AE$116&gt;($F$114+$C147),INDEX($D$128:$W$128,,$C147)-SUM($D147:AD147),INDEX($D$128:$W$128,,$C147)/$F$114)))</f>
        <v>0</v>
      </c>
      <c r="AF147" s="2">
        <f>IF($F$114="n/a",0,IF(AF$116&lt;=$C147,0,IF(AF$116&gt;($F$114+$C147),INDEX($D$128:$W$128,,$C147)-SUM($D147:AE147),INDEX($D$128:$W$128,,$C147)/$F$114)))</f>
        <v>0</v>
      </c>
      <c r="AG147" s="2">
        <f>IF($F$114="n/a",0,IF(AG$116&lt;=$C147,0,IF(AG$116&gt;($F$114+$C147),INDEX($D$128:$W$128,,$C147)-SUM($D147:AF147),INDEX($D$128:$W$128,,$C147)/$F$114)))</f>
        <v>0</v>
      </c>
      <c r="AH147" s="2">
        <f>IF($F$114="n/a",0,IF(AH$116&lt;=$C147,0,IF(AH$116&gt;($F$114+$C147),INDEX($D$128:$W$128,,$C147)-SUM($D147:AG147),INDEX($D$128:$W$128,,$C147)/$F$114)))</f>
        <v>0</v>
      </c>
      <c r="AI147" s="2">
        <f>IF($F$114="n/a",0,IF(AI$116&lt;=$C147,0,IF(AI$116&gt;($F$114+$C147),INDEX($D$128:$W$128,,$C147)-SUM($D147:AH147),INDEX($D$128:$W$128,,$C147)/$F$114)))</f>
        <v>0</v>
      </c>
      <c r="AJ147" s="2">
        <f>IF($F$114="n/a",0,IF(AJ$116&lt;=$C147,0,IF(AJ$116&gt;($F$114+$C147),INDEX($D$128:$W$128,,$C147)-SUM($D147:AI147),INDEX($D$128:$W$128,,$C147)/$F$114)))</f>
        <v>0</v>
      </c>
      <c r="AK147" s="2">
        <f>IF($F$114="n/a",0,IF(AK$116&lt;=$C147,0,IF(AK$116&gt;($F$114+$C147),INDEX($D$128:$W$128,,$C147)-SUM($D147:AJ147),INDEX($D$128:$W$128,,$C147)/$F$114)))</f>
        <v>0</v>
      </c>
      <c r="AL147" s="2">
        <f>IF($F$114="n/a",0,IF(AL$116&lt;=$C147,0,IF(AL$116&gt;($F$114+$C147),INDEX($D$128:$W$128,,$C147)-SUM($D147:AK147),INDEX($D$128:$W$128,,$C147)/$F$114)))</f>
        <v>0</v>
      </c>
      <c r="AM147" s="2">
        <f>IF($F$114="n/a",0,IF(AM$116&lt;=$C147,0,IF(AM$116&gt;($F$114+$C147),INDEX($D$128:$W$128,,$C147)-SUM($D147:AL147),INDEX($D$128:$W$128,,$C147)/$F$114)))</f>
        <v>0</v>
      </c>
      <c r="AN147" s="2">
        <f>IF($F$114="n/a",0,IF(AN$116&lt;=$C147,0,IF(AN$116&gt;($F$114+$C147),INDEX($D$128:$W$128,,$C147)-SUM($D147:AM147),INDEX($D$128:$W$128,,$C147)/$F$114)))</f>
        <v>0</v>
      </c>
      <c r="AO147" s="2">
        <f>IF($F$114="n/a",0,IF(AO$116&lt;=$C147,0,IF(AO$116&gt;($F$114+$C147),INDEX($D$128:$W$128,,$C147)-SUM($D147:AN147),INDEX($D$128:$W$128,,$C147)/$F$114)))</f>
        <v>0</v>
      </c>
      <c r="AP147" s="2">
        <f>IF($F$114="n/a",0,IF(AP$116&lt;=$C147,0,IF(AP$116&gt;($F$114+$C147),INDEX($D$128:$W$128,,$C147)-SUM($D147:AO147),INDEX($D$128:$W$128,,$C147)/$F$114)))</f>
        <v>0</v>
      </c>
      <c r="AQ147" s="2">
        <f>IF($F$114="n/a",0,IF(AQ$116&lt;=$C147,0,IF(AQ$116&gt;($F$114+$C147),INDEX($D$128:$W$128,,$C147)-SUM($D147:AP147),INDEX($D$128:$W$128,,$C147)/$F$114)))</f>
        <v>0</v>
      </c>
      <c r="AR147" s="2">
        <f>IF($F$114="n/a",0,IF(AR$116&lt;=$C147,0,IF(AR$116&gt;($F$114+$C147),INDEX($D$128:$W$128,,$C147)-SUM($D147:AQ147),INDEX($D$128:$W$128,,$C147)/$F$114)))</f>
        <v>0</v>
      </c>
      <c r="AS147" s="2">
        <f>IF($F$114="n/a",0,IF(AS$116&lt;=$C147,0,IF(AS$116&gt;($F$114+$C147),INDEX($D$128:$W$128,,$C147)-SUM($D147:AR147),INDEX($D$128:$W$128,,$C147)/$F$114)))</f>
        <v>0</v>
      </c>
      <c r="AT147" s="2">
        <f>IF($F$114="n/a",0,IF(AT$116&lt;=$C147,0,IF(AT$116&gt;($F$114+$C147),INDEX($D$128:$W$128,,$C147)-SUM($D147:AS147),INDEX($D$128:$W$128,,$C147)/$F$114)))</f>
        <v>0</v>
      </c>
      <c r="AU147" s="2">
        <f>IF($F$114="n/a",0,IF(AU$116&lt;=$C147,0,IF(AU$116&gt;($F$114+$C147),INDEX($D$128:$W$128,,$C147)-SUM($D147:AT147),INDEX($D$128:$W$128,,$C147)/$F$114)))</f>
        <v>0</v>
      </c>
      <c r="AV147" s="2">
        <f>IF($F$114="n/a",0,IF(AV$116&lt;=$C147,0,IF(AV$116&gt;($F$114+$C147),INDEX($D$128:$W$128,,$C147)-SUM($D147:AU147),INDEX($D$128:$W$128,,$C147)/$F$114)))</f>
        <v>0</v>
      </c>
      <c r="AW147" s="2">
        <f>IF($F$114="n/a",0,IF(AW$116&lt;=$C147,0,IF(AW$116&gt;($F$114+$C147),INDEX($D$128:$W$128,,$C147)-SUM($D147:AV147),INDEX($D$128:$W$128,,$C147)/$F$114)))</f>
        <v>0</v>
      </c>
      <c r="AX147" s="2">
        <f>IF($F$114="n/a",0,IF(AX$116&lt;=$C147,0,IF(AX$116&gt;($F$114+$C147),INDEX($D$128:$W$128,,$C147)-SUM($D147:AW147),INDEX($D$128:$W$128,,$C147)/$F$114)))</f>
        <v>0</v>
      </c>
      <c r="AY147" s="2">
        <f>IF($F$114="n/a",0,IF(AY$116&lt;=$C147,0,IF(AY$116&gt;($F$114+$C147),INDEX($D$128:$W$128,,$C147)-SUM($D147:AX147),INDEX($D$128:$W$128,,$C147)/$F$114)))</f>
        <v>0</v>
      </c>
      <c r="AZ147" s="2">
        <f>IF($F$114="n/a",0,IF(AZ$116&lt;=$C147,0,IF(AZ$116&gt;($F$114+$C147),INDEX($D$128:$W$128,,$C147)-SUM($D147:AY147),INDEX($D$128:$W$128,,$C147)/$F$114)))</f>
        <v>0</v>
      </c>
      <c r="BA147" s="2">
        <f>IF($F$114="n/a",0,IF(BA$116&lt;=$C147,0,IF(BA$116&gt;($F$114+$C147),INDEX($D$128:$W$128,,$C147)-SUM($D147:AZ147),INDEX($D$128:$W$128,,$C147)/$F$114)))</f>
        <v>0</v>
      </c>
      <c r="BB147" s="2">
        <f>IF($F$114="n/a",0,IF(BB$116&lt;=$C147,0,IF(BB$116&gt;($F$114+$C147),INDEX($D$128:$W$128,,$C147)-SUM($D147:BA147),INDEX($D$128:$W$128,,$C147)/$F$114)))</f>
        <v>0</v>
      </c>
      <c r="BC147" s="2">
        <f>IF($F$114="n/a",0,IF(BC$116&lt;=$C147,0,IF(BC$116&gt;($F$114+$C147),INDEX($D$128:$W$128,,$C147)-SUM($D147:BB147),INDEX($D$128:$W$128,,$C147)/$F$114)))</f>
        <v>0</v>
      </c>
      <c r="BD147" s="2">
        <f>IF($F$114="n/a",0,IF(BD$116&lt;=$C147,0,IF(BD$116&gt;($F$114+$C147),INDEX($D$128:$W$128,,$C147)-SUM($D147:BC147),INDEX($D$128:$W$128,,$C147)/$F$114)))</f>
        <v>0</v>
      </c>
      <c r="BE147" s="2">
        <f>IF($F$114="n/a",0,IF(BE$116&lt;=$C147,0,IF(BE$116&gt;($F$114+$C147),INDEX($D$128:$W$128,,$C147)-SUM($D147:BD147),INDEX($D$128:$W$128,,$C147)/$F$114)))</f>
        <v>0</v>
      </c>
      <c r="BF147" s="2">
        <f>IF($F$114="n/a",0,IF(BF$116&lt;=$C147,0,IF(BF$116&gt;($F$114+$C147),INDEX($D$128:$W$128,,$C147)-SUM($D147:BE147),INDEX($D$128:$W$128,,$C147)/$F$114)))</f>
        <v>0</v>
      </c>
      <c r="BG147" s="2">
        <f>IF($F$114="n/a",0,IF(BG$116&lt;=$C147,0,IF(BG$116&gt;($F$114+$C147),INDEX($D$128:$W$128,,$C147)-SUM($D147:BF147),INDEX($D$128:$W$128,,$C147)/$F$114)))</f>
        <v>0</v>
      </c>
      <c r="BH147" s="2">
        <f>IF($F$114="n/a",0,IF(BH$116&lt;=$C147,0,IF(BH$116&gt;($F$114+$C147),INDEX($D$128:$W$128,,$C147)-SUM($D147:BG147),INDEX($D$128:$W$128,,$C147)/$F$114)))</f>
        <v>0</v>
      </c>
      <c r="BI147" s="2">
        <f>IF($F$114="n/a",0,IF(BI$116&lt;=$C147,0,IF(BI$116&gt;($F$114+$C147),INDEX($D$128:$W$128,,$C147)-SUM($D147:BH147),INDEX($D$128:$W$128,,$C147)/$F$114)))</f>
        <v>0</v>
      </c>
      <c r="BJ147" s="2">
        <f>IF($F$114="n/a",0,IF(BJ$116&lt;=$C147,0,IF(BJ$116&gt;($F$114+$C147),INDEX($D$128:$W$128,,$C147)-SUM($D147:BI147),INDEX($D$128:$W$128,,$C147)/$F$114)))</f>
        <v>0</v>
      </c>
      <c r="BK147" s="2">
        <f>IF($F$114="n/a",0,IF(BK$116&lt;=$C147,0,IF(BK$116&gt;($F$114+$C147),INDEX($D$128:$W$128,,$C147)-SUM($D147:BJ147),INDEX($D$128:$W$128,,$C147)/$F$114)))</f>
        <v>0</v>
      </c>
    </row>
    <row r="148" spans="2:63" ht="15" hidden="1" outlineLevel="1" x14ac:dyDescent="0.25">
      <c r="B148" s="24">
        <v>2028</v>
      </c>
      <c r="C148" s="24">
        <v>18</v>
      </c>
      <c r="E148" s="2">
        <f>IF($F$114="n/a",0,IF(E$116&lt;=$C148,0,IF(E$116&gt;($F$114+$C148),INDEX($D$128:$W$128,,$C148)-SUM($D148:D148),INDEX($D$128:$W$128,,$C148)/$F$114)))</f>
        <v>0</v>
      </c>
      <c r="F148" s="2">
        <f>IF($F$114="n/a",0,IF(F$116&lt;=$C148,0,IF(F$116&gt;($F$114+$C148),INDEX($D$128:$W$128,,$C148)-SUM($D148:E148),INDEX($D$128:$W$128,,$C148)/$F$114)))</f>
        <v>0</v>
      </c>
      <c r="G148" s="2">
        <f>IF($F$114="n/a",0,IF(G$116&lt;=$C148,0,IF(G$116&gt;($F$114+$C148),INDEX($D$128:$W$128,,$C148)-SUM($D148:F148),INDEX($D$128:$W$128,,$C148)/$F$114)))</f>
        <v>0</v>
      </c>
      <c r="H148" s="2">
        <f>IF($F$114="n/a",0,IF(H$116&lt;=$C148,0,IF(H$116&gt;($F$114+$C148),INDEX($D$128:$W$128,,$C148)-SUM($D148:G148),INDEX($D$128:$W$128,,$C148)/$F$114)))</f>
        <v>0</v>
      </c>
      <c r="I148" s="2">
        <f>IF($F$114="n/a",0,IF(I$116&lt;=$C148,0,IF(I$116&gt;($F$114+$C148),INDEX($D$128:$W$128,,$C148)-SUM($D148:H148),INDEX($D$128:$W$128,,$C148)/$F$114)))</f>
        <v>0</v>
      </c>
      <c r="J148" s="2">
        <f>IF($F$114="n/a",0,IF(J$116&lt;=$C148,0,IF(J$116&gt;($F$114+$C148),INDEX($D$128:$W$128,,$C148)-SUM($D148:I148),INDEX($D$128:$W$128,,$C148)/$F$114)))</f>
        <v>0</v>
      </c>
      <c r="K148" s="2">
        <f>IF($F$114="n/a",0,IF(K$116&lt;=$C148,0,IF(K$116&gt;($F$114+$C148),INDEX($D$128:$W$128,,$C148)-SUM($D148:J148),INDEX($D$128:$W$128,,$C148)/$F$114)))</f>
        <v>0</v>
      </c>
      <c r="L148" s="2">
        <f>IF($F$114="n/a",0,IF(L$116&lt;=$C148,0,IF(L$116&gt;($F$114+$C148),INDEX($D$128:$W$128,,$C148)-SUM($D148:K148),INDEX($D$128:$W$128,,$C148)/$F$114)))</f>
        <v>0</v>
      </c>
      <c r="M148" s="2">
        <f>IF($F$114="n/a",0,IF(M$116&lt;=$C148,0,IF(M$116&gt;($F$114+$C148),INDEX($D$128:$W$128,,$C148)-SUM($D148:L148),INDEX($D$128:$W$128,,$C148)/$F$114)))</f>
        <v>0</v>
      </c>
      <c r="N148" s="2">
        <f>IF($F$114="n/a",0,IF(N$116&lt;=$C148,0,IF(N$116&gt;($F$114+$C148),INDEX($D$128:$W$128,,$C148)-SUM($D148:M148),INDEX($D$128:$W$128,,$C148)/$F$114)))</f>
        <v>0</v>
      </c>
      <c r="O148" s="2">
        <f>IF($F$114="n/a",0,IF(O$116&lt;=$C148,0,IF(O$116&gt;($F$114+$C148),INDEX($D$128:$W$128,,$C148)-SUM($D148:N148),INDEX($D$128:$W$128,,$C148)/$F$114)))</f>
        <v>0</v>
      </c>
      <c r="P148" s="2">
        <f>IF($F$114="n/a",0,IF(P$116&lt;=$C148,0,IF(P$116&gt;($F$114+$C148),INDEX($D$128:$W$128,,$C148)-SUM($D148:O148),INDEX($D$128:$W$128,,$C148)/$F$114)))</f>
        <v>0</v>
      </c>
      <c r="Q148" s="2">
        <f>IF($F$114="n/a",0,IF(Q$116&lt;=$C148,0,IF(Q$116&gt;($F$114+$C148),INDEX($D$128:$W$128,,$C148)-SUM($D148:P148),INDEX($D$128:$W$128,,$C148)/$F$114)))</f>
        <v>0</v>
      </c>
      <c r="R148" s="2">
        <f>IF($F$114="n/a",0,IF(R$116&lt;=$C148,0,IF(R$116&gt;($F$114+$C148),INDEX($D$128:$W$128,,$C148)-SUM($D148:Q148),INDEX($D$128:$W$128,,$C148)/$F$114)))</f>
        <v>0</v>
      </c>
      <c r="S148" s="2">
        <f>IF($F$114="n/a",0,IF(S$116&lt;=$C148,0,IF(S$116&gt;($F$114+$C148),INDEX($D$128:$W$128,,$C148)-SUM($D148:R148),INDEX($D$128:$W$128,,$C148)/$F$114)))</f>
        <v>0</v>
      </c>
      <c r="T148" s="2">
        <f>IF($F$114="n/a",0,IF(T$116&lt;=$C148,0,IF(T$116&gt;($F$114+$C148),INDEX($D$128:$W$128,,$C148)-SUM($D148:S148),INDEX($D$128:$W$128,,$C148)/$F$114)))</f>
        <v>0</v>
      </c>
      <c r="U148" s="2">
        <f>IF($F$114="n/a",0,IF(U$116&lt;=$C148,0,IF(U$116&gt;($F$114+$C148),INDEX($D$128:$W$128,,$C148)-SUM($D148:T148),INDEX($D$128:$W$128,,$C148)/$F$114)))</f>
        <v>0</v>
      </c>
      <c r="V148" s="2">
        <f>IF($F$114="n/a",0,IF(V$116&lt;=$C148,0,IF(V$116&gt;($F$114+$C148),INDEX($D$128:$W$128,,$C148)-SUM($D148:U148),INDEX($D$128:$W$128,,$C148)/$F$114)))</f>
        <v>0</v>
      </c>
      <c r="W148" s="2">
        <f>IF($F$114="n/a",0,IF(W$116&lt;=$C148,0,IF(W$116&gt;($F$114+$C148),INDEX($D$128:$W$128,,$C148)-SUM($D148:V148),INDEX($D$128:$W$128,,$C148)/$F$114)))</f>
        <v>0</v>
      </c>
      <c r="X148" s="2">
        <f>IF($F$114="n/a",0,IF(X$116&lt;=$C148,0,IF(X$116&gt;($F$114+$C148),INDEX($D$128:$W$128,,$C148)-SUM($D148:W148),INDEX($D$128:$W$128,,$C148)/$F$114)))</f>
        <v>0</v>
      </c>
      <c r="Y148" s="2">
        <f>IF($F$114="n/a",0,IF(Y$116&lt;=$C148,0,IF(Y$116&gt;($F$114+$C148),INDEX($D$128:$W$128,,$C148)-SUM($D148:X148),INDEX($D$128:$W$128,,$C148)/$F$114)))</f>
        <v>0</v>
      </c>
      <c r="Z148" s="2">
        <f>IF($F$114="n/a",0,IF(Z$116&lt;=$C148,0,IF(Z$116&gt;($F$114+$C148),INDEX($D$128:$W$128,,$C148)-SUM($D148:Y148),INDEX($D$128:$W$128,,$C148)/$F$114)))</f>
        <v>0</v>
      </c>
      <c r="AA148" s="2">
        <f>IF($F$114="n/a",0,IF(AA$116&lt;=$C148,0,IF(AA$116&gt;($F$114+$C148),INDEX($D$128:$W$128,,$C148)-SUM($D148:Z148),INDEX($D$128:$W$128,,$C148)/$F$114)))</f>
        <v>0</v>
      </c>
      <c r="AB148" s="2">
        <f>IF($F$114="n/a",0,IF(AB$116&lt;=$C148,0,IF(AB$116&gt;($F$114+$C148),INDEX($D$128:$W$128,,$C148)-SUM($D148:AA148),INDEX($D$128:$W$128,,$C148)/$F$114)))</f>
        <v>0</v>
      </c>
      <c r="AC148" s="2">
        <f>IF($F$114="n/a",0,IF(AC$116&lt;=$C148,0,IF(AC$116&gt;($F$114+$C148),INDEX($D$128:$W$128,,$C148)-SUM($D148:AB148),INDEX($D$128:$W$128,,$C148)/$F$114)))</f>
        <v>0</v>
      </c>
      <c r="AD148" s="2">
        <f>IF($F$114="n/a",0,IF(AD$116&lt;=$C148,0,IF(AD$116&gt;($F$114+$C148),INDEX($D$128:$W$128,,$C148)-SUM($D148:AC148),INDEX($D$128:$W$128,,$C148)/$F$114)))</f>
        <v>0</v>
      </c>
      <c r="AE148" s="2">
        <f>IF($F$114="n/a",0,IF(AE$116&lt;=$C148,0,IF(AE$116&gt;($F$114+$C148),INDEX($D$128:$W$128,,$C148)-SUM($D148:AD148),INDEX($D$128:$W$128,,$C148)/$F$114)))</f>
        <v>0</v>
      </c>
      <c r="AF148" s="2">
        <f>IF($F$114="n/a",0,IF(AF$116&lt;=$C148,0,IF(AF$116&gt;($F$114+$C148),INDEX($D$128:$W$128,,$C148)-SUM($D148:AE148),INDEX($D$128:$W$128,,$C148)/$F$114)))</f>
        <v>0</v>
      </c>
      <c r="AG148" s="2">
        <f>IF($F$114="n/a",0,IF(AG$116&lt;=$C148,0,IF(AG$116&gt;($F$114+$C148),INDEX($D$128:$W$128,,$C148)-SUM($D148:AF148),INDEX($D$128:$W$128,,$C148)/$F$114)))</f>
        <v>0</v>
      </c>
      <c r="AH148" s="2">
        <f>IF($F$114="n/a",0,IF(AH$116&lt;=$C148,0,IF(AH$116&gt;($F$114+$C148),INDEX($D$128:$W$128,,$C148)-SUM($D148:AG148),INDEX($D$128:$W$128,,$C148)/$F$114)))</f>
        <v>0</v>
      </c>
      <c r="AI148" s="2">
        <f>IF($F$114="n/a",0,IF(AI$116&lt;=$C148,0,IF(AI$116&gt;($F$114+$C148),INDEX($D$128:$W$128,,$C148)-SUM($D148:AH148),INDEX($D$128:$W$128,,$C148)/$F$114)))</f>
        <v>0</v>
      </c>
      <c r="AJ148" s="2">
        <f>IF($F$114="n/a",0,IF(AJ$116&lt;=$C148,0,IF(AJ$116&gt;($F$114+$C148),INDEX($D$128:$W$128,,$C148)-SUM($D148:AI148),INDEX($D$128:$W$128,,$C148)/$F$114)))</f>
        <v>0</v>
      </c>
      <c r="AK148" s="2">
        <f>IF($F$114="n/a",0,IF(AK$116&lt;=$C148,0,IF(AK$116&gt;($F$114+$C148),INDEX($D$128:$W$128,,$C148)-SUM($D148:AJ148),INDEX($D$128:$W$128,,$C148)/$F$114)))</f>
        <v>0</v>
      </c>
      <c r="AL148" s="2">
        <f>IF($F$114="n/a",0,IF(AL$116&lt;=$C148,0,IF(AL$116&gt;($F$114+$C148),INDEX($D$128:$W$128,,$C148)-SUM($D148:AK148),INDEX($D$128:$W$128,,$C148)/$F$114)))</f>
        <v>0</v>
      </c>
      <c r="AM148" s="2">
        <f>IF($F$114="n/a",0,IF(AM$116&lt;=$C148,0,IF(AM$116&gt;($F$114+$C148),INDEX($D$128:$W$128,,$C148)-SUM($D148:AL148),INDEX($D$128:$W$128,,$C148)/$F$114)))</f>
        <v>0</v>
      </c>
      <c r="AN148" s="2">
        <f>IF($F$114="n/a",0,IF(AN$116&lt;=$C148,0,IF(AN$116&gt;($F$114+$C148),INDEX($D$128:$W$128,,$C148)-SUM($D148:AM148),INDEX($D$128:$W$128,,$C148)/$F$114)))</f>
        <v>0</v>
      </c>
      <c r="AO148" s="2">
        <f>IF($F$114="n/a",0,IF(AO$116&lt;=$C148,0,IF(AO$116&gt;($F$114+$C148),INDEX($D$128:$W$128,,$C148)-SUM($D148:AN148),INDEX($D$128:$W$128,,$C148)/$F$114)))</f>
        <v>0</v>
      </c>
      <c r="AP148" s="2">
        <f>IF($F$114="n/a",0,IF(AP$116&lt;=$C148,0,IF(AP$116&gt;($F$114+$C148),INDEX($D$128:$W$128,,$C148)-SUM($D148:AO148),INDEX($D$128:$W$128,,$C148)/$F$114)))</f>
        <v>0</v>
      </c>
      <c r="AQ148" s="2">
        <f>IF($F$114="n/a",0,IF(AQ$116&lt;=$C148,0,IF(AQ$116&gt;($F$114+$C148),INDEX($D$128:$W$128,,$C148)-SUM($D148:AP148),INDEX($D$128:$W$128,,$C148)/$F$114)))</f>
        <v>0</v>
      </c>
      <c r="AR148" s="2">
        <f>IF($F$114="n/a",0,IF(AR$116&lt;=$C148,0,IF(AR$116&gt;($F$114+$C148),INDEX($D$128:$W$128,,$C148)-SUM($D148:AQ148),INDEX($D$128:$W$128,,$C148)/$F$114)))</f>
        <v>0</v>
      </c>
      <c r="AS148" s="2">
        <f>IF($F$114="n/a",0,IF(AS$116&lt;=$C148,0,IF(AS$116&gt;($F$114+$C148),INDEX($D$128:$W$128,,$C148)-SUM($D148:AR148),INDEX($D$128:$W$128,,$C148)/$F$114)))</f>
        <v>0</v>
      </c>
      <c r="AT148" s="2">
        <f>IF($F$114="n/a",0,IF(AT$116&lt;=$C148,0,IF(AT$116&gt;($F$114+$C148),INDEX($D$128:$W$128,,$C148)-SUM($D148:AS148),INDEX($D$128:$W$128,,$C148)/$F$114)))</f>
        <v>0</v>
      </c>
      <c r="AU148" s="2">
        <f>IF($F$114="n/a",0,IF(AU$116&lt;=$C148,0,IF(AU$116&gt;($F$114+$C148),INDEX($D$128:$W$128,,$C148)-SUM($D148:AT148),INDEX($D$128:$W$128,,$C148)/$F$114)))</f>
        <v>0</v>
      </c>
      <c r="AV148" s="2">
        <f>IF($F$114="n/a",0,IF(AV$116&lt;=$C148,0,IF(AV$116&gt;($F$114+$C148),INDEX($D$128:$W$128,,$C148)-SUM($D148:AU148),INDEX($D$128:$W$128,,$C148)/$F$114)))</f>
        <v>0</v>
      </c>
      <c r="AW148" s="2">
        <f>IF($F$114="n/a",0,IF(AW$116&lt;=$C148,0,IF(AW$116&gt;($F$114+$C148),INDEX($D$128:$W$128,,$C148)-SUM($D148:AV148),INDEX($D$128:$W$128,,$C148)/$F$114)))</f>
        <v>0</v>
      </c>
      <c r="AX148" s="2">
        <f>IF($F$114="n/a",0,IF(AX$116&lt;=$C148,0,IF(AX$116&gt;($F$114+$C148),INDEX($D$128:$W$128,,$C148)-SUM($D148:AW148),INDEX($D$128:$W$128,,$C148)/$F$114)))</f>
        <v>0</v>
      </c>
      <c r="AY148" s="2">
        <f>IF($F$114="n/a",0,IF(AY$116&lt;=$C148,0,IF(AY$116&gt;($F$114+$C148),INDEX($D$128:$W$128,,$C148)-SUM($D148:AX148),INDEX($D$128:$W$128,,$C148)/$F$114)))</f>
        <v>0</v>
      </c>
      <c r="AZ148" s="2">
        <f>IF($F$114="n/a",0,IF(AZ$116&lt;=$C148,0,IF(AZ$116&gt;($F$114+$C148),INDEX($D$128:$W$128,,$C148)-SUM($D148:AY148),INDEX($D$128:$W$128,,$C148)/$F$114)))</f>
        <v>0</v>
      </c>
      <c r="BA148" s="2">
        <f>IF($F$114="n/a",0,IF(BA$116&lt;=$C148,0,IF(BA$116&gt;($F$114+$C148),INDEX($D$128:$W$128,,$C148)-SUM($D148:AZ148),INDEX($D$128:$W$128,,$C148)/$F$114)))</f>
        <v>0</v>
      </c>
      <c r="BB148" s="2">
        <f>IF($F$114="n/a",0,IF(BB$116&lt;=$C148,0,IF(BB$116&gt;($F$114+$C148),INDEX($D$128:$W$128,,$C148)-SUM($D148:BA148),INDEX($D$128:$W$128,,$C148)/$F$114)))</f>
        <v>0</v>
      </c>
      <c r="BC148" s="2">
        <f>IF($F$114="n/a",0,IF(BC$116&lt;=$C148,0,IF(BC$116&gt;($F$114+$C148),INDEX($D$128:$W$128,,$C148)-SUM($D148:BB148),INDEX($D$128:$W$128,,$C148)/$F$114)))</f>
        <v>0</v>
      </c>
      <c r="BD148" s="2">
        <f>IF($F$114="n/a",0,IF(BD$116&lt;=$C148,0,IF(BD$116&gt;($F$114+$C148),INDEX($D$128:$W$128,,$C148)-SUM($D148:BC148),INDEX($D$128:$W$128,,$C148)/$F$114)))</f>
        <v>0</v>
      </c>
      <c r="BE148" s="2">
        <f>IF($F$114="n/a",0,IF(BE$116&lt;=$C148,0,IF(BE$116&gt;($F$114+$C148),INDEX($D$128:$W$128,,$C148)-SUM($D148:BD148),INDEX($D$128:$W$128,,$C148)/$F$114)))</f>
        <v>0</v>
      </c>
      <c r="BF148" s="2">
        <f>IF($F$114="n/a",0,IF(BF$116&lt;=$C148,0,IF(BF$116&gt;($F$114+$C148),INDEX($D$128:$W$128,,$C148)-SUM($D148:BE148),INDEX($D$128:$W$128,,$C148)/$F$114)))</f>
        <v>0</v>
      </c>
      <c r="BG148" s="2">
        <f>IF($F$114="n/a",0,IF(BG$116&lt;=$C148,0,IF(BG$116&gt;($F$114+$C148),INDEX($D$128:$W$128,,$C148)-SUM($D148:BF148),INDEX($D$128:$W$128,,$C148)/$F$114)))</f>
        <v>0</v>
      </c>
      <c r="BH148" s="2">
        <f>IF($F$114="n/a",0,IF(BH$116&lt;=$C148,0,IF(BH$116&gt;($F$114+$C148),INDEX($D$128:$W$128,,$C148)-SUM($D148:BG148),INDEX($D$128:$W$128,,$C148)/$F$114)))</f>
        <v>0</v>
      </c>
      <c r="BI148" s="2">
        <f>IF($F$114="n/a",0,IF(BI$116&lt;=$C148,0,IF(BI$116&gt;($F$114+$C148),INDEX($D$128:$W$128,,$C148)-SUM($D148:BH148),INDEX($D$128:$W$128,,$C148)/$F$114)))</f>
        <v>0</v>
      </c>
      <c r="BJ148" s="2">
        <f>IF($F$114="n/a",0,IF(BJ$116&lt;=$C148,0,IF(BJ$116&gt;($F$114+$C148),INDEX($D$128:$W$128,,$C148)-SUM($D148:BI148),INDEX($D$128:$W$128,,$C148)/$F$114)))</f>
        <v>0</v>
      </c>
      <c r="BK148" s="2">
        <f>IF($F$114="n/a",0,IF(BK$116&lt;=$C148,0,IF(BK$116&gt;($F$114+$C148),INDEX($D$128:$W$128,,$C148)-SUM($D148:BJ148),INDEX($D$128:$W$128,,$C148)/$F$114)))</f>
        <v>0</v>
      </c>
    </row>
    <row r="149" spans="2:63" ht="15" hidden="1" outlineLevel="1" x14ac:dyDescent="0.25">
      <c r="B149" s="24">
        <v>2029</v>
      </c>
      <c r="C149" s="24">
        <v>19</v>
      </c>
      <c r="E149" s="2">
        <f>IF($F$114="n/a",0,IF(E$116&lt;=$C149,0,IF(E$116&gt;($F$114+$C149),INDEX($D$128:$W$128,,$C149)-SUM($D149:D149),INDEX($D$128:$W$128,,$C149)/$F$114)))</f>
        <v>0</v>
      </c>
      <c r="F149" s="2">
        <f>IF($F$114="n/a",0,IF(F$116&lt;=$C149,0,IF(F$116&gt;($F$114+$C149),INDEX($D$128:$W$128,,$C149)-SUM($D149:E149),INDEX($D$128:$W$128,,$C149)/$F$114)))</f>
        <v>0</v>
      </c>
      <c r="G149" s="2">
        <f>IF($F$114="n/a",0,IF(G$116&lt;=$C149,0,IF(G$116&gt;($F$114+$C149),INDEX($D$128:$W$128,,$C149)-SUM($D149:F149),INDEX($D$128:$W$128,,$C149)/$F$114)))</f>
        <v>0</v>
      </c>
      <c r="H149" s="2">
        <f>IF($F$114="n/a",0,IF(H$116&lt;=$C149,0,IF(H$116&gt;($F$114+$C149),INDEX($D$128:$W$128,,$C149)-SUM($D149:G149),INDEX($D$128:$W$128,,$C149)/$F$114)))</f>
        <v>0</v>
      </c>
      <c r="I149" s="2">
        <f>IF($F$114="n/a",0,IF(I$116&lt;=$C149,0,IF(I$116&gt;($F$114+$C149),INDEX($D$128:$W$128,,$C149)-SUM($D149:H149),INDEX($D$128:$W$128,,$C149)/$F$114)))</f>
        <v>0</v>
      </c>
      <c r="J149" s="2">
        <f>IF($F$114="n/a",0,IF(J$116&lt;=$C149,0,IF(J$116&gt;($F$114+$C149),INDEX($D$128:$W$128,,$C149)-SUM($D149:I149),INDEX($D$128:$W$128,,$C149)/$F$114)))</f>
        <v>0</v>
      </c>
      <c r="K149" s="2">
        <f>IF($F$114="n/a",0,IF(K$116&lt;=$C149,0,IF(K$116&gt;($F$114+$C149),INDEX($D$128:$W$128,,$C149)-SUM($D149:J149),INDEX($D$128:$W$128,,$C149)/$F$114)))</f>
        <v>0</v>
      </c>
      <c r="L149" s="2">
        <f>IF($F$114="n/a",0,IF(L$116&lt;=$C149,0,IF(L$116&gt;($F$114+$C149),INDEX($D$128:$W$128,,$C149)-SUM($D149:K149),INDEX($D$128:$W$128,,$C149)/$F$114)))</f>
        <v>0</v>
      </c>
      <c r="M149" s="2">
        <f>IF($F$114="n/a",0,IF(M$116&lt;=$C149,0,IF(M$116&gt;($F$114+$C149),INDEX($D$128:$W$128,,$C149)-SUM($D149:L149),INDEX($D$128:$W$128,,$C149)/$F$114)))</f>
        <v>0</v>
      </c>
      <c r="N149" s="2">
        <f>IF($F$114="n/a",0,IF(N$116&lt;=$C149,0,IF(N$116&gt;($F$114+$C149),INDEX($D$128:$W$128,,$C149)-SUM($D149:M149),INDEX($D$128:$W$128,,$C149)/$F$114)))</f>
        <v>0</v>
      </c>
      <c r="O149" s="2">
        <f>IF($F$114="n/a",0,IF(O$116&lt;=$C149,0,IF(O$116&gt;($F$114+$C149),INDEX($D$128:$W$128,,$C149)-SUM($D149:N149),INDEX($D$128:$W$128,,$C149)/$F$114)))</f>
        <v>0</v>
      </c>
      <c r="P149" s="2">
        <f>IF($F$114="n/a",0,IF(P$116&lt;=$C149,0,IF(P$116&gt;($F$114+$C149),INDEX($D$128:$W$128,,$C149)-SUM($D149:O149),INDEX($D$128:$W$128,,$C149)/$F$114)))</f>
        <v>0</v>
      </c>
      <c r="Q149" s="2">
        <f>IF($F$114="n/a",0,IF(Q$116&lt;=$C149,0,IF(Q$116&gt;($F$114+$C149),INDEX($D$128:$W$128,,$C149)-SUM($D149:P149),INDEX($D$128:$W$128,,$C149)/$F$114)))</f>
        <v>0</v>
      </c>
      <c r="R149" s="2">
        <f>IF($F$114="n/a",0,IF(R$116&lt;=$C149,0,IF(R$116&gt;($F$114+$C149),INDEX($D$128:$W$128,,$C149)-SUM($D149:Q149),INDEX($D$128:$W$128,,$C149)/$F$114)))</f>
        <v>0</v>
      </c>
      <c r="S149" s="2">
        <f>IF($F$114="n/a",0,IF(S$116&lt;=$C149,0,IF(S$116&gt;($F$114+$C149),INDEX($D$128:$W$128,,$C149)-SUM($D149:R149),INDEX($D$128:$W$128,,$C149)/$F$114)))</f>
        <v>0</v>
      </c>
      <c r="T149" s="2">
        <f>IF($F$114="n/a",0,IF(T$116&lt;=$C149,0,IF(T$116&gt;($F$114+$C149),INDEX($D$128:$W$128,,$C149)-SUM($D149:S149),INDEX($D$128:$W$128,,$C149)/$F$114)))</f>
        <v>0</v>
      </c>
      <c r="U149" s="2">
        <f>IF($F$114="n/a",0,IF(U$116&lt;=$C149,0,IF(U$116&gt;($F$114+$C149),INDEX($D$128:$W$128,,$C149)-SUM($D149:T149),INDEX($D$128:$W$128,,$C149)/$F$114)))</f>
        <v>0</v>
      </c>
      <c r="V149" s="2">
        <f>IF($F$114="n/a",0,IF(V$116&lt;=$C149,0,IF(V$116&gt;($F$114+$C149),INDEX($D$128:$W$128,,$C149)-SUM($D149:U149),INDEX($D$128:$W$128,,$C149)/$F$114)))</f>
        <v>0</v>
      </c>
      <c r="W149" s="2">
        <f>IF($F$114="n/a",0,IF(W$116&lt;=$C149,0,IF(W$116&gt;($F$114+$C149),INDEX($D$128:$W$128,,$C149)-SUM($D149:V149),INDEX($D$128:$W$128,,$C149)/$F$114)))</f>
        <v>0</v>
      </c>
      <c r="X149" s="2">
        <f>IF($F$114="n/a",0,IF(X$116&lt;=$C149,0,IF(X$116&gt;($F$114+$C149),INDEX($D$128:$W$128,,$C149)-SUM($D149:W149),INDEX($D$128:$W$128,,$C149)/$F$114)))</f>
        <v>0</v>
      </c>
      <c r="Y149" s="2">
        <f>IF($F$114="n/a",0,IF(Y$116&lt;=$C149,0,IF(Y$116&gt;($F$114+$C149),INDEX($D$128:$W$128,,$C149)-SUM($D149:X149),INDEX($D$128:$W$128,,$C149)/$F$114)))</f>
        <v>0</v>
      </c>
      <c r="Z149" s="2">
        <f>IF($F$114="n/a",0,IF(Z$116&lt;=$C149,0,IF(Z$116&gt;($F$114+$C149),INDEX($D$128:$W$128,,$C149)-SUM($D149:Y149),INDEX($D$128:$W$128,,$C149)/$F$114)))</f>
        <v>0</v>
      </c>
      <c r="AA149" s="2">
        <f>IF($F$114="n/a",0,IF(AA$116&lt;=$C149,0,IF(AA$116&gt;($F$114+$C149),INDEX($D$128:$W$128,,$C149)-SUM($D149:Z149),INDEX($D$128:$W$128,,$C149)/$F$114)))</f>
        <v>0</v>
      </c>
      <c r="AB149" s="2">
        <f>IF($F$114="n/a",0,IF(AB$116&lt;=$C149,0,IF(AB$116&gt;($F$114+$C149),INDEX($D$128:$W$128,,$C149)-SUM($D149:AA149),INDEX($D$128:$W$128,,$C149)/$F$114)))</f>
        <v>0</v>
      </c>
      <c r="AC149" s="2">
        <f>IF($F$114="n/a",0,IF(AC$116&lt;=$C149,0,IF(AC$116&gt;($F$114+$C149),INDEX($D$128:$W$128,,$C149)-SUM($D149:AB149),INDEX($D$128:$W$128,,$C149)/$F$114)))</f>
        <v>0</v>
      </c>
      <c r="AD149" s="2">
        <f>IF($F$114="n/a",0,IF(AD$116&lt;=$C149,0,IF(AD$116&gt;($F$114+$C149),INDEX($D$128:$W$128,,$C149)-SUM($D149:AC149),INDEX($D$128:$W$128,,$C149)/$F$114)))</f>
        <v>0</v>
      </c>
      <c r="AE149" s="2">
        <f>IF($F$114="n/a",0,IF(AE$116&lt;=$C149,0,IF(AE$116&gt;($F$114+$C149),INDEX($D$128:$W$128,,$C149)-SUM($D149:AD149),INDEX($D$128:$W$128,,$C149)/$F$114)))</f>
        <v>0</v>
      </c>
      <c r="AF149" s="2">
        <f>IF($F$114="n/a",0,IF(AF$116&lt;=$C149,0,IF(AF$116&gt;($F$114+$C149),INDEX($D$128:$W$128,,$C149)-SUM($D149:AE149),INDEX($D$128:$W$128,,$C149)/$F$114)))</f>
        <v>0</v>
      </c>
      <c r="AG149" s="2">
        <f>IF($F$114="n/a",0,IF(AG$116&lt;=$C149,0,IF(AG$116&gt;($F$114+$C149),INDEX($D$128:$W$128,,$C149)-SUM($D149:AF149),INDEX($D$128:$W$128,,$C149)/$F$114)))</f>
        <v>0</v>
      </c>
      <c r="AH149" s="2">
        <f>IF($F$114="n/a",0,IF(AH$116&lt;=$C149,0,IF(AH$116&gt;($F$114+$C149),INDEX($D$128:$W$128,,$C149)-SUM($D149:AG149),INDEX($D$128:$W$128,,$C149)/$F$114)))</f>
        <v>0</v>
      </c>
      <c r="AI149" s="2">
        <f>IF($F$114="n/a",0,IF(AI$116&lt;=$C149,0,IF(AI$116&gt;($F$114+$C149),INDEX($D$128:$W$128,,$C149)-SUM($D149:AH149),INDEX($D$128:$W$128,,$C149)/$F$114)))</f>
        <v>0</v>
      </c>
      <c r="AJ149" s="2">
        <f>IF($F$114="n/a",0,IF(AJ$116&lt;=$C149,0,IF(AJ$116&gt;($F$114+$C149),INDEX($D$128:$W$128,,$C149)-SUM($D149:AI149),INDEX($D$128:$W$128,,$C149)/$F$114)))</f>
        <v>0</v>
      </c>
      <c r="AK149" s="2">
        <f>IF($F$114="n/a",0,IF(AK$116&lt;=$C149,0,IF(AK$116&gt;($F$114+$C149),INDEX($D$128:$W$128,,$C149)-SUM($D149:AJ149),INDEX($D$128:$W$128,,$C149)/$F$114)))</f>
        <v>0</v>
      </c>
      <c r="AL149" s="2">
        <f>IF($F$114="n/a",0,IF(AL$116&lt;=$C149,0,IF(AL$116&gt;($F$114+$C149),INDEX($D$128:$W$128,,$C149)-SUM($D149:AK149),INDEX($D$128:$W$128,,$C149)/$F$114)))</f>
        <v>0</v>
      </c>
      <c r="AM149" s="2">
        <f>IF($F$114="n/a",0,IF(AM$116&lt;=$C149,0,IF(AM$116&gt;($F$114+$C149),INDEX($D$128:$W$128,,$C149)-SUM($D149:AL149),INDEX($D$128:$W$128,,$C149)/$F$114)))</f>
        <v>0</v>
      </c>
      <c r="AN149" s="2">
        <f>IF($F$114="n/a",0,IF(AN$116&lt;=$C149,0,IF(AN$116&gt;($F$114+$C149),INDEX($D$128:$W$128,,$C149)-SUM($D149:AM149),INDEX($D$128:$W$128,,$C149)/$F$114)))</f>
        <v>0</v>
      </c>
      <c r="AO149" s="2">
        <f>IF($F$114="n/a",0,IF(AO$116&lt;=$C149,0,IF(AO$116&gt;($F$114+$C149),INDEX($D$128:$W$128,,$C149)-SUM($D149:AN149),INDEX($D$128:$W$128,,$C149)/$F$114)))</f>
        <v>0</v>
      </c>
      <c r="AP149" s="2">
        <f>IF($F$114="n/a",0,IF(AP$116&lt;=$C149,0,IF(AP$116&gt;($F$114+$C149),INDEX($D$128:$W$128,,$C149)-SUM($D149:AO149),INDEX($D$128:$W$128,,$C149)/$F$114)))</f>
        <v>0</v>
      </c>
      <c r="AQ149" s="2">
        <f>IF($F$114="n/a",0,IF(AQ$116&lt;=$C149,0,IF(AQ$116&gt;($F$114+$C149),INDEX($D$128:$W$128,,$C149)-SUM($D149:AP149),INDEX($D$128:$W$128,,$C149)/$F$114)))</f>
        <v>0</v>
      </c>
      <c r="AR149" s="2">
        <f>IF($F$114="n/a",0,IF(AR$116&lt;=$C149,0,IF(AR$116&gt;($F$114+$C149),INDEX($D$128:$W$128,,$C149)-SUM($D149:AQ149),INDEX($D$128:$W$128,,$C149)/$F$114)))</f>
        <v>0</v>
      </c>
      <c r="AS149" s="2">
        <f>IF($F$114="n/a",0,IF(AS$116&lt;=$C149,0,IF(AS$116&gt;($F$114+$C149),INDEX($D$128:$W$128,,$C149)-SUM($D149:AR149),INDEX($D$128:$W$128,,$C149)/$F$114)))</f>
        <v>0</v>
      </c>
      <c r="AT149" s="2">
        <f>IF($F$114="n/a",0,IF(AT$116&lt;=$C149,0,IF(AT$116&gt;($F$114+$C149),INDEX($D$128:$W$128,,$C149)-SUM($D149:AS149),INDEX($D$128:$W$128,,$C149)/$F$114)))</f>
        <v>0</v>
      </c>
      <c r="AU149" s="2">
        <f>IF($F$114="n/a",0,IF(AU$116&lt;=$C149,0,IF(AU$116&gt;($F$114+$C149),INDEX($D$128:$W$128,,$C149)-SUM($D149:AT149),INDEX($D$128:$W$128,,$C149)/$F$114)))</f>
        <v>0</v>
      </c>
      <c r="AV149" s="2">
        <f>IF($F$114="n/a",0,IF(AV$116&lt;=$C149,0,IF(AV$116&gt;($F$114+$C149),INDEX($D$128:$W$128,,$C149)-SUM($D149:AU149),INDEX($D$128:$W$128,,$C149)/$F$114)))</f>
        <v>0</v>
      </c>
      <c r="AW149" s="2">
        <f>IF($F$114="n/a",0,IF(AW$116&lt;=$C149,0,IF(AW$116&gt;($F$114+$C149),INDEX($D$128:$W$128,,$C149)-SUM($D149:AV149),INDEX($D$128:$W$128,,$C149)/$F$114)))</f>
        <v>0</v>
      </c>
      <c r="AX149" s="2">
        <f>IF($F$114="n/a",0,IF(AX$116&lt;=$C149,0,IF(AX$116&gt;($F$114+$C149),INDEX($D$128:$W$128,,$C149)-SUM($D149:AW149),INDEX($D$128:$W$128,,$C149)/$F$114)))</f>
        <v>0</v>
      </c>
      <c r="AY149" s="2">
        <f>IF($F$114="n/a",0,IF(AY$116&lt;=$C149,0,IF(AY$116&gt;($F$114+$C149),INDEX($D$128:$W$128,,$C149)-SUM($D149:AX149),INDEX($D$128:$W$128,,$C149)/$F$114)))</f>
        <v>0</v>
      </c>
      <c r="AZ149" s="2">
        <f>IF($F$114="n/a",0,IF(AZ$116&lt;=$C149,0,IF(AZ$116&gt;($F$114+$C149),INDEX($D$128:$W$128,,$C149)-SUM($D149:AY149),INDEX($D$128:$W$128,,$C149)/$F$114)))</f>
        <v>0</v>
      </c>
      <c r="BA149" s="2">
        <f>IF($F$114="n/a",0,IF(BA$116&lt;=$C149,0,IF(BA$116&gt;($F$114+$C149),INDEX($D$128:$W$128,,$C149)-SUM($D149:AZ149),INDEX($D$128:$W$128,,$C149)/$F$114)))</f>
        <v>0</v>
      </c>
      <c r="BB149" s="2">
        <f>IF($F$114="n/a",0,IF(BB$116&lt;=$C149,0,IF(BB$116&gt;($F$114+$C149),INDEX($D$128:$W$128,,$C149)-SUM($D149:BA149),INDEX($D$128:$W$128,,$C149)/$F$114)))</f>
        <v>0</v>
      </c>
      <c r="BC149" s="2">
        <f>IF($F$114="n/a",0,IF(BC$116&lt;=$C149,0,IF(BC$116&gt;($F$114+$C149),INDEX($D$128:$W$128,,$C149)-SUM($D149:BB149),INDEX($D$128:$W$128,,$C149)/$F$114)))</f>
        <v>0</v>
      </c>
      <c r="BD149" s="2">
        <f>IF($F$114="n/a",0,IF(BD$116&lt;=$C149,0,IF(BD$116&gt;($F$114+$C149),INDEX($D$128:$W$128,,$C149)-SUM($D149:BC149),INDEX($D$128:$W$128,,$C149)/$F$114)))</f>
        <v>0</v>
      </c>
      <c r="BE149" s="2">
        <f>IF($F$114="n/a",0,IF(BE$116&lt;=$C149,0,IF(BE$116&gt;($F$114+$C149),INDEX($D$128:$W$128,,$C149)-SUM($D149:BD149),INDEX($D$128:$W$128,,$C149)/$F$114)))</f>
        <v>0</v>
      </c>
      <c r="BF149" s="2">
        <f>IF($F$114="n/a",0,IF(BF$116&lt;=$C149,0,IF(BF$116&gt;($F$114+$C149),INDEX($D$128:$W$128,,$C149)-SUM($D149:BE149),INDEX($D$128:$W$128,,$C149)/$F$114)))</f>
        <v>0</v>
      </c>
      <c r="BG149" s="2">
        <f>IF($F$114="n/a",0,IF(BG$116&lt;=$C149,0,IF(BG$116&gt;($F$114+$C149),INDEX($D$128:$W$128,,$C149)-SUM($D149:BF149),INDEX($D$128:$W$128,,$C149)/$F$114)))</f>
        <v>0</v>
      </c>
      <c r="BH149" s="2">
        <f>IF($F$114="n/a",0,IF(BH$116&lt;=$C149,0,IF(BH$116&gt;($F$114+$C149),INDEX($D$128:$W$128,,$C149)-SUM($D149:BG149),INDEX($D$128:$W$128,,$C149)/$F$114)))</f>
        <v>0</v>
      </c>
      <c r="BI149" s="2">
        <f>IF($F$114="n/a",0,IF(BI$116&lt;=$C149,0,IF(BI$116&gt;($F$114+$C149),INDEX($D$128:$W$128,,$C149)-SUM($D149:BH149),INDEX($D$128:$W$128,,$C149)/$F$114)))</f>
        <v>0</v>
      </c>
      <c r="BJ149" s="2">
        <f>IF($F$114="n/a",0,IF(BJ$116&lt;=$C149,0,IF(BJ$116&gt;($F$114+$C149),INDEX($D$128:$W$128,,$C149)-SUM($D149:BI149),INDEX($D$128:$W$128,,$C149)/$F$114)))</f>
        <v>0</v>
      </c>
      <c r="BK149" s="2">
        <f>IF($F$114="n/a",0,IF(BK$116&lt;=$C149,0,IF(BK$116&gt;($F$114+$C149),INDEX($D$128:$W$128,,$C149)-SUM($D149:BJ149),INDEX($D$128:$W$128,,$C149)/$F$114)))</f>
        <v>0</v>
      </c>
    </row>
    <row r="150" spans="2:63" ht="15" hidden="1" outlineLevel="1" x14ac:dyDescent="0.25">
      <c r="B150" s="24">
        <v>2030</v>
      </c>
      <c r="C150" s="24">
        <v>20</v>
      </c>
      <c r="E150" s="2">
        <f>IF($F$114="n/a",0,IF(E$116&lt;=$C150,0,IF(E$116&gt;($F$114+$C150),INDEX($D$128:$W$128,,$C150)-SUM($D150:D150),INDEX($D$128:$W$128,,$C150)/$F$114)))</f>
        <v>0</v>
      </c>
      <c r="F150" s="2">
        <f>IF($F$114="n/a",0,IF(F$116&lt;=$C150,0,IF(F$116&gt;($F$114+$C150),INDEX($D$128:$W$128,,$C150)-SUM($D150:E150),INDEX($D$128:$W$128,,$C150)/$F$114)))</f>
        <v>0</v>
      </c>
      <c r="G150" s="2">
        <f>IF($F$114="n/a",0,IF(G$116&lt;=$C150,0,IF(G$116&gt;($F$114+$C150),INDEX($D$128:$W$128,,$C150)-SUM($D150:F150),INDEX($D$128:$W$128,,$C150)/$F$114)))</f>
        <v>0</v>
      </c>
      <c r="H150" s="2">
        <f>IF($F$114="n/a",0,IF(H$116&lt;=$C150,0,IF(H$116&gt;($F$114+$C150),INDEX($D$128:$W$128,,$C150)-SUM($D150:G150),INDEX($D$128:$W$128,,$C150)/$F$114)))</f>
        <v>0</v>
      </c>
      <c r="I150" s="2">
        <f>IF($F$114="n/a",0,IF(I$116&lt;=$C150,0,IF(I$116&gt;($F$114+$C150),INDEX($D$128:$W$128,,$C150)-SUM($D150:H150),INDEX($D$128:$W$128,,$C150)/$F$114)))</f>
        <v>0</v>
      </c>
      <c r="J150" s="2">
        <f>IF($F$114="n/a",0,IF(J$116&lt;=$C150,0,IF(J$116&gt;($F$114+$C150),INDEX($D$128:$W$128,,$C150)-SUM($D150:I150),INDEX($D$128:$W$128,,$C150)/$F$114)))</f>
        <v>0</v>
      </c>
      <c r="K150" s="2">
        <f>IF($F$114="n/a",0,IF(K$116&lt;=$C150,0,IF(K$116&gt;($F$114+$C150),INDEX($D$128:$W$128,,$C150)-SUM($D150:J150),INDEX($D$128:$W$128,,$C150)/$F$114)))</f>
        <v>0</v>
      </c>
      <c r="L150" s="2">
        <f>IF($F$114="n/a",0,IF(L$116&lt;=$C150,0,IF(L$116&gt;($F$114+$C150),INDEX($D$128:$W$128,,$C150)-SUM($D150:K150),INDEX($D$128:$W$128,,$C150)/$F$114)))</f>
        <v>0</v>
      </c>
      <c r="M150" s="2">
        <f>IF($F$114="n/a",0,IF(M$116&lt;=$C150,0,IF(M$116&gt;($F$114+$C150),INDEX($D$128:$W$128,,$C150)-SUM($D150:L150),INDEX($D$128:$W$128,,$C150)/$F$114)))</f>
        <v>0</v>
      </c>
      <c r="N150" s="2">
        <f>IF($F$114="n/a",0,IF(N$116&lt;=$C150,0,IF(N$116&gt;($F$114+$C150),INDEX($D$128:$W$128,,$C150)-SUM($D150:M150),INDEX($D$128:$W$128,,$C150)/$F$114)))</f>
        <v>0</v>
      </c>
      <c r="O150" s="2">
        <f>IF($F$114="n/a",0,IF(O$116&lt;=$C150,0,IF(O$116&gt;($F$114+$C150),INDEX($D$128:$W$128,,$C150)-SUM($D150:N150),INDEX($D$128:$W$128,,$C150)/$F$114)))</f>
        <v>0</v>
      </c>
      <c r="P150" s="2">
        <f>IF($F$114="n/a",0,IF(P$116&lt;=$C150,0,IF(P$116&gt;($F$114+$C150),INDEX($D$128:$W$128,,$C150)-SUM($D150:O150),INDEX($D$128:$W$128,,$C150)/$F$114)))</f>
        <v>0</v>
      </c>
      <c r="Q150" s="2">
        <f>IF($F$114="n/a",0,IF(Q$116&lt;=$C150,0,IF(Q$116&gt;($F$114+$C150),INDEX($D$128:$W$128,,$C150)-SUM($D150:P150),INDEX($D$128:$W$128,,$C150)/$F$114)))</f>
        <v>0</v>
      </c>
      <c r="R150" s="2">
        <f>IF($F$114="n/a",0,IF(R$116&lt;=$C150,0,IF(R$116&gt;($F$114+$C150),INDEX($D$128:$W$128,,$C150)-SUM($D150:Q150),INDEX($D$128:$W$128,,$C150)/$F$114)))</f>
        <v>0</v>
      </c>
      <c r="S150" s="2">
        <f>IF($F$114="n/a",0,IF(S$116&lt;=$C150,0,IF(S$116&gt;($F$114+$C150),INDEX($D$128:$W$128,,$C150)-SUM($D150:R150),INDEX($D$128:$W$128,,$C150)/$F$114)))</f>
        <v>0</v>
      </c>
      <c r="T150" s="2">
        <f>IF($F$114="n/a",0,IF(T$116&lt;=$C150,0,IF(T$116&gt;($F$114+$C150),INDEX($D$128:$W$128,,$C150)-SUM($D150:S150),INDEX($D$128:$W$128,,$C150)/$F$114)))</f>
        <v>0</v>
      </c>
      <c r="U150" s="2">
        <f>IF($F$114="n/a",0,IF(U$116&lt;=$C150,0,IF(U$116&gt;($F$114+$C150),INDEX($D$128:$W$128,,$C150)-SUM($D150:T150),INDEX($D$128:$W$128,,$C150)/$F$114)))</f>
        <v>0</v>
      </c>
      <c r="V150" s="2">
        <f>IF($F$114="n/a",0,IF(V$116&lt;=$C150,0,IF(V$116&gt;($F$114+$C150),INDEX($D$128:$W$128,,$C150)-SUM($D150:U150),INDEX($D$128:$W$128,,$C150)/$F$114)))</f>
        <v>0</v>
      </c>
      <c r="W150" s="2">
        <f>IF($F$114="n/a",0,IF(W$116&lt;=$C150,0,IF(W$116&gt;($F$114+$C150),INDEX($D$128:$W$128,,$C150)-SUM($D150:V150),INDEX($D$128:$W$128,,$C150)/$F$114)))</f>
        <v>0</v>
      </c>
      <c r="X150" s="2">
        <f>IF($F$114="n/a",0,IF(X$116&lt;=$C150,0,IF(X$116&gt;($F$114+$C150),INDEX($D$128:$W$128,,$C150)-SUM($D150:W150),INDEX($D$128:$W$128,,$C150)/$F$114)))</f>
        <v>0</v>
      </c>
      <c r="Y150" s="2">
        <f>IF($F$114="n/a",0,IF(Y$116&lt;=$C150,0,IF(Y$116&gt;($F$114+$C150),INDEX($D$128:$W$128,,$C150)-SUM($D150:X150),INDEX($D$128:$W$128,,$C150)/$F$114)))</f>
        <v>0</v>
      </c>
      <c r="Z150" s="2">
        <f>IF($F$114="n/a",0,IF(Z$116&lt;=$C150,0,IF(Z$116&gt;($F$114+$C150),INDEX($D$128:$W$128,,$C150)-SUM($D150:Y150),INDEX($D$128:$W$128,,$C150)/$F$114)))</f>
        <v>0</v>
      </c>
      <c r="AA150" s="2">
        <f>IF($F$114="n/a",0,IF(AA$116&lt;=$C150,0,IF(AA$116&gt;($F$114+$C150),INDEX($D$128:$W$128,,$C150)-SUM($D150:Z150),INDEX($D$128:$W$128,,$C150)/$F$114)))</f>
        <v>0</v>
      </c>
      <c r="AB150" s="2">
        <f>IF($F$114="n/a",0,IF(AB$116&lt;=$C150,0,IF(AB$116&gt;($F$114+$C150),INDEX($D$128:$W$128,,$C150)-SUM($D150:AA150),INDEX($D$128:$W$128,,$C150)/$F$114)))</f>
        <v>0</v>
      </c>
      <c r="AC150" s="2">
        <f>IF($F$114="n/a",0,IF(AC$116&lt;=$C150,0,IF(AC$116&gt;($F$114+$C150),INDEX($D$128:$W$128,,$C150)-SUM($D150:AB150),INDEX($D$128:$W$128,,$C150)/$F$114)))</f>
        <v>0</v>
      </c>
      <c r="AD150" s="2">
        <f>IF($F$114="n/a",0,IF(AD$116&lt;=$C150,0,IF(AD$116&gt;($F$114+$C150),INDEX($D$128:$W$128,,$C150)-SUM($D150:AC150),INDEX($D$128:$W$128,,$C150)/$F$114)))</f>
        <v>0</v>
      </c>
      <c r="AE150" s="2">
        <f>IF($F$114="n/a",0,IF(AE$116&lt;=$C150,0,IF(AE$116&gt;($F$114+$C150),INDEX($D$128:$W$128,,$C150)-SUM($D150:AD150),INDEX($D$128:$W$128,,$C150)/$F$114)))</f>
        <v>0</v>
      </c>
      <c r="AF150" s="2">
        <f>IF($F$114="n/a",0,IF(AF$116&lt;=$C150,0,IF(AF$116&gt;($F$114+$C150),INDEX($D$128:$W$128,,$C150)-SUM($D150:AE150),INDEX($D$128:$W$128,,$C150)/$F$114)))</f>
        <v>0</v>
      </c>
      <c r="AG150" s="2">
        <f>IF($F$114="n/a",0,IF(AG$116&lt;=$C150,0,IF(AG$116&gt;($F$114+$C150),INDEX($D$128:$W$128,,$C150)-SUM($D150:AF150),INDEX($D$128:$W$128,,$C150)/$F$114)))</f>
        <v>0</v>
      </c>
      <c r="AH150" s="2">
        <f>IF($F$114="n/a",0,IF(AH$116&lt;=$C150,0,IF(AH$116&gt;($F$114+$C150),INDEX($D$128:$W$128,,$C150)-SUM($D150:AG150),INDEX($D$128:$W$128,,$C150)/$F$114)))</f>
        <v>0</v>
      </c>
      <c r="AI150" s="2">
        <f>IF($F$114="n/a",0,IF(AI$116&lt;=$C150,0,IF(AI$116&gt;($F$114+$C150),INDEX($D$128:$W$128,,$C150)-SUM($D150:AH150),INDEX($D$128:$W$128,,$C150)/$F$114)))</f>
        <v>0</v>
      </c>
      <c r="AJ150" s="2">
        <f>IF($F$114="n/a",0,IF(AJ$116&lt;=$C150,0,IF(AJ$116&gt;($F$114+$C150),INDEX($D$128:$W$128,,$C150)-SUM($D150:AI150),INDEX($D$128:$W$128,,$C150)/$F$114)))</f>
        <v>0</v>
      </c>
      <c r="AK150" s="2">
        <f>IF($F$114="n/a",0,IF(AK$116&lt;=$C150,0,IF(AK$116&gt;($F$114+$C150),INDEX($D$128:$W$128,,$C150)-SUM($D150:AJ150),INDEX($D$128:$W$128,,$C150)/$F$114)))</f>
        <v>0</v>
      </c>
      <c r="AL150" s="2">
        <f>IF($F$114="n/a",0,IF(AL$116&lt;=$C150,0,IF(AL$116&gt;($F$114+$C150),INDEX($D$128:$W$128,,$C150)-SUM($D150:AK150),INDEX($D$128:$W$128,,$C150)/$F$114)))</f>
        <v>0</v>
      </c>
      <c r="AM150" s="2">
        <f>IF($F$114="n/a",0,IF(AM$116&lt;=$C150,0,IF(AM$116&gt;($F$114+$C150),INDEX($D$128:$W$128,,$C150)-SUM($D150:AL150),INDEX($D$128:$W$128,,$C150)/$F$114)))</f>
        <v>0</v>
      </c>
      <c r="AN150" s="2">
        <f>IF($F$114="n/a",0,IF(AN$116&lt;=$C150,0,IF(AN$116&gt;($F$114+$C150),INDEX($D$128:$W$128,,$C150)-SUM($D150:AM150),INDEX($D$128:$W$128,,$C150)/$F$114)))</f>
        <v>0</v>
      </c>
      <c r="AO150" s="2">
        <f>IF($F$114="n/a",0,IF(AO$116&lt;=$C150,0,IF(AO$116&gt;($F$114+$C150),INDEX($D$128:$W$128,,$C150)-SUM($D150:AN150),INDEX($D$128:$W$128,,$C150)/$F$114)))</f>
        <v>0</v>
      </c>
      <c r="AP150" s="2">
        <f>IF($F$114="n/a",0,IF(AP$116&lt;=$C150,0,IF(AP$116&gt;($F$114+$C150),INDEX($D$128:$W$128,,$C150)-SUM($D150:AO150),INDEX($D$128:$W$128,,$C150)/$F$114)))</f>
        <v>0</v>
      </c>
      <c r="AQ150" s="2">
        <f>IF($F$114="n/a",0,IF(AQ$116&lt;=$C150,0,IF(AQ$116&gt;($F$114+$C150),INDEX($D$128:$W$128,,$C150)-SUM($D150:AP150),INDEX($D$128:$W$128,,$C150)/$F$114)))</f>
        <v>0</v>
      </c>
      <c r="AR150" s="2">
        <f>IF($F$114="n/a",0,IF(AR$116&lt;=$C150,0,IF(AR$116&gt;($F$114+$C150),INDEX($D$128:$W$128,,$C150)-SUM($D150:AQ150),INDEX($D$128:$W$128,,$C150)/$F$114)))</f>
        <v>0</v>
      </c>
      <c r="AS150" s="2">
        <f>IF($F$114="n/a",0,IF(AS$116&lt;=$C150,0,IF(AS$116&gt;($F$114+$C150),INDEX($D$128:$W$128,,$C150)-SUM($D150:AR150),INDEX($D$128:$W$128,,$C150)/$F$114)))</f>
        <v>0</v>
      </c>
      <c r="AT150" s="2">
        <f>IF($F$114="n/a",0,IF(AT$116&lt;=$C150,0,IF(AT$116&gt;($F$114+$C150),INDEX($D$128:$W$128,,$C150)-SUM($D150:AS150),INDEX($D$128:$W$128,,$C150)/$F$114)))</f>
        <v>0</v>
      </c>
      <c r="AU150" s="2">
        <f>IF($F$114="n/a",0,IF(AU$116&lt;=$C150,0,IF(AU$116&gt;($F$114+$C150),INDEX($D$128:$W$128,,$C150)-SUM($D150:AT150),INDEX($D$128:$W$128,,$C150)/$F$114)))</f>
        <v>0</v>
      </c>
      <c r="AV150" s="2">
        <f>IF($F$114="n/a",0,IF(AV$116&lt;=$C150,0,IF(AV$116&gt;($F$114+$C150),INDEX($D$128:$W$128,,$C150)-SUM($D150:AU150),INDEX($D$128:$W$128,,$C150)/$F$114)))</f>
        <v>0</v>
      </c>
      <c r="AW150" s="2">
        <f>IF($F$114="n/a",0,IF(AW$116&lt;=$C150,0,IF(AW$116&gt;($F$114+$C150),INDEX($D$128:$W$128,,$C150)-SUM($D150:AV150),INDEX($D$128:$W$128,,$C150)/$F$114)))</f>
        <v>0</v>
      </c>
      <c r="AX150" s="2">
        <f>IF($F$114="n/a",0,IF(AX$116&lt;=$C150,0,IF(AX$116&gt;($F$114+$C150),INDEX($D$128:$W$128,,$C150)-SUM($D150:AW150),INDEX($D$128:$W$128,,$C150)/$F$114)))</f>
        <v>0</v>
      </c>
      <c r="AY150" s="2">
        <f>IF($F$114="n/a",0,IF(AY$116&lt;=$C150,0,IF(AY$116&gt;($F$114+$C150),INDEX($D$128:$W$128,,$C150)-SUM($D150:AX150),INDEX($D$128:$W$128,,$C150)/$F$114)))</f>
        <v>0</v>
      </c>
      <c r="AZ150" s="2">
        <f>IF($F$114="n/a",0,IF(AZ$116&lt;=$C150,0,IF(AZ$116&gt;($F$114+$C150),INDEX($D$128:$W$128,,$C150)-SUM($D150:AY150),INDEX($D$128:$W$128,,$C150)/$F$114)))</f>
        <v>0</v>
      </c>
      <c r="BA150" s="2">
        <f>IF($F$114="n/a",0,IF(BA$116&lt;=$C150,0,IF(BA$116&gt;($F$114+$C150),INDEX($D$128:$W$128,,$C150)-SUM($D150:AZ150),INDEX($D$128:$W$128,,$C150)/$F$114)))</f>
        <v>0</v>
      </c>
      <c r="BB150" s="2">
        <f>IF($F$114="n/a",0,IF(BB$116&lt;=$C150,0,IF(BB$116&gt;($F$114+$C150),INDEX($D$128:$W$128,,$C150)-SUM($D150:BA150),INDEX($D$128:$W$128,,$C150)/$F$114)))</f>
        <v>0</v>
      </c>
      <c r="BC150" s="2">
        <f>IF($F$114="n/a",0,IF(BC$116&lt;=$C150,0,IF(BC$116&gt;($F$114+$C150),INDEX($D$128:$W$128,,$C150)-SUM($D150:BB150),INDEX($D$128:$W$128,,$C150)/$F$114)))</f>
        <v>0</v>
      </c>
      <c r="BD150" s="2">
        <f>IF($F$114="n/a",0,IF(BD$116&lt;=$C150,0,IF(BD$116&gt;($F$114+$C150),INDEX($D$128:$W$128,,$C150)-SUM($D150:BC150),INDEX($D$128:$W$128,,$C150)/$F$114)))</f>
        <v>0</v>
      </c>
      <c r="BE150" s="2">
        <f>IF($F$114="n/a",0,IF(BE$116&lt;=$C150,0,IF(BE$116&gt;($F$114+$C150),INDEX($D$128:$W$128,,$C150)-SUM($D150:BD150),INDEX($D$128:$W$128,,$C150)/$F$114)))</f>
        <v>0</v>
      </c>
      <c r="BF150" s="2">
        <f>IF($F$114="n/a",0,IF(BF$116&lt;=$C150,0,IF(BF$116&gt;($F$114+$C150),INDEX($D$128:$W$128,,$C150)-SUM($D150:BE150),INDEX($D$128:$W$128,,$C150)/$F$114)))</f>
        <v>0</v>
      </c>
      <c r="BG150" s="2">
        <f>IF($F$114="n/a",0,IF(BG$116&lt;=$C150,0,IF(BG$116&gt;($F$114+$C150),INDEX($D$128:$W$128,,$C150)-SUM($D150:BF150),INDEX($D$128:$W$128,,$C150)/$F$114)))</f>
        <v>0</v>
      </c>
      <c r="BH150" s="2">
        <f>IF($F$114="n/a",0,IF(BH$116&lt;=$C150,0,IF(BH$116&gt;($F$114+$C150),INDEX($D$128:$W$128,,$C150)-SUM($D150:BG150),INDEX($D$128:$W$128,,$C150)/$F$114)))</f>
        <v>0</v>
      </c>
      <c r="BI150" s="2">
        <f>IF($F$114="n/a",0,IF(BI$116&lt;=$C150,0,IF(BI$116&gt;($F$114+$C150),INDEX($D$128:$W$128,,$C150)-SUM($D150:BH150),INDEX($D$128:$W$128,,$C150)/$F$114)))</f>
        <v>0</v>
      </c>
      <c r="BJ150" s="2">
        <f>IF($F$114="n/a",0,IF(BJ$116&lt;=$C150,0,IF(BJ$116&gt;($F$114+$C150),INDEX($D$128:$W$128,,$C150)-SUM($D150:BI150),INDEX($D$128:$W$128,,$C150)/$F$114)))</f>
        <v>0</v>
      </c>
      <c r="BK150" s="2">
        <f>IF($F$114="n/a",0,IF(BK$116&lt;=$C150,0,IF(BK$116&gt;($F$114+$C150),INDEX($D$128:$W$128,,$C150)-SUM($D150:BJ150),INDEX($D$128:$W$128,,$C150)/$F$114)))</f>
        <v>0</v>
      </c>
    </row>
    <row r="151" spans="2:63" collapsed="1" x14ac:dyDescent="0.3">
      <c r="B151" s="24"/>
      <c r="C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 x14ac:dyDescent="0.3">
      <c r="B152" t="s">
        <v>30</v>
      </c>
      <c r="D152" s="2">
        <f>SUM(D131:D150)</f>
        <v>0</v>
      </c>
      <c r="E152" s="2">
        <f t="shared" ref="E152:BK152" si="262">SUM(E131:E150)</f>
        <v>0</v>
      </c>
      <c r="F152" s="2">
        <f t="shared" si="262"/>
        <v>0</v>
      </c>
      <c r="G152" s="2">
        <f t="shared" si="262"/>
        <v>0</v>
      </c>
      <c r="H152" s="2">
        <f t="shared" si="262"/>
        <v>0</v>
      </c>
      <c r="I152" s="2">
        <f t="shared" si="262"/>
        <v>0</v>
      </c>
      <c r="J152" s="2">
        <f t="shared" si="262"/>
        <v>0</v>
      </c>
      <c r="K152" s="2">
        <f t="shared" si="262"/>
        <v>0</v>
      </c>
      <c r="L152" s="2">
        <f t="shared" si="262"/>
        <v>0</v>
      </c>
      <c r="M152" s="2">
        <f t="shared" si="262"/>
        <v>0</v>
      </c>
      <c r="N152" s="2">
        <f t="shared" si="262"/>
        <v>0</v>
      </c>
      <c r="O152" s="2">
        <f t="shared" si="262"/>
        <v>0</v>
      </c>
      <c r="P152" s="2">
        <f t="shared" si="262"/>
        <v>0</v>
      </c>
      <c r="Q152" s="2">
        <f t="shared" si="262"/>
        <v>0</v>
      </c>
      <c r="R152" s="2">
        <f t="shared" si="262"/>
        <v>0</v>
      </c>
      <c r="S152" s="2">
        <f t="shared" si="262"/>
        <v>0</v>
      </c>
      <c r="T152" s="2">
        <f t="shared" si="262"/>
        <v>0</v>
      </c>
      <c r="U152" s="2">
        <f t="shared" si="262"/>
        <v>0</v>
      </c>
      <c r="V152" s="2">
        <f t="shared" si="262"/>
        <v>0</v>
      </c>
      <c r="W152" s="2">
        <f t="shared" si="262"/>
        <v>0</v>
      </c>
      <c r="X152" s="2">
        <f t="shared" si="262"/>
        <v>0</v>
      </c>
      <c r="Y152" s="2">
        <f t="shared" si="262"/>
        <v>0</v>
      </c>
      <c r="Z152" s="2">
        <f t="shared" si="262"/>
        <v>0</v>
      </c>
      <c r="AA152" s="2">
        <f t="shared" si="262"/>
        <v>0</v>
      </c>
      <c r="AB152" s="2">
        <f t="shared" si="262"/>
        <v>0</v>
      </c>
      <c r="AC152" s="2">
        <f t="shared" si="262"/>
        <v>0</v>
      </c>
      <c r="AD152" s="2">
        <f t="shared" si="262"/>
        <v>0</v>
      </c>
      <c r="AE152" s="2">
        <f t="shared" si="262"/>
        <v>0</v>
      </c>
      <c r="AF152" s="2">
        <f t="shared" si="262"/>
        <v>0</v>
      </c>
      <c r="AG152" s="2">
        <f t="shared" si="262"/>
        <v>0</v>
      </c>
      <c r="AH152" s="2">
        <f t="shared" si="262"/>
        <v>0</v>
      </c>
      <c r="AI152" s="2">
        <f t="shared" si="262"/>
        <v>0</v>
      </c>
      <c r="AJ152" s="2">
        <f t="shared" si="262"/>
        <v>0</v>
      </c>
      <c r="AK152" s="2">
        <f t="shared" si="262"/>
        <v>0</v>
      </c>
      <c r="AL152" s="2">
        <f t="shared" si="262"/>
        <v>0</v>
      </c>
      <c r="AM152" s="2">
        <f t="shared" si="262"/>
        <v>0</v>
      </c>
      <c r="AN152" s="2">
        <f t="shared" si="262"/>
        <v>0</v>
      </c>
      <c r="AO152" s="2">
        <f t="shared" si="262"/>
        <v>0</v>
      </c>
      <c r="AP152" s="2">
        <f t="shared" si="262"/>
        <v>0</v>
      </c>
      <c r="AQ152" s="2">
        <f t="shared" si="262"/>
        <v>0</v>
      </c>
      <c r="AR152" s="2">
        <f t="shared" si="262"/>
        <v>0</v>
      </c>
      <c r="AS152" s="2">
        <f t="shared" si="262"/>
        <v>0</v>
      </c>
      <c r="AT152" s="2">
        <f t="shared" si="262"/>
        <v>0</v>
      </c>
      <c r="AU152" s="2">
        <f t="shared" si="262"/>
        <v>0</v>
      </c>
      <c r="AV152" s="2">
        <f t="shared" si="262"/>
        <v>0</v>
      </c>
      <c r="AW152" s="2">
        <f t="shared" si="262"/>
        <v>0</v>
      </c>
      <c r="AX152" s="2">
        <f t="shared" si="262"/>
        <v>0</v>
      </c>
      <c r="AY152" s="2">
        <f t="shared" si="262"/>
        <v>0</v>
      </c>
      <c r="AZ152" s="2">
        <f t="shared" si="262"/>
        <v>0</v>
      </c>
      <c r="BA152" s="2">
        <f t="shared" si="262"/>
        <v>0</v>
      </c>
      <c r="BB152" s="2">
        <f t="shared" si="262"/>
        <v>0</v>
      </c>
      <c r="BC152" s="2">
        <f t="shared" si="262"/>
        <v>0</v>
      </c>
      <c r="BD152" s="2">
        <f t="shared" si="262"/>
        <v>0</v>
      </c>
      <c r="BE152" s="2">
        <f t="shared" si="262"/>
        <v>0</v>
      </c>
      <c r="BF152" s="2">
        <f t="shared" si="262"/>
        <v>0</v>
      </c>
      <c r="BG152" s="2">
        <f t="shared" si="262"/>
        <v>0</v>
      </c>
      <c r="BH152" s="2">
        <f t="shared" si="262"/>
        <v>0</v>
      </c>
      <c r="BI152" s="2">
        <f t="shared" si="262"/>
        <v>0</v>
      </c>
      <c r="BJ152" s="2">
        <f t="shared" si="262"/>
        <v>0</v>
      </c>
      <c r="BK152" s="2">
        <f t="shared" si="262"/>
        <v>0</v>
      </c>
    </row>
    <row r="153" spans="2:63" x14ac:dyDescent="0.3"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 x14ac:dyDescent="0.3">
      <c r="B154" t="s">
        <v>28</v>
      </c>
      <c r="D154" s="2">
        <f t="shared" ref="D154:AI154" si="263">D119+D152</f>
        <v>15.790380770985777</v>
      </c>
      <c r="E154" s="2">
        <f t="shared" si="263"/>
        <v>0</v>
      </c>
      <c r="F154" s="2">
        <f t="shared" si="263"/>
        <v>0</v>
      </c>
      <c r="G154" s="2">
        <f t="shared" si="263"/>
        <v>0</v>
      </c>
      <c r="H154" s="2">
        <f t="shared" si="263"/>
        <v>0</v>
      </c>
      <c r="I154" s="2">
        <f t="shared" si="263"/>
        <v>0</v>
      </c>
      <c r="J154" s="2">
        <f t="shared" si="263"/>
        <v>0</v>
      </c>
      <c r="K154" s="2">
        <f t="shared" si="263"/>
        <v>0</v>
      </c>
      <c r="L154" s="2">
        <f t="shared" si="263"/>
        <v>0</v>
      </c>
      <c r="M154" s="2">
        <f t="shared" si="263"/>
        <v>0</v>
      </c>
      <c r="N154" s="2">
        <f t="shared" si="263"/>
        <v>0</v>
      </c>
      <c r="O154" s="2">
        <f t="shared" si="263"/>
        <v>0</v>
      </c>
      <c r="P154" s="2">
        <f t="shared" si="263"/>
        <v>0</v>
      </c>
      <c r="Q154" s="2">
        <f t="shared" si="263"/>
        <v>0</v>
      </c>
      <c r="R154" s="2">
        <f t="shared" si="263"/>
        <v>0</v>
      </c>
      <c r="S154" s="2">
        <f t="shared" si="263"/>
        <v>0</v>
      </c>
      <c r="T154" s="2">
        <f t="shared" si="263"/>
        <v>0</v>
      </c>
      <c r="U154" s="2">
        <f t="shared" si="263"/>
        <v>0</v>
      </c>
      <c r="V154" s="2">
        <f t="shared" si="263"/>
        <v>0</v>
      </c>
      <c r="W154" s="2">
        <f t="shared" si="263"/>
        <v>0</v>
      </c>
      <c r="X154" s="2">
        <f t="shared" si="263"/>
        <v>0</v>
      </c>
      <c r="Y154" s="2">
        <f t="shared" si="263"/>
        <v>0</v>
      </c>
      <c r="Z154" s="2">
        <f t="shared" si="263"/>
        <v>0</v>
      </c>
      <c r="AA154" s="2">
        <f t="shared" si="263"/>
        <v>0</v>
      </c>
      <c r="AB154" s="2">
        <f t="shared" si="263"/>
        <v>0</v>
      </c>
      <c r="AC154" s="2">
        <f t="shared" si="263"/>
        <v>0</v>
      </c>
      <c r="AD154" s="2">
        <f t="shared" si="263"/>
        <v>0</v>
      </c>
      <c r="AE154" s="2">
        <f t="shared" si="263"/>
        <v>0</v>
      </c>
      <c r="AF154" s="2">
        <f t="shared" si="263"/>
        <v>0</v>
      </c>
      <c r="AG154" s="2">
        <f t="shared" si="263"/>
        <v>0</v>
      </c>
      <c r="AH154" s="2">
        <f t="shared" si="263"/>
        <v>0</v>
      </c>
      <c r="AI154" s="2">
        <f t="shared" si="263"/>
        <v>0</v>
      </c>
      <c r="AJ154" s="2">
        <f t="shared" ref="AJ154:BK154" si="264">AJ119+AJ152</f>
        <v>0</v>
      </c>
      <c r="AK154" s="2">
        <f t="shared" si="264"/>
        <v>0</v>
      </c>
      <c r="AL154" s="2">
        <f t="shared" si="264"/>
        <v>0</v>
      </c>
      <c r="AM154" s="2">
        <f t="shared" si="264"/>
        <v>0</v>
      </c>
      <c r="AN154" s="2">
        <f t="shared" si="264"/>
        <v>0</v>
      </c>
      <c r="AO154" s="2">
        <f t="shared" si="264"/>
        <v>0</v>
      </c>
      <c r="AP154" s="2">
        <f t="shared" si="264"/>
        <v>0</v>
      </c>
      <c r="AQ154" s="2">
        <f t="shared" si="264"/>
        <v>0</v>
      </c>
      <c r="AR154" s="2">
        <f t="shared" si="264"/>
        <v>0</v>
      </c>
      <c r="AS154" s="2">
        <f t="shared" si="264"/>
        <v>0</v>
      </c>
      <c r="AT154" s="2">
        <f t="shared" si="264"/>
        <v>0</v>
      </c>
      <c r="AU154" s="2">
        <f t="shared" si="264"/>
        <v>0</v>
      </c>
      <c r="AV154" s="2">
        <f t="shared" si="264"/>
        <v>0</v>
      </c>
      <c r="AW154" s="2">
        <f t="shared" si="264"/>
        <v>0</v>
      </c>
      <c r="AX154" s="2">
        <f t="shared" si="264"/>
        <v>0</v>
      </c>
      <c r="AY154" s="2">
        <f t="shared" si="264"/>
        <v>0</v>
      </c>
      <c r="AZ154" s="2">
        <f t="shared" si="264"/>
        <v>0</v>
      </c>
      <c r="BA154" s="2">
        <f t="shared" si="264"/>
        <v>0</v>
      </c>
      <c r="BB154" s="2">
        <f t="shared" si="264"/>
        <v>0</v>
      </c>
      <c r="BC154" s="2">
        <f t="shared" si="264"/>
        <v>0</v>
      </c>
      <c r="BD154" s="2">
        <f t="shared" si="264"/>
        <v>0</v>
      </c>
      <c r="BE154" s="2">
        <f t="shared" si="264"/>
        <v>0</v>
      </c>
      <c r="BF154" s="2">
        <f t="shared" si="264"/>
        <v>0</v>
      </c>
      <c r="BG154" s="2">
        <f t="shared" si="264"/>
        <v>0</v>
      </c>
      <c r="BH154" s="2">
        <f t="shared" si="264"/>
        <v>0</v>
      </c>
      <c r="BI154" s="2">
        <f t="shared" si="264"/>
        <v>0</v>
      </c>
      <c r="BJ154" s="2">
        <f t="shared" si="264"/>
        <v>0</v>
      </c>
      <c r="BK154" s="2">
        <f t="shared" si="264"/>
        <v>0</v>
      </c>
    </row>
    <row r="155" spans="2:63" x14ac:dyDescent="0.3">
      <c r="B155" t="s">
        <v>29</v>
      </c>
      <c r="D155" s="2">
        <f>D128-D152</f>
        <v>0</v>
      </c>
      <c r="E155" s="2">
        <f>E128-E152+D155</f>
        <v>0</v>
      </c>
      <c r="F155" s="2">
        <f t="shared" ref="F155:BA155" si="265">F128-F152+E155</f>
        <v>0</v>
      </c>
      <c r="G155" s="2">
        <f t="shared" si="265"/>
        <v>0</v>
      </c>
      <c r="H155" s="2">
        <f t="shared" si="265"/>
        <v>0</v>
      </c>
      <c r="I155" s="2">
        <f t="shared" si="265"/>
        <v>0</v>
      </c>
      <c r="J155" s="2">
        <f t="shared" si="265"/>
        <v>0</v>
      </c>
      <c r="K155" s="2">
        <f t="shared" si="265"/>
        <v>0</v>
      </c>
      <c r="L155" s="2">
        <f t="shared" si="265"/>
        <v>0</v>
      </c>
      <c r="M155" s="2">
        <f t="shared" si="265"/>
        <v>0</v>
      </c>
      <c r="N155" s="2">
        <f t="shared" si="265"/>
        <v>0</v>
      </c>
      <c r="O155" s="2">
        <f t="shared" si="265"/>
        <v>0</v>
      </c>
      <c r="P155" s="2">
        <f t="shared" si="265"/>
        <v>0</v>
      </c>
      <c r="Q155" s="2">
        <f t="shared" si="265"/>
        <v>0</v>
      </c>
      <c r="R155" s="2">
        <f t="shared" si="265"/>
        <v>0</v>
      </c>
      <c r="S155" s="2">
        <f t="shared" si="265"/>
        <v>0</v>
      </c>
      <c r="T155" s="2">
        <f t="shared" si="265"/>
        <v>0</v>
      </c>
      <c r="U155" s="2">
        <f t="shared" si="265"/>
        <v>0</v>
      </c>
      <c r="V155" s="2">
        <f t="shared" si="265"/>
        <v>0</v>
      </c>
      <c r="W155" s="2">
        <f t="shared" si="265"/>
        <v>0</v>
      </c>
      <c r="X155" s="2">
        <f t="shared" si="265"/>
        <v>0</v>
      </c>
      <c r="Y155" s="2">
        <f t="shared" si="265"/>
        <v>0</v>
      </c>
      <c r="Z155" s="2">
        <f t="shared" si="265"/>
        <v>0</v>
      </c>
      <c r="AA155" s="2">
        <f t="shared" si="265"/>
        <v>0</v>
      </c>
      <c r="AB155" s="2">
        <f t="shared" si="265"/>
        <v>0</v>
      </c>
      <c r="AC155" s="2">
        <f t="shared" si="265"/>
        <v>0</v>
      </c>
      <c r="AD155" s="2">
        <f t="shared" si="265"/>
        <v>0</v>
      </c>
      <c r="AE155" s="2">
        <f t="shared" si="265"/>
        <v>0</v>
      </c>
      <c r="AF155" s="2">
        <f t="shared" si="265"/>
        <v>0</v>
      </c>
      <c r="AG155" s="2">
        <f t="shared" si="265"/>
        <v>0</v>
      </c>
      <c r="AH155" s="2">
        <f t="shared" si="265"/>
        <v>0</v>
      </c>
      <c r="AI155" s="2">
        <f t="shared" si="265"/>
        <v>0</v>
      </c>
      <c r="AJ155" s="2">
        <f t="shared" si="265"/>
        <v>0</v>
      </c>
      <c r="AK155" s="2">
        <f t="shared" si="265"/>
        <v>0</v>
      </c>
      <c r="AL155" s="2">
        <f t="shared" si="265"/>
        <v>0</v>
      </c>
      <c r="AM155" s="2">
        <f t="shared" si="265"/>
        <v>0</v>
      </c>
      <c r="AN155" s="2">
        <f t="shared" si="265"/>
        <v>0</v>
      </c>
      <c r="AO155" s="2">
        <f t="shared" si="265"/>
        <v>0</v>
      </c>
      <c r="AP155" s="2">
        <f t="shared" si="265"/>
        <v>0</v>
      </c>
      <c r="AQ155" s="2">
        <f t="shared" si="265"/>
        <v>0</v>
      </c>
      <c r="AR155" s="2">
        <f t="shared" si="265"/>
        <v>0</v>
      </c>
      <c r="AS155" s="2">
        <f t="shared" si="265"/>
        <v>0</v>
      </c>
      <c r="AT155" s="2">
        <f t="shared" si="265"/>
        <v>0</v>
      </c>
      <c r="AU155" s="2">
        <f t="shared" si="265"/>
        <v>0</v>
      </c>
      <c r="AV155" s="2">
        <f t="shared" si="265"/>
        <v>0</v>
      </c>
      <c r="AW155" s="2">
        <f t="shared" si="265"/>
        <v>0</v>
      </c>
      <c r="AX155" s="2">
        <f t="shared" si="265"/>
        <v>0</v>
      </c>
      <c r="AY155" s="2">
        <f t="shared" si="265"/>
        <v>0</v>
      </c>
      <c r="AZ155" s="2">
        <f t="shared" si="265"/>
        <v>0</v>
      </c>
      <c r="BA155" s="2">
        <f t="shared" si="265"/>
        <v>0</v>
      </c>
      <c r="BB155" s="2">
        <f t="shared" ref="BB155" si="266">BB128-BB152+BA155</f>
        <v>0</v>
      </c>
      <c r="BC155" s="2">
        <f t="shared" ref="BC155" si="267">BC128-BC152+BB155</f>
        <v>0</v>
      </c>
      <c r="BD155" s="2">
        <f t="shared" ref="BD155" si="268">BD128-BD152+BC155</f>
        <v>0</v>
      </c>
      <c r="BE155" s="2">
        <f t="shared" ref="BE155" si="269">BE128-BE152+BD155</f>
        <v>0</v>
      </c>
      <c r="BF155" s="2">
        <f t="shared" ref="BF155" si="270">BF128-BF152+BE155</f>
        <v>0</v>
      </c>
      <c r="BG155" s="2">
        <f t="shared" ref="BG155" si="271">BG128-BG152+BF155</f>
        <v>0</v>
      </c>
      <c r="BH155" s="2">
        <f t="shared" ref="BH155" si="272">BH128-BH152+BG155</f>
        <v>0</v>
      </c>
      <c r="BI155" s="2">
        <f t="shared" ref="BI155" si="273">BI128-BI152+BH155</f>
        <v>0</v>
      </c>
      <c r="BJ155" s="2">
        <f t="shared" ref="BJ155" si="274">BJ128-BJ152+BI155</f>
        <v>0</v>
      </c>
      <c r="BK155" s="2">
        <f t="shared" ref="BK155" si="275">BK128-BK152+BJ155</f>
        <v>0</v>
      </c>
    </row>
    <row r="156" spans="2:63" x14ac:dyDescent="0.3">
      <c r="B156" t="s">
        <v>31</v>
      </c>
      <c r="D156" s="2">
        <f>D125+D155</f>
        <v>0</v>
      </c>
      <c r="E156" s="2">
        <f t="shared" ref="E156" si="276">E125+E155</f>
        <v>0</v>
      </c>
      <c r="F156" s="2">
        <f t="shared" ref="F156" si="277">F125+F155</f>
        <v>0</v>
      </c>
      <c r="G156" s="2">
        <f t="shared" ref="G156" si="278">G125+G155</f>
        <v>0</v>
      </c>
      <c r="H156" s="2">
        <f t="shared" ref="H156" si="279">H125+H155</f>
        <v>0</v>
      </c>
      <c r="I156" s="2">
        <f t="shared" ref="I156" si="280">I125+I155</f>
        <v>0</v>
      </c>
      <c r="J156" s="2">
        <f t="shared" ref="J156" si="281">J125+J155</f>
        <v>0</v>
      </c>
      <c r="K156" s="2">
        <f t="shared" ref="K156" si="282">K125+K155</f>
        <v>0</v>
      </c>
      <c r="L156" s="2">
        <f t="shared" ref="L156" si="283">L125+L155</f>
        <v>0</v>
      </c>
      <c r="M156" s="2">
        <f t="shared" ref="M156" si="284">M125+M155</f>
        <v>0</v>
      </c>
      <c r="N156" s="2">
        <f t="shared" ref="N156" si="285">N125+N155</f>
        <v>0</v>
      </c>
      <c r="O156" s="2">
        <f t="shared" ref="O156" si="286">O125+O155</f>
        <v>0</v>
      </c>
      <c r="P156" s="2">
        <f t="shared" ref="P156" si="287">P125+P155</f>
        <v>0</v>
      </c>
      <c r="Q156" s="2">
        <f t="shared" ref="Q156" si="288">Q125+Q155</f>
        <v>0</v>
      </c>
      <c r="R156" s="2">
        <f t="shared" ref="R156" si="289">R125+R155</f>
        <v>0</v>
      </c>
      <c r="S156" s="2">
        <f t="shared" ref="S156" si="290">S125+S155</f>
        <v>0</v>
      </c>
      <c r="T156" s="2">
        <f t="shared" ref="T156" si="291">T125+T155</f>
        <v>0</v>
      </c>
      <c r="U156" s="2">
        <f t="shared" ref="U156" si="292">U125+U155</f>
        <v>0</v>
      </c>
      <c r="V156" s="2">
        <f t="shared" ref="V156" si="293">V125+V155</f>
        <v>0</v>
      </c>
      <c r="W156" s="2">
        <f t="shared" ref="W156" si="294">W125+W155</f>
        <v>0</v>
      </c>
      <c r="X156" s="2">
        <f t="shared" ref="X156" si="295">X125+X155</f>
        <v>0</v>
      </c>
      <c r="Y156" s="2">
        <f t="shared" ref="Y156" si="296">Y125+Y155</f>
        <v>0</v>
      </c>
      <c r="Z156" s="2">
        <f t="shared" ref="Z156" si="297">Z125+Z155</f>
        <v>0</v>
      </c>
      <c r="AA156" s="2">
        <f t="shared" ref="AA156" si="298">AA125+AA155</f>
        <v>0</v>
      </c>
      <c r="AB156" s="2">
        <f t="shared" ref="AB156" si="299">AB125+AB155</f>
        <v>0</v>
      </c>
      <c r="AC156" s="2">
        <f t="shared" ref="AC156" si="300">AC125+AC155</f>
        <v>0</v>
      </c>
      <c r="AD156" s="2">
        <f t="shared" ref="AD156" si="301">AD125+AD155</f>
        <v>0</v>
      </c>
      <c r="AE156" s="2">
        <f t="shared" ref="AE156" si="302">AE125+AE155</f>
        <v>0</v>
      </c>
      <c r="AF156" s="2">
        <f t="shared" ref="AF156" si="303">AF125+AF155</f>
        <v>0</v>
      </c>
      <c r="AG156" s="2">
        <f t="shared" ref="AG156" si="304">AG125+AG155</f>
        <v>0</v>
      </c>
      <c r="AH156" s="2">
        <f t="shared" ref="AH156" si="305">AH125+AH155</f>
        <v>0</v>
      </c>
      <c r="AI156" s="2">
        <f t="shared" ref="AI156" si="306">AI125+AI155</f>
        <v>0</v>
      </c>
      <c r="AJ156" s="2">
        <f t="shared" ref="AJ156" si="307">AJ125+AJ155</f>
        <v>0</v>
      </c>
      <c r="AK156" s="2">
        <f t="shared" ref="AK156" si="308">AK125+AK155</f>
        <v>0</v>
      </c>
      <c r="AL156" s="2">
        <f t="shared" ref="AL156" si="309">AL125+AL155</f>
        <v>0</v>
      </c>
      <c r="AM156" s="2">
        <f t="shared" ref="AM156" si="310">AM125+AM155</f>
        <v>0</v>
      </c>
      <c r="AN156" s="2">
        <f t="shared" ref="AN156" si="311">AN125+AN155</f>
        <v>0</v>
      </c>
      <c r="AO156" s="2">
        <f t="shared" ref="AO156" si="312">AO125+AO155</f>
        <v>0</v>
      </c>
      <c r="AP156" s="2">
        <f t="shared" ref="AP156" si="313">AP125+AP155</f>
        <v>0</v>
      </c>
      <c r="AQ156" s="2">
        <f t="shared" ref="AQ156" si="314">AQ125+AQ155</f>
        <v>0</v>
      </c>
      <c r="AR156" s="2">
        <f t="shared" ref="AR156" si="315">AR125+AR155</f>
        <v>0</v>
      </c>
      <c r="AS156" s="2">
        <f t="shared" ref="AS156" si="316">AS125+AS155</f>
        <v>0</v>
      </c>
      <c r="AT156" s="2">
        <f t="shared" ref="AT156" si="317">AT125+AT155</f>
        <v>0</v>
      </c>
      <c r="AU156" s="2">
        <f t="shared" ref="AU156" si="318">AU125+AU155</f>
        <v>0</v>
      </c>
      <c r="AV156" s="2">
        <f t="shared" ref="AV156" si="319">AV125+AV155</f>
        <v>0</v>
      </c>
      <c r="AW156" s="2">
        <f t="shared" ref="AW156" si="320">AW125+AW155</f>
        <v>0</v>
      </c>
      <c r="AX156" s="2">
        <f t="shared" ref="AX156" si="321">AX125+AX155</f>
        <v>0</v>
      </c>
      <c r="AY156" s="2">
        <f t="shared" ref="AY156" si="322">AY125+AY155</f>
        <v>0</v>
      </c>
      <c r="AZ156" s="2">
        <f t="shared" ref="AZ156" si="323">AZ125+AZ155</f>
        <v>0</v>
      </c>
      <c r="BA156" s="2">
        <f t="shared" ref="BA156:BK156" si="324">BA125+BA155</f>
        <v>0</v>
      </c>
      <c r="BB156" s="2">
        <f t="shared" si="324"/>
        <v>0</v>
      </c>
      <c r="BC156" s="2">
        <f t="shared" si="324"/>
        <v>0</v>
      </c>
      <c r="BD156" s="2">
        <f t="shared" si="324"/>
        <v>0</v>
      </c>
      <c r="BE156" s="2">
        <f t="shared" si="324"/>
        <v>0</v>
      </c>
      <c r="BF156" s="2">
        <f t="shared" si="324"/>
        <v>0</v>
      </c>
      <c r="BG156" s="2">
        <f t="shared" si="324"/>
        <v>0</v>
      </c>
      <c r="BH156" s="2">
        <f t="shared" si="324"/>
        <v>0</v>
      </c>
      <c r="BI156" s="2">
        <f t="shared" si="324"/>
        <v>0</v>
      </c>
      <c r="BJ156" s="2">
        <f t="shared" si="324"/>
        <v>0</v>
      </c>
      <c r="BK156" s="2">
        <f t="shared" si="324"/>
        <v>0</v>
      </c>
    </row>
    <row r="158" spans="2:63" s="3" customFormat="1" x14ac:dyDescent="0.3">
      <c r="B158" s="3" t="s">
        <v>13</v>
      </c>
    </row>
    <row r="159" spans="2:63" s="4" customFormat="1" x14ac:dyDescent="0.3"/>
    <row r="160" spans="2:63" x14ac:dyDescent="0.3">
      <c r="D160" s="1" t="s">
        <v>2</v>
      </c>
      <c r="E160" s="1" t="s">
        <v>1</v>
      </c>
      <c r="F160" s="1" t="s">
        <v>3</v>
      </c>
    </row>
    <row r="161" spans="2:63" x14ac:dyDescent="0.3">
      <c r="B161" t="s">
        <v>20</v>
      </c>
      <c r="D161" s="2">
        <f>'OAV 2011'!C8</f>
        <v>0.38897486718899543</v>
      </c>
      <c r="E161" s="2">
        <f>'OAV 2011'!D8</f>
        <v>1</v>
      </c>
      <c r="F161" s="2" t="str">
        <f>'OAV 2011'!E8</f>
        <v>n/a</v>
      </c>
      <c r="I161" s="54">
        <f>IF(OR(E161&lt;I163,E161="n/a"),0,(E161-5)*(H172-H170)/H172+(F161-5)*H170/H172)</f>
        <v>0</v>
      </c>
      <c r="J161" s="55" t="s">
        <v>98</v>
      </c>
      <c r="K161" s="41" t="s">
        <v>99</v>
      </c>
      <c r="L161" s="41"/>
      <c r="M161" s="41"/>
      <c r="N161" s="41"/>
    </row>
    <row r="163" spans="2:63" x14ac:dyDescent="0.3">
      <c r="D163" s="1">
        <v>1</v>
      </c>
      <c r="E163" s="1">
        <v>2</v>
      </c>
      <c r="F163" s="1">
        <v>3</v>
      </c>
      <c r="G163" s="1">
        <v>4</v>
      </c>
      <c r="H163" s="1">
        <v>5</v>
      </c>
      <c r="I163" s="1">
        <v>6</v>
      </c>
      <c r="J163" s="1">
        <v>7</v>
      </c>
      <c r="K163" s="1">
        <v>8</v>
      </c>
      <c r="L163" s="1">
        <v>9</v>
      </c>
      <c r="M163" s="1">
        <v>10</v>
      </c>
      <c r="N163" s="1">
        <v>11</v>
      </c>
      <c r="O163" s="1">
        <v>12</v>
      </c>
      <c r="P163" s="1">
        <v>13</v>
      </c>
      <c r="Q163" s="1">
        <v>14</v>
      </c>
      <c r="R163" s="1">
        <v>15</v>
      </c>
      <c r="S163" s="1">
        <v>16</v>
      </c>
      <c r="T163" s="1">
        <v>17</v>
      </c>
      <c r="U163" s="1">
        <v>18</v>
      </c>
      <c r="V163" s="1">
        <v>19</v>
      </c>
      <c r="W163" s="1">
        <v>20</v>
      </c>
      <c r="X163" s="1">
        <v>21</v>
      </c>
      <c r="Y163" s="1">
        <v>22</v>
      </c>
      <c r="Z163" s="1">
        <v>23</v>
      </c>
      <c r="AA163" s="1">
        <v>24</v>
      </c>
      <c r="AB163" s="1">
        <v>25</v>
      </c>
      <c r="AC163" s="1">
        <v>26</v>
      </c>
      <c r="AD163" s="1">
        <v>27</v>
      </c>
      <c r="AE163" s="1">
        <v>28</v>
      </c>
      <c r="AF163" s="1">
        <v>29</v>
      </c>
      <c r="AG163" s="1">
        <v>30</v>
      </c>
      <c r="AH163" s="1">
        <v>31</v>
      </c>
      <c r="AI163" s="1">
        <v>32</v>
      </c>
      <c r="AJ163" s="1">
        <v>33</v>
      </c>
      <c r="AK163" s="1">
        <v>34</v>
      </c>
      <c r="AL163" s="1">
        <v>35</v>
      </c>
      <c r="AM163" s="1">
        <v>36</v>
      </c>
      <c r="AN163" s="1">
        <v>37</v>
      </c>
      <c r="AO163" s="1">
        <v>38</v>
      </c>
      <c r="AP163" s="1">
        <v>39</v>
      </c>
      <c r="AQ163" s="1">
        <v>40</v>
      </c>
      <c r="AR163" s="1">
        <v>41</v>
      </c>
      <c r="AS163" s="1">
        <v>42</v>
      </c>
      <c r="AT163" s="1">
        <v>43</v>
      </c>
      <c r="AU163" s="1">
        <v>44</v>
      </c>
      <c r="AV163" s="1">
        <v>45</v>
      </c>
      <c r="AW163" s="1">
        <v>46</v>
      </c>
      <c r="AX163" s="1">
        <v>47</v>
      </c>
      <c r="AY163" s="1">
        <v>48</v>
      </c>
      <c r="AZ163" s="1">
        <v>49</v>
      </c>
      <c r="BA163" s="1">
        <v>50</v>
      </c>
      <c r="BB163" s="1">
        <v>51</v>
      </c>
      <c r="BC163" s="1">
        <v>52</v>
      </c>
      <c r="BD163" s="1">
        <v>53</v>
      </c>
      <c r="BE163" s="1">
        <v>54</v>
      </c>
      <c r="BF163" s="1">
        <v>55</v>
      </c>
      <c r="BG163" s="1">
        <v>56</v>
      </c>
      <c r="BH163" s="1">
        <v>57</v>
      </c>
      <c r="BI163" s="1">
        <v>58</v>
      </c>
      <c r="BJ163" s="1">
        <v>59</v>
      </c>
      <c r="BK163" s="1">
        <v>60</v>
      </c>
    </row>
    <row r="164" spans="2:63" x14ac:dyDescent="0.3">
      <c r="D164" s="1">
        <v>2011</v>
      </c>
      <c r="E164" s="1">
        <v>2012</v>
      </c>
      <c r="F164" s="1">
        <v>2013</v>
      </c>
      <c r="G164" s="1">
        <v>2014</v>
      </c>
      <c r="H164" s="1">
        <v>2015</v>
      </c>
      <c r="I164" s="1">
        <v>2016</v>
      </c>
      <c r="J164" s="1">
        <v>2017</v>
      </c>
      <c r="K164" s="1">
        <v>2018</v>
      </c>
      <c r="L164" s="1">
        <v>2019</v>
      </c>
      <c r="M164" s="1">
        <v>2020</v>
      </c>
      <c r="N164" s="1">
        <v>2021</v>
      </c>
      <c r="O164" s="1">
        <v>2022</v>
      </c>
      <c r="P164" s="1">
        <v>2023</v>
      </c>
      <c r="Q164" s="1">
        <v>2024</v>
      </c>
      <c r="R164" s="1">
        <v>2025</v>
      </c>
      <c r="S164" s="1">
        <v>2026</v>
      </c>
      <c r="T164" s="1">
        <v>2027</v>
      </c>
      <c r="U164" s="1">
        <v>2028</v>
      </c>
      <c r="V164" s="1">
        <v>2029</v>
      </c>
      <c r="W164" s="1">
        <v>2030</v>
      </c>
      <c r="X164" s="1">
        <v>2031</v>
      </c>
      <c r="Y164" s="1">
        <v>2032</v>
      </c>
      <c r="Z164" s="1">
        <v>2033</v>
      </c>
      <c r="AA164" s="1">
        <v>2034</v>
      </c>
      <c r="AB164" s="1">
        <v>2035</v>
      </c>
      <c r="AC164" s="1">
        <v>2036</v>
      </c>
      <c r="AD164" s="1">
        <v>2037</v>
      </c>
      <c r="AE164" s="1">
        <v>2038</v>
      </c>
      <c r="AF164" s="1">
        <v>2039</v>
      </c>
      <c r="AG164" s="1">
        <v>2040</v>
      </c>
      <c r="AH164" s="1">
        <v>2041</v>
      </c>
      <c r="AI164" s="1">
        <v>2042</v>
      </c>
      <c r="AJ164" s="1">
        <v>2043</v>
      </c>
      <c r="AK164" s="1">
        <v>2044</v>
      </c>
      <c r="AL164" s="1">
        <v>2045</v>
      </c>
      <c r="AM164" s="1">
        <v>2046</v>
      </c>
      <c r="AN164" s="1">
        <v>2047</v>
      </c>
      <c r="AO164" s="1">
        <v>2048</v>
      </c>
      <c r="AP164" s="1">
        <v>2049</v>
      </c>
      <c r="AQ164" s="1">
        <v>2050</v>
      </c>
      <c r="AR164" s="1">
        <v>2051</v>
      </c>
      <c r="AS164" s="1">
        <v>2052</v>
      </c>
      <c r="AT164" s="1">
        <v>2053</v>
      </c>
      <c r="AU164" s="1">
        <v>2054</v>
      </c>
      <c r="AV164" s="1">
        <v>2055</v>
      </c>
      <c r="AW164" s="1">
        <v>2056</v>
      </c>
      <c r="AX164" s="1">
        <v>2057</v>
      </c>
      <c r="AY164" s="1">
        <v>2058</v>
      </c>
      <c r="AZ164" s="1">
        <v>2059</v>
      </c>
      <c r="BA164" s="1">
        <v>2060</v>
      </c>
      <c r="BB164" s="1">
        <v>2061</v>
      </c>
      <c r="BC164" s="1">
        <v>2062</v>
      </c>
      <c r="BD164" s="1">
        <v>2063</v>
      </c>
      <c r="BE164" s="1">
        <v>2064</v>
      </c>
      <c r="BF164" s="1">
        <v>2065</v>
      </c>
      <c r="BG164" s="1">
        <v>2066</v>
      </c>
      <c r="BH164" s="1">
        <v>2067</v>
      </c>
      <c r="BI164" s="1">
        <v>2068</v>
      </c>
      <c r="BJ164" s="1">
        <v>2069</v>
      </c>
      <c r="BK164" s="1">
        <v>2070</v>
      </c>
    </row>
    <row r="166" spans="2:63" x14ac:dyDescent="0.3">
      <c r="B166" t="s">
        <v>25</v>
      </c>
      <c r="D166" s="2">
        <f>IF(AND($E161&lt;1,D163=1),$D161,IF(D163=1,$D161/$E161,IF(D163&gt;$E161,($D161+SUM(C170:$C170))-SUM(C166:$C166),($D161+SUM(C170:$C170))/$E161)))</f>
        <v>0.38897486718899543</v>
      </c>
      <c r="E166" s="2">
        <f>IF(AND($E161&lt;1,E163=1),$D161,IF(E163=1,$D161/$E161,IF(E163&gt;$E161,($D161+SUM($C170:D170))-SUM($C166:D166),($D161+SUM($C170:D170))/$E161)))</f>
        <v>0</v>
      </c>
      <c r="F166" s="2">
        <f>IF(AND($E161&lt;1,F163=1),$D161,IF(F163=1,$D161/$E161,IF(F163&gt;$E161,($D161+SUM($C170:E170))-SUM($C166:E166),($D161+SUM($C170:E170))/$E161)))</f>
        <v>0</v>
      </c>
      <c r="G166" s="2">
        <f>IF(AND($E161&lt;1,G163=1),$D161,IF(G163=1,$D161/$E161,IF(G163&gt;$E161,($D161+SUM($C170:F170))-SUM($C166:F166),($D161+SUM($C170:F170))/$E161)))</f>
        <v>0</v>
      </c>
      <c r="H166" s="2">
        <f>IF(AND($E161&lt;1,H163=1),$D161,IF(H163=1,$D161/$E161,IF(H163&gt;$E161,($D161+SUM($C170:G170))-SUM($C166:G166),($D161+SUM($C170:G170))/$E161)))</f>
        <v>0</v>
      </c>
      <c r="I166" s="56">
        <f>IF(I161&gt;0,IF(AND(I163=1,$I161&lt;1),0,IF(I163-5&gt;$I161,$H172,$H172/$I161)),IF(OR(AND(I163=1,$E161&lt;1),$E161="n/a"),0,IF(I163&gt;$E161,($D161+SUM($C170:H171))-SUM($C166:H166),($D161+SUM($C170:H171))/$E161)))</f>
        <v>0</v>
      </c>
      <c r="J166" s="56">
        <f>IF(AND(J163=1,$I161&lt;1),0,IF(J163-5&gt;$I161,$H172-SUM($I166:I166),$H172/$I161))</f>
        <v>0</v>
      </c>
      <c r="K166" s="56">
        <f>IF(AND(K163=1,$I161&lt;1),0,IF(K163-5&gt;$I161,$H172-SUM($I166:J166),$H172/$I161))</f>
        <v>0</v>
      </c>
      <c r="L166" s="56">
        <f>IF(AND(L163=1,$I161&lt;1),0,IF(L163-5&gt;$I161,$H172-SUM($I166:K166),$H172/$I161))</f>
        <v>0</v>
      </c>
      <c r="M166" s="56">
        <f>IF(AND(M163=1,$I161&lt;1),0,IF(M163-5&gt;$I161,$H172-SUM($I166:L166),$H172/$I161))</f>
        <v>0</v>
      </c>
      <c r="N166" s="56">
        <f>IF(AND(N163=1,$I161&lt;1),0,IF(N163-5&gt;$I161,$H172-SUM($I166:M166),$H172/$I161))</f>
        <v>0</v>
      </c>
      <c r="O166" s="56">
        <f>IF(AND(O163=1,$I161&lt;1),0,IF(O163-5&gt;$I161,$H172-SUM($I166:N166),$H172/$I161))</f>
        <v>0</v>
      </c>
      <c r="P166" s="56">
        <f>IF(AND(P163=1,$I161&lt;1),0,IF(P163-5&gt;$I161,$H172-SUM($I166:O166),$H172/$I161))</f>
        <v>0</v>
      </c>
      <c r="Q166" s="56">
        <f>IF(AND(Q163=1,$I161&lt;1),0,IF(Q163-5&gt;$I161,$H172-SUM($I166:P166),$H172/$I161))</f>
        <v>0</v>
      </c>
      <c r="R166" s="56">
        <f>IF(AND(R163=1,$I161&lt;1),0,IF(R163-5&gt;$I161,$H172-SUM($I166:Q166),$H172/$I161))</f>
        <v>0</v>
      </c>
      <c r="S166" s="56">
        <f>IF(AND(S163=1,$I161&lt;1),0,IF(S163-5&gt;$I161,$H172-SUM($I166:R166),$H172/$I161))</f>
        <v>0</v>
      </c>
      <c r="T166" s="56">
        <f>IF(AND(T163=1,$I161&lt;1),0,IF(T163-5&gt;$I161,$H172-SUM($I166:S166),$H172/$I161))</f>
        <v>0</v>
      </c>
      <c r="U166" s="56">
        <f>IF(AND(U163=1,$I161&lt;1),0,IF(U163-5&gt;$I161,$H172-SUM($I166:T166),$H172/$I161))</f>
        <v>0</v>
      </c>
      <c r="V166" s="56">
        <f>IF(AND(V163=1,$I161&lt;1),0,IF(V163-5&gt;$I161,$H172-SUM($I166:U166),$H172/$I161))</f>
        <v>0</v>
      </c>
      <c r="W166" s="56">
        <f>IF(AND(W163=1,$I161&lt;1),0,IF(W163-5&gt;$I161,$H172-SUM($I166:V166),$H172/$I161))</f>
        <v>0</v>
      </c>
      <c r="X166" s="56">
        <f>IF(AND(X163=1,$I161&lt;1),0,IF(X163-5&gt;$I161,$H172-SUM($I166:W166),$H172/$I161))</f>
        <v>0</v>
      </c>
      <c r="Y166" s="56">
        <f>IF(AND(Y163=1,$I161&lt;1),0,IF(Y163-5&gt;$I161,$H172-SUM($I166:X166),$H172/$I161))</f>
        <v>0</v>
      </c>
      <c r="Z166" s="56">
        <f>IF(AND(Z163=1,$I161&lt;1),0,IF(Z163-5&gt;$I161,$H172-SUM($I166:Y166),$H172/$I161))</f>
        <v>0</v>
      </c>
      <c r="AA166" s="56">
        <f>IF(AND(AA163=1,$I161&lt;1),0,IF(AA163-5&gt;$I161,$H172-SUM($I166:Z166),$H172/$I161))</f>
        <v>0</v>
      </c>
      <c r="AB166" s="56">
        <f>IF(AND(AB163=1,$I161&lt;1),0,IF(AB163-5&gt;$I161,$H172-SUM($I166:AA166),$H172/$I161))</f>
        <v>0</v>
      </c>
      <c r="AC166" s="56">
        <f>IF(AND(AC163=1,$I161&lt;1),0,IF(AC163-5&gt;$I161,$H172-SUM($I166:AB166),$H172/$I161))</f>
        <v>0</v>
      </c>
      <c r="AD166" s="56">
        <f>IF(AND(AD163=1,$I161&lt;1),0,IF(AD163-5&gt;$I161,$H172-SUM($I166:AC166),$H172/$I161))</f>
        <v>0</v>
      </c>
      <c r="AE166" s="56">
        <f>IF(AND(AE163=1,$I161&lt;1),0,IF(AE163-5&gt;$I161,$H172-SUM($I166:AD166),$H172/$I161))</f>
        <v>0</v>
      </c>
      <c r="AF166" s="56">
        <f>IF(AND(AF163=1,$I161&lt;1),0,IF(AF163-5&gt;$I161,$H172-SUM($I166:AE166),$H172/$I161))</f>
        <v>0</v>
      </c>
      <c r="AG166" s="56">
        <f>IF(AND(AG163=1,$I161&lt;1),0,IF(AG163-5&gt;$I161,$H172-SUM($I166:AF166),$H172/$I161))</f>
        <v>0</v>
      </c>
      <c r="AH166" s="56">
        <f>IF(AND(AH163=1,$I161&lt;1),0,IF(AH163-5&gt;$I161,$H172-SUM($I166:AG166),$H172/$I161))</f>
        <v>0</v>
      </c>
      <c r="AI166" s="56">
        <f>IF(AND(AI163=1,$I161&lt;1),0,IF(AI163-5&gt;$I161,$H172-SUM($I166:AH166),$H172/$I161))</f>
        <v>0</v>
      </c>
      <c r="AJ166" s="56">
        <f>IF(AND(AJ163=1,$I161&lt;1),0,IF(AJ163-5&gt;$I161,$H172-SUM($I166:AI166),$H172/$I161))</f>
        <v>0</v>
      </c>
      <c r="AK166" s="56">
        <f>IF(AND(AK163=1,$I161&lt;1),0,IF(AK163-5&gt;$I161,$H172-SUM($I166:AJ166),$H172/$I161))</f>
        <v>0</v>
      </c>
      <c r="AL166" s="56">
        <f>IF(AND(AL163=1,$I161&lt;1),0,IF(AL163-5&gt;$I161,$H172-SUM($I166:AK166),$H172/$I161))</f>
        <v>0</v>
      </c>
      <c r="AM166" s="56">
        <f>IF(AND(AM163=1,$I161&lt;1),0,IF(AM163-5&gt;$I161,$H172-SUM($I166:AL166),$H172/$I161))</f>
        <v>0</v>
      </c>
      <c r="AN166" s="56">
        <f>IF(AND(AN163=1,$I161&lt;1),0,IF(AN163-5&gt;$I161,$H172-SUM($I166:AM166),$H172/$I161))</f>
        <v>0</v>
      </c>
      <c r="AO166" s="56">
        <f>IF(AND(AO163=1,$I161&lt;1),0,IF(AO163-5&gt;$I161,$H172-SUM($I166:AN166),$H172/$I161))</f>
        <v>0</v>
      </c>
      <c r="AP166" s="56">
        <f>IF(AND(AP163=1,$I161&lt;1),0,IF(AP163-5&gt;$I161,$H172-SUM($I166:AO166),$H172/$I161))</f>
        <v>0</v>
      </c>
      <c r="AQ166" s="56">
        <f>IF(AND(AQ163=1,$I161&lt;1),0,IF(AQ163-5&gt;$I161,$H172-SUM($I166:AP166),$H172/$I161))</f>
        <v>0</v>
      </c>
      <c r="AR166" s="56">
        <f>IF(AND(AR163=1,$I161&lt;1),0,IF(AR163-5&gt;$I161,$H172-SUM($I166:AQ166),$H172/$I161))</f>
        <v>0</v>
      </c>
      <c r="AS166" s="56">
        <f>IF(AND(AS163=1,$I161&lt;1),0,IF(AS163-5&gt;$I161,$H172-SUM($I166:AR166),$H172/$I161))</f>
        <v>0</v>
      </c>
      <c r="AT166" s="56">
        <f>IF(AND(AT163=1,$I161&lt;1),0,IF(AT163-5&gt;$I161,$H172-SUM($I166:AS166),$H172/$I161))</f>
        <v>0</v>
      </c>
      <c r="AU166" s="56">
        <f>IF(AND(AU163=1,$I161&lt;1),0,IF(AU163-5&gt;$I161,$H172-SUM($I166:AT166),$H172/$I161))</f>
        <v>0</v>
      </c>
      <c r="AV166" s="56">
        <f>IF(AND(AV163=1,$I161&lt;1),0,IF(AV163-5&gt;$I161,$H172-SUM($I166:AU166),$H172/$I161))</f>
        <v>0</v>
      </c>
      <c r="AW166" s="56">
        <f>IF(AND(AW163=1,$I161&lt;1),0,IF(AW163-5&gt;$I161,$H172-SUM($I166:AV166),$H172/$I161))</f>
        <v>0</v>
      </c>
      <c r="AX166" s="56">
        <f>IF(AND(AX163=1,$I161&lt;1),0,IF(AX163-5&gt;$I161,$H172-SUM($I166:AW166),$H172/$I161))</f>
        <v>0</v>
      </c>
      <c r="AY166" s="56">
        <f>IF(AND(AY163=1,$I161&lt;1),0,IF(AY163-5&gt;$I161,$H172-SUM($I166:AX166),$H172/$I161))</f>
        <v>0</v>
      </c>
      <c r="AZ166" s="56">
        <f>IF(AND(AZ163=1,$I161&lt;1),0,IF(AZ163-5&gt;$I161,$H172-SUM($I166:AY166),$H172/$I161))</f>
        <v>0</v>
      </c>
      <c r="BA166" s="56">
        <f>IF(AND(BA163=1,$I161&lt;1),0,IF(BA163-5&gt;$I161,$H172-SUM($I166:AZ166),$H172/$I161))</f>
        <v>0</v>
      </c>
      <c r="BB166" s="56">
        <f>IF(AND(BB163=1,$I161&lt;1),0,IF(BB163-5&gt;$I161,$H172-SUM($I166:BA166),$H172/$I161))</f>
        <v>0</v>
      </c>
      <c r="BC166" s="56">
        <f>IF(AND(BC163=1,$I161&lt;1),0,IF(BC163-5&gt;$I161,$H172-SUM($I166:BB166),$H172/$I161))</f>
        <v>0</v>
      </c>
      <c r="BD166" s="56">
        <f>IF(AND(BD163=1,$I161&lt;1),0,IF(BD163-5&gt;$I161,$H172-SUM($I166:BC166),$H172/$I161))</f>
        <v>0</v>
      </c>
      <c r="BE166" s="56">
        <f>IF(AND(BE163=1,$I161&lt;1),0,IF(BE163-5&gt;$I161,$H172-SUM($I166:BD166),$H172/$I161))</f>
        <v>0</v>
      </c>
      <c r="BF166" s="56">
        <f>IF(AND(BF163=1,$I161&lt;1),0,IF(BF163-5&gt;$I161,$H172-SUM($I166:BE166),$H172/$I161))</f>
        <v>0</v>
      </c>
      <c r="BG166" s="56">
        <f>IF(AND(BG163=1,$I161&lt;1),0,IF(BG163-5&gt;$I161,$H172-SUM($I166:BF166),$H172/$I161))</f>
        <v>0</v>
      </c>
      <c r="BH166" s="56">
        <f>IF(AND(BH163=1,$I161&lt;1),0,IF(BH163-5&gt;$I161,$H172-SUM($I166:BG166),$H172/$I161))</f>
        <v>0</v>
      </c>
      <c r="BI166" s="56">
        <f>IF(AND(BI163=1,$I161&lt;1),0,IF(BI163-5&gt;$I161,$H172-SUM($I166:BH166),$H172/$I161))</f>
        <v>0</v>
      </c>
      <c r="BJ166" s="56">
        <f>IF(AND(BJ163=1,$I161&lt;1),0,IF(BJ163-5&gt;$I161,$H172-SUM($I166:BI166),$H172/$I161))</f>
        <v>0</v>
      </c>
      <c r="BK166" s="56">
        <f>IF(AND(BK163=1,$I161&lt;1),0,IF(BK163-5&gt;$I161,$H172-SUM($I166:BJ166),$H172/$I161))</f>
        <v>0</v>
      </c>
    </row>
    <row r="167" spans="2:63" x14ac:dyDescent="0.3">
      <c r="B167" t="s">
        <v>21</v>
      </c>
    </row>
    <row r="168" spans="2:63" x14ac:dyDescent="0.3">
      <c r="B168" s="10" t="s">
        <v>22</v>
      </c>
      <c r="C168" s="10"/>
      <c r="H168" s="50">
        <f>VLOOKUP($B158,Inputs!$B$54:$I$61,8,FALSE)/Inputs!$I$5</f>
        <v>0</v>
      </c>
    </row>
    <row r="169" spans="2:63" x14ac:dyDescent="0.3">
      <c r="B169" s="10" t="s">
        <v>23</v>
      </c>
      <c r="C169" s="10"/>
      <c r="D169" s="12"/>
      <c r="E169" s="12"/>
      <c r="F169" s="12"/>
      <c r="G169" s="12"/>
      <c r="H169" s="13">
        <f>VLOOKUP($B158,Inputs!$B$65:$I$72,8,FALSE)/Inputs!$I$5</f>
        <v>0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</row>
    <row r="170" spans="2:63" x14ac:dyDescent="0.3">
      <c r="B170" s="10" t="s">
        <v>81</v>
      </c>
      <c r="C170" s="10"/>
      <c r="D170" s="2">
        <f t="shared" ref="D170:AI170" si="325">SUM(D168:D169)</f>
        <v>0</v>
      </c>
      <c r="E170" s="2">
        <f t="shared" si="325"/>
        <v>0</v>
      </c>
      <c r="F170" s="2">
        <f t="shared" si="325"/>
        <v>0</v>
      </c>
      <c r="G170" s="2">
        <f t="shared" si="325"/>
        <v>0</v>
      </c>
      <c r="H170" s="2">
        <f t="shared" si="325"/>
        <v>0</v>
      </c>
      <c r="I170" s="2">
        <f t="shared" si="325"/>
        <v>0</v>
      </c>
      <c r="J170" s="2">
        <f t="shared" si="325"/>
        <v>0</v>
      </c>
      <c r="K170" s="2">
        <f t="shared" si="325"/>
        <v>0</v>
      </c>
      <c r="L170" s="2">
        <f t="shared" si="325"/>
        <v>0</v>
      </c>
      <c r="M170" s="2">
        <f t="shared" si="325"/>
        <v>0</v>
      </c>
      <c r="N170" s="2">
        <f t="shared" si="325"/>
        <v>0</v>
      </c>
      <c r="O170" s="2">
        <f t="shared" si="325"/>
        <v>0</v>
      </c>
      <c r="P170" s="2">
        <f t="shared" si="325"/>
        <v>0</v>
      </c>
      <c r="Q170" s="2">
        <f t="shared" si="325"/>
        <v>0</v>
      </c>
      <c r="R170" s="2">
        <f t="shared" si="325"/>
        <v>0</v>
      </c>
      <c r="S170" s="2">
        <f t="shared" si="325"/>
        <v>0</v>
      </c>
      <c r="T170" s="2">
        <f t="shared" si="325"/>
        <v>0</v>
      </c>
      <c r="U170" s="2">
        <f t="shared" si="325"/>
        <v>0</v>
      </c>
      <c r="V170" s="2">
        <f t="shared" si="325"/>
        <v>0</v>
      </c>
      <c r="W170" s="2">
        <f t="shared" si="325"/>
        <v>0</v>
      </c>
      <c r="X170" s="2">
        <f t="shared" si="325"/>
        <v>0</v>
      </c>
      <c r="Y170" s="2">
        <f t="shared" si="325"/>
        <v>0</v>
      </c>
      <c r="Z170" s="2">
        <f t="shared" si="325"/>
        <v>0</v>
      </c>
      <c r="AA170" s="2">
        <f t="shared" si="325"/>
        <v>0</v>
      </c>
      <c r="AB170" s="2">
        <f t="shared" si="325"/>
        <v>0</v>
      </c>
      <c r="AC170" s="2">
        <f t="shared" si="325"/>
        <v>0</v>
      </c>
      <c r="AD170" s="2">
        <f t="shared" si="325"/>
        <v>0</v>
      </c>
      <c r="AE170" s="2">
        <f t="shared" si="325"/>
        <v>0</v>
      </c>
      <c r="AF170" s="2">
        <f t="shared" si="325"/>
        <v>0</v>
      </c>
      <c r="AG170" s="2">
        <f t="shared" si="325"/>
        <v>0</v>
      </c>
      <c r="AH170" s="2">
        <f t="shared" si="325"/>
        <v>0</v>
      </c>
      <c r="AI170" s="2">
        <f t="shared" si="325"/>
        <v>0</v>
      </c>
      <c r="AJ170" s="2">
        <f t="shared" ref="AJ170:BK170" si="326">SUM(AJ168:AJ169)</f>
        <v>0</v>
      </c>
      <c r="AK170" s="2">
        <f t="shared" si="326"/>
        <v>0</v>
      </c>
      <c r="AL170" s="2">
        <f t="shared" si="326"/>
        <v>0</v>
      </c>
      <c r="AM170" s="2">
        <f t="shared" si="326"/>
        <v>0</v>
      </c>
      <c r="AN170" s="2">
        <f t="shared" si="326"/>
        <v>0</v>
      </c>
      <c r="AO170" s="2">
        <f t="shared" si="326"/>
        <v>0</v>
      </c>
      <c r="AP170" s="2">
        <f t="shared" si="326"/>
        <v>0</v>
      </c>
      <c r="AQ170" s="2">
        <f t="shared" si="326"/>
        <v>0</v>
      </c>
      <c r="AR170" s="2">
        <f t="shared" si="326"/>
        <v>0</v>
      </c>
      <c r="AS170" s="2">
        <f t="shared" si="326"/>
        <v>0</v>
      </c>
      <c r="AT170" s="2">
        <f t="shared" si="326"/>
        <v>0</v>
      </c>
      <c r="AU170" s="2">
        <f t="shared" si="326"/>
        <v>0</v>
      </c>
      <c r="AV170" s="2">
        <f t="shared" si="326"/>
        <v>0</v>
      </c>
      <c r="AW170" s="2">
        <f t="shared" si="326"/>
        <v>0</v>
      </c>
      <c r="AX170" s="2">
        <f t="shared" si="326"/>
        <v>0</v>
      </c>
      <c r="AY170" s="2">
        <f t="shared" si="326"/>
        <v>0</v>
      </c>
      <c r="AZ170" s="2">
        <f t="shared" si="326"/>
        <v>0</v>
      </c>
      <c r="BA170" s="2">
        <f t="shared" si="326"/>
        <v>0</v>
      </c>
      <c r="BB170" s="2">
        <f t="shared" si="326"/>
        <v>0</v>
      </c>
      <c r="BC170" s="2">
        <f t="shared" si="326"/>
        <v>0</v>
      </c>
      <c r="BD170" s="2">
        <f t="shared" si="326"/>
        <v>0</v>
      </c>
      <c r="BE170" s="2">
        <f t="shared" si="326"/>
        <v>0</v>
      </c>
      <c r="BF170" s="2">
        <f t="shared" si="326"/>
        <v>0</v>
      </c>
      <c r="BG170" s="2">
        <f t="shared" si="326"/>
        <v>0</v>
      </c>
      <c r="BH170" s="2">
        <f t="shared" si="326"/>
        <v>0</v>
      </c>
      <c r="BI170" s="2">
        <f t="shared" si="326"/>
        <v>0</v>
      </c>
      <c r="BJ170" s="2">
        <f t="shared" si="326"/>
        <v>0</v>
      </c>
      <c r="BK170" s="2">
        <f t="shared" si="326"/>
        <v>0</v>
      </c>
    </row>
    <row r="171" spans="2:63" x14ac:dyDescent="0.3">
      <c r="B171" s="10"/>
      <c r="C171" s="1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 x14ac:dyDescent="0.3">
      <c r="B172" t="s">
        <v>26</v>
      </c>
      <c r="C172" s="54">
        <f>D161</f>
        <v>0.38897486718899543</v>
      </c>
      <c r="D172" s="50">
        <f t="shared" ref="D172" si="327">C172-D166+D170+D171</f>
        <v>0</v>
      </c>
      <c r="E172" s="2">
        <f t="shared" ref="E172:AJ172" si="328">D172-E166+E170</f>
        <v>0</v>
      </c>
      <c r="F172" s="2">
        <f t="shared" si="328"/>
        <v>0</v>
      </c>
      <c r="G172" s="2">
        <f t="shared" si="328"/>
        <v>0</v>
      </c>
      <c r="H172" s="2">
        <f t="shared" si="328"/>
        <v>0</v>
      </c>
      <c r="I172" s="2">
        <f t="shared" si="328"/>
        <v>0</v>
      </c>
      <c r="J172" s="2">
        <f t="shared" si="328"/>
        <v>0</v>
      </c>
      <c r="K172" s="2">
        <f t="shared" si="328"/>
        <v>0</v>
      </c>
      <c r="L172" s="2">
        <f t="shared" si="328"/>
        <v>0</v>
      </c>
      <c r="M172" s="2">
        <f t="shared" si="328"/>
        <v>0</v>
      </c>
      <c r="N172" s="2">
        <f t="shared" si="328"/>
        <v>0</v>
      </c>
      <c r="O172" s="2">
        <f t="shared" si="328"/>
        <v>0</v>
      </c>
      <c r="P172" s="2">
        <f t="shared" si="328"/>
        <v>0</v>
      </c>
      <c r="Q172" s="2">
        <f t="shared" si="328"/>
        <v>0</v>
      </c>
      <c r="R172" s="2">
        <f t="shared" si="328"/>
        <v>0</v>
      </c>
      <c r="S172" s="2">
        <f t="shared" si="328"/>
        <v>0</v>
      </c>
      <c r="T172" s="2">
        <f t="shared" si="328"/>
        <v>0</v>
      </c>
      <c r="U172" s="2">
        <f t="shared" si="328"/>
        <v>0</v>
      </c>
      <c r="V172" s="2">
        <f t="shared" si="328"/>
        <v>0</v>
      </c>
      <c r="W172" s="2">
        <f t="shared" si="328"/>
        <v>0</v>
      </c>
      <c r="X172" s="2">
        <f t="shared" si="328"/>
        <v>0</v>
      </c>
      <c r="Y172" s="2">
        <f t="shared" si="328"/>
        <v>0</v>
      </c>
      <c r="Z172" s="2">
        <f t="shared" si="328"/>
        <v>0</v>
      </c>
      <c r="AA172" s="2">
        <f t="shared" si="328"/>
        <v>0</v>
      </c>
      <c r="AB172" s="2">
        <f t="shared" si="328"/>
        <v>0</v>
      </c>
      <c r="AC172" s="2">
        <f t="shared" si="328"/>
        <v>0</v>
      </c>
      <c r="AD172" s="2">
        <f t="shared" si="328"/>
        <v>0</v>
      </c>
      <c r="AE172" s="2">
        <f t="shared" si="328"/>
        <v>0</v>
      </c>
      <c r="AF172" s="2">
        <f t="shared" si="328"/>
        <v>0</v>
      </c>
      <c r="AG172" s="2">
        <f t="shared" si="328"/>
        <v>0</v>
      </c>
      <c r="AH172" s="2">
        <f t="shared" si="328"/>
        <v>0</v>
      </c>
      <c r="AI172" s="2">
        <f t="shared" si="328"/>
        <v>0</v>
      </c>
      <c r="AJ172" s="2">
        <f t="shared" si="328"/>
        <v>0</v>
      </c>
      <c r="AK172" s="2">
        <f t="shared" ref="AK172:BK172" si="329">AJ172-AK166+AK170</f>
        <v>0</v>
      </c>
      <c r="AL172" s="2">
        <f t="shared" si="329"/>
        <v>0</v>
      </c>
      <c r="AM172" s="2">
        <f t="shared" si="329"/>
        <v>0</v>
      </c>
      <c r="AN172" s="2">
        <f t="shared" si="329"/>
        <v>0</v>
      </c>
      <c r="AO172" s="2">
        <f t="shared" si="329"/>
        <v>0</v>
      </c>
      <c r="AP172" s="2">
        <f t="shared" si="329"/>
        <v>0</v>
      </c>
      <c r="AQ172" s="2">
        <f t="shared" si="329"/>
        <v>0</v>
      </c>
      <c r="AR172" s="2">
        <f t="shared" si="329"/>
        <v>0</v>
      </c>
      <c r="AS172" s="2">
        <f t="shared" si="329"/>
        <v>0</v>
      </c>
      <c r="AT172" s="2">
        <f t="shared" si="329"/>
        <v>0</v>
      </c>
      <c r="AU172" s="2">
        <f t="shared" si="329"/>
        <v>0</v>
      </c>
      <c r="AV172" s="2">
        <f t="shared" si="329"/>
        <v>0</v>
      </c>
      <c r="AW172" s="2">
        <f t="shared" si="329"/>
        <v>0</v>
      </c>
      <c r="AX172" s="2">
        <f t="shared" si="329"/>
        <v>0</v>
      </c>
      <c r="AY172" s="2">
        <f t="shared" si="329"/>
        <v>0</v>
      </c>
      <c r="AZ172" s="2">
        <f t="shared" si="329"/>
        <v>0</v>
      </c>
      <c r="BA172" s="2">
        <f t="shared" si="329"/>
        <v>0</v>
      </c>
      <c r="BB172" s="2">
        <f t="shared" si="329"/>
        <v>0</v>
      </c>
      <c r="BC172" s="2">
        <f t="shared" si="329"/>
        <v>0</v>
      </c>
      <c r="BD172" s="2">
        <f t="shared" si="329"/>
        <v>0</v>
      </c>
      <c r="BE172" s="2">
        <f t="shared" si="329"/>
        <v>0</v>
      </c>
      <c r="BF172" s="2">
        <f t="shared" si="329"/>
        <v>0</v>
      </c>
      <c r="BG172" s="2">
        <f t="shared" si="329"/>
        <v>0</v>
      </c>
      <c r="BH172" s="2">
        <f t="shared" si="329"/>
        <v>0</v>
      </c>
      <c r="BI172" s="2">
        <f t="shared" si="329"/>
        <v>0</v>
      </c>
      <c r="BJ172" s="2">
        <f t="shared" si="329"/>
        <v>0</v>
      </c>
      <c r="BK172" s="2">
        <f t="shared" si="329"/>
        <v>0</v>
      </c>
    </row>
    <row r="175" spans="2:63" x14ac:dyDescent="0.3">
      <c r="B175" t="s">
        <v>74</v>
      </c>
      <c r="D175" s="2">
        <f>INDEX(Inputs!$E$29:$X$37,MATCH('Depr schedule'!$B158,Inputs!$B$29:$B$37,0),MATCH('Depr schedule'!D164,Inputs!$E$15:$X$15,0))*IF(D163&gt;5,(1+D$3)^0.5,(1+D$4)^0.5)</f>
        <v>0</v>
      </c>
      <c r="E175" s="2">
        <f>INDEX(Inputs!$E$29:$X$37,MATCH('Depr schedule'!$B158,Inputs!$B$29:$B$37,0),MATCH('Depr schedule'!E164,Inputs!$E$15:$X$15,0))*IF(E163&gt;5,(1+E$3)^0.5,(1+E$4)^0.5)</f>
        <v>0</v>
      </c>
      <c r="F175" s="2">
        <f>INDEX(Inputs!$E$29:$X$37,MATCH('Depr schedule'!$B158,Inputs!$B$29:$B$37,0),MATCH('Depr schedule'!F164,Inputs!$E$15:$X$15,0))*IF(F163&gt;5,(1+F$3)^0.5,(1+F$4)^0.5)</f>
        <v>0</v>
      </c>
      <c r="G175" s="2">
        <f>INDEX(Inputs!$E$29:$X$37,MATCH('Depr schedule'!$B158,Inputs!$B$29:$B$37,0),MATCH('Depr schedule'!G164,Inputs!$E$15:$X$15,0))*IF(G163&gt;5,(1+G$3)^0.5,(1+G$4)^0.5)</f>
        <v>0</v>
      </c>
      <c r="H175" s="2">
        <f>INDEX(Inputs!$E$29:$X$37,MATCH('Depr schedule'!$B158,Inputs!$B$29:$B$37,0),MATCH('Depr schedule'!H164,Inputs!$E$15:$X$15,0))*IF(H163&gt;5,(1+H$3)^0.5,(1+H$4)^0.5)</f>
        <v>0</v>
      </c>
      <c r="I175" s="2">
        <f>INDEX(Inputs!$E$29:$X$37,MATCH('Depr schedule'!$B158,Inputs!$B$29:$B$37,0),MATCH('Depr schedule'!I164,Inputs!$E$15:$X$15,0))*IF(I163&gt;5,(1+I$3)^0.5,(1+I$4)^0.5)</f>
        <v>0</v>
      </c>
      <c r="J175" s="2">
        <f>INDEX(Inputs!$E$29:$X$37,MATCH('Depr schedule'!$B158,Inputs!$B$29:$B$37,0),MATCH('Depr schedule'!J164,Inputs!$E$15:$X$15,0))*IF(J163&gt;5,(1+J$3)^0.5,(1+J$4)^0.5)</f>
        <v>0</v>
      </c>
      <c r="K175" s="2">
        <f>INDEX(Inputs!$E$29:$X$37,MATCH('Depr schedule'!$B158,Inputs!$B$29:$B$37,0),MATCH('Depr schedule'!K164,Inputs!$E$15:$X$15,0))*IF(K163&gt;5,(1+K$3)^0.5,(1+K$4)^0.5)</f>
        <v>0</v>
      </c>
      <c r="L175" s="2">
        <f>INDEX(Inputs!$E$29:$X$37,MATCH('Depr schedule'!$B158,Inputs!$B$29:$B$37,0),MATCH('Depr schedule'!L164,Inputs!$E$15:$X$15,0))*IF(L163&gt;5,(1+L$3)^0.5,(1+L$4)^0.5)</f>
        <v>0</v>
      </c>
      <c r="M175" s="2">
        <f>INDEX(Inputs!$E$29:$X$37,MATCH('Depr schedule'!$B158,Inputs!$B$29:$B$37,0),MATCH('Depr schedule'!M164,Inputs!$E$15:$X$15,0))*IF(M163&gt;5,(1+M$3)^0.5,(1+M$4)^0.5)</f>
        <v>0</v>
      </c>
      <c r="N175" s="2">
        <f>INDEX(Inputs!$E$29:$X$37,MATCH('Depr schedule'!$B158,Inputs!$B$29:$B$37,0),MATCH('Depr schedule'!N164,Inputs!$E$15:$X$15,0))*IF(N163&gt;5,(1+N$3)^0.5,(1+N$4)^0.5)</f>
        <v>0</v>
      </c>
      <c r="O175" s="2">
        <f>INDEX(Inputs!$E$29:$X$37,MATCH('Depr schedule'!$B158,Inputs!$B$29:$B$37,0),MATCH('Depr schedule'!O164,Inputs!$E$15:$X$15,0))*IF(O163&gt;5,(1+O$3)^0.5,(1+O$4)^0.5)</f>
        <v>0</v>
      </c>
      <c r="P175" s="2">
        <f>INDEX(Inputs!$E$29:$X$37,MATCH('Depr schedule'!$B158,Inputs!$B$29:$B$37,0),MATCH('Depr schedule'!P164,Inputs!$E$15:$X$15,0))*IF(P163&gt;5,(1+P$3)^0.5,(1+P$4)^0.5)</f>
        <v>0</v>
      </c>
      <c r="Q175" s="2">
        <f>INDEX(Inputs!$E$29:$X$37,MATCH('Depr schedule'!$B158,Inputs!$B$29:$B$37,0),MATCH('Depr schedule'!Q164,Inputs!$E$15:$X$15,0))*IF(Q163&gt;5,(1+Q$3)^0.5,(1+Q$4)^0.5)</f>
        <v>0</v>
      </c>
      <c r="R175" s="2">
        <f>INDEX(Inputs!$E$29:$X$37,MATCH('Depr schedule'!$B158,Inputs!$B$29:$B$37,0),MATCH('Depr schedule'!R164,Inputs!$E$15:$X$15,0))*IF(R163&gt;5,(1+R$3)^0.5,(1+R$4)^0.5)</f>
        <v>0</v>
      </c>
      <c r="S175" s="2">
        <f>INDEX(Inputs!$E$29:$X$37,MATCH('Depr schedule'!$B158,Inputs!$B$29:$B$37,0),MATCH('Depr schedule'!S164,Inputs!$E$15:$X$15,0))*IF(S163&gt;5,(1+S$3)^0.5,(1+S$4)^0.5)</f>
        <v>0</v>
      </c>
      <c r="T175" s="2">
        <f>INDEX(Inputs!$E$29:$X$37,MATCH('Depr schedule'!$B158,Inputs!$B$29:$B$37,0),MATCH('Depr schedule'!T164,Inputs!$E$15:$X$15,0))*IF(T163&gt;5,(1+T$3)^0.5,(1+T$4)^0.5)</f>
        <v>0</v>
      </c>
      <c r="U175" s="2">
        <f>INDEX(Inputs!$E$29:$X$37,MATCH('Depr schedule'!$B158,Inputs!$B$29:$B$37,0),MATCH('Depr schedule'!U164,Inputs!$E$15:$X$15,0))*IF(U163&gt;5,(1+U$3)^0.5,(1+U$4)^0.5)</f>
        <v>0</v>
      </c>
      <c r="V175" s="2">
        <f>INDEX(Inputs!$E$29:$X$37,MATCH('Depr schedule'!$B158,Inputs!$B$29:$B$37,0),MATCH('Depr schedule'!V164,Inputs!$E$15:$X$15,0))*IF(V163&gt;5,(1+V$3)^0.5,(1+V$4)^0.5)</f>
        <v>0</v>
      </c>
      <c r="W175" s="2">
        <f>INDEX(Inputs!$E$29:$X$37,MATCH('Depr schedule'!$B158,Inputs!$B$29:$B$37,0),MATCH('Depr schedule'!W164,Inputs!$E$15:$X$15,0))*IF(W163&gt;5,(1+W$3)^0.5,(1+W$4)^0.5)</f>
        <v>0</v>
      </c>
    </row>
    <row r="177" spans="2:63" x14ac:dyDescent="0.3">
      <c r="B177" t="s">
        <v>27</v>
      </c>
    </row>
    <row r="178" spans="2:63" x14ac:dyDescent="0.3">
      <c r="B178" s="24">
        <v>2011</v>
      </c>
      <c r="C178" s="24">
        <v>1</v>
      </c>
      <c r="E178" s="2">
        <f>IF($F$161="n/a",0,IF(E$163&lt;=$C178,0,IF(E$163&gt;($F$161+$C178),INDEX($D$175:$W$175,,$C178)-SUM($D178:D178),INDEX($D$175:$W$175,,$C178)/$F$161)))</f>
        <v>0</v>
      </c>
      <c r="F178" s="2">
        <f>IF($F$161="n/a",0,IF(F$163&lt;=$C178,0,IF(F$163&gt;($F$161+$C178),INDEX($D$175:$W$175,,$C178)-SUM($D178:E178),INDEX($D$175:$W$175,,$C178)/$F$161)))</f>
        <v>0</v>
      </c>
      <c r="G178" s="2">
        <f>IF($F$161="n/a",0,IF(G$163&lt;=$C178,0,IF(G$163&gt;($F$161+$C178),INDEX($D$175:$W$175,,$C178)-SUM($D178:F178),INDEX($D$175:$W$175,,$C178)/$F$161)))</f>
        <v>0</v>
      </c>
      <c r="H178" s="2">
        <f>IF($F$161="n/a",0,IF(H$163&lt;=$C178,0,IF(H$163&gt;($F$161+$C178),INDEX($D$175:$W$175,,$C178)-SUM($D178:G178),INDEX($D$175:$W$175,,$C178)/$F$161)))</f>
        <v>0</v>
      </c>
      <c r="I178" s="2">
        <f>IF($F$161="n/a",0,IF(I$163&lt;=$C178,0,IF(I$163&gt;($F$161+$C178),INDEX($D$175:$W$175,,$C178)-SUM($D178:H178),INDEX($D$175:$W$175,,$C178)/$F$161)))</f>
        <v>0</v>
      </c>
      <c r="J178" s="2">
        <f>IF($F$161="n/a",0,IF(J$163&lt;=$C178,0,IF(J$163&gt;($F$161+$C178),INDEX($D$175:$W$175,,$C178)-SUM($D178:I178),INDEX($D$175:$W$175,,$C178)/$F$161)))</f>
        <v>0</v>
      </c>
      <c r="K178" s="2">
        <f>IF($F$161="n/a",0,IF(K$163&lt;=$C178,0,IF(K$163&gt;($F$161+$C178),INDEX($D$175:$W$175,,$C178)-SUM($D178:J178),INDEX($D$175:$W$175,,$C178)/$F$161)))</f>
        <v>0</v>
      </c>
      <c r="L178" s="2">
        <f>IF($F$161="n/a",0,IF(L$163&lt;=$C178,0,IF(L$163&gt;($F$161+$C178),INDEX($D$175:$W$175,,$C178)-SUM($D178:K178),INDEX($D$175:$W$175,,$C178)/$F$161)))</f>
        <v>0</v>
      </c>
      <c r="M178" s="2">
        <f>IF($F$161="n/a",0,IF(M$163&lt;=$C178,0,IF(M$163&gt;($F$161+$C178),INDEX($D$175:$W$175,,$C178)-SUM($D178:L178),INDEX($D$175:$W$175,,$C178)/$F$161)))</f>
        <v>0</v>
      </c>
      <c r="N178" s="2">
        <f>IF($F$161="n/a",0,IF(N$163&lt;=$C178,0,IF(N$163&gt;($F$161+$C178),INDEX($D$175:$W$175,,$C178)-SUM($D178:M178),INDEX($D$175:$W$175,,$C178)/$F$161)))</f>
        <v>0</v>
      </c>
      <c r="O178" s="2">
        <f>IF($F$161="n/a",0,IF(O$163&lt;=$C178,0,IF(O$163&gt;($F$161+$C178),INDEX($D$175:$W$175,,$C178)-SUM($D178:N178),INDEX($D$175:$W$175,,$C178)/$F$161)))</f>
        <v>0</v>
      </c>
      <c r="P178" s="2">
        <f>IF($F$161="n/a",0,IF(P$163&lt;=$C178,0,IF(P$163&gt;($F$161+$C178),INDEX($D$175:$W$175,,$C178)-SUM($D178:O178),INDEX($D$175:$W$175,,$C178)/$F$161)))</f>
        <v>0</v>
      </c>
      <c r="Q178" s="2">
        <f>IF($F$161="n/a",0,IF(Q$163&lt;=$C178,0,IF(Q$163&gt;($F$161+$C178),INDEX($D$175:$W$175,,$C178)-SUM($D178:P178),INDEX($D$175:$W$175,,$C178)/$F$161)))</f>
        <v>0</v>
      </c>
      <c r="R178" s="2">
        <f>IF($F$161="n/a",0,IF(R$163&lt;=$C178,0,IF(R$163&gt;($F$161+$C178),INDEX($D$175:$W$175,,$C178)-SUM($D178:Q178),INDEX($D$175:$W$175,,$C178)/$F$161)))</f>
        <v>0</v>
      </c>
      <c r="S178" s="2">
        <f>IF($F$161="n/a",0,IF(S$163&lt;=$C178,0,IF(S$163&gt;($F$161+$C178),INDEX($D$175:$W$175,,$C178)-SUM($D178:R178),INDEX($D$175:$W$175,,$C178)/$F$161)))</f>
        <v>0</v>
      </c>
      <c r="T178" s="2">
        <f>IF($F$161="n/a",0,IF(T$163&lt;=$C178,0,IF(T$163&gt;($F$161+$C178),INDEX($D$175:$W$175,,$C178)-SUM($D178:S178),INDEX($D$175:$W$175,,$C178)/$F$161)))</f>
        <v>0</v>
      </c>
      <c r="U178" s="2">
        <f>IF($F$161="n/a",0,IF(U$163&lt;=$C178,0,IF(U$163&gt;($F$161+$C178),INDEX($D$175:$W$175,,$C178)-SUM($D178:T178),INDEX($D$175:$W$175,,$C178)/$F$161)))</f>
        <v>0</v>
      </c>
      <c r="V178" s="2">
        <f>IF($F$161="n/a",0,IF(V$163&lt;=$C178,0,IF(V$163&gt;($F$161+$C178),INDEX($D$175:$W$175,,$C178)-SUM($D178:U178),INDEX($D$175:$W$175,,$C178)/$F$161)))</f>
        <v>0</v>
      </c>
      <c r="W178" s="2">
        <f>IF($F$161="n/a",0,IF(W$163&lt;=$C178,0,IF(W$163&gt;($F$161+$C178),INDEX($D$175:$W$175,,$C178)-SUM($D178:V178),INDEX($D$175:$W$175,,$C178)/$F$161)))</f>
        <v>0</v>
      </c>
      <c r="X178" s="2">
        <f>IF($F$161="n/a",0,IF(X$163&lt;=$C178,0,IF(X$163&gt;($F$161+$C178),INDEX($D$175:$W$175,,$C178)-SUM($D178:W178),INDEX($D$175:$W$175,,$C178)/$F$161)))</f>
        <v>0</v>
      </c>
      <c r="Y178" s="2">
        <f>IF($F$161="n/a",0,IF(Y$163&lt;=$C178,0,IF(Y$163&gt;($F$161+$C178),INDEX($D$175:$W$175,,$C178)-SUM($D178:X178),INDEX($D$175:$W$175,,$C178)/$F$161)))</f>
        <v>0</v>
      </c>
      <c r="Z178" s="2">
        <f>IF($F$161="n/a",0,IF(Z$163&lt;=$C178,0,IF(Z$163&gt;($F$161+$C178),INDEX($D$175:$W$175,,$C178)-SUM($D178:Y178),INDEX($D$175:$W$175,,$C178)/$F$161)))</f>
        <v>0</v>
      </c>
      <c r="AA178" s="2">
        <f>IF($F$161="n/a",0,IF(AA$163&lt;=$C178,0,IF(AA$163&gt;($F$161+$C178),INDEX($D$175:$W$175,,$C178)-SUM($D178:Z178),INDEX($D$175:$W$175,,$C178)/$F$161)))</f>
        <v>0</v>
      </c>
      <c r="AB178" s="2">
        <f>IF($F$161="n/a",0,IF(AB$163&lt;=$C178,0,IF(AB$163&gt;($F$161+$C178),INDEX($D$175:$W$175,,$C178)-SUM($D178:AA178),INDEX($D$175:$W$175,,$C178)/$F$161)))</f>
        <v>0</v>
      </c>
      <c r="AC178" s="2">
        <f>IF($F$161="n/a",0,IF(AC$163&lt;=$C178,0,IF(AC$163&gt;($F$161+$C178),INDEX($D$175:$W$175,,$C178)-SUM($D178:AB178),INDEX($D$175:$W$175,,$C178)/$F$161)))</f>
        <v>0</v>
      </c>
      <c r="AD178" s="2">
        <f>IF($F$161="n/a",0,IF(AD$163&lt;=$C178,0,IF(AD$163&gt;($F$161+$C178),INDEX($D$175:$W$175,,$C178)-SUM($D178:AC178),INDEX($D$175:$W$175,,$C178)/$F$161)))</f>
        <v>0</v>
      </c>
      <c r="AE178" s="2">
        <f>IF($F$161="n/a",0,IF(AE$163&lt;=$C178,0,IF(AE$163&gt;($F$161+$C178),INDEX($D$175:$W$175,,$C178)-SUM($D178:AD178),INDEX($D$175:$W$175,,$C178)/$F$161)))</f>
        <v>0</v>
      </c>
      <c r="AF178" s="2">
        <f>IF($F$161="n/a",0,IF(AF$163&lt;=$C178,0,IF(AF$163&gt;($F$161+$C178),INDEX($D$175:$W$175,,$C178)-SUM($D178:AE178),INDEX($D$175:$W$175,,$C178)/$F$161)))</f>
        <v>0</v>
      </c>
      <c r="AG178" s="2">
        <f>IF($F$161="n/a",0,IF(AG$163&lt;=$C178,0,IF(AG$163&gt;($F$161+$C178),INDEX($D$175:$W$175,,$C178)-SUM($D178:AF178),INDEX($D$175:$W$175,,$C178)/$F$161)))</f>
        <v>0</v>
      </c>
      <c r="AH178" s="2">
        <f>IF($F$161="n/a",0,IF(AH$163&lt;=$C178,0,IF(AH$163&gt;($F$161+$C178),INDEX($D$175:$W$175,,$C178)-SUM($D178:AG178),INDEX($D$175:$W$175,,$C178)/$F$161)))</f>
        <v>0</v>
      </c>
      <c r="AI178" s="2">
        <f>IF($F$161="n/a",0,IF(AI$163&lt;=$C178,0,IF(AI$163&gt;($F$161+$C178),INDEX($D$175:$W$175,,$C178)-SUM($D178:AH178),INDEX($D$175:$W$175,,$C178)/$F$161)))</f>
        <v>0</v>
      </c>
      <c r="AJ178" s="2">
        <f>IF($F$161="n/a",0,IF(AJ$163&lt;=$C178,0,IF(AJ$163&gt;($F$161+$C178),INDEX($D$175:$W$175,,$C178)-SUM($D178:AI178),INDEX($D$175:$W$175,,$C178)/$F$161)))</f>
        <v>0</v>
      </c>
      <c r="AK178" s="2">
        <f>IF($F$161="n/a",0,IF(AK$163&lt;=$C178,0,IF(AK$163&gt;($F$161+$C178),INDEX($D$175:$W$175,,$C178)-SUM($D178:AJ178),INDEX($D$175:$W$175,,$C178)/$F$161)))</f>
        <v>0</v>
      </c>
      <c r="AL178" s="2">
        <f>IF($F$161="n/a",0,IF(AL$163&lt;=$C178,0,IF(AL$163&gt;($F$161+$C178),INDEX($D$175:$W$175,,$C178)-SUM($D178:AK178),INDEX($D$175:$W$175,,$C178)/$F$161)))</f>
        <v>0</v>
      </c>
      <c r="AM178" s="2">
        <f>IF($F$161="n/a",0,IF(AM$163&lt;=$C178,0,IF(AM$163&gt;($F$161+$C178),INDEX($D$175:$W$175,,$C178)-SUM($D178:AL178),INDEX($D$175:$W$175,,$C178)/$F$161)))</f>
        <v>0</v>
      </c>
      <c r="AN178" s="2">
        <f>IF($F$161="n/a",0,IF(AN$163&lt;=$C178,0,IF(AN$163&gt;($F$161+$C178),INDEX($D$175:$W$175,,$C178)-SUM($D178:AM178),INDEX($D$175:$W$175,,$C178)/$F$161)))</f>
        <v>0</v>
      </c>
      <c r="AO178" s="2">
        <f>IF($F$161="n/a",0,IF(AO$163&lt;=$C178,0,IF(AO$163&gt;($F$161+$C178),INDEX($D$175:$W$175,,$C178)-SUM($D178:AN178),INDEX($D$175:$W$175,,$C178)/$F$161)))</f>
        <v>0</v>
      </c>
      <c r="AP178" s="2">
        <f>IF($F$161="n/a",0,IF(AP$163&lt;=$C178,0,IF(AP$163&gt;($F$161+$C178),INDEX($D$175:$W$175,,$C178)-SUM($D178:AO178),INDEX($D$175:$W$175,,$C178)/$F$161)))</f>
        <v>0</v>
      </c>
      <c r="AQ178" s="2">
        <f>IF($F$161="n/a",0,IF(AQ$163&lt;=$C178,0,IF(AQ$163&gt;($F$161+$C178),INDEX($D$175:$W$175,,$C178)-SUM($D178:AP178),INDEX($D$175:$W$175,,$C178)/$F$161)))</f>
        <v>0</v>
      </c>
      <c r="AR178" s="2">
        <f>IF($F$161="n/a",0,IF(AR$163&lt;=$C178,0,IF(AR$163&gt;($F$161+$C178),INDEX($D$175:$W$175,,$C178)-SUM($D178:AQ178),INDEX($D$175:$W$175,,$C178)/$F$161)))</f>
        <v>0</v>
      </c>
      <c r="AS178" s="2">
        <f>IF($F$161="n/a",0,IF(AS$163&lt;=$C178,0,IF(AS$163&gt;($F$161+$C178),INDEX($D$175:$W$175,,$C178)-SUM($D178:AR178),INDEX($D$175:$W$175,,$C178)/$F$161)))</f>
        <v>0</v>
      </c>
      <c r="AT178" s="2">
        <f>IF($F$161="n/a",0,IF(AT$163&lt;=$C178,0,IF(AT$163&gt;($F$161+$C178),INDEX($D$175:$W$175,,$C178)-SUM($D178:AS178),INDEX($D$175:$W$175,,$C178)/$F$161)))</f>
        <v>0</v>
      </c>
      <c r="AU178" s="2">
        <f>IF($F$161="n/a",0,IF(AU$163&lt;=$C178,0,IF(AU$163&gt;($F$161+$C178),INDEX($D$175:$W$175,,$C178)-SUM($D178:AT178),INDEX($D$175:$W$175,,$C178)/$F$161)))</f>
        <v>0</v>
      </c>
      <c r="AV178" s="2">
        <f>IF($F$161="n/a",0,IF(AV$163&lt;=$C178,0,IF(AV$163&gt;($F$161+$C178),INDEX($D$175:$W$175,,$C178)-SUM($D178:AU178),INDEX($D$175:$W$175,,$C178)/$F$161)))</f>
        <v>0</v>
      </c>
      <c r="AW178" s="2">
        <f>IF($F$161="n/a",0,IF(AW$163&lt;=$C178,0,IF(AW$163&gt;($F$161+$C178),INDEX($D$175:$W$175,,$C178)-SUM($D178:AV178),INDEX($D$175:$W$175,,$C178)/$F$161)))</f>
        <v>0</v>
      </c>
      <c r="AX178" s="2">
        <f>IF($F$161="n/a",0,IF(AX$163&lt;=$C178,0,IF(AX$163&gt;($F$161+$C178),INDEX($D$175:$W$175,,$C178)-SUM($D178:AW178),INDEX($D$175:$W$175,,$C178)/$F$161)))</f>
        <v>0</v>
      </c>
      <c r="AY178" s="2">
        <f>IF($F$161="n/a",0,IF(AY$163&lt;=$C178,0,IF(AY$163&gt;($F$161+$C178),INDEX($D$175:$W$175,,$C178)-SUM($D178:AX178),INDEX($D$175:$W$175,,$C178)/$F$161)))</f>
        <v>0</v>
      </c>
      <c r="AZ178" s="2">
        <f>IF($F$161="n/a",0,IF(AZ$163&lt;=$C178,0,IF(AZ$163&gt;($F$161+$C178),INDEX($D$175:$W$175,,$C178)-SUM($D178:AY178),INDEX($D$175:$W$175,,$C178)/$F$161)))</f>
        <v>0</v>
      </c>
      <c r="BA178" s="2">
        <f>IF($F$161="n/a",0,IF(BA$163&lt;=$C178,0,IF(BA$163&gt;($F$161+$C178),INDEX($D$175:$W$175,,$C178)-SUM($D178:AZ178),INDEX($D$175:$W$175,,$C178)/$F$161)))</f>
        <v>0</v>
      </c>
      <c r="BB178" s="2">
        <f>IF($F$161="n/a",0,IF(BB$163&lt;=$C178,0,IF(BB$163&gt;($F$161+$C178),INDEX($D$175:$W$175,,$C178)-SUM($D178:BA178),INDEX($D$175:$W$175,,$C178)/$F$161)))</f>
        <v>0</v>
      </c>
      <c r="BC178" s="2">
        <f>IF($F$161="n/a",0,IF(BC$163&lt;=$C178,0,IF(BC$163&gt;($F$161+$C178),INDEX($D$175:$W$175,,$C178)-SUM($D178:BB178),INDEX($D$175:$W$175,,$C178)/$F$161)))</f>
        <v>0</v>
      </c>
      <c r="BD178" s="2">
        <f>IF($F$161="n/a",0,IF(BD$163&lt;=$C178,0,IF(BD$163&gt;($F$161+$C178),INDEX($D$175:$W$175,,$C178)-SUM($D178:BC178),INDEX($D$175:$W$175,,$C178)/$F$161)))</f>
        <v>0</v>
      </c>
      <c r="BE178" s="2">
        <f>IF($F$161="n/a",0,IF(BE$163&lt;=$C178,0,IF(BE$163&gt;($F$161+$C178),INDEX($D$175:$W$175,,$C178)-SUM($D178:BD178),INDEX($D$175:$W$175,,$C178)/$F$161)))</f>
        <v>0</v>
      </c>
      <c r="BF178" s="2">
        <f>IF($F$161="n/a",0,IF(BF$163&lt;=$C178,0,IF(BF$163&gt;($F$161+$C178),INDEX($D$175:$W$175,,$C178)-SUM($D178:BE178),INDEX($D$175:$W$175,,$C178)/$F$161)))</f>
        <v>0</v>
      </c>
      <c r="BG178" s="2">
        <f>IF($F$161="n/a",0,IF(BG$163&lt;=$C178,0,IF(BG$163&gt;($F$161+$C178),INDEX($D$175:$W$175,,$C178)-SUM($D178:BF178),INDEX($D$175:$W$175,,$C178)/$F$161)))</f>
        <v>0</v>
      </c>
      <c r="BH178" s="2">
        <f>IF($F$161="n/a",0,IF(BH$163&lt;=$C178,0,IF(BH$163&gt;($F$161+$C178),INDEX($D$175:$W$175,,$C178)-SUM($D178:BG178),INDEX($D$175:$W$175,,$C178)/$F$161)))</f>
        <v>0</v>
      </c>
      <c r="BI178" s="2">
        <f>IF($F$161="n/a",0,IF(BI$163&lt;=$C178,0,IF(BI$163&gt;($F$161+$C178),INDEX($D$175:$W$175,,$C178)-SUM($D178:BH178),INDEX($D$175:$W$175,,$C178)/$F$161)))</f>
        <v>0</v>
      </c>
      <c r="BJ178" s="2">
        <f>IF($F$161="n/a",0,IF(BJ$163&lt;=$C178,0,IF(BJ$163&gt;($F$161+$C178),INDEX($D$175:$W$175,,$C178)-SUM($D178:BI178),INDEX($D$175:$W$175,,$C178)/$F$161)))</f>
        <v>0</v>
      </c>
      <c r="BK178" s="2">
        <f>IF($F$161="n/a",0,IF(BK$163&lt;=$C178,0,IF(BK$163&gt;($F$161+$C178),INDEX($D$175:$W$175,,$C178)-SUM($D178:BJ178),INDEX($D$175:$W$175,,$C178)/$F$161)))</f>
        <v>0</v>
      </c>
    </row>
    <row r="179" spans="2:63" x14ac:dyDescent="0.3">
      <c r="B179" s="24">
        <v>2012</v>
      </c>
      <c r="C179" s="24">
        <v>2</v>
      </c>
      <c r="E179" s="2">
        <f>IF($F$161="n/a",0,IF(E$163&lt;=$C179,0,IF(E$163&gt;($F$161+$C179),INDEX($D$175:$W$175,,$C179)-SUM($D179:D179),INDEX($D$175:$W$175,,$C179)/$F$161)))</f>
        <v>0</v>
      </c>
      <c r="F179" s="2">
        <f>IF($F$161="n/a",0,IF(F$163&lt;=$C179,0,IF(F$163&gt;($F$161+$C179),INDEX($D$175:$W$175,,$C179)-SUM($D179:E179),INDEX($D$175:$W$175,,$C179)/$F$161)))</f>
        <v>0</v>
      </c>
      <c r="G179" s="2">
        <f>IF($F$161="n/a",0,IF(G$163&lt;=$C179,0,IF(G$163&gt;($F$161+$C179),INDEX($D$175:$W$175,,$C179)-SUM($D179:F179),INDEX($D$175:$W$175,,$C179)/$F$161)))</f>
        <v>0</v>
      </c>
      <c r="H179" s="2">
        <f>IF($F$161="n/a",0,IF(H$163&lt;=$C179,0,IF(H$163&gt;($F$161+$C179),INDEX($D$175:$W$175,,$C179)-SUM($D179:G179),INDEX($D$175:$W$175,,$C179)/$F$161)))</f>
        <v>0</v>
      </c>
      <c r="I179" s="2">
        <f>IF($F$161="n/a",0,IF(I$163&lt;=$C179,0,IF(I$163&gt;($F$161+$C179),INDEX($D$175:$W$175,,$C179)-SUM($D179:H179),INDEX($D$175:$W$175,,$C179)/$F$161)))</f>
        <v>0</v>
      </c>
      <c r="J179" s="2">
        <f>IF($F$161="n/a",0,IF(J$163&lt;=$C179,0,IF(J$163&gt;($F$161+$C179),INDEX($D$175:$W$175,,$C179)-SUM($D179:I179),INDEX($D$175:$W$175,,$C179)/$F$161)))</f>
        <v>0</v>
      </c>
      <c r="K179" s="2">
        <f>IF($F$161="n/a",0,IF(K$163&lt;=$C179,0,IF(K$163&gt;($F$161+$C179),INDEX($D$175:$W$175,,$C179)-SUM($D179:J179),INDEX($D$175:$W$175,,$C179)/$F$161)))</f>
        <v>0</v>
      </c>
      <c r="L179" s="2">
        <f>IF($F$161="n/a",0,IF(L$163&lt;=$C179,0,IF(L$163&gt;($F$161+$C179),INDEX($D$175:$W$175,,$C179)-SUM($D179:K179),INDEX($D$175:$W$175,,$C179)/$F$161)))</f>
        <v>0</v>
      </c>
      <c r="M179" s="2">
        <f>IF($F$161="n/a",0,IF(M$163&lt;=$C179,0,IF(M$163&gt;($F$161+$C179),INDEX($D$175:$W$175,,$C179)-SUM($D179:L179),INDEX($D$175:$W$175,,$C179)/$F$161)))</f>
        <v>0</v>
      </c>
      <c r="N179" s="2">
        <f>IF($F$161="n/a",0,IF(N$163&lt;=$C179,0,IF(N$163&gt;($F$161+$C179),INDEX($D$175:$W$175,,$C179)-SUM($D179:M179),INDEX($D$175:$W$175,,$C179)/$F$161)))</f>
        <v>0</v>
      </c>
      <c r="O179" s="2">
        <f>IF($F$161="n/a",0,IF(O$163&lt;=$C179,0,IF(O$163&gt;($F$161+$C179),INDEX($D$175:$W$175,,$C179)-SUM($D179:N179),INDEX($D$175:$W$175,,$C179)/$F$161)))</f>
        <v>0</v>
      </c>
      <c r="P179" s="2">
        <f>IF($F$161="n/a",0,IF(P$163&lt;=$C179,0,IF(P$163&gt;($F$161+$C179),INDEX($D$175:$W$175,,$C179)-SUM($D179:O179),INDEX($D$175:$W$175,,$C179)/$F$161)))</f>
        <v>0</v>
      </c>
      <c r="Q179" s="2">
        <f>IF($F$161="n/a",0,IF(Q$163&lt;=$C179,0,IF(Q$163&gt;($F$161+$C179),INDEX($D$175:$W$175,,$C179)-SUM($D179:P179),INDEX($D$175:$W$175,,$C179)/$F$161)))</f>
        <v>0</v>
      </c>
      <c r="R179" s="2">
        <f>IF($F$161="n/a",0,IF(R$163&lt;=$C179,0,IF(R$163&gt;($F$161+$C179),INDEX($D$175:$W$175,,$C179)-SUM($D179:Q179),INDEX($D$175:$W$175,,$C179)/$F$161)))</f>
        <v>0</v>
      </c>
      <c r="S179" s="2">
        <f>IF($F$161="n/a",0,IF(S$163&lt;=$C179,0,IF(S$163&gt;($F$161+$C179),INDEX($D$175:$W$175,,$C179)-SUM($D179:R179),INDEX($D$175:$W$175,,$C179)/$F$161)))</f>
        <v>0</v>
      </c>
      <c r="T179" s="2">
        <f>IF($F$161="n/a",0,IF(T$163&lt;=$C179,0,IF(T$163&gt;($F$161+$C179),INDEX($D$175:$W$175,,$C179)-SUM($D179:S179),INDEX($D$175:$W$175,,$C179)/$F$161)))</f>
        <v>0</v>
      </c>
      <c r="U179" s="2">
        <f>IF($F$161="n/a",0,IF(U$163&lt;=$C179,0,IF(U$163&gt;($F$161+$C179),INDEX($D$175:$W$175,,$C179)-SUM($D179:T179),INDEX($D$175:$W$175,,$C179)/$F$161)))</f>
        <v>0</v>
      </c>
      <c r="V179" s="2">
        <f>IF($F$161="n/a",0,IF(V$163&lt;=$C179,0,IF(V$163&gt;($F$161+$C179),INDEX($D$175:$W$175,,$C179)-SUM($D179:U179),INDEX($D$175:$W$175,,$C179)/$F$161)))</f>
        <v>0</v>
      </c>
      <c r="W179" s="2">
        <f>IF($F$161="n/a",0,IF(W$163&lt;=$C179,0,IF(W$163&gt;($F$161+$C179),INDEX($D$175:$W$175,,$C179)-SUM($D179:V179),INDEX($D$175:$W$175,,$C179)/$F$161)))</f>
        <v>0</v>
      </c>
      <c r="X179" s="2">
        <f>IF($F$161="n/a",0,IF(X$163&lt;=$C179,0,IF(X$163&gt;($F$161+$C179),INDEX($D$175:$W$175,,$C179)-SUM($D179:W179),INDEX($D$175:$W$175,,$C179)/$F$161)))</f>
        <v>0</v>
      </c>
      <c r="Y179" s="2">
        <f>IF($F$161="n/a",0,IF(Y$163&lt;=$C179,0,IF(Y$163&gt;($F$161+$C179),INDEX($D$175:$W$175,,$C179)-SUM($D179:X179),INDEX($D$175:$W$175,,$C179)/$F$161)))</f>
        <v>0</v>
      </c>
      <c r="Z179" s="2">
        <f>IF($F$161="n/a",0,IF(Z$163&lt;=$C179,0,IF(Z$163&gt;($F$161+$C179),INDEX($D$175:$W$175,,$C179)-SUM($D179:Y179),INDEX($D$175:$W$175,,$C179)/$F$161)))</f>
        <v>0</v>
      </c>
      <c r="AA179" s="2">
        <f>IF($F$161="n/a",0,IF(AA$163&lt;=$C179,0,IF(AA$163&gt;($F$161+$C179),INDEX($D$175:$W$175,,$C179)-SUM($D179:Z179),INDEX($D$175:$W$175,,$C179)/$F$161)))</f>
        <v>0</v>
      </c>
      <c r="AB179" s="2">
        <f>IF($F$161="n/a",0,IF(AB$163&lt;=$C179,0,IF(AB$163&gt;($F$161+$C179),INDEX($D$175:$W$175,,$C179)-SUM($D179:AA179),INDEX($D$175:$W$175,,$C179)/$F$161)))</f>
        <v>0</v>
      </c>
      <c r="AC179" s="2">
        <f>IF($F$161="n/a",0,IF(AC$163&lt;=$C179,0,IF(AC$163&gt;($F$161+$C179),INDEX($D$175:$W$175,,$C179)-SUM($D179:AB179),INDEX($D$175:$W$175,,$C179)/$F$161)))</f>
        <v>0</v>
      </c>
      <c r="AD179" s="2">
        <f>IF($F$161="n/a",0,IF(AD$163&lt;=$C179,0,IF(AD$163&gt;($F$161+$C179),INDEX($D$175:$W$175,,$C179)-SUM($D179:AC179),INDEX($D$175:$W$175,,$C179)/$F$161)))</f>
        <v>0</v>
      </c>
      <c r="AE179" s="2">
        <f>IF($F$161="n/a",0,IF(AE$163&lt;=$C179,0,IF(AE$163&gt;($F$161+$C179),INDEX($D$175:$W$175,,$C179)-SUM($D179:AD179),INDEX($D$175:$W$175,,$C179)/$F$161)))</f>
        <v>0</v>
      </c>
      <c r="AF179" s="2">
        <f>IF($F$161="n/a",0,IF(AF$163&lt;=$C179,0,IF(AF$163&gt;($F$161+$C179),INDEX($D$175:$W$175,,$C179)-SUM($D179:AE179),INDEX($D$175:$W$175,,$C179)/$F$161)))</f>
        <v>0</v>
      </c>
      <c r="AG179" s="2">
        <f>IF($F$161="n/a",0,IF(AG$163&lt;=$C179,0,IF(AG$163&gt;($F$161+$C179),INDEX($D$175:$W$175,,$C179)-SUM($D179:AF179),INDEX($D$175:$W$175,,$C179)/$F$161)))</f>
        <v>0</v>
      </c>
      <c r="AH179" s="2">
        <f>IF($F$161="n/a",0,IF(AH$163&lt;=$C179,0,IF(AH$163&gt;($F$161+$C179),INDEX($D$175:$W$175,,$C179)-SUM($D179:AG179),INDEX($D$175:$W$175,,$C179)/$F$161)))</f>
        <v>0</v>
      </c>
      <c r="AI179" s="2">
        <f>IF($F$161="n/a",0,IF(AI$163&lt;=$C179,0,IF(AI$163&gt;($F$161+$C179),INDEX($D$175:$W$175,,$C179)-SUM($D179:AH179),INDEX($D$175:$W$175,,$C179)/$F$161)))</f>
        <v>0</v>
      </c>
      <c r="AJ179" s="2">
        <f>IF($F$161="n/a",0,IF(AJ$163&lt;=$C179,0,IF(AJ$163&gt;($F$161+$C179),INDEX($D$175:$W$175,,$C179)-SUM($D179:AI179),INDEX($D$175:$W$175,,$C179)/$F$161)))</f>
        <v>0</v>
      </c>
      <c r="AK179" s="2">
        <f>IF($F$161="n/a",0,IF(AK$163&lt;=$C179,0,IF(AK$163&gt;($F$161+$C179),INDEX($D$175:$W$175,,$C179)-SUM($D179:AJ179),INDEX($D$175:$W$175,,$C179)/$F$161)))</f>
        <v>0</v>
      </c>
      <c r="AL179" s="2">
        <f>IF($F$161="n/a",0,IF(AL$163&lt;=$C179,0,IF(AL$163&gt;($F$161+$C179),INDEX($D$175:$W$175,,$C179)-SUM($D179:AK179),INDEX($D$175:$W$175,,$C179)/$F$161)))</f>
        <v>0</v>
      </c>
      <c r="AM179" s="2">
        <f>IF($F$161="n/a",0,IF(AM$163&lt;=$C179,0,IF(AM$163&gt;($F$161+$C179),INDEX($D$175:$W$175,,$C179)-SUM($D179:AL179),INDEX($D$175:$W$175,,$C179)/$F$161)))</f>
        <v>0</v>
      </c>
      <c r="AN179" s="2">
        <f>IF($F$161="n/a",0,IF(AN$163&lt;=$C179,0,IF(AN$163&gt;($F$161+$C179),INDEX($D$175:$W$175,,$C179)-SUM($D179:AM179),INDEX($D$175:$W$175,,$C179)/$F$161)))</f>
        <v>0</v>
      </c>
      <c r="AO179" s="2">
        <f>IF($F$161="n/a",0,IF(AO$163&lt;=$C179,0,IF(AO$163&gt;($F$161+$C179),INDEX($D$175:$W$175,,$C179)-SUM($D179:AN179),INDEX($D$175:$W$175,,$C179)/$F$161)))</f>
        <v>0</v>
      </c>
      <c r="AP179" s="2">
        <f>IF($F$161="n/a",0,IF(AP$163&lt;=$C179,0,IF(AP$163&gt;($F$161+$C179),INDEX($D$175:$W$175,,$C179)-SUM($D179:AO179),INDEX($D$175:$W$175,,$C179)/$F$161)))</f>
        <v>0</v>
      </c>
      <c r="AQ179" s="2">
        <f>IF($F$161="n/a",0,IF(AQ$163&lt;=$C179,0,IF(AQ$163&gt;($F$161+$C179),INDEX($D$175:$W$175,,$C179)-SUM($D179:AP179),INDEX($D$175:$W$175,,$C179)/$F$161)))</f>
        <v>0</v>
      </c>
      <c r="AR179" s="2">
        <f>IF($F$161="n/a",0,IF(AR$163&lt;=$C179,0,IF(AR$163&gt;($F$161+$C179),INDEX($D$175:$W$175,,$C179)-SUM($D179:AQ179),INDEX($D$175:$W$175,,$C179)/$F$161)))</f>
        <v>0</v>
      </c>
      <c r="AS179" s="2">
        <f>IF($F$161="n/a",0,IF(AS$163&lt;=$C179,0,IF(AS$163&gt;($F$161+$C179),INDEX($D$175:$W$175,,$C179)-SUM($D179:AR179),INDEX($D$175:$W$175,,$C179)/$F$161)))</f>
        <v>0</v>
      </c>
      <c r="AT179" s="2">
        <f>IF($F$161="n/a",0,IF(AT$163&lt;=$C179,0,IF(AT$163&gt;($F$161+$C179),INDEX($D$175:$W$175,,$C179)-SUM($D179:AS179),INDEX($D$175:$W$175,,$C179)/$F$161)))</f>
        <v>0</v>
      </c>
      <c r="AU179" s="2">
        <f>IF($F$161="n/a",0,IF(AU$163&lt;=$C179,0,IF(AU$163&gt;($F$161+$C179),INDEX($D$175:$W$175,,$C179)-SUM($D179:AT179),INDEX($D$175:$W$175,,$C179)/$F$161)))</f>
        <v>0</v>
      </c>
      <c r="AV179" s="2">
        <f>IF($F$161="n/a",0,IF(AV$163&lt;=$C179,0,IF(AV$163&gt;($F$161+$C179),INDEX($D$175:$W$175,,$C179)-SUM($D179:AU179),INDEX($D$175:$W$175,,$C179)/$F$161)))</f>
        <v>0</v>
      </c>
      <c r="AW179" s="2">
        <f>IF($F$161="n/a",0,IF(AW$163&lt;=$C179,0,IF(AW$163&gt;($F$161+$C179),INDEX($D$175:$W$175,,$C179)-SUM($D179:AV179),INDEX($D$175:$W$175,,$C179)/$F$161)))</f>
        <v>0</v>
      </c>
      <c r="AX179" s="2">
        <f>IF($F$161="n/a",0,IF(AX$163&lt;=$C179,0,IF(AX$163&gt;($F$161+$C179),INDEX($D$175:$W$175,,$C179)-SUM($D179:AW179),INDEX($D$175:$W$175,,$C179)/$F$161)))</f>
        <v>0</v>
      </c>
      <c r="AY179" s="2">
        <f>IF($F$161="n/a",0,IF(AY$163&lt;=$C179,0,IF(AY$163&gt;($F$161+$C179),INDEX($D$175:$W$175,,$C179)-SUM($D179:AX179),INDEX($D$175:$W$175,,$C179)/$F$161)))</f>
        <v>0</v>
      </c>
      <c r="AZ179" s="2">
        <f>IF($F$161="n/a",0,IF(AZ$163&lt;=$C179,0,IF(AZ$163&gt;($F$161+$C179),INDEX($D$175:$W$175,,$C179)-SUM($D179:AY179),INDEX($D$175:$W$175,,$C179)/$F$161)))</f>
        <v>0</v>
      </c>
      <c r="BA179" s="2">
        <f>IF($F$161="n/a",0,IF(BA$163&lt;=$C179,0,IF(BA$163&gt;($F$161+$C179),INDEX($D$175:$W$175,,$C179)-SUM($D179:AZ179),INDEX($D$175:$W$175,,$C179)/$F$161)))</f>
        <v>0</v>
      </c>
      <c r="BB179" s="2">
        <f>IF($F$161="n/a",0,IF(BB$163&lt;=$C179,0,IF(BB$163&gt;($F$161+$C179),INDEX($D$175:$W$175,,$C179)-SUM($D179:BA179),INDEX($D$175:$W$175,,$C179)/$F$161)))</f>
        <v>0</v>
      </c>
      <c r="BC179" s="2">
        <f>IF($F$161="n/a",0,IF(BC$163&lt;=$C179,0,IF(BC$163&gt;($F$161+$C179),INDEX($D$175:$W$175,,$C179)-SUM($D179:BB179),INDEX($D$175:$W$175,,$C179)/$F$161)))</f>
        <v>0</v>
      </c>
      <c r="BD179" s="2">
        <f>IF($F$161="n/a",0,IF(BD$163&lt;=$C179,0,IF(BD$163&gt;($F$161+$C179),INDEX($D$175:$W$175,,$C179)-SUM($D179:BC179),INDEX($D$175:$W$175,,$C179)/$F$161)))</f>
        <v>0</v>
      </c>
      <c r="BE179" s="2">
        <f>IF($F$161="n/a",0,IF(BE$163&lt;=$C179,0,IF(BE$163&gt;($F$161+$C179),INDEX($D$175:$W$175,,$C179)-SUM($D179:BD179),INDEX($D$175:$W$175,,$C179)/$F$161)))</f>
        <v>0</v>
      </c>
      <c r="BF179" s="2">
        <f>IF($F$161="n/a",0,IF(BF$163&lt;=$C179,0,IF(BF$163&gt;($F$161+$C179),INDEX($D$175:$W$175,,$C179)-SUM($D179:BE179),INDEX($D$175:$W$175,,$C179)/$F$161)))</f>
        <v>0</v>
      </c>
      <c r="BG179" s="2">
        <f>IF($F$161="n/a",0,IF(BG$163&lt;=$C179,0,IF(BG$163&gt;($F$161+$C179),INDEX($D$175:$W$175,,$C179)-SUM($D179:BF179),INDEX($D$175:$W$175,,$C179)/$F$161)))</f>
        <v>0</v>
      </c>
      <c r="BH179" s="2">
        <f>IF($F$161="n/a",0,IF(BH$163&lt;=$C179,0,IF(BH$163&gt;($F$161+$C179),INDEX($D$175:$W$175,,$C179)-SUM($D179:BG179),INDEX($D$175:$W$175,,$C179)/$F$161)))</f>
        <v>0</v>
      </c>
      <c r="BI179" s="2">
        <f>IF($F$161="n/a",0,IF(BI$163&lt;=$C179,0,IF(BI$163&gt;($F$161+$C179),INDEX($D$175:$W$175,,$C179)-SUM($D179:BH179),INDEX($D$175:$W$175,,$C179)/$F$161)))</f>
        <v>0</v>
      </c>
      <c r="BJ179" s="2">
        <f>IF($F$161="n/a",0,IF(BJ$163&lt;=$C179,0,IF(BJ$163&gt;($F$161+$C179),INDEX($D$175:$W$175,,$C179)-SUM($D179:BI179),INDEX($D$175:$W$175,,$C179)/$F$161)))</f>
        <v>0</v>
      </c>
      <c r="BK179" s="2">
        <f>IF($F$161="n/a",0,IF(BK$163&lt;=$C179,0,IF(BK$163&gt;($F$161+$C179),INDEX($D$175:$W$175,,$C179)-SUM($D179:BJ179),INDEX($D$175:$W$175,,$C179)/$F$161)))</f>
        <v>0</v>
      </c>
    </row>
    <row r="180" spans="2:63" x14ac:dyDescent="0.3">
      <c r="B180" s="24">
        <v>2013</v>
      </c>
      <c r="C180" s="24">
        <v>3</v>
      </c>
      <c r="E180" s="2">
        <f>IF($F$161="n/a",0,IF(E$163&lt;=$C180,0,IF(E$163&gt;($F$161+$C180),INDEX($D$175:$W$175,,$C180)-SUM($D180:D180),INDEX($D$175:$W$175,,$C180)/$F$161)))</f>
        <v>0</v>
      </c>
      <c r="F180" s="2">
        <f>IF($F$161="n/a",0,IF(F$163&lt;=$C180,0,IF(F$163&gt;($F$161+$C180),INDEX($D$175:$W$175,,$C180)-SUM($D180:E180),INDEX($D$175:$W$175,,$C180)/$F$161)))</f>
        <v>0</v>
      </c>
      <c r="G180" s="2">
        <f>IF($F$161="n/a",0,IF(G$163&lt;=$C180,0,IF(G$163&gt;($F$161+$C180),INDEX($D$175:$W$175,,$C180)-SUM($D180:F180),INDEX($D$175:$W$175,,$C180)/$F$161)))</f>
        <v>0</v>
      </c>
      <c r="H180" s="2">
        <f>IF($F$161="n/a",0,IF(H$163&lt;=$C180,0,IF(H$163&gt;($F$161+$C180),INDEX($D$175:$W$175,,$C180)-SUM($D180:G180),INDEX($D$175:$W$175,,$C180)/$F$161)))</f>
        <v>0</v>
      </c>
      <c r="I180" s="2">
        <f>IF($F$161="n/a",0,IF(I$163&lt;=$C180,0,IF(I$163&gt;($F$161+$C180),INDEX($D$175:$W$175,,$C180)-SUM($D180:H180),INDEX($D$175:$W$175,,$C180)/$F$161)))</f>
        <v>0</v>
      </c>
      <c r="J180" s="2">
        <f>IF($F$161="n/a",0,IF(J$163&lt;=$C180,0,IF(J$163&gt;($F$161+$C180),INDEX($D$175:$W$175,,$C180)-SUM($D180:I180),INDEX($D$175:$W$175,,$C180)/$F$161)))</f>
        <v>0</v>
      </c>
      <c r="K180" s="2">
        <f>IF($F$161="n/a",0,IF(K$163&lt;=$C180,0,IF(K$163&gt;($F$161+$C180),INDEX($D$175:$W$175,,$C180)-SUM($D180:J180),INDEX($D$175:$W$175,,$C180)/$F$161)))</f>
        <v>0</v>
      </c>
      <c r="L180" s="2">
        <f>IF($F$161="n/a",0,IF(L$163&lt;=$C180,0,IF(L$163&gt;($F$161+$C180),INDEX($D$175:$W$175,,$C180)-SUM($D180:K180),INDEX($D$175:$W$175,,$C180)/$F$161)))</f>
        <v>0</v>
      </c>
      <c r="M180" s="2">
        <f>IF($F$161="n/a",0,IF(M$163&lt;=$C180,0,IF(M$163&gt;($F$161+$C180),INDEX($D$175:$W$175,,$C180)-SUM($D180:L180),INDEX($D$175:$W$175,,$C180)/$F$161)))</f>
        <v>0</v>
      </c>
      <c r="N180" s="2">
        <f>IF($F$161="n/a",0,IF(N$163&lt;=$C180,0,IF(N$163&gt;($F$161+$C180),INDEX($D$175:$W$175,,$C180)-SUM($D180:M180),INDEX($D$175:$W$175,,$C180)/$F$161)))</f>
        <v>0</v>
      </c>
      <c r="O180" s="2">
        <f>IF($F$161="n/a",0,IF(O$163&lt;=$C180,0,IF(O$163&gt;($F$161+$C180),INDEX($D$175:$W$175,,$C180)-SUM($D180:N180),INDEX($D$175:$W$175,,$C180)/$F$161)))</f>
        <v>0</v>
      </c>
      <c r="P180" s="2">
        <f>IF($F$161="n/a",0,IF(P$163&lt;=$C180,0,IF(P$163&gt;($F$161+$C180),INDEX($D$175:$W$175,,$C180)-SUM($D180:O180),INDEX($D$175:$W$175,,$C180)/$F$161)))</f>
        <v>0</v>
      </c>
      <c r="Q180" s="2">
        <f>IF($F$161="n/a",0,IF(Q$163&lt;=$C180,0,IF(Q$163&gt;($F$161+$C180),INDEX($D$175:$W$175,,$C180)-SUM($D180:P180),INDEX($D$175:$W$175,,$C180)/$F$161)))</f>
        <v>0</v>
      </c>
      <c r="R180" s="2">
        <f>IF($F$161="n/a",0,IF(R$163&lt;=$C180,0,IF(R$163&gt;($F$161+$C180),INDEX($D$175:$W$175,,$C180)-SUM($D180:Q180),INDEX($D$175:$W$175,,$C180)/$F$161)))</f>
        <v>0</v>
      </c>
      <c r="S180" s="2">
        <f>IF($F$161="n/a",0,IF(S$163&lt;=$C180,0,IF(S$163&gt;($F$161+$C180),INDEX($D$175:$W$175,,$C180)-SUM($D180:R180),INDEX($D$175:$W$175,,$C180)/$F$161)))</f>
        <v>0</v>
      </c>
      <c r="T180" s="2">
        <f>IF($F$161="n/a",0,IF(T$163&lt;=$C180,0,IF(T$163&gt;($F$161+$C180),INDEX($D$175:$W$175,,$C180)-SUM($D180:S180),INDEX($D$175:$W$175,,$C180)/$F$161)))</f>
        <v>0</v>
      </c>
      <c r="U180" s="2">
        <f>IF($F$161="n/a",0,IF(U$163&lt;=$C180,0,IF(U$163&gt;($F$161+$C180),INDEX($D$175:$W$175,,$C180)-SUM($D180:T180),INDEX($D$175:$W$175,,$C180)/$F$161)))</f>
        <v>0</v>
      </c>
      <c r="V180" s="2">
        <f>IF($F$161="n/a",0,IF(V$163&lt;=$C180,0,IF(V$163&gt;($F$161+$C180),INDEX($D$175:$W$175,,$C180)-SUM($D180:U180),INDEX($D$175:$W$175,,$C180)/$F$161)))</f>
        <v>0</v>
      </c>
      <c r="W180" s="2">
        <f>IF($F$161="n/a",0,IF(W$163&lt;=$C180,0,IF(W$163&gt;($F$161+$C180),INDEX($D$175:$W$175,,$C180)-SUM($D180:V180),INDEX($D$175:$W$175,,$C180)/$F$161)))</f>
        <v>0</v>
      </c>
      <c r="X180" s="2">
        <f>IF($F$161="n/a",0,IF(X$163&lt;=$C180,0,IF(X$163&gt;($F$161+$C180),INDEX($D$175:$W$175,,$C180)-SUM($D180:W180),INDEX($D$175:$W$175,,$C180)/$F$161)))</f>
        <v>0</v>
      </c>
      <c r="Y180" s="2">
        <f>IF($F$161="n/a",0,IF(Y$163&lt;=$C180,0,IF(Y$163&gt;($F$161+$C180),INDEX($D$175:$W$175,,$C180)-SUM($D180:X180),INDEX($D$175:$W$175,,$C180)/$F$161)))</f>
        <v>0</v>
      </c>
      <c r="Z180" s="2">
        <f>IF($F$161="n/a",0,IF(Z$163&lt;=$C180,0,IF(Z$163&gt;($F$161+$C180),INDEX($D$175:$W$175,,$C180)-SUM($D180:Y180),INDEX($D$175:$W$175,,$C180)/$F$161)))</f>
        <v>0</v>
      </c>
      <c r="AA180" s="2">
        <f>IF($F$161="n/a",0,IF(AA$163&lt;=$C180,0,IF(AA$163&gt;($F$161+$C180),INDEX($D$175:$W$175,,$C180)-SUM($D180:Z180),INDEX($D$175:$W$175,,$C180)/$F$161)))</f>
        <v>0</v>
      </c>
      <c r="AB180" s="2">
        <f>IF($F$161="n/a",0,IF(AB$163&lt;=$C180,0,IF(AB$163&gt;($F$161+$C180),INDEX($D$175:$W$175,,$C180)-SUM($D180:AA180),INDEX($D$175:$W$175,,$C180)/$F$161)))</f>
        <v>0</v>
      </c>
      <c r="AC180" s="2">
        <f>IF($F$161="n/a",0,IF(AC$163&lt;=$C180,0,IF(AC$163&gt;($F$161+$C180),INDEX($D$175:$W$175,,$C180)-SUM($D180:AB180),INDEX($D$175:$W$175,,$C180)/$F$161)))</f>
        <v>0</v>
      </c>
      <c r="AD180" s="2">
        <f>IF($F$161="n/a",0,IF(AD$163&lt;=$C180,0,IF(AD$163&gt;($F$161+$C180),INDEX($D$175:$W$175,,$C180)-SUM($D180:AC180),INDEX($D$175:$W$175,,$C180)/$F$161)))</f>
        <v>0</v>
      </c>
      <c r="AE180" s="2">
        <f>IF($F$161="n/a",0,IF(AE$163&lt;=$C180,0,IF(AE$163&gt;($F$161+$C180),INDEX($D$175:$W$175,,$C180)-SUM($D180:AD180),INDEX($D$175:$W$175,,$C180)/$F$161)))</f>
        <v>0</v>
      </c>
      <c r="AF180" s="2">
        <f>IF($F$161="n/a",0,IF(AF$163&lt;=$C180,0,IF(AF$163&gt;($F$161+$C180),INDEX($D$175:$W$175,,$C180)-SUM($D180:AE180),INDEX($D$175:$W$175,,$C180)/$F$161)))</f>
        <v>0</v>
      </c>
      <c r="AG180" s="2">
        <f>IF($F$161="n/a",0,IF(AG$163&lt;=$C180,0,IF(AG$163&gt;($F$161+$C180),INDEX($D$175:$W$175,,$C180)-SUM($D180:AF180),INDEX($D$175:$W$175,,$C180)/$F$161)))</f>
        <v>0</v>
      </c>
      <c r="AH180" s="2">
        <f>IF($F$161="n/a",0,IF(AH$163&lt;=$C180,0,IF(AH$163&gt;($F$161+$C180),INDEX($D$175:$W$175,,$C180)-SUM($D180:AG180),INDEX($D$175:$W$175,,$C180)/$F$161)))</f>
        <v>0</v>
      </c>
      <c r="AI180" s="2">
        <f>IF($F$161="n/a",0,IF(AI$163&lt;=$C180,0,IF(AI$163&gt;($F$161+$C180),INDEX($D$175:$W$175,,$C180)-SUM($D180:AH180),INDEX($D$175:$W$175,,$C180)/$F$161)))</f>
        <v>0</v>
      </c>
      <c r="AJ180" s="2">
        <f>IF($F$161="n/a",0,IF(AJ$163&lt;=$C180,0,IF(AJ$163&gt;($F$161+$C180),INDEX($D$175:$W$175,,$C180)-SUM($D180:AI180),INDEX($D$175:$W$175,,$C180)/$F$161)))</f>
        <v>0</v>
      </c>
      <c r="AK180" s="2">
        <f>IF($F$161="n/a",0,IF(AK$163&lt;=$C180,0,IF(AK$163&gt;($F$161+$C180),INDEX($D$175:$W$175,,$C180)-SUM($D180:AJ180),INDEX($D$175:$W$175,,$C180)/$F$161)))</f>
        <v>0</v>
      </c>
      <c r="AL180" s="2">
        <f>IF($F$161="n/a",0,IF(AL$163&lt;=$C180,0,IF(AL$163&gt;($F$161+$C180),INDEX($D$175:$W$175,,$C180)-SUM($D180:AK180),INDEX($D$175:$W$175,,$C180)/$F$161)))</f>
        <v>0</v>
      </c>
      <c r="AM180" s="2">
        <f>IF($F$161="n/a",0,IF(AM$163&lt;=$C180,0,IF(AM$163&gt;($F$161+$C180),INDEX($D$175:$W$175,,$C180)-SUM($D180:AL180),INDEX($D$175:$W$175,,$C180)/$F$161)))</f>
        <v>0</v>
      </c>
      <c r="AN180" s="2">
        <f>IF($F$161="n/a",0,IF(AN$163&lt;=$C180,0,IF(AN$163&gt;($F$161+$C180),INDEX($D$175:$W$175,,$C180)-SUM($D180:AM180),INDEX($D$175:$W$175,,$C180)/$F$161)))</f>
        <v>0</v>
      </c>
      <c r="AO180" s="2">
        <f>IF($F$161="n/a",0,IF(AO$163&lt;=$C180,0,IF(AO$163&gt;($F$161+$C180),INDEX($D$175:$W$175,,$C180)-SUM($D180:AN180),INDEX($D$175:$W$175,,$C180)/$F$161)))</f>
        <v>0</v>
      </c>
      <c r="AP180" s="2">
        <f>IF($F$161="n/a",0,IF(AP$163&lt;=$C180,0,IF(AP$163&gt;($F$161+$C180),INDEX($D$175:$W$175,,$C180)-SUM($D180:AO180),INDEX($D$175:$W$175,,$C180)/$F$161)))</f>
        <v>0</v>
      </c>
      <c r="AQ180" s="2">
        <f>IF($F$161="n/a",0,IF(AQ$163&lt;=$C180,0,IF(AQ$163&gt;($F$161+$C180),INDEX($D$175:$W$175,,$C180)-SUM($D180:AP180),INDEX($D$175:$W$175,,$C180)/$F$161)))</f>
        <v>0</v>
      </c>
      <c r="AR180" s="2">
        <f>IF($F$161="n/a",0,IF(AR$163&lt;=$C180,0,IF(AR$163&gt;($F$161+$C180),INDEX($D$175:$W$175,,$C180)-SUM($D180:AQ180),INDEX($D$175:$W$175,,$C180)/$F$161)))</f>
        <v>0</v>
      </c>
      <c r="AS180" s="2">
        <f>IF($F$161="n/a",0,IF(AS$163&lt;=$C180,0,IF(AS$163&gt;($F$161+$C180),INDEX($D$175:$W$175,,$C180)-SUM($D180:AR180),INDEX($D$175:$W$175,,$C180)/$F$161)))</f>
        <v>0</v>
      </c>
      <c r="AT180" s="2">
        <f>IF($F$161="n/a",0,IF(AT$163&lt;=$C180,0,IF(AT$163&gt;($F$161+$C180),INDEX($D$175:$W$175,,$C180)-SUM($D180:AS180),INDEX($D$175:$W$175,,$C180)/$F$161)))</f>
        <v>0</v>
      </c>
      <c r="AU180" s="2">
        <f>IF($F$161="n/a",0,IF(AU$163&lt;=$C180,0,IF(AU$163&gt;($F$161+$C180),INDEX($D$175:$W$175,,$C180)-SUM($D180:AT180),INDEX($D$175:$W$175,,$C180)/$F$161)))</f>
        <v>0</v>
      </c>
      <c r="AV180" s="2">
        <f>IF($F$161="n/a",0,IF(AV$163&lt;=$C180,0,IF(AV$163&gt;($F$161+$C180),INDEX($D$175:$W$175,,$C180)-SUM($D180:AU180),INDEX($D$175:$W$175,,$C180)/$F$161)))</f>
        <v>0</v>
      </c>
      <c r="AW180" s="2">
        <f>IF($F$161="n/a",0,IF(AW$163&lt;=$C180,0,IF(AW$163&gt;($F$161+$C180),INDEX($D$175:$W$175,,$C180)-SUM($D180:AV180),INDEX($D$175:$W$175,,$C180)/$F$161)))</f>
        <v>0</v>
      </c>
      <c r="AX180" s="2">
        <f>IF($F$161="n/a",0,IF(AX$163&lt;=$C180,0,IF(AX$163&gt;($F$161+$C180),INDEX($D$175:$W$175,,$C180)-SUM($D180:AW180),INDEX($D$175:$W$175,,$C180)/$F$161)))</f>
        <v>0</v>
      </c>
      <c r="AY180" s="2">
        <f>IF($F$161="n/a",0,IF(AY$163&lt;=$C180,0,IF(AY$163&gt;($F$161+$C180),INDEX($D$175:$W$175,,$C180)-SUM($D180:AX180),INDEX($D$175:$W$175,,$C180)/$F$161)))</f>
        <v>0</v>
      </c>
      <c r="AZ180" s="2">
        <f>IF($F$161="n/a",0,IF(AZ$163&lt;=$C180,0,IF(AZ$163&gt;($F$161+$C180),INDEX($D$175:$W$175,,$C180)-SUM($D180:AY180),INDEX($D$175:$W$175,,$C180)/$F$161)))</f>
        <v>0</v>
      </c>
      <c r="BA180" s="2">
        <f>IF($F$161="n/a",0,IF(BA$163&lt;=$C180,0,IF(BA$163&gt;($F$161+$C180),INDEX($D$175:$W$175,,$C180)-SUM($D180:AZ180),INDEX($D$175:$W$175,,$C180)/$F$161)))</f>
        <v>0</v>
      </c>
      <c r="BB180" s="2">
        <f>IF($F$161="n/a",0,IF(BB$163&lt;=$C180,0,IF(BB$163&gt;($F$161+$C180),INDEX($D$175:$W$175,,$C180)-SUM($D180:BA180),INDEX($D$175:$W$175,,$C180)/$F$161)))</f>
        <v>0</v>
      </c>
      <c r="BC180" s="2">
        <f>IF($F$161="n/a",0,IF(BC$163&lt;=$C180,0,IF(BC$163&gt;($F$161+$C180),INDEX($D$175:$W$175,,$C180)-SUM($D180:BB180),INDEX($D$175:$W$175,,$C180)/$F$161)))</f>
        <v>0</v>
      </c>
      <c r="BD180" s="2">
        <f>IF($F$161="n/a",0,IF(BD$163&lt;=$C180,0,IF(BD$163&gt;($F$161+$C180),INDEX($D$175:$W$175,,$C180)-SUM($D180:BC180),INDEX($D$175:$W$175,,$C180)/$F$161)))</f>
        <v>0</v>
      </c>
      <c r="BE180" s="2">
        <f>IF($F$161="n/a",0,IF(BE$163&lt;=$C180,0,IF(BE$163&gt;($F$161+$C180),INDEX($D$175:$W$175,,$C180)-SUM($D180:BD180),INDEX($D$175:$W$175,,$C180)/$F$161)))</f>
        <v>0</v>
      </c>
      <c r="BF180" s="2">
        <f>IF($F$161="n/a",0,IF(BF$163&lt;=$C180,0,IF(BF$163&gt;($F$161+$C180),INDEX($D$175:$W$175,,$C180)-SUM($D180:BE180),INDEX($D$175:$W$175,,$C180)/$F$161)))</f>
        <v>0</v>
      </c>
      <c r="BG180" s="2">
        <f>IF($F$161="n/a",0,IF(BG$163&lt;=$C180,0,IF(BG$163&gt;($F$161+$C180),INDEX($D$175:$W$175,,$C180)-SUM($D180:BF180),INDEX($D$175:$W$175,,$C180)/$F$161)))</f>
        <v>0</v>
      </c>
      <c r="BH180" s="2">
        <f>IF($F$161="n/a",0,IF(BH$163&lt;=$C180,0,IF(BH$163&gt;($F$161+$C180),INDEX($D$175:$W$175,,$C180)-SUM($D180:BG180),INDEX($D$175:$W$175,,$C180)/$F$161)))</f>
        <v>0</v>
      </c>
      <c r="BI180" s="2">
        <f>IF($F$161="n/a",0,IF(BI$163&lt;=$C180,0,IF(BI$163&gt;($F$161+$C180),INDEX($D$175:$W$175,,$C180)-SUM($D180:BH180),INDEX($D$175:$W$175,,$C180)/$F$161)))</f>
        <v>0</v>
      </c>
      <c r="BJ180" s="2">
        <f>IF($F$161="n/a",0,IF(BJ$163&lt;=$C180,0,IF(BJ$163&gt;($F$161+$C180),INDEX($D$175:$W$175,,$C180)-SUM($D180:BI180),INDEX($D$175:$W$175,,$C180)/$F$161)))</f>
        <v>0</v>
      </c>
      <c r="BK180" s="2">
        <f>IF($F$161="n/a",0,IF(BK$163&lt;=$C180,0,IF(BK$163&gt;($F$161+$C180),INDEX($D$175:$W$175,,$C180)-SUM($D180:BJ180),INDEX($D$175:$W$175,,$C180)/$F$161)))</f>
        <v>0</v>
      </c>
    </row>
    <row r="181" spans="2:63" x14ac:dyDescent="0.3">
      <c r="B181" s="24">
        <v>2014</v>
      </c>
      <c r="C181" s="24">
        <v>4</v>
      </c>
      <c r="E181" s="2">
        <f>IF($F$161="n/a",0,IF(E$163&lt;=$C181,0,IF(E$163&gt;($F$161+$C181),INDEX($D$175:$W$175,,$C181)-SUM($D181:D181),INDEX($D$175:$W$175,,$C181)/$F$161)))</f>
        <v>0</v>
      </c>
      <c r="F181" s="2">
        <f>IF($F$161="n/a",0,IF(F$163&lt;=$C181,0,IF(F$163&gt;($F$161+$C181),INDEX($D$175:$W$175,,$C181)-SUM($D181:E181),INDEX($D$175:$W$175,,$C181)/$F$161)))</f>
        <v>0</v>
      </c>
      <c r="G181" s="2">
        <f>IF($F$161="n/a",0,IF(G$163&lt;=$C181,0,IF(G$163&gt;($F$161+$C181),INDEX($D$175:$W$175,,$C181)-SUM($D181:F181),INDEX($D$175:$W$175,,$C181)/$F$161)))</f>
        <v>0</v>
      </c>
      <c r="H181" s="2">
        <f>IF($F$161="n/a",0,IF(H$163&lt;=$C181,0,IF(H$163&gt;($F$161+$C181),INDEX($D$175:$W$175,,$C181)-SUM($D181:G181),INDEX($D$175:$W$175,,$C181)/$F$161)))</f>
        <v>0</v>
      </c>
      <c r="I181" s="2">
        <f>IF($F$161="n/a",0,IF(I$163&lt;=$C181,0,IF(I$163&gt;($F$161+$C181),INDEX($D$175:$W$175,,$C181)-SUM($D181:H181),INDEX($D$175:$W$175,,$C181)/$F$161)))</f>
        <v>0</v>
      </c>
      <c r="J181" s="2">
        <f>IF($F$161="n/a",0,IF(J$163&lt;=$C181,0,IF(J$163&gt;($F$161+$C181),INDEX($D$175:$W$175,,$C181)-SUM($D181:I181),INDEX($D$175:$W$175,,$C181)/$F$161)))</f>
        <v>0</v>
      </c>
      <c r="K181" s="2">
        <f>IF($F$161="n/a",0,IF(K$163&lt;=$C181,0,IF(K$163&gt;($F$161+$C181),INDEX($D$175:$W$175,,$C181)-SUM($D181:J181),INDEX($D$175:$W$175,,$C181)/$F$161)))</f>
        <v>0</v>
      </c>
      <c r="L181" s="2">
        <f>IF($F$161="n/a",0,IF(L$163&lt;=$C181,0,IF(L$163&gt;($F$161+$C181),INDEX($D$175:$W$175,,$C181)-SUM($D181:K181),INDEX($D$175:$W$175,,$C181)/$F$161)))</f>
        <v>0</v>
      </c>
      <c r="M181" s="2">
        <f>IF($F$161="n/a",0,IF(M$163&lt;=$C181,0,IF(M$163&gt;($F$161+$C181),INDEX($D$175:$W$175,,$C181)-SUM($D181:L181),INDEX($D$175:$W$175,,$C181)/$F$161)))</f>
        <v>0</v>
      </c>
      <c r="N181" s="2">
        <f>IF($F$161="n/a",0,IF(N$163&lt;=$C181,0,IF(N$163&gt;($F$161+$C181),INDEX($D$175:$W$175,,$C181)-SUM($D181:M181),INDEX($D$175:$W$175,,$C181)/$F$161)))</f>
        <v>0</v>
      </c>
      <c r="O181" s="2">
        <f>IF($F$161="n/a",0,IF(O$163&lt;=$C181,0,IF(O$163&gt;($F$161+$C181),INDEX($D$175:$W$175,,$C181)-SUM($D181:N181),INDEX($D$175:$W$175,,$C181)/$F$161)))</f>
        <v>0</v>
      </c>
      <c r="P181" s="2">
        <f>IF($F$161="n/a",0,IF(P$163&lt;=$C181,0,IF(P$163&gt;($F$161+$C181),INDEX($D$175:$W$175,,$C181)-SUM($D181:O181),INDEX($D$175:$W$175,,$C181)/$F$161)))</f>
        <v>0</v>
      </c>
      <c r="Q181" s="2">
        <f>IF($F$161="n/a",0,IF(Q$163&lt;=$C181,0,IF(Q$163&gt;($F$161+$C181),INDEX($D$175:$W$175,,$C181)-SUM($D181:P181),INDEX($D$175:$W$175,,$C181)/$F$161)))</f>
        <v>0</v>
      </c>
      <c r="R181" s="2">
        <f>IF($F$161="n/a",0,IF(R$163&lt;=$C181,0,IF(R$163&gt;($F$161+$C181),INDEX($D$175:$W$175,,$C181)-SUM($D181:Q181),INDEX($D$175:$W$175,,$C181)/$F$161)))</f>
        <v>0</v>
      </c>
      <c r="S181" s="2">
        <f>IF($F$161="n/a",0,IF(S$163&lt;=$C181,0,IF(S$163&gt;($F$161+$C181),INDEX($D$175:$W$175,,$C181)-SUM($D181:R181),INDEX($D$175:$W$175,,$C181)/$F$161)))</f>
        <v>0</v>
      </c>
      <c r="T181" s="2">
        <f>IF($F$161="n/a",0,IF(T$163&lt;=$C181,0,IF(T$163&gt;($F$161+$C181),INDEX($D$175:$W$175,,$C181)-SUM($D181:S181),INDEX($D$175:$W$175,,$C181)/$F$161)))</f>
        <v>0</v>
      </c>
      <c r="U181" s="2">
        <f>IF($F$161="n/a",0,IF(U$163&lt;=$C181,0,IF(U$163&gt;($F$161+$C181),INDEX($D$175:$W$175,,$C181)-SUM($D181:T181),INDEX($D$175:$W$175,,$C181)/$F$161)))</f>
        <v>0</v>
      </c>
      <c r="V181" s="2">
        <f>IF($F$161="n/a",0,IF(V$163&lt;=$C181,0,IF(V$163&gt;($F$161+$C181),INDEX($D$175:$W$175,,$C181)-SUM($D181:U181),INDEX($D$175:$W$175,,$C181)/$F$161)))</f>
        <v>0</v>
      </c>
      <c r="W181" s="2">
        <f>IF($F$161="n/a",0,IF(W$163&lt;=$C181,0,IF(W$163&gt;($F$161+$C181),INDEX($D$175:$W$175,,$C181)-SUM($D181:V181),INDEX($D$175:$W$175,,$C181)/$F$161)))</f>
        <v>0</v>
      </c>
      <c r="X181" s="2">
        <f>IF($F$161="n/a",0,IF(X$163&lt;=$C181,0,IF(X$163&gt;($F$161+$C181),INDEX($D$175:$W$175,,$C181)-SUM($D181:W181),INDEX($D$175:$W$175,,$C181)/$F$161)))</f>
        <v>0</v>
      </c>
      <c r="Y181" s="2">
        <f>IF($F$161="n/a",0,IF(Y$163&lt;=$C181,0,IF(Y$163&gt;($F$161+$C181),INDEX($D$175:$W$175,,$C181)-SUM($D181:X181),INDEX($D$175:$W$175,,$C181)/$F$161)))</f>
        <v>0</v>
      </c>
      <c r="Z181" s="2">
        <f>IF($F$161="n/a",0,IF(Z$163&lt;=$C181,0,IF(Z$163&gt;($F$161+$C181),INDEX($D$175:$W$175,,$C181)-SUM($D181:Y181),INDEX($D$175:$W$175,,$C181)/$F$161)))</f>
        <v>0</v>
      </c>
      <c r="AA181" s="2">
        <f>IF($F$161="n/a",0,IF(AA$163&lt;=$C181,0,IF(AA$163&gt;($F$161+$C181),INDEX($D$175:$W$175,,$C181)-SUM($D181:Z181),INDEX($D$175:$W$175,,$C181)/$F$161)))</f>
        <v>0</v>
      </c>
      <c r="AB181" s="2">
        <f>IF($F$161="n/a",0,IF(AB$163&lt;=$C181,0,IF(AB$163&gt;($F$161+$C181),INDEX($D$175:$W$175,,$C181)-SUM($D181:AA181),INDEX($D$175:$W$175,,$C181)/$F$161)))</f>
        <v>0</v>
      </c>
      <c r="AC181" s="2">
        <f>IF($F$161="n/a",0,IF(AC$163&lt;=$C181,0,IF(AC$163&gt;($F$161+$C181),INDEX($D$175:$W$175,,$C181)-SUM($D181:AB181),INDEX($D$175:$W$175,,$C181)/$F$161)))</f>
        <v>0</v>
      </c>
      <c r="AD181" s="2">
        <f>IF($F$161="n/a",0,IF(AD$163&lt;=$C181,0,IF(AD$163&gt;($F$161+$C181),INDEX($D$175:$W$175,,$C181)-SUM($D181:AC181),INDEX($D$175:$W$175,,$C181)/$F$161)))</f>
        <v>0</v>
      </c>
      <c r="AE181" s="2">
        <f>IF($F$161="n/a",0,IF(AE$163&lt;=$C181,0,IF(AE$163&gt;($F$161+$C181),INDEX($D$175:$W$175,,$C181)-SUM($D181:AD181),INDEX($D$175:$W$175,,$C181)/$F$161)))</f>
        <v>0</v>
      </c>
      <c r="AF181" s="2">
        <f>IF($F$161="n/a",0,IF(AF$163&lt;=$C181,0,IF(AF$163&gt;($F$161+$C181),INDEX($D$175:$W$175,,$C181)-SUM($D181:AE181),INDEX($D$175:$W$175,,$C181)/$F$161)))</f>
        <v>0</v>
      </c>
      <c r="AG181" s="2">
        <f>IF($F$161="n/a",0,IF(AG$163&lt;=$C181,0,IF(AG$163&gt;($F$161+$C181),INDEX($D$175:$W$175,,$C181)-SUM($D181:AF181),INDEX($D$175:$W$175,,$C181)/$F$161)))</f>
        <v>0</v>
      </c>
      <c r="AH181" s="2">
        <f>IF($F$161="n/a",0,IF(AH$163&lt;=$C181,0,IF(AH$163&gt;($F$161+$C181),INDEX($D$175:$W$175,,$C181)-SUM($D181:AG181),INDEX($D$175:$W$175,,$C181)/$F$161)))</f>
        <v>0</v>
      </c>
      <c r="AI181" s="2">
        <f>IF($F$161="n/a",0,IF(AI$163&lt;=$C181,0,IF(AI$163&gt;($F$161+$C181),INDEX($D$175:$W$175,,$C181)-SUM($D181:AH181),INDEX($D$175:$W$175,,$C181)/$F$161)))</f>
        <v>0</v>
      </c>
      <c r="AJ181" s="2">
        <f>IF($F$161="n/a",0,IF(AJ$163&lt;=$C181,0,IF(AJ$163&gt;($F$161+$C181),INDEX($D$175:$W$175,,$C181)-SUM($D181:AI181),INDEX($D$175:$W$175,,$C181)/$F$161)))</f>
        <v>0</v>
      </c>
      <c r="AK181" s="2">
        <f>IF($F$161="n/a",0,IF(AK$163&lt;=$C181,0,IF(AK$163&gt;($F$161+$C181),INDEX($D$175:$W$175,,$C181)-SUM($D181:AJ181),INDEX($D$175:$W$175,,$C181)/$F$161)))</f>
        <v>0</v>
      </c>
      <c r="AL181" s="2">
        <f>IF($F$161="n/a",0,IF(AL$163&lt;=$C181,0,IF(AL$163&gt;($F$161+$C181),INDEX($D$175:$W$175,,$C181)-SUM($D181:AK181),INDEX($D$175:$W$175,,$C181)/$F$161)))</f>
        <v>0</v>
      </c>
      <c r="AM181" s="2">
        <f>IF($F$161="n/a",0,IF(AM$163&lt;=$C181,0,IF(AM$163&gt;($F$161+$C181),INDEX($D$175:$W$175,,$C181)-SUM($D181:AL181),INDEX($D$175:$W$175,,$C181)/$F$161)))</f>
        <v>0</v>
      </c>
      <c r="AN181" s="2">
        <f>IF($F$161="n/a",0,IF(AN$163&lt;=$C181,0,IF(AN$163&gt;($F$161+$C181),INDEX($D$175:$W$175,,$C181)-SUM($D181:AM181),INDEX($D$175:$W$175,,$C181)/$F$161)))</f>
        <v>0</v>
      </c>
      <c r="AO181" s="2">
        <f>IF($F$161="n/a",0,IF(AO$163&lt;=$C181,0,IF(AO$163&gt;($F$161+$C181),INDEX($D$175:$W$175,,$C181)-SUM($D181:AN181),INDEX($D$175:$W$175,,$C181)/$F$161)))</f>
        <v>0</v>
      </c>
      <c r="AP181" s="2">
        <f>IF($F$161="n/a",0,IF(AP$163&lt;=$C181,0,IF(AP$163&gt;($F$161+$C181),INDEX($D$175:$W$175,,$C181)-SUM($D181:AO181),INDEX($D$175:$W$175,,$C181)/$F$161)))</f>
        <v>0</v>
      </c>
      <c r="AQ181" s="2">
        <f>IF($F$161="n/a",0,IF(AQ$163&lt;=$C181,0,IF(AQ$163&gt;($F$161+$C181),INDEX($D$175:$W$175,,$C181)-SUM($D181:AP181),INDEX($D$175:$W$175,,$C181)/$F$161)))</f>
        <v>0</v>
      </c>
      <c r="AR181" s="2">
        <f>IF($F$161="n/a",0,IF(AR$163&lt;=$C181,0,IF(AR$163&gt;($F$161+$C181),INDEX($D$175:$W$175,,$C181)-SUM($D181:AQ181),INDEX($D$175:$W$175,,$C181)/$F$161)))</f>
        <v>0</v>
      </c>
      <c r="AS181" s="2">
        <f>IF($F$161="n/a",0,IF(AS$163&lt;=$C181,0,IF(AS$163&gt;($F$161+$C181),INDEX($D$175:$W$175,,$C181)-SUM($D181:AR181),INDEX($D$175:$W$175,,$C181)/$F$161)))</f>
        <v>0</v>
      </c>
      <c r="AT181" s="2">
        <f>IF($F$161="n/a",0,IF(AT$163&lt;=$C181,0,IF(AT$163&gt;($F$161+$C181),INDEX($D$175:$W$175,,$C181)-SUM($D181:AS181),INDEX($D$175:$W$175,,$C181)/$F$161)))</f>
        <v>0</v>
      </c>
      <c r="AU181" s="2">
        <f>IF($F$161="n/a",0,IF(AU$163&lt;=$C181,0,IF(AU$163&gt;($F$161+$C181),INDEX($D$175:$W$175,,$C181)-SUM($D181:AT181),INDEX($D$175:$W$175,,$C181)/$F$161)))</f>
        <v>0</v>
      </c>
      <c r="AV181" s="2">
        <f>IF($F$161="n/a",0,IF(AV$163&lt;=$C181,0,IF(AV$163&gt;($F$161+$C181),INDEX($D$175:$W$175,,$C181)-SUM($D181:AU181),INDEX($D$175:$W$175,,$C181)/$F$161)))</f>
        <v>0</v>
      </c>
      <c r="AW181" s="2">
        <f>IF($F$161="n/a",0,IF(AW$163&lt;=$C181,0,IF(AW$163&gt;($F$161+$C181),INDEX($D$175:$W$175,,$C181)-SUM($D181:AV181),INDEX($D$175:$W$175,,$C181)/$F$161)))</f>
        <v>0</v>
      </c>
      <c r="AX181" s="2">
        <f>IF($F$161="n/a",0,IF(AX$163&lt;=$C181,0,IF(AX$163&gt;($F$161+$C181),INDEX($D$175:$W$175,,$C181)-SUM($D181:AW181),INDEX($D$175:$W$175,,$C181)/$F$161)))</f>
        <v>0</v>
      </c>
      <c r="AY181" s="2">
        <f>IF($F$161="n/a",0,IF(AY$163&lt;=$C181,0,IF(AY$163&gt;($F$161+$C181),INDEX($D$175:$W$175,,$C181)-SUM($D181:AX181),INDEX($D$175:$W$175,,$C181)/$F$161)))</f>
        <v>0</v>
      </c>
      <c r="AZ181" s="2">
        <f>IF($F$161="n/a",0,IF(AZ$163&lt;=$C181,0,IF(AZ$163&gt;($F$161+$C181),INDEX($D$175:$W$175,,$C181)-SUM($D181:AY181),INDEX($D$175:$W$175,,$C181)/$F$161)))</f>
        <v>0</v>
      </c>
      <c r="BA181" s="2">
        <f>IF($F$161="n/a",0,IF(BA$163&lt;=$C181,0,IF(BA$163&gt;($F$161+$C181),INDEX($D$175:$W$175,,$C181)-SUM($D181:AZ181),INDEX($D$175:$W$175,,$C181)/$F$161)))</f>
        <v>0</v>
      </c>
      <c r="BB181" s="2">
        <f>IF($F$161="n/a",0,IF(BB$163&lt;=$C181,0,IF(BB$163&gt;($F$161+$C181),INDEX($D$175:$W$175,,$C181)-SUM($D181:BA181),INDEX($D$175:$W$175,,$C181)/$F$161)))</f>
        <v>0</v>
      </c>
      <c r="BC181" s="2">
        <f>IF($F$161="n/a",0,IF(BC$163&lt;=$C181,0,IF(BC$163&gt;($F$161+$C181),INDEX($D$175:$W$175,,$C181)-SUM($D181:BB181),INDEX($D$175:$W$175,,$C181)/$F$161)))</f>
        <v>0</v>
      </c>
      <c r="BD181" s="2">
        <f>IF($F$161="n/a",0,IF(BD$163&lt;=$C181,0,IF(BD$163&gt;($F$161+$C181),INDEX($D$175:$W$175,,$C181)-SUM($D181:BC181),INDEX($D$175:$W$175,,$C181)/$F$161)))</f>
        <v>0</v>
      </c>
      <c r="BE181" s="2">
        <f>IF($F$161="n/a",0,IF(BE$163&lt;=$C181,0,IF(BE$163&gt;($F$161+$C181),INDEX($D$175:$W$175,,$C181)-SUM($D181:BD181),INDEX($D$175:$W$175,,$C181)/$F$161)))</f>
        <v>0</v>
      </c>
      <c r="BF181" s="2">
        <f>IF($F$161="n/a",0,IF(BF$163&lt;=$C181,0,IF(BF$163&gt;($F$161+$C181),INDEX($D$175:$W$175,,$C181)-SUM($D181:BE181),INDEX($D$175:$W$175,,$C181)/$F$161)))</f>
        <v>0</v>
      </c>
      <c r="BG181" s="2">
        <f>IF($F$161="n/a",0,IF(BG$163&lt;=$C181,0,IF(BG$163&gt;($F$161+$C181),INDEX($D$175:$W$175,,$C181)-SUM($D181:BF181),INDEX($D$175:$W$175,,$C181)/$F$161)))</f>
        <v>0</v>
      </c>
      <c r="BH181" s="2">
        <f>IF($F$161="n/a",0,IF(BH$163&lt;=$C181,0,IF(BH$163&gt;($F$161+$C181),INDEX($D$175:$W$175,,$C181)-SUM($D181:BG181),INDEX($D$175:$W$175,,$C181)/$F$161)))</f>
        <v>0</v>
      </c>
      <c r="BI181" s="2">
        <f>IF($F$161="n/a",0,IF(BI$163&lt;=$C181,0,IF(BI$163&gt;($F$161+$C181),INDEX($D$175:$W$175,,$C181)-SUM($D181:BH181),INDEX($D$175:$W$175,,$C181)/$F$161)))</f>
        <v>0</v>
      </c>
      <c r="BJ181" s="2">
        <f>IF($F$161="n/a",0,IF(BJ$163&lt;=$C181,0,IF(BJ$163&gt;($F$161+$C181),INDEX($D$175:$W$175,,$C181)-SUM($D181:BI181),INDEX($D$175:$W$175,,$C181)/$F$161)))</f>
        <v>0</v>
      </c>
      <c r="BK181" s="2">
        <f>IF($F$161="n/a",0,IF(BK$163&lt;=$C181,0,IF(BK$163&gt;($F$161+$C181),INDEX($D$175:$W$175,,$C181)-SUM($D181:BJ181),INDEX($D$175:$W$175,,$C181)/$F$161)))</f>
        <v>0</v>
      </c>
    </row>
    <row r="182" spans="2:63" x14ac:dyDescent="0.3">
      <c r="B182" s="24">
        <v>2015</v>
      </c>
      <c r="C182" s="24">
        <v>5</v>
      </c>
      <c r="E182" s="2">
        <f>IF($F$161="n/a",0,IF(E$163&lt;=$C182,0,IF(E$163&gt;($F$161+$C182),INDEX($D$175:$W$175,,$C182)-SUM($D182:D182),INDEX($D$175:$W$175,,$C182)/$F$161)))</f>
        <v>0</v>
      </c>
      <c r="F182" s="2">
        <f>IF($F$161="n/a",0,IF(F$163&lt;=$C182,0,IF(F$163&gt;($F$161+$C182),INDEX($D$175:$W$175,,$C182)-SUM($D182:E182),INDEX($D$175:$W$175,,$C182)/$F$161)))</f>
        <v>0</v>
      </c>
      <c r="G182" s="2">
        <f>IF($F$161="n/a",0,IF(G$163&lt;=$C182,0,IF(G$163&gt;($F$161+$C182),INDEX($D$175:$W$175,,$C182)-SUM($D182:F182),INDEX($D$175:$W$175,,$C182)/$F$161)))</f>
        <v>0</v>
      </c>
      <c r="H182" s="2">
        <f>IF($F$161="n/a",0,IF(H$163&lt;=$C182,0,IF(H$163&gt;($F$161+$C182),INDEX($D$175:$W$175,,$C182)-SUM($D182:G182),INDEX($D$175:$W$175,,$C182)/$F$161)))</f>
        <v>0</v>
      </c>
      <c r="I182" s="2">
        <f>IF($F$161="n/a",0,IF(I$163&lt;=$C182,0,IF(I$163&gt;($F$161+$C182),INDEX($D$175:$W$175,,$C182)-SUM($D182:H182),INDEX($D$175:$W$175,,$C182)/$F$161)))</f>
        <v>0</v>
      </c>
      <c r="J182" s="2">
        <f>IF($F$161="n/a",0,IF(J$163&lt;=$C182,0,IF(J$163&gt;($F$161+$C182),INDEX($D$175:$W$175,,$C182)-SUM($D182:I182),INDEX($D$175:$W$175,,$C182)/$F$161)))</f>
        <v>0</v>
      </c>
      <c r="K182" s="2">
        <f>IF($F$161="n/a",0,IF(K$163&lt;=$C182,0,IF(K$163&gt;($F$161+$C182),INDEX($D$175:$W$175,,$C182)-SUM($D182:J182),INDEX($D$175:$W$175,,$C182)/$F$161)))</f>
        <v>0</v>
      </c>
      <c r="L182" s="2">
        <f>IF($F$161="n/a",0,IF(L$163&lt;=$C182,0,IF(L$163&gt;($F$161+$C182),INDEX($D$175:$W$175,,$C182)-SUM($D182:K182),INDEX($D$175:$W$175,,$C182)/$F$161)))</f>
        <v>0</v>
      </c>
      <c r="M182" s="2">
        <f>IF($F$161="n/a",0,IF(M$163&lt;=$C182,0,IF(M$163&gt;($F$161+$C182),INDEX($D$175:$W$175,,$C182)-SUM($D182:L182),INDEX($D$175:$W$175,,$C182)/$F$161)))</f>
        <v>0</v>
      </c>
      <c r="N182" s="2">
        <f>IF($F$161="n/a",0,IF(N$163&lt;=$C182,0,IF(N$163&gt;($F$161+$C182),INDEX($D$175:$W$175,,$C182)-SUM($D182:M182),INDEX($D$175:$W$175,,$C182)/$F$161)))</f>
        <v>0</v>
      </c>
      <c r="O182" s="2">
        <f>IF($F$161="n/a",0,IF(O$163&lt;=$C182,0,IF(O$163&gt;($F$161+$C182),INDEX($D$175:$W$175,,$C182)-SUM($D182:N182),INDEX($D$175:$W$175,,$C182)/$F$161)))</f>
        <v>0</v>
      </c>
      <c r="P182" s="2">
        <f>IF($F$161="n/a",0,IF(P$163&lt;=$C182,0,IF(P$163&gt;($F$161+$C182),INDEX($D$175:$W$175,,$C182)-SUM($D182:O182),INDEX($D$175:$W$175,,$C182)/$F$161)))</f>
        <v>0</v>
      </c>
      <c r="Q182" s="2">
        <f>IF($F$161="n/a",0,IF(Q$163&lt;=$C182,0,IF(Q$163&gt;($F$161+$C182),INDEX($D$175:$W$175,,$C182)-SUM($D182:P182),INDEX($D$175:$W$175,,$C182)/$F$161)))</f>
        <v>0</v>
      </c>
      <c r="R182" s="2">
        <f>IF($F$161="n/a",0,IF(R$163&lt;=$C182,0,IF(R$163&gt;($F$161+$C182),INDEX($D$175:$W$175,,$C182)-SUM($D182:Q182),INDEX($D$175:$W$175,,$C182)/$F$161)))</f>
        <v>0</v>
      </c>
      <c r="S182" s="2">
        <f>IF($F$161="n/a",0,IF(S$163&lt;=$C182,0,IF(S$163&gt;($F$161+$C182),INDEX($D$175:$W$175,,$C182)-SUM($D182:R182),INDEX($D$175:$W$175,,$C182)/$F$161)))</f>
        <v>0</v>
      </c>
      <c r="T182" s="2">
        <f>IF($F$161="n/a",0,IF(T$163&lt;=$C182,0,IF(T$163&gt;($F$161+$C182),INDEX($D$175:$W$175,,$C182)-SUM($D182:S182),INDEX($D$175:$W$175,,$C182)/$F$161)))</f>
        <v>0</v>
      </c>
      <c r="U182" s="2">
        <f>IF($F$161="n/a",0,IF(U$163&lt;=$C182,0,IF(U$163&gt;($F$161+$C182),INDEX($D$175:$W$175,,$C182)-SUM($D182:T182),INDEX($D$175:$W$175,,$C182)/$F$161)))</f>
        <v>0</v>
      </c>
      <c r="V182" s="2">
        <f>IF($F$161="n/a",0,IF(V$163&lt;=$C182,0,IF(V$163&gt;($F$161+$C182),INDEX($D$175:$W$175,,$C182)-SUM($D182:U182),INDEX($D$175:$W$175,,$C182)/$F$161)))</f>
        <v>0</v>
      </c>
      <c r="W182" s="2">
        <f>IF($F$161="n/a",0,IF(W$163&lt;=$C182,0,IF(W$163&gt;($F$161+$C182),INDEX($D$175:$W$175,,$C182)-SUM($D182:V182),INDEX($D$175:$W$175,,$C182)/$F$161)))</f>
        <v>0</v>
      </c>
      <c r="X182" s="2">
        <f>IF($F$161="n/a",0,IF(X$163&lt;=$C182,0,IF(X$163&gt;($F$161+$C182),INDEX($D$175:$W$175,,$C182)-SUM($D182:W182),INDEX($D$175:$W$175,,$C182)/$F$161)))</f>
        <v>0</v>
      </c>
      <c r="Y182" s="2">
        <f>IF($F$161="n/a",0,IF(Y$163&lt;=$C182,0,IF(Y$163&gt;($F$161+$C182),INDEX($D$175:$W$175,,$C182)-SUM($D182:X182),INDEX($D$175:$W$175,,$C182)/$F$161)))</f>
        <v>0</v>
      </c>
      <c r="Z182" s="2">
        <f>IF($F$161="n/a",0,IF(Z$163&lt;=$C182,0,IF(Z$163&gt;($F$161+$C182),INDEX($D$175:$W$175,,$C182)-SUM($D182:Y182),INDEX($D$175:$W$175,,$C182)/$F$161)))</f>
        <v>0</v>
      </c>
      <c r="AA182" s="2">
        <f>IF($F$161="n/a",0,IF(AA$163&lt;=$C182,0,IF(AA$163&gt;($F$161+$C182),INDEX($D$175:$W$175,,$C182)-SUM($D182:Z182),INDEX($D$175:$W$175,,$C182)/$F$161)))</f>
        <v>0</v>
      </c>
      <c r="AB182" s="2">
        <f>IF($F$161="n/a",0,IF(AB$163&lt;=$C182,0,IF(AB$163&gt;($F$161+$C182),INDEX($D$175:$W$175,,$C182)-SUM($D182:AA182),INDEX($D$175:$W$175,,$C182)/$F$161)))</f>
        <v>0</v>
      </c>
      <c r="AC182" s="2">
        <f>IF($F$161="n/a",0,IF(AC$163&lt;=$C182,0,IF(AC$163&gt;($F$161+$C182),INDEX($D$175:$W$175,,$C182)-SUM($D182:AB182),INDEX($D$175:$W$175,,$C182)/$F$161)))</f>
        <v>0</v>
      </c>
      <c r="AD182" s="2">
        <f>IF($F$161="n/a",0,IF(AD$163&lt;=$C182,0,IF(AD$163&gt;($F$161+$C182),INDEX($D$175:$W$175,,$C182)-SUM($D182:AC182),INDEX($D$175:$W$175,,$C182)/$F$161)))</f>
        <v>0</v>
      </c>
      <c r="AE182" s="2">
        <f>IF($F$161="n/a",0,IF(AE$163&lt;=$C182,0,IF(AE$163&gt;($F$161+$C182),INDEX($D$175:$W$175,,$C182)-SUM($D182:AD182),INDEX($D$175:$W$175,,$C182)/$F$161)))</f>
        <v>0</v>
      </c>
      <c r="AF182" s="2">
        <f>IF($F$161="n/a",0,IF(AF$163&lt;=$C182,0,IF(AF$163&gt;($F$161+$C182),INDEX($D$175:$W$175,,$C182)-SUM($D182:AE182),INDEX($D$175:$W$175,,$C182)/$F$161)))</f>
        <v>0</v>
      </c>
      <c r="AG182" s="2">
        <f>IF($F$161="n/a",0,IF(AG$163&lt;=$C182,0,IF(AG$163&gt;($F$161+$C182),INDEX($D$175:$W$175,,$C182)-SUM($D182:AF182),INDEX($D$175:$W$175,,$C182)/$F$161)))</f>
        <v>0</v>
      </c>
      <c r="AH182" s="2">
        <f>IF($F$161="n/a",0,IF(AH$163&lt;=$C182,0,IF(AH$163&gt;($F$161+$C182),INDEX($D$175:$W$175,,$C182)-SUM($D182:AG182),INDEX($D$175:$W$175,,$C182)/$F$161)))</f>
        <v>0</v>
      </c>
      <c r="AI182" s="2">
        <f>IF($F$161="n/a",0,IF(AI$163&lt;=$C182,0,IF(AI$163&gt;($F$161+$C182),INDEX($D$175:$W$175,,$C182)-SUM($D182:AH182),INDEX($D$175:$W$175,,$C182)/$F$161)))</f>
        <v>0</v>
      </c>
      <c r="AJ182" s="2">
        <f>IF($F$161="n/a",0,IF(AJ$163&lt;=$C182,0,IF(AJ$163&gt;($F$161+$C182),INDEX($D$175:$W$175,,$C182)-SUM($D182:AI182),INDEX($D$175:$W$175,,$C182)/$F$161)))</f>
        <v>0</v>
      </c>
      <c r="AK182" s="2">
        <f>IF($F$161="n/a",0,IF(AK$163&lt;=$C182,0,IF(AK$163&gt;($F$161+$C182),INDEX($D$175:$W$175,,$C182)-SUM($D182:AJ182),INDEX($D$175:$W$175,,$C182)/$F$161)))</f>
        <v>0</v>
      </c>
      <c r="AL182" s="2">
        <f>IF($F$161="n/a",0,IF(AL$163&lt;=$C182,0,IF(AL$163&gt;($F$161+$C182),INDEX($D$175:$W$175,,$C182)-SUM($D182:AK182),INDEX($D$175:$W$175,,$C182)/$F$161)))</f>
        <v>0</v>
      </c>
      <c r="AM182" s="2">
        <f>IF($F$161="n/a",0,IF(AM$163&lt;=$C182,0,IF(AM$163&gt;($F$161+$C182),INDEX($D$175:$W$175,,$C182)-SUM($D182:AL182),INDEX($D$175:$W$175,,$C182)/$F$161)))</f>
        <v>0</v>
      </c>
      <c r="AN182" s="2">
        <f>IF($F$161="n/a",0,IF(AN$163&lt;=$C182,0,IF(AN$163&gt;($F$161+$C182),INDEX($D$175:$W$175,,$C182)-SUM($D182:AM182),INDEX($D$175:$W$175,,$C182)/$F$161)))</f>
        <v>0</v>
      </c>
      <c r="AO182" s="2">
        <f>IF($F$161="n/a",0,IF(AO$163&lt;=$C182,0,IF(AO$163&gt;($F$161+$C182),INDEX($D$175:$W$175,,$C182)-SUM($D182:AN182),INDEX($D$175:$W$175,,$C182)/$F$161)))</f>
        <v>0</v>
      </c>
      <c r="AP182" s="2">
        <f>IF($F$161="n/a",0,IF(AP$163&lt;=$C182,0,IF(AP$163&gt;($F$161+$C182),INDEX($D$175:$W$175,,$C182)-SUM($D182:AO182),INDEX($D$175:$W$175,,$C182)/$F$161)))</f>
        <v>0</v>
      </c>
      <c r="AQ182" s="2">
        <f>IF($F$161="n/a",0,IF(AQ$163&lt;=$C182,0,IF(AQ$163&gt;($F$161+$C182),INDEX($D$175:$W$175,,$C182)-SUM($D182:AP182),INDEX($D$175:$W$175,,$C182)/$F$161)))</f>
        <v>0</v>
      </c>
      <c r="AR182" s="2">
        <f>IF($F$161="n/a",0,IF(AR$163&lt;=$C182,0,IF(AR$163&gt;($F$161+$C182),INDEX($D$175:$W$175,,$C182)-SUM($D182:AQ182),INDEX($D$175:$W$175,,$C182)/$F$161)))</f>
        <v>0</v>
      </c>
      <c r="AS182" s="2">
        <f>IF($F$161="n/a",0,IF(AS$163&lt;=$C182,0,IF(AS$163&gt;($F$161+$C182),INDEX($D$175:$W$175,,$C182)-SUM($D182:AR182),INDEX($D$175:$W$175,,$C182)/$F$161)))</f>
        <v>0</v>
      </c>
      <c r="AT182" s="2">
        <f>IF($F$161="n/a",0,IF(AT$163&lt;=$C182,0,IF(AT$163&gt;($F$161+$C182),INDEX($D$175:$W$175,,$C182)-SUM($D182:AS182),INDEX($D$175:$W$175,,$C182)/$F$161)))</f>
        <v>0</v>
      </c>
      <c r="AU182" s="2">
        <f>IF($F$161="n/a",0,IF(AU$163&lt;=$C182,0,IF(AU$163&gt;($F$161+$C182),INDEX($D$175:$W$175,,$C182)-SUM($D182:AT182),INDEX($D$175:$W$175,,$C182)/$F$161)))</f>
        <v>0</v>
      </c>
      <c r="AV182" s="2">
        <f>IF($F$161="n/a",0,IF(AV$163&lt;=$C182,0,IF(AV$163&gt;($F$161+$C182),INDEX($D$175:$W$175,,$C182)-SUM($D182:AU182),INDEX($D$175:$W$175,,$C182)/$F$161)))</f>
        <v>0</v>
      </c>
      <c r="AW182" s="2">
        <f>IF($F$161="n/a",0,IF(AW$163&lt;=$C182,0,IF(AW$163&gt;($F$161+$C182),INDEX($D$175:$W$175,,$C182)-SUM($D182:AV182),INDEX($D$175:$W$175,,$C182)/$F$161)))</f>
        <v>0</v>
      </c>
      <c r="AX182" s="2">
        <f>IF($F$161="n/a",0,IF(AX$163&lt;=$C182,0,IF(AX$163&gt;($F$161+$C182),INDEX($D$175:$W$175,,$C182)-SUM($D182:AW182),INDEX($D$175:$W$175,,$C182)/$F$161)))</f>
        <v>0</v>
      </c>
      <c r="AY182" s="2">
        <f>IF($F$161="n/a",0,IF(AY$163&lt;=$C182,0,IF(AY$163&gt;($F$161+$C182),INDEX($D$175:$W$175,,$C182)-SUM($D182:AX182),INDEX($D$175:$W$175,,$C182)/$F$161)))</f>
        <v>0</v>
      </c>
      <c r="AZ182" s="2">
        <f>IF($F$161="n/a",0,IF(AZ$163&lt;=$C182,0,IF(AZ$163&gt;($F$161+$C182),INDEX($D$175:$W$175,,$C182)-SUM($D182:AY182),INDEX($D$175:$W$175,,$C182)/$F$161)))</f>
        <v>0</v>
      </c>
      <c r="BA182" s="2">
        <f>IF($F$161="n/a",0,IF(BA$163&lt;=$C182,0,IF(BA$163&gt;($F$161+$C182),INDEX($D$175:$W$175,,$C182)-SUM($D182:AZ182),INDEX($D$175:$W$175,,$C182)/$F$161)))</f>
        <v>0</v>
      </c>
      <c r="BB182" s="2">
        <f>IF($F$161="n/a",0,IF(BB$163&lt;=$C182,0,IF(BB$163&gt;($F$161+$C182),INDEX($D$175:$W$175,,$C182)-SUM($D182:BA182),INDEX($D$175:$W$175,,$C182)/$F$161)))</f>
        <v>0</v>
      </c>
      <c r="BC182" s="2">
        <f>IF($F$161="n/a",0,IF(BC$163&lt;=$C182,0,IF(BC$163&gt;($F$161+$C182),INDEX($D$175:$W$175,,$C182)-SUM($D182:BB182),INDEX($D$175:$W$175,,$C182)/$F$161)))</f>
        <v>0</v>
      </c>
      <c r="BD182" s="2">
        <f>IF($F$161="n/a",0,IF(BD$163&lt;=$C182,0,IF(BD$163&gt;($F$161+$C182),INDEX($D$175:$W$175,,$C182)-SUM($D182:BC182),INDEX($D$175:$W$175,,$C182)/$F$161)))</f>
        <v>0</v>
      </c>
      <c r="BE182" s="2">
        <f>IF($F$161="n/a",0,IF(BE$163&lt;=$C182,0,IF(BE$163&gt;($F$161+$C182),INDEX($D$175:$W$175,,$C182)-SUM($D182:BD182),INDEX($D$175:$W$175,,$C182)/$F$161)))</f>
        <v>0</v>
      </c>
      <c r="BF182" s="2">
        <f>IF($F$161="n/a",0,IF(BF$163&lt;=$C182,0,IF(BF$163&gt;($F$161+$C182),INDEX($D$175:$W$175,,$C182)-SUM($D182:BE182),INDEX($D$175:$W$175,,$C182)/$F$161)))</f>
        <v>0</v>
      </c>
      <c r="BG182" s="2">
        <f>IF($F$161="n/a",0,IF(BG$163&lt;=$C182,0,IF(BG$163&gt;($F$161+$C182),INDEX($D$175:$W$175,,$C182)-SUM($D182:BF182),INDEX($D$175:$W$175,,$C182)/$F$161)))</f>
        <v>0</v>
      </c>
      <c r="BH182" s="2">
        <f>IF($F$161="n/a",0,IF(BH$163&lt;=$C182,0,IF(BH$163&gt;($F$161+$C182),INDEX($D$175:$W$175,,$C182)-SUM($D182:BG182),INDEX($D$175:$W$175,,$C182)/$F$161)))</f>
        <v>0</v>
      </c>
      <c r="BI182" s="2">
        <f>IF($F$161="n/a",0,IF(BI$163&lt;=$C182,0,IF(BI$163&gt;($F$161+$C182),INDEX($D$175:$W$175,,$C182)-SUM($D182:BH182),INDEX($D$175:$W$175,,$C182)/$F$161)))</f>
        <v>0</v>
      </c>
      <c r="BJ182" s="2">
        <f>IF($F$161="n/a",0,IF(BJ$163&lt;=$C182,0,IF(BJ$163&gt;($F$161+$C182),INDEX($D$175:$W$175,,$C182)-SUM($D182:BI182),INDEX($D$175:$W$175,,$C182)/$F$161)))</f>
        <v>0</v>
      </c>
      <c r="BK182" s="2">
        <f>IF($F$161="n/a",0,IF(BK$163&lt;=$C182,0,IF(BK$163&gt;($F$161+$C182),INDEX($D$175:$W$175,,$C182)-SUM($D182:BJ182),INDEX($D$175:$W$175,,$C182)/$F$161)))</f>
        <v>0</v>
      </c>
    </row>
    <row r="183" spans="2:63" x14ac:dyDescent="0.3">
      <c r="B183" s="24">
        <v>2016</v>
      </c>
      <c r="C183" s="24">
        <v>6</v>
      </c>
      <c r="E183" s="2">
        <f>IF($F$161="n/a",0,IF(E$163&lt;=$C183,0,IF(E$163&gt;($F$161+$C183),INDEX($D$175:$W$175,,$C183)-SUM($D183:D183),INDEX($D$175:$W$175,,$C183)/$F$161)))</f>
        <v>0</v>
      </c>
      <c r="F183" s="2">
        <f>IF($F$161="n/a",0,IF(F$163&lt;=$C183,0,IF(F$163&gt;($F$161+$C183),INDEX($D$175:$W$175,,$C183)-SUM($D183:E183),INDEX($D$175:$W$175,,$C183)/$F$161)))</f>
        <v>0</v>
      </c>
      <c r="G183" s="2">
        <f>IF($F$161="n/a",0,IF(G$163&lt;=$C183,0,IF(G$163&gt;($F$161+$C183),INDEX($D$175:$W$175,,$C183)-SUM($D183:F183),INDEX($D$175:$W$175,,$C183)/$F$161)))</f>
        <v>0</v>
      </c>
      <c r="H183" s="2">
        <f>IF($F$161="n/a",0,IF(H$163&lt;=$C183,0,IF(H$163&gt;($F$161+$C183),INDEX($D$175:$W$175,,$C183)-SUM($D183:G183),INDEX($D$175:$W$175,,$C183)/$F$161)))</f>
        <v>0</v>
      </c>
      <c r="I183" s="2">
        <f>IF($F$161="n/a",0,IF(I$163&lt;=$C183,0,IF(I$163&gt;($F$161+$C183),INDEX($D$175:$W$175,,$C183)-SUM($D183:H183),INDEX($D$175:$W$175,,$C183)/$F$161)))</f>
        <v>0</v>
      </c>
      <c r="J183" s="2">
        <f>IF($F$161="n/a",0,IF(J$163&lt;=$C183,0,IF(J$163&gt;($F$161+$C183),INDEX($D$175:$W$175,,$C183)-SUM($D183:I183),INDEX($D$175:$W$175,,$C183)/$F$161)))</f>
        <v>0</v>
      </c>
      <c r="K183" s="2">
        <f>IF($F$161="n/a",0,IF(K$163&lt;=$C183,0,IF(K$163&gt;($F$161+$C183),INDEX($D$175:$W$175,,$C183)-SUM($D183:J183),INDEX($D$175:$W$175,,$C183)/$F$161)))</f>
        <v>0</v>
      </c>
      <c r="L183" s="2">
        <f>IF($F$161="n/a",0,IF(L$163&lt;=$C183,0,IF(L$163&gt;($F$161+$C183),INDEX($D$175:$W$175,,$C183)-SUM($D183:K183),INDEX($D$175:$W$175,,$C183)/$F$161)))</f>
        <v>0</v>
      </c>
      <c r="M183" s="2">
        <f>IF($F$161="n/a",0,IF(M$163&lt;=$C183,0,IF(M$163&gt;($F$161+$C183),INDEX($D$175:$W$175,,$C183)-SUM($D183:L183),INDEX($D$175:$W$175,,$C183)/$F$161)))</f>
        <v>0</v>
      </c>
      <c r="N183" s="2">
        <f>IF($F$161="n/a",0,IF(N$163&lt;=$C183,0,IF(N$163&gt;($F$161+$C183),INDEX($D$175:$W$175,,$C183)-SUM($D183:M183),INDEX($D$175:$W$175,,$C183)/$F$161)))</f>
        <v>0</v>
      </c>
      <c r="O183" s="2">
        <f>IF($F$161="n/a",0,IF(O$163&lt;=$C183,0,IF(O$163&gt;($F$161+$C183),INDEX($D$175:$W$175,,$C183)-SUM($D183:N183),INDEX($D$175:$W$175,,$C183)/$F$161)))</f>
        <v>0</v>
      </c>
      <c r="P183" s="2">
        <f>IF($F$161="n/a",0,IF(P$163&lt;=$C183,0,IF(P$163&gt;($F$161+$C183),INDEX($D$175:$W$175,,$C183)-SUM($D183:O183),INDEX($D$175:$W$175,,$C183)/$F$161)))</f>
        <v>0</v>
      </c>
      <c r="Q183" s="2">
        <f>IF($F$161="n/a",0,IF(Q$163&lt;=$C183,0,IF(Q$163&gt;($F$161+$C183),INDEX($D$175:$W$175,,$C183)-SUM($D183:P183),INDEX($D$175:$W$175,,$C183)/$F$161)))</f>
        <v>0</v>
      </c>
      <c r="R183" s="2">
        <f>IF($F$161="n/a",0,IF(R$163&lt;=$C183,0,IF(R$163&gt;($F$161+$C183),INDEX($D$175:$W$175,,$C183)-SUM($D183:Q183),INDEX($D$175:$W$175,,$C183)/$F$161)))</f>
        <v>0</v>
      </c>
      <c r="S183" s="2">
        <f>IF($F$161="n/a",0,IF(S$163&lt;=$C183,0,IF(S$163&gt;($F$161+$C183),INDEX($D$175:$W$175,,$C183)-SUM($D183:R183),INDEX($D$175:$W$175,,$C183)/$F$161)))</f>
        <v>0</v>
      </c>
      <c r="T183" s="2">
        <f>IF($F$161="n/a",0,IF(T$163&lt;=$C183,0,IF(T$163&gt;($F$161+$C183),INDEX($D$175:$W$175,,$C183)-SUM($D183:S183),INDEX($D$175:$W$175,,$C183)/$F$161)))</f>
        <v>0</v>
      </c>
      <c r="U183" s="2">
        <f>IF($F$161="n/a",0,IF(U$163&lt;=$C183,0,IF(U$163&gt;($F$161+$C183),INDEX($D$175:$W$175,,$C183)-SUM($D183:T183),INDEX($D$175:$W$175,,$C183)/$F$161)))</f>
        <v>0</v>
      </c>
      <c r="V183" s="2">
        <f>IF($F$161="n/a",0,IF(V$163&lt;=$C183,0,IF(V$163&gt;($F$161+$C183),INDEX($D$175:$W$175,,$C183)-SUM($D183:U183),INDEX($D$175:$W$175,,$C183)/$F$161)))</f>
        <v>0</v>
      </c>
      <c r="W183" s="2">
        <f>IF($F$161="n/a",0,IF(W$163&lt;=$C183,0,IF(W$163&gt;($F$161+$C183),INDEX($D$175:$W$175,,$C183)-SUM($D183:V183),INDEX($D$175:$W$175,,$C183)/$F$161)))</f>
        <v>0</v>
      </c>
      <c r="X183" s="2">
        <f>IF($F$161="n/a",0,IF(X$163&lt;=$C183,0,IF(X$163&gt;($F$161+$C183),INDEX($D$175:$W$175,,$C183)-SUM($D183:W183),INDEX($D$175:$W$175,,$C183)/$F$161)))</f>
        <v>0</v>
      </c>
      <c r="Y183" s="2">
        <f>IF($F$161="n/a",0,IF(Y$163&lt;=$C183,0,IF(Y$163&gt;($F$161+$C183),INDEX($D$175:$W$175,,$C183)-SUM($D183:X183),INDEX($D$175:$W$175,,$C183)/$F$161)))</f>
        <v>0</v>
      </c>
      <c r="Z183" s="2">
        <f>IF($F$161="n/a",0,IF(Z$163&lt;=$C183,0,IF(Z$163&gt;($F$161+$C183),INDEX($D$175:$W$175,,$C183)-SUM($D183:Y183),INDEX($D$175:$W$175,,$C183)/$F$161)))</f>
        <v>0</v>
      </c>
      <c r="AA183" s="2">
        <f>IF($F$161="n/a",0,IF(AA$163&lt;=$C183,0,IF(AA$163&gt;($F$161+$C183),INDEX($D$175:$W$175,,$C183)-SUM($D183:Z183),INDEX($D$175:$W$175,,$C183)/$F$161)))</f>
        <v>0</v>
      </c>
      <c r="AB183" s="2">
        <f>IF($F$161="n/a",0,IF(AB$163&lt;=$C183,0,IF(AB$163&gt;($F$161+$C183),INDEX($D$175:$W$175,,$C183)-SUM($D183:AA183),INDEX($D$175:$W$175,,$C183)/$F$161)))</f>
        <v>0</v>
      </c>
      <c r="AC183" s="2">
        <f>IF($F$161="n/a",0,IF(AC$163&lt;=$C183,0,IF(AC$163&gt;($F$161+$C183),INDEX($D$175:$W$175,,$C183)-SUM($D183:AB183),INDEX($D$175:$W$175,,$C183)/$F$161)))</f>
        <v>0</v>
      </c>
      <c r="AD183" s="2">
        <f>IF($F$161="n/a",0,IF(AD$163&lt;=$C183,0,IF(AD$163&gt;($F$161+$C183),INDEX($D$175:$W$175,,$C183)-SUM($D183:AC183),INDEX($D$175:$W$175,,$C183)/$F$161)))</f>
        <v>0</v>
      </c>
      <c r="AE183" s="2">
        <f>IF($F$161="n/a",0,IF(AE$163&lt;=$C183,0,IF(AE$163&gt;($F$161+$C183),INDEX($D$175:$W$175,,$C183)-SUM($D183:AD183),INDEX($D$175:$W$175,,$C183)/$F$161)))</f>
        <v>0</v>
      </c>
      <c r="AF183" s="2">
        <f>IF($F$161="n/a",0,IF(AF$163&lt;=$C183,0,IF(AF$163&gt;($F$161+$C183),INDEX($D$175:$W$175,,$C183)-SUM($D183:AE183),INDEX($D$175:$W$175,,$C183)/$F$161)))</f>
        <v>0</v>
      </c>
      <c r="AG183" s="2">
        <f>IF($F$161="n/a",0,IF(AG$163&lt;=$C183,0,IF(AG$163&gt;($F$161+$C183),INDEX($D$175:$W$175,,$C183)-SUM($D183:AF183),INDEX($D$175:$W$175,,$C183)/$F$161)))</f>
        <v>0</v>
      </c>
      <c r="AH183" s="2">
        <f>IF($F$161="n/a",0,IF(AH$163&lt;=$C183,0,IF(AH$163&gt;($F$161+$C183),INDEX($D$175:$W$175,,$C183)-SUM($D183:AG183),INDEX($D$175:$W$175,,$C183)/$F$161)))</f>
        <v>0</v>
      </c>
      <c r="AI183" s="2">
        <f>IF($F$161="n/a",0,IF(AI$163&lt;=$C183,0,IF(AI$163&gt;($F$161+$C183),INDEX($D$175:$W$175,,$C183)-SUM($D183:AH183),INDEX($D$175:$W$175,,$C183)/$F$161)))</f>
        <v>0</v>
      </c>
      <c r="AJ183" s="2">
        <f>IF($F$161="n/a",0,IF(AJ$163&lt;=$C183,0,IF(AJ$163&gt;($F$161+$C183),INDEX($D$175:$W$175,,$C183)-SUM($D183:AI183),INDEX($D$175:$W$175,,$C183)/$F$161)))</f>
        <v>0</v>
      </c>
      <c r="AK183" s="2">
        <f>IF($F$161="n/a",0,IF(AK$163&lt;=$C183,0,IF(AK$163&gt;($F$161+$C183),INDEX($D$175:$W$175,,$C183)-SUM($D183:AJ183),INDEX($D$175:$W$175,,$C183)/$F$161)))</f>
        <v>0</v>
      </c>
      <c r="AL183" s="2">
        <f>IF($F$161="n/a",0,IF(AL$163&lt;=$C183,0,IF(AL$163&gt;($F$161+$C183),INDEX($D$175:$W$175,,$C183)-SUM($D183:AK183),INDEX($D$175:$W$175,,$C183)/$F$161)))</f>
        <v>0</v>
      </c>
      <c r="AM183" s="2">
        <f>IF($F$161="n/a",0,IF(AM$163&lt;=$C183,0,IF(AM$163&gt;($F$161+$C183),INDEX($D$175:$W$175,,$C183)-SUM($D183:AL183),INDEX($D$175:$W$175,,$C183)/$F$161)))</f>
        <v>0</v>
      </c>
      <c r="AN183" s="2">
        <f>IF($F$161="n/a",0,IF(AN$163&lt;=$C183,0,IF(AN$163&gt;($F$161+$C183),INDEX($D$175:$W$175,,$C183)-SUM($D183:AM183),INDEX($D$175:$W$175,,$C183)/$F$161)))</f>
        <v>0</v>
      </c>
      <c r="AO183" s="2">
        <f>IF($F$161="n/a",0,IF(AO$163&lt;=$C183,0,IF(AO$163&gt;($F$161+$C183),INDEX($D$175:$W$175,,$C183)-SUM($D183:AN183),INDEX($D$175:$W$175,,$C183)/$F$161)))</f>
        <v>0</v>
      </c>
      <c r="AP183" s="2">
        <f>IF($F$161="n/a",0,IF(AP$163&lt;=$C183,0,IF(AP$163&gt;($F$161+$C183),INDEX($D$175:$W$175,,$C183)-SUM($D183:AO183),INDEX($D$175:$W$175,,$C183)/$F$161)))</f>
        <v>0</v>
      </c>
      <c r="AQ183" s="2">
        <f>IF($F$161="n/a",0,IF(AQ$163&lt;=$C183,0,IF(AQ$163&gt;($F$161+$C183),INDEX($D$175:$W$175,,$C183)-SUM($D183:AP183),INDEX($D$175:$W$175,,$C183)/$F$161)))</f>
        <v>0</v>
      </c>
      <c r="AR183" s="2">
        <f>IF($F$161="n/a",0,IF(AR$163&lt;=$C183,0,IF(AR$163&gt;($F$161+$C183),INDEX($D$175:$W$175,,$C183)-SUM($D183:AQ183),INDEX($D$175:$W$175,,$C183)/$F$161)))</f>
        <v>0</v>
      </c>
      <c r="AS183" s="2">
        <f>IF($F$161="n/a",0,IF(AS$163&lt;=$C183,0,IF(AS$163&gt;($F$161+$C183),INDEX($D$175:$W$175,,$C183)-SUM($D183:AR183),INDEX($D$175:$W$175,,$C183)/$F$161)))</f>
        <v>0</v>
      </c>
      <c r="AT183" s="2">
        <f>IF($F$161="n/a",0,IF(AT$163&lt;=$C183,0,IF(AT$163&gt;($F$161+$C183),INDEX($D$175:$W$175,,$C183)-SUM($D183:AS183),INDEX($D$175:$W$175,,$C183)/$F$161)))</f>
        <v>0</v>
      </c>
      <c r="AU183" s="2">
        <f>IF($F$161="n/a",0,IF(AU$163&lt;=$C183,0,IF(AU$163&gt;($F$161+$C183),INDEX($D$175:$W$175,,$C183)-SUM($D183:AT183),INDEX($D$175:$W$175,,$C183)/$F$161)))</f>
        <v>0</v>
      </c>
      <c r="AV183" s="2">
        <f>IF($F$161="n/a",0,IF(AV$163&lt;=$C183,0,IF(AV$163&gt;($F$161+$C183),INDEX($D$175:$W$175,,$C183)-SUM($D183:AU183),INDEX($D$175:$W$175,,$C183)/$F$161)))</f>
        <v>0</v>
      </c>
      <c r="AW183" s="2">
        <f>IF($F$161="n/a",0,IF(AW$163&lt;=$C183,0,IF(AW$163&gt;($F$161+$C183),INDEX($D$175:$W$175,,$C183)-SUM($D183:AV183),INDEX($D$175:$W$175,,$C183)/$F$161)))</f>
        <v>0</v>
      </c>
      <c r="AX183" s="2">
        <f>IF($F$161="n/a",0,IF(AX$163&lt;=$C183,0,IF(AX$163&gt;($F$161+$C183),INDEX($D$175:$W$175,,$C183)-SUM($D183:AW183),INDEX($D$175:$W$175,,$C183)/$F$161)))</f>
        <v>0</v>
      </c>
      <c r="AY183" s="2">
        <f>IF($F$161="n/a",0,IF(AY$163&lt;=$C183,0,IF(AY$163&gt;($F$161+$C183),INDEX($D$175:$W$175,,$C183)-SUM($D183:AX183),INDEX($D$175:$W$175,,$C183)/$F$161)))</f>
        <v>0</v>
      </c>
      <c r="AZ183" s="2">
        <f>IF($F$161="n/a",0,IF(AZ$163&lt;=$C183,0,IF(AZ$163&gt;($F$161+$C183),INDEX($D$175:$W$175,,$C183)-SUM($D183:AY183),INDEX($D$175:$W$175,,$C183)/$F$161)))</f>
        <v>0</v>
      </c>
      <c r="BA183" s="2">
        <f>IF($F$161="n/a",0,IF(BA$163&lt;=$C183,0,IF(BA$163&gt;($F$161+$C183),INDEX($D$175:$W$175,,$C183)-SUM($D183:AZ183),INDEX($D$175:$W$175,,$C183)/$F$161)))</f>
        <v>0</v>
      </c>
      <c r="BB183" s="2">
        <f>IF($F$161="n/a",0,IF(BB$163&lt;=$C183,0,IF(BB$163&gt;($F$161+$C183),INDEX($D$175:$W$175,,$C183)-SUM($D183:BA183),INDEX($D$175:$W$175,,$C183)/$F$161)))</f>
        <v>0</v>
      </c>
      <c r="BC183" s="2">
        <f>IF($F$161="n/a",0,IF(BC$163&lt;=$C183,0,IF(BC$163&gt;($F$161+$C183),INDEX($D$175:$W$175,,$C183)-SUM($D183:BB183),INDEX($D$175:$W$175,,$C183)/$F$161)))</f>
        <v>0</v>
      </c>
      <c r="BD183" s="2">
        <f>IF($F$161="n/a",0,IF(BD$163&lt;=$C183,0,IF(BD$163&gt;($F$161+$C183),INDEX($D$175:$W$175,,$C183)-SUM($D183:BC183),INDEX($D$175:$W$175,,$C183)/$F$161)))</f>
        <v>0</v>
      </c>
      <c r="BE183" s="2">
        <f>IF($F$161="n/a",0,IF(BE$163&lt;=$C183,0,IF(BE$163&gt;($F$161+$C183),INDEX($D$175:$W$175,,$C183)-SUM($D183:BD183),INDEX($D$175:$W$175,,$C183)/$F$161)))</f>
        <v>0</v>
      </c>
      <c r="BF183" s="2">
        <f>IF($F$161="n/a",0,IF(BF$163&lt;=$C183,0,IF(BF$163&gt;($F$161+$C183),INDEX($D$175:$W$175,,$C183)-SUM($D183:BE183),INDEX($D$175:$W$175,,$C183)/$F$161)))</f>
        <v>0</v>
      </c>
      <c r="BG183" s="2">
        <f>IF($F$161="n/a",0,IF(BG$163&lt;=$C183,0,IF(BG$163&gt;($F$161+$C183),INDEX($D$175:$W$175,,$C183)-SUM($D183:BF183),INDEX($D$175:$W$175,,$C183)/$F$161)))</f>
        <v>0</v>
      </c>
      <c r="BH183" s="2">
        <f>IF($F$161="n/a",0,IF(BH$163&lt;=$C183,0,IF(BH$163&gt;($F$161+$C183),INDEX($D$175:$W$175,,$C183)-SUM($D183:BG183),INDEX($D$175:$W$175,,$C183)/$F$161)))</f>
        <v>0</v>
      </c>
      <c r="BI183" s="2">
        <f>IF($F$161="n/a",0,IF(BI$163&lt;=$C183,0,IF(BI$163&gt;($F$161+$C183),INDEX($D$175:$W$175,,$C183)-SUM($D183:BH183),INDEX($D$175:$W$175,,$C183)/$F$161)))</f>
        <v>0</v>
      </c>
      <c r="BJ183" s="2">
        <f>IF($F$161="n/a",0,IF(BJ$163&lt;=$C183,0,IF(BJ$163&gt;($F$161+$C183),INDEX($D$175:$W$175,,$C183)-SUM($D183:BI183),INDEX($D$175:$W$175,,$C183)/$F$161)))</f>
        <v>0</v>
      </c>
      <c r="BK183" s="2">
        <f>IF($F$161="n/a",0,IF(BK$163&lt;=$C183,0,IF(BK$163&gt;($F$161+$C183),INDEX($D$175:$W$175,,$C183)-SUM($D183:BJ183),INDEX($D$175:$W$175,,$C183)/$F$161)))</f>
        <v>0</v>
      </c>
    </row>
    <row r="184" spans="2:63" x14ac:dyDescent="0.3">
      <c r="B184" s="24">
        <v>2017</v>
      </c>
      <c r="C184" s="24">
        <v>7</v>
      </c>
      <c r="E184" s="2">
        <f>IF($F$161="n/a",0,IF(E$163&lt;=$C184,0,IF(E$163&gt;($F$161+$C184),INDEX($D$175:$W$175,,$C184)-SUM($D184:D184),INDEX($D$175:$W$175,,$C184)/$F$161)))</f>
        <v>0</v>
      </c>
      <c r="F184" s="2">
        <f>IF($F$161="n/a",0,IF(F$163&lt;=$C184,0,IF(F$163&gt;($F$161+$C184),INDEX($D$175:$W$175,,$C184)-SUM($D184:E184),INDEX($D$175:$W$175,,$C184)/$F$161)))</f>
        <v>0</v>
      </c>
      <c r="G184" s="2">
        <f>IF($F$161="n/a",0,IF(G$163&lt;=$C184,0,IF(G$163&gt;($F$161+$C184),INDEX($D$175:$W$175,,$C184)-SUM($D184:F184),INDEX($D$175:$W$175,,$C184)/$F$161)))</f>
        <v>0</v>
      </c>
      <c r="H184" s="2">
        <f>IF($F$161="n/a",0,IF(H$163&lt;=$C184,0,IF(H$163&gt;($F$161+$C184),INDEX($D$175:$W$175,,$C184)-SUM($D184:G184),INDEX($D$175:$W$175,,$C184)/$F$161)))</f>
        <v>0</v>
      </c>
      <c r="I184" s="2">
        <f>IF($F$161="n/a",0,IF(I$163&lt;=$C184,0,IF(I$163&gt;($F$161+$C184),INDEX($D$175:$W$175,,$C184)-SUM($D184:H184),INDEX($D$175:$W$175,,$C184)/$F$161)))</f>
        <v>0</v>
      </c>
      <c r="J184" s="2">
        <f>IF($F$161="n/a",0,IF(J$163&lt;=$C184,0,IF(J$163&gt;($F$161+$C184),INDEX($D$175:$W$175,,$C184)-SUM($D184:I184),INDEX($D$175:$W$175,,$C184)/$F$161)))</f>
        <v>0</v>
      </c>
      <c r="K184" s="2">
        <f>IF($F$161="n/a",0,IF(K$163&lt;=$C184,0,IF(K$163&gt;($F$161+$C184),INDEX($D$175:$W$175,,$C184)-SUM($D184:J184),INDEX($D$175:$W$175,,$C184)/$F$161)))</f>
        <v>0</v>
      </c>
      <c r="L184" s="2">
        <f>IF($F$161="n/a",0,IF(L$163&lt;=$C184,0,IF(L$163&gt;($F$161+$C184),INDEX($D$175:$W$175,,$C184)-SUM($D184:K184),INDEX($D$175:$W$175,,$C184)/$F$161)))</f>
        <v>0</v>
      </c>
      <c r="M184" s="2">
        <f>IF($F$161="n/a",0,IF(M$163&lt;=$C184,0,IF(M$163&gt;($F$161+$C184),INDEX($D$175:$W$175,,$C184)-SUM($D184:L184),INDEX($D$175:$W$175,,$C184)/$F$161)))</f>
        <v>0</v>
      </c>
      <c r="N184" s="2">
        <f>IF($F$161="n/a",0,IF(N$163&lt;=$C184,0,IF(N$163&gt;($F$161+$C184),INDEX($D$175:$W$175,,$C184)-SUM($D184:M184),INDEX($D$175:$W$175,,$C184)/$F$161)))</f>
        <v>0</v>
      </c>
      <c r="O184" s="2">
        <f>IF($F$161="n/a",0,IF(O$163&lt;=$C184,0,IF(O$163&gt;($F$161+$C184),INDEX($D$175:$W$175,,$C184)-SUM($D184:N184),INDEX($D$175:$W$175,,$C184)/$F$161)))</f>
        <v>0</v>
      </c>
      <c r="P184" s="2">
        <f>IF($F$161="n/a",0,IF(P$163&lt;=$C184,0,IF(P$163&gt;($F$161+$C184),INDEX($D$175:$W$175,,$C184)-SUM($D184:O184),INDEX($D$175:$W$175,,$C184)/$F$161)))</f>
        <v>0</v>
      </c>
      <c r="Q184" s="2">
        <f>IF($F$161="n/a",0,IF(Q$163&lt;=$C184,0,IF(Q$163&gt;($F$161+$C184),INDEX($D$175:$W$175,,$C184)-SUM($D184:P184),INDEX($D$175:$W$175,,$C184)/$F$161)))</f>
        <v>0</v>
      </c>
      <c r="R184" s="2">
        <f>IF($F$161="n/a",0,IF(R$163&lt;=$C184,0,IF(R$163&gt;($F$161+$C184),INDEX($D$175:$W$175,,$C184)-SUM($D184:Q184),INDEX($D$175:$W$175,,$C184)/$F$161)))</f>
        <v>0</v>
      </c>
      <c r="S184" s="2">
        <f>IF($F$161="n/a",0,IF(S$163&lt;=$C184,0,IF(S$163&gt;($F$161+$C184),INDEX($D$175:$W$175,,$C184)-SUM($D184:R184),INDEX($D$175:$W$175,,$C184)/$F$161)))</f>
        <v>0</v>
      </c>
      <c r="T184" s="2">
        <f>IF($F$161="n/a",0,IF(T$163&lt;=$C184,0,IF(T$163&gt;($F$161+$C184),INDEX($D$175:$W$175,,$C184)-SUM($D184:S184),INDEX($D$175:$W$175,,$C184)/$F$161)))</f>
        <v>0</v>
      </c>
      <c r="U184" s="2">
        <f>IF($F$161="n/a",0,IF(U$163&lt;=$C184,0,IF(U$163&gt;($F$161+$C184),INDEX($D$175:$W$175,,$C184)-SUM($D184:T184),INDEX($D$175:$W$175,,$C184)/$F$161)))</f>
        <v>0</v>
      </c>
      <c r="V184" s="2">
        <f>IF($F$161="n/a",0,IF(V$163&lt;=$C184,0,IF(V$163&gt;($F$161+$C184),INDEX($D$175:$W$175,,$C184)-SUM($D184:U184),INDEX($D$175:$W$175,,$C184)/$F$161)))</f>
        <v>0</v>
      </c>
      <c r="W184" s="2">
        <f>IF($F$161="n/a",0,IF(W$163&lt;=$C184,0,IF(W$163&gt;($F$161+$C184),INDEX($D$175:$W$175,,$C184)-SUM($D184:V184),INDEX($D$175:$W$175,,$C184)/$F$161)))</f>
        <v>0</v>
      </c>
      <c r="X184" s="2">
        <f>IF($F$161="n/a",0,IF(X$163&lt;=$C184,0,IF(X$163&gt;($F$161+$C184),INDEX($D$175:$W$175,,$C184)-SUM($D184:W184),INDEX($D$175:$W$175,,$C184)/$F$161)))</f>
        <v>0</v>
      </c>
      <c r="Y184" s="2">
        <f>IF($F$161="n/a",0,IF(Y$163&lt;=$C184,0,IF(Y$163&gt;($F$161+$C184),INDEX($D$175:$W$175,,$C184)-SUM($D184:X184),INDEX($D$175:$W$175,,$C184)/$F$161)))</f>
        <v>0</v>
      </c>
      <c r="Z184" s="2">
        <f>IF($F$161="n/a",0,IF(Z$163&lt;=$C184,0,IF(Z$163&gt;($F$161+$C184),INDEX($D$175:$W$175,,$C184)-SUM($D184:Y184),INDEX($D$175:$W$175,,$C184)/$F$161)))</f>
        <v>0</v>
      </c>
      <c r="AA184" s="2">
        <f>IF($F$161="n/a",0,IF(AA$163&lt;=$C184,0,IF(AA$163&gt;($F$161+$C184),INDEX($D$175:$W$175,,$C184)-SUM($D184:Z184),INDEX($D$175:$W$175,,$C184)/$F$161)))</f>
        <v>0</v>
      </c>
      <c r="AB184" s="2">
        <f>IF($F$161="n/a",0,IF(AB$163&lt;=$C184,0,IF(AB$163&gt;($F$161+$C184),INDEX($D$175:$W$175,,$C184)-SUM($D184:AA184),INDEX($D$175:$W$175,,$C184)/$F$161)))</f>
        <v>0</v>
      </c>
      <c r="AC184" s="2">
        <f>IF($F$161="n/a",0,IF(AC$163&lt;=$C184,0,IF(AC$163&gt;($F$161+$C184),INDEX($D$175:$W$175,,$C184)-SUM($D184:AB184),INDEX($D$175:$W$175,,$C184)/$F$161)))</f>
        <v>0</v>
      </c>
      <c r="AD184" s="2">
        <f>IF($F$161="n/a",0,IF(AD$163&lt;=$C184,0,IF(AD$163&gt;($F$161+$C184),INDEX($D$175:$W$175,,$C184)-SUM($D184:AC184),INDEX($D$175:$W$175,,$C184)/$F$161)))</f>
        <v>0</v>
      </c>
      <c r="AE184" s="2">
        <f>IF($F$161="n/a",0,IF(AE$163&lt;=$C184,0,IF(AE$163&gt;($F$161+$C184),INDEX($D$175:$W$175,,$C184)-SUM($D184:AD184),INDEX($D$175:$W$175,,$C184)/$F$161)))</f>
        <v>0</v>
      </c>
      <c r="AF184" s="2">
        <f>IF($F$161="n/a",0,IF(AF$163&lt;=$C184,0,IF(AF$163&gt;($F$161+$C184),INDEX($D$175:$W$175,,$C184)-SUM($D184:AE184),INDEX($D$175:$W$175,,$C184)/$F$161)))</f>
        <v>0</v>
      </c>
      <c r="AG184" s="2">
        <f>IF($F$161="n/a",0,IF(AG$163&lt;=$C184,0,IF(AG$163&gt;($F$161+$C184),INDEX($D$175:$W$175,,$C184)-SUM($D184:AF184),INDEX($D$175:$W$175,,$C184)/$F$161)))</f>
        <v>0</v>
      </c>
      <c r="AH184" s="2">
        <f>IF($F$161="n/a",0,IF(AH$163&lt;=$C184,0,IF(AH$163&gt;($F$161+$C184),INDEX($D$175:$W$175,,$C184)-SUM($D184:AG184),INDEX($D$175:$W$175,,$C184)/$F$161)))</f>
        <v>0</v>
      </c>
      <c r="AI184" s="2">
        <f>IF($F$161="n/a",0,IF(AI$163&lt;=$C184,0,IF(AI$163&gt;($F$161+$C184),INDEX($D$175:$W$175,,$C184)-SUM($D184:AH184),INDEX($D$175:$W$175,,$C184)/$F$161)))</f>
        <v>0</v>
      </c>
      <c r="AJ184" s="2">
        <f>IF($F$161="n/a",0,IF(AJ$163&lt;=$C184,0,IF(AJ$163&gt;($F$161+$C184),INDEX($D$175:$W$175,,$C184)-SUM($D184:AI184),INDEX($D$175:$W$175,,$C184)/$F$161)))</f>
        <v>0</v>
      </c>
      <c r="AK184" s="2">
        <f>IF($F$161="n/a",0,IF(AK$163&lt;=$C184,0,IF(AK$163&gt;($F$161+$C184),INDEX($D$175:$W$175,,$C184)-SUM($D184:AJ184),INDEX($D$175:$W$175,,$C184)/$F$161)))</f>
        <v>0</v>
      </c>
      <c r="AL184" s="2">
        <f>IF($F$161="n/a",0,IF(AL$163&lt;=$C184,0,IF(AL$163&gt;($F$161+$C184),INDEX($D$175:$W$175,,$C184)-SUM($D184:AK184),INDEX($D$175:$W$175,,$C184)/$F$161)))</f>
        <v>0</v>
      </c>
      <c r="AM184" s="2">
        <f>IF($F$161="n/a",0,IF(AM$163&lt;=$C184,0,IF(AM$163&gt;($F$161+$C184),INDEX($D$175:$W$175,,$C184)-SUM($D184:AL184),INDEX($D$175:$W$175,,$C184)/$F$161)))</f>
        <v>0</v>
      </c>
      <c r="AN184" s="2">
        <f>IF($F$161="n/a",0,IF(AN$163&lt;=$C184,0,IF(AN$163&gt;($F$161+$C184),INDEX($D$175:$W$175,,$C184)-SUM($D184:AM184),INDEX($D$175:$W$175,,$C184)/$F$161)))</f>
        <v>0</v>
      </c>
      <c r="AO184" s="2">
        <f>IF($F$161="n/a",0,IF(AO$163&lt;=$C184,0,IF(AO$163&gt;($F$161+$C184),INDEX($D$175:$W$175,,$C184)-SUM($D184:AN184),INDEX($D$175:$W$175,,$C184)/$F$161)))</f>
        <v>0</v>
      </c>
      <c r="AP184" s="2">
        <f>IF($F$161="n/a",0,IF(AP$163&lt;=$C184,0,IF(AP$163&gt;($F$161+$C184),INDEX($D$175:$W$175,,$C184)-SUM($D184:AO184),INDEX($D$175:$W$175,,$C184)/$F$161)))</f>
        <v>0</v>
      </c>
      <c r="AQ184" s="2">
        <f>IF($F$161="n/a",0,IF(AQ$163&lt;=$C184,0,IF(AQ$163&gt;($F$161+$C184),INDEX($D$175:$W$175,,$C184)-SUM($D184:AP184),INDEX($D$175:$W$175,,$C184)/$F$161)))</f>
        <v>0</v>
      </c>
      <c r="AR184" s="2">
        <f>IF($F$161="n/a",0,IF(AR$163&lt;=$C184,0,IF(AR$163&gt;($F$161+$C184),INDEX($D$175:$W$175,,$C184)-SUM($D184:AQ184),INDEX($D$175:$W$175,,$C184)/$F$161)))</f>
        <v>0</v>
      </c>
      <c r="AS184" s="2">
        <f>IF($F$161="n/a",0,IF(AS$163&lt;=$C184,0,IF(AS$163&gt;($F$161+$C184),INDEX($D$175:$W$175,,$C184)-SUM($D184:AR184),INDEX($D$175:$W$175,,$C184)/$F$161)))</f>
        <v>0</v>
      </c>
      <c r="AT184" s="2">
        <f>IF($F$161="n/a",0,IF(AT$163&lt;=$C184,0,IF(AT$163&gt;($F$161+$C184),INDEX($D$175:$W$175,,$C184)-SUM($D184:AS184),INDEX($D$175:$W$175,,$C184)/$F$161)))</f>
        <v>0</v>
      </c>
      <c r="AU184" s="2">
        <f>IF($F$161="n/a",0,IF(AU$163&lt;=$C184,0,IF(AU$163&gt;($F$161+$C184),INDEX($D$175:$W$175,,$C184)-SUM($D184:AT184),INDEX($D$175:$W$175,,$C184)/$F$161)))</f>
        <v>0</v>
      </c>
      <c r="AV184" s="2">
        <f>IF($F$161="n/a",0,IF(AV$163&lt;=$C184,0,IF(AV$163&gt;($F$161+$C184),INDEX($D$175:$W$175,,$C184)-SUM($D184:AU184),INDEX($D$175:$W$175,,$C184)/$F$161)))</f>
        <v>0</v>
      </c>
      <c r="AW184" s="2">
        <f>IF($F$161="n/a",0,IF(AW$163&lt;=$C184,0,IF(AW$163&gt;($F$161+$C184),INDEX($D$175:$W$175,,$C184)-SUM($D184:AV184),INDEX($D$175:$W$175,,$C184)/$F$161)))</f>
        <v>0</v>
      </c>
      <c r="AX184" s="2">
        <f>IF($F$161="n/a",0,IF(AX$163&lt;=$C184,0,IF(AX$163&gt;($F$161+$C184),INDEX($D$175:$W$175,,$C184)-SUM($D184:AW184),INDEX($D$175:$W$175,,$C184)/$F$161)))</f>
        <v>0</v>
      </c>
      <c r="AY184" s="2">
        <f>IF($F$161="n/a",0,IF(AY$163&lt;=$C184,0,IF(AY$163&gt;($F$161+$C184),INDEX($D$175:$W$175,,$C184)-SUM($D184:AX184),INDEX($D$175:$W$175,,$C184)/$F$161)))</f>
        <v>0</v>
      </c>
      <c r="AZ184" s="2">
        <f>IF($F$161="n/a",0,IF(AZ$163&lt;=$C184,0,IF(AZ$163&gt;($F$161+$C184),INDEX($D$175:$W$175,,$C184)-SUM($D184:AY184),INDEX($D$175:$W$175,,$C184)/$F$161)))</f>
        <v>0</v>
      </c>
      <c r="BA184" s="2">
        <f>IF($F$161="n/a",0,IF(BA$163&lt;=$C184,0,IF(BA$163&gt;($F$161+$C184),INDEX($D$175:$W$175,,$C184)-SUM($D184:AZ184),INDEX($D$175:$W$175,,$C184)/$F$161)))</f>
        <v>0</v>
      </c>
      <c r="BB184" s="2">
        <f>IF($F$161="n/a",0,IF(BB$163&lt;=$C184,0,IF(BB$163&gt;($F$161+$C184),INDEX($D$175:$W$175,,$C184)-SUM($D184:BA184),INDEX($D$175:$W$175,,$C184)/$F$161)))</f>
        <v>0</v>
      </c>
      <c r="BC184" s="2">
        <f>IF($F$161="n/a",0,IF(BC$163&lt;=$C184,0,IF(BC$163&gt;($F$161+$C184),INDEX($D$175:$W$175,,$C184)-SUM($D184:BB184),INDEX($D$175:$W$175,,$C184)/$F$161)))</f>
        <v>0</v>
      </c>
      <c r="BD184" s="2">
        <f>IF($F$161="n/a",0,IF(BD$163&lt;=$C184,0,IF(BD$163&gt;($F$161+$C184),INDEX($D$175:$W$175,,$C184)-SUM($D184:BC184),INDEX($D$175:$W$175,,$C184)/$F$161)))</f>
        <v>0</v>
      </c>
      <c r="BE184" s="2">
        <f>IF($F$161="n/a",0,IF(BE$163&lt;=$C184,0,IF(BE$163&gt;($F$161+$C184),INDEX($D$175:$W$175,,$C184)-SUM($D184:BD184),INDEX($D$175:$W$175,,$C184)/$F$161)))</f>
        <v>0</v>
      </c>
      <c r="BF184" s="2">
        <f>IF($F$161="n/a",0,IF(BF$163&lt;=$C184,0,IF(BF$163&gt;($F$161+$C184),INDEX($D$175:$W$175,,$C184)-SUM($D184:BE184),INDEX($D$175:$W$175,,$C184)/$F$161)))</f>
        <v>0</v>
      </c>
      <c r="BG184" s="2">
        <f>IF($F$161="n/a",0,IF(BG$163&lt;=$C184,0,IF(BG$163&gt;($F$161+$C184),INDEX($D$175:$W$175,,$C184)-SUM($D184:BF184),INDEX($D$175:$W$175,,$C184)/$F$161)))</f>
        <v>0</v>
      </c>
      <c r="BH184" s="2">
        <f>IF($F$161="n/a",0,IF(BH$163&lt;=$C184,0,IF(BH$163&gt;($F$161+$C184),INDEX($D$175:$W$175,,$C184)-SUM($D184:BG184),INDEX($D$175:$W$175,,$C184)/$F$161)))</f>
        <v>0</v>
      </c>
      <c r="BI184" s="2">
        <f>IF($F$161="n/a",0,IF(BI$163&lt;=$C184,0,IF(BI$163&gt;($F$161+$C184),INDEX($D$175:$W$175,,$C184)-SUM($D184:BH184),INDEX($D$175:$W$175,,$C184)/$F$161)))</f>
        <v>0</v>
      </c>
      <c r="BJ184" s="2">
        <f>IF($F$161="n/a",0,IF(BJ$163&lt;=$C184,0,IF(BJ$163&gt;($F$161+$C184),INDEX($D$175:$W$175,,$C184)-SUM($D184:BI184),INDEX($D$175:$W$175,,$C184)/$F$161)))</f>
        <v>0</v>
      </c>
      <c r="BK184" s="2">
        <f>IF($F$161="n/a",0,IF(BK$163&lt;=$C184,0,IF(BK$163&gt;($F$161+$C184),INDEX($D$175:$W$175,,$C184)-SUM($D184:BJ184),INDEX($D$175:$W$175,,$C184)/$F$161)))</f>
        <v>0</v>
      </c>
    </row>
    <row r="185" spans="2:63" x14ac:dyDescent="0.3">
      <c r="B185" s="24">
        <v>2018</v>
      </c>
      <c r="C185" s="24">
        <v>8</v>
      </c>
      <c r="E185" s="2">
        <f>IF($F$161="n/a",0,IF(E$163&lt;=$C185,0,IF(E$163&gt;($F$161+$C185),INDEX($D$175:$W$175,,$C185)-SUM($D185:D185),INDEX($D$175:$W$175,,$C185)/$F$161)))</f>
        <v>0</v>
      </c>
      <c r="F185" s="2">
        <f>IF($F$161="n/a",0,IF(F$163&lt;=$C185,0,IF(F$163&gt;($F$161+$C185),INDEX($D$175:$W$175,,$C185)-SUM($D185:E185),INDEX($D$175:$W$175,,$C185)/$F$161)))</f>
        <v>0</v>
      </c>
      <c r="G185" s="2">
        <f>IF($F$161="n/a",0,IF(G$163&lt;=$C185,0,IF(G$163&gt;($F$161+$C185),INDEX($D$175:$W$175,,$C185)-SUM($D185:F185),INDEX($D$175:$W$175,,$C185)/$F$161)))</f>
        <v>0</v>
      </c>
      <c r="H185" s="2">
        <f>IF($F$161="n/a",0,IF(H$163&lt;=$C185,0,IF(H$163&gt;($F$161+$C185),INDEX($D$175:$W$175,,$C185)-SUM($D185:G185),INDEX($D$175:$W$175,,$C185)/$F$161)))</f>
        <v>0</v>
      </c>
      <c r="I185" s="2">
        <f>IF($F$161="n/a",0,IF(I$163&lt;=$C185,0,IF(I$163&gt;($F$161+$C185),INDEX($D$175:$W$175,,$C185)-SUM($D185:H185),INDEX($D$175:$W$175,,$C185)/$F$161)))</f>
        <v>0</v>
      </c>
      <c r="J185" s="2">
        <f>IF($F$161="n/a",0,IF(J$163&lt;=$C185,0,IF(J$163&gt;($F$161+$C185),INDEX($D$175:$W$175,,$C185)-SUM($D185:I185),INDEX($D$175:$W$175,,$C185)/$F$161)))</f>
        <v>0</v>
      </c>
      <c r="K185" s="2">
        <f>IF($F$161="n/a",0,IF(K$163&lt;=$C185,0,IF(K$163&gt;($F$161+$C185),INDEX($D$175:$W$175,,$C185)-SUM($D185:J185),INDEX($D$175:$W$175,,$C185)/$F$161)))</f>
        <v>0</v>
      </c>
      <c r="L185" s="2">
        <f>IF($F$161="n/a",0,IF(L$163&lt;=$C185,0,IF(L$163&gt;($F$161+$C185),INDEX($D$175:$W$175,,$C185)-SUM($D185:K185),INDEX($D$175:$W$175,,$C185)/$F$161)))</f>
        <v>0</v>
      </c>
      <c r="M185" s="2">
        <f>IF($F$161="n/a",0,IF(M$163&lt;=$C185,0,IF(M$163&gt;($F$161+$C185),INDEX($D$175:$W$175,,$C185)-SUM($D185:L185),INDEX($D$175:$W$175,,$C185)/$F$161)))</f>
        <v>0</v>
      </c>
      <c r="N185" s="2">
        <f>IF($F$161="n/a",0,IF(N$163&lt;=$C185,0,IF(N$163&gt;($F$161+$C185),INDEX($D$175:$W$175,,$C185)-SUM($D185:M185),INDEX($D$175:$W$175,,$C185)/$F$161)))</f>
        <v>0</v>
      </c>
      <c r="O185" s="2">
        <f>IF($F$161="n/a",0,IF(O$163&lt;=$C185,0,IF(O$163&gt;($F$161+$C185),INDEX($D$175:$W$175,,$C185)-SUM($D185:N185),INDEX($D$175:$W$175,,$C185)/$F$161)))</f>
        <v>0</v>
      </c>
      <c r="P185" s="2">
        <f>IF($F$161="n/a",0,IF(P$163&lt;=$C185,0,IF(P$163&gt;($F$161+$C185),INDEX($D$175:$W$175,,$C185)-SUM($D185:O185),INDEX($D$175:$W$175,,$C185)/$F$161)))</f>
        <v>0</v>
      </c>
      <c r="Q185" s="2">
        <f>IF($F$161="n/a",0,IF(Q$163&lt;=$C185,0,IF(Q$163&gt;($F$161+$C185),INDEX($D$175:$W$175,,$C185)-SUM($D185:P185),INDEX($D$175:$W$175,,$C185)/$F$161)))</f>
        <v>0</v>
      </c>
      <c r="R185" s="2">
        <f>IF($F$161="n/a",0,IF(R$163&lt;=$C185,0,IF(R$163&gt;($F$161+$C185),INDEX($D$175:$W$175,,$C185)-SUM($D185:Q185),INDEX($D$175:$W$175,,$C185)/$F$161)))</f>
        <v>0</v>
      </c>
      <c r="S185" s="2">
        <f>IF($F$161="n/a",0,IF(S$163&lt;=$C185,0,IF(S$163&gt;($F$161+$C185),INDEX($D$175:$W$175,,$C185)-SUM($D185:R185),INDEX($D$175:$W$175,,$C185)/$F$161)))</f>
        <v>0</v>
      </c>
      <c r="T185" s="2">
        <f>IF($F$161="n/a",0,IF(T$163&lt;=$C185,0,IF(T$163&gt;($F$161+$C185),INDEX($D$175:$W$175,,$C185)-SUM($D185:S185),INDEX($D$175:$W$175,,$C185)/$F$161)))</f>
        <v>0</v>
      </c>
      <c r="U185" s="2">
        <f>IF($F$161="n/a",0,IF(U$163&lt;=$C185,0,IF(U$163&gt;($F$161+$C185),INDEX($D$175:$W$175,,$C185)-SUM($D185:T185),INDEX($D$175:$W$175,,$C185)/$F$161)))</f>
        <v>0</v>
      </c>
      <c r="V185" s="2">
        <f>IF($F$161="n/a",0,IF(V$163&lt;=$C185,0,IF(V$163&gt;($F$161+$C185),INDEX($D$175:$W$175,,$C185)-SUM($D185:U185),INDEX($D$175:$W$175,,$C185)/$F$161)))</f>
        <v>0</v>
      </c>
      <c r="W185" s="2">
        <f>IF($F$161="n/a",0,IF(W$163&lt;=$C185,0,IF(W$163&gt;($F$161+$C185),INDEX($D$175:$W$175,,$C185)-SUM($D185:V185),INDEX($D$175:$W$175,,$C185)/$F$161)))</f>
        <v>0</v>
      </c>
      <c r="X185" s="2">
        <f>IF($F$161="n/a",0,IF(X$163&lt;=$C185,0,IF(X$163&gt;($F$161+$C185),INDEX($D$175:$W$175,,$C185)-SUM($D185:W185),INDEX($D$175:$W$175,,$C185)/$F$161)))</f>
        <v>0</v>
      </c>
      <c r="Y185" s="2">
        <f>IF($F$161="n/a",0,IF(Y$163&lt;=$C185,0,IF(Y$163&gt;($F$161+$C185),INDEX($D$175:$W$175,,$C185)-SUM($D185:X185),INDEX($D$175:$W$175,,$C185)/$F$161)))</f>
        <v>0</v>
      </c>
      <c r="Z185" s="2">
        <f>IF($F$161="n/a",0,IF(Z$163&lt;=$C185,0,IF(Z$163&gt;($F$161+$C185),INDEX($D$175:$W$175,,$C185)-SUM($D185:Y185),INDEX($D$175:$W$175,,$C185)/$F$161)))</f>
        <v>0</v>
      </c>
      <c r="AA185" s="2">
        <f>IF($F$161="n/a",0,IF(AA$163&lt;=$C185,0,IF(AA$163&gt;($F$161+$C185),INDEX($D$175:$W$175,,$C185)-SUM($D185:Z185),INDEX($D$175:$W$175,,$C185)/$F$161)))</f>
        <v>0</v>
      </c>
      <c r="AB185" s="2">
        <f>IF($F$161="n/a",0,IF(AB$163&lt;=$C185,0,IF(AB$163&gt;($F$161+$C185),INDEX($D$175:$W$175,,$C185)-SUM($D185:AA185),INDEX($D$175:$W$175,,$C185)/$F$161)))</f>
        <v>0</v>
      </c>
      <c r="AC185" s="2">
        <f>IF($F$161="n/a",0,IF(AC$163&lt;=$C185,0,IF(AC$163&gt;($F$161+$C185),INDEX($D$175:$W$175,,$C185)-SUM($D185:AB185),INDEX($D$175:$W$175,,$C185)/$F$161)))</f>
        <v>0</v>
      </c>
      <c r="AD185" s="2">
        <f>IF($F$161="n/a",0,IF(AD$163&lt;=$C185,0,IF(AD$163&gt;($F$161+$C185),INDEX($D$175:$W$175,,$C185)-SUM($D185:AC185),INDEX($D$175:$W$175,,$C185)/$F$161)))</f>
        <v>0</v>
      </c>
      <c r="AE185" s="2">
        <f>IF($F$161="n/a",0,IF(AE$163&lt;=$C185,0,IF(AE$163&gt;($F$161+$C185),INDEX($D$175:$W$175,,$C185)-SUM($D185:AD185),INDEX($D$175:$W$175,,$C185)/$F$161)))</f>
        <v>0</v>
      </c>
      <c r="AF185" s="2">
        <f>IF($F$161="n/a",0,IF(AF$163&lt;=$C185,0,IF(AF$163&gt;($F$161+$C185),INDEX($D$175:$W$175,,$C185)-SUM($D185:AE185),INDEX($D$175:$W$175,,$C185)/$F$161)))</f>
        <v>0</v>
      </c>
      <c r="AG185" s="2">
        <f>IF($F$161="n/a",0,IF(AG$163&lt;=$C185,0,IF(AG$163&gt;($F$161+$C185),INDEX($D$175:$W$175,,$C185)-SUM($D185:AF185),INDEX($D$175:$W$175,,$C185)/$F$161)))</f>
        <v>0</v>
      </c>
      <c r="AH185" s="2">
        <f>IF($F$161="n/a",0,IF(AH$163&lt;=$C185,0,IF(AH$163&gt;($F$161+$C185),INDEX($D$175:$W$175,,$C185)-SUM($D185:AG185),INDEX($D$175:$W$175,,$C185)/$F$161)))</f>
        <v>0</v>
      </c>
      <c r="AI185" s="2">
        <f>IF($F$161="n/a",0,IF(AI$163&lt;=$C185,0,IF(AI$163&gt;($F$161+$C185),INDEX($D$175:$W$175,,$C185)-SUM($D185:AH185),INDEX($D$175:$W$175,,$C185)/$F$161)))</f>
        <v>0</v>
      </c>
      <c r="AJ185" s="2">
        <f>IF($F$161="n/a",0,IF(AJ$163&lt;=$C185,0,IF(AJ$163&gt;($F$161+$C185),INDEX($D$175:$W$175,,$C185)-SUM($D185:AI185),INDEX($D$175:$W$175,,$C185)/$F$161)))</f>
        <v>0</v>
      </c>
      <c r="AK185" s="2">
        <f>IF($F$161="n/a",0,IF(AK$163&lt;=$C185,0,IF(AK$163&gt;($F$161+$C185),INDEX($D$175:$W$175,,$C185)-SUM($D185:AJ185),INDEX($D$175:$W$175,,$C185)/$F$161)))</f>
        <v>0</v>
      </c>
      <c r="AL185" s="2">
        <f>IF($F$161="n/a",0,IF(AL$163&lt;=$C185,0,IF(AL$163&gt;($F$161+$C185),INDEX($D$175:$W$175,,$C185)-SUM($D185:AK185),INDEX($D$175:$W$175,,$C185)/$F$161)))</f>
        <v>0</v>
      </c>
      <c r="AM185" s="2">
        <f>IF($F$161="n/a",0,IF(AM$163&lt;=$C185,0,IF(AM$163&gt;($F$161+$C185),INDEX($D$175:$W$175,,$C185)-SUM($D185:AL185),INDEX($D$175:$W$175,,$C185)/$F$161)))</f>
        <v>0</v>
      </c>
      <c r="AN185" s="2">
        <f>IF($F$161="n/a",0,IF(AN$163&lt;=$C185,0,IF(AN$163&gt;($F$161+$C185),INDEX($D$175:$W$175,,$C185)-SUM($D185:AM185),INDEX($D$175:$W$175,,$C185)/$F$161)))</f>
        <v>0</v>
      </c>
      <c r="AO185" s="2">
        <f>IF($F$161="n/a",0,IF(AO$163&lt;=$C185,0,IF(AO$163&gt;($F$161+$C185),INDEX($D$175:$W$175,,$C185)-SUM($D185:AN185),INDEX($D$175:$W$175,,$C185)/$F$161)))</f>
        <v>0</v>
      </c>
      <c r="AP185" s="2">
        <f>IF($F$161="n/a",0,IF(AP$163&lt;=$C185,0,IF(AP$163&gt;($F$161+$C185),INDEX($D$175:$W$175,,$C185)-SUM($D185:AO185),INDEX($D$175:$W$175,,$C185)/$F$161)))</f>
        <v>0</v>
      </c>
      <c r="AQ185" s="2">
        <f>IF($F$161="n/a",0,IF(AQ$163&lt;=$C185,0,IF(AQ$163&gt;($F$161+$C185),INDEX($D$175:$W$175,,$C185)-SUM($D185:AP185),INDEX($D$175:$W$175,,$C185)/$F$161)))</f>
        <v>0</v>
      </c>
      <c r="AR185" s="2">
        <f>IF($F$161="n/a",0,IF(AR$163&lt;=$C185,0,IF(AR$163&gt;($F$161+$C185),INDEX($D$175:$W$175,,$C185)-SUM($D185:AQ185),INDEX($D$175:$W$175,,$C185)/$F$161)))</f>
        <v>0</v>
      </c>
      <c r="AS185" s="2">
        <f>IF($F$161="n/a",0,IF(AS$163&lt;=$C185,0,IF(AS$163&gt;($F$161+$C185),INDEX($D$175:$W$175,,$C185)-SUM($D185:AR185),INDEX($D$175:$W$175,,$C185)/$F$161)))</f>
        <v>0</v>
      </c>
      <c r="AT185" s="2">
        <f>IF($F$161="n/a",0,IF(AT$163&lt;=$C185,0,IF(AT$163&gt;($F$161+$C185),INDEX($D$175:$W$175,,$C185)-SUM($D185:AS185),INDEX($D$175:$W$175,,$C185)/$F$161)))</f>
        <v>0</v>
      </c>
      <c r="AU185" s="2">
        <f>IF($F$161="n/a",0,IF(AU$163&lt;=$C185,0,IF(AU$163&gt;($F$161+$C185),INDEX($D$175:$W$175,,$C185)-SUM($D185:AT185),INDEX($D$175:$W$175,,$C185)/$F$161)))</f>
        <v>0</v>
      </c>
      <c r="AV185" s="2">
        <f>IF($F$161="n/a",0,IF(AV$163&lt;=$C185,0,IF(AV$163&gt;($F$161+$C185),INDEX($D$175:$W$175,,$C185)-SUM($D185:AU185),INDEX($D$175:$W$175,,$C185)/$F$161)))</f>
        <v>0</v>
      </c>
      <c r="AW185" s="2">
        <f>IF($F$161="n/a",0,IF(AW$163&lt;=$C185,0,IF(AW$163&gt;($F$161+$C185),INDEX($D$175:$W$175,,$C185)-SUM($D185:AV185),INDEX($D$175:$W$175,,$C185)/$F$161)))</f>
        <v>0</v>
      </c>
      <c r="AX185" s="2">
        <f>IF($F$161="n/a",0,IF(AX$163&lt;=$C185,0,IF(AX$163&gt;($F$161+$C185),INDEX($D$175:$W$175,,$C185)-SUM($D185:AW185),INDEX($D$175:$W$175,,$C185)/$F$161)))</f>
        <v>0</v>
      </c>
      <c r="AY185" s="2">
        <f>IF($F$161="n/a",0,IF(AY$163&lt;=$C185,0,IF(AY$163&gt;($F$161+$C185),INDEX($D$175:$W$175,,$C185)-SUM($D185:AX185),INDEX($D$175:$W$175,,$C185)/$F$161)))</f>
        <v>0</v>
      </c>
      <c r="AZ185" s="2">
        <f>IF($F$161="n/a",0,IF(AZ$163&lt;=$C185,0,IF(AZ$163&gt;($F$161+$C185),INDEX($D$175:$W$175,,$C185)-SUM($D185:AY185),INDEX($D$175:$W$175,,$C185)/$F$161)))</f>
        <v>0</v>
      </c>
      <c r="BA185" s="2">
        <f>IF($F$161="n/a",0,IF(BA$163&lt;=$C185,0,IF(BA$163&gt;($F$161+$C185),INDEX($D$175:$W$175,,$C185)-SUM($D185:AZ185),INDEX($D$175:$W$175,,$C185)/$F$161)))</f>
        <v>0</v>
      </c>
      <c r="BB185" s="2">
        <f>IF($F$161="n/a",0,IF(BB$163&lt;=$C185,0,IF(BB$163&gt;($F$161+$C185),INDEX($D$175:$W$175,,$C185)-SUM($D185:BA185),INDEX($D$175:$W$175,,$C185)/$F$161)))</f>
        <v>0</v>
      </c>
      <c r="BC185" s="2">
        <f>IF($F$161="n/a",0,IF(BC$163&lt;=$C185,0,IF(BC$163&gt;($F$161+$C185),INDEX($D$175:$W$175,,$C185)-SUM($D185:BB185),INDEX($D$175:$W$175,,$C185)/$F$161)))</f>
        <v>0</v>
      </c>
      <c r="BD185" s="2">
        <f>IF($F$161="n/a",0,IF(BD$163&lt;=$C185,0,IF(BD$163&gt;($F$161+$C185),INDEX($D$175:$W$175,,$C185)-SUM($D185:BC185),INDEX($D$175:$W$175,,$C185)/$F$161)))</f>
        <v>0</v>
      </c>
      <c r="BE185" s="2">
        <f>IF($F$161="n/a",0,IF(BE$163&lt;=$C185,0,IF(BE$163&gt;($F$161+$C185),INDEX($D$175:$W$175,,$C185)-SUM($D185:BD185),INDEX($D$175:$W$175,,$C185)/$F$161)))</f>
        <v>0</v>
      </c>
      <c r="BF185" s="2">
        <f>IF($F$161="n/a",0,IF(BF$163&lt;=$C185,0,IF(BF$163&gt;($F$161+$C185),INDEX($D$175:$W$175,,$C185)-SUM($D185:BE185),INDEX($D$175:$W$175,,$C185)/$F$161)))</f>
        <v>0</v>
      </c>
      <c r="BG185" s="2">
        <f>IF($F$161="n/a",0,IF(BG$163&lt;=$C185,0,IF(BG$163&gt;($F$161+$C185),INDEX($D$175:$W$175,,$C185)-SUM($D185:BF185),INDEX($D$175:$W$175,,$C185)/$F$161)))</f>
        <v>0</v>
      </c>
      <c r="BH185" s="2">
        <f>IF($F$161="n/a",0,IF(BH$163&lt;=$C185,0,IF(BH$163&gt;($F$161+$C185),INDEX($D$175:$W$175,,$C185)-SUM($D185:BG185),INDEX($D$175:$W$175,,$C185)/$F$161)))</f>
        <v>0</v>
      </c>
      <c r="BI185" s="2">
        <f>IF($F$161="n/a",0,IF(BI$163&lt;=$C185,0,IF(BI$163&gt;($F$161+$C185),INDEX($D$175:$W$175,,$C185)-SUM($D185:BH185),INDEX($D$175:$W$175,,$C185)/$F$161)))</f>
        <v>0</v>
      </c>
      <c r="BJ185" s="2">
        <f>IF($F$161="n/a",0,IF(BJ$163&lt;=$C185,0,IF(BJ$163&gt;($F$161+$C185),INDEX($D$175:$W$175,,$C185)-SUM($D185:BI185),INDEX($D$175:$W$175,,$C185)/$F$161)))</f>
        <v>0</v>
      </c>
      <c r="BK185" s="2">
        <f>IF($F$161="n/a",0,IF(BK$163&lt;=$C185,0,IF(BK$163&gt;($F$161+$C185),INDEX($D$175:$W$175,,$C185)-SUM($D185:BJ185),INDEX($D$175:$W$175,,$C185)/$F$161)))</f>
        <v>0</v>
      </c>
    </row>
    <row r="186" spans="2:63" x14ac:dyDescent="0.3">
      <c r="B186" s="24">
        <v>2019</v>
      </c>
      <c r="C186" s="24">
        <v>9</v>
      </c>
      <c r="E186" s="2">
        <f>IF($F$161="n/a",0,IF(E$163&lt;=$C186,0,IF(E$163&gt;($F$161+$C186),INDEX($D$175:$W$175,,$C186)-SUM($D186:D186),INDEX($D$175:$W$175,,$C186)/$F$161)))</f>
        <v>0</v>
      </c>
      <c r="F186" s="2">
        <f>IF($F$161="n/a",0,IF(F$163&lt;=$C186,0,IF(F$163&gt;($F$161+$C186),INDEX($D$175:$W$175,,$C186)-SUM($D186:E186),INDEX($D$175:$W$175,,$C186)/$F$161)))</f>
        <v>0</v>
      </c>
      <c r="G186" s="2">
        <f>IF($F$161="n/a",0,IF(G$163&lt;=$C186,0,IF(G$163&gt;($F$161+$C186),INDEX($D$175:$W$175,,$C186)-SUM($D186:F186),INDEX($D$175:$W$175,,$C186)/$F$161)))</f>
        <v>0</v>
      </c>
      <c r="H186" s="2">
        <f>IF($F$161="n/a",0,IF(H$163&lt;=$C186,0,IF(H$163&gt;($F$161+$C186),INDEX($D$175:$W$175,,$C186)-SUM($D186:G186),INDEX($D$175:$W$175,,$C186)/$F$161)))</f>
        <v>0</v>
      </c>
      <c r="I186" s="2">
        <f>IF($F$161="n/a",0,IF(I$163&lt;=$C186,0,IF(I$163&gt;($F$161+$C186),INDEX($D$175:$W$175,,$C186)-SUM($D186:H186),INDEX($D$175:$W$175,,$C186)/$F$161)))</f>
        <v>0</v>
      </c>
      <c r="J186" s="2">
        <f>IF($F$161="n/a",0,IF(J$163&lt;=$C186,0,IF(J$163&gt;($F$161+$C186),INDEX($D$175:$W$175,,$C186)-SUM($D186:I186),INDEX($D$175:$W$175,,$C186)/$F$161)))</f>
        <v>0</v>
      </c>
      <c r="K186" s="2">
        <f>IF($F$161="n/a",0,IF(K$163&lt;=$C186,0,IF(K$163&gt;($F$161+$C186),INDEX($D$175:$W$175,,$C186)-SUM($D186:J186),INDEX($D$175:$W$175,,$C186)/$F$161)))</f>
        <v>0</v>
      </c>
      <c r="L186" s="2">
        <f>IF($F$161="n/a",0,IF(L$163&lt;=$C186,0,IF(L$163&gt;($F$161+$C186),INDEX($D$175:$W$175,,$C186)-SUM($D186:K186),INDEX($D$175:$W$175,,$C186)/$F$161)))</f>
        <v>0</v>
      </c>
      <c r="M186" s="2">
        <f>IF($F$161="n/a",0,IF(M$163&lt;=$C186,0,IF(M$163&gt;($F$161+$C186),INDEX($D$175:$W$175,,$C186)-SUM($D186:L186),INDEX($D$175:$W$175,,$C186)/$F$161)))</f>
        <v>0</v>
      </c>
      <c r="N186" s="2">
        <f>IF($F$161="n/a",0,IF(N$163&lt;=$C186,0,IF(N$163&gt;($F$161+$C186),INDEX($D$175:$W$175,,$C186)-SUM($D186:M186),INDEX($D$175:$W$175,,$C186)/$F$161)))</f>
        <v>0</v>
      </c>
      <c r="O186" s="2">
        <f>IF($F$161="n/a",0,IF(O$163&lt;=$C186,0,IF(O$163&gt;($F$161+$C186),INDEX($D$175:$W$175,,$C186)-SUM($D186:N186),INDEX($D$175:$W$175,,$C186)/$F$161)))</f>
        <v>0</v>
      </c>
      <c r="P186" s="2">
        <f>IF($F$161="n/a",0,IF(P$163&lt;=$C186,0,IF(P$163&gt;($F$161+$C186),INDEX($D$175:$W$175,,$C186)-SUM($D186:O186),INDEX($D$175:$W$175,,$C186)/$F$161)))</f>
        <v>0</v>
      </c>
      <c r="Q186" s="2">
        <f>IF($F$161="n/a",0,IF(Q$163&lt;=$C186,0,IF(Q$163&gt;($F$161+$C186),INDEX($D$175:$W$175,,$C186)-SUM($D186:P186),INDEX($D$175:$W$175,,$C186)/$F$161)))</f>
        <v>0</v>
      </c>
      <c r="R186" s="2">
        <f>IF($F$161="n/a",0,IF(R$163&lt;=$C186,0,IF(R$163&gt;($F$161+$C186),INDEX($D$175:$W$175,,$C186)-SUM($D186:Q186),INDEX($D$175:$W$175,,$C186)/$F$161)))</f>
        <v>0</v>
      </c>
      <c r="S186" s="2">
        <f>IF($F$161="n/a",0,IF(S$163&lt;=$C186,0,IF(S$163&gt;($F$161+$C186),INDEX($D$175:$W$175,,$C186)-SUM($D186:R186),INDEX($D$175:$W$175,,$C186)/$F$161)))</f>
        <v>0</v>
      </c>
      <c r="T186" s="2">
        <f>IF($F$161="n/a",0,IF(T$163&lt;=$C186,0,IF(T$163&gt;($F$161+$C186),INDEX($D$175:$W$175,,$C186)-SUM($D186:S186),INDEX($D$175:$W$175,,$C186)/$F$161)))</f>
        <v>0</v>
      </c>
      <c r="U186" s="2">
        <f>IF($F$161="n/a",0,IF(U$163&lt;=$C186,0,IF(U$163&gt;($F$161+$C186),INDEX($D$175:$W$175,,$C186)-SUM($D186:T186),INDEX($D$175:$W$175,,$C186)/$F$161)))</f>
        <v>0</v>
      </c>
      <c r="V186" s="2">
        <f>IF($F$161="n/a",0,IF(V$163&lt;=$C186,0,IF(V$163&gt;($F$161+$C186),INDEX($D$175:$W$175,,$C186)-SUM($D186:U186),INDEX($D$175:$W$175,,$C186)/$F$161)))</f>
        <v>0</v>
      </c>
      <c r="W186" s="2">
        <f>IF($F$161="n/a",0,IF(W$163&lt;=$C186,0,IF(W$163&gt;($F$161+$C186),INDEX($D$175:$W$175,,$C186)-SUM($D186:V186),INDEX($D$175:$W$175,,$C186)/$F$161)))</f>
        <v>0</v>
      </c>
      <c r="X186" s="2">
        <f>IF($F$161="n/a",0,IF(X$163&lt;=$C186,0,IF(X$163&gt;($F$161+$C186),INDEX($D$175:$W$175,,$C186)-SUM($D186:W186),INDEX($D$175:$W$175,,$C186)/$F$161)))</f>
        <v>0</v>
      </c>
      <c r="Y186" s="2">
        <f>IF($F$161="n/a",0,IF(Y$163&lt;=$C186,0,IF(Y$163&gt;($F$161+$C186),INDEX($D$175:$W$175,,$C186)-SUM($D186:X186),INDEX($D$175:$W$175,,$C186)/$F$161)))</f>
        <v>0</v>
      </c>
      <c r="Z186" s="2">
        <f>IF($F$161="n/a",0,IF(Z$163&lt;=$C186,0,IF(Z$163&gt;($F$161+$C186),INDEX($D$175:$W$175,,$C186)-SUM($D186:Y186),INDEX($D$175:$W$175,,$C186)/$F$161)))</f>
        <v>0</v>
      </c>
      <c r="AA186" s="2">
        <f>IF($F$161="n/a",0,IF(AA$163&lt;=$C186,0,IF(AA$163&gt;($F$161+$C186),INDEX($D$175:$W$175,,$C186)-SUM($D186:Z186),INDEX($D$175:$W$175,,$C186)/$F$161)))</f>
        <v>0</v>
      </c>
      <c r="AB186" s="2">
        <f>IF($F$161="n/a",0,IF(AB$163&lt;=$C186,0,IF(AB$163&gt;($F$161+$C186),INDEX($D$175:$W$175,,$C186)-SUM($D186:AA186),INDEX($D$175:$W$175,,$C186)/$F$161)))</f>
        <v>0</v>
      </c>
      <c r="AC186" s="2">
        <f>IF($F$161="n/a",0,IF(AC$163&lt;=$C186,0,IF(AC$163&gt;($F$161+$C186),INDEX($D$175:$W$175,,$C186)-SUM($D186:AB186),INDEX($D$175:$W$175,,$C186)/$F$161)))</f>
        <v>0</v>
      </c>
      <c r="AD186" s="2">
        <f>IF($F$161="n/a",0,IF(AD$163&lt;=$C186,0,IF(AD$163&gt;($F$161+$C186),INDEX($D$175:$W$175,,$C186)-SUM($D186:AC186),INDEX($D$175:$W$175,,$C186)/$F$161)))</f>
        <v>0</v>
      </c>
      <c r="AE186" s="2">
        <f>IF($F$161="n/a",0,IF(AE$163&lt;=$C186,0,IF(AE$163&gt;($F$161+$C186),INDEX($D$175:$W$175,,$C186)-SUM($D186:AD186),INDEX($D$175:$W$175,,$C186)/$F$161)))</f>
        <v>0</v>
      </c>
      <c r="AF186" s="2">
        <f>IF($F$161="n/a",0,IF(AF$163&lt;=$C186,0,IF(AF$163&gt;($F$161+$C186),INDEX($D$175:$W$175,,$C186)-SUM($D186:AE186),INDEX($D$175:$W$175,,$C186)/$F$161)))</f>
        <v>0</v>
      </c>
      <c r="AG186" s="2">
        <f>IF($F$161="n/a",0,IF(AG$163&lt;=$C186,0,IF(AG$163&gt;($F$161+$C186),INDEX($D$175:$W$175,,$C186)-SUM($D186:AF186),INDEX($D$175:$W$175,,$C186)/$F$161)))</f>
        <v>0</v>
      </c>
      <c r="AH186" s="2">
        <f>IF($F$161="n/a",0,IF(AH$163&lt;=$C186,0,IF(AH$163&gt;($F$161+$C186),INDEX($D$175:$W$175,,$C186)-SUM($D186:AG186),INDEX($D$175:$W$175,,$C186)/$F$161)))</f>
        <v>0</v>
      </c>
      <c r="AI186" s="2">
        <f>IF($F$161="n/a",0,IF(AI$163&lt;=$C186,0,IF(AI$163&gt;($F$161+$C186),INDEX($D$175:$W$175,,$C186)-SUM($D186:AH186),INDEX($D$175:$W$175,,$C186)/$F$161)))</f>
        <v>0</v>
      </c>
      <c r="AJ186" s="2">
        <f>IF($F$161="n/a",0,IF(AJ$163&lt;=$C186,0,IF(AJ$163&gt;($F$161+$C186),INDEX($D$175:$W$175,,$C186)-SUM($D186:AI186),INDEX($D$175:$W$175,,$C186)/$F$161)))</f>
        <v>0</v>
      </c>
      <c r="AK186" s="2">
        <f>IF($F$161="n/a",0,IF(AK$163&lt;=$C186,0,IF(AK$163&gt;($F$161+$C186),INDEX($D$175:$W$175,,$C186)-SUM($D186:AJ186),INDEX($D$175:$W$175,,$C186)/$F$161)))</f>
        <v>0</v>
      </c>
      <c r="AL186" s="2">
        <f>IF($F$161="n/a",0,IF(AL$163&lt;=$C186,0,IF(AL$163&gt;($F$161+$C186),INDEX($D$175:$W$175,,$C186)-SUM($D186:AK186),INDEX($D$175:$W$175,,$C186)/$F$161)))</f>
        <v>0</v>
      </c>
      <c r="AM186" s="2">
        <f>IF($F$161="n/a",0,IF(AM$163&lt;=$C186,0,IF(AM$163&gt;($F$161+$C186),INDEX($D$175:$W$175,,$C186)-SUM($D186:AL186),INDEX($D$175:$W$175,,$C186)/$F$161)))</f>
        <v>0</v>
      </c>
      <c r="AN186" s="2">
        <f>IF($F$161="n/a",0,IF(AN$163&lt;=$C186,0,IF(AN$163&gt;($F$161+$C186),INDEX($D$175:$W$175,,$C186)-SUM($D186:AM186),INDEX($D$175:$W$175,,$C186)/$F$161)))</f>
        <v>0</v>
      </c>
      <c r="AO186" s="2">
        <f>IF($F$161="n/a",0,IF(AO$163&lt;=$C186,0,IF(AO$163&gt;($F$161+$C186),INDEX($D$175:$W$175,,$C186)-SUM($D186:AN186),INDEX($D$175:$W$175,,$C186)/$F$161)))</f>
        <v>0</v>
      </c>
      <c r="AP186" s="2">
        <f>IF($F$161="n/a",0,IF(AP$163&lt;=$C186,0,IF(AP$163&gt;($F$161+$C186),INDEX($D$175:$W$175,,$C186)-SUM($D186:AO186),INDEX($D$175:$W$175,,$C186)/$F$161)))</f>
        <v>0</v>
      </c>
      <c r="AQ186" s="2">
        <f>IF($F$161="n/a",0,IF(AQ$163&lt;=$C186,0,IF(AQ$163&gt;($F$161+$C186),INDEX($D$175:$W$175,,$C186)-SUM($D186:AP186),INDEX($D$175:$W$175,,$C186)/$F$161)))</f>
        <v>0</v>
      </c>
      <c r="AR186" s="2">
        <f>IF($F$161="n/a",0,IF(AR$163&lt;=$C186,0,IF(AR$163&gt;($F$161+$C186),INDEX($D$175:$W$175,,$C186)-SUM($D186:AQ186),INDEX($D$175:$W$175,,$C186)/$F$161)))</f>
        <v>0</v>
      </c>
      <c r="AS186" s="2">
        <f>IF($F$161="n/a",0,IF(AS$163&lt;=$C186,0,IF(AS$163&gt;($F$161+$C186),INDEX($D$175:$W$175,,$C186)-SUM($D186:AR186),INDEX($D$175:$W$175,,$C186)/$F$161)))</f>
        <v>0</v>
      </c>
      <c r="AT186" s="2">
        <f>IF($F$161="n/a",0,IF(AT$163&lt;=$C186,0,IF(AT$163&gt;($F$161+$C186),INDEX($D$175:$W$175,,$C186)-SUM($D186:AS186),INDEX($D$175:$W$175,,$C186)/$F$161)))</f>
        <v>0</v>
      </c>
      <c r="AU186" s="2">
        <f>IF($F$161="n/a",0,IF(AU$163&lt;=$C186,0,IF(AU$163&gt;($F$161+$C186),INDEX($D$175:$W$175,,$C186)-SUM($D186:AT186),INDEX($D$175:$W$175,,$C186)/$F$161)))</f>
        <v>0</v>
      </c>
      <c r="AV186" s="2">
        <f>IF($F$161="n/a",0,IF(AV$163&lt;=$C186,0,IF(AV$163&gt;($F$161+$C186),INDEX($D$175:$W$175,,$C186)-SUM($D186:AU186),INDEX($D$175:$W$175,,$C186)/$F$161)))</f>
        <v>0</v>
      </c>
      <c r="AW186" s="2">
        <f>IF($F$161="n/a",0,IF(AW$163&lt;=$C186,0,IF(AW$163&gt;($F$161+$C186),INDEX($D$175:$W$175,,$C186)-SUM($D186:AV186),INDEX($D$175:$W$175,,$C186)/$F$161)))</f>
        <v>0</v>
      </c>
      <c r="AX186" s="2">
        <f>IF($F$161="n/a",0,IF(AX$163&lt;=$C186,0,IF(AX$163&gt;($F$161+$C186),INDEX($D$175:$W$175,,$C186)-SUM($D186:AW186),INDEX($D$175:$W$175,,$C186)/$F$161)))</f>
        <v>0</v>
      </c>
      <c r="AY186" s="2">
        <f>IF($F$161="n/a",0,IF(AY$163&lt;=$C186,0,IF(AY$163&gt;($F$161+$C186),INDEX($D$175:$W$175,,$C186)-SUM($D186:AX186),INDEX($D$175:$W$175,,$C186)/$F$161)))</f>
        <v>0</v>
      </c>
      <c r="AZ186" s="2">
        <f>IF($F$161="n/a",0,IF(AZ$163&lt;=$C186,0,IF(AZ$163&gt;($F$161+$C186),INDEX($D$175:$W$175,,$C186)-SUM($D186:AY186),INDEX($D$175:$W$175,,$C186)/$F$161)))</f>
        <v>0</v>
      </c>
      <c r="BA186" s="2">
        <f>IF($F$161="n/a",0,IF(BA$163&lt;=$C186,0,IF(BA$163&gt;($F$161+$C186),INDEX($D$175:$W$175,,$C186)-SUM($D186:AZ186),INDEX($D$175:$W$175,,$C186)/$F$161)))</f>
        <v>0</v>
      </c>
      <c r="BB186" s="2">
        <f>IF($F$161="n/a",0,IF(BB$163&lt;=$C186,0,IF(BB$163&gt;($F$161+$C186),INDEX($D$175:$W$175,,$C186)-SUM($D186:BA186),INDEX($D$175:$W$175,,$C186)/$F$161)))</f>
        <v>0</v>
      </c>
      <c r="BC186" s="2">
        <f>IF($F$161="n/a",0,IF(BC$163&lt;=$C186,0,IF(BC$163&gt;($F$161+$C186),INDEX($D$175:$W$175,,$C186)-SUM($D186:BB186),INDEX($D$175:$W$175,,$C186)/$F$161)))</f>
        <v>0</v>
      </c>
      <c r="BD186" s="2">
        <f>IF($F$161="n/a",0,IF(BD$163&lt;=$C186,0,IF(BD$163&gt;($F$161+$C186),INDEX($D$175:$W$175,,$C186)-SUM($D186:BC186),INDEX($D$175:$W$175,,$C186)/$F$161)))</f>
        <v>0</v>
      </c>
      <c r="BE186" s="2">
        <f>IF($F$161="n/a",0,IF(BE$163&lt;=$C186,0,IF(BE$163&gt;($F$161+$C186),INDEX($D$175:$W$175,,$C186)-SUM($D186:BD186),INDEX($D$175:$W$175,,$C186)/$F$161)))</f>
        <v>0</v>
      </c>
      <c r="BF186" s="2">
        <f>IF($F$161="n/a",0,IF(BF$163&lt;=$C186,0,IF(BF$163&gt;($F$161+$C186),INDEX($D$175:$W$175,,$C186)-SUM($D186:BE186),INDEX($D$175:$W$175,,$C186)/$F$161)))</f>
        <v>0</v>
      </c>
      <c r="BG186" s="2">
        <f>IF($F$161="n/a",0,IF(BG$163&lt;=$C186,0,IF(BG$163&gt;($F$161+$C186),INDEX($D$175:$W$175,,$C186)-SUM($D186:BF186),INDEX($D$175:$W$175,,$C186)/$F$161)))</f>
        <v>0</v>
      </c>
      <c r="BH186" s="2">
        <f>IF($F$161="n/a",0,IF(BH$163&lt;=$C186,0,IF(BH$163&gt;($F$161+$C186),INDEX($D$175:$W$175,,$C186)-SUM($D186:BG186),INDEX($D$175:$W$175,,$C186)/$F$161)))</f>
        <v>0</v>
      </c>
      <c r="BI186" s="2">
        <f>IF($F$161="n/a",0,IF(BI$163&lt;=$C186,0,IF(BI$163&gt;($F$161+$C186),INDEX($D$175:$W$175,,$C186)-SUM($D186:BH186),INDEX($D$175:$W$175,,$C186)/$F$161)))</f>
        <v>0</v>
      </c>
      <c r="BJ186" s="2">
        <f>IF($F$161="n/a",0,IF(BJ$163&lt;=$C186,0,IF(BJ$163&gt;($F$161+$C186),INDEX($D$175:$W$175,,$C186)-SUM($D186:BI186),INDEX($D$175:$W$175,,$C186)/$F$161)))</f>
        <v>0</v>
      </c>
      <c r="BK186" s="2">
        <f>IF($F$161="n/a",0,IF(BK$163&lt;=$C186,0,IF(BK$163&gt;($F$161+$C186),INDEX($D$175:$W$175,,$C186)-SUM($D186:BJ186),INDEX($D$175:$W$175,,$C186)/$F$161)))</f>
        <v>0</v>
      </c>
    </row>
    <row r="187" spans="2:63" x14ac:dyDescent="0.3">
      <c r="B187" s="24">
        <v>2020</v>
      </c>
      <c r="C187" s="24">
        <v>10</v>
      </c>
      <c r="E187" s="2">
        <f>IF($F$161="n/a",0,IF(E$163&lt;=$C187,0,IF(E$163&gt;($F$161+$C187),INDEX($D$175:$W$175,,$C187)-SUM($D187:D187),INDEX($D$175:$W$175,,$C187)/$F$161)))</f>
        <v>0</v>
      </c>
      <c r="F187" s="2">
        <f>IF($F$161="n/a",0,IF(F$163&lt;=$C187,0,IF(F$163&gt;($F$161+$C187),INDEX($D$175:$W$175,,$C187)-SUM($D187:E187),INDEX($D$175:$W$175,,$C187)/$F$161)))</f>
        <v>0</v>
      </c>
      <c r="G187" s="2">
        <f>IF($F$161="n/a",0,IF(G$163&lt;=$C187,0,IF(G$163&gt;($F$161+$C187),INDEX($D$175:$W$175,,$C187)-SUM($D187:F187),INDEX($D$175:$W$175,,$C187)/$F$161)))</f>
        <v>0</v>
      </c>
      <c r="H187" s="2">
        <f>IF($F$161="n/a",0,IF(H$163&lt;=$C187,0,IF(H$163&gt;($F$161+$C187),INDEX($D$175:$W$175,,$C187)-SUM($D187:G187),INDEX($D$175:$W$175,,$C187)/$F$161)))</f>
        <v>0</v>
      </c>
      <c r="I187" s="2">
        <f>IF($F$161="n/a",0,IF(I$163&lt;=$C187,0,IF(I$163&gt;($F$161+$C187),INDEX($D$175:$W$175,,$C187)-SUM($D187:H187),INDEX($D$175:$W$175,,$C187)/$F$161)))</f>
        <v>0</v>
      </c>
      <c r="J187" s="2">
        <f>IF($F$161="n/a",0,IF(J$163&lt;=$C187,0,IF(J$163&gt;($F$161+$C187),INDEX($D$175:$W$175,,$C187)-SUM($D187:I187),INDEX($D$175:$W$175,,$C187)/$F$161)))</f>
        <v>0</v>
      </c>
      <c r="K187" s="2">
        <f>IF($F$161="n/a",0,IF(K$163&lt;=$C187,0,IF(K$163&gt;($F$161+$C187),INDEX($D$175:$W$175,,$C187)-SUM($D187:J187),INDEX($D$175:$W$175,,$C187)/$F$161)))</f>
        <v>0</v>
      </c>
      <c r="L187" s="2">
        <f>IF($F$161="n/a",0,IF(L$163&lt;=$C187,0,IF(L$163&gt;($F$161+$C187),INDEX($D$175:$W$175,,$C187)-SUM($D187:K187),INDEX($D$175:$W$175,,$C187)/$F$161)))</f>
        <v>0</v>
      </c>
      <c r="M187" s="2">
        <f>IF($F$161="n/a",0,IF(M$163&lt;=$C187,0,IF(M$163&gt;($F$161+$C187),INDEX($D$175:$W$175,,$C187)-SUM($D187:L187),INDEX($D$175:$W$175,,$C187)/$F$161)))</f>
        <v>0</v>
      </c>
      <c r="N187" s="2">
        <f>IF($F$161="n/a",0,IF(N$163&lt;=$C187,0,IF(N$163&gt;($F$161+$C187),INDEX($D$175:$W$175,,$C187)-SUM($D187:M187),INDEX($D$175:$W$175,,$C187)/$F$161)))</f>
        <v>0</v>
      </c>
      <c r="O187" s="2">
        <f>IF($F$161="n/a",0,IF(O$163&lt;=$C187,0,IF(O$163&gt;($F$161+$C187),INDEX($D$175:$W$175,,$C187)-SUM($D187:N187),INDEX($D$175:$W$175,,$C187)/$F$161)))</f>
        <v>0</v>
      </c>
      <c r="P187" s="2">
        <f>IF($F$161="n/a",0,IF(P$163&lt;=$C187,0,IF(P$163&gt;($F$161+$C187),INDEX($D$175:$W$175,,$C187)-SUM($D187:O187),INDEX($D$175:$W$175,,$C187)/$F$161)))</f>
        <v>0</v>
      </c>
      <c r="Q187" s="2">
        <f>IF($F$161="n/a",0,IF(Q$163&lt;=$C187,0,IF(Q$163&gt;($F$161+$C187),INDEX($D$175:$W$175,,$C187)-SUM($D187:P187),INDEX($D$175:$W$175,,$C187)/$F$161)))</f>
        <v>0</v>
      </c>
      <c r="R187" s="2">
        <f>IF($F$161="n/a",0,IF(R$163&lt;=$C187,0,IF(R$163&gt;($F$161+$C187),INDEX($D$175:$W$175,,$C187)-SUM($D187:Q187),INDEX($D$175:$W$175,,$C187)/$F$161)))</f>
        <v>0</v>
      </c>
      <c r="S187" s="2">
        <f>IF($F$161="n/a",0,IF(S$163&lt;=$C187,0,IF(S$163&gt;($F$161+$C187),INDEX($D$175:$W$175,,$C187)-SUM($D187:R187),INDEX($D$175:$W$175,,$C187)/$F$161)))</f>
        <v>0</v>
      </c>
      <c r="T187" s="2">
        <f>IF($F$161="n/a",0,IF(T$163&lt;=$C187,0,IF(T$163&gt;($F$161+$C187),INDEX($D$175:$W$175,,$C187)-SUM($D187:S187),INDEX($D$175:$W$175,,$C187)/$F$161)))</f>
        <v>0</v>
      </c>
      <c r="U187" s="2">
        <f>IF($F$161="n/a",0,IF(U$163&lt;=$C187,0,IF(U$163&gt;($F$161+$C187),INDEX($D$175:$W$175,,$C187)-SUM($D187:T187),INDEX($D$175:$W$175,,$C187)/$F$161)))</f>
        <v>0</v>
      </c>
      <c r="V187" s="2">
        <f>IF($F$161="n/a",0,IF(V$163&lt;=$C187,0,IF(V$163&gt;($F$161+$C187),INDEX($D$175:$W$175,,$C187)-SUM($D187:U187),INDEX($D$175:$W$175,,$C187)/$F$161)))</f>
        <v>0</v>
      </c>
      <c r="W187" s="2">
        <f>IF($F$161="n/a",0,IF(W$163&lt;=$C187,0,IF(W$163&gt;($F$161+$C187),INDEX($D$175:$W$175,,$C187)-SUM($D187:V187),INDEX($D$175:$W$175,,$C187)/$F$161)))</f>
        <v>0</v>
      </c>
      <c r="X187" s="2">
        <f>IF($F$161="n/a",0,IF(X$163&lt;=$C187,0,IF(X$163&gt;($F$161+$C187),INDEX($D$175:$W$175,,$C187)-SUM($D187:W187),INDEX($D$175:$W$175,,$C187)/$F$161)))</f>
        <v>0</v>
      </c>
      <c r="Y187" s="2">
        <f>IF($F$161="n/a",0,IF(Y$163&lt;=$C187,0,IF(Y$163&gt;($F$161+$C187),INDEX($D$175:$W$175,,$C187)-SUM($D187:X187),INDEX($D$175:$W$175,,$C187)/$F$161)))</f>
        <v>0</v>
      </c>
      <c r="Z187" s="2">
        <f>IF($F$161="n/a",0,IF(Z$163&lt;=$C187,0,IF(Z$163&gt;($F$161+$C187),INDEX($D$175:$W$175,,$C187)-SUM($D187:Y187),INDEX($D$175:$W$175,,$C187)/$F$161)))</f>
        <v>0</v>
      </c>
      <c r="AA187" s="2">
        <f>IF($F$161="n/a",0,IF(AA$163&lt;=$C187,0,IF(AA$163&gt;($F$161+$C187),INDEX($D$175:$W$175,,$C187)-SUM($D187:Z187),INDEX($D$175:$W$175,,$C187)/$F$161)))</f>
        <v>0</v>
      </c>
      <c r="AB187" s="2">
        <f>IF($F$161="n/a",0,IF(AB$163&lt;=$C187,0,IF(AB$163&gt;($F$161+$C187),INDEX($D$175:$W$175,,$C187)-SUM($D187:AA187),INDEX($D$175:$W$175,,$C187)/$F$161)))</f>
        <v>0</v>
      </c>
      <c r="AC187" s="2">
        <f>IF($F$161="n/a",0,IF(AC$163&lt;=$C187,0,IF(AC$163&gt;($F$161+$C187),INDEX($D$175:$W$175,,$C187)-SUM($D187:AB187),INDEX($D$175:$W$175,,$C187)/$F$161)))</f>
        <v>0</v>
      </c>
      <c r="AD187" s="2">
        <f>IF($F$161="n/a",0,IF(AD$163&lt;=$C187,0,IF(AD$163&gt;($F$161+$C187),INDEX($D$175:$W$175,,$C187)-SUM($D187:AC187),INDEX($D$175:$W$175,,$C187)/$F$161)))</f>
        <v>0</v>
      </c>
      <c r="AE187" s="2">
        <f>IF($F$161="n/a",0,IF(AE$163&lt;=$C187,0,IF(AE$163&gt;($F$161+$C187),INDEX($D$175:$W$175,,$C187)-SUM($D187:AD187),INDEX($D$175:$W$175,,$C187)/$F$161)))</f>
        <v>0</v>
      </c>
      <c r="AF187" s="2">
        <f>IF($F$161="n/a",0,IF(AF$163&lt;=$C187,0,IF(AF$163&gt;($F$161+$C187),INDEX($D$175:$W$175,,$C187)-SUM($D187:AE187),INDEX($D$175:$W$175,,$C187)/$F$161)))</f>
        <v>0</v>
      </c>
      <c r="AG187" s="2">
        <f>IF($F$161="n/a",0,IF(AG$163&lt;=$C187,0,IF(AG$163&gt;($F$161+$C187),INDEX($D$175:$W$175,,$C187)-SUM($D187:AF187),INDEX($D$175:$W$175,,$C187)/$F$161)))</f>
        <v>0</v>
      </c>
      <c r="AH187" s="2">
        <f>IF($F$161="n/a",0,IF(AH$163&lt;=$C187,0,IF(AH$163&gt;($F$161+$C187),INDEX($D$175:$W$175,,$C187)-SUM($D187:AG187),INDEX($D$175:$W$175,,$C187)/$F$161)))</f>
        <v>0</v>
      </c>
      <c r="AI187" s="2">
        <f>IF($F$161="n/a",0,IF(AI$163&lt;=$C187,0,IF(AI$163&gt;($F$161+$C187),INDEX($D$175:$W$175,,$C187)-SUM($D187:AH187),INDEX($D$175:$W$175,,$C187)/$F$161)))</f>
        <v>0</v>
      </c>
      <c r="AJ187" s="2">
        <f>IF($F$161="n/a",0,IF(AJ$163&lt;=$C187,0,IF(AJ$163&gt;($F$161+$C187),INDEX($D$175:$W$175,,$C187)-SUM($D187:AI187),INDEX($D$175:$W$175,,$C187)/$F$161)))</f>
        <v>0</v>
      </c>
      <c r="AK187" s="2">
        <f>IF($F$161="n/a",0,IF(AK$163&lt;=$C187,0,IF(AK$163&gt;($F$161+$C187),INDEX($D$175:$W$175,,$C187)-SUM($D187:AJ187),INDEX($D$175:$W$175,,$C187)/$F$161)))</f>
        <v>0</v>
      </c>
      <c r="AL187" s="2">
        <f>IF($F$161="n/a",0,IF(AL$163&lt;=$C187,0,IF(AL$163&gt;($F$161+$C187),INDEX($D$175:$W$175,,$C187)-SUM($D187:AK187),INDEX($D$175:$W$175,,$C187)/$F$161)))</f>
        <v>0</v>
      </c>
      <c r="AM187" s="2">
        <f>IF($F$161="n/a",0,IF(AM$163&lt;=$C187,0,IF(AM$163&gt;($F$161+$C187),INDEX($D$175:$W$175,,$C187)-SUM($D187:AL187),INDEX($D$175:$W$175,,$C187)/$F$161)))</f>
        <v>0</v>
      </c>
      <c r="AN187" s="2">
        <f>IF($F$161="n/a",0,IF(AN$163&lt;=$C187,0,IF(AN$163&gt;($F$161+$C187),INDEX($D$175:$W$175,,$C187)-SUM($D187:AM187),INDEX($D$175:$W$175,,$C187)/$F$161)))</f>
        <v>0</v>
      </c>
      <c r="AO187" s="2">
        <f>IF($F$161="n/a",0,IF(AO$163&lt;=$C187,0,IF(AO$163&gt;($F$161+$C187),INDEX($D$175:$W$175,,$C187)-SUM($D187:AN187),INDEX($D$175:$W$175,,$C187)/$F$161)))</f>
        <v>0</v>
      </c>
      <c r="AP187" s="2">
        <f>IF($F$161="n/a",0,IF(AP$163&lt;=$C187,0,IF(AP$163&gt;($F$161+$C187),INDEX($D$175:$W$175,,$C187)-SUM($D187:AO187),INDEX($D$175:$W$175,,$C187)/$F$161)))</f>
        <v>0</v>
      </c>
      <c r="AQ187" s="2">
        <f>IF($F$161="n/a",0,IF(AQ$163&lt;=$C187,0,IF(AQ$163&gt;($F$161+$C187),INDEX($D$175:$W$175,,$C187)-SUM($D187:AP187),INDEX($D$175:$W$175,,$C187)/$F$161)))</f>
        <v>0</v>
      </c>
      <c r="AR187" s="2">
        <f>IF($F$161="n/a",0,IF(AR$163&lt;=$C187,0,IF(AR$163&gt;($F$161+$C187),INDEX($D$175:$W$175,,$C187)-SUM($D187:AQ187),INDEX($D$175:$W$175,,$C187)/$F$161)))</f>
        <v>0</v>
      </c>
      <c r="AS187" s="2">
        <f>IF($F$161="n/a",0,IF(AS$163&lt;=$C187,0,IF(AS$163&gt;($F$161+$C187),INDEX($D$175:$W$175,,$C187)-SUM($D187:AR187),INDEX($D$175:$W$175,,$C187)/$F$161)))</f>
        <v>0</v>
      </c>
      <c r="AT187" s="2">
        <f>IF($F$161="n/a",0,IF(AT$163&lt;=$C187,0,IF(AT$163&gt;($F$161+$C187),INDEX($D$175:$W$175,,$C187)-SUM($D187:AS187),INDEX($D$175:$W$175,,$C187)/$F$161)))</f>
        <v>0</v>
      </c>
      <c r="AU187" s="2">
        <f>IF($F$161="n/a",0,IF(AU$163&lt;=$C187,0,IF(AU$163&gt;($F$161+$C187),INDEX($D$175:$W$175,,$C187)-SUM($D187:AT187),INDEX($D$175:$W$175,,$C187)/$F$161)))</f>
        <v>0</v>
      </c>
      <c r="AV187" s="2">
        <f>IF($F$161="n/a",0,IF(AV$163&lt;=$C187,0,IF(AV$163&gt;($F$161+$C187),INDEX($D$175:$W$175,,$C187)-SUM($D187:AU187),INDEX($D$175:$W$175,,$C187)/$F$161)))</f>
        <v>0</v>
      </c>
      <c r="AW187" s="2">
        <f>IF($F$161="n/a",0,IF(AW$163&lt;=$C187,0,IF(AW$163&gt;($F$161+$C187),INDEX($D$175:$W$175,,$C187)-SUM($D187:AV187),INDEX($D$175:$W$175,,$C187)/$F$161)))</f>
        <v>0</v>
      </c>
      <c r="AX187" s="2">
        <f>IF($F$161="n/a",0,IF(AX$163&lt;=$C187,0,IF(AX$163&gt;($F$161+$C187),INDEX($D$175:$W$175,,$C187)-SUM($D187:AW187),INDEX($D$175:$W$175,,$C187)/$F$161)))</f>
        <v>0</v>
      </c>
      <c r="AY187" s="2">
        <f>IF($F$161="n/a",0,IF(AY$163&lt;=$C187,0,IF(AY$163&gt;($F$161+$C187),INDEX($D$175:$W$175,,$C187)-SUM($D187:AX187),INDEX($D$175:$W$175,,$C187)/$F$161)))</f>
        <v>0</v>
      </c>
      <c r="AZ187" s="2">
        <f>IF($F$161="n/a",0,IF(AZ$163&lt;=$C187,0,IF(AZ$163&gt;($F$161+$C187),INDEX($D$175:$W$175,,$C187)-SUM($D187:AY187),INDEX($D$175:$W$175,,$C187)/$F$161)))</f>
        <v>0</v>
      </c>
      <c r="BA187" s="2">
        <f>IF($F$161="n/a",0,IF(BA$163&lt;=$C187,0,IF(BA$163&gt;($F$161+$C187),INDEX($D$175:$W$175,,$C187)-SUM($D187:AZ187),INDEX($D$175:$W$175,,$C187)/$F$161)))</f>
        <v>0</v>
      </c>
      <c r="BB187" s="2">
        <f>IF($F$161="n/a",0,IF(BB$163&lt;=$C187,0,IF(BB$163&gt;($F$161+$C187),INDEX($D$175:$W$175,,$C187)-SUM($D187:BA187),INDEX($D$175:$W$175,,$C187)/$F$161)))</f>
        <v>0</v>
      </c>
      <c r="BC187" s="2">
        <f>IF($F$161="n/a",0,IF(BC$163&lt;=$C187,0,IF(BC$163&gt;($F$161+$C187),INDEX($D$175:$W$175,,$C187)-SUM($D187:BB187),INDEX($D$175:$W$175,,$C187)/$F$161)))</f>
        <v>0</v>
      </c>
      <c r="BD187" s="2">
        <f>IF($F$161="n/a",0,IF(BD$163&lt;=$C187,0,IF(BD$163&gt;($F$161+$C187),INDEX($D$175:$W$175,,$C187)-SUM($D187:BC187),INDEX($D$175:$W$175,,$C187)/$F$161)))</f>
        <v>0</v>
      </c>
      <c r="BE187" s="2">
        <f>IF($F$161="n/a",0,IF(BE$163&lt;=$C187,0,IF(BE$163&gt;($F$161+$C187),INDEX($D$175:$W$175,,$C187)-SUM($D187:BD187),INDEX($D$175:$W$175,,$C187)/$F$161)))</f>
        <v>0</v>
      </c>
      <c r="BF187" s="2">
        <f>IF($F$161="n/a",0,IF(BF$163&lt;=$C187,0,IF(BF$163&gt;($F$161+$C187),INDEX($D$175:$W$175,,$C187)-SUM($D187:BE187),INDEX($D$175:$W$175,,$C187)/$F$161)))</f>
        <v>0</v>
      </c>
      <c r="BG187" s="2">
        <f>IF($F$161="n/a",0,IF(BG$163&lt;=$C187,0,IF(BG$163&gt;($F$161+$C187),INDEX($D$175:$W$175,,$C187)-SUM($D187:BF187),INDEX($D$175:$W$175,,$C187)/$F$161)))</f>
        <v>0</v>
      </c>
      <c r="BH187" s="2">
        <f>IF($F$161="n/a",0,IF(BH$163&lt;=$C187,0,IF(BH$163&gt;($F$161+$C187),INDEX($D$175:$W$175,,$C187)-SUM($D187:BG187),INDEX($D$175:$W$175,,$C187)/$F$161)))</f>
        <v>0</v>
      </c>
      <c r="BI187" s="2">
        <f>IF($F$161="n/a",0,IF(BI$163&lt;=$C187,0,IF(BI$163&gt;($F$161+$C187),INDEX($D$175:$W$175,,$C187)-SUM($D187:BH187),INDEX($D$175:$W$175,,$C187)/$F$161)))</f>
        <v>0</v>
      </c>
      <c r="BJ187" s="2">
        <f>IF($F$161="n/a",0,IF(BJ$163&lt;=$C187,0,IF(BJ$163&gt;($F$161+$C187),INDEX($D$175:$W$175,,$C187)-SUM($D187:BI187),INDEX($D$175:$W$175,,$C187)/$F$161)))</f>
        <v>0</v>
      </c>
      <c r="BK187" s="2">
        <f>IF($F$161="n/a",0,IF(BK$163&lt;=$C187,0,IF(BK$163&gt;($F$161+$C187),INDEX($D$175:$W$175,,$C187)-SUM($D187:BJ187),INDEX($D$175:$W$175,,$C187)/$F$161)))</f>
        <v>0</v>
      </c>
    </row>
    <row r="188" spans="2:63" ht="15" hidden="1" outlineLevel="1" x14ac:dyDescent="0.25">
      <c r="B188" s="24">
        <v>2021</v>
      </c>
      <c r="C188" s="24">
        <v>11</v>
      </c>
      <c r="E188" s="2">
        <f>IF($F$161="n/a",0,IF(E$163&lt;=$C188,0,IF(E$163&gt;($F$161+$C188),INDEX($D$175:$W$175,,$C188)-SUM($D188:D188),INDEX($D$175:$W$175,,$C188)/$F$161)))</f>
        <v>0</v>
      </c>
      <c r="F188" s="2">
        <f>IF($F$161="n/a",0,IF(F$163&lt;=$C188,0,IF(F$163&gt;($F$161+$C188),INDEX($D$175:$W$175,,$C188)-SUM($D188:E188),INDEX($D$175:$W$175,,$C188)/$F$161)))</f>
        <v>0</v>
      </c>
      <c r="G188" s="2">
        <f>IF($F$161="n/a",0,IF(G$163&lt;=$C188,0,IF(G$163&gt;($F$161+$C188),INDEX($D$175:$W$175,,$C188)-SUM($D188:F188),INDEX($D$175:$W$175,,$C188)/$F$161)))</f>
        <v>0</v>
      </c>
      <c r="H188" s="2">
        <f>IF($F$161="n/a",0,IF(H$163&lt;=$C188,0,IF(H$163&gt;($F$161+$C188),INDEX($D$175:$W$175,,$C188)-SUM($D188:G188),INDEX($D$175:$W$175,,$C188)/$F$161)))</f>
        <v>0</v>
      </c>
      <c r="I188" s="2">
        <f>IF($F$161="n/a",0,IF(I$163&lt;=$C188,0,IF(I$163&gt;($F$161+$C188),INDEX($D$175:$W$175,,$C188)-SUM($D188:H188),INDEX($D$175:$W$175,,$C188)/$F$161)))</f>
        <v>0</v>
      </c>
      <c r="J188" s="2">
        <f>IF($F$161="n/a",0,IF(J$163&lt;=$C188,0,IF(J$163&gt;($F$161+$C188),INDEX($D$175:$W$175,,$C188)-SUM($D188:I188),INDEX($D$175:$W$175,,$C188)/$F$161)))</f>
        <v>0</v>
      </c>
      <c r="K188" s="2">
        <f>IF($F$161="n/a",0,IF(K$163&lt;=$C188,0,IF(K$163&gt;($F$161+$C188),INDEX($D$175:$W$175,,$C188)-SUM($D188:J188),INDEX($D$175:$W$175,,$C188)/$F$161)))</f>
        <v>0</v>
      </c>
      <c r="L188" s="2">
        <f>IF($F$161="n/a",0,IF(L$163&lt;=$C188,0,IF(L$163&gt;($F$161+$C188),INDEX($D$175:$W$175,,$C188)-SUM($D188:K188),INDEX($D$175:$W$175,,$C188)/$F$161)))</f>
        <v>0</v>
      </c>
      <c r="M188" s="2">
        <f>IF($F$161="n/a",0,IF(M$163&lt;=$C188,0,IF(M$163&gt;($F$161+$C188),INDEX($D$175:$W$175,,$C188)-SUM($D188:L188),INDEX($D$175:$W$175,,$C188)/$F$161)))</f>
        <v>0</v>
      </c>
      <c r="N188" s="2">
        <f>IF($F$161="n/a",0,IF(N$163&lt;=$C188,0,IF(N$163&gt;($F$161+$C188),INDEX($D$175:$W$175,,$C188)-SUM($D188:M188),INDEX($D$175:$W$175,,$C188)/$F$161)))</f>
        <v>0</v>
      </c>
      <c r="O188" s="2">
        <f>IF($F$161="n/a",0,IF(O$163&lt;=$C188,0,IF(O$163&gt;($F$161+$C188),INDEX($D$175:$W$175,,$C188)-SUM($D188:N188),INDEX($D$175:$W$175,,$C188)/$F$161)))</f>
        <v>0</v>
      </c>
      <c r="P188" s="2">
        <f>IF($F$161="n/a",0,IF(P$163&lt;=$C188,0,IF(P$163&gt;($F$161+$C188),INDEX($D$175:$W$175,,$C188)-SUM($D188:O188),INDEX($D$175:$W$175,,$C188)/$F$161)))</f>
        <v>0</v>
      </c>
      <c r="Q188" s="2">
        <f>IF($F$161="n/a",0,IF(Q$163&lt;=$C188,0,IF(Q$163&gt;($F$161+$C188),INDEX($D$175:$W$175,,$C188)-SUM($D188:P188),INDEX($D$175:$W$175,,$C188)/$F$161)))</f>
        <v>0</v>
      </c>
      <c r="R188" s="2">
        <f>IF($F$161="n/a",0,IF(R$163&lt;=$C188,0,IF(R$163&gt;($F$161+$C188),INDEX($D$175:$W$175,,$C188)-SUM($D188:Q188),INDEX($D$175:$W$175,,$C188)/$F$161)))</f>
        <v>0</v>
      </c>
      <c r="S188" s="2">
        <f>IF($F$161="n/a",0,IF(S$163&lt;=$C188,0,IF(S$163&gt;($F$161+$C188),INDEX($D$175:$W$175,,$C188)-SUM($D188:R188),INDEX($D$175:$W$175,,$C188)/$F$161)))</f>
        <v>0</v>
      </c>
      <c r="T188" s="2">
        <f>IF($F$161="n/a",0,IF(T$163&lt;=$C188,0,IF(T$163&gt;($F$161+$C188),INDEX($D$175:$W$175,,$C188)-SUM($D188:S188),INDEX($D$175:$W$175,,$C188)/$F$161)))</f>
        <v>0</v>
      </c>
      <c r="U188" s="2">
        <f>IF($F$161="n/a",0,IF(U$163&lt;=$C188,0,IF(U$163&gt;($F$161+$C188),INDEX($D$175:$W$175,,$C188)-SUM($D188:T188),INDEX($D$175:$W$175,,$C188)/$F$161)))</f>
        <v>0</v>
      </c>
      <c r="V188" s="2">
        <f>IF($F$161="n/a",0,IF(V$163&lt;=$C188,0,IF(V$163&gt;($F$161+$C188),INDEX($D$175:$W$175,,$C188)-SUM($D188:U188),INDEX($D$175:$W$175,,$C188)/$F$161)))</f>
        <v>0</v>
      </c>
      <c r="W188" s="2">
        <f>IF($F$161="n/a",0,IF(W$163&lt;=$C188,0,IF(W$163&gt;($F$161+$C188),INDEX($D$175:$W$175,,$C188)-SUM($D188:V188),INDEX($D$175:$W$175,,$C188)/$F$161)))</f>
        <v>0</v>
      </c>
      <c r="X188" s="2">
        <f>IF($F$161="n/a",0,IF(X$163&lt;=$C188,0,IF(X$163&gt;($F$161+$C188),INDEX($D$175:$W$175,,$C188)-SUM($D188:W188),INDEX($D$175:$W$175,,$C188)/$F$161)))</f>
        <v>0</v>
      </c>
      <c r="Y188" s="2">
        <f>IF($F$161="n/a",0,IF(Y$163&lt;=$C188,0,IF(Y$163&gt;($F$161+$C188),INDEX($D$175:$W$175,,$C188)-SUM($D188:X188),INDEX($D$175:$W$175,,$C188)/$F$161)))</f>
        <v>0</v>
      </c>
      <c r="Z188" s="2">
        <f>IF($F$161="n/a",0,IF(Z$163&lt;=$C188,0,IF(Z$163&gt;($F$161+$C188),INDEX($D$175:$W$175,,$C188)-SUM($D188:Y188),INDEX($D$175:$W$175,,$C188)/$F$161)))</f>
        <v>0</v>
      </c>
      <c r="AA188" s="2">
        <f>IF($F$161="n/a",0,IF(AA$163&lt;=$C188,0,IF(AA$163&gt;($F$161+$C188),INDEX($D$175:$W$175,,$C188)-SUM($D188:Z188),INDEX($D$175:$W$175,,$C188)/$F$161)))</f>
        <v>0</v>
      </c>
      <c r="AB188" s="2">
        <f>IF($F$161="n/a",0,IF(AB$163&lt;=$C188,0,IF(AB$163&gt;($F$161+$C188),INDEX($D$175:$W$175,,$C188)-SUM($D188:AA188),INDEX($D$175:$W$175,,$C188)/$F$161)))</f>
        <v>0</v>
      </c>
      <c r="AC188" s="2">
        <f>IF($F$161="n/a",0,IF(AC$163&lt;=$C188,0,IF(AC$163&gt;($F$161+$C188),INDEX($D$175:$W$175,,$C188)-SUM($D188:AB188),INDEX($D$175:$W$175,,$C188)/$F$161)))</f>
        <v>0</v>
      </c>
      <c r="AD188" s="2">
        <f>IF($F$161="n/a",0,IF(AD$163&lt;=$C188,0,IF(AD$163&gt;($F$161+$C188),INDEX($D$175:$W$175,,$C188)-SUM($D188:AC188),INDEX($D$175:$W$175,,$C188)/$F$161)))</f>
        <v>0</v>
      </c>
      <c r="AE188" s="2">
        <f>IF($F$161="n/a",0,IF(AE$163&lt;=$C188,0,IF(AE$163&gt;($F$161+$C188),INDEX($D$175:$W$175,,$C188)-SUM($D188:AD188),INDEX($D$175:$W$175,,$C188)/$F$161)))</f>
        <v>0</v>
      </c>
      <c r="AF188" s="2">
        <f>IF($F$161="n/a",0,IF(AF$163&lt;=$C188,0,IF(AF$163&gt;($F$161+$C188),INDEX($D$175:$W$175,,$C188)-SUM($D188:AE188),INDEX($D$175:$W$175,,$C188)/$F$161)))</f>
        <v>0</v>
      </c>
      <c r="AG188" s="2">
        <f>IF($F$161="n/a",0,IF(AG$163&lt;=$C188,0,IF(AG$163&gt;($F$161+$C188),INDEX($D$175:$W$175,,$C188)-SUM($D188:AF188),INDEX($D$175:$W$175,,$C188)/$F$161)))</f>
        <v>0</v>
      </c>
      <c r="AH188" s="2">
        <f>IF($F$161="n/a",0,IF(AH$163&lt;=$C188,0,IF(AH$163&gt;($F$161+$C188),INDEX($D$175:$W$175,,$C188)-SUM($D188:AG188),INDEX($D$175:$W$175,,$C188)/$F$161)))</f>
        <v>0</v>
      </c>
      <c r="AI188" s="2">
        <f>IF($F$161="n/a",0,IF(AI$163&lt;=$C188,0,IF(AI$163&gt;($F$161+$C188),INDEX($D$175:$W$175,,$C188)-SUM($D188:AH188),INDEX($D$175:$W$175,,$C188)/$F$161)))</f>
        <v>0</v>
      </c>
      <c r="AJ188" s="2">
        <f>IF($F$161="n/a",0,IF(AJ$163&lt;=$C188,0,IF(AJ$163&gt;($F$161+$C188),INDEX($D$175:$W$175,,$C188)-SUM($D188:AI188),INDEX($D$175:$W$175,,$C188)/$F$161)))</f>
        <v>0</v>
      </c>
      <c r="AK188" s="2">
        <f>IF($F$161="n/a",0,IF(AK$163&lt;=$C188,0,IF(AK$163&gt;($F$161+$C188),INDEX($D$175:$W$175,,$C188)-SUM($D188:AJ188),INDEX($D$175:$W$175,,$C188)/$F$161)))</f>
        <v>0</v>
      </c>
      <c r="AL188" s="2">
        <f>IF($F$161="n/a",0,IF(AL$163&lt;=$C188,0,IF(AL$163&gt;($F$161+$C188),INDEX($D$175:$W$175,,$C188)-SUM($D188:AK188),INDEX($D$175:$W$175,,$C188)/$F$161)))</f>
        <v>0</v>
      </c>
      <c r="AM188" s="2">
        <f>IF($F$161="n/a",0,IF(AM$163&lt;=$C188,0,IF(AM$163&gt;($F$161+$C188),INDEX($D$175:$W$175,,$C188)-SUM($D188:AL188),INDEX($D$175:$W$175,,$C188)/$F$161)))</f>
        <v>0</v>
      </c>
      <c r="AN188" s="2">
        <f>IF($F$161="n/a",0,IF(AN$163&lt;=$C188,0,IF(AN$163&gt;($F$161+$C188),INDEX($D$175:$W$175,,$C188)-SUM($D188:AM188),INDEX($D$175:$W$175,,$C188)/$F$161)))</f>
        <v>0</v>
      </c>
      <c r="AO188" s="2">
        <f>IF($F$161="n/a",0,IF(AO$163&lt;=$C188,0,IF(AO$163&gt;($F$161+$C188),INDEX($D$175:$W$175,,$C188)-SUM($D188:AN188),INDEX($D$175:$W$175,,$C188)/$F$161)))</f>
        <v>0</v>
      </c>
      <c r="AP188" s="2">
        <f>IF($F$161="n/a",0,IF(AP$163&lt;=$C188,0,IF(AP$163&gt;($F$161+$C188),INDEX($D$175:$W$175,,$C188)-SUM($D188:AO188),INDEX($D$175:$W$175,,$C188)/$F$161)))</f>
        <v>0</v>
      </c>
      <c r="AQ188" s="2">
        <f>IF($F$161="n/a",0,IF(AQ$163&lt;=$C188,0,IF(AQ$163&gt;($F$161+$C188),INDEX($D$175:$W$175,,$C188)-SUM($D188:AP188),INDEX($D$175:$W$175,,$C188)/$F$161)))</f>
        <v>0</v>
      </c>
      <c r="AR188" s="2">
        <f>IF($F$161="n/a",0,IF(AR$163&lt;=$C188,0,IF(AR$163&gt;($F$161+$C188),INDEX($D$175:$W$175,,$C188)-SUM($D188:AQ188),INDEX($D$175:$W$175,,$C188)/$F$161)))</f>
        <v>0</v>
      </c>
      <c r="AS188" s="2">
        <f>IF($F$161="n/a",0,IF(AS$163&lt;=$C188,0,IF(AS$163&gt;($F$161+$C188),INDEX($D$175:$W$175,,$C188)-SUM($D188:AR188),INDEX($D$175:$W$175,,$C188)/$F$161)))</f>
        <v>0</v>
      </c>
      <c r="AT188" s="2">
        <f>IF($F$161="n/a",0,IF(AT$163&lt;=$C188,0,IF(AT$163&gt;($F$161+$C188),INDEX($D$175:$W$175,,$C188)-SUM($D188:AS188),INDEX($D$175:$W$175,,$C188)/$F$161)))</f>
        <v>0</v>
      </c>
      <c r="AU188" s="2">
        <f>IF($F$161="n/a",0,IF(AU$163&lt;=$C188,0,IF(AU$163&gt;($F$161+$C188),INDEX($D$175:$W$175,,$C188)-SUM($D188:AT188),INDEX($D$175:$W$175,,$C188)/$F$161)))</f>
        <v>0</v>
      </c>
      <c r="AV188" s="2">
        <f>IF($F$161="n/a",0,IF(AV$163&lt;=$C188,0,IF(AV$163&gt;($F$161+$C188),INDEX($D$175:$W$175,,$C188)-SUM($D188:AU188),INDEX($D$175:$W$175,,$C188)/$F$161)))</f>
        <v>0</v>
      </c>
      <c r="AW188" s="2">
        <f>IF($F$161="n/a",0,IF(AW$163&lt;=$C188,0,IF(AW$163&gt;($F$161+$C188),INDEX($D$175:$W$175,,$C188)-SUM($D188:AV188),INDEX($D$175:$W$175,,$C188)/$F$161)))</f>
        <v>0</v>
      </c>
      <c r="AX188" s="2">
        <f>IF($F$161="n/a",0,IF(AX$163&lt;=$C188,0,IF(AX$163&gt;($F$161+$C188),INDEX($D$175:$W$175,,$C188)-SUM($D188:AW188),INDEX($D$175:$W$175,,$C188)/$F$161)))</f>
        <v>0</v>
      </c>
      <c r="AY188" s="2">
        <f>IF($F$161="n/a",0,IF(AY$163&lt;=$C188,0,IF(AY$163&gt;($F$161+$C188),INDEX($D$175:$W$175,,$C188)-SUM($D188:AX188),INDEX($D$175:$W$175,,$C188)/$F$161)))</f>
        <v>0</v>
      </c>
      <c r="AZ188" s="2">
        <f>IF($F$161="n/a",0,IF(AZ$163&lt;=$C188,0,IF(AZ$163&gt;($F$161+$C188),INDEX($D$175:$W$175,,$C188)-SUM($D188:AY188),INDEX($D$175:$W$175,,$C188)/$F$161)))</f>
        <v>0</v>
      </c>
      <c r="BA188" s="2">
        <f>IF($F$161="n/a",0,IF(BA$163&lt;=$C188,0,IF(BA$163&gt;($F$161+$C188),INDEX($D$175:$W$175,,$C188)-SUM($D188:AZ188),INDEX($D$175:$W$175,,$C188)/$F$161)))</f>
        <v>0</v>
      </c>
      <c r="BB188" s="2">
        <f>IF($F$161="n/a",0,IF(BB$163&lt;=$C188,0,IF(BB$163&gt;($F$161+$C188),INDEX($D$175:$W$175,,$C188)-SUM($D188:BA188),INDEX($D$175:$W$175,,$C188)/$F$161)))</f>
        <v>0</v>
      </c>
      <c r="BC188" s="2">
        <f>IF($F$161="n/a",0,IF(BC$163&lt;=$C188,0,IF(BC$163&gt;($F$161+$C188),INDEX($D$175:$W$175,,$C188)-SUM($D188:BB188),INDEX($D$175:$W$175,,$C188)/$F$161)))</f>
        <v>0</v>
      </c>
      <c r="BD188" s="2">
        <f>IF($F$161="n/a",0,IF(BD$163&lt;=$C188,0,IF(BD$163&gt;($F$161+$C188),INDEX($D$175:$W$175,,$C188)-SUM($D188:BC188),INDEX($D$175:$W$175,,$C188)/$F$161)))</f>
        <v>0</v>
      </c>
      <c r="BE188" s="2">
        <f>IF($F$161="n/a",0,IF(BE$163&lt;=$C188,0,IF(BE$163&gt;($F$161+$C188),INDEX($D$175:$W$175,,$C188)-SUM($D188:BD188),INDEX($D$175:$W$175,,$C188)/$F$161)))</f>
        <v>0</v>
      </c>
      <c r="BF188" s="2">
        <f>IF($F$161="n/a",0,IF(BF$163&lt;=$C188,0,IF(BF$163&gt;($F$161+$C188),INDEX($D$175:$W$175,,$C188)-SUM($D188:BE188),INDEX($D$175:$W$175,,$C188)/$F$161)))</f>
        <v>0</v>
      </c>
      <c r="BG188" s="2">
        <f>IF($F$161="n/a",0,IF(BG$163&lt;=$C188,0,IF(BG$163&gt;($F$161+$C188),INDEX($D$175:$W$175,,$C188)-SUM($D188:BF188),INDEX($D$175:$W$175,,$C188)/$F$161)))</f>
        <v>0</v>
      </c>
      <c r="BH188" s="2">
        <f>IF($F$161="n/a",0,IF(BH$163&lt;=$C188,0,IF(BH$163&gt;($F$161+$C188),INDEX($D$175:$W$175,,$C188)-SUM($D188:BG188),INDEX($D$175:$W$175,,$C188)/$F$161)))</f>
        <v>0</v>
      </c>
      <c r="BI188" s="2">
        <f>IF($F$161="n/a",0,IF(BI$163&lt;=$C188,0,IF(BI$163&gt;($F$161+$C188),INDEX($D$175:$W$175,,$C188)-SUM($D188:BH188),INDEX($D$175:$W$175,,$C188)/$F$161)))</f>
        <v>0</v>
      </c>
      <c r="BJ188" s="2">
        <f>IF($F$161="n/a",0,IF(BJ$163&lt;=$C188,0,IF(BJ$163&gt;($F$161+$C188),INDEX($D$175:$W$175,,$C188)-SUM($D188:BI188),INDEX($D$175:$W$175,,$C188)/$F$161)))</f>
        <v>0</v>
      </c>
      <c r="BK188" s="2">
        <f>IF($F$161="n/a",0,IF(BK$163&lt;=$C188,0,IF(BK$163&gt;($F$161+$C188),INDEX($D$175:$W$175,,$C188)-SUM($D188:BJ188),INDEX($D$175:$W$175,,$C188)/$F$161)))</f>
        <v>0</v>
      </c>
    </row>
    <row r="189" spans="2:63" ht="15" hidden="1" outlineLevel="1" x14ac:dyDescent="0.25">
      <c r="B189" s="24">
        <v>2022</v>
      </c>
      <c r="C189" s="24">
        <v>12</v>
      </c>
      <c r="E189" s="2">
        <f>IF($F$161="n/a",0,IF(E$163&lt;=$C189,0,IF(E$163&gt;($F$161+$C189),INDEX($D$175:$W$175,,$C189)-SUM($D189:D189),INDEX($D$175:$W$175,,$C189)/$F$161)))</f>
        <v>0</v>
      </c>
      <c r="F189" s="2">
        <f>IF($F$161="n/a",0,IF(F$163&lt;=$C189,0,IF(F$163&gt;($F$161+$C189),INDEX($D$175:$W$175,,$C189)-SUM($D189:E189),INDEX($D$175:$W$175,,$C189)/$F$161)))</f>
        <v>0</v>
      </c>
      <c r="G189" s="2">
        <f>IF($F$161="n/a",0,IF(G$163&lt;=$C189,0,IF(G$163&gt;($F$161+$C189),INDEX($D$175:$W$175,,$C189)-SUM($D189:F189),INDEX($D$175:$W$175,,$C189)/$F$161)))</f>
        <v>0</v>
      </c>
      <c r="H189" s="2">
        <f>IF($F$161="n/a",0,IF(H$163&lt;=$C189,0,IF(H$163&gt;($F$161+$C189),INDEX($D$175:$W$175,,$C189)-SUM($D189:G189),INDEX($D$175:$W$175,,$C189)/$F$161)))</f>
        <v>0</v>
      </c>
      <c r="I189" s="2">
        <f>IF($F$161="n/a",0,IF(I$163&lt;=$C189,0,IF(I$163&gt;($F$161+$C189),INDEX($D$175:$W$175,,$C189)-SUM($D189:H189),INDEX($D$175:$W$175,,$C189)/$F$161)))</f>
        <v>0</v>
      </c>
      <c r="J189" s="2">
        <f>IF($F$161="n/a",0,IF(J$163&lt;=$C189,0,IF(J$163&gt;($F$161+$C189),INDEX($D$175:$W$175,,$C189)-SUM($D189:I189),INDEX($D$175:$W$175,,$C189)/$F$161)))</f>
        <v>0</v>
      </c>
      <c r="K189" s="2">
        <f>IF($F$161="n/a",0,IF(K$163&lt;=$C189,0,IF(K$163&gt;($F$161+$C189),INDEX($D$175:$W$175,,$C189)-SUM($D189:J189),INDEX($D$175:$W$175,,$C189)/$F$161)))</f>
        <v>0</v>
      </c>
      <c r="L189" s="2">
        <f>IF($F$161="n/a",0,IF(L$163&lt;=$C189,0,IF(L$163&gt;($F$161+$C189),INDEX($D$175:$W$175,,$C189)-SUM($D189:K189),INDEX($D$175:$W$175,,$C189)/$F$161)))</f>
        <v>0</v>
      </c>
      <c r="M189" s="2">
        <f>IF($F$161="n/a",0,IF(M$163&lt;=$C189,0,IF(M$163&gt;($F$161+$C189),INDEX($D$175:$W$175,,$C189)-SUM($D189:L189),INDEX($D$175:$W$175,,$C189)/$F$161)))</f>
        <v>0</v>
      </c>
      <c r="N189" s="2">
        <f>IF($F$161="n/a",0,IF(N$163&lt;=$C189,0,IF(N$163&gt;($F$161+$C189),INDEX($D$175:$W$175,,$C189)-SUM($D189:M189),INDEX($D$175:$W$175,,$C189)/$F$161)))</f>
        <v>0</v>
      </c>
      <c r="O189" s="2">
        <f>IF($F$161="n/a",0,IF(O$163&lt;=$C189,0,IF(O$163&gt;($F$161+$C189),INDEX($D$175:$W$175,,$C189)-SUM($D189:N189),INDEX($D$175:$W$175,,$C189)/$F$161)))</f>
        <v>0</v>
      </c>
      <c r="P189" s="2">
        <f>IF($F$161="n/a",0,IF(P$163&lt;=$C189,0,IF(P$163&gt;($F$161+$C189),INDEX($D$175:$W$175,,$C189)-SUM($D189:O189),INDEX($D$175:$W$175,,$C189)/$F$161)))</f>
        <v>0</v>
      </c>
      <c r="Q189" s="2">
        <f>IF($F$161="n/a",0,IF(Q$163&lt;=$C189,0,IF(Q$163&gt;($F$161+$C189),INDEX($D$175:$W$175,,$C189)-SUM($D189:P189),INDEX($D$175:$W$175,,$C189)/$F$161)))</f>
        <v>0</v>
      </c>
      <c r="R189" s="2">
        <f>IF($F$161="n/a",0,IF(R$163&lt;=$C189,0,IF(R$163&gt;($F$161+$C189),INDEX($D$175:$W$175,,$C189)-SUM($D189:Q189),INDEX($D$175:$W$175,,$C189)/$F$161)))</f>
        <v>0</v>
      </c>
      <c r="S189" s="2">
        <f>IF($F$161="n/a",0,IF(S$163&lt;=$C189,0,IF(S$163&gt;($F$161+$C189),INDEX($D$175:$W$175,,$C189)-SUM($D189:R189),INDEX($D$175:$W$175,,$C189)/$F$161)))</f>
        <v>0</v>
      </c>
      <c r="T189" s="2">
        <f>IF($F$161="n/a",0,IF(T$163&lt;=$C189,0,IF(T$163&gt;($F$161+$C189),INDEX($D$175:$W$175,,$C189)-SUM($D189:S189),INDEX($D$175:$W$175,,$C189)/$F$161)))</f>
        <v>0</v>
      </c>
      <c r="U189" s="2">
        <f>IF($F$161="n/a",0,IF(U$163&lt;=$C189,0,IF(U$163&gt;($F$161+$C189),INDEX($D$175:$W$175,,$C189)-SUM($D189:T189),INDEX($D$175:$W$175,,$C189)/$F$161)))</f>
        <v>0</v>
      </c>
      <c r="V189" s="2">
        <f>IF($F$161="n/a",0,IF(V$163&lt;=$C189,0,IF(V$163&gt;($F$161+$C189),INDEX($D$175:$W$175,,$C189)-SUM($D189:U189),INDEX($D$175:$W$175,,$C189)/$F$161)))</f>
        <v>0</v>
      </c>
      <c r="W189" s="2">
        <f>IF($F$161="n/a",0,IF(W$163&lt;=$C189,0,IF(W$163&gt;($F$161+$C189),INDEX($D$175:$W$175,,$C189)-SUM($D189:V189),INDEX($D$175:$W$175,,$C189)/$F$161)))</f>
        <v>0</v>
      </c>
      <c r="X189" s="2">
        <f>IF($F$161="n/a",0,IF(X$163&lt;=$C189,0,IF(X$163&gt;($F$161+$C189),INDEX($D$175:$W$175,,$C189)-SUM($D189:W189),INDEX($D$175:$W$175,,$C189)/$F$161)))</f>
        <v>0</v>
      </c>
      <c r="Y189" s="2">
        <f>IF($F$161="n/a",0,IF(Y$163&lt;=$C189,0,IF(Y$163&gt;($F$161+$C189),INDEX($D$175:$W$175,,$C189)-SUM($D189:X189),INDEX($D$175:$W$175,,$C189)/$F$161)))</f>
        <v>0</v>
      </c>
      <c r="Z189" s="2">
        <f>IF($F$161="n/a",0,IF(Z$163&lt;=$C189,0,IF(Z$163&gt;($F$161+$C189),INDEX($D$175:$W$175,,$C189)-SUM($D189:Y189),INDEX($D$175:$W$175,,$C189)/$F$161)))</f>
        <v>0</v>
      </c>
      <c r="AA189" s="2">
        <f>IF($F$161="n/a",0,IF(AA$163&lt;=$C189,0,IF(AA$163&gt;($F$161+$C189),INDEX($D$175:$W$175,,$C189)-SUM($D189:Z189),INDEX($D$175:$W$175,,$C189)/$F$161)))</f>
        <v>0</v>
      </c>
      <c r="AB189" s="2">
        <f>IF($F$161="n/a",0,IF(AB$163&lt;=$C189,0,IF(AB$163&gt;($F$161+$C189),INDEX($D$175:$W$175,,$C189)-SUM($D189:AA189),INDEX($D$175:$W$175,,$C189)/$F$161)))</f>
        <v>0</v>
      </c>
      <c r="AC189" s="2">
        <f>IF($F$161="n/a",0,IF(AC$163&lt;=$C189,0,IF(AC$163&gt;($F$161+$C189),INDEX($D$175:$W$175,,$C189)-SUM($D189:AB189),INDEX($D$175:$W$175,,$C189)/$F$161)))</f>
        <v>0</v>
      </c>
      <c r="AD189" s="2">
        <f>IF($F$161="n/a",0,IF(AD$163&lt;=$C189,0,IF(AD$163&gt;($F$161+$C189),INDEX($D$175:$W$175,,$C189)-SUM($D189:AC189),INDEX($D$175:$W$175,,$C189)/$F$161)))</f>
        <v>0</v>
      </c>
      <c r="AE189" s="2">
        <f>IF($F$161="n/a",0,IF(AE$163&lt;=$C189,0,IF(AE$163&gt;($F$161+$C189),INDEX($D$175:$W$175,,$C189)-SUM($D189:AD189),INDEX($D$175:$W$175,,$C189)/$F$161)))</f>
        <v>0</v>
      </c>
      <c r="AF189" s="2">
        <f>IF($F$161="n/a",0,IF(AF$163&lt;=$C189,0,IF(AF$163&gt;($F$161+$C189),INDEX($D$175:$W$175,,$C189)-SUM($D189:AE189),INDEX($D$175:$W$175,,$C189)/$F$161)))</f>
        <v>0</v>
      </c>
      <c r="AG189" s="2">
        <f>IF($F$161="n/a",0,IF(AG$163&lt;=$C189,0,IF(AG$163&gt;($F$161+$C189),INDEX($D$175:$W$175,,$C189)-SUM($D189:AF189),INDEX($D$175:$W$175,,$C189)/$F$161)))</f>
        <v>0</v>
      </c>
      <c r="AH189" s="2">
        <f>IF($F$161="n/a",0,IF(AH$163&lt;=$C189,0,IF(AH$163&gt;($F$161+$C189),INDEX($D$175:$W$175,,$C189)-SUM($D189:AG189),INDEX($D$175:$W$175,,$C189)/$F$161)))</f>
        <v>0</v>
      </c>
      <c r="AI189" s="2">
        <f>IF($F$161="n/a",0,IF(AI$163&lt;=$C189,0,IF(AI$163&gt;($F$161+$C189),INDEX($D$175:$W$175,,$C189)-SUM($D189:AH189),INDEX($D$175:$W$175,,$C189)/$F$161)))</f>
        <v>0</v>
      </c>
      <c r="AJ189" s="2">
        <f>IF($F$161="n/a",0,IF(AJ$163&lt;=$C189,0,IF(AJ$163&gt;($F$161+$C189),INDEX($D$175:$W$175,,$C189)-SUM($D189:AI189),INDEX($D$175:$W$175,,$C189)/$F$161)))</f>
        <v>0</v>
      </c>
      <c r="AK189" s="2">
        <f>IF($F$161="n/a",0,IF(AK$163&lt;=$C189,0,IF(AK$163&gt;($F$161+$C189),INDEX($D$175:$W$175,,$C189)-SUM($D189:AJ189),INDEX($D$175:$W$175,,$C189)/$F$161)))</f>
        <v>0</v>
      </c>
      <c r="AL189" s="2">
        <f>IF($F$161="n/a",0,IF(AL$163&lt;=$C189,0,IF(AL$163&gt;($F$161+$C189),INDEX($D$175:$W$175,,$C189)-SUM($D189:AK189),INDEX($D$175:$W$175,,$C189)/$F$161)))</f>
        <v>0</v>
      </c>
      <c r="AM189" s="2">
        <f>IF($F$161="n/a",0,IF(AM$163&lt;=$C189,0,IF(AM$163&gt;($F$161+$C189),INDEX($D$175:$W$175,,$C189)-SUM($D189:AL189),INDEX($D$175:$W$175,,$C189)/$F$161)))</f>
        <v>0</v>
      </c>
      <c r="AN189" s="2">
        <f>IF($F$161="n/a",0,IF(AN$163&lt;=$C189,0,IF(AN$163&gt;($F$161+$C189),INDEX($D$175:$W$175,,$C189)-SUM($D189:AM189),INDEX($D$175:$W$175,,$C189)/$F$161)))</f>
        <v>0</v>
      </c>
      <c r="AO189" s="2">
        <f>IF($F$161="n/a",0,IF(AO$163&lt;=$C189,0,IF(AO$163&gt;($F$161+$C189),INDEX($D$175:$W$175,,$C189)-SUM($D189:AN189),INDEX($D$175:$W$175,,$C189)/$F$161)))</f>
        <v>0</v>
      </c>
      <c r="AP189" s="2">
        <f>IF($F$161="n/a",0,IF(AP$163&lt;=$C189,0,IF(AP$163&gt;($F$161+$C189),INDEX($D$175:$W$175,,$C189)-SUM($D189:AO189),INDEX($D$175:$W$175,,$C189)/$F$161)))</f>
        <v>0</v>
      </c>
      <c r="AQ189" s="2">
        <f>IF($F$161="n/a",0,IF(AQ$163&lt;=$C189,0,IF(AQ$163&gt;($F$161+$C189),INDEX($D$175:$W$175,,$C189)-SUM($D189:AP189),INDEX($D$175:$W$175,,$C189)/$F$161)))</f>
        <v>0</v>
      </c>
      <c r="AR189" s="2">
        <f>IF($F$161="n/a",0,IF(AR$163&lt;=$C189,0,IF(AR$163&gt;($F$161+$C189),INDEX($D$175:$W$175,,$C189)-SUM($D189:AQ189),INDEX($D$175:$W$175,,$C189)/$F$161)))</f>
        <v>0</v>
      </c>
      <c r="AS189" s="2">
        <f>IF($F$161="n/a",0,IF(AS$163&lt;=$C189,0,IF(AS$163&gt;($F$161+$C189),INDEX($D$175:$W$175,,$C189)-SUM($D189:AR189),INDEX($D$175:$W$175,,$C189)/$F$161)))</f>
        <v>0</v>
      </c>
      <c r="AT189" s="2">
        <f>IF($F$161="n/a",0,IF(AT$163&lt;=$C189,0,IF(AT$163&gt;($F$161+$C189),INDEX($D$175:$W$175,,$C189)-SUM($D189:AS189),INDEX($D$175:$W$175,,$C189)/$F$161)))</f>
        <v>0</v>
      </c>
      <c r="AU189" s="2">
        <f>IF($F$161="n/a",0,IF(AU$163&lt;=$C189,0,IF(AU$163&gt;($F$161+$C189),INDEX($D$175:$W$175,,$C189)-SUM($D189:AT189),INDEX($D$175:$W$175,,$C189)/$F$161)))</f>
        <v>0</v>
      </c>
      <c r="AV189" s="2">
        <f>IF($F$161="n/a",0,IF(AV$163&lt;=$C189,0,IF(AV$163&gt;($F$161+$C189),INDEX($D$175:$W$175,,$C189)-SUM($D189:AU189),INDEX($D$175:$W$175,,$C189)/$F$161)))</f>
        <v>0</v>
      </c>
      <c r="AW189" s="2">
        <f>IF($F$161="n/a",0,IF(AW$163&lt;=$C189,0,IF(AW$163&gt;($F$161+$C189),INDEX($D$175:$W$175,,$C189)-SUM($D189:AV189),INDEX($D$175:$W$175,,$C189)/$F$161)))</f>
        <v>0</v>
      </c>
      <c r="AX189" s="2">
        <f>IF($F$161="n/a",0,IF(AX$163&lt;=$C189,0,IF(AX$163&gt;($F$161+$C189),INDEX($D$175:$W$175,,$C189)-SUM($D189:AW189),INDEX($D$175:$W$175,,$C189)/$F$161)))</f>
        <v>0</v>
      </c>
      <c r="AY189" s="2">
        <f>IF($F$161="n/a",0,IF(AY$163&lt;=$C189,0,IF(AY$163&gt;($F$161+$C189),INDEX($D$175:$W$175,,$C189)-SUM($D189:AX189),INDEX($D$175:$W$175,,$C189)/$F$161)))</f>
        <v>0</v>
      </c>
      <c r="AZ189" s="2">
        <f>IF($F$161="n/a",0,IF(AZ$163&lt;=$C189,0,IF(AZ$163&gt;($F$161+$C189),INDEX($D$175:$W$175,,$C189)-SUM($D189:AY189),INDEX($D$175:$W$175,,$C189)/$F$161)))</f>
        <v>0</v>
      </c>
      <c r="BA189" s="2">
        <f>IF($F$161="n/a",0,IF(BA$163&lt;=$C189,0,IF(BA$163&gt;($F$161+$C189),INDEX($D$175:$W$175,,$C189)-SUM($D189:AZ189),INDEX($D$175:$W$175,,$C189)/$F$161)))</f>
        <v>0</v>
      </c>
      <c r="BB189" s="2">
        <f>IF($F$161="n/a",0,IF(BB$163&lt;=$C189,0,IF(BB$163&gt;($F$161+$C189),INDEX($D$175:$W$175,,$C189)-SUM($D189:BA189),INDEX($D$175:$W$175,,$C189)/$F$161)))</f>
        <v>0</v>
      </c>
      <c r="BC189" s="2">
        <f>IF($F$161="n/a",0,IF(BC$163&lt;=$C189,0,IF(BC$163&gt;($F$161+$C189),INDEX($D$175:$W$175,,$C189)-SUM($D189:BB189),INDEX($D$175:$W$175,,$C189)/$F$161)))</f>
        <v>0</v>
      </c>
      <c r="BD189" s="2">
        <f>IF($F$161="n/a",0,IF(BD$163&lt;=$C189,0,IF(BD$163&gt;($F$161+$C189),INDEX($D$175:$W$175,,$C189)-SUM($D189:BC189),INDEX($D$175:$W$175,,$C189)/$F$161)))</f>
        <v>0</v>
      </c>
      <c r="BE189" s="2">
        <f>IF($F$161="n/a",0,IF(BE$163&lt;=$C189,0,IF(BE$163&gt;($F$161+$C189),INDEX($D$175:$W$175,,$C189)-SUM($D189:BD189),INDEX($D$175:$W$175,,$C189)/$F$161)))</f>
        <v>0</v>
      </c>
      <c r="BF189" s="2">
        <f>IF($F$161="n/a",0,IF(BF$163&lt;=$C189,0,IF(BF$163&gt;($F$161+$C189),INDEX($D$175:$W$175,,$C189)-SUM($D189:BE189),INDEX($D$175:$W$175,,$C189)/$F$161)))</f>
        <v>0</v>
      </c>
      <c r="BG189" s="2">
        <f>IF($F$161="n/a",0,IF(BG$163&lt;=$C189,0,IF(BG$163&gt;($F$161+$C189),INDEX($D$175:$W$175,,$C189)-SUM($D189:BF189),INDEX($D$175:$W$175,,$C189)/$F$161)))</f>
        <v>0</v>
      </c>
      <c r="BH189" s="2">
        <f>IF($F$161="n/a",0,IF(BH$163&lt;=$C189,0,IF(BH$163&gt;($F$161+$C189),INDEX($D$175:$W$175,,$C189)-SUM($D189:BG189),INDEX($D$175:$W$175,,$C189)/$F$161)))</f>
        <v>0</v>
      </c>
      <c r="BI189" s="2">
        <f>IF($F$161="n/a",0,IF(BI$163&lt;=$C189,0,IF(BI$163&gt;($F$161+$C189),INDEX($D$175:$W$175,,$C189)-SUM($D189:BH189),INDEX($D$175:$W$175,,$C189)/$F$161)))</f>
        <v>0</v>
      </c>
      <c r="BJ189" s="2">
        <f>IF($F$161="n/a",0,IF(BJ$163&lt;=$C189,0,IF(BJ$163&gt;($F$161+$C189),INDEX($D$175:$W$175,,$C189)-SUM($D189:BI189),INDEX($D$175:$W$175,,$C189)/$F$161)))</f>
        <v>0</v>
      </c>
      <c r="BK189" s="2">
        <f>IF($F$161="n/a",0,IF(BK$163&lt;=$C189,0,IF(BK$163&gt;($F$161+$C189),INDEX($D$175:$W$175,,$C189)-SUM($D189:BJ189),INDEX($D$175:$W$175,,$C189)/$F$161)))</f>
        <v>0</v>
      </c>
    </row>
    <row r="190" spans="2:63" ht="15" hidden="1" outlineLevel="1" x14ac:dyDescent="0.25">
      <c r="B190" s="24">
        <v>2023</v>
      </c>
      <c r="C190" s="24">
        <v>13</v>
      </c>
      <c r="E190" s="2">
        <f>IF($F$161="n/a",0,IF(E$163&lt;=$C190,0,IF(E$163&gt;($F$161+$C190),INDEX($D$175:$W$175,,$C190)-SUM($D190:D190),INDEX($D$175:$W$175,,$C190)/$F$161)))</f>
        <v>0</v>
      </c>
      <c r="F190" s="2">
        <f>IF($F$161="n/a",0,IF(F$163&lt;=$C190,0,IF(F$163&gt;($F$161+$C190),INDEX($D$175:$W$175,,$C190)-SUM($D190:E190),INDEX($D$175:$W$175,,$C190)/$F$161)))</f>
        <v>0</v>
      </c>
      <c r="G190" s="2">
        <f>IF($F$161="n/a",0,IF(G$163&lt;=$C190,0,IF(G$163&gt;($F$161+$C190),INDEX($D$175:$W$175,,$C190)-SUM($D190:F190),INDEX($D$175:$W$175,,$C190)/$F$161)))</f>
        <v>0</v>
      </c>
      <c r="H190" s="2">
        <f>IF($F$161="n/a",0,IF(H$163&lt;=$C190,0,IF(H$163&gt;($F$161+$C190),INDEX($D$175:$W$175,,$C190)-SUM($D190:G190),INDEX($D$175:$W$175,,$C190)/$F$161)))</f>
        <v>0</v>
      </c>
      <c r="I190" s="2">
        <f>IF($F$161="n/a",0,IF(I$163&lt;=$C190,0,IF(I$163&gt;($F$161+$C190),INDEX($D$175:$W$175,,$C190)-SUM($D190:H190),INDEX($D$175:$W$175,,$C190)/$F$161)))</f>
        <v>0</v>
      </c>
      <c r="J190" s="2">
        <f>IF($F$161="n/a",0,IF(J$163&lt;=$C190,0,IF(J$163&gt;($F$161+$C190),INDEX($D$175:$W$175,,$C190)-SUM($D190:I190),INDEX($D$175:$W$175,,$C190)/$F$161)))</f>
        <v>0</v>
      </c>
      <c r="K190" s="2">
        <f>IF($F$161="n/a",0,IF(K$163&lt;=$C190,0,IF(K$163&gt;($F$161+$C190),INDEX($D$175:$W$175,,$C190)-SUM($D190:J190),INDEX($D$175:$W$175,,$C190)/$F$161)))</f>
        <v>0</v>
      </c>
      <c r="L190" s="2">
        <f>IF($F$161="n/a",0,IF(L$163&lt;=$C190,0,IF(L$163&gt;($F$161+$C190),INDEX($D$175:$W$175,,$C190)-SUM($D190:K190),INDEX($D$175:$W$175,,$C190)/$F$161)))</f>
        <v>0</v>
      </c>
      <c r="M190" s="2">
        <f>IF($F$161="n/a",0,IF(M$163&lt;=$C190,0,IF(M$163&gt;($F$161+$C190),INDEX($D$175:$W$175,,$C190)-SUM($D190:L190),INDEX($D$175:$W$175,,$C190)/$F$161)))</f>
        <v>0</v>
      </c>
      <c r="N190" s="2">
        <f>IF($F$161="n/a",0,IF(N$163&lt;=$C190,0,IF(N$163&gt;($F$161+$C190),INDEX($D$175:$W$175,,$C190)-SUM($D190:M190),INDEX($D$175:$W$175,,$C190)/$F$161)))</f>
        <v>0</v>
      </c>
      <c r="O190" s="2">
        <f>IF($F$161="n/a",0,IF(O$163&lt;=$C190,0,IF(O$163&gt;($F$161+$C190),INDEX($D$175:$W$175,,$C190)-SUM($D190:N190),INDEX($D$175:$W$175,,$C190)/$F$161)))</f>
        <v>0</v>
      </c>
      <c r="P190" s="2">
        <f>IF($F$161="n/a",0,IF(P$163&lt;=$C190,0,IF(P$163&gt;($F$161+$C190),INDEX($D$175:$W$175,,$C190)-SUM($D190:O190),INDEX($D$175:$W$175,,$C190)/$F$161)))</f>
        <v>0</v>
      </c>
      <c r="Q190" s="2">
        <f>IF($F$161="n/a",0,IF(Q$163&lt;=$C190,0,IF(Q$163&gt;($F$161+$C190),INDEX($D$175:$W$175,,$C190)-SUM($D190:P190),INDEX($D$175:$W$175,,$C190)/$F$161)))</f>
        <v>0</v>
      </c>
      <c r="R190" s="2">
        <f>IF($F$161="n/a",0,IF(R$163&lt;=$C190,0,IF(R$163&gt;($F$161+$C190),INDEX($D$175:$W$175,,$C190)-SUM($D190:Q190),INDEX($D$175:$W$175,,$C190)/$F$161)))</f>
        <v>0</v>
      </c>
      <c r="S190" s="2">
        <f>IF($F$161="n/a",0,IF(S$163&lt;=$C190,0,IF(S$163&gt;($F$161+$C190),INDEX($D$175:$W$175,,$C190)-SUM($D190:R190),INDEX($D$175:$W$175,,$C190)/$F$161)))</f>
        <v>0</v>
      </c>
      <c r="T190" s="2">
        <f>IF($F$161="n/a",0,IF(T$163&lt;=$C190,0,IF(T$163&gt;($F$161+$C190),INDEX($D$175:$W$175,,$C190)-SUM($D190:S190),INDEX($D$175:$W$175,,$C190)/$F$161)))</f>
        <v>0</v>
      </c>
      <c r="U190" s="2">
        <f>IF($F$161="n/a",0,IF(U$163&lt;=$C190,0,IF(U$163&gt;($F$161+$C190),INDEX($D$175:$W$175,,$C190)-SUM($D190:T190),INDEX($D$175:$W$175,,$C190)/$F$161)))</f>
        <v>0</v>
      </c>
      <c r="V190" s="2">
        <f>IF($F$161="n/a",0,IF(V$163&lt;=$C190,0,IF(V$163&gt;($F$161+$C190),INDEX($D$175:$W$175,,$C190)-SUM($D190:U190),INDEX($D$175:$W$175,,$C190)/$F$161)))</f>
        <v>0</v>
      </c>
      <c r="W190" s="2">
        <f>IF($F$161="n/a",0,IF(W$163&lt;=$C190,0,IF(W$163&gt;($F$161+$C190),INDEX($D$175:$W$175,,$C190)-SUM($D190:V190),INDEX($D$175:$W$175,,$C190)/$F$161)))</f>
        <v>0</v>
      </c>
      <c r="X190" s="2">
        <f>IF($F$161="n/a",0,IF(X$163&lt;=$C190,0,IF(X$163&gt;($F$161+$C190),INDEX($D$175:$W$175,,$C190)-SUM($D190:W190),INDEX($D$175:$W$175,,$C190)/$F$161)))</f>
        <v>0</v>
      </c>
      <c r="Y190" s="2">
        <f>IF($F$161="n/a",0,IF(Y$163&lt;=$C190,0,IF(Y$163&gt;($F$161+$C190),INDEX($D$175:$W$175,,$C190)-SUM($D190:X190),INDEX($D$175:$W$175,,$C190)/$F$161)))</f>
        <v>0</v>
      </c>
      <c r="Z190" s="2">
        <f>IF($F$161="n/a",0,IF(Z$163&lt;=$C190,0,IF(Z$163&gt;($F$161+$C190),INDEX($D$175:$W$175,,$C190)-SUM($D190:Y190),INDEX($D$175:$W$175,,$C190)/$F$161)))</f>
        <v>0</v>
      </c>
      <c r="AA190" s="2">
        <f>IF($F$161="n/a",0,IF(AA$163&lt;=$C190,0,IF(AA$163&gt;($F$161+$C190),INDEX($D$175:$W$175,,$C190)-SUM($D190:Z190),INDEX($D$175:$W$175,,$C190)/$F$161)))</f>
        <v>0</v>
      </c>
      <c r="AB190" s="2">
        <f>IF($F$161="n/a",0,IF(AB$163&lt;=$C190,0,IF(AB$163&gt;($F$161+$C190),INDEX($D$175:$W$175,,$C190)-SUM($D190:AA190),INDEX($D$175:$W$175,,$C190)/$F$161)))</f>
        <v>0</v>
      </c>
      <c r="AC190" s="2">
        <f>IF($F$161="n/a",0,IF(AC$163&lt;=$C190,0,IF(AC$163&gt;($F$161+$C190),INDEX($D$175:$W$175,,$C190)-SUM($D190:AB190),INDEX($D$175:$W$175,,$C190)/$F$161)))</f>
        <v>0</v>
      </c>
      <c r="AD190" s="2">
        <f>IF($F$161="n/a",0,IF(AD$163&lt;=$C190,0,IF(AD$163&gt;($F$161+$C190),INDEX($D$175:$W$175,,$C190)-SUM($D190:AC190),INDEX($D$175:$W$175,,$C190)/$F$161)))</f>
        <v>0</v>
      </c>
      <c r="AE190" s="2">
        <f>IF($F$161="n/a",0,IF(AE$163&lt;=$C190,0,IF(AE$163&gt;($F$161+$C190),INDEX($D$175:$W$175,,$C190)-SUM($D190:AD190),INDEX($D$175:$W$175,,$C190)/$F$161)))</f>
        <v>0</v>
      </c>
      <c r="AF190" s="2">
        <f>IF($F$161="n/a",0,IF(AF$163&lt;=$C190,0,IF(AF$163&gt;($F$161+$C190),INDEX($D$175:$W$175,,$C190)-SUM($D190:AE190),INDEX($D$175:$W$175,,$C190)/$F$161)))</f>
        <v>0</v>
      </c>
      <c r="AG190" s="2">
        <f>IF($F$161="n/a",0,IF(AG$163&lt;=$C190,0,IF(AG$163&gt;($F$161+$C190),INDEX($D$175:$W$175,,$C190)-SUM($D190:AF190),INDEX($D$175:$W$175,,$C190)/$F$161)))</f>
        <v>0</v>
      </c>
      <c r="AH190" s="2">
        <f>IF($F$161="n/a",0,IF(AH$163&lt;=$C190,0,IF(AH$163&gt;($F$161+$C190),INDEX($D$175:$W$175,,$C190)-SUM($D190:AG190),INDEX($D$175:$W$175,,$C190)/$F$161)))</f>
        <v>0</v>
      </c>
      <c r="AI190" s="2">
        <f>IF($F$161="n/a",0,IF(AI$163&lt;=$C190,0,IF(AI$163&gt;($F$161+$C190),INDEX($D$175:$W$175,,$C190)-SUM($D190:AH190),INDEX($D$175:$W$175,,$C190)/$F$161)))</f>
        <v>0</v>
      </c>
      <c r="AJ190" s="2">
        <f>IF($F$161="n/a",0,IF(AJ$163&lt;=$C190,0,IF(AJ$163&gt;($F$161+$C190),INDEX($D$175:$W$175,,$C190)-SUM($D190:AI190),INDEX($D$175:$W$175,,$C190)/$F$161)))</f>
        <v>0</v>
      </c>
      <c r="AK190" s="2">
        <f>IF($F$161="n/a",0,IF(AK$163&lt;=$C190,0,IF(AK$163&gt;($F$161+$C190),INDEX($D$175:$W$175,,$C190)-SUM($D190:AJ190),INDEX($D$175:$W$175,,$C190)/$F$161)))</f>
        <v>0</v>
      </c>
      <c r="AL190" s="2">
        <f>IF($F$161="n/a",0,IF(AL$163&lt;=$C190,0,IF(AL$163&gt;($F$161+$C190),INDEX($D$175:$W$175,,$C190)-SUM($D190:AK190),INDEX($D$175:$W$175,,$C190)/$F$161)))</f>
        <v>0</v>
      </c>
      <c r="AM190" s="2">
        <f>IF($F$161="n/a",0,IF(AM$163&lt;=$C190,0,IF(AM$163&gt;($F$161+$C190),INDEX($D$175:$W$175,,$C190)-SUM($D190:AL190),INDEX($D$175:$W$175,,$C190)/$F$161)))</f>
        <v>0</v>
      </c>
      <c r="AN190" s="2">
        <f>IF($F$161="n/a",0,IF(AN$163&lt;=$C190,0,IF(AN$163&gt;($F$161+$C190),INDEX($D$175:$W$175,,$C190)-SUM($D190:AM190),INDEX($D$175:$W$175,,$C190)/$F$161)))</f>
        <v>0</v>
      </c>
      <c r="AO190" s="2">
        <f>IF($F$161="n/a",0,IF(AO$163&lt;=$C190,0,IF(AO$163&gt;($F$161+$C190),INDEX($D$175:$W$175,,$C190)-SUM($D190:AN190),INDEX($D$175:$W$175,,$C190)/$F$161)))</f>
        <v>0</v>
      </c>
      <c r="AP190" s="2">
        <f>IF($F$161="n/a",0,IF(AP$163&lt;=$C190,0,IF(AP$163&gt;($F$161+$C190),INDEX($D$175:$W$175,,$C190)-SUM($D190:AO190),INDEX($D$175:$W$175,,$C190)/$F$161)))</f>
        <v>0</v>
      </c>
      <c r="AQ190" s="2">
        <f>IF($F$161="n/a",0,IF(AQ$163&lt;=$C190,0,IF(AQ$163&gt;($F$161+$C190),INDEX($D$175:$W$175,,$C190)-SUM($D190:AP190),INDEX($D$175:$W$175,,$C190)/$F$161)))</f>
        <v>0</v>
      </c>
      <c r="AR190" s="2">
        <f>IF($F$161="n/a",0,IF(AR$163&lt;=$C190,0,IF(AR$163&gt;($F$161+$C190),INDEX($D$175:$W$175,,$C190)-SUM($D190:AQ190),INDEX($D$175:$W$175,,$C190)/$F$161)))</f>
        <v>0</v>
      </c>
      <c r="AS190" s="2">
        <f>IF($F$161="n/a",0,IF(AS$163&lt;=$C190,0,IF(AS$163&gt;($F$161+$C190),INDEX($D$175:$W$175,,$C190)-SUM($D190:AR190),INDEX($D$175:$W$175,,$C190)/$F$161)))</f>
        <v>0</v>
      </c>
      <c r="AT190" s="2">
        <f>IF($F$161="n/a",0,IF(AT$163&lt;=$C190,0,IF(AT$163&gt;($F$161+$C190),INDEX($D$175:$W$175,,$C190)-SUM($D190:AS190),INDEX($D$175:$W$175,,$C190)/$F$161)))</f>
        <v>0</v>
      </c>
      <c r="AU190" s="2">
        <f>IF($F$161="n/a",0,IF(AU$163&lt;=$C190,0,IF(AU$163&gt;($F$161+$C190),INDEX($D$175:$W$175,,$C190)-SUM($D190:AT190),INDEX($D$175:$W$175,,$C190)/$F$161)))</f>
        <v>0</v>
      </c>
      <c r="AV190" s="2">
        <f>IF($F$161="n/a",0,IF(AV$163&lt;=$C190,0,IF(AV$163&gt;($F$161+$C190),INDEX($D$175:$W$175,,$C190)-SUM($D190:AU190),INDEX($D$175:$W$175,,$C190)/$F$161)))</f>
        <v>0</v>
      </c>
      <c r="AW190" s="2">
        <f>IF($F$161="n/a",0,IF(AW$163&lt;=$C190,0,IF(AW$163&gt;($F$161+$C190),INDEX($D$175:$W$175,,$C190)-SUM($D190:AV190),INDEX($D$175:$W$175,,$C190)/$F$161)))</f>
        <v>0</v>
      </c>
      <c r="AX190" s="2">
        <f>IF($F$161="n/a",0,IF(AX$163&lt;=$C190,0,IF(AX$163&gt;($F$161+$C190),INDEX($D$175:$W$175,,$C190)-SUM($D190:AW190),INDEX($D$175:$W$175,,$C190)/$F$161)))</f>
        <v>0</v>
      </c>
      <c r="AY190" s="2">
        <f>IF($F$161="n/a",0,IF(AY$163&lt;=$C190,0,IF(AY$163&gt;($F$161+$C190),INDEX($D$175:$W$175,,$C190)-SUM($D190:AX190),INDEX($D$175:$W$175,,$C190)/$F$161)))</f>
        <v>0</v>
      </c>
      <c r="AZ190" s="2">
        <f>IF($F$161="n/a",0,IF(AZ$163&lt;=$C190,0,IF(AZ$163&gt;($F$161+$C190),INDEX($D$175:$W$175,,$C190)-SUM($D190:AY190),INDEX($D$175:$W$175,,$C190)/$F$161)))</f>
        <v>0</v>
      </c>
      <c r="BA190" s="2">
        <f>IF($F$161="n/a",0,IF(BA$163&lt;=$C190,0,IF(BA$163&gt;($F$161+$C190),INDEX($D$175:$W$175,,$C190)-SUM($D190:AZ190),INDEX($D$175:$W$175,,$C190)/$F$161)))</f>
        <v>0</v>
      </c>
      <c r="BB190" s="2">
        <f>IF($F$161="n/a",0,IF(BB$163&lt;=$C190,0,IF(BB$163&gt;($F$161+$C190),INDEX($D$175:$W$175,,$C190)-SUM($D190:BA190),INDEX($D$175:$W$175,,$C190)/$F$161)))</f>
        <v>0</v>
      </c>
      <c r="BC190" s="2">
        <f>IF($F$161="n/a",0,IF(BC$163&lt;=$C190,0,IF(BC$163&gt;($F$161+$C190),INDEX($D$175:$W$175,,$C190)-SUM($D190:BB190),INDEX($D$175:$W$175,,$C190)/$F$161)))</f>
        <v>0</v>
      </c>
      <c r="BD190" s="2">
        <f>IF($F$161="n/a",0,IF(BD$163&lt;=$C190,0,IF(BD$163&gt;($F$161+$C190),INDEX($D$175:$W$175,,$C190)-SUM($D190:BC190),INDEX($D$175:$W$175,,$C190)/$F$161)))</f>
        <v>0</v>
      </c>
      <c r="BE190" s="2">
        <f>IF($F$161="n/a",0,IF(BE$163&lt;=$C190,0,IF(BE$163&gt;($F$161+$C190),INDEX($D$175:$W$175,,$C190)-SUM($D190:BD190),INDEX($D$175:$W$175,,$C190)/$F$161)))</f>
        <v>0</v>
      </c>
      <c r="BF190" s="2">
        <f>IF($F$161="n/a",0,IF(BF$163&lt;=$C190,0,IF(BF$163&gt;($F$161+$C190),INDEX($D$175:$W$175,,$C190)-SUM($D190:BE190),INDEX($D$175:$W$175,,$C190)/$F$161)))</f>
        <v>0</v>
      </c>
      <c r="BG190" s="2">
        <f>IF($F$161="n/a",0,IF(BG$163&lt;=$C190,0,IF(BG$163&gt;($F$161+$C190),INDEX($D$175:$W$175,,$C190)-SUM($D190:BF190),INDEX($D$175:$W$175,,$C190)/$F$161)))</f>
        <v>0</v>
      </c>
      <c r="BH190" s="2">
        <f>IF($F$161="n/a",0,IF(BH$163&lt;=$C190,0,IF(BH$163&gt;($F$161+$C190),INDEX($D$175:$W$175,,$C190)-SUM($D190:BG190),INDEX($D$175:$W$175,,$C190)/$F$161)))</f>
        <v>0</v>
      </c>
      <c r="BI190" s="2">
        <f>IF($F$161="n/a",0,IF(BI$163&lt;=$C190,0,IF(BI$163&gt;($F$161+$C190),INDEX($D$175:$W$175,,$C190)-SUM($D190:BH190),INDEX($D$175:$W$175,,$C190)/$F$161)))</f>
        <v>0</v>
      </c>
      <c r="BJ190" s="2">
        <f>IF($F$161="n/a",0,IF(BJ$163&lt;=$C190,0,IF(BJ$163&gt;($F$161+$C190),INDEX($D$175:$W$175,,$C190)-SUM($D190:BI190),INDEX($D$175:$W$175,,$C190)/$F$161)))</f>
        <v>0</v>
      </c>
      <c r="BK190" s="2">
        <f>IF($F$161="n/a",0,IF(BK$163&lt;=$C190,0,IF(BK$163&gt;($F$161+$C190),INDEX($D$175:$W$175,,$C190)-SUM($D190:BJ190),INDEX($D$175:$W$175,,$C190)/$F$161)))</f>
        <v>0</v>
      </c>
    </row>
    <row r="191" spans="2:63" ht="15" hidden="1" outlineLevel="1" x14ac:dyDescent="0.25">
      <c r="B191" s="24">
        <v>2024</v>
      </c>
      <c r="C191" s="24">
        <v>14</v>
      </c>
      <c r="E191" s="2">
        <f>IF($F$161="n/a",0,IF(E$163&lt;=$C191,0,IF(E$163&gt;($F$161+$C191),INDEX($D$175:$W$175,,$C191)-SUM($D191:D191),INDEX($D$175:$W$175,,$C191)/$F$161)))</f>
        <v>0</v>
      </c>
      <c r="F191" s="2">
        <f>IF($F$161="n/a",0,IF(F$163&lt;=$C191,0,IF(F$163&gt;($F$161+$C191),INDEX($D$175:$W$175,,$C191)-SUM($D191:E191),INDEX($D$175:$W$175,,$C191)/$F$161)))</f>
        <v>0</v>
      </c>
      <c r="G191" s="2">
        <f>IF($F$161="n/a",0,IF(G$163&lt;=$C191,0,IF(G$163&gt;($F$161+$C191),INDEX($D$175:$W$175,,$C191)-SUM($D191:F191),INDEX($D$175:$W$175,,$C191)/$F$161)))</f>
        <v>0</v>
      </c>
      <c r="H191" s="2">
        <f>IF($F$161="n/a",0,IF(H$163&lt;=$C191,0,IF(H$163&gt;($F$161+$C191),INDEX($D$175:$W$175,,$C191)-SUM($D191:G191),INDEX($D$175:$W$175,,$C191)/$F$161)))</f>
        <v>0</v>
      </c>
      <c r="I191" s="2">
        <f>IF($F$161="n/a",0,IF(I$163&lt;=$C191,0,IF(I$163&gt;($F$161+$C191),INDEX($D$175:$W$175,,$C191)-SUM($D191:H191),INDEX($D$175:$W$175,,$C191)/$F$161)))</f>
        <v>0</v>
      </c>
      <c r="J191" s="2">
        <f>IF($F$161="n/a",0,IF(J$163&lt;=$C191,0,IF(J$163&gt;($F$161+$C191),INDEX($D$175:$W$175,,$C191)-SUM($D191:I191),INDEX($D$175:$W$175,,$C191)/$F$161)))</f>
        <v>0</v>
      </c>
      <c r="K191" s="2">
        <f>IF($F$161="n/a",0,IF(K$163&lt;=$C191,0,IF(K$163&gt;($F$161+$C191),INDEX($D$175:$W$175,,$C191)-SUM($D191:J191),INDEX($D$175:$W$175,,$C191)/$F$161)))</f>
        <v>0</v>
      </c>
      <c r="L191" s="2">
        <f>IF($F$161="n/a",0,IF(L$163&lt;=$C191,0,IF(L$163&gt;($F$161+$C191),INDEX($D$175:$W$175,,$C191)-SUM($D191:K191),INDEX($D$175:$W$175,,$C191)/$F$161)))</f>
        <v>0</v>
      </c>
      <c r="M191" s="2">
        <f>IF($F$161="n/a",0,IF(M$163&lt;=$C191,0,IF(M$163&gt;($F$161+$C191),INDEX($D$175:$W$175,,$C191)-SUM($D191:L191),INDEX($D$175:$W$175,,$C191)/$F$161)))</f>
        <v>0</v>
      </c>
      <c r="N191" s="2">
        <f>IF($F$161="n/a",0,IF(N$163&lt;=$C191,0,IF(N$163&gt;($F$161+$C191),INDEX($D$175:$W$175,,$C191)-SUM($D191:M191),INDEX($D$175:$W$175,,$C191)/$F$161)))</f>
        <v>0</v>
      </c>
      <c r="O191" s="2">
        <f>IF($F$161="n/a",0,IF(O$163&lt;=$C191,0,IF(O$163&gt;($F$161+$C191),INDEX($D$175:$W$175,,$C191)-SUM($D191:N191),INDEX($D$175:$W$175,,$C191)/$F$161)))</f>
        <v>0</v>
      </c>
      <c r="P191" s="2">
        <f>IF($F$161="n/a",0,IF(P$163&lt;=$C191,0,IF(P$163&gt;($F$161+$C191),INDEX($D$175:$W$175,,$C191)-SUM($D191:O191),INDEX($D$175:$W$175,,$C191)/$F$161)))</f>
        <v>0</v>
      </c>
      <c r="Q191" s="2">
        <f>IF($F$161="n/a",0,IF(Q$163&lt;=$C191,0,IF(Q$163&gt;($F$161+$C191),INDEX($D$175:$W$175,,$C191)-SUM($D191:P191),INDEX($D$175:$W$175,,$C191)/$F$161)))</f>
        <v>0</v>
      </c>
      <c r="R191" s="2">
        <f>IF($F$161="n/a",0,IF(R$163&lt;=$C191,0,IF(R$163&gt;($F$161+$C191),INDEX($D$175:$W$175,,$C191)-SUM($D191:Q191),INDEX($D$175:$W$175,,$C191)/$F$161)))</f>
        <v>0</v>
      </c>
      <c r="S191" s="2">
        <f>IF($F$161="n/a",0,IF(S$163&lt;=$C191,0,IF(S$163&gt;($F$161+$C191),INDEX($D$175:$W$175,,$C191)-SUM($D191:R191),INDEX($D$175:$W$175,,$C191)/$F$161)))</f>
        <v>0</v>
      </c>
      <c r="T191" s="2">
        <f>IF($F$161="n/a",0,IF(T$163&lt;=$C191,0,IF(T$163&gt;($F$161+$C191),INDEX($D$175:$W$175,,$C191)-SUM($D191:S191),INDEX($D$175:$W$175,,$C191)/$F$161)))</f>
        <v>0</v>
      </c>
      <c r="U191" s="2">
        <f>IF($F$161="n/a",0,IF(U$163&lt;=$C191,0,IF(U$163&gt;($F$161+$C191),INDEX($D$175:$W$175,,$C191)-SUM($D191:T191),INDEX($D$175:$W$175,,$C191)/$F$161)))</f>
        <v>0</v>
      </c>
      <c r="V191" s="2">
        <f>IF($F$161="n/a",0,IF(V$163&lt;=$C191,0,IF(V$163&gt;($F$161+$C191),INDEX($D$175:$W$175,,$C191)-SUM($D191:U191),INDEX($D$175:$W$175,,$C191)/$F$161)))</f>
        <v>0</v>
      </c>
      <c r="W191" s="2">
        <f>IF($F$161="n/a",0,IF(W$163&lt;=$C191,0,IF(W$163&gt;($F$161+$C191),INDEX($D$175:$W$175,,$C191)-SUM($D191:V191),INDEX($D$175:$W$175,,$C191)/$F$161)))</f>
        <v>0</v>
      </c>
      <c r="X191" s="2">
        <f>IF($F$161="n/a",0,IF(X$163&lt;=$C191,0,IF(X$163&gt;($F$161+$C191),INDEX($D$175:$W$175,,$C191)-SUM($D191:W191),INDEX($D$175:$W$175,,$C191)/$F$161)))</f>
        <v>0</v>
      </c>
      <c r="Y191" s="2">
        <f>IF($F$161="n/a",0,IF(Y$163&lt;=$C191,0,IF(Y$163&gt;($F$161+$C191),INDEX($D$175:$W$175,,$C191)-SUM($D191:X191),INDEX($D$175:$W$175,,$C191)/$F$161)))</f>
        <v>0</v>
      </c>
      <c r="Z191" s="2">
        <f>IF($F$161="n/a",0,IF(Z$163&lt;=$C191,0,IF(Z$163&gt;($F$161+$C191),INDEX($D$175:$W$175,,$C191)-SUM($D191:Y191),INDEX($D$175:$W$175,,$C191)/$F$161)))</f>
        <v>0</v>
      </c>
      <c r="AA191" s="2">
        <f>IF($F$161="n/a",0,IF(AA$163&lt;=$C191,0,IF(AA$163&gt;($F$161+$C191),INDEX($D$175:$W$175,,$C191)-SUM($D191:Z191),INDEX($D$175:$W$175,,$C191)/$F$161)))</f>
        <v>0</v>
      </c>
      <c r="AB191" s="2">
        <f>IF($F$161="n/a",0,IF(AB$163&lt;=$C191,0,IF(AB$163&gt;($F$161+$C191),INDEX($D$175:$W$175,,$C191)-SUM($D191:AA191),INDEX($D$175:$W$175,,$C191)/$F$161)))</f>
        <v>0</v>
      </c>
      <c r="AC191" s="2">
        <f>IF($F$161="n/a",0,IF(AC$163&lt;=$C191,0,IF(AC$163&gt;($F$161+$C191),INDEX($D$175:$W$175,,$C191)-SUM($D191:AB191),INDEX($D$175:$W$175,,$C191)/$F$161)))</f>
        <v>0</v>
      </c>
      <c r="AD191" s="2">
        <f>IF($F$161="n/a",0,IF(AD$163&lt;=$C191,0,IF(AD$163&gt;($F$161+$C191),INDEX($D$175:$W$175,,$C191)-SUM($D191:AC191),INDEX($D$175:$W$175,,$C191)/$F$161)))</f>
        <v>0</v>
      </c>
      <c r="AE191" s="2">
        <f>IF($F$161="n/a",0,IF(AE$163&lt;=$C191,0,IF(AE$163&gt;($F$161+$C191),INDEX($D$175:$W$175,,$C191)-SUM($D191:AD191),INDEX($D$175:$W$175,,$C191)/$F$161)))</f>
        <v>0</v>
      </c>
      <c r="AF191" s="2">
        <f>IF($F$161="n/a",0,IF(AF$163&lt;=$C191,0,IF(AF$163&gt;($F$161+$C191),INDEX($D$175:$W$175,,$C191)-SUM($D191:AE191),INDEX($D$175:$W$175,,$C191)/$F$161)))</f>
        <v>0</v>
      </c>
      <c r="AG191" s="2">
        <f>IF($F$161="n/a",0,IF(AG$163&lt;=$C191,0,IF(AG$163&gt;($F$161+$C191),INDEX($D$175:$W$175,,$C191)-SUM($D191:AF191),INDEX($D$175:$W$175,,$C191)/$F$161)))</f>
        <v>0</v>
      </c>
      <c r="AH191" s="2">
        <f>IF($F$161="n/a",0,IF(AH$163&lt;=$C191,0,IF(AH$163&gt;($F$161+$C191),INDEX($D$175:$W$175,,$C191)-SUM($D191:AG191),INDEX($D$175:$W$175,,$C191)/$F$161)))</f>
        <v>0</v>
      </c>
      <c r="AI191" s="2">
        <f>IF($F$161="n/a",0,IF(AI$163&lt;=$C191,0,IF(AI$163&gt;($F$161+$C191),INDEX($D$175:$W$175,,$C191)-SUM($D191:AH191),INDEX($D$175:$W$175,,$C191)/$F$161)))</f>
        <v>0</v>
      </c>
      <c r="AJ191" s="2">
        <f>IF($F$161="n/a",0,IF(AJ$163&lt;=$C191,0,IF(AJ$163&gt;($F$161+$C191),INDEX($D$175:$W$175,,$C191)-SUM($D191:AI191),INDEX($D$175:$W$175,,$C191)/$F$161)))</f>
        <v>0</v>
      </c>
      <c r="AK191" s="2">
        <f>IF($F$161="n/a",0,IF(AK$163&lt;=$C191,0,IF(AK$163&gt;($F$161+$C191),INDEX($D$175:$W$175,,$C191)-SUM($D191:AJ191),INDEX($D$175:$W$175,,$C191)/$F$161)))</f>
        <v>0</v>
      </c>
      <c r="AL191" s="2">
        <f>IF($F$161="n/a",0,IF(AL$163&lt;=$C191,0,IF(AL$163&gt;($F$161+$C191),INDEX($D$175:$W$175,,$C191)-SUM($D191:AK191),INDEX($D$175:$W$175,,$C191)/$F$161)))</f>
        <v>0</v>
      </c>
      <c r="AM191" s="2">
        <f>IF($F$161="n/a",0,IF(AM$163&lt;=$C191,0,IF(AM$163&gt;($F$161+$C191),INDEX($D$175:$W$175,,$C191)-SUM($D191:AL191),INDEX($D$175:$W$175,,$C191)/$F$161)))</f>
        <v>0</v>
      </c>
      <c r="AN191" s="2">
        <f>IF($F$161="n/a",0,IF(AN$163&lt;=$C191,0,IF(AN$163&gt;($F$161+$C191),INDEX($D$175:$W$175,,$C191)-SUM($D191:AM191),INDEX($D$175:$W$175,,$C191)/$F$161)))</f>
        <v>0</v>
      </c>
      <c r="AO191" s="2">
        <f>IF($F$161="n/a",0,IF(AO$163&lt;=$C191,0,IF(AO$163&gt;($F$161+$C191),INDEX($D$175:$W$175,,$C191)-SUM($D191:AN191),INDEX($D$175:$W$175,,$C191)/$F$161)))</f>
        <v>0</v>
      </c>
      <c r="AP191" s="2">
        <f>IF($F$161="n/a",0,IF(AP$163&lt;=$C191,0,IF(AP$163&gt;($F$161+$C191),INDEX($D$175:$W$175,,$C191)-SUM($D191:AO191),INDEX($D$175:$W$175,,$C191)/$F$161)))</f>
        <v>0</v>
      </c>
      <c r="AQ191" s="2">
        <f>IF($F$161="n/a",0,IF(AQ$163&lt;=$C191,0,IF(AQ$163&gt;($F$161+$C191),INDEX($D$175:$W$175,,$C191)-SUM($D191:AP191),INDEX($D$175:$W$175,,$C191)/$F$161)))</f>
        <v>0</v>
      </c>
      <c r="AR191" s="2">
        <f>IF($F$161="n/a",0,IF(AR$163&lt;=$C191,0,IF(AR$163&gt;($F$161+$C191),INDEX($D$175:$W$175,,$C191)-SUM($D191:AQ191),INDEX($D$175:$W$175,,$C191)/$F$161)))</f>
        <v>0</v>
      </c>
      <c r="AS191" s="2">
        <f>IF($F$161="n/a",0,IF(AS$163&lt;=$C191,0,IF(AS$163&gt;($F$161+$C191),INDEX($D$175:$W$175,,$C191)-SUM($D191:AR191),INDEX($D$175:$W$175,,$C191)/$F$161)))</f>
        <v>0</v>
      </c>
      <c r="AT191" s="2">
        <f>IF($F$161="n/a",0,IF(AT$163&lt;=$C191,0,IF(AT$163&gt;($F$161+$C191),INDEX($D$175:$W$175,,$C191)-SUM($D191:AS191),INDEX($D$175:$W$175,,$C191)/$F$161)))</f>
        <v>0</v>
      </c>
      <c r="AU191" s="2">
        <f>IF($F$161="n/a",0,IF(AU$163&lt;=$C191,0,IF(AU$163&gt;($F$161+$C191),INDEX($D$175:$W$175,,$C191)-SUM($D191:AT191),INDEX($D$175:$W$175,,$C191)/$F$161)))</f>
        <v>0</v>
      </c>
      <c r="AV191" s="2">
        <f>IF($F$161="n/a",0,IF(AV$163&lt;=$C191,0,IF(AV$163&gt;($F$161+$C191),INDEX($D$175:$W$175,,$C191)-SUM($D191:AU191),INDEX($D$175:$W$175,,$C191)/$F$161)))</f>
        <v>0</v>
      </c>
      <c r="AW191" s="2">
        <f>IF($F$161="n/a",0,IF(AW$163&lt;=$C191,0,IF(AW$163&gt;($F$161+$C191),INDEX($D$175:$W$175,,$C191)-SUM($D191:AV191),INDEX($D$175:$W$175,,$C191)/$F$161)))</f>
        <v>0</v>
      </c>
      <c r="AX191" s="2">
        <f>IF($F$161="n/a",0,IF(AX$163&lt;=$C191,0,IF(AX$163&gt;($F$161+$C191),INDEX($D$175:$W$175,,$C191)-SUM($D191:AW191),INDEX($D$175:$W$175,,$C191)/$F$161)))</f>
        <v>0</v>
      </c>
      <c r="AY191" s="2">
        <f>IF($F$161="n/a",0,IF(AY$163&lt;=$C191,0,IF(AY$163&gt;($F$161+$C191),INDEX($D$175:$W$175,,$C191)-SUM($D191:AX191),INDEX($D$175:$W$175,,$C191)/$F$161)))</f>
        <v>0</v>
      </c>
      <c r="AZ191" s="2">
        <f>IF($F$161="n/a",0,IF(AZ$163&lt;=$C191,0,IF(AZ$163&gt;($F$161+$C191),INDEX($D$175:$W$175,,$C191)-SUM($D191:AY191),INDEX($D$175:$W$175,,$C191)/$F$161)))</f>
        <v>0</v>
      </c>
      <c r="BA191" s="2">
        <f>IF($F$161="n/a",0,IF(BA$163&lt;=$C191,0,IF(BA$163&gt;($F$161+$C191),INDEX($D$175:$W$175,,$C191)-SUM($D191:AZ191),INDEX($D$175:$W$175,,$C191)/$F$161)))</f>
        <v>0</v>
      </c>
      <c r="BB191" s="2">
        <f>IF($F$161="n/a",0,IF(BB$163&lt;=$C191,0,IF(BB$163&gt;($F$161+$C191),INDEX($D$175:$W$175,,$C191)-SUM($D191:BA191),INDEX($D$175:$W$175,,$C191)/$F$161)))</f>
        <v>0</v>
      </c>
      <c r="BC191" s="2">
        <f>IF($F$161="n/a",0,IF(BC$163&lt;=$C191,0,IF(BC$163&gt;($F$161+$C191),INDEX($D$175:$W$175,,$C191)-SUM($D191:BB191),INDEX($D$175:$W$175,,$C191)/$F$161)))</f>
        <v>0</v>
      </c>
      <c r="BD191" s="2">
        <f>IF($F$161="n/a",0,IF(BD$163&lt;=$C191,0,IF(BD$163&gt;($F$161+$C191),INDEX($D$175:$W$175,,$C191)-SUM($D191:BC191),INDEX($D$175:$W$175,,$C191)/$F$161)))</f>
        <v>0</v>
      </c>
      <c r="BE191" s="2">
        <f>IF($F$161="n/a",0,IF(BE$163&lt;=$C191,0,IF(BE$163&gt;($F$161+$C191),INDEX($D$175:$W$175,,$C191)-SUM($D191:BD191),INDEX($D$175:$W$175,,$C191)/$F$161)))</f>
        <v>0</v>
      </c>
      <c r="BF191" s="2">
        <f>IF($F$161="n/a",0,IF(BF$163&lt;=$C191,0,IF(BF$163&gt;($F$161+$C191),INDEX($D$175:$W$175,,$C191)-SUM($D191:BE191),INDEX($D$175:$W$175,,$C191)/$F$161)))</f>
        <v>0</v>
      </c>
      <c r="BG191" s="2">
        <f>IF($F$161="n/a",0,IF(BG$163&lt;=$C191,0,IF(BG$163&gt;($F$161+$C191),INDEX($D$175:$W$175,,$C191)-SUM($D191:BF191),INDEX($D$175:$W$175,,$C191)/$F$161)))</f>
        <v>0</v>
      </c>
      <c r="BH191" s="2">
        <f>IF($F$161="n/a",0,IF(BH$163&lt;=$C191,0,IF(BH$163&gt;($F$161+$C191),INDEX($D$175:$W$175,,$C191)-SUM($D191:BG191),INDEX($D$175:$W$175,,$C191)/$F$161)))</f>
        <v>0</v>
      </c>
      <c r="BI191" s="2">
        <f>IF($F$161="n/a",0,IF(BI$163&lt;=$C191,0,IF(BI$163&gt;($F$161+$C191),INDEX($D$175:$W$175,,$C191)-SUM($D191:BH191),INDEX($D$175:$W$175,,$C191)/$F$161)))</f>
        <v>0</v>
      </c>
      <c r="BJ191" s="2">
        <f>IF($F$161="n/a",0,IF(BJ$163&lt;=$C191,0,IF(BJ$163&gt;($F$161+$C191),INDEX($D$175:$W$175,,$C191)-SUM($D191:BI191),INDEX($D$175:$W$175,,$C191)/$F$161)))</f>
        <v>0</v>
      </c>
      <c r="BK191" s="2">
        <f>IF($F$161="n/a",0,IF(BK$163&lt;=$C191,0,IF(BK$163&gt;($F$161+$C191),INDEX($D$175:$W$175,,$C191)-SUM($D191:BJ191),INDEX($D$175:$W$175,,$C191)/$F$161)))</f>
        <v>0</v>
      </c>
    </row>
    <row r="192" spans="2:63" ht="15" hidden="1" outlineLevel="1" x14ac:dyDescent="0.25">
      <c r="B192" s="24">
        <v>2025</v>
      </c>
      <c r="C192" s="24">
        <v>15</v>
      </c>
      <c r="E192" s="2">
        <f>IF($F$161="n/a",0,IF(E$163&lt;=$C192,0,IF(E$163&gt;($F$161+$C192),INDEX($D$175:$W$175,,$C192)-SUM($D192:D192),INDEX($D$175:$W$175,,$C192)/$F$161)))</f>
        <v>0</v>
      </c>
      <c r="F192" s="2">
        <f>IF($F$161="n/a",0,IF(F$163&lt;=$C192,0,IF(F$163&gt;($F$161+$C192),INDEX($D$175:$W$175,,$C192)-SUM($D192:E192),INDEX($D$175:$W$175,,$C192)/$F$161)))</f>
        <v>0</v>
      </c>
      <c r="G192" s="2">
        <f>IF($F$161="n/a",0,IF(G$163&lt;=$C192,0,IF(G$163&gt;($F$161+$C192),INDEX($D$175:$W$175,,$C192)-SUM($D192:F192),INDEX($D$175:$W$175,,$C192)/$F$161)))</f>
        <v>0</v>
      </c>
      <c r="H192" s="2">
        <f>IF($F$161="n/a",0,IF(H$163&lt;=$C192,0,IF(H$163&gt;($F$161+$C192),INDEX($D$175:$W$175,,$C192)-SUM($D192:G192),INDEX($D$175:$W$175,,$C192)/$F$161)))</f>
        <v>0</v>
      </c>
      <c r="I192" s="2">
        <f>IF($F$161="n/a",0,IF(I$163&lt;=$C192,0,IF(I$163&gt;($F$161+$C192),INDEX($D$175:$W$175,,$C192)-SUM($D192:H192),INDEX($D$175:$W$175,,$C192)/$F$161)))</f>
        <v>0</v>
      </c>
      <c r="J192" s="2">
        <f>IF($F$161="n/a",0,IF(J$163&lt;=$C192,0,IF(J$163&gt;($F$161+$C192),INDEX($D$175:$W$175,,$C192)-SUM($D192:I192),INDEX($D$175:$W$175,,$C192)/$F$161)))</f>
        <v>0</v>
      </c>
      <c r="K192" s="2">
        <f>IF($F$161="n/a",0,IF(K$163&lt;=$C192,0,IF(K$163&gt;($F$161+$C192),INDEX($D$175:$W$175,,$C192)-SUM($D192:J192),INDEX($D$175:$W$175,,$C192)/$F$161)))</f>
        <v>0</v>
      </c>
      <c r="L192" s="2">
        <f>IF($F$161="n/a",0,IF(L$163&lt;=$C192,0,IF(L$163&gt;($F$161+$C192),INDEX($D$175:$W$175,,$C192)-SUM($D192:K192),INDEX($D$175:$W$175,,$C192)/$F$161)))</f>
        <v>0</v>
      </c>
      <c r="M192" s="2">
        <f>IF($F$161="n/a",0,IF(M$163&lt;=$C192,0,IF(M$163&gt;($F$161+$C192),INDEX($D$175:$W$175,,$C192)-SUM($D192:L192),INDEX($D$175:$W$175,,$C192)/$F$161)))</f>
        <v>0</v>
      </c>
      <c r="N192" s="2">
        <f>IF($F$161="n/a",0,IF(N$163&lt;=$C192,0,IF(N$163&gt;($F$161+$C192),INDEX($D$175:$W$175,,$C192)-SUM($D192:M192),INDEX($D$175:$W$175,,$C192)/$F$161)))</f>
        <v>0</v>
      </c>
      <c r="O192" s="2">
        <f>IF($F$161="n/a",0,IF(O$163&lt;=$C192,0,IF(O$163&gt;($F$161+$C192),INDEX($D$175:$W$175,,$C192)-SUM($D192:N192),INDEX($D$175:$W$175,,$C192)/$F$161)))</f>
        <v>0</v>
      </c>
      <c r="P192" s="2">
        <f>IF($F$161="n/a",0,IF(P$163&lt;=$C192,0,IF(P$163&gt;($F$161+$C192),INDEX($D$175:$W$175,,$C192)-SUM($D192:O192),INDEX($D$175:$W$175,,$C192)/$F$161)))</f>
        <v>0</v>
      </c>
      <c r="Q192" s="2">
        <f>IF($F$161="n/a",0,IF(Q$163&lt;=$C192,0,IF(Q$163&gt;($F$161+$C192),INDEX($D$175:$W$175,,$C192)-SUM($D192:P192),INDEX($D$175:$W$175,,$C192)/$F$161)))</f>
        <v>0</v>
      </c>
      <c r="R192" s="2">
        <f>IF($F$161="n/a",0,IF(R$163&lt;=$C192,0,IF(R$163&gt;($F$161+$C192),INDEX($D$175:$W$175,,$C192)-SUM($D192:Q192),INDEX($D$175:$W$175,,$C192)/$F$161)))</f>
        <v>0</v>
      </c>
      <c r="S192" s="2">
        <f>IF($F$161="n/a",0,IF(S$163&lt;=$C192,0,IF(S$163&gt;($F$161+$C192),INDEX($D$175:$W$175,,$C192)-SUM($D192:R192),INDEX($D$175:$W$175,,$C192)/$F$161)))</f>
        <v>0</v>
      </c>
      <c r="T192" s="2">
        <f>IF($F$161="n/a",0,IF(T$163&lt;=$C192,0,IF(T$163&gt;($F$161+$C192),INDEX($D$175:$W$175,,$C192)-SUM($D192:S192),INDEX($D$175:$W$175,,$C192)/$F$161)))</f>
        <v>0</v>
      </c>
      <c r="U192" s="2">
        <f>IF($F$161="n/a",0,IF(U$163&lt;=$C192,0,IF(U$163&gt;($F$161+$C192),INDEX($D$175:$W$175,,$C192)-SUM($D192:T192),INDEX($D$175:$W$175,,$C192)/$F$161)))</f>
        <v>0</v>
      </c>
      <c r="V192" s="2">
        <f>IF($F$161="n/a",0,IF(V$163&lt;=$C192,0,IF(V$163&gt;($F$161+$C192),INDEX($D$175:$W$175,,$C192)-SUM($D192:U192),INDEX($D$175:$W$175,,$C192)/$F$161)))</f>
        <v>0</v>
      </c>
      <c r="W192" s="2">
        <f>IF($F$161="n/a",0,IF(W$163&lt;=$C192,0,IF(W$163&gt;($F$161+$C192),INDEX($D$175:$W$175,,$C192)-SUM($D192:V192),INDEX($D$175:$W$175,,$C192)/$F$161)))</f>
        <v>0</v>
      </c>
      <c r="X192" s="2">
        <f>IF($F$161="n/a",0,IF(X$163&lt;=$C192,0,IF(X$163&gt;($F$161+$C192),INDEX($D$175:$W$175,,$C192)-SUM($D192:W192),INDEX($D$175:$W$175,,$C192)/$F$161)))</f>
        <v>0</v>
      </c>
      <c r="Y192" s="2">
        <f>IF($F$161="n/a",0,IF(Y$163&lt;=$C192,0,IF(Y$163&gt;($F$161+$C192),INDEX($D$175:$W$175,,$C192)-SUM($D192:X192),INDEX($D$175:$W$175,,$C192)/$F$161)))</f>
        <v>0</v>
      </c>
      <c r="Z192" s="2">
        <f>IF($F$161="n/a",0,IF(Z$163&lt;=$C192,0,IF(Z$163&gt;($F$161+$C192),INDEX($D$175:$W$175,,$C192)-SUM($D192:Y192),INDEX($D$175:$W$175,,$C192)/$F$161)))</f>
        <v>0</v>
      </c>
      <c r="AA192" s="2">
        <f>IF($F$161="n/a",0,IF(AA$163&lt;=$C192,0,IF(AA$163&gt;($F$161+$C192),INDEX($D$175:$W$175,,$C192)-SUM($D192:Z192),INDEX($D$175:$W$175,,$C192)/$F$161)))</f>
        <v>0</v>
      </c>
      <c r="AB192" s="2">
        <f>IF($F$161="n/a",0,IF(AB$163&lt;=$C192,0,IF(AB$163&gt;($F$161+$C192),INDEX($D$175:$W$175,,$C192)-SUM($D192:AA192),INDEX($D$175:$W$175,,$C192)/$F$161)))</f>
        <v>0</v>
      </c>
      <c r="AC192" s="2">
        <f>IF($F$161="n/a",0,IF(AC$163&lt;=$C192,0,IF(AC$163&gt;($F$161+$C192),INDEX($D$175:$W$175,,$C192)-SUM($D192:AB192),INDEX($D$175:$W$175,,$C192)/$F$161)))</f>
        <v>0</v>
      </c>
      <c r="AD192" s="2">
        <f>IF($F$161="n/a",0,IF(AD$163&lt;=$C192,0,IF(AD$163&gt;($F$161+$C192),INDEX($D$175:$W$175,,$C192)-SUM($D192:AC192),INDEX($D$175:$W$175,,$C192)/$F$161)))</f>
        <v>0</v>
      </c>
      <c r="AE192" s="2">
        <f>IF($F$161="n/a",0,IF(AE$163&lt;=$C192,0,IF(AE$163&gt;($F$161+$C192),INDEX($D$175:$W$175,,$C192)-SUM($D192:AD192),INDEX($D$175:$W$175,,$C192)/$F$161)))</f>
        <v>0</v>
      </c>
      <c r="AF192" s="2">
        <f>IF($F$161="n/a",0,IF(AF$163&lt;=$C192,0,IF(AF$163&gt;($F$161+$C192),INDEX($D$175:$W$175,,$C192)-SUM($D192:AE192),INDEX($D$175:$W$175,,$C192)/$F$161)))</f>
        <v>0</v>
      </c>
      <c r="AG192" s="2">
        <f>IF($F$161="n/a",0,IF(AG$163&lt;=$C192,0,IF(AG$163&gt;($F$161+$C192),INDEX($D$175:$W$175,,$C192)-SUM($D192:AF192),INDEX($D$175:$W$175,,$C192)/$F$161)))</f>
        <v>0</v>
      </c>
      <c r="AH192" s="2">
        <f>IF($F$161="n/a",0,IF(AH$163&lt;=$C192,0,IF(AH$163&gt;($F$161+$C192),INDEX($D$175:$W$175,,$C192)-SUM($D192:AG192),INDEX($D$175:$W$175,,$C192)/$F$161)))</f>
        <v>0</v>
      </c>
      <c r="AI192" s="2">
        <f>IF($F$161="n/a",0,IF(AI$163&lt;=$C192,0,IF(AI$163&gt;($F$161+$C192),INDEX($D$175:$W$175,,$C192)-SUM($D192:AH192),INDEX($D$175:$W$175,,$C192)/$F$161)))</f>
        <v>0</v>
      </c>
      <c r="AJ192" s="2">
        <f>IF($F$161="n/a",0,IF(AJ$163&lt;=$C192,0,IF(AJ$163&gt;($F$161+$C192),INDEX($D$175:$W$175,,$C192)-SUM($D192:AI192),INDEX($D$175:$W$175,,$C192)/$F$161)))</f>
        <v>0</v>
      </c>
      <c r="AK192" s="2">
        <f>IF($F$161="n/a",0,IF(AK$163&lt;=$C192,0,IF(AK$163&gt;($F$161+$C192),INDEX($D$175:$W$175,,$C192)-SUM($D192:AJ192),INDEX($D$175:$W$175,,$C192)/$F$161)))</f>
        <v>0</v>
      </c>
      <c r="AL192" s="2">
        <f>IF($F$161="n/a",0,IF(AL$163&lt;=$C192,0,IF(AL$163&gt;($F$161+$C192),INDEX($D$175:$W$175,,$C192)-SUM($D192:AK192),INDEX($D$175:$W$175,,$C192)/$F$161)))</f>
        <v>0</v>
      </c>
      <c r="AM192" s="2">
        <f>IF($F$161="n/a",0,IF(AM$163&lt;=$C192,0,IF(AM$163&gt;($F$161+$C192),INDEX($D$175:$W$175,,$C192)-SUM($D192:AL192),INDEX($D$175:$W$175,,$C192)/$F$161)))</f>
        <v>0</v>
      </c>
      <c r="AN192" s="2">
        <f>IF($F$161="n/a",0,IF(AN$163&lt;=$C192,0,IF(AN$163&gt;($F$161+$C192),INDEX($D$175:$W$175,,$C192)-SUM($D192:AM192),INDEX($D$175:$W$175,,$C192)/$F$161)))</f>
        <v>0</v>
      </c>
      <c r="AO192" s="2">
        <f>IF($F$161="n/a",0,IF(AO$163&lt;=$C192,0,IF(AO$163&gt;($F$161+$C192),INDEX($D$175:$W$175,,$C192)-SUM($D192:AN192),INDEX($D$175:$W$175,,$C192)/$F$161)))</f>
        <v>0</v>
      </c>
      <c r="AP192" s="2">
        <f>IF($F$161="n/a",0,IF(AP$163&lt;=$C192,0,IF(AP$163&gt;($F$161+$C192),INDEX($D$175:$W$175,,$C192)-SUM($D192:AO192),INDEX($D$175:$W$175,,$C192)/$F$161)))</f>
        <v>0</v>
      </c>
      <c r="AQ192" s="2">
        <f>IF($F$161="n/a",0,IF(AQ$163&lt;=$C192,0,IF(AQ$163&gt;($F$161+$C192),INDEX($D$175:$W$175,,$C192)-SUM($D192:AP192),INDEX($D$175:$W$175,,$C192)/$F$161)))</f>
        <v>0</v>
      </c>
      <c r="AR192" s="2">
        <f>IF($F$161="n/a",0,IF(AR$163&lt;=$C192,0,IF(AR$163&gt;($F$161+$C192),INDEX($D$175:$W$175,,$C192)-SUM($D192:AQ192),INDEX($D$175:$W$175,,$C192)/$F$161)))</f>
        <v>0</v>
      </c>
      <c r="AS192" s="2">
        <f>IF($F$161="n/a",0,IF(AS$163&lt;=$C192,0,IF(AS$163&gt;($F$161+$C192),INDEX($D$175:$W$175,,$C192)-SUM($D192:AR192),INDEX($D$175:$W$175,,$C192)/$F$161)))</f>
        <v>0</v>
      </c>
      <c r="AT192" s="2">
        <f>IF($F$161="n/a",0,IF(AT$163&lt;=$C192,0,IF(AT$163&gt;($F$161+$C192),INDEX($D$175:$W$175,,$C192)-SUM($D192:AS192),INDEX($D$175:$W$175,,$C192)/$F$161)))</f>
        <v>0</v>
      </c>
      <c r="AU192" s="2">
        <f>IF($F$161="n/a",0,IF(AU$163&lt;=$C192,0,IF(AU$163&gt;($F$161+$C192),INDEX($D$175:$W$175,,$C192)-SUM($D192:AT192),INDEX($D$175:$W$175,,$C192)/$F$161)))</f>
        <v>0</v>
      </c>
      <c r="AV192" s="2">
        <f>IF($F$161="n/a",0,IF(AV$163&lt;=$C192,0,IF(AV$163&gt;($F$161+$C192),INDEX($D$175:$W$175,,$C192)-SUM($D192:AU192),INDEX($D$175:$W$175,,$C192)/$F$161)))</f>
        <v>0</v>
      </c>
      <c r="AW192" s="2">
        <f>IF($F$161="n/a",0,IF(AW$163&lt;=$C192,0,IF(AW$163&gt;($F$161+$C192),INDEX($D$175:$W$175,,$C192)-SUM($D192:AV192),INDEX($D$175:$W$175,,$C192)/$F$161)))</f>
        <v>0</v>
      </c>
      <c r="AX192" s="2">
        <f>IF($F$161="n/a",0,IF(AX$163&lt;=$C192,0,IF(AX$163&gt;($F$161+$C192),INDEX($D$175:$W$175,,$C192)-SUM($D192:AW192),INDEX($D$175:$W$175,,$C192)/$F$161)))</f>
        <v>0</v>
      </c>
      <c r="AY192" s="2">
        <f>IF($F$161="n/a",0,IF(AY$163&lt;=$C192,0,IF(AY$163&gt;($F$161+$C192),INDEX($D$175:$W$175,,$C192)-SUM($D192:AX192),INDEX($D$175:$W$175,,$C192)/$F$161)))</f>
        <v>0</v>
      </c>
      <c r="AZ192" s="2">
        <f>IF($F$161="n/a",0,IF(AZ$163&lt;=$C192,0,IF(AZ$163&gt;($F$161+$C192),INDEX($D$175:$W$175,,$C192)-SUM($D192:AY192),INDEX($D$175:$W$175,,$C192)/$F$161)))</f>
        <v>0</v>
      </c>
      <c r="BA192" s="2">
        <f>IF($F$161="n/a",0,IF(BA$163&lt;=$C192,0,IF(BA$163&gt;($F$161+$C192),INDEX($D$175:$W$175,,$C192)-SUM($D192:AZ192),INDEX($D$175:$W$175,,$C192)/$F$161)))</f>
        <v>0</v>
      </c>
      <c r="BB192" s="2">
        <f>IF($F$161="n/a",0,IF(BB$163&lt;=$C192,0,IF(BB$163&gt;($F$161+$C192),INDEX($D$175:$W$175,,$C192)-SUM($D192:BA192),INDEX($D$175:$W$175,,$C192)/$F$161)))</f>
        <v>0</v>
      </c>
      <c r="BC192" s="2">
        <f>IF($F$161="n/a",0,IF(BC$163&lt;=$C192,0,IF(BC$163&gt;($F$161+$C192),INDEX($D$175:$W$175,,$C192)-SUM($D192:BB192),INDEX($D$175:$W$175,,$C192)/$F$161)))</f>
        <v>0</v>
      </c>
      <c r="BD192" s="2">
        <f>IF($F$161="n/a",0,IF(BD$163&lt;=$C192,0,IF(BD$163&gt;($F$161+$C192),INDEX($D$175:$W$175,,$C192)-SUM($D192:BC192),INDEX($D$175:$W$175,,$C192)/$F$161)))</f>
        <v>0</v>
      </c>
      <c r="BE192" s="2">
        <f>IF($F$161="n/a",0,IF(BE$163&lt;=$C192,0,IF(BE$163&gt;($F$161+$C192),INDEX($D$175:$W$175,,$C192)-SUM($D192:BD192),INDEX($D$175:$W$175,,$C192)/$F$161)))</f>
        <v>0</v>
      </c>
      <c r="BF192" s="2">
        <f>IF($F$161="n/a",0,IF(BF$163&lt;=$C192,0,IF(BF$163&gt;($F$161+$C192),INDEX($D$175:$W$175,,$C192)-SUM($D192:BE192),INDEX($D$175:$W$175,,$C192)/$F$161)))</f>
        <v>0</v>
      </c>
      <c r="BG192" s="2">
        <f>IF($F$161="n/a",0,IF(BG$163&lt;=$C192,0,IF(BG$163&gt;($F$161+$C192),INDEX($D$175:$W$175,,$C192)-SUM($D192:BF192),INDEX($D$175:$W$175,,$C192)/$F$161)))</f>
        <v>0</v>
      </c>
      <c r="BH192" s="2">
        <f>IF($F$161="n/a",0,IF(BH$163&lt;=$C192,0,IF(BH$163&gt;($F$161+$C192),INDEX($D$175:$W$175,,$C192)-SUM($D192:BG192),INDEX($D$175:$W$175,,$C192)/$F$161)))</f>
        <v>0</v>
      </c>
      <c r="BI192" s="2">
        <f>IF($F$161="n/a",0,IF(BI$163&lt;=$C192,0,IF(BI$163&gt;($F$161+$C192),INDEX($D$175:$W$175,,$C192)-SUM($D192:BH192),INDEX($D$175:$W$175,,$C192)/$F$161)))</f>
        <v>0</v>
      </c>
      <c r="BJ192" s="2">
        <f>IF($F$161="n/a",0,IF(BJ$163&lt;=$C192,0,IF(BJ$163&gt;($F$161+$C192),INDEX($D$175:$W$175,,$C192)-SUM($D192:BI192),INDEX($D$175:$W$175,,$C192)/$F$161)))</f>
        <v>0</v>
      </c>
      <c r="BK192" s="2">
        <f>IF($F$161="n/a",0,IF(BK$163&lt;=$C192,0,IF(BK$163&gt;($F$161+$C192),INDEX($D$175:$W$175,,$C192)-SUM($D192:BJ192),INDEX($D$175:$W$175,,$C192)/$F$161)))</f>
        <v>0</v>
      </c>
    </row>
    <row r="193" spans="2:63" ht="15" hidden="1" outlineLevel="1" x14ac:dyDescent="0.25">
      <c r="B193" s="24">
        <v>2026</v>
      </c>
      <c r="C193" s="24">
        <v>16</v>
      </c>
      <c r="E193" s="2">
        <f>IF($F$161="n/a",0,IF(E$163&lt;=$C193,0,IF(E$163&gt;($F$161+$C193),INDEX($D$175:$W$175,,$C193)-SUM($D193:D193),INDEX($D$175:$W$175,,$C193)/$F$161)))</f>
        <v>0</v>
      </c>
      <c r="F193" s="2">
        <f>IF($F$161="n/a",0,IF(F$163&lt;=$C193,0,IF(F$163&gt;($F$161+$C193),INDEX($D$175:$W$175,,$C193)-SUM($D193:E193),INDEX($D$175:$W$175,,$C193)/$F$161)))</f>
        <v>0</v>
      </c>
      <c r="G193" s="2">
        <f>IF($F$161="n/a",0,IF(G$163&lt;=$C193,0,IF(G$163&gt;($F$161+$C193),INDEX($D$175:$W$175,,$C193)-SUM($D193:F193),INDEX($D$175:$W$175,,$C193)/$F$161)))</f>
        <v>0</v>
      </c>
      <c r="H193" s="2">
        <f>IF($F$161="n/a",0,IF(H$163&lt;=$C193,0,IF(H$163&gt;($F$161+$C193),INDEX($D$175:$W$175,,$C193)-SUM($D193:G193),INDEX($D$175:$W$175,,$C193)/$F$161)))</f>
        <v>0</v>
      </c>
      <c r="I193" s="2">
        <f>IF($F$161="n/a",0,IF(I$163&lt;=$C193,0,IF(I$163&gt;($F$161+$C193),INDEX($D$175:$W$175,,$C193)-SUM($D193:H193),INDEX($D$175:$W$175,,$C193)/$F$161)))</f>
        <v>0</v>
      </c>
      <c r="J193" s="2">
        <f>IF($F$161="n/a",0,IF(J$163&lt;=$C193,0,IF(J$163&gt;($F$161+$C193),INDEX($D$175:$W$175,,$C193)-SUM($D193:I193),INDEX($D$175:$W$175,,$C193)/$F$161)))</f>
        <v>0</v>
      </c>
      <c r="K193" s="2">
        <f>IF($F$161="n/a",0,IF(K$163&lt;=$C193,0,IF(K$163&gt;($F$161+$C193),INDEX($D$175:$W$175,,$C193)-SUM($D193:J193),INDEX($D$175:$W$175,,$C193)/$F$161)))</f>
        <v>0</v>
      </c>
      <c r="L193" s="2">
        <f>IF($F$161="n/a",0,IF(L$163&lt;=$C193,0,IF(L$163&gt;($F$161+$C193),INDEX($D$175:$W$175,,$C193)-SUM($D193:K193),INDEX($D$175:$W$175,,$C193)/$F$161)))</f>
        <v>0</v>
      </c>
      <c r="M193" s="2">
        <f>IF($F$161="n/a",0,IF(M$163&lt;=$C193,0,IF(M$163&gt;($F$161+$C193),INDEX($D$175:$W$175,,$C193)-SUM($D193:L193),INDEX($D$175:$W$175,,$C193)/$F$161)))</f>
        <v>0</v>
      </c>
      <c r="N193" s="2">
        <f>IF($F$161="n/a",0,IF(N$163&lt;=$C193,0,IF(N$163&gt;($F$161+$C193),INDEX($D$175:$W$175,,$C193)-SUM($D193:M193),INDEX($D$175:$W$175,,$C193)/$F$161)))</f>
        <v>0</v>
      </c>
      <c r="O193" s="2">
        <f>IF($F$161="n/a",0,IF(O$163&lt;=$C193,0,IF(O$163&gt;($F$161+$C193),INDEX($D$175:$W$175,,$C193)-SUM($D193:N193),INDEX($D$175:$W$175,,$C193)/$F$161)))</f>
        <v>0</v>
      </c>
      <c r="P193" s="2">
        <f>IF($F$161="n/a",0,IF(P$163&lt;=$C193,0,IF(P$163&gt;($F$161+$C193),INDEX($D$175:$W$175,,$C193)-SUM($D193:O193),INDEX($D$175:$W$175,,$C193)/$F$161)))</f>
        <v>0</v>
      </c>
      <c r="Q193" s="2">
        <f>IF($F$161="n/a",0,IF(Q$163&lt;=$C193,0,IF(Q$163&gt;($F$161+$C193),INDEX($D$175:$W$175,,$C193)-SUM($D193:P193),INDEX($D$175:$W$175,,$C193)/$F$161)))</f>
        <v>0</v>
      </c>
      <c r="R193" s="2">
        <f>IF($F$161="n/a",0,IF(R$163&lt;=$C193,0,IF(R$163&gt;($F$161+$C193),INDEX($D$175:$W$175,,$C193)-SUM($D193:Q193),INDEX($D$175:$W$175,,$C193)/$F$161)))</f>
        <v>0</v>
      </c>
      <c r="S193" s="2">
        <f>IF($F$161="n/a",0,IF(S$163&lt;=$C193,0,IF(S$163&gt;($F$161+$C193),INDEX($D$175:$W$175,,$C193)-SUM($D193:R193),INDEX($D$175:$W$175,,$C193)/$F$161)))</f>
        <v>0</v>
      </c>
      <c r="T193" s="2">
        <f>IF($F$161="n/a",0,IF(T$163&lt;=$C193,0,IF(T$163&gt;($F$161+$C193),INDEX($D$175:$W$175,,$C193)-SUM($D193:S193),INDEX($D$175:$W$175,,$C193)/$F$161)))</f>
        <v>0</v>
      </c>
      <c r="U193" s="2">
        <f>IF($F$161="n/a",0,IF(U$163&lt;=$C193,0,IF(U$163&gt;($F$161+$C193),INDEX($D$175:$W$175,,$C193)-SUM($D193:T193),INDEX($D$175:$W$175,,$C193)/$F$161)))</f>
        <v>0</v>
      </c>
      <c r="V193" s="2">
        <f>IF($F$161="n/a",0,IF(V$163&lt;=$C193,0,IF(V$163&gt;($F$161+$C193),INDEX($D$175:$W$175,,$C193)-SUM($D193:U193),INDEX($D$175:$W$175,,$C193)/$F$161)))</f>
        <v>0</v>
      </c>
      <c r="W193" s="2">
        <f>IF($F$161="n/a",0,IF(W$163&lt;=$C193,0,IF(W$163&gt;($F$161+$C193),INDEX($D$175:$W$175,,$C193)-SUM($D193:V193),INDEX($D$175:$W$175,,$C193)/$F$161)))</f>
        <v>0</v>
      </c>
      <c r="X193" s="2">
        <f>IF($F$161="n/a",0,IF(X$163&lt;=$C193,0,IF(X$163&gt;($F$161+$C193),INDEX($D$175:$W$175,,$C193)-SUM($D193:W193),INDEX($D$175:$W$175,,$C193)/$F$161)))</f>
        <v>0</v>
      </c>
      <c r="Y193" s="2">
        <f>IF($F$161="n/a",0,IF(Y$163&lt;=$C193,0,IF(Y$163&gt;($F$161+$C193),INDEX($D$175:$W$175,,$C193)-SUM($D193:X193),INDEX($D$175:$W$175,,$C193)/$F$161)))</f>
        <v>0</v>
      </c>
      <c r="Z193" s="2">
        <f>IF($F$161="n/a",0,IF(Z$163&lt;=$C193,0,IF(Z$163&gt;($F$161+$C193),INDEX($D$175:$W$175,,$C193)-SUM($D193:Y193),INDEX($D$175:$W$175,,$C193)/$F$161)))</f>
        <v>0</v>
      </c>
      <c r="AA193" s="2">
        <f>IF($F$161="n/a",0,IF(AA$163&lt;=$C193,0,IF(AA$163&gt;($F$161+$C193),INDEX($D$175:$W$175,,$C193)-SUM($D193:Z193),INDEX($D$175:$W$175,,$C193)/$F$161)))</f>
        <v>0</v>
      </c>
      <c r="AB193" s="2">
        <f>IF($F$161="n/a",0,IF(AB$163&lt;=$C193,0,IF(AB$163&gt;($F$161+$C193),INDEX($D$175:$W$175,,$C193)-SUM($D193:AA193),INDEX($D$175:$W$175,,$C193)/$F$161)))</f>
        <v>0</v>
      </c>
      <c r="AC193" s="2">
        <f>IF($F$161="n/a",0,IF(AC$163&lt;=$C193,0,IF(AC$163&gt;($F$161+$C193),INDEX($D$175:$W$175,,$C193)-SUM($D193:AB193),INDEX($D$175:$W$175,,$C193)/$F$161)))</f>
        <v>0</v>
      </c>
      <c r="AD193" s="2">
        <f>IF($F$161="n/a",0,IF(AD$163&lt;=$C193,0,IF(AD$163&gt;($F$161+$C193),INDEX($D$175:$W$175,,$C193)-SUM($D193:AC193),INDEX($D$175:$W$175,,$C193)/$F$161)))</f>
        <v>0</v>
      </c>
      <c r="AE193" s="2">
        <f>IF($F$161="n/a",0,IF(AE$163&lt;=$C193,0,IF(AE$163&gt;($F$161+$C193),INDEX($D$175:$W$175,,$C193)-SUM($D193:AD193),INDEX($D$175:$W$175,,$C193)/$F$161)))</f>
        <v>0</v>
      </c>
      <c r="AF193" s="2">
        <f>IF($F$161="n/a",0,IF(AF$163&lt;=$C193,0,IF(AF$163&gt;($F$161+$C193),INDEX($D$175:$W$175,,$C193)-SUM($D193:AE193),INDEX($D$175:$W$175,,$C193)/$F$161)))</f>
        <v>0</v>
      </c>
      <c r="AG193" s="2">
        <f>IF($F$161="n/a",0,IF(AG$163&lt;=$C193,0,IF(AG$163&gt;($F$161+$C193),INDEX($D$175:$W$175,,$C193)-SUM($D193:AF193),INDEX($D$175:$W$175,,$C193)/$F$161)))</f>
        <v>0</v>
      </c>
      <c r="AH193" s="2">
        <f>IF($F$161="n/a",0,IF(AH$163&lt;=$C193,0,IF(AH$163&gt;($F$161+$C193),INDEX($D$175:$W$175,,$C193)-SUM($D193:AG193),INDEX($D$175:$W$175,,$C193)/$F$161)))</f>
        <v>0</v>
      </c>
      <c r="AI193" s="2">
        <f>IF($F$161="n/a",0,IF(AI$163&lt;=$C193,0,IF(AI$163&gt;($F$161+$C193),INDEX($D$175:$W$175,,$C193)-SUM($D193:AH193),INDEX($D$175:$W$175,,$C193)/$F$161)))</f>
        <v>0</v>
      </c>
      <c r="AJ193" s="2">
        <f>IF($F$161="n/a",0,IF(AJ$163&lt;=$C193,0,IF(AJ$163&gt;($F$161+$C193),INDEX($D$175:$W$175,,$C193)-SUM($D193:AI193),INDEX($D$175:$W$175,,$C193)/$F$161)))</f>
        <v>0</v>
      </c>
      <c r="AK193" s="2">
        <f>IF($F$161="n/a",0,IF(AK$163&lt;=$C193,0,IF(AK$163&gt;($F$161+$C193),INDEX($D$175:$W$175,,$C193)-SUM($D193:AJ193),INDEX($D$175:$W$175,,$C193)/$F$161)))</f>
        <v>0</v>
      </c>
      <c r="AL193" s="2">
        <f>IF($F$161="n/a",0,IF(AL$163&lt;=$C193,0,IF(AL$163&gt;($F$161+$C193),INDEX($D$175:$W$175,,$C193)-SUM($D193:AK193),INDEX($D$175:$W$175,,$C193)/$F$161)))</f>
        <v>0</v>
      </c>
      <c r="AM193" s="2">
        <f>IF($F$161="n/a",0,IF(AM$163&lt;=$C193,0,IF(AM$163&gt;($F$161+$C193),INDEX($D$175:$W$175,,$C193)-SUM($D193:AL193),INDEX($D$175:$W$175,,$C193)/$F$161)))</f>
        <v>0</v>
      </c>
      <c r="AN193" s="2">
        <f>IF($F$161="n/a",0,IF(AN$163&lt;=$C193,0,IF(AN$163&gt;($F$161+$C193),INDEX($D$175:$W$175,,$C193)-SUM($D193:AM193),INDEX($D$175:$W$175,,$C193)/$F$161)))</f>
        <v>0</v>
      </c>
      <c r="AO193" s="2">
        <f>IF($F$161="n/a",0,IF(AO$163&lt;=$C193,0,IF(AO$163&gt;($F$161+$C193),INDEX($D$175:$W$175,,$C193)-SUM($D193:AN193),INDEX($D$175:$W$175,,$C193)/$F$161)))</f>
        <v>0</v>
      </c>
      <c r="AP193" s="2">
        <f>IF($F$161="n/a",0,IF(AP$163&lt;=$C193,0,IF(AP$163&gt;($F$161+$C193),INDEX($D$175:$W$175,,$C193)-SUM($D193:AO193),INDEX($D$175:$W$175,,$C193)/$F$161)))</f>
        <v>0</v>
      </c>
      <c r="AQ193" s="2">
        <f>IF($F$161="n/a",0,IF(AQ$163&lt;=$C193,0,IF(AQ$163&gt;($F$161+$C193),INDEX($D$175:$W$175,,$C193)-SUM($D193:AP193),INDEX($D$175:$W$175,,$C193)/$F$161)))</f>
        <v>0</v>
      </c>
      <c r="AR193" s="2">
        <f>IF($F$161="n/a",0,IF(AR$163&lt;=$C193,0,IF(AR$163&gt;($F$161+$C193),INDEX($D$175:$W$175,,$C193)-SUM($D193:AQ193),INDEX($D$175:$W$175,,$C193)/$F$161)))</f>
        <v>0</v>
      </c>
      <c r="AS193" s="2">
        <f>IF($F$161="n/a",0,IF(AS$163&lt;=$C193,0,IF(AS$163&gt;($F$161+$C193),INDEX($D$175:$W$175,,$C193)-SUM($D193:AR193),INDEX($D$175:$W$175,,$C193)/$F$161)))</f>
        <v>0</v>
      </c>
      <c r="AT193" s="2">
        <f>IF($F$161="n/a",0,IF(AT$163&lt;=$C193,0,IF(AT$163&gt;($F$161+$C193),INDEX($D$175:$W$175,,$C193)-SUM($D193:AS193),INDEX($D$175:$W$175,,$C193)/$F$161)))</f>
        <v>0</v>
      </c>
      <c r="AU193" s="2">
        <f>IF($F$161="n/a",0,IF(AU$163&lt;=$C193,0,IF(AU$163&gt;($F$161+$C193),INDEX($D$175:$W$175,,$C193)-SUM($D193:AT193),INDEX($D$175:$W$175,,$C193)/$F$161)))</f>
        <v>0</v>
      </c>
      <c r="AV193" s="2">
        <f>IF($F$161="n/a",0,IF(AV$163&lt;=$C193,0,IF(AV$163&gt;($F$161+$C193),INDEX($D$175:$W$175,,$C193)-SUM($D193:AU193),INDEX($D$175:$W$175,,$C193)/$F$161)))</f>
        <v>0</v>
      </c>
      <c r="AW193" s="2">
        <f>IF($F$161="n/a",0,IF(AW$163&lt;=$C193,0,IF(AW$163&gt;($F$161+$C193),INDEX($D$175:$W$175,,$C193)-SUM($D193:AV193),INDEX($D$175:$W$175,,$C193)/$F$161)))</f>
        <v>0</v>
      </c>
      <c r="AX193" s="2">
        <f>IF($F$161="n/a",0,IF(AX$163&lt;=$C193,0,IF(AX$163&gt;($F$161+$C193),INDEX($D$175:$W$175,,$C193)-SUM($D193:AW193),INDEX($D$175:$W$175,,$C193)/$F$161)))</f>
        <v>0</v>
      </c>
      <c r="AY193" s="2">
        <f>IF($F$161="n/a",0,IF(AY$163&lt;=$C193,0,IF(AY$163&gt;($F$161+$C193),INDEX($D$175:$W$175,,$C193)-SUM($D193:AX193),INDEX($D$175:$W$175,,$C193)/$F$161)))</f>
        <v>0</v>
      </c>
      <c r="AZ193" s="2">
        <f>IF($F$161="n/a",0,IF(AZ$163&lt;=$C193,0,IF(AZ$163&gt;($F$161+$C193),INDEX($D$175:$W$175,,$C193)-SUM($D193:AY193),INDEX($D$175:$W$175,,$C193)/$F$161)))</f>
        <v>0</v>
      </c>
      <c r="BA193" s="2">
        <f>IF($F$161="n/a",0,IF(BA$163&lt;=$C193,0,IF(BA$163&gt;($F$161+$C193),INDEX($D$175:$W$175,,$C193)-SUM($D193:AZ193),INDEX($D$175:$W$175,,$C193)/$F$161)))</f>
        <v>0</v>
      </c>
      <c r="BB193" s="2">
        <f>IF($F$161="n/a",0,IF(BB$163&lt;=$C193,0,IF(BB$163&gt;($F$161+$C193),INDEX($D$175:$W$175,,$C193)-SUM($D193:BA193),INDEX($D$175:$W$175,,$C193)/$F$161)))</f>
        <v>0</v>
      </c>
      <c r="BC193" s="2">
        <f>IF($F$161="n/a",0,IF(BC$163&lt;=$C193,0,IF(BC$163&gt;($F$161+$C193),INDEX($D$175:$W$175,,$C193)-SUM($D193:BB193),INDEX($D$175:$W$175,,$C193)/$F$161)))</f>
        <v>0</v>
      </c>
      <c r="BD193" s="2">
        <f>IF($F$161="n/a",0,IF(BD$163&lt;=$C193,0,IF(BD$163&gt;($F$161+$C193),INDEX($D$175:$W$175,,$C193)-SUM($D193:BC193),INDEX($D$175:$W$175,,$C193)/$F$161)))</f>
        <v>0</v>
      </c>
      <c r="BE193" s="2">
        <f>IF($F$161="n/a",0,IF(BE$163&lt;=$C193,0,IF(BE$163&gt;($F$161+$C193),INDEX($D$175:$W$175,,$C193)-SUM($D193:BD193),INDEX($D$175:$W$175,,$C193)/$F$161)))</f>
        <v>0</v>
      </c>
      <c r="BF193" s="2">
        <f>IF($F$161="n/a",0,IF(BF$163&lt;=$C193,0,IF(BF$163&gt;($F$161+$C193),INDEX($D$175:$W$175,,$C193)-SUM($D193:BE193),INDEX($D$175:$W$175,,$C193)/$F$161)))</f>
        <v>0</v>
      </c>
      <c r="BG193" s="2">
        <f>IF($F$161="n/a",0,IF(BG$163&lt;=$C193,0,IF(BG$163&gt;($F$161+$C193),INDEX($D$175:$W$175,,$C193)-SUM($D193:BF193),INDEX($D$175:$W$175,,$C193)/$F$161)))</f>
        <v>0</v>
      </c>
      <c r="BH193" s="2">
        <f>IF($F$161="n/a",0,IF(BH$163&lt;=$C193,0,IF(BH$163&gt;($F$161+$C193),INDEX($D$175:$W$175,,$C193)-SUM($D193:BG193),INDEX($D$175:$W$175,,$C193)/$F$161)))</f>
        <v>0</v>
      </c>
      <c r="BI193" s="2">
        <f>IF($F$161="n/a",0,IF(BI$163&lt;=$C193,0,IF(BI$163&gt;($F$161+$C193),INDEX($D$175:$W$175,,$C193)-SUM($D193:BH193),INDEX($D$175:$W$175,,$C193)/$F$161)))</f>
        <v>0</v>
      </c>
      <c r="BJ193" s="2">
        <f>IF($F$161="n/a",0,IF(BJ$163&lt;=$C193,0,IF(BJ$163&gt;($F$161+$C193),INDEX($D$175:$W$175,,$C193)-SUM($D193:BI193),INDEX($D$175:$W$175,,$C193)/$F$161)))</f>
        <v>0</v>
      </c>
      <c r="BK193" s="2">
        <f>IF($F$161="n/a",0,IF(BK$163&lt;=$C193,0,IF(BK$163&gt;($F$161+$C193),INDEX($D$175:$W$175,,$C193)-SUM($D193:BJ193),INDEX($D$175:$W$175,,$C193)/$F$161)))</f>
        <v>0</v>
      </c>
    </row>
    <row r="194" spans="2:63" ht="15" hidden="1" outlineLevel="1" x14ac:dyDescent="0.25">
      <c r="B194" s="24">
        <v>2027</v>
      </c>
      <c r="C194" s="24">
        <v>17</v>
      </c>
      <c r="E194" s="2">
        <f>IF($F$161="n/a",0,IF(E$163&lt;=$C194,0,IF(E$163&gt;($F$161+$C194),INDEX($D$175:$W$175,,$C194)-SUM($D194:D194),INDEX($D$175:$W$175,,$C194)/$F$161)))</f>
        <v>0</v>
      </c>
      <c r="F194" s="2">
        <f>IF($F$161="n/a",0,IF(F$163&lt;=$C194,0,IF(F$163&gt;($F$161+$C194),INDEX($D$175:$W$175,,$C194)-SUM($D194:E194),INDEX($D$175:$W$175,,$C194)/$F$161)))</f>
        <v>0</v>
      </c>
      <c r="G194" s="2">
        <f>IF($F$161="n/a",0,IF(G$163&lt;=$C194,0,IF(G$163&gt;($F$161+$C194),INDEX($D$175:$W$175,,$C194)-SUM($D194:F194),INDEX($D$175:$W$175,,$C194)/$F$161)))</f>
        <v>0</v>
      </c>
      <c r="H194" s="2">
        <f>IF($F$161="n/a",0,IF(H$163&lt;=$C194,0,IF(H$163&gt;($F$161+$C194),INDEX($D$175:$W$175,,$C194)-SUM($D194:G194),INDEX($D$175:$W$175,,$C194)/$F$161)))</f>
        <v>0</v>
      </c>
      <c r="I194" s="2">
        <f>IF($F$161="n/a",0,IF(I$163&lt;=$C194,0,IF(I$163&gt;($F$161+$C194),INDEX($D$175:$W$175,,$C194)-SUM($D194:H194),INDEX($D$175:$W$175,,$C194)/$F$161)))</f>
        <v>0</v>
      </c>
      <c r="J194" s="2">
        <f>IF($F$161="n/a",0,IF(J$163&lt;=$C194,0,IF(J$163&gt;($F$161+$C194),INDEX($D$175:$W$175,,$C194)-SUM($D194:I194),INDEX($D$175:$W$175,,$C194)/$F$161)))</f>
        <v>0</v>
      </c>
      <c r="K194" s="2">
        <f>IF($F$161="n/a",0,IF(K$163&lt;=$C194,0,IF(K$163&gt;($F$161+$C194),INDEX($D$175:$W$175,,$C194)-SUM($D194:J194),INDEX($D$175:$W$175,,$C194)/$F$161)))</f>
        <v>0</v>
      </c>
      <c r="L194" s="2">
        <f>IF($F$161="n/a",0,IF(L$163&lt;=$C194,0,IF(L$163&gt;($F$161+$C194),INDEX($D$175:$W$175,,$C194)-SUM($D194:K194),INDEX($D$175:$W$175,,$C194)/$F$161)))</f>
        <v>0</v>
      </c>
      <c r="M194" s="2">
        <f>IF($F$161="n/a",0,IF(M$163&lt;=$C194,0,IF(M$163&gt;($F$161+$C194),INDEX($D$175:$W$175,,$C194)-SUM($D194:L194),INDEX($D$175:$W$175,,$C194)/$F$161)))</f>
        <v>0</v>
      </c>
      <c r="N194" s="2">
        <f>IF($F$161="n/a",0,IF(N$163&lt;=$C194,0,IF(N$163&gt;($F$161+$C194),INDEX($D$175:$W$175,,$C194)-SUM($D194:M194),INDEX($D$175:$W$175,,$C194)/$F$161)))</f>
        <v>0</v>
      </c>
      <c r="O194" s="2">
        <f>IF($F$161="n/a",0,IF(O$163&lt;=$C194,0,IF(O$163&gt;($F$161+$C194),INDEX($D$175:$W$175,,$C194)-SUM($D194:N194),INDEX($D$175:$W$175,,$C194)/$F$161)))</f>
        <v>0</v>
      </c>
      <c r="P194" s="2">
        <f>IF($F$161="n/a",0,IF(P$163&lt;=$C194,0,IF(P$163&gt;($F$161+$C194),INDEX($D$175:$W$175,,$C194)-SUM($D194:O194),INDEX($D$175:$W$175,,$C194)/$F$161)))</f>
        <v>0</v>
      </c>
      <c r="Q194" s="2">
        <f>IF($F$161="n/a",0,IF(Q$163&lt;=$C194,0,IF(Q$163&gt;($F$161+$C194),INDEX($D$175:$W$175,,$C194)-SUM($D194:P194),INDEX($D$175:$W$175,,$C194)/$F$161)))</f>
        <v>0</v>
      </c>
      <c r="R194" s="2">
        <f>IF($F$161="n/a",0,IF(R$163&lt;=$C194,0,IF(R$163&gt;($F$161+$C194),INDEX($D$175:$W$175,,$C194)-SUM($D194:Q194),INDEX($D$175:$W$175,,$C194)/$F$161)))</f>
        <v>0</v>
      </c>
      <c r="S194" s="2">
        <f>IF($F$161="n/a",0,IF(S$163&lt;=$C194,0,IF(S$163&gt;($F$161+$C194),INDEX($D$175:$W$175,,$C194)-SUM($D194:R194),INDEX($D$175:$W$175,,$C194)/$F$161)))</f>
        <v>0</v>
      </c>
      <c r="T194" s="2">
        <f>IF($F$161="n/a",0,IF(T$163&lt;=$C194,0,IF(T$163&gt;($F$161+$C194),INDEX($D$175:$W$175,,$C194)-SUM($D194:S194),INDEX($D$175:$W$175,,$C194)/$F$161)))</f>
        <v>0</v>
      </c>
      <c r="U194" s="2">
        <f>IF($F$161="n/a",0,IF(U$163&lt;=$C194,0,IF(U$163&gt;($F$161+$C194),INDEX($D$175:$W$175,,$C194)-SUM($D194:T194),INDEX($D$175:$W$175,,$C194)/$F$161)))</f>
        <v>0</v>
      </c>
      <c r="V194" s="2">
        <f>IF($F$161="n/a",0,IF(V$163&lt;=$C194,0,IF(V$163&gt;($F$161+$C194),INDEX($D$175:$W$175,,$C194)-SUM($D194:U194),INDEX($D$175:$W$175,,$C194)/$F$161)))</f>
        <v>0</v>
      </c>
      <c r="W194" s="2">
        <f>IF($F$161="n/a",0,IF(W$163&lt;=$C194,0,IF(W$163&gt;($F$161+$C194),INDEX($D$175:$W$175,,$C194)-SUM($D194:V194),INDEX($D$175:$W$175,,$C194)/$F$161)))</f>
        <v>0</v>
      </c>
      <c r="X194" s="2">
        <f>IF($F$161="n/a",0,IF(X$163&lt;=$C194,0,IF(X$163&gt;($F$161+$C194),INDEX($D$175:$W$175,,$C194)-SUM($D194:W194),INDEX($D$175:$W$175,,$C194)/$F$161)))</f>
        <v>0</v>
      </c>
      <c r="Y194" s="2">
        <f>IF($F$161="n/a",0,IF(Y$163&lt;=$C194,0,IF(Y$163&gt;($F$161+$C194),INDEX($D$175:$W$175,,$C194)-SUM($D194:X194),INDEX($D$175:$W$175,,$C194)/$F$161)))</f>
        <v>0</v>
      </c>
      <c r="Z194" s="2">
        <f>IF($F$161="n/a",0,IF(Z$163&lt;=$C194,0,IF(Z$163&gt;($F$161+$C194),INDEX($D$175:$W$175,,$C194)-SUM($D194:Y194),INDEX($D$175:$W$175,,$C194)/$F$161)))</f>
        <v>0</v>
      </c>
      <c r="AA194" s="2">
        <f>IF($F$161="n/a",0,IF(AA$163&lt;=$C194,0,IF(AA$163&gt;($F$161+$C194),INDEX($D$175:$W$175,,$C194)-SUM($D194:Z194),INDEX($D$175:$W$175,,$C194)/$F$161)))</f>
        <v>0</v>
      </c>
      <c r="AB194" s="2">
        <f>IF($F$161="n/a",0,IF(AB$163&lt;=$C194,0,IF(AB$163&gt;($F$161+$C194),INDEX($D$175:$W$175,,$C194)-SUM($D194:AA194),INDEX($D$175:$W$175,,$C194)/$F$161)))</f>
        <v>0</v>
      </c>
      <c r="AC194" s="2">
        <f>IF($F$161="n/a",0,IF(AC$163&lt;=$C194,0,IF(AC$163&gt;($F$161+$C194),INDEX($D$175:$W$175,,$C194)-SUM($D194:AB194),INDEX($D$175:$W$175,,$C194)/$F$161)))</f>
        <v>0</v>
      </c>
      <c r="AD194" s="2">
        <f>IF($F$161="n/a",0,IF(AD$163&lt;=$C194,0,IF(AD$163&gt;($F$161+$C194),INDEX($D$175:$W$175,,$C194)-SUM($D194:AC194),INDEX($D$175:$W$175,,$C194)/$F$161)))</f>
        <v>0</v>
      </c>
      <c r="AE194" s="2">
        <f>IF($F$161="n/a",0,IF(AE$163&lt;=$C194,0,IF(AE$163&gt;($F$161+$C194),INDEX($D$175:$W$175,,$C194)-SUM($D194:AD194),INDEX($D$175:$W$175,,$C194)/$F$161)))</f>
        <v>0</v>
      </c>
      <c r="AF194" s="2">
        <f>IF($F$161="n/a",0,IF(AF$163&lt;=$C194,0,IF(AF$163&gt;($F$161+$C194),INDEX($D$175:$W$175,,$C194)-SUM($D194:AE194),INDEX($D$175:$W$175,,$C194)/$F$161)))</f>
        <v>0</v>
      </c>
      <c r="AG194" s="2">
        <f>IF($F$161="n/a",0,IF(AG$163&lt;=$C194,0,IF(AG$163&gt;($F$161+$C194),INDEX($D$175:$W$175,,$C194)-SUM($D194:AF194),INDEX($D$175:$W$175,,$C194)/$F$161)))</f>
        <v>0</v>
      </c>
      <c r="AH194" s="2">
        <f>IF($F$161="n/a",0,IF(AH$163&lt;=$C194,0,IF(AH$163&gt;($F$161+$C194),INDEX($D$175:$W$175,,$C194)-SUM($D194:AG194),INDEX($D$175:$W$175,,$C194)/$F$161)))</f>
        <v>0</v>
      </c>
      <c r="AI194" s="2">
        <f>IF($F$161="n/a",0,IF(AI$163&lt;=$C194,0,IF(AI$163&gt;($F$161+$C194),INDEX($D$175:$W$175,,$C194)-SUM($D194:AH194),INDEX($D$175:$W$175,,$C194)/$F$161)))</f>
        <v>0</v>
      </c>
      <c r="AJ194" s="2">
        <f>IF($F$161="n/a",0,IF(AJ$163&lt;=$C194,0,IF(AJ$163&gt;($F$161+$C194),INDEX($D$175:$W$175,,$C194)-SUM($D194:AI194),INDEX($D$175:$W$175,,$C194)/$F$161)))</f>
        <v>0</v>
      </c>
      <c r="AK194" s="2">
        <f>IF($F$161="n/a",0,IF(AK$163&lt;=$C194,0,IF(AK$163&gt;($F$161+$C194),INDEX($D$175:$W$175,,$C194)-SUM($D194:AJ194),INDEX($D$175:$W$175,,$C194)/$F$161)))</f>
        <v>0</v>
      </c>
      <c r="AL194" s="2">
        <f>IF($F$161="n/a",0,IF(AL$163&lt;=$C194,0,IF(AL$163&gt;($F$161+$C194),INDEX($D$175:$W$175,,$C194)-SUM($D194:AK194),INDEX($D$175:$W$175,,$C194)/$F$161)))</f>
        <v>0</v>
      </c>
      <c r="AM194" s="2">
        <f>IF($F$161="n/a",0,IF(AM$163&lt;=$C194,0,IF(AM$163&gt;($F$161+$C194),INDEX($D$175:$W$175,,$C194)-SUM($D194:AL194),INDEX($D$175:$W$175,,$C194)/$F$161)))</f>
        <v>0</v>
      </c>
      <c r="AN194" s="2">
        <f>IF($F$161="n/a",0,IF(AN$163&lt;=$C194,0,IF(AN$163&gt;($F$161+$C194),INDEX($D$175:$W$175,,$C194)-SUM($D194:AM194),INDEX($D$175:$W$175,,$C194)/$F$161)))</f>
        <v>0</v>
      </c>
      <c r="AO194" s="2">
        <f>IF($F$161="n/a",0,IF(AO$163&lt;=$C194,0,IF(AO$163&gt;($F$161+$C194),INDEX($D$175:$W$175,,$C194)-SUM($D194:AN194),INDEX($D$175:$W$175,,$C194)/$F$161)))</f>
        <v>0</v>
      </c>
      <c r="AP194" s="2">
        <f>IF($F$161="n/a",0,IF(AP$163&lt;=$C194,0,IF(AP$163&gt;($F$161+$C194),INDEX($D$175:$W$175,,$C194)-SUM($D194:AO194),INDEX($D$175:$W$175,,$C194)/$F$161)))</f>
        <v>0</v>
      </c>
      <c r="AQ194" s="2">
        <f>IF($F$161="n/a",0,IF(AQ$163&lt;=$C194,0,IF(AQ$163&gt;($F$161+$C194),INDEX($D$175:$W$175,,$C194)-SUM($D194:AP194),INDEX($D$175:$W$175,,$C194)/$F$161)))</f>
        <v>0</v>
      </c>
      <c r="AR194" s="2">
        <f>IF($F$161="n/a",0,IF(AR$163&lt;=$C194,0,IF(AR$163&gt;($F$161+$C194),INDEX($D$175:$W$175,,$C194)-SUM($D194:AQ194),INDEX($D$175:$W$175,,$C194)/$F$161)))</f>
        <v>0</v>
      </c>
      <c r="AS194" s="2">
        <f>IF($F$161="n/a",0,IF(AS$163&lt;=$C194,0,IF(AS$163&gt;($F$161+$C194),INDEX($D$175:$W$175,,$C194)-SUM($D194:AR194),INDEX($D$175:$W$175,,$C194)/$F$161)))</f>
        <v>0</v>
      </c>
      <c r="AT194" s="2">
        <f>IF($F$161="n/a",0,IF(AT$163&lt;=$C194,0,IF(AT$163&gt;($F$161+$C194),INDEX($D$175:$W$175,,$C194)-SUM($D194:AS194),INDEX($D$175:$W$175,,$C194)/$F$161)))</f>
        <v>0</v>
      </c>
      <c r="AU194" s="2">
        <f>IF($F$161="n/a",0,IF(AU$163&lt;=$C194,0,IF(AU$163&gt;($F$161+$C194),INDEX($D$175:$W$175,,$C194)-SUM($D194:AT194),INDEX($D$175:$W$175,,$C194)/$F$161)))</f>
        <v>0</v>
      </c>
      <c r="AV194" s="2">
        <f>IF($F$161="n/a",0,IF(AV$163&lt;=$C194,0,IF(AV$163&gt;($F$161+$C194),INDEX($D$175:$W$175,,$C194)-SUM($D194:AU194),INDEX($D$175:$W$175,,$C194)/$F$161)))</f>
        <v>0</v>
      </c>
      <c r="AW194" s="2">
        <f>IF($F$161="n/a",0,IF(AW$163&lt;=$C194,0,IF(AW$163&gt;($F$161+$C194),INDEX($D$175:$W$175,,$C194)-SUM($D194:AV194),INDEX($D$175:$W$175,,$C194)/$F$161)))</f>
        <v>0</v>
      </c>
      <c r="AX194" s="2">
        <f>IF($F$161="n/a",0,IF(AX$163&lt;=$C194,0,IF(AX$163&gt;($F$161+$C194),INDEX($D$175:$W$175,,$C194)-SUM($D194:AW194),INDEX($D$175:$W$175,,$C194)/$F$161)))</f>
        <v>0</v>
      </c>
      <c r="AY194" s="2">
        <f>IF($F$161="n/a",0,IF(AY$163&lt;=$C194,0,IF(AY$163&gt;($F$161+$C194),INDEX($D$175:$W$175,,$C194)-SUM($D194:AX194),INDEX($D$175:$W$175,,$C194)/$F$161)))</f>
        <v>0</v>
      </c>
      <c r="AZ194" s="2">
        <f>IF($F$161="n/a",0,IF(AZ$163&lt;=$C194,0,IF(AZ$163&gt;($F$161+$C194),INDEX($D$175:$W$175,,$C194)-SUM($D194:AY194),INDEX($D$175:$W$175,,$C194)/$F$161)))</f>
        <v>0</v>
      </c>
      <c r="BA194" s="2">
        <f>IF($F$161="n/a",0,IF(BA$163&lt;=$C194,0,IF(BA$163&gt;($F$161+$C194),INDEX($D$175:$W$175,,$C194)-SUM($D194:AZ194),INDEX($D$175:$W$175,,$C194)/$F$161)))</f>
        <v>0</v>
      </c>
      <c r="BB194" s="2">
        <f>IF($F$161="n/a",0,IF(BB$163&lt;=$C194,0,IF(BB$163&gt;($F$161+$C194),INDEX($D$175:$W$175,,$C194)-SUM($D194:BA194),INDEX($D$175:$W$175,,$C194)/$F$161)))</f>
        <v>0</v>
      </c>
      <c r="BC194" s="2">
        <f>IF($F$161="n/a",0,IF(BC$163&lt;=$C194,0,IF(BC$163&gt;($F$161+$C194),INDEX($D$175:$W$175,,$C194)-SUM($D194:BB194),INDEX($D$175:$W$175,,$C194)/$F$161)))</f>
        <v>0</v>
      </c>
      <c r="BD194" s="2">
        <f>IF($F$161="n/a",0,IF(BD$163&lt;=$C194,0,IF(BD$163&gt;($F$161+$C194),INDEX($D$175:$W$175,,$C194)-SUM($D194:BC194),INDEX($D$175:$W$175,,$C194)/$F$161)))</f>
        <v>0</v>
      </c>
      <c r="BE194" s="2">
        <f>IF($F$161="n/a",0,IF(BE$163&lt;=$C194,0,IF(BE$163&gt;($F$161+$C194),INDEX($D$175:$W$175,,$C194)-SUM($D194:BD194),INDEX($D$175:$W$175,,$C194)/$F$161)))</f>
        <v>0</v>
      </c>
      <c r="BF194" s="2">
        <f>IF($F$161="n/a",0,IF(BF$163&lt;=$C194,0,IF(BF$163&gt;($F$161+$C194),INDEX($D$175:$W$175,,$C194)-SUM($D194:BE194),INDEX($D$175:$W$175,,$C194)/$F$161)))</f>
        <v>0</v>
      </c>
      <c r="BG194" s="2">
        <f>IF($F$161="n/a",0,IF(BG$163&lt;=$C194,0,IF(BG$163&gt;($F$161+$C194),INDEX($D$175:$W$175,,$C194)-SUM($D194:BF194),INDEX($D$175:$W$175,,$C194)/$F$161)))</f>
        <v>0</v>
      </c>
      <c r="BH194" s="2">
        <f>IF($F$161="n/a",0,IF(BH$163&lt;=$C194,0,IF(BH$163&gt;($F$161+$C194),INDEX($D$175:$W$175,,$C194)-SUM($D194:BG194),INDEX($D$175:$W$175,,$C194)/$F$161)))</f>
        <v>0</v>
      </c>
      <c r="BI194" s="2">
        <f>IF($F$161="n/a",0,IF(BI$163&lt;=$C194,0,IF(BI$163&gt;($F$161+$C194),INDEX($D$175:$W$175,,$C194)-SUM($D194:BH194),INDEX($D$175:$W$175,,$C194)/$F$161)))</f>
        <v>0</v>
      </c>
      <c r="BJ194" s="2">
        <f>IF($F$161="n/a",0,IF(BJ$163&lt;=$C194,0,IF(BJ$163&gt;($F$161+$C194),INDEX($D$175:$W$175,,$C194)-SUM($D194:BI194),INDEX($D$175:$W$175,,$C194)/$F$161)))</f>
        <v>0</v>
      </c>
      <c r="BK194" s="2">
        <f>IF($F$161="n/a",0,IF(BK$163&lt;=$C194,0,IF(BK$163&gt;($F$161+$C194),INDEX($D$175:$W$175,,$C194)-SUM($D194:BJ194),INDEX($D$175:$W$175,,$C194)/$F$161)))</f>
        <v>0</v>
      </c>
    </row>
    <row r="195" spans="2:63" ht="15" hidden="1" outlineLevel="1" x14ac:dyDescent="0.25">
      <c r="B195" s="24">
        <v>2028</v>
      </c>
      <c r="C195" s="24">
        <v>18</v>
      </c>
      <c r="E195" s="2">
        <f>IF($F$161="n/a",0,IF(E$163&lt;=$C195,0,IF(E$163&gt;($F$161+$C195),INDEX($D$175:$W$175,,$C195)-SUM($D195:D195),INDEX($D$175:$W$175,,$C195)/$F$161)))</f>
        <v>0</v>
      </c>
      <c r="F195" s="2">
        <f>IF($F$161="n/a",0,IF(F$163&lt;=$C195,0,IF(F$163&gt;($F$161+$C195),INDEX($D$175:$W$175,,$C195)-SUM($D195:E195),INDEX($D$175:$W$175,,$C195)/$F$161)))</f>
        <v>0</v>
      </c>
      <c r="G195" s="2">
        <f>IF($F$161="n/a",0,IF(G$163&lt;=$C195,0,IF(G$163&gt;($F$161+$C195),INDEX($D$175:$W$175,,$C195)-SUM($D195:F195),INDEX($D$175:$W$175,,$C195)/$F$161)))</f>
        <v>0</v>
      </c>
      <c r="H195" s="2">
        <f>IF($F$161="n/a",0,IF(H$163&lt;=$C195,0,IF(H$163&gt;($F$161+$C195),INDEX($D$175:$W$175,,$C195)-SUM($D195:G195),INDEX($D$175:$W$175,,$C195)/$F$161)))</f>
        <v>0</v>
      </c>
      <c r="I195" s="2">
        <f>IF($F$161="n/a",0,IF(I$163&lt;=$C195,0,IF(I$163&gt;($F$161+$C195),INDEX($D$175:$W$175,,$C195)-SUM($D195:H195),INDEX($D$175:$W$175,,$C195)/$F$161)))</f>
        <v>0</v>
      </c>
      <c r="J195" s="2">
        <f>IF($F$161="n/a",0,IF(J$163&lt;=$C195,0,IF(J$163&gt;($F$161+$C195),INDEX($D$175:$W$175,,$C195)-SUM($D195:I195),INDEX($D$175:$W$175,,$C195)/$F$161)))</f>
        <v>0</v>
      </c>
      <c r="K195" s="2">
        <f>IF($F$161="n/a",0,IF(K$163&lt;=$C195,0,IF(K$163&gt;($F$161+$C195),INDEX($D$175:$W$175,,$C195)-SUM($D195:J195),INDEX($D$175:$W$175,,$C195)/$F$161)))</f>
        <v>0</v>
      </c>
      <c r="L195" s="2">
        <f>IF($F$161="n/a",0,IF(L$163&lt;=$C195,0,IF(L$163&gt;($F$161+$C195),INDEX($D$175:$W$175,,$C195)-SUM($D195:K195),INDEX($D$175:$W$175,,$C195)/$F$161)))</f>
        <v>0</v>
      </c>
      <c r="M195" s="2">
        <f>IF($F$161="n/a",0,IF(M$163&lt;=$C195,0,IF(M$163&gt;($F$161+$C195),INDEX($D$175:$W$175,,$C195)-SUM($D195:L195),INDEX($D$175:$W$175,,$C195)/$F$161)))</f>
        <v>0</v>
      </c>
      <c r="N195" s="2">
        <f>IF($F$161="n/a",0,IF(N$163&lt;=$C195,0,IF(N$163&gt;($F$161+$C195),INDEX($D$175:$W$175,,$C195)-SUM($D195:M195),INDEX($D$175:$W$175,,$C195)/$F$161)))</f>
        <v>0</v>
      </c>
      <c r="O195" s="2">
        <f>IF($F$161="n/a",0,IF(O$163&lt;=$C195,0,IF(O$163&gt;($F$161+$C195),INDEX($D$175:$W$175,,$C195)-SUM($D195:N195),INDEX($D$175:$W$175,,$C195)/$F$161)))</f>
        <v>0</v>
      </c>
      <c r="P195" s="2">
        <f>IF($F$161="n/a",0,IF(P$163&lt;=$C195,0,IF(P$163&gt;($F$161+$C195),INDEX($D$175:$W$175,,$C195)-SUM($D195:O195),INDEX($D$175:$W$175,,$C195)/$F$161)))</f>
        <v>0</v>
      </c>
      <c r="Q195" s="2">
        <f>IF($F$161="n/a",0,IF(Q$163&lt;=$C195,0,IF(Q$163&gt;($F$161+$C195),INDEX($D$175:$W$175,,$C195)-SUM($D195:P195),INDEX($D$175:$W$175,,$C195)/$F$161)))</f>
        <v>0</v>
      </c>
      <c r="R195" s="2">
        <f>IF($F$161="n/a",0,IF(R$163&lt;=$C195,0,IF(R$163&gt;($F$161+$C195),INDEX($D$175:$W$175,,$C195)-SUM($D195:Q195),INDEX($D$175:$W$175,,$C195)/$F$161)))</f>
        <v>0</v>
      </c>
      <c r="S195" s="2">
        <f>IF($F$161="n/a",0,IF(S$163&lt;=$C195,0,IF(S$163&gt;($F$161+$C195),INDEX($D$175:$W$175,,$C195)-SUM($D195:R195),INDEX($D$175:$W$175,,$C195)/$F$161)))</f>
        <v>0</v>
      </c>
      <c r="T195" s="2">
        <f>IF($F$161="n/a",0,IF(T$163&lt;=$C195,0,IF(T$163&gt;($F$161+$C195),INDEX($D$175:$W$175,,$C195)-SUM($D195:S195),INDEX($D$175:$W$175,,$C195)/$F$161)))</f>
        <v>0</v>
      </c>
      <c r="U195" s="2">
        <f>IF($F$161="n/a",0,IF(U$163&lt;=$C195,0,IF(U$163&gt;($F$161+$C195),INDEX($D$175:$W$175,,$C195)-SUM($D195:T195),INDEX($D$175:$W$175,,$C195)/$F$161)))</f>
        <v>0</v>
      </c>
      <c r="V195" s="2">
        <f>IF($F$161="n/a",0,IF(V$163&lt;=$C195,0,IF(V$163&gt;($F$161+$C195),INDEX($D$175:$W$175,,$C195)-SUM($D195:U195),INDEX($D$175:$W$175,,$C195)/$F$161)))</f>
        <v>0</v>
      </c>
      <c r="W195" s="2">
        <f>IF($F$161="n/a",0,IF(W$163&lt;=$C195,0,IF(W$163&gt;($F$161+$C195),INDEX($D$175:$W$175,,$C195)-SUM($D195:V195),INDEX($D$175:$W$175,,$C195)/$F$161)))</f>
        <v>0</v>
      </c>
      <c r="X195" s="2">
        <f>IF($F$161="n/a",0,IF(X$163&lt;=$C195,0,IF(X$163&gt;($F$161+$C195),INDEX($D$175:$W$175,,$C195)-SUM($D195:W195),INDEX($D$175:$W$175,,$C195)/$F$161)))</f>
        <v>0</v>
      </c>
      <c r="Y195" s="2">
        <f>IF($F$161="n/a",0,IF(Y$163&lt;=$C195,0,IF(Y$163&gt;($F$161+$C195),INDEX($D$175:$W$175,,$C195)-SUM($D195:X195),INDEX($D$175:$W$175,,$C195)/$F$161)))</f>
        <v>0</v>
      </c>
      <c r="Z195" s="2">
        <f>IF($F$161="n/a",0,IF(Z$163&lt;=$C195,0,IF(Z$163&gt;($F$161+$C195),INDEX($D$175:$W$175,,$C195)-SUM($D195:Y195),INDEX($D$175:$W$175,,$C195)/$F$161)))</f>
        <v>0</v>
      </c>
      <c r="AA195" s="2">
        <f>IF($F$161="n/a",0,IF(AA$163&lt;=$C195,0,IF(AA$163&gt;($F$161+$C195),INDEX($D$175:$W$175,,$C195)-SUM($D195:Z195),INDEX($D$175:$W$175,,$C195)/$F$161)))</f>
        <v>0</v>
      </c>
      <c r="AB195" s="2">
        <f>IF($F$161="n/a",0,IF(AB$163&lt;=$C195,0,IF(AB$163&gt;($F$161+$C195),INDEX($D$175:$W$175,,$C195)-SUM($D195:AA195),INDEX($D$175:$W$175,,$C195)/$F$161)))</f>
        <v>0</v>
      </c>
      <c r="AC195" s="2">
        <f>IF($F$161="n/a",0,IF(AC$163&lt;=$C195,0,IF(AC$163&gt;($F$161+$C195),INDEX($D$175:$W$175,,$C195)-SUM($D195:AB195),INDEX($D$175:$W$175,,$C195)/$F$161)))</f>
        <v>0</v>
      </c>
      <c r="AD195" s="2">
        <f>IF($F$161="n/a",0,IF(AD$163&lt;=$C195,0,IF(AD$163&gt;($F$161+$C195),INDEX($D$175:$W$175,,$C195)-SUM($D195:AC195),INDEX($D$175:$W$175,,$C195)/$F$161)))</f>
        <v>0</v>
      </c>
      <c r="AE195" s="2">
        <f>IF($F$161="n/a",0,IF(AE$163&lt;=$C195,0,IF(AE$163&gt;($F$161+$C195),INDEX($D$175:$W$175,,$C195)-SUM($D195:AD195),INDEX($D$175:$W$175,,$C195)/$F$161)))</f>
        <v>0</v>
      </c>
      <c r="AF195" s="2">
        <f>IF($F$161="n/a",0,IF(AF$163&lt;=$C195,0,IF(AF$163&gt;($F$161+$C195),INDEX($D$175:$W$175,,$C195)-SUM($D195:AE195),INDEX($D$175:$W$175,,$C195)/$F$161)))</f>
        <v>0</v>
      </c>
      <c r="AG195" s="2">
        <f>IF($F$161="n/a",0,IF(AG$163&lt;=$C195,0,IF(AG$163&gt;($F$161+$C195),INDEX($D$175:$W$175,,$C195)-SUM($D195:AF195),INDEX($D$175:$W$175,,$C195)/$F$161)))</f>
        <v>0</v>
      </c>
      <c r="AH195" s="2">
        <f>IF($F$161="n/a",0,IF(AH$163&lt;=$C195,0,IF(AH$163&gt;($F$161+$C195),INDEX($D$175:$W$175,,$C195)-SUM($D195:AG195),INDEX($D$175:$W$175,,$C195)/$F$161)))</f>
        <v>0</v>
      </c>
      <c r="AI195" s="2">
        <f>IF($F$161="n/a",0,IF(AI$163&lt;=$C195,0,IF(AI$163&gt;($F$161+$C195),INDEX($D$175:$W$175,,$C195)-SUM($D195:AH195),INDEX($D$175:$W$175,,$C195)/$F$161)))</f>
        <v>0</v>
      </c>
      <c r="AJ195" s="2">
        <f>IF($F$161="n/a",0,IF(AJ$163&lt;=$C195,0,IF(AJ$163&gt;($F$161+$C195),INDEX($D$175:$W$175,,$C195)-SUM($D195:AI195),INDEX($D$175:$W$175,,$C195)/$F$161)))</f>
        <v>0</v>
      </c>
      <c r="AK195" s="2">
        <f>IF($F$161="n/a",0,IF(AK$163&lt;=$C195,0,IF(AK$163&gt;($F$161+$C195),INDEX($D$175:$W$175,,$C195)-SUM($D195:AJ195),INDEX($D$175:$W$175,,$C195)/$F$161)))</f>
        <v>0</v>
      </c>
      <c r="AL195" s="2">
        <f>IF($F$161="n/a",0,IF(AL$163&lt;=$C195,0,IF(AL$163&gt;($F$161+$C195),INDEX($D$175:$W$175,,$C195)-SUM($D195:AK195),INDEX($D$175:$W$175,,$C195)/$F$161)))</f>
        <v>0</v>
      </c>
      <c r="AM195" s="2">
        <f>IF($F$161="n/a",0,IF(AM$163&lt;=$C195,0,IF(AM$163&gt;($F$161+$C195),INDEX($D$175:$W$175,,$C195)-SUM($D195:AL195),INDEX($D$175:$W$175,,$C195)/$F$161)))</f>
        <v>0</v>
      </c>
      <c r="AN195" s="2">
        <f>IF($F$161="n/a",0,IF(AN$163&lt;=$C195,0,IF(AN$163&gt;($F$161+$C195),INDEX($D$175:$W$175,,$C195)-SUM($D195:AM195),INDEX($D$175:$W$175,,$C195)/$F$161)))</f>
        <v>0</v>
      </c>
      <c r="AO195" s="2">
        <f>IF($F$161="n/a",0,IF(AO$163&lt;=$C195,0,IF(AO$163&gt;($F$161+$C195),INDEX($D$175:$W$175,,$C195)-SUM($D195:AN195),INDEX($D$175:$W$175,,$C195)/$F$161)))</f>
        <v>0</v>
      </c>
      <c r="AP195" s="2">
        <f>IF($F$161="n/a",0,IF(AP$163&lt;=$C195,0,IF(AP$163&gt;($F$161+$C195),INDEX($D$175:$W$175,,$C195)-SUM($D195:AO195),INDEX($D$175:$W$175,,$C195)/$F$161)))</f>
        <v>0</v>
      </c>
      <c r="AQ195" s="2">
        <f>IF($F$161="n/a",0,IF(AQ$163&lt;=$C195,0,IF(AQ$163&gt;($F$161+$C195),INDEX($D$175:$W$175,,$C195)-SUM($D195:AP195),INDEX($D$175:$W$175,,$C195)/$F$161)))</f>
        <v>0</v>
      </c>
      <c r="AR195" s="2">
        <f>IF($F$161="n/a",0,IF(AR$163&lt;=$C195,0,IF(AR$163&gt;($F$161+$C195),INDEX($D$175:$W$175,,$C195)-SUM($D195:AQ195),INDEX($D$175:$W$175,,$C195)/$F$161)))</f>
        <v>0</v>
      </c>
      <c r="AS195" s="2">
        <f>IF($F$161="n/a",0,IF(AS$163&lt;=$C195,0,IF(AS$163&gt;($F$161+$C195),INDEX($D$175:$W$175,,$C195)-SUM($D195:AR195),INDEX($D$175:$W$175,,$C195)/$F$161)))</f>
        <v>0</v>
      </c>
      <c r="AT195" s="2">
        <f>IF($F$161="n/a",0,IF(AT$163&lt;=$C195,0,IF(AT$163&gt;($F$161+$C195),INDEX($D$175:$W$175,,$C195)-SUM($D195:AS195),INDEX($D$175:$W$175,,$C195)/$F$161)))</f>
        <v>0</v>
      </c>
      <c r="AU195" s="2">
        <f>IF($F$161="n/a",0,IF(AU$163&lt;=$C195,0,IF(AU$163&gt;($F$161+$C195),INDEX($D$175:$W$175,,$C195)-SUM($D195:AT195),INDEX($D$175:$W$175,,$C195)/$F$161)))</f>
        <v>0</v>
      </c>
      <c r="AV195" s="2">
        <f>IF($F$161="n/a",0,IF(AV$163&lt;=$C195,0,IF(AV$163&gt;($F$161+$C195),INDEX($D$175:$W$175,,$C195)-SUM($D195:AU195),INDEX($D$175:$W$175,,$C195)/$F$161)))</f>
        <v>0</v>
      </c>
      <c r="AW195" s="2">
        <f>IF($F$161="n/a",0,IF(AW$163&lt;=$C195,0,IF(AW$163&gt;($F$161+$C195),INDEX($D$175:$W$175,,$C195)-SUM($D195:AV195),INDEX($D$175:$W$175,,$C195)/$F$161)))</f>
        <v>0</v>
      </c>
      <c r="AX195" s="2">
        <f>IF($F$161="n/a",0,IF(AX$163&lt;=$C195,0,IF(AX$163&gt;($F$161+$C195),INDEX($D$175:$W$175,,$C195)-SUM($D195:AW195),INDEX($D$175:$W$175,,$C195)/$F$161)))</f>
        <v>0</v>
      </c>
      <c r="AY195" s="2">
        <f>IF($F$161="n/a",0,IF(AY$163&lt;=$C195,0,IF(AY$163&gt;($F$161+$C195),INDEX($D$175:$W$175,,$C195)-SUM($D195:AX195),INDEX($D$175:$W$175,,$C195)/$F$161)))</f>
        <v>0</v>
      </c>
      <c r="AZ195" s="2">
        <f>IF($F$161="n/a",0,IF(AZ$163&lt;=$C195,0,IF(AZ$163&gt;($F$161+$C195),INDEX($D$175:$W$175,,$C195)-SUM($D195:AY195),INDEX($D$175:$W$175,,$C195)/$F$161)))</f>
        <v>0</v>
      </c>
      <c r="BA195" s="2">
        <f>IF($F$161="n/a",0,IF(BA$163&lt;=$C195,0,IF(BA$163&gt;($F$161+$C195),INDEX($D$175:$W$175,,$C195)-SUM($D195:AZ195),INDEX($D$175:$W$175,,$C195)/$F$161)))</f>
        <v>0</v>
      </c>
      <c r="BB195" s="2">
        <f>IF($F$161="n/a",0,IF(BB$163&lt;=$C195,0,IF(BB$163&gt;($F$161+$C195),INDEX($D$175:$W$175,,$C195)-SUM($D195:BA195),INDEX($D$175:$W$175,,$C195)/$F$161)))</f>
        <v>0</v>
      </c>
      <c r="BC195" s="2">
        <f>IF($F$161="n/a",0,IF(BC$163&lt;=$C195,0,IF(BC$163&gt;($F$161+$C195),INDEX($D$175:$W$175,,$C195)-SUM($D195:BB195),INDEX($D$175:$W$175,,$C195)/$F$161)))</f>
        <v>0</v>
      </c>
      <c r="BD195" s="2">
        <f>IF($F$161="n/a",0,IF(BD$163&lt;=$C195,0,IF(BD$163&gt;($F$161+$C195),INDEX($D$175:$W$175,,$C195)-SUM($D195:BC195),INDEX($D$175:$W$175,,$C195)/$F$161)))</f>
        <v>0</v>
      </c>
      <c r="BE195" s="2">
        <f>IF($F$161="n/a",0,IF(BE$163&lt;=$C195,0,IF(BE$163&gt;($F$161+$C195),INDEX($D$175:$W$175,,$C195)-SUM($D195:BD195),INDEX($D$175:$W$175,,$C195)/$F$161)))</f>
        <v>0</v>
      </c>
      <c r="BF195" s="2">
        <f>IF($F$161="n/a",0,IF(BF$163&lt;=$C195,0,IF(BF$163&gt;($F$161+$C195),INDEX($D$175:$W$175,,$C195)-SUM($D195:BE195),INDEX($D$175:$W$175,,$C195)/$F$161)))</f>
        <v>0</v>
      </c>
      <c r="BG195" s="2">
        <f>IF($F$161="n/a",0,IF(BG$163&lt;=$C195,0,IF(BG$163&gt;($F$161+$C195),INDEX($D$175:$W$175,,$C195)-SUM($D195:BF195),INDEX($D$175:$W$175,,$C195)/$F$161)))</f>
        <v>0</v>
      </c>
      <c r="BH195" s="2">
        <f>IF($F$161="n/a",0,IF(BH$163&lt;=$C195,0,IF(BH$163&gt;($F$161+$C195),INDEX($D$175:$W$175,,$C195)-SUM($D195:BG195),INDEX($D$175:$W$175,,$C195)/$F$161)))</f>
        <v>0</v>
      </c>
      <c r="BI195" s="2">
        <f>IF($F$161="n/a",0,IF(BI$163&lt;=$C195,0,IF(BI$163&gt;($F$161+$C195),INDEX($D$175:$W$175,,$C195)-SUM($D195:BH195),INDEX($D$175:$W$175,,$C195)/$F$161)))</f>
        <v>0</v>
      </c>
      <c r="BJ195" s="2">
        <f>IF($F$161="n/a",0,IF(BJ$163&lt;=$C195,0,IF(BJ$163&gt;($F$161+$C195),INDEX($D$175:$W$175,,$C195)-SUM($D195:BI195),INDEX($D$175:$W$175,,$C195)/$F$161)))</f>
        <v>0</v>
      </c>
      <c r="BK195" s="2">
        <f>IF($F$161="n/a",0,IF(BK$163&lt;=$C195,0,IF(BK$163&gt;($F$161+$C195),INDEX($D$175:$W$175,,$C195)-SUM($D195:BJ195),INDEX($D$175:$W$175,,$C195)/$F$161)))</f>
        <v>0</v>
      </c>
    </row>
    <row r="196" spans="2:63" ht="15" hidden="1" outlineLevel="1" x14ac:dyDescent="0.25">
      <c r="B196" s="24">
        <v>2029</v>
      </c>
      <c r="C196" s="24">
        <v>19</v>
      </c>
      <c r="E196" s="2">
        <f>IF($F$161="n/a",0,IF(E$163&lt;=$C196,0,IF(E$163&gt;($F$161+$C196),INDEX($D$175:$W$175,,$C196)-SUM($D196:D196),INDEX($D$175:$W$175,,$C196)/$F$161)))</f>
        <v>0</v>
      </c>
      <c r="F196" s="2">
        <f>IF($F$161="n/a",0,IF(F$163&lt;=$C196,0,IF(F$163&gt;($F$161+$C196),INDEX($D$175:$W$175,,$C196)-SUM($D196:E196),INDEX($D$175:$W$175,,$C196)/$F$161)))</f>
        <v>0</v>
      </c>
      <c r="G196" s="2">
        <f>IF($F$161="n/a",0,IF(G$163&lt;=$C196,0,IF(G$163&gt;($F$161+$C196),INDEX($D$175:$W$175,,$C196)-SUM($D196:F196),INDEX($D$175:$W$175,,$C196)/$F$161)))</f>
        <v>0</v>
      </c>
      <c r="H196" s="2">
        <f>IF($F$161="n/a",0,IF(H$163&lt;=$C196,0,IF(H$163&gt;($F$161+$C196),INDEX($D$175:$W$175,,$C196)-SUM($D196:G196),INDEX($D$175:$W$175,,$C196)/$F$161)))</f>
        <v>0</v>
      </c>
      <c r="I196" s="2">
        <f>IF($F$161="n/a",0,IF(I$163&lt;=$C196,0,IF(I$163&gt;($F$161+$C196),INDEX($D$175:$W$175,,$C196)-SUM($D196:H196),INDEX($D$175:$W$175,,$C196)/$F$161)))</f>
        <v>0</v>
      </c>
      <c r="J196" s="2">
        <f>IF($F$161="n/a",0,IF(J$163&lt;=$C196,0,IF(J$163&gt;($F$161+$C196),INDEX($D$175:$W$175,,$C196)-SUM($D196:I196),INDEX($D$175:$W$175,,$C196)/$F$161)))</f>
        <v>0</v>
      </c>
      <c r="K196" s="2">
        <f>IF($F$161="n/a",0,IF(K$163&lt;=$C196,0,IF(K$163&gt;($F$161+$C196),INDEX($D$175:$W$175,,$C196)-SUM($D196:J196),INDEX($D$175:$W$175,,$C196)/$F$161)))</f>
        <v>0</v>
      </c>
      <c r="L196" s="2">
        <f>IF($F$161="n/a",0,IF(L$163&lt;=$C196,0,IF(L$163&gt;($F$161+$C196),INDEX($D$175:$W$175,,$C196)-SUM($D196:K196),INDEX($D$175:$W$175,,$C196)/$F$161)))</f>
        <v>0</v>
      </c>
      <c r="M196" s="2">
        <f>IF($F$161="n/a",0,IF(M$163&lt;=$C196,0,IF(M$163&gt;($F$161+$C196),INDEX($D$175:$W$175,,$C196)-SUM($D196:L196),INDEX($D$175:$W$175,,$C196)/$F$161)))</f>
        <v>0</v>
      </c>
      <c r="N196" s="2">
        <f>IF($F$161="n/a",0,IF(N$163&lt;=$C196,0,IF(N$163&gt;($F$161+$C196),INDEX($D$175:$W$175,,$C196)-SUM($D196:M196),INDEX($D$175:$W$175,,$C196)/$F$161)))</f>
        <v>0</v>
      </c>
      <c r="O196" s="2">
        <f>IF($F$161="n/a",0,IF(O$163&lt;=$C196,0,IF(O$163&gt;($F$161+$C196),INDEX($D$175:$W$175,,$C196)-SUM($D196:N196),INDEX($D$175:$W$175,,$C196)/$F$161)))</f>
        <v>0</v>
      </c>
      <c r="P196" s="2">
        <f>IF($F$161="n/a",0,IF(P$163&lt;=$C196,0,IF(P$163&gt;($F$161+$C196),INDEX($D$175:$W$175,,$C196)-SUM($D196:O196),INDEX($D$175:$W$175,,$C196)/$F$161)))</f>
        <v>0</v>
      </c>
      <c r="Q196" s="2">
        <f>IF($F$161="n/a",0,IF(Q$163&lt;=$C196,0,IF(Q$163&gt;($F$161+$C196),INDEX($D$175:$W$175,,$C196)-SUM($D196:P196),INDEX($D$175:$W$175,,$C196)/$F$161)))</f>
        <v>0</v>
      </c>
      <c r="R196" s="2">
        <f>IF($F$161="n/a",0,IF(R$163&lt;=$C196,0,IF(R$163&gt;($F$161+$C196),INDEX($D$175:$W$175,,$C196)-SUM($D196:Q196),INDEX($D$175:$W$175,,$C196)/$F$161)))</f>
        <v>0</v>
      </c>
      <c r="S196" s="2">
        <f>IF($F$161="n/a",0,IF(S$163&lt;=$C196,0,IF(S$163&gt;($F$161+$C196),INDEX($D$175:$W$175,,$C196)-SUM($D196:R196),INDEX($D$175:$W$175,,$C196)/$F$161)))</f>
        <v>0</v>
      </c>
      <c r="T196" s="2">
        <f>IF($F$161="n/a",0,IF(T$163&lt;=$C196,0,IF(T$163&gt;($F$161+$C196),INDEX($D$175:$W$175,,$C196)-SUM($D196:S196),INDEX($D$175:$W$175,,$C196)/$F$161)))</f>
        <v>0</v>
      </c>
      <c r="U196" s="2">
        <f>IF($F$161="n/a",0,IF(U$163&lt;=$C196,0,IF(U$163&gt;($F$161+$C196),INDEX($D$175:$W$175,,$C196)-SUM($D196:T196),INDEX($D$175:$W$175,,$C196)/$F$161)))</f>
        <v>0</v>
      </c>
      <c r="V196" s="2">
        <f>IF($F$161="n/a",0,IF(V$163&lt;=$C196,0,IF(V$163&gt;($F$161+$C196),INDEX($D$175:$W$175,,$C196)-SUM($D196:U196),INDEX($D$175:$W$175,,$C196)/$F$161)))</f>
        <v>0</v>
      </c>
      <c r="W196" s="2">
        <f>IF($F$161="n/a",0,IF(W$163&lt;=$C196,0,IF(W$163&gt;($F$161+$C196),INDEX($D$175:$W$175,,$C196)-SUM($D196:V196),INDEX($D$175:$W$175,,$C196)/$F$161)))</f>
        <v>0</v>
      </c>
      <c r="X196" s="2">
        <f>IF($F$161="n/a",0,IF(X$163&lt;=$C196,0,IF(X$163&gt;($F$161+$C196),INDEX($D$175:$W$175,,$C196)-SUM($D196:W196),INDEX($D$175:$W$175,,$C196)/$F$161)))</f>
        <v>0</v>
      </c>
      <c r="Y196" s="2">
        <f>IF($F$161="n/a",0,IF(Y$163&lt;=$C196,0,IF(Y$163&gt;($F$161+$C196),INDEX($D$175:$W$175,,$C196)-SUM($D196:X196),INDEX($D$175:$W$175,,$C196)/$F$161)))</f>
        <v>0</v>
      </c>
      <c r="Z196" s="2">
        <f>IF($F$161="n/a",0,IF(Z$163&lt;=$C196,0,IF(Z$163&gt;($F$161+$C196),INDEX($D$175:$W$175,,$C196)-SUM($D196:Y196),INDEX($D$175:$W$175,,$C196)/$F$161)))</f>
        <v>0</v>
      </c>
      <c r="AA196" s="2">
        <f>IF($F$161="n/a",0,IF(AA$163&lt;=$C196,0,IF(AA$163&gt;($F$161+$C196),INDEX($D$175:$W$175,,$C196)-SUM($D196:Z196),INDEX($D$175:$W$175,,$C196)/$F$161)))</f>
        <v>0</v>
      </c>
      <c r="AB196" s="2">
        <f>IF($F$161="n/a",0,IF(AB$163&lt;=$C196,0,IF(AB$163&gt;($F$161+$C196),INDEX($D$175:$W$175,,$C196)-SUM($D196:AA196),INDEX($D$175:$W$175,,$C196)/$F$161)))</f>
        <v>0</v>
      </c>
      <c r="AC196" s="2">
        <f>IF($F$161="n/a",0,IF(AC$163&lt;=$C196,0,IF(AC$163&gt;($F$161+$C196),INDEX($D$175:$W$175,,$C196)-SUM($D196:AB196),INDEX($D$175:$W$175,,$C196)/$F$161)))</f>
        <v>0</v>
      </c>
      <c r="AD196" s="2">
        <f>IF($F$161="n/a",0,IF(AD$163&lt;=$C196,0,IF(AD$163&gt;($F$161+$C196),INDEX($D$175:$W$175,,$C196)-SUM($D196:AC196),INDEX($D$175:$W$175,,$C196)/$F$161)))</f>
        <v>0</v>
      </c>
      <c r="AE196" s="2">
        <f>IF($F$161="n/a",0,IF(AE$163&lt;=$C196,0,IF(AE$163&gt;($F$161+$C196),INDEX($D$175:$W$175,,$C196)-SUM($D196:AD196),INDEX($D$175:$W$175,,$C196)/$F$161)))</f>
        <v>0</v>
      </c>
      <c r="AF196" s="2">
        <f>IF($F$161="n/a",0,IF(AF$163&lt;=$C196,0,IF(AF$163&gt;($F$161+$C196),INDEX($D$175:$W$175,,$C196)-SUM($D196:AE196),INDEX($D$175:$W$175,,$C196)/$F$161)))</f>
        <v>0</v>
      </c>
      <c r="AG196" s="2">
        <f>IF($F$161="n/a",0,IF(AG$163&lt;=$C196,0,IF(AG$163&gt;($F$161+$C196),INDEX($D$175:$W$175,,$C196)-SUM($D196:AF196),INDEX($D$175:$W$175,,$C196)/$F$161)))</f>
        <v>0</v>
      </c>
      <c r="AH196" s="2">
        <f>IF($F$161="n/a",0,IF(AH$163&lt;=$C196,0,IF(AH$163&gt;($F$161+$C196),INDEX($D$175:$W$175,,$C196)-SUM($D196:AG196),INDEX($D$175:$W$175,,$C196)/$F$161)))</f>
        <v>0</v>
      </c>
      <c r="AI196" s="2">
        <f>IF($F$161="n/a",0,IF(AI$163&lt;=$C196,0,IF(AI$163&gt;($F$161+$C196),INDEX($D$175:$W$175,,$C196)-SUM($D196:AH196),INDEX($D$175:$W$175,,$C196)/$F$161)))</f>
        <v>0</v>
      </c>
      <c r="AJ196" s="2">
        <f>IF($F$161="n/a",0,IF(AJ$163&lt;=$C196,0,IF(AJ$163&gt;($F$161+$C196),INDEX($D$175:$W$175,,$C196)-SUM($D196:AI196),INDEX($D$175:$W$175,,$C196)/$F$161)))</f>
        <v>0</v>
      </c>
      <c r="AK196" s="2">
        <f>IF($F$161="n/a",0,IF(AK$163&lt;=$C196,0,IF(AK$163&gt;($F$161+$C196),INDEX($D$175:$W$175,,$C196)-SUM($D196:AJ196),INDEX($D$175:$W$175,,$C196)/$F$161)))</f>
        <v>0</v>
      </c>
      <c r="AL196" s="2">
        <f>IF($F$161="n/a",0,IF(AL$163&lt;=$C196,0,IF(AL$163&gt;($F$161+$C196),INDEX($D$175:$W$175,,$C196)-SUM($D196:AK196),INDEX($D$175:$W$175,,$C196)/$F$161)))</f>
        <v>0</v>
      </c>
      <c r="AM196" s="2">
        <f>IF($F$161="n/a",0,IF(AM$163&lt;=$C196,0,IF(AM$163&gt;($F$161+$C196),INDEX($D$175:$W$175,,$C196)-SUM($D196:AL196),INDEX($D$175:$W$175,,$C196)/$F$161)))</f>
        <v>0</v>
      </c>
      <c r="AN196" s="2">
        <f>IF($F$161="n/a",0,IF(AN$163&lt;=$C196,0,IF(AN$163&gt;($F$161+$C196),INDEX($D$175:$W$175,,$C196)-SUM($D196:AM196),INDEX($D$175:$W$175,,$C196)/$F$161)))</f>
        <v>0</v>
      </c>
      <c r="AO196" s="2">
        <f>IF($F$161="n/a",0,IF(AO$163&lt;=$C196,0,IF(AO$163&gt;($F$161+$C196),INDEX($D$175:$W$175,,$C196)-SUM($D196:AN196),INDEX($D$175:$W$175,,$C196)/$F$161)))</f>
        <v>0</v>
      </c>
      <c r="AP196" s="2">
        <f>IF($F$161="n/a",0,IF(AP$163&lt;=$C196,0,IF(AP$163&gt;($F$161+$C196),INDEX($D$175:$W$175,,$C196)-SUM($D196:AO196),INDEX($D$175:$W$175,,$C196)/$F$161)))</f>
        <v>0</v>
      </c>
      <c r="AQ196" s="2">
        <f>IF($F$161="n/a",0,IF(AQ$163&lt;=$C196,0,IF(AQ$163&gt;($F$161+$C196),INDEX($D$175:$W$175,,$C196)-SUM($D196:AP196),INDEX($D$175:$W$175,,$C196)/$F$161)))</f>
        <v>0</v>
      </c>
      <c r="AR196" s="2">
        <f>IF($F$161="n/a",0,IF(AR$163&lt;=$C196,0,IF(AR$163&gt;($F$161+$C196),INDEX($D$175:$W$175,,$C196)-SUM($D196:AQ196),INDEX($D$175:$W$175,,$C196)/$F$161)))</f>
        <v>0</v>
      </c>
      <c r="AS196" s="2">
        <f>IF($F$161="n/a",0,IF(AS$163&lt;=$C196,0,IF(AS$163&gt;($F$161+$C196),INDEX($D$175:$W$175,,$C196)-SUM($D196:AR196),INDEX($D$175:$W$175,,$C196)/$F$161)))</f>
        <v>0</v>
      </c>
      <c r="AT196" s="2">
        <f>IF($F$161="n/a",0,IF(AT$163&lt;=$C196,0,IF(AT$163&gt;($F$161+$C196),INDEX($D$175:$W$175,,$C196)-SUM($D196:AS196),INDEX($D$175:$W$175,,$C196)/$F$161)))</f>
        <v>0</v>
      </c>
      <c r="AU196" s="2">
        <f>IF($F$161="n/a",0,IF(AU$163&lt;=$C196,0,IF(AU$163&gt;($F$161+$C196),INDEX($D$175:$W$175,,$C196)-SUM($D196:AT196),INDEX($D$175:$W$175,,$C196)/$F$161)))</f>
        <v>0</v>
      </c>
      <c r="AV196" s="2">
        <f>IF($F$161="n/a",0,IF(AV$163&lt;=$C196,0,IF(AV$163&gt;($F$161+$C196),INDEX($D$175:$W$175,,$C196)-SUM($D196:AU196),INDEX($D$175:$W$175,,$C196)/$F$161)))</f>
        <v>0</v>
      </c>
      <c r="AW196" s="2">
        <f>IF($F$161="n/a",0,IF(AW$163&lt;=$C196,0,IF(AW$163&gt;($F$161+$C196),INDEX($D$175:$W$175,,$C196)-SUM($D196:AV196),INDEX($D$175:$W$175,,$C196)/$F$161)))</f>
        <v>0</v>
      </c>
      <c r="AX196" s="2">
        <f>IF($F$161="n/a",0,IF(AX$163&lt;=$C196,0,IF(AX$163&gt;($F$161+$C196),INDEX($D$175:$W$175,,$C196)-SUM($D196:AW196),INDEX($D$175:$W$175,,$C196)/$F$161)))</f>
        <v>0</v>
      </c>
      <c r="AY196" s="2">
        <f>IF($F$161="n/a",0,IF(AY$163&lt;=$C196,0,IF(AY$163&gt;($F$161+$C196),INDEX($D$175:$W$175,,$C196)-SUM($D196:AX196),INDEX($D$175:$W$175,,$C196)/$F$161)))</f>
        <v>0</v>
      </c>
      <c r="AZ196" s="2">
        <f>IF($F$161="n/a",0,IF(AZ$163&lt;=$C196,0,IF(AZ$163&gt;($F$161+$C196),INDEX($D$175:$W$175,,$C196)-SUM($D196:AY196),INDEX($D$175:$W$175,,$C196)/$F$161)))</f>
        <v>0</v>
      </c>
      <c r="BA196" s="2">
        <f>IF($F$161="n/a",0,IF(BA$163&lt;=$C196,0,IF(BA$163&gt;($F$161+$C196),INDEX($D$175:$W$175,,$C196)-SUM($D196:AZ196),INDEX($D$175:$W$175,,$C196)/$F$161)))</f>
        <v>0</v>
      </c>
      <c r="BB196" s="2">
        <f>IF($F$161="n/a",0,IF(BB$163&lt;=$C196,0,IF(BB$163&gt;($F$161+$C196),INDEX($D$175:$W$175,,$C196)-SUM($D196:BA196),INDEX($D$175:$W$175,,$C196)/$F$161)))</f>
        <v>0</v>
      </c>
      <c r="BC196" s="2">
        <f>IF($F$161="n/a",0,IF(BC$163&lt;=$C196,0,IF(BC$163&gt;($F$161+$C196),INDEX($D$175:$W$175,,$C196)-SUM($D196:BB196),INDEX($D$175:$W$175,,$C196)/$F$161)))</f>
        <v>0</v>
      </c>
      <c r="BD196" s="2">
        <f>IF($F$161="n/a",0,IF(BD$163&lt;=$C196,0,IF(BD$163&gt;($F$161+$C196),INDEX($D$175:$W$175,,$C196)-SUM($D196:BC196),INDEX($D$175:$W$175,,$C196)/$F$161)))</f>
        <v>0</v>
      </c>
      <c r="BE196" s="2">
        <f>IF($F$161="n/a",0,IF(BE$163&lt;=$C196,0,IF(BE$163&gt;($F$161+$C196),INDEX($D$175:$W$175,,$C196)-SUM($D196:BD196),INDEX($D$175:$W$175,,$C196)/$F$161)))</f>
        <v>0</v>
      </c>
      <c r="BF196" s="2">
        <f>IF($F$161="n/a",0,IF(BF$163&lt;=$C196,0,IF(BF$163&gt;($F$161+$C196),INDEX($D$175:$W$175,,$C196)-SUM($D196:BE196),INDEX($D$175:$W$175,,$C196)/$F$161)))</f>
        <v>0</v>
      </c>
      <c r="BG196" s="2">
        <f>IF($F$161="n/a",0,IF(BG$163&lt;=$C196,0,IF(BG$163&gt;($F$161+$C196),INDEX($D$175:$W$175,,$C196)-SUM($D196:BF196),INDEX($D$175:$W$175,,$C196)/$F$161)))</f>
        <v>0</v>
      </c>
      <c r="BH196" s="2">
        <f>IF($F$161="n/a",0,IF(BH$163&lt;=$C196,0,IF(BH$163&gt;($F$161+$C196),INDEX($D$175:$W$175,,$C196)-SUM($D196:BG196),INDEX($D$175:$W$175,,$C196)/$F$161)))</f>
        <v>0</v>
      </c>
      <c r="BI196" s="2">
        <f>IF($F$161="n/a",0,IF(BI$163&lt;=$C196,0,IF(BI$163&gt;($F$161+$C196),INDEX($D$175:$W$175,,$C196)-SUM($D196:BH196),INDEX($D$175:$W$175,,$C196)/$F$161)))</f>
        <v>0</v>
      </c>
      <c r="BJ196" s="2">
        <f>IF($F$161="n/a",0,IF(BJ$163&lt;=$C196,0,IF(BJ$163&gt;($F$161+$C196),INDEX($D$175:$W$175,,$C196)-SUM($D196:BI196),INDEX($D$175:$W$175,,$C196)/$F$161)))</f>
        <v>0</v>
      </c>
      <c r="BK196" s="2">
        <f>IF($F$161="n/a",0,IF(BK$163&lt;=$C196,0,IF(BK$163&gt;($F$161+$C196),INDEX($D$175:$W$175,,$C196)-SUM($D196:BJ196),INDEX($D$175:$W$175,,$C196)/$F$161)))</f>
        <v>0</v>
      </c>
    </row>
    <row r="197" spans="2:63" ht="15" hidden="1" outlineLevel="1" x14ac:dyDescent="0.25">
      <c r="B197" s="24">
        <v>2030</v>
      </c>
      <c r="C197" s="24">
        <v>20</v>
      </c>
      <c r="E197" s="2">
        <f>IF($F$161="n/a",0,IF(E$163&lt;=$C197,0,IF(E$163&gt;($F$161+$C197),INDEX($D$175:$W$175,,$C197)-SUM($D197:D197),INDEX($D$175:$W$175,,$C197)/$F$161)))</f>
        <v>0</v>
      </c>
      <c r="F197" s="2">
        <f>IF($F$161="n/a",0,IF(F$163&lt;=$C197,0,IF(F$163&gt;($F$161+$C197),INDEX($D$175:$W$175,,$C197)-SUM($D197:E197),INDEX($D$175:$W$175,,$C197)/$F$161)))</f>
        <v>0</v>
      </c>
      <c r="G197" s="2">
        <f>IF($F$161="n/a",0,IF(G$163&lt;=$C197,0,IF(G$163&gt;($F$161+$C197),INDEX($D$175:$W$175,,$C197)-SUM($D197:F197),INDEX($D$175:$W$175,,$C197)/$F$161)))</f>
        <v>0</v>
      </c>
      <c r="H197" s="2">
        <f>IF($F$161="n/a",0,IF(H$163&lt;=$C197,0,IF(H$163&gt;($F$161+$C197),INDEX($D$175:$W$175,,$C197)-SUM($D197:G197),INDEX($D$175:$W$175,,$C197)/$F$161)))</f>
        <v>0</v>
      </c>
      <c r="I197" s="2">
        <f>IF($F$161="n/a",0,IF(I$163&lt;=$C197,0,IF(I$163&gt;($F$161+$C197),INDEX($D$175:$W$175,,$C197)-SUM($D197:H197),INDEX($D$175:$W$175,,$C197)/$F$161)))</f>
        <v>0</v>
      </c>
      <c r="J197" s="2">
        <f>IF($F$161="n/a",0,IF(J$163&lt;=$C197,0,IF(J$163&gt;($F$161+$C197),INDEX($D$175:$W$175,,$C197)-SUM($D197:I197),INDEX($D$175:$W$175,,$C197)/$F$161)))</f>
        <v>0</v>
      </c>
      <c r="K197" s="2">
        <f>IF($F$161="n/a",0,IF(K$163&lt;=$C197,0,IF(K$163&gt;($F$161+$C197),INDEX($D$175:$W$175,,$C197)-SUM($D197:J197),INDEX($D$175:$W$175,,$C197)/$F$161)))</f>
        <v>0</v>
      </c>
      <c r="L197" s="2">
        <f>IF($F$161="n/a",0,IF(L$163&lt;=$C197,0,IF(L$163&gt;($F$161+$C197),INDEX($D$175:$W$175,,$C197)-SUM($D197:K197),INDEX($D$175:$W$175,,$C197)/$F$161)))</f>
        <v>0</v>
      </c>
      <c r="M197" s="2">
        <f>IF($F$161="n/a",0,IF(M$163&lt;=$C197,0,IF(M$163&gt;($F$161+$C197),INDEX($D$175:$W$175,,$C197)-SUM($D197:L197),INDEX($D$175:$W$175,,$C197)/$F$161)))</f>
        <v>0</v>
      </c>
      <c r="N197" s="2">
        <f>IF($F$161="n/a",0,IF(N$163&lt;=$C197,0,IF(N$163&gt;($F$161+$C197),INDEX($D$175:$W$175,,$C197)-SUM($D197:M197),INDEX($D$175:$W$175,,$C197)/$F$161)))</f>
        <v>0</v>
      </c>
      <c r="O197" s="2">
        <f>IF($F$161="n/a",0,IF(O$163&lt;=$C197,0,IF(O$163&gt;($F$161+$C197),INDEX($D$175:$W$175,,$C197)-SUM($D197:N197),INDEX($D$175:$W$175,,$C197)/$F$161)))</f>
        <v>0</v>
      </c>
      <c r="P197" s="2">
        <f>IF($F$161="n/a",0,IF(P$163&lt;=$C197,0,IF(P$163&gt;($F$161+$C197),INDEX($D$175:$W$175,,$C197)-SUM($D197:O197),INDEX($D$175:$W$175,,$C197)/$F$161)))</f>
        <v>0</v>
      </c>
      <c r="Q197" s="2">
        <f>IF($F$161="n/a",0,IF(Q$163&lt;=$C197,0,IF(Q$163&gt;($F$161+$C197),INDEX($D$175:$W$175,,$C197)-SUM($D197:P197),INDEX($D$175:$W$175,,$C197)/$F$161)))</f>
        <v>0</v>
      </c>
      <c r="R197" s="2">
        <f>IF($F$161="n/a",0,IF(R$163&lt;=$C197,0,IF(R$163&gt;($F$161+$C197),INDEX($D$175:$W$175,,$C197)-SUM($D197:Q197),INDEX($D$175:$W$175,,$C197)/$F$161)))</f>
        <v>0</v>
      </c>
      <c r="S197" s="2">
        <f>IF($F$161="n/a",0,IF(S$163&lt;=$C197,0,IF(S$163&gt;($F$161+$C197),INDEX($D$175:$W$175,,$C197)-SUM($D197:R197),INDEX($D$175:$W$175,,$C197)/$F$161)))</f>
        <v>0</v>
      </c>
      <c r="T197" s="2">
        <f>IF($F$161="n/a",0,IF(T$163&lt;=$C197,0,IF(T$163&gt;($F$161+$C197),INDEX($D$175:$W$175,,$C197)-SUM($D197:S197),INDEX($D$175:$W$175,,$C197)/$F$161)))</f>
        <v>0</v>
      </c>
      <c r="U197" s="2">
        <f>IF($F$161="n/a",0,IF(U$163&lt;=$C197,0,IF(U$163&gt;($F$161+$C197),INDEX($D$175:$W$175,,$C197)-SUM($D197:T197),INDEX($D$175:$W$175,,$C197)/$F$161)))</f>
        <v>0</v>
      </c>
      <c r="V197" s="2">
        <f>IF($F$161="n/a",0,IF(V$163&lt;=$C197,0,IF(V$163&gt;($F$161+$C197),INDEX($D$175:$W$175,,$C197)-SUM($D197:U197),INDEX($D$175:$W$175,,$C197)/$F$161)))</f>
        <v>0</v>
      </c>
      <c r="W197" s="2">
        <f>IF($F$161="n/a",0,IF(W$163&lt;=$C197,0,IF(W$163&gt;($F$161+$C197),INDEX($D$175:$W$175,,$C197)-SUM($D197:V197),INDEX($D$175:$W$175,,$C197)/$F$161)))</f>
        <v>0</v>
      </c>
      <c r="X197" s="2">
        <f>IF($F$161="n/a",0,IF(X$163&lt;=$C197,0,IF(X$163&gt;($F$161+$C197),INDEX($D$175:$W$175,,$C197)-SUM($D197:W197),INDEX($D$175:$W$175,,$C197)/$F$161)))</f>
        <v>0</v>
      </c>
      <c r="Y197" s="2">
        <f>IF($F$161="n/a",0,IF(Y$163&lt;=$C197,0,IF(Y$163&gt;($F$161+$C197),INDEX($D$175:$W$175,,$C197)-SUM($D197:X197),INDEX($D$175:$W$175,,$C197)/$F$161)))</f>
        <v>0</v>
      </c>
      <c r="Z197" s="2">
        <f>IF($F$161="n/a",0,IF(Z$163&lt;=$C197,0,IF(Z$163&gt;($F$161+$C197),INDEX($D$175:$W$175,,$C197)-SUM($D197:Y197),INDEX($D$175:$W$175,,$C197)/$F$161)))</f>
        <v>0</v>
      </c>
      <c r="AA197" s="2">
        <f>IF($F$161="n/a",0,IF(AA$163&lt;=$C197,0,IF(AA$163&gt;($F$161+$C197),INDEX($D$175:$W$175,,$C197)-SUM($D197:Z197),INDEX($D$175:$W$175,,$C197)/$F$161)))</f>
        <v>0</v>
      </c>
      <c r="AB197" s="2">
        <f>IF($F$161="n/a",0,IF(AB$163&lt;=$C197,0,IF(AB$163&gt;($F$161+$C197),INDEX($D$175:$W$175,,$C197)-SUM($D197:AA197),INDEX($D$175:$W$175,,$C197)/$F$161)))</f>
        <v>0</v>
      </c>
      <c r="AC197" s="2">
        <f>IF($F$161="n/a",0,IF(AC$163&lt;=$C197,0,IF(AC$163&gt;($F$161+$C197),INDEX($D$175:$W$175,,$C197)-SUM($D197:AB197),INDEX($D$175:$W$175,,$C197)/$F$161)))</f>
        <v>0</v>
      </c>
      <c r="AD197" s="2">
        <f>IF($F$161="n/a",0,IF(AD$163&lt;=$C197,0,IF(AD$163&gt;($F$161+$C197),INDEX($D$175:$W$175,,$C197)-SUM($D197:AC197),INDEX($D$175:$W$175,,$C197)/$F$161)))</f>
        <v>0</v>
      </c>
      <c r="AE197" s="2">
        <f>IF($F$161="n/a",0,IF(AE$163&lt;=$C197,0,IF(AE$163&gt;($F$161+$C197),INDEX($D$175:$W$175,,$C197)-SUM($D197:AD197),INDEX($D$175:$W$175,,$C197)/$F$161)))</f>
        <v>0</v>
      </c>
      <c r="AF197" s="2">
        <f>IF($F$161="n/a",0,IF(AF$163&lt;=$C197,0,IF(AF$163&gt;($F$161+$C197),INDEX($D$175:$W$175,,$C197)-SUM($D197:AE197),INDEX($D$175:$W$175,,$C197)/$F$161)))</f>
        <v>0</v>
      </c>
      <c r="AG197" s="2">
        <f>IF($F$161="n/a",0,IF(AG$163&lt;=$C197,0,IF(AG$163&gt;($F$161+$C197),INDEX($D$175:$W$175,,$C197)-SUM($D197:AF197),INDEX($D$175:$W$175,,$C197)/$F$161)))</f>
        <v>0</v>
      </c>
      <c r="AH197" s="2">
        <f>IF($F$161="n/a",0,IF(AH$163&lt;=$C197,0,IF(AH$163&gt;($F$161+$C197),INDEX($D$175:$W$175,,$C197)-SUM($D197:AG197),INDEX($D$175:$W$175,,$C197)/$F$161)))</f>
        <v>0</v>
      </c>
      <c r="AI197" s="2">
        <f>IF($F$161="n/a",0,IF(AI$163&lt;=$C197,0,IF(AI$163&gt;($F$161+$C197),INDEX($D$175:$W$175,,$C197)-SUM($D197:AH197),INDEX($D$175:$W$175,,$C197)/$F$161)))</f>
        <v>0</v>
      </c>
      <c r="AJ197" s="2">
        <f>IF($F$161="n/a",0,IF(AJ$163&lt;=$C197,0,IF(AJ$163&gt;($F$161+$C197),INDEX($D$175:$W$175,,$C197)-SUM($D197:AI197),INDEX($D$175:$W$175,,$C197)/$F$161)))</f>
        <v>0</v>
      </c>
      <c r="AK197" s="2">
        <f>IF($F$161="n/a",0,IF(AK$163&lt;=$C197,0,IF(AK$163&gt;($F$161+$C197),INDEX($D$175:$W$175,,$C197)-SUM($D197:AJ197),INDEX($D$175:$W$175,,$C197)/$F$161)))</f>
        <v>0</v>
      </c>
      <c r="AL197" s="2">
        <f>IF($F$161="n/a",0,IF(AL$163&lt;=$C197,0,IF(AL$163&gt;($F$161+$C197),INDEX($D$175:$W$175,,$C197)-SUM($D197:AK197),INDEX($D$175:$W$175,,$C197)/$F$161)))</f>
        <v>0</v>
      </c>
      <c r="AM197" s="2">
        <f>IF($F$161="n/a",0,IF(AM$163&lt;=$C197,0,IF(AM$163&gt;($F$161+$C197),INDEX($D$175:$W$175,,$C197)-SUM($D197:AL197),INDEX($D$175:$W$175,,$C197)/$F$161)))</f>
        <v>0</v>
      </c>
      <c r="AN197" s="2">
        <f>IF($F$161="n/a",0,IF(AN$163&lt;=$C197,0,IF(AN$163&gt;($F$161+$C197),INDEX($D$175:$W$175,,$C197)-SUM($D197:AM197),INDEX($D$175:$W$175,,$C197)/$F$161)))</f>
        <v>0</v>
      </c>
      <c r="AO197" s="2">
        <f>IF($F$161="n/a",0,IF(AO$163&lt;=$C197,0,IF(AO$163&gt;($F$161+$C197),INDEX($D$175:$W$175,,$C197)-SUM($D197:AN197),INDEX($D$175:$W$175,,$C197)/$F$161)))</f>
        <v>0</v>
      </c>
      <c r="AP197" s="2">
        <f>IF($F$161="n/a",0,IF(AP$163&lt;=$C197,0,IF(AP$163&gt;($F$161+$C197),INDEX($D$175:$W$175,,$C197)-SUM($D197:AO197),INDEX($D$175:$W$175,,$C197)/$F$161)))</f>
        <v>0</v>
      </c>
      <c r="AQ197" s="2">
        <f>IF($F$161="n/a",0,IF(AQ$163&lt;=$C197,0,IF(AQ$163&gt;($F$161+$C197),INDEX($D$175:$W$175,,$C197)-SUM($D197:AP197),INDEX($D$175:$W$175,,$C197)/$F$161)))</f>
        <v>0</v>
      </c>
      <c r="AR197" s="2">
        <f>IF($F$161="n/a",0,IF(AR$163&lt;=$C197,0,IF(AR$163&gt;($F$161+$C197),INDEX($D$175:$W$175,,$C197)-SUM($D197:AQ197),INDEX($D$175:$W$175,,$C197)/$F$161)))</f>
        <v>0</v>
      </c>
      <c r="AS197" s="2">
        <f>IF($F$161="n/a",0,IF(AS$163&lt;=$C197,0,IF(AS$163&gt;($F$161+$C197),INDEX($D$175:$W$175,,$C197)-SUM($D197:AR197),INDEX($D$175:$W$175,,$C197)/$F$161)))</f>
        <v>0</v>
      </c>
      <c r="AT197" s="2">
        <f>IF($F$161="n/a",0,IF(AT$163&lt;=$C197,0,IF(AT$163&gt;($F$161+$C197),INDEX($D$175:$W$175,,$C197)-SUM($D197:AS197),INDEX($D$175:$W$175,,$C197)/$F$161)))</f>
        <v>0</v>
      </c>
      <c r="AU197" s="2">
        <f>IF($F$161="n/a",0,IF(AU$163&lt;=$C197,0,IF(AU$163&gt;($F$161+$C197),INDEX($D$175:$W$175,,$C197)-SUM($D197:AT197),INDEX($D$175:$W$175,,$C197)/$F$161)))</f>
        <v>0</v>
      </c>
      <c r="AV197" s="2">
        <f>IF($F$161="n/a",0,IF(AV$163&lt;=$C197,0,IF(AV$163&gt;($F$161+$C197),INDEX($D$175:$W$175,,$C197)-SUM($D197:AU197),INDEX($D$175:$W$175,,$C197)/$F$161)))</f>
        <v>0</v>
      </c>
      <c r="AW197" s="2">
        <f>IF($F$161="n/a",0,IF(AW$163&lt;=$C197,0,IF(AW$163&gt;($F$161+$C197),INDEX($D$175:$W$175,,$C197)-SUM($D197:AV197),INDEX($D$175:$W$175,,$C197)/$F$161)))</f>
        <v>0</v>
      </c>
      <c r="AX197" s="2">
        <f>IF($F$161="n/a",0,IF(AX$163&lt;=$C197,0,IF(AX$163&gt;($F$161+$C197),INDEX($D$175:$W$175,,$C197)-SUM($D197:AW197),INDEX($D$175:$W$175,,$C197)/$F$161)))</f>
        <v>0</v>
      </c>
      <c r="AY197" s="2">
        <f>IF($F$161="n/a",0,IF(AY$163&lt;=$C197,0,IF(AY$163&gt;($F$161+$C197),INDEX($D$175:$W$175,,$C197)-SUM($D197:AX197),INDEX($D$175:$W$175,,$C197)/$F$161)))</f>
        <v>0</v>
      </c>
      <c r="AZ197" s="2">
        <f>IF($F$161="n/a",0,IF(AZ$163&lt;=$C197,0,IF(AZ$163&gt;($F$161+$C197),INDEX($D$175:$W$175,,$C197)-SUM($D197:AY197),INDEX($D$175:$W$175,,$C197)/$F$161)))</f>
        <v>0</v>
      </c>
      <c r="BA197" s="2">
        <f>IF($F$161="n/a",0,IF(BA$163&lt;=$C197,0,IF(BA$163&gt;($F$161+$C197),INDEX($D$175:$W$175,,$C197)-SUM($D197:AZ197),INDEX($D$175:$W$175,,$C197)/$F$161)))</f>
        <v>0</v>
      </c>
      <c r="BB197" s="2">
        <f>IF($F$161="n/a",0,IF(BB$163&lt;=$C197,0,IF(BB$163&gt;($F$161+$C197),INDEX($D$175:$W$175,,$C197)-SUM($D197:BA197),INDEX($D$175:$W$175,,$C197)/$F$161)))</f>
        <v>0</v>
      </c>
      <c r="BC197" s="2">
        <f>IF($F$161="n/a",0,IF(BC$163&lt;=$C197,0,IF(BC$163&gt;($F$161+$C197),INDEX($D$175:$W$175,,$C197)-SUM($D197:BB197),INDEX($D$175:$W$175,,$C197)/$F$161)))</f>
        <v>0</v>
      </c>
      <c r="BD197" s="2">
        <f>IF($F$161="n/a",0,IF(BD$163&lt;=$C197,0,IF(BD$163&gt;($F$161+$C197),INDEX($D$175:$W$175,,$C197)-SUM($D197:BC197),INDEX($D$175:$W$175,,$C197)/$F$161)))</f>
        <v>0</v>
      </c>
      <c r="BE197" s="2">
        <f>IF($F$161="n/a",0,IF(BE$163&lt;=$C197,0,IF(BE$163&gt;($F$161+$C197),INDEX($D$175:$W$175,,$C197)-SUM($D197:BD197),INDEX($D$175:$W$175,,$C197)/$F$161)))</f>
        <v>0</v>
      </c>
      <c r="BF197" s="2">
        <f>IF($F$161="n/a",0,IF(BF$163&lt;=$C197,0,IF(BF$163&gt;($F$161+$C197),INDEX($D$175:$W$175,,$C197)-SUM($D197:BE197),INDEX($D$175:$W$175,,$C197)/$F$161)))</f>
        <v>0</v>
      </c>
      <c r="BG197" s="2">
        <f>IF($F$161="n/a",0,IF(BG$163&lt;=$C197,0,IF(BG$163&gt;($F$161+$C197),INDEX($D$175:$W$175,,$C197)-SUM($D197:BF197),INDEX($D$175:$W$175,,$C197)/$F$161)))</f>
        <v>0</v>
      </c>
      <c r="BH197" s="2">
        <f>IF($F$161="n/a",0,IF(BH$163&lt;=$C197,0,IF(BH$163&gt;($F$161+$C197),INDEX($D$175:$W$175,,$C197)-SUM($D197:BG197),INDEX($D$175:$W$175,,$C197)/$F$161)))</f>
        <v>0</v>
      </c>
      <c r="BI197" s="2">
        <f>IF($F$161="n/a",0,IF(BI$163&lt;=$C197,0,IF(BI$163&gt;($F$161+$C197),INDEX($D$175:$W$175,,$C197)-SUM($D197:BH197),INDEX($D$175:$W$175,,$C197)/$F$161)))</f>
        <v>0</v>
      </c>
      <c r="BJ197" s="2">
        <f>IF($F$161="n/a",0,IF(BJ$163&lt;=$C197,0,IF(BJ$163&gt;($F$161+$C197),INDEX($D$175:$W$175,,$C197)-SUM($D197:BI197),INDEX($D$175:$W$175,,$C197)/$F$161)))</f>
        <v>0</v>
      </c>
      <c r="BK197" s="2">
        <f>IF($F$161="n/a",0,IF(BK$163&lt;=$C197,0,IF(BK$163&gt;($F$161+$C197),INDEX($D$175:$W$175,,$C197)-SUM($D197:BJ197),INDEX($D$175:$W$175,,$C197)/$F$161)))</f>
        <v>0</v>
      </c>
    </row>
    <row r="198" spans="2:63" collapsed="1" x14ac:dyDescent="0.3">
      <c r="B198" s="24"/>
      <c r="C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 x14ac:dyDescent="0.3">
      <c r="B199" t="s">
        <v>30</v>
      </c>
      <c r="D199" s="2">
        <f>SUM(D178:D197)</f>
        <v>0</v>
      </c>
      <c r="E199" s="2">
        <f t="shared" ref="E199:BK199" si="330">SUM(E178:E197)</f>
        <v>0</v>
      </c>
      <c r="F199" s="2">
        <f t="shared" si="330"/>
        <v>0</v>
      </c>
      <c r="G199" s="2">
        <f t="shared" si="330"/>
        <v>0</v>
      </c>
      <c r="H199" s="2">
        <f t="shared" si="330"/>
        <v>0</v>
      </c>
      <c r="I199" s="2">
        <f t="shared" si="330"/>
        <v>0</v>
      </c>
      <c r="J199" s="2">
        <f t="shared" si="330"/>
        <v>0</v>
      </c>
      <c r="K199" s="2">
        <f t="shared" si="330"/>
        <v>0</v>
      </c>
      <c r="L199" s="2">
        <f t="shared" si="330"/>
        <v>0</v>
      </c>
      <c r="M199" s="2">
        <f t="shared" si="330"/>
        <v>0</v>
      </c>
      <c r="N199" s="2">
        <f t="shared" si="330"/>
        <v>0</v>
      </c>
      <c r="O199" s="2">
        <f t="shared" si="330"/>
        <v>0</v>
      </c>
      <c r="P199" s="2">
        <f t="shared" si="330"/>
        <v>0</v>
      </c>
      <c r="Q199" s="2">
        <f t="shared" si="330"/>
        <v>0</v>
      </c>
      <c r="R199" s="2">
        <f t="shared" si="330"/>
        <v>0</v>
      </c>
      <c r="S199" s="2">
        <f t="shared" si="330"/>
        <v>0</v>
      </c>
      <c r="T199" s="2">
        <f t="shared" si="330"/>
        <v>0</v>
      </c>
      <c r="U199" s="2">
        <f t="shared" si="330"/>
        <v>0</v>
      </c>
      <c r="V199" s="2">
        <f t="shared" si="330"/>
        <v>0</v>
      </c>
      <c r="W199" s="2">
        <f t="shared" si="330"/>
        <v>0</v>
      </c>
      <c r="X199" s="2">
        <f t="shared" si="330"/>
        <v>0</v>
      </c>
      <c r="Y199" s="2">
        <f t="shared" si="330"/>
        <v>0</v>
      </c>
      <c r="Z199" s="2">
        <f t="shared" si="330"/>
        <v>0</v>
      </c>
      <c r="AA199" s="2">
        <f t="shared" si="330"/>
        <v>0</v>
      </c>
      <c r="AB199" s="2">
        <f t="shared" si="330"/>
        <v>0</v>
      </c>
      <c r="AC199" s="2">
        <f t="shared" si="330"/>
        <v>0</v>
      </c>
      <c r="AD199" s="2">
        <f t="shared" si="330"/>
        <v>0</v>
      </c>
      <c r="AE199" s="2">
        <f t="shared" si="330"/>
        <v>0</v>
      </c>
      <c r="AF199" s="2">
        <f t="shared" si="330"/>
        <v>0</v>
      </c>
      <c r="AG199" s="2">
        <f t="shared" si="330"/>
        <v>0</v>
      </c>
      <c r="AH199" s="2">
        <f t="shared" si="330"/>
        <v>0</v>
      </c>
      <c r="AI199" s="2">
        <f t="shared" si="330"/>
        <v>0</v>
      </c>
      <c r="AJ199" s="2">
        <f t="shared" si="330"/>
        <v>0</v>
      </c>
      <c r="AK199" s="2">
        <f t="shared" si="330"/>
        <v>0</v>
      </c>
      <c r="AL199" s="2">
        <f t="shared" si="330"/>
        <v>0</v>
      </c>
      <c r="AM199" s="2">
        <f t="shared" si="330"/>
        <v>0</v>
      </c>
      <c r="AN199" s="2">
        <f t="shared" si="330"/>
        <v>0</v>
      </c>
      <c r="AO199" s="2">
        <f t="shared" si="330"/>
        <v>0</v>
      </c>
      <c r="AP199" s="2">
        <f t="shared" si="330"/>
        <v>0</v>
      </c>
      <c r="AQ199" s="2">
        <f t="shared" si="330"/>
        <v>0</v>
      </c>
      <c r="AR199" s="2">
        <f t="shared" si="330"/>
        <v>0</v>
      </c>
      <c r="AS199" s="2">
        <f t="shared" si="330"/>
        <v>0</v>
      </c>
      <c r="AT199" s="2">
        <f t="shared" si="330"/>
        <v>0</v>
      </c>
      <c r="AU199" s="2">
        <f t="shared" si="330"/>
        <v>0</v>
      </c>
      <c r="AV199" s="2">
        <f t="shared" si="330"/>
        <v>0</v>
      </c>
      <c r="AW199" s="2">
        <f t="shared" si="330"/>
        <v>0</v>
      </c>
      <c r="AX199" s="2">
        <f t="shared" si="330"/>
        <v>0</v>
      </c>
      <c r="AY199" s="2">
        <f t="shared" si="330"/>
        <v>0</v>
      </c>
      <c r="AZ199" s="2">
        <f t="shared" si="330"/>
        <v>0</v>
      </c>
      <c r="BA199" s="2">
        <f t="shared" si="330"/>
        <v>0</v>
      </c>
      <c r="BB199" s="2">
        <f t="shared" si="330"/>
        <v>0</v>
      </c>
      <c r="BC199" s="2">
        <f t="shared" si="330"/>
        <v>0</v>
      </c>
      <c r="BD199" s="2">
        <f t="shared" si="330"/>
        <v>0</v>
      </c>
      <c r="BE199" s="2">
        <f t="shared" si="330"/>
        <v>0</v>
      </c>
      <c r="BF199" s="2">
        <f t="shared" si="330"/>
        <v>0</v>
      </c>
      <c r="BG199" s="2">
        <f t="shared" si="330"/>
        <v>0</v>
      </c>
      <c r="BH199" s="2">
        <f t="shared" si="330"/>
        <v>0</v>
      </c>
      <c r="BI199" s="2">
        <f t="shared" si="330"/>
        <v>0</v>
      </c>
      <c r="BJ199" s="2">
        <f t="shared" si="330"/>
        <v>0</v>
      </c>
      <c r="BK199" s="2">
        <f t="shared" si="330"/>
        <v>0</v>
      </c>
    </row>
    <row r="200" spans="2:63" x14ac:dyDescent="0.3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 x14ac:dyDescent="0.3">
      <c r="B201" t="s">
        <v>28</v>
      </c>
      <c r="D201" s="2">
        <f t="shared" ref="D201:AI201" si="331">D166+D199</f>
        <v>0.38897486718899543</v>
      </c>
      <c r="E201" s="2">
        <f t="shared" si="331"/>
        <v>0</v>
      </c>
      <c r="F201" s="2">
        <f t="shared" si="331"/>
        <v>0</v>
      </c>
      <c r="G201" s="2">
        <f t="shared" si="331"/>
        <v>0</v>
      </c>
      <c r="H201" s="2">
        <f t="shared" si="331"/>
        <v>0</v>
      </c>
      <c r="I201" s="2">
        <f t="shared" si="331"/>
        <v>0</v>
      </c>
      <c r="J201" s="2">
        <f t="shared" si="331"/>
        <v>0</v>
      </c>
      <c r="K201" s="2">
        <f t="shared" si="331"/>
        <v>0</v>
      </c>
      <c r="L201" s="2">
        <f t="shared" si="331"/>
        <v>0</v>
      </c>
      <c r="M201" s="2">
        <f t="shared" si="331"/>
        <v>0</v>
      </c>
      <c r="N201" s="2">
        <f t="shared" si="331"/>
        <v>0</v>
      </c>
      <c r="O201" s="2">
        <f t="shared" si="331"/>
        <v>0</v>
      </c>
      <c r="P201" s="2">
        <f t="shared" si="331"/>
        <v>0</v>
      </c>
      <c r="Q201" s="2">
        <f t="shared" si="331"/>
        <v>0</v>
      </c>
      <c r="R201" s="2">
        <f t="shared" si="331"/>
        <v>0</v>
      </c>
      <c r="S201" s="2">
        <f t="shared" si="331"/>
        <v>0</v>
      </c>
      <c r="T201" s="2">
        <f t="shared" si="331"/>
        <v>0</v>
      </c>
      <c r="U201" s="2">
        <f t="shared" si="331"/>
        <v>0</v>
      </c>
      <c r="V201" s="2">
        <f t="shared" si="331"/>
        <v>0</v>
      </c>
      <c r="W201" s="2">
        <f t="shared" si="331"/>
        <v>0</v>
      </c>
      <c r="X201" s="2">
        <f t="shared" si="331"/>
        <v>0</v>
      </c>
      <c r="Y201" s="2">
        <f t="shared" si="331"/>
        <v>0</v>
      </c>
      <c r="Z201" s="2">
        <f t="shared" si="331"/>
        <v>0</v>
      </c>
      <c r="AA201" s="2">
        <f t="shared" si="331"/>
        <v>0</v>
      </c>
      <c r="AB201" s="2">
        <f t="shared" si="331"/>
        <v>0</v>
      </c>
      <c r="AC201" s="2">
        <f t="shared" si="331"/>
        <v>0</v>
      </c>
      <c r="AD201" s="2">
        <f t="shared" si="331"/>
        <v>0</v>
      </c>
      <c r="AE201" s="2">
        <f t="shared" si="331"/>
        <v>0</v>
      </c>
      <c r="AF201" s="2">
        <f t="shared" si="331"/>
        <v>0</v>
      </c>
      <c r="AG201" s="2">
        <f t="shared" si="331"/>
        <v>0</v>
      </c>
      <c r="AH201" s="2">
        <f t="shared" si="331"/>
        <v>0</v>
      </c>
      <c r="AI201" s="2">
        <f t="shared" si="331"/>
        <v>0</v>
      </c>
      <c r="AJ201" s="2">
        <f t="shared" ref="AJ201:BK201" si="332">AJ166+AJ199</f>
        <v>0</v>
      </c>
      <c r="AK201" s="2">
        <f t="shared" si="332"/>
        <v>0</v>
      </c>
      <c r="AL201" s="2">
        <f t="shared" si="332"/>
        <v>0</v>
      </c>
      <c r="AM201" s="2">
        <f t="shared" si="332"/>
        <v>0</v>
      </c>
      <c r="AN201" s="2">
        <f t="shared" si="332"/>
        <v>0</v>
      </c>
      <c r="AO201" s="2">
        <f t="shared" si="332"/>
        <v>0</v>
      </c>
      <c r="AP201" s="2">
        <f t="shared" si="332"/>
        <v>0</v>
      </c>
      <c r="AQ201" s="2">
        <f t="shared" si="332"/>
        <v>0</v>
      </c>
      <c r="AR201" s="2">
        <f t="shared" si="332"/>
        <v>0</v>
      </c>
      <c r="AS201" s="2">
        <f t="shared" si="332"/>
        <v>0</v>
      </c>
      <c r="AT201" s="2">
        <f t="shared" si="332"/>
        <v>0</v>
      </c>
      <c r="AU201" s="2">
        <f t="shared" si="332"/>
        <v>0</v>
      </c>
      <c r="AV201" s="2">
        <f t="shared" si="332"/>
        <v>0</v>
      </c>
      <c r="AW201" s="2">
        <f t="shared" si="332"/>
        <v>0</v>
      </c>
      <c r="AX201" s="2">
        <f t="shared" si="332"/>
        <v>0</v>
      </c>
      <c r="AY201" s="2">
        <f t="shared" si="332"/>
        <v>0</v>
      </c>
      <c r="AZ201" s="2">
        <f t="shared" si="332"/>
        <v>0</v>
      </c>
      <c r="BA201" s="2">
        <f t="shared" si="332"/>
        <v>0</v>
      </c>
      <c r="BB201" s="2">
        <f t="shared" si="332"/>
        <v>0</v>
      </c>
      <c r="BC201" s="2">
        <f t="shared" si="332"/>
        <v>0</v>
      </c>
      <c r="BD201" s="2">
        <f t="shared" si="332"/>
        <v>0</v>
      </c>
      <c r="BE201" s="2">
        <f t="shared" si="332"/>
        <v>0</v>
      </c>
      <c r="BF201" s="2">
        <f t="shared" si="332"/>
        <v>0</v>
      </c>
      <c r="BG201" s="2">
        <f t="shared" si="332"/>
        <v>0</v>
      </c>
      <c r="BH201" s="2">
        <f t="shared" si="332"/>
        <v>0</v>
      </c>
      <c r="BI201" s="2">
        <f t="shared" si="332"/>
        <v>0</v>
      </c>
      <c r="BJ201" s="2">
        <f t="shared" si="332"/>
        <v>0</v>
      </c>
      <c r="BK201" s="2">
        <f t="shared" si="332"/>
        <v>0</v>
      </c>
    </row>
    <row r="202" spans="2:63" x14ac:dyDescent="0.3">
      <c r="B202" t="s">
        <v>29</v>
      </c>
      <c r="D202" s="2">
        <f>D175-D199</f>
        <v>0</v>
      </c>
      <c r="E202" s="2">
        <f>E175-E199+D202</f>
        <v>0</v>
      </c>
      <c r="F202" s="2">
        <f t="shared" ref="F202:BA202" si="333">F175-F199+E202</f>
        <v>0</v>
      </c>
      <c r="G202" s="2">
        <f t="shared" si="333"/>
        <v>0</v>
      </c>
      <c r="H202" s="2">
        <f t="shared" si="333"/>
        <v>0</v>
      </c>
      <c r="I202" s="2">
        <f t="shared" si="333"/>
        <v>0</v>
      </c>
      <c r="J202" s="2">
        <f t="shared" si="333"/>
        <v>0</v>
      </c>
      <c r="K202" s="2">
        <f t="shared" si="333"/>
        <v>0</v>
      </c>
      <c r="L202" s="2">
        <f t="shared" si="333"/>
        <v>0</v>
      </c>
      <c r="M202" s="2">
        <f t="shared" si="333"/>
        <v>0</v>
      </c>
      <c r="N202" s="2">
        <f t="shared" si="333"/>
        <v>0</v>
      </c>
      <c r="O202" s="2">
        <f t="shared" si="333"/>
        <v>0</v>
      </c>
      <c r="P202" s="2">
        <f t="shared" si="333"/>
        <v>0</v>
      </c>
      <c r="Q202" s="2">
        <f t="shared" si="333"/>
        <v>0</v>
      </c>
      <c r="R202" s="2">
        <f t="shared" si="333"/>
        <v>0</v>
      </c>
      <c r="S202" s="2">
        <f t="shared" si="333"/>
        <v>0</v>
      </c>
      <c r="T202" s="2">
        <f t="shared" si="333"/>
        <v>0</v>
      </c>
      <c r="U202" s="2">
        <f t="shared" si="333"/>
        <v>0</v>
      </c>
      <c r="V202" s="2">
        <f t="shared" si="333"/>
        <v>0</v>
      </c>
      <c r="W202" s="2">
        <f t="shared" si="333"/>
        <v>0</v>
      </c>
      <c r="X202" s="2">
        <f t="shared" si="333"/>
        <v>0</v>
      </c>
      <c r="Y202" s="2">
        <f t="shared" si="333"/>
        <v>0</v>
      </c>
      <c r="Z202" s="2">
        <f t="shared" si="333"/>
        <v>0</v>
      </c>
      <c r="AA202" s="2">
        <f t="shared" si="333"/>
        <v>0</v>
      </c>
      <c r="AB202" s="2">
        <f t="shared" si="333"/>
        <v>0</v>
      </c>
      <c r="AC202" s="2">
        <f t="shared" si="333"/>
        <v>0</v>
      </c>
      <c r="AD202" s="2">
        <f t="shared" si="333"/>
        <v>0</v>
      </c>
      <c r="AE202" s="2">
        <f t="shared" si="333"/>
        <v>0</v>
      </c>
      <c r="AF202" s="2">
        <f t="shared" si="333"/>
        <v>0</v>
      </c>
      <c r="AG202" s="2">
        <f t="shared" si="333"/>
        <v>0</v>
      </c>
      <c r="AH202" s="2">
        <f t="shared" si="333"/>
        <v>0</v>
      </c>
      <c r="AI202" s="2">
        <f t="shared" si="333"/>
        <v>0</v>
      </c>
      <c r="AJ202" s="2">
        <f t="shared" si="333"/>
        <v>0</v>
      </c>
      <c r="AK202" s="2">
        <f t="shared" si="333"/>
        <v>0</v>
      </c>
      <c r="AL202" s="2">
        <f t="shared" si="333"/>
        <v>0</v>
      </c>
      <c r="AM202" s="2">
        <f t="shared" si="333"/>
        <v>0</v>
      </c>
      <c r="AN202" s="2">
        <f t="shared" si="333"/>
        <v>0</v>
      </c>
      <c r="AO202" s="2">
        <f t="shared" si="333"/>
        <v>0</v>
      </c>
      <c r="AP202" s="2">
        <f t="shared" si="333"/>
        <v>0</v>
      </c>
      <c r="AQ202" s="2">
        <f t="shared" si="333"/>
        <v>0</v>
      </c>
      <c r="AR202" s="2">
        <f t="shared" si="333"/>
        <v>0</v>
      </c>
      <c r="AS202" s="2">
        <f t="shared" si="333"/>
        <v>0</v>
      </c>
      <c r="AT202" s="2">
        <f t="shared" si="333"/>
        <v>0</v>
      </c>
      <c r="AU202" s="2">
        <f t="shared" si="333"/>
        <v>0</v>
      </c>
      <c r="AV202" s="2">
        <f t="shared" si="333"/>
        <v>0</v>
      </c>
      <c r="AW202" s="2">
        <f t="shared" si="333"/>
        <v>0</v>
      </c>
      <c r="AX202" s="2">
        <f t="shared" si="333"/>
        <v>0</v>
      </c>
      <c r="AY202" s="2">
        <f t="shared" si="333"/>
        <v>0</v>
      </c>
      <c r="AZ202" s="2">
        <f t="shared" si="333"/>
        <v>0</v>
      </c>
      <c r="BA202" s="2">
        <f t="shared" si="333"/>
        <v>0</v>
      </c>
      <c r="BB202" s="2">
        <f t="shared" ref="BB202" si="334">BB175-BB199+BA202</f>
        <v>0</v>
      </c>
      <c r="BC202" s="2">
        <f t="shared" ref="BC202" si="335">BC175-BC199+BB202</f>
        <v>0</v>
      </c>
      <c r="BD202" s="2">
        <f t="shared" ref="BD202" si="336">BD175-BD199+BC202</f>
        <v>0</v>
      </c>
      <c r="BE202" s="2">
        <f t="shared" ref="BE202" si="337">BE175-BE199+BD202</f>
        <v>0</v>
      </c>
      <c r="BF202" s="2">
        <f t="shared" ref="BF202" si="338">BF175-BF199+BE202</f>
        <v>0</v>
      </c>
      <c r="BG202" s="2">
        <f t="shared" ref="BG202" si="339">BG175-BG199+BF202</f>
        <v>0</v>
      </c>
      <c r="BH202" s="2">
        <f t="shared" ref="BH202" si="340">BH175-BH199+BG202</f>
        <v>0</v>
      </c>
      <c r="BI202" s="2">
        <f t="shared" ref="BI202" si="341">BI175-BI199+BH202</f>
        <v>0</v>
      </c>
      <c r="BJ202" s="2">
        <f t="shared" ref="BJ202" si="342">BJ175-BJ199+BI202</f>
        <v>0</v>
      </c>
      <c r="BK202" s="2">
        <f t="shared" ref="BK202" si="343">BK175-BK199+BJ202</f>
        <v>0</v>
      </c>
    </row>
    <row r="203" spans="2:63" x14ac:dyDescent="0.3">
      <c r="B203" t="s">
        <v>31</v>
      </c>
      <c r="D203" s="2">
        <f>D172+D202</f>
        <v>0</v>
      </c>
      <c r="E203" s="2">
        <f t="shared" ref="E203" si="344">E172+E202</f>
        <v>0</v>
      </c>
      <c r="F203" s="2">
        <f t="shared" ref="F203" si="345">F172+F202</f>
        <v>0</v>
      </c>
      <c r="G203" s="2">
        <f t="shared" ref="G203" si="346">G172+G202</f>
        <v>0</v>
      </c>
      <c r="H203" s="2">
        <f t="shared" ref="H203" si="347">H172+H202</f>
        <v>0</v>
      </c>
      <c r="I203" s="2">
        <f t="shared" ref="I203" si="348">I172+I202</f>
        <v>0</v>
      </c>
      <c r="J203" s="2">
        <f t="shared" ref="J203" si="349">J172+J202</f>
        <v>0</v>
      </c>
      <c r="K203" s="2">
        <f t="shared" ref="K203" si="350">K172+K202</f>
        <v>0</v>
      </c>
      <c r="L203" s="2">
        <f t="shared" ref="L203" si="351">L172+L202</f>
        <v>0</v>
      </c>
      <c r="M203" s="2">
        <f t="shared" ref="M203" si="352">M172+M202</f>
        <v>0</v>
      </c>
      <c r="N203" s="2">
        <f t="shared" ref="N203" si="353">N172+N202</f>
        <v>0</v>
      </c>
      <c r="O203" s="2">
        <f t="shared" ref="O203" si="354">O172+O202</f>
        <v>0</v>
      </c>
      <c r="P203" s="2">
        <f t="shared" ref="P203" si="355">P172+P202</f>
        <v>0</v>
      </c>
      <c r="Q203" s="2">
        <f t="shared" ref="Q203" si="356">Q172+Q202</f>
        <v>0</v>
      </c>
      <c r="R203" s="2">
        <f t="shared" ref="R203" si="357">R172+R202</f>
        <v>0</v>
      </c>
      <c r="S203" s="2">
        <f t="shared" ref="S203" si="358">S172+S202</f>
        <v>0</v>
      </c>
      <c r="T203" s="2">
        <f t="shared" ref="T203" si="359">T172+T202</f>
        <v>0</v>
      </c>
      <c r="U203" s="2">
        <f t="shared" ref="U203" si="360">U172+U202</f>
        <v>0</v>
      </c>
      <c r="V203" s="2">
        <f t="shared" ref="V203" si="361">V172+V202</f>
        <v>0</v>
      </c>
      <c r="W203" s="2">
        <f t="shared" ref="W203" si="362">W172+W202</f>
        <v>0</v>
      </c>
      <c r="X203" s="2">
        <f t="shared" ref="X203" si="363">X172+X202</f>
        <v>0</v>
      </c>
      <c r="Y203" s="2">
        <f t="shared" ref="Y203" si="364">Y172+Y202</f>
        <v>0</v>
      </c>
      <c r="Z203" s="2">
        <f t="shared" ref="Z203" si="365">Z172+Z202</f>
        <v>0</v>
      </c>
      <c r="AA203" s="2">
        <f t="shared" ref="AA203" si="366">AA172+AA202</f>
        <v>0</v>
      </c>
      <c r="AB203" s="2">
        <f t="shared" ref="AB203" si="367">AB172+AB202</f>
        <v>0</v>
      </c>
      <c r="AC203" s="2">
        <f t="shared" ref="AC203" si="368">AC172+AC202</f>
        <v>0</v>
      </c>
      <c r="AD203" s="2">
        <f t="shared" ref="AD203" si="369">AD172+AD202</f>
        <v>0</v>
      </c>
      <c r="AE203" s="2">
        <f t="shared" ref="AE203" si="370">AE172+AE202</f>
        <v>0</v>
      </c>
      <c r="AF203" s="2">
        <f t="shared" ref="AF203" si="371">AF172+AF202</f>
        <v>0</v>
      </c>
      <c r="AG203" s="2">
        <f t="shared" ref="AG203" si="372">AG172+AG202</f>
        <v>0</v>
      </c>
      <c r="AH203" s="2">
        <f t="shared" ref="AH203" si="373">AH172+AH202</f>
        <v>0</v>
      </c>
      <c r="AI203" s="2">
        <f t="shared" ref="AI203" si="374">AI172+AI202</f>
        <v>0</v>
      </c>
      <c r="AJ203" s="2">
        <f t="shared" ref="AJ203" si="375">AJ172+AJ202</f>
        <v>0</v>
      </c>
      <c r="AK203" s="2">
        <f t="shared" ref="AK203" si="376">AK172+AK202</f>
        <v>0</v>
      </c>
      <c r="AL203" s="2">
        <f t="shared" ref="AL203" si="377">AL172+AL202</f>
        <v>0</v>
      </c>
      <c r="AM203" s="2">
        <f t="shared" ref="AM203" si="378">AM172+AM202</f>
        <v>0</v>
      </c>
      <c r="AN203" s="2">
        <f t="shared" ref="AN203" si="379">AN172+AN202</f>
        <v>0</v>
      </c>
      <c r="AO203" s="2">
        <f t="shared" ref="AO203" si="380">AO172+AO202</f>
        <v>0</v>
      </c>
      <c r="AP203" s="2">
        <f t="shared" ref="AP203" si="381">AP172+AP202</f>
        <v>0</v>
      </c>
      <c r="AQ203" s="2">
        <f t="shared" ref="AQ203" si="382">AQ172+AQ202</f>
        <v>0</v>
      </c>
      <c r="AR203" s="2">
        <f t="shared" ref="AR203" si="383">AR172+AR202</f>
        <v>0</v>
      </c>
      <c r="AS203" s="2">
        <f t="shared" ref="AS203" si="384">AS172+AS202</f>
        <v>0</v>
      </c>
      <c r="AT203" s="2">
        <f t="shared" ref="AT203" si="385">AT172+AT202</f>
        <v>0</v>
      </c>
      <c r="AU203" s="2">
        <f t="shared" ref="AU203" si="386">AU172+AU202</f>
        <v>0</v>
      </c>
      <c r="AV203" s="2">
        <f t="shared" ref="AV203" si="387">AV172+AV202</f>
        <v>0</v>
      </c>
      <c r="AW203" s="2">
        <f t="shared" ref="AW203" si="388">AW172+AW202</f>
        <v>0</v>
      </c>
      <c r="AX203" s="2">
        <f t="shared" ref="AX203" si="389">AX172+AX202</f>
        <v>0</v>
      </c>
      <c r="AY203" s="2">
        <f t="shared" ref="AY203" si="390">AY172+AY202</f>
        <v>0</v>
      </c>
      <c r="AZ203" s="2">
        <f t="shared" ref="AZ203" si="391">AZ172+AZ202</f>
        <v>0</v>
      </c>
      <c r="BA203" s="2">
        <f t="shared" ref="BA203:BK203" si="392">BA172+BA202</f>
        <v>0</v>
      </c>
      <c r="BB203" s="2">
        <f t="shared" si="392"/>
        <v>0</v>
      </c>
      <c r="BC203" s="2">
        <f t="shared" si="392"/>
        <v>0</v>
      </c>
      <c r="BD203" s="2">
        <f t="shared" si="392"/>
        <v>0</v>
      </c>
      <c r="BE203" s="2">
        <f t="shared" si="392"/>
        <v>0</v>
      </c>
      <c r="BF203" s="2">
        <f t="shared" si="392"/>
        <v>0</v>
      </c>
      <c r="BG203" s="2">
        <f t="shared" si="392"/>
        <v>0</v>
      </c>
      <c r="BH203" s="2">
        <f t="shared" si="392"/>
        <v>0</v>
      </c>
      <c r="BI203" s="2">
        <f t="shared" si="392"/>
        <v>0</v>
      </c>
      <c r="BJ203" s="2">
        <f t="shared" si="392"/>
        <v>0</v>
      </c>
      <c r="BK203" s="2">
        <f t="shared" si="392"/>
        <v>0</v>
      </c>
    </row>
    <row r="205" spans="2:63" s="3" customFormat="1" x14ac:dyDescent="0.3">
      <c r="B205" s="3" t="s">
        <v>14</v>
      </c>
    </row>
    <row r="206" spans="2:63" s="4" customFormat="1" x14ac:dyDescent="0.3">
      <c r="F206" s="22" t="s">
        <v>58</v>
      </c>
      <c r="G206" s="22" t="s">
        <v>57</v>
      </c>
    </row>
    <row r="207" spans="2:63" x14ac:dyDescent="0.3">
      <c r="D207" s="1" t="s">
        <v>2</v>
      </c>
      <c r="E207" s="1" t="s">
        <v>1</v>
      </c>
      <c r="F207" s="1" t="s">
        <v>3</v>
      </c>
      <c r="G207" s="1" t="s">
        <v>3</v>
      </c>
    </row>
    <row r="208" spans="2:63" x14ac:dyDescent="0.3">
      <c r="B208" t="s">
        <v>20</v>
      </c>
      <c r="D208" s="2">
        <f>'OAV 2011'!C9</f>
        <v>1.6653345369377348E-15</v>
      </c>
      <c r="E208" s="2">
        <f>'OAV 2011'!D9</f>
        <v>1</v>
      </c>
      <c r="F208" s="2">
        <f>'OAV 2011'!E9</f>
        <v>5</v>
      </c>
      <c r="G208" s="18">
        <v>10</v>
      </c>
      <c r="H208" s="15" t="s">
        <v>32</v>
      </c>
      <c r="I208" s="54">
        <f>IF(OR(E208&lt;I210,E208="n/a"),0,(E208-5)*(H219-H217)/H219+(F208-5)*H217/H219)</f>
        <v>0</v>
      </c>
      <c r="J208" s="55" t="s">
        <v>98</v>
      </c>
      <c r="K208" s="41" t="s">
        <v>99</v>
      </c>
      <c r="L208" s="41"/>
      <c r="M208" s="41"/>
      <c r="N208" s="41"/>
    </row>
    <row r="210" spans="2:63" x14ac:dyDescent="0.3">
      <c r="D210" s="1">
        <v>1</v>
      </c>
      <c r="E210" s="1">
        <v>2</v>
      </c>
      <c r="F210" s="1">
        <v>3</v>
      </c>
      <c r="G210" s="1">
        <v>4</v>
      </c>
      <c r="H210" s="1">
        <v>5</v>
      </c>
      <c r="I210" s="1">
        <v>6</v>
      </c>
      <c r="J210" s="1">
        <v>7</v>
      </c>
      <c r="K210" s="1">
        <v>8</v>
      </c>
      <c r="L210" s="1">
        <v>9</v>
      </c>
      <c r="M210" s="1">
        <v>10</v>
      </c>
      <c r="N210" s="1">
        <v>11</v>
      </c>
      <c r="O210" s="1">
        <v>12</v>
      </c>
      <c r="P210" s="1">
        <v>13</v>
      </c>
      <c r="Q210" s="1">
        <v>14</v>
      </c>
      <c r="R210" s="1">
        <v>15</v>
      </c>
      <c r="S210" s="1">
        <v>16</v>
      </c>
      <c r="T210" s="1">
        <v>17</v>
      </c>
      <c r="U210" s="1">
        <v>18</v>
      </c>
      <c r="V210" s="1">
        <v>19</v>
      </c>
      <c r="W210" s="1">
        <v>20</v>
      </c>
      <c r="X210" s="1">
        <v>21</v>
      </c>
      <c r="Y210" s="1">
        <v>22</v>
      </c>
      <c r="Z210" s="1">
        <v>23</v>
      </c>
      <c r="AA210" s="1">
        <v>24</v>
      </c>
      <c r="AB210" s="1">
        <v>25</v>
      </c>
      <c r="AC210" s="1">
        <v>26</v>
      </c>
      <c r="AD210" s="1">
        <v>27</v>
      </c>
      <c r="AE210" s="1">
        <v>28</v>
      </c>
      <c r="AF210" s="1">
        <v>29</v>
      </c>
      <c r="AG210" s="1">
        <v>30</v>
      </c>
      <c r="AH210" s="1">
        <v>31</v>
      </c>
      <c r="AI210" s="1">
        <v>32</v>
      </c>
      <c r="AJ210" s="1">
        <v>33</v>
      </c>
      <c r="AK210" s="1">
        <v>34</v>
      </c>
      <c r="AL210" s="1">
        <v>35</v>
      </c>
      <c r="AM210" s="1">
        <v>36</v>
      </c>
      <c r="AN210" s="1">
        <v>37</v>
      </c>
      <c r="AO210" s="1">
        <v>38</v>
      </c>
      <c r="AP210" s="1">
        <v>39</v>
      </c>
      <c r="AQ210" s="1">
        <v>40</v>
      </c>
      <c r="AR210" s="1">
        <v>41</v>
      </c>
      <c r="AS210" s="1">
        <v>42</v>
      </c>
      <c r="AT210" s="1">
        <v>43</v>
      </c>
      <c r="AU210" s="1">
        <v>44</v>
      </c>
      <c r="AV210" s="1">
        <v>45</v>
      </c>
      <c r="AW210" s="1">
        <v>46</v>
      </c>
      <c r="AX210" s="1">
        <v>47</v>
      </c>
      <c r="AY210" s="1">
        <v>48</v>
      </c>
      <c r="AZ210" s="1">
        <v>49</v>
      </c>
      <c r="BA210" s="1">
        <v>50</v>
      </c>
      <c r="BB210" s="1">
        <v>51</v>
      </c>
      <c r="BC210" s="1">
        <v>52</v>
      </c>
      <c r="BD210" s="1">
        <v>53</v>
      </c>
      <c r="BE210" s="1">
        <v>54</v>
      </c>
      <c r="BF210" s="1">
        <v>55</v>
      </c>
      <c r="BG210" s="1">
        <v>56</v>
      </c>
      <c r="BH210" s="1">
        <v>57</v>
      </c>
      <c r="BI210" s="1">
        <v>58</v>
      </c>
      <c r="BJ210" s="1">
        <v>59</v>
      </c>
      <c r="BK210" s="1">
        <v>60</v>
      </c>
    </row>
    <row r="211" spans="2:63" x14ac:dyDescent="0.3">
      <c r="D211" s="1">
        <v>2011</v>
      </c>
      <c r="E211" s="1">
        <v>2012</v>
      </c>
      <c r="F211" s="1">
        <v>2013</v>
      </c>
      <c r="G211" s="1">
        <v>2014</v>
      </c>
      <c r="H211" s="1">
        <v>2015</v>
      </c>
      <c r="I211" s="1">
        <v>2016</v>
      </c>
      <c r="J211" s="1">
        <v>2017</v>
      </c>
      <c r="K211" s="1">
        <v>2018</v>
      </c>
      <c r="L211" s="1">
        <v>2019</v>
      </c>
      <c r="M211" s="1">
        <v>2020</v>
      </c>
      <c r="N211" s="1">
        <v>2021</v>
      </c>
      <c r="O211" s="1">
        <v>2022</v>
      </c>
      <c r="P211" s="1">
        <v>2023</v>
      </c>
      <c r="Q211" s="1">
        <v>2024</v>
      </c>
      <c r="R211" s="1">
        <v>2025</v>
      </c>
      <c r="S211" s="1">
        <v>2026</v>
      </c>
      <c r="T211" s="1">
        <v>2027</v>
      </c>
      <c r="U211" s="1">
        <v>2028</v>
      </c>
      <c r="V211" s="1">
        <v>2029</v>
      </c>
      <c r="W211" s="1">
        <v>2030</v>
      </c>
      <c r="X211" s="1">
        <v>2031</v>
      </c>
      <c r="Y211" s="1">
        <v>2032</v>
      </c>
      <c r="Z211" s="1">
        <v>2033</v>
      </c>
      <c r="AA211" s="1">
        <v>2034</v>
      </c>
      <c r="AB211" s="1">
        <v>2035</v>
      </c>
      <c r="AC211" s="1">
        <v>2036</v>
      </c>
      <c r="AD211" s="1">
        <v>2037</v>
      </c>
      <c r="AE211" s="1">
        <v>2038</v>
      </c>
      <c r="AF211" s="1">
        <v>2039</v>
      </c>
      <c r="AG211" s="1">
        <v>2040</v>
      </c>
      <c r="AH211" s="1">
        <v>2041</v>
      </c>
      <c r="AI211" s="1">
        <v>2042</v>
      </c>
      <c r="AJ211" s="1">
        <v>2043</v>
      </c>
      <c r="AK211" s="1">
        <v>2044</v>
      </c>
      <c r="AL211" s="1">
        <v>2045</v>
      </c>
      <c r="AM211" s="1">
        <v>2046</v>
      </c>
      <c r="AN211" s="1">
        <v>2047</v>
      </c>
      <c r="AO211" s="1">
        <v>2048</v>
      </c>
      <c r="AP211" s="1">
        <v>2049</v>
      </c>
      <c r="AQ211" s="1">
        <v>2050</v>
      </c>
      <c r="AR211" s="1">
        <v>2051</v>
      </c>
      <c r="AS211" s="1">
        <v>2052</v>
      </c>
      <c r="AT211" s="1">
        <v>2053</v>
      </c>
      <c r="AU211" s="1">
        <v>2054</v>
      </c>
      <c r="AV211" s="1">
        <v>2055</v>
      </c>
      <c r="AW211" s="1">
        <v>2056</v>
      </c>
      <c r="AX211" s="1">
        <v>2057</v>
      </c>
      <c r="AY211" s="1">
        <v>2058</v>
      </c>
      <c r="AZ211" s="1">
        <v>2059</v>
      </c>
      <c r="BA211" s="1">
        <v>2060</v>
      </c>
      <c r="BB211" s="1">
        <v>2061</v>
      </c>
      <c r="BC211" s="1">
        <v>2062</v>
      </c>
      <c r="BD211" s="1">
        <v>2063</v>
      </c>
      <c r="BE211" s="1">
        <v>2064</v>
      </c>
      <c r="BF211" s="1">
        <v>2065</v>
      </c>
      <c r="BG211" s="1">
        <v>2066</v>
      </c>
      <c r="BH211" s="1">
        <v>2067</v>
      </c>
      <c r="BI211" s="1">
        <v>2068</v>
      </c>
      <c r="BJ211" s="1">
        <v>2069</v>
      </c>
      <c r="BK211" s="1">
        <v>2070</v>
      </c>
    </row>
    <row r="213" spans="2:63" x14ac:dyDescent="0.3">
      <c r="B213" t="s">
        <v>25</v>
      </c>
      <c r="D213" s="2">
        <f>IF(AND($E208&lt;1,D210=1),$D208,IF(D210=1,$D208/$E208,IF(D210&gt;$E208,($D208+SUM(C217:$C217))-SUM(C213:$C213),($D208+SUM(C217:$C217))/$E208)))</f>
        <v>1.6653345369377348E-15</v>
      </c>
      <c r="E213" s="2">
        <f>IF(AND($E208&lt;1,E210=1),$D208,IF(E210=1,$D208/$E208,IF(E210&gt;$E208,($D208+SUM($C217:D217))-SUM($C213:D213),($D208+SUM($C217:D217))/$E208)))</f>
        <v>0</v>
      </c>
      <c r="F213" s="2">
        <f>IF(AND($E208&lt;1,F210=1),$D208,IF(F210=1,$D208/$E208,IF(F210&gt;$E208,($D208+SUM($C217:E217))-SUM($C213:E213),($D208+SUM($C217:E217))/$E208)))</f>
        <v>0</v>
      </c>
      <c r="G213" s="2">
        <f>IF(AND($E208&lt;1,G210=1),$D208,IF(G210=1,$D208/$E208,IF(G210&gt;$E208,($D208+SUM($C217:F217))-SUM($C213:F213),($D208+SUM($C217:F217))/$E208)))</f>
        <v>0</v>
      </c>
      <c r="H213" s="2">
        <f>IF(AND($E208&lt;1,H210=1),$D208,IF(H210=1,$D208/$E208,IF(H210&gt;$E208,($D208+SUM($C217:G217))-SUM($C213:G213),($D208+SUM($C217:G217))/$E208)))</f>
        <v>0</v>
      </c>
      <c r="I213" s="56">
        <f>IF(I208&gt;0,IF(AND(I210=1,$I208&lt;1),0,IF(I210-5&gt;$I208,$H219,$H219/$I208)),IF(OR(AND(I210=1,$E208&lt;1),$E208="n/a"),0,IF(I210&gt;$E208,($D208+SUM($C217:H218))-SUM($C213:H213),($D208+SUM($C217:H218))/$E208)))</f>
        <v>1.5928257428028298</v>
      </c>
      <c r="J213" s="56">
        <f>IF(AND(J210=1,$I208&lt;1),0,IF(J210-5&gt;$I208,$H219-SUM($I213:I213),$H219/$I208))</f>
        <v>0</v>
      </c>
      <c r="K213" s="56">
        <f>IF(AND(K210=1,$I208&lt;1),0,IF(K210-5&gt;$I208,$H219-SUM($I213:J213),$H219/$I208))</f>
        <v>0</v>
      </c>
      <c r="L213" s="56">
        <f>IF(AND(L210=1,$I208&lt;1),0,IF(L210-5&gt;$I208,$H219-SUM($I213:K213),$H219/$I208))</f>
        <v>0</v>
      </c>
      <c r="M213" s="56">
        <f>IF(AND(M210=1,$I208&lt;1),0,IF(M210-5&gt;$I208,$H219-SUM($I213:L213),$H219/$I208))</f>
        <v>0</v>
      </c>
      <c r="N213" s="56">
        <f>IF(AND(N210=1,$I208&lt;1),0,IF(N210-5&gt;$I208,$H219-SUM($I213:M213),$H219/$I208))</f>
        <v>0</v>
      </c>
      <c r="O213" s="56">
        <f>IF(AND(O210=1,$I208&lt;1),0,IF(O210-5&gt;$I208,$H219-SUM($I213:N213),$H219/$I208))</f>
        <v>0</v>
      </c>
      <c r="P213" s="56">
        <f>IF(AND(P210=1,$I208&lt;1),0,IF(P210-5&gt;$I208,$H219-SUM($I213:O213),$H219/$I208))</f>
        <v>0</v>
      </c>
      <c r="Q213" s="56">
        <f>IF(AND(Q210=1,$I208&lt;1),0,IF(Q210-5&gt;$I208,$H219-SUM($I213:P213),$H219/$I208))</f>
        <v>0</v>
      </c>
      <c r="R213" s="56">
        <f>IF(AND(R210=1,$I208&lt;1),0,IF(R210-5&gt;$I208,$H219-SUM($I213:Q213),$H219/$I208))</f>
        <v>0</v>
      </c>
      <c r="S213" s="56">
        <f>IF(AND(S210=1,$I208&lt;1),0,IF(S210-5&gt;$I208,$H219-SUM($I213:R213),$H219/$I208))</f>
        <v>0</v>
      </c>
      <c r="T213" s="56">
        <f>IF(AND(T210=1,$I208&lt;1),0,IF(T210-5&gt;$I208,$H219-SUM($I213:S213),$H219/$I208))</f>
        <v>0</v>
      </c>
      <c r="U213" s="56">
        <f>IF(AND(U210=1,$I208&lt;1),0,IF(U210-5&gt;$I208,$H219-SUM($I213:T213),$H219/$I208))</f>
        <v>0</v>
      </c>
      <c r="V213" s="56">
        <f>IF(AND(V210=1,$I208&lt;1),0,IF(V210-5&gt;$I208,$H219-SUM($I213:U213),$H219/$I208))</f>
        <v>0</v>
      </c>
      <c r="W213" s="56">
        <f>IF(AND(W210=1,$I208&lt;1),0,IF(W210-5&gt;$I208,$H219-SUM($I213:V213),$H219/$I208))</f>
        <v>0</v>
      </c>
      <c r="X213" s="56">
        <f>IF(AND(X210=1,$I208&lt;1),0,IF(X210-5&gt;$I208,$H219-SUM($I213:W213),$H219/$I208))</f>
        <v>0</v>
      </c>
      <c r="Y213" s="56">
        <f>IF(AND(Y210=1,$I208&lt;1),0,IF(Y210-5&gt;$I208,$H219-SUM($I213:X213),$H219/$I208))</f>
        <v>0</v>
      </c>
      <c r="Z213" s="56">
        <f>IF(AND(Z210=1,$I208&lt;1),0,IF(Z210-5&gt;$I208,$H219-SUM($I213:Y213),$H219/$I208))</f>
        <v>0</v>
      </c>
      <c r="AA213" s="56">
        <f>IF(AND(AA210=1,$I208&lt;1),0,IF(AA210-5&gt;$I208,$H219-SUM($I213:Z213),$H219/$I208))</f>
        <v>0</v>
      </c>
      <c r="AB213" s="56">
        <f>IF(AND(AB210=1,$I208&lt;1),0,IF(AB210-5&gt;$I208,$H219-SUM($I213:AA213),$H219/$I208))</f>
        <v>0</v>
      </c>
      <c r="AC213" s="56">
        <f>IF(AND(AC210=1,$I208&lt;1),0,IF(AC210-5&gt;$I208,$H219-SUM($I213:AB213),$H219/$I208))</f>
        <v>0</v>
      </c>
      <c r="AD213" s="56">
        <f>IF(AND(AD210=1,$I208&lt;1),0,IF(AD210-5&gt;$I208,$H219-SUM($I213:AC213),$H219/$I208))</f>
        <v>0</v>
      </c>
      <c r="AE213" s="56">
        <f>IF(AND(AE210=1,$I208&lt;1),0,IF(AE210-5&gt;$I208,$H219-SUM($I213:AD213),$H219/$I208))</f>
        <v>0</v>
      </c>
      <c r="AF213" s="56">
        <f>IF(AND(AF210=1,$I208&lt;1),0,IF(AF210-5&gt;$I208,$H219-SUM($I213:AE213),$H219/$I208))</f>
        <v>0</v>
      </c>
      <c r="AG213" s="56">
        <f>IF(AND(AG210=1,$I208&lt;1),0,IF(AG210-5&gt;$I208,$H219-SUM($I213:AF213),$H219/$I208))</f>
        <v>0</v>
      </c>
      <c r="AH213" s="56">
        <f>IF(AND(AH210=1,$I208&lt;1),0,IF(AH210-5&gt;$I208,$H219-SUM($I213:AG213),$H219/$I208))</f>
        <v>0</v>
      </c>
      <c r="AI213" s="56">
        <f>IF(AND(AI210=1,$I208&lt;1),0,IF(AI210-5&gt;$I208,$H219-SUM($I213:AH213),$H219/$I208))</f>
        <v>0</v>
      </c>
      <c r="AJ213" s="56">
        <f>IF(AND(AJ210=1,$I208&lt;1),0,IF(AJ210-5&gt;$I208,$H219-SUM($I213:AI213),$H219/$I208))</f>
        <v>0</v>
      </c>
      <c r="AK213" s="56">
        <f>IF(AND(AK210=1,$I208&lt;1),0,IF(AK210-5&gt;$I208,$H219-SUM($I213:AJ213),$H219/$I208))</f>
        <v>0</v>
      </c>
      <c r="AL213" s="56">
        <f>IF(AND(AL210=1,$I208&lt;1),0,IF(AL210-5&gt;$I208,$H219-SUM($I213:AK213),$H219/$I208))</f>
        <v>0</v>
      </c>
      <c r="AM213" s="56">
        <f>IF(AND(AM210=1,$I208&lt;1),0,IF(AM210-5&gt;$I208,$H219-SUM($I213:AL213),$H219/$I208))</f>
        <v>0</v>
      </c>
      <c r="AN213" s="56">
        <f>IF(AND(AN210=1,$I208&lt;1),0,IF(AN210-5&gt;$I208,$H219-SUM($I213:AM213),$H219/$I208))</f>
        <v>0</v>
      </c>
      <c r="AO213" s="56">
        <f>IF(AND(AO210=1,$I208&lt;1),0,IF(AO210-5&gt;$I208,$H219-SUM($I213:AN213),$H219/$I208))</f>
        <v>0</v>
      </c>
      <c r="AP213" s="56">
        <f>IF(AND(AP210=1,$I208&lt;1),0,IF(AP210-5&gt;$I208,$H219-SUM($I213:AO213),$H219/$I208))</f>
        <v>0</v>
      </c>
      <c r="AQ213" s="56">
        <f>IF(AND(AQ210=1,$I208&lt;1),0,IF(AQ210-5&gt;$I208,$H219-SUM($I213:AP213),$H219/$I208))</f>
        <v>0</v>
      </c>
      <c r="AR213" s="56">
        <f>IF(AND(AR210=1,$I208&lt;1),0,IF(AR210-5&gt;$I208,$H219-SUM($I213:AQ213),$H219/$I208))</f>
        <v>0</v>
      </c>
      <c r="AS213" s="56">
        <f>IF(AND(AS210=1,$I208&lt;1),0,IF(AS210-5&gt;$I208,$H219-SUM($I213:AR213),$H219/$I208))</f>
        <v>0</v>
      </c>
      <c r="AT213" s="56">
        <f>IF(AND(AT210=1,$I208&lt;1),0,IF(AT210-5&gt;$I208,$H219-SUM($I213:AS213),$H219/$I208))</f>
        <v>0</v>
      </c>
      <c r="AU213" s="56">
        <f>IF(AND(AU210=1,$I208&lt;1),0,IF(AU210-5&gt;$I208,$H219-SUM($I213:AT213),$H219/$I208))</f>
        <v>0</v>
      </c>
      <c r="AV213" s="56">
        <f>IF(AND(AV210=1,$I208&lt;1),0,IF(AV210-5&gt;$I208,$H219-SUM($I213:AU213),$H219/$I208))</f>
        <v>0</v>
      </c>
      <c r="AW213" s="56">
        <f>IF(AND(AW210=1,$I208&lt;1),0,IF(AW210-5&gt;$I208,$H219-SUM($I213:AV213),$H219/$I208))</f>
        <v>0</v>
      </c>
      <c r="AX213" s="56">
        <f>IF(AND(AX210=1,$I208&lt;1),0,IF(AX210-5&gt;$I208,$H219-SUM($I213:AW213),$H219/$I208))</f>
        <v>0</v>
      </c>
      <c r="AY213" s="56">
        <f>IF(AND(AY210=1,$I208&lt;1),0,IF(AY210-5&gt;$I208,$H219-SUM($I213:AX213),$H219/$I208))</f>
        <v>0</v>
      </c>
      <c r="AZ213" s="56">
        <f>IF(AND(AZ210=1,$I208&lt;1),0,IF(AZ210-5&gt;$I208,$H219-SUM($I213:AY213),$H219/$I208))</f>
        <v>0</v>
      </c>
      <c r="BA213" s="56">
        <f>IF(AND(BA210=1,$I208&lt;1),0,IF(BA210-5&gt;$I208,$H219-SUM($I213:AZ213),$H219/$I208))</f>
        <v>0</v>
      </c>
      <c r="BB213" s="56">
        <f>IF(AND(BB210=1,$I208&lt;1),0,IF(BB210-5&gt;$I208,$H219-SUM($I213:BA213),$H219/$I208))</f>
        <v>0</v>
      </c>
      <c r="BC213" s="56">
        <f>IF(AND(BC210=1,$I208&lt;1),0,IF(BC210-5&gt;$I208,$H219-SUM($I213:BB213),$H219/$I208))</f>
        <v>0</v>
      </c>
      <c r="BD213" s="56">
        <f>IF(AND(BD210=1,$I208&lt;1),0,IF(BD210-5&gt;$I208,$H219-SUM($I213:BC213),$H219/$I208))</f>
        <v>0</v>
      </c>
      <c r="BE213" s="56">
        <f>IF(AND(BE210=1,$I208&lt;1),0,IF(BE210-5&gt;$I208,$H219-SUM($I213:BD213),$H219/$I208))</f>
        <v>0</v>
      </c>
      <c r="BF213" s="56">
        <f>IF(AND(BF210=1,$I208&lt;1),0,IF(BF210-5&gt;$I208,$H219-SUM($I213:BE213),$H219/$I208))</f>
        <v>0</v>
      </c>
      <c r="BG213" s="56">
        <f>IF(AND(BG210=1,$I208&lt;1),0,IF(BG210-5&gt;$I208,$H219-SUM($I213:BF213),$H219/$I208))</f>
        <v>0</v>
      </c>
      <c r="BH213" s="56">
        <f>IF(AND(BH210=1,$I208&lt;1),0,IF(BH210-5&gt;$I208,$H219-SUM($I213:BG213),$H219/$I208))</f>
        <v>0</v>
      </c>
      <c r="BI213" s="56">
        <f>IF(AND(BI210=1,$I208&lt;1),0,IF(BI210-5&gt;$I208,$H219-SUM($I213:BH213),$H219/$I208))</f>
        <v>0</v>
      </c>
      <c r="BJ213" s="56">
        <f>IF(AND(BJ210=1,$I208&lt;1),0,IF(BJ210-5&gt;$I208,$H219-SUM($I213:BI213),$H219/$I208))</f>
        <v>0</v>
      </c>
      <c r="BK213" s="56">
        <f>IF(AND(BK210=1,$I208&lt;1),0,IF(BK210-5&gt;$I208,$H219-SUM($I213:BJ213),$H219/$I208))</f>
        <v>0</v>
      </c>
    </row>
    <row r="214" spans="2:63" x14ac:dyDescent="0.3">
      <c r="B214" t="s">
        <v>21</v>
      </c>
    </row>
    <row r="215" spans="2:63" x14ac:dyDescent="0.3">
      <c r="B215" s="10" t="s">
        <v>22</v>
      </c>
      <c r="C215" s="10"/>
      <c r="H215" s="50">
        <f>VLOOKUP($B205,Inputs!$B$54:$I$61,8,FALSE)/Inputs!$I$5</f>
        <v>1.1359421498995483</v>
      </c>
    </row>
    <row r="216" spans="2:63" x14ac:dyDescent="0.3">
      <c r="B216" s="10" t="s">
        <v>23</v>
      </c>
      <c r="C216" s="10"/>
      <c r="D216" s="12"/>
      <c r="E216" s="12"/>
      <c r="F216" s="12"/>
      <c r="G216" s="12"/>
      <c r="H216" s="13">
        <f>VLOOKUP($B205,Inputs!$B$65:$I$72,8,FALSE)/Inputs!$I$5</f>
        <v>0.4568835929032814</v>
      </c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</row>
    <row r="217" spans="2:63" x14ac:dyDescent="0.3">
      <c r="B217" s="10" t="s">
        <v>81</v>
      </c>
      <c r="C217" s="10"/>
      <c r="D217" s="2">
        <f t="shared" ref="D217" si="393">SUM(D215:D216)</f>
        <v>0</v>
      </c>
      <c r="E217" s="2">
        <f t="shared" ref="E217" si="394">SUM(E215:E216)</f>
        <v>0</v>
      </c>
      <c r="F217" s="2">
        <f t="shared" ref="F217" si="395">SUM(F215:F216)</f>
        <v>0</v>
      </c>
      <c r="G217" s="2">
        <f t="shared" ref="G217" si="396">SUM(G215:G216)</f>
        <v>0</v>
      </c>
      <c r="H217" s="2">
        <f>SUM(H215:H216)</f>
        <v>1.5928257428028298</v>
      </c>
      <c r="I217" s="2">
        <f t="shared" ref="I217" si="397">SUM(I215:I216)</f>
        <v>0</v>
      </c>
      <c r="J217" s="2">
        <f t="shared" ref="J217" si="398">SUM(J215:J216)</f>
        <v>0</v>
      </c>
      <c r="K217" s="2">
        <f t="shared" ref="K217" si="399">SUM(K215:K216)</f>
        <v>0</v>
      </c>
      <c r="L217" s="2">
        <f t="shared" ref="L217" si="400">SUM(L215:L216)</f>
        <v>0</v>
      </c>
      <c r="M217" s="2">
        <f t="shared" ref="M217" si="401">SUM(M215:M216)</f>
        <v>0</v>
      </c>
      <c r="N217" s="2">
        <f t="shared" ref="N217" si="402">SUM(N215:N216)</f>
        <v>0</v>
      </c>
      <c r="O217" s="2">
        <f t="shared" ref="O217" si="403">SUM(O215:O216)</f>
        <v>0</v>
      </c>
      <c r="P217" s="2">
        <f t="shared" ref="P217" si="404">SUM(P215:P216)</f>
        <v>0</v>
      </c>
      <c r="Q217" s="2">
        <f t="shared" ref="Q217" si="405">SUM(Q215:Q216)</f>
        <v>0</v>
      </c>
      <c r="R217" s="2">
        <f t="shared" ref="R217" si="406">SUM(R215:R216)</f>
        <v>0</v>
      </c>
      <c r="S217" s="2">
        <f t="shared" ref="S217" si="407">SUM(S215:S216)</f>
        <v>0</v>
      </c>
      <c r="T217" s="2">
        <f t="shared" ref="T217" si="408">SUM(T215:T216)</f>
        <v>0</v>
      </c>
      <c r="U217" s="2">
        <f t="shared" ref="U217" si="409">SUM(U215:U216)</f>
        <v>0</v>
      </c>
      <c r="V217" s="2">
        <f t="shared" ref="V217" si="410">SUM(V215:V216)</f>
        <v>0</v>
      </c>
      <c r="W217" s="2">
        <f t="shared" ref="W217" si="411">SUM(W215:W216)</f>
        <v>0</v>
      </c>
      <c r="X217" s="2">
        <f t="shared" ref="X217" si="412">SUM(X215:X216)</f>
        <v>0</v>
      </c>
      <c r="Y217" s="2">
        <f t="shared" ref="Y217" si="413">SUM(Y215:Y216)</f>
        <v>0</v>
      </c>
      <c r="Z217" s="2">
        <f t="shared" ref="Z217" si="414">SUM(Z215:Z216)</f>
        <v>0</v>
      </c>
      <c r="AA217" s="2">
        <f t="shared" ref="AA217" si="415">SUM(AA215:AA216)</f>
        <v>0</v>
      </c>
      <c r="AB217" s="2">
        <f t="shared" ref="AB217" si="416">SUM(AB215:AB216)</f>
        <v>0</v>
      </c>
      <c r="AC217" s="2">
        <f t="shared" ref="AC217" si="417">SUM(AC215:AC216)</f>
        <v>0</v>
      </c>
      <c r="AD217" s="2">
        <f t="shared" ref="AD217" si="418">SUM(AD215:AD216)</f>
        <v>0</v>
      </c>
      <c r="AE217" s="2">
        <f t="shared" ref="AE217" si="419">SUM(AE215:AE216)</f>
        <v>0</v>
      </c>
      <c r="AF217" s="2">
        <f t="shared" ref="AF217" si="420">SUM(AF215:AF216)</f>
        <v>0</v>
      </c>
      <c r="AG217" s="2">
        <f t="shared" ref="AG217" si="421">SUM(AG215:AG216)</f>
        <v>0</v>
      </c>
      <c r="AH217" s="2">
        <f t="shared" ref="AH217" si="422">SUM(AH215:AH216)</f>
        <v>0</v>
      </c>
      <c r="AI217" s="2">
        <f t="shared" ref="AI217" si="423">SUM(AI215:AI216)</f>
        <v>0</v>
      </c>
      <c r="AJ217" s="2">
        <f t="shared" ref="AJ217" si="424">SUM(AJ215:AJ216)</f>
        <v>0</v>
      </c>
      <c r="AK217" s="2">
        <f t="shared" ref="AK217" si="425">SUM(AK215:AK216)</f>
        <v>0</v>
      </c>
      <c r="AL217" s="2">
        <f t="shared" ref="AL217" si="426">SUM(AL215:AL216)</f>
        <v>0</v>
      </c>
      <c r="AM217" s="2">
        <f t="shared" ref="AM217" si="427">SUM(AM215:AM216)</f>
        <v>0</v>
      </c>
      <c r="AN217" s="2">
        <f t="shared" ref="AN217" si="428">SUM(AN215:AN216)</f>
        <v>0</v>
      </c>
      <c r="AO217" s="2">
        <f t="shared" ref="AO217" si="429">SUM(AO215:AO216)</f>
        <v>0</v>
      </c>
      <c r="AP217" s="2">
        <f t="shared" ref="AP217" si="430">SUM(AP215:AP216)</f>
        <v>0</v>
      </c>
      <c r="AQ217" s="2">
        <f t="shared" ref="AQ217" si="431">SUM(AQ215:AQ216)</f>
        <v>0</v>
      </c>
      <c r="AR217" s="2">
        <f t="shared" ref="AR217" si="432">SUM(AR215:AR216)</f>
        <v>0</v>
      </c>
      <c r="AS217" s="2">
        <f t="shared" ref="AS217" si="433">SUM(AS215:AS216)</f>
        <v>0</v>
      </c>
      <c r="AT217" s="2">
        <f t="shared" ref="AT217" si="434">SUM(AT215:AT216)</f>
        <v>0</v>
      </c>
      <c r="AU217" s="2">
        <f t="shared" ref="AU217" si="435">SUM(AU215:AU216)</f>
        <v>0</v>
      </c>
      <c r="AV217" s="2">
        <f t="shared" ref="AV217" si="436">SUM(AV215:AV216)</f>
        <v>0</v>
      </c>
      <c r="AW217" s="2">
        <f t="shared" ref="AW217" si="437">SUM(AW215:AW216)</f>
        <v>0</v>
      </c>
      <c r="AX217" s="2">
        <f t="shared" ref="AX217" si="438">SUM(AX215:AX216)</f>
        <v>0</v>
      </c>
      <c r="AY217" s="2">
        <f t="shared" ref="AY217" si="439">SUM(AY215:AY216)</f>
        <v>0</v>
      </c>
      <c r="AZ217" s="2">
        <f t="shared" ref="AZ217" si="440">SUM(AZ215:AZ216)</f>
        <v>0</v>
      </c>
      <c r="BA217" s="2">
        <f t="shared" ref="BA217:BK217" si="441">SUM(BA215:BA216)</f>
        <v>0</v>
      </c>
      <c r="BB217" s="2">
        <f t="shared" si="441"/>
        <v>0</v>
      </c>
      <c r="BC217" s="2">
        <f t="shared" si="441"/>
        <v>0</v>
      </c>
      <c r="BD217" s="2">
        <f t="shared" si="441"/>
        <v>0</v>
      </c>
      <c r="BE217" s="2">
        <f t="shared" si="441"/>
        <v>0</v>
      </c>
      <c r="BF217" s="2">
        <f t="shared" si="441"/>
        <v>0</v>
      </c>
      <c r="BG217" s="2">
        <f t="shared" si="441"/>
        <v>0</v>
      </c>
      <c r="BH217" s="2">
        <f t="shared" si="441"/>
        <v>0</v>
      </c>
      <c r="BI217" s="2">
        <f t="shared" si="441"/>
        <v>0</v>
      </c>
      <c r="BJ217" s="2">
        <f t="shared" si="441"/>
        <v>0</v>
      </c>
      <c r="BK217" s="2">
        <f t="shared" si="441"/>
        <v>0</v>
      </c>
    </row>
    <row r="218" spans="2:63" x14ac:dyDescent="0.3">
      <c r="B218" s="10"/>
      <c r="C218" s="1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2:63" x14ac:dyDescent="0.3">
      <c r="B219" t="s">
        <v>26</v>
      </c>
      <c r="C219" s="54">
        <f>D208</f>
        <v>1.6653345369377348E-15</v>
      </c>
      <c r="D219" s="50">
        <f t="shared" ref="D219" si="442">C219-D213+D217+D218</f>
        <v>0</v>
      </c>
      <c r="E219" s="2">
        <f>D219-E213+E217</f>
        <v>0</v>
      </c>
      <c r="F219" s="2">
        <f t="shared" ref="F219" si="443">E219-F213+F217</f>
        <v>0</v>
      </c>
      <c r="G219" s="2">
        <f t="shared" ref="G219" si="444">F219-G213+G217</f>
        <v>0</v>
      </c>
      <c r="H219" s="2">
        <f t="shared" ref="H219" si="445">G219-H213+H217</f>
        <v>1.5928257428028298</v>
      </c>
      <c r="I219" s="2">
        <f t="shared" ref="I219" si="446">H219-I213+I217</f>
        <v>0</v>
      </c>
      <c r="J219" s="2">
        <f t="shared" ref="J219" si="447">I219-J213+J217</f>
        <v>0</v>
      </c>
      <c r="K219" s="2">
        <f t="shared" ref="K219" si="448">J219-K213+K217</f>
        <v>0</v>
      </c>
      <c r="L219" s="2">
        <f t="shared" ref="L219" si="449">K219-L213+L217</f>
        <v>0</v>
      </c>
      <c r="M219" s="2">
        <f t="shared" ref="M219" si="450">L219-M213+M217</f>
        <v>0</v>
      </c>
      <c r="N219" s="2">
        <f t="shared" ref="N219" si="451">M219-N213+N217</f>
        <v>0</v>
      </c>
      <c r="O219" s="2">
        <f t="shared" ref="O219" si="452">N219-O213+O217</f>
        <v>0</v>
      </c>
      <c r="P219" s="2">
        <f t="shared" ref="P219" si="453">O219-P213+P217</f>
        <v>0</v>
      </c>
      <c r="Q219" s="2">
        <f t="shared" ref="Q219" si="454">P219-Q213+Q217</f>
        <v>0</v>
      </c>
      <c r="R219" s="2">
        <f t="shared" ref="R219" si="455">Q219-R213+R217</f>
        <v>0</v>
      </c>
      <c r="S219" s="2">
        <f t="shared" ref="S219" si="456">R219-S213+S217</f>
        <v>0</v>
      </c>
      <c r="T219" s="2">
        <f t="shared" ref="T219" si="457">S219-T213+T217</f>
        <v>0</v>
      </c>
      <c r="U219" s="2">
        <f t="shared" ref="U219" si="458">T219-U213+U217</f>
        <v>0</v>
      </c>
      <c r="V219" s="2">
        <f t="shared" ref="V219" si="459">U219-V213+V217</f>
        <v>0</v>
      </c>
      <c r="W219" s="2">
        <f t="shared" ref="W219" si="460">V219-W213+W217</f>
        <v>0</v>
      </c>
      <c r="X219" s="2">
        <f t="shared" ref="X219" si="461">W219-X213+X217</f>
        <v>0</v>
      </c>
      <c r="Y219" s="2">
        <f t="shared" ref="Y219" si="462">X219-Y213+Y217</f>
        <v>0</v>
      </c>
      <c r="Z219" s="2">
        <f t="shared" ref="Z219" si="463">Y219-Z213+Z217</f>
        <v>0</v>
      </c>
      <c r="AA219" s="2">
        <f t="shared" ref="AA219" si="464">Z219-AA213+AA217</f>
        <v>0</v>
      </c>
      <c r="AB219" s="2">
        <f t="shared" ref="AB219" si="465">AA219-AB213+AB217</f>
        <v>0</v>
      </c>
      <c r="AC219" s="2">
        <f t="shared" ref="AC219" si="466">AB219-AC213+AC217</f>
        <v>0</v>
      </c>
      <c r="AD219" s="2">
        <f t="shared" ref="AD219" si="467">AC219-AD213+AD217</f>
        <v>0</v>
      </c>
      <c r="AE219" s="2">
        <f t="shared" ref="AE219" si="468">AD219-AE213+AE217</f>
        <v>0</v>
      </c>
      <c r="AF219" s="2">
        <f t="shared" ref="AF219" si="469">AE219-AF213+AF217</f>
        <v>0</v>
      </c>
      <c r="AG219" s="2">
        <f t="shared" ref="AG219" si="470">AF219-AG213+AG217</f>
        <v>0</v>
      </c>
      <c r="AH219" s="2">
        <f t="shared" ref="AH219" si="471">AG219-AH213+AH217</f>
        <v>0</v>
      </c>
      <c r="AI219" s="2">
        <f t="shared" ref="AI219" si="472">AH219-AI213+AI217</f>
        <v>0</v>
      </c>
      <c r="AJ219" s="2">
        <f t="shared" ref="AJ219" si="473">AI219-AJ213+AJ217</f>
        <v>0</v>
      </c>
      <c r="AK219" s="2">
        <f t="shared" ref="AK219" si="474">AJ219-AK213+AK217</f>
        <v>0</v>
      </c>
      <c r="AL219" s="2">
        <f t="shared" ref="AL219" si="475">AK219-AL213+AL217</f>
        <v>0</v>
      </c>
      <c r="AM219" s="2">
        <f t="shared" ref="AM219" si="476">AL219-AM213+AM217</f>
        <v>0</v>
      </c>
      <c r="AN219" s="2">
        <f t="shared" ref="AN219" si="477">AM219-AN213+AN217</f>
        <v>0</v>
      </c>
      <c r="AO219" s="2">
        <f t="shared" ref="AO219" si="478">AN219-AO213+AO217</f>
        <v>0</v>
      </c>
      <c r="AP219" s="2">
        <f t="shared" ref="AP219" si="479">AO219-AP213+AP217</f>
        <v>0</v>
      </c>
      <c r="AQ219" s="2">
        <f t="shared" ref="AQ219" si="480">AP219-AQ213+AQ217</f>
        <v>0</v>
      </c>
      <c r="AR219" s="2">
        <f t="shared" ref="AR219" si="481">AQ219-AR213+AR217</f>
        <v>0</v>
      </c>
      <c r="AS219" s="2">
        <f t="shared" ref="AS219" si="482">AR219-AS213+AS217</f>
        <v>0</v>
      </c>
      <c r="AT219" s="2">
        <f t="shared" ref="AT219" si="483">AS219-AT213+AT217</f>
        <v>0</v>
      </c>
      <c r="AU219" s="2">
        <f t="shared" ref="AU219" si="484">AT219-AU213+AU217</f>
        <v>0</v>
      </c>
      <c r="AV219" s="2">
        <f t="shared" ref="AV219" si="485">AU219-AV213+AV217</f>
        <v>0</v>
      </c>
      <c r="AW219" s="2">
        <f t="shared" ref="AW219" si="486">AV219-AW213+AW217</f>
        <v>0</v>
      </c>
      <c r="AX219" s="2">
        <f t="shared" ref="AX219" si="487">AW219-AX213+AX217</f>
        <v>0</v>
      </c>
      <c r="AY219" s="2">
        <f t="shared" ref="AY219" si="488">AX219-AY213+AY217</f>
        <v>0</v>
      </c>
      <c r="AZ219" s="2">
        <f t="shared" ref="AZ219" si="489">AY219-AZ213+AZ217</f>
        <v>0</v>
      </c>
      <c r="BA219" s="2">
        <f t="shared" ref="BA219" si="490">AZ219-BA213+BA217</f>
        <v>0</v>
      </c>
      <c r="BB219" s="2">
        <f t="shared" ref="BB219" si="491">BA219-BB213+BB217</f>
        <v>0</v>
      </c>
      <c r="BC219" s="2">
        <f t="shared" ref="BC219" si="492">BB219-BC213+BC217</f>
        <v>0</v>
      </c>
      <c r="BD219" s="2">
        <f t="shared" ref="BD219" si="493">BC219-BD213+BD217</f>
        <v>0</v>
      </c>
      <c r="BE219" s="2">
        <f t="shared" ref="BE219" si="494">BD219-BE213+BE217</f>
        <v>0</v>
      </c>
      <c r="BF219" s="2">
        <f t="shared" ref="BF219" si="495">BE219-BF213+BF217</f>
        <v>0</v>
      </c>
      <c r="BG219" s="2">
        <f t="shared" ref="BG219" si="496">BF219-BG213+BG217</f>
        <v>0</v>
      </c>
      <c r="BH219" s="2">
        <f t="shared" ref="BH219" si="497">BG219-BH213+BH217</f>
        <v>0</v>
      </c>
      <c r="BI219" s="2">
        <f t="shared" ref="BI219" si="498">BH219-BI213+BI217</f>
        <v>0</v>
      </c>
      <c r="BJ219" s="2">
        <f t="shared" ref="BJ219" si="499">BI219-BJ213+BJ217</f>
        <v>0</v>
      </c>
      <c r="BK219" s="2">
        <f t="shared" ref="BK219" si="500">BJ219-BK213+BK217</f>
        <v>0</v>
      </c>
    </row>
    <row r="222" spans="2:63" x14ac:dyDescent="0.3">
      <c r="B222" t="s">
        <v>74</v>
      </c>
      <c r="D222" s="2">
        <f>INDEX(Inputs!$E$29:$X$37,MATCH('Depr schedule'!$B205,Inputs!$B$29:$B$37,0),MATCH('Depr schedule'!D211,Inputs!$E$15:$X$15,0))*IF(D210&gt;5,(1+D$3)^0.5,(1+D$4)^0.5)</f>
        <v>1.2946535046258154</v>
      </c>
      <c r="E222" s="2">
        <f>INDEX(Inputs!$E$29:$X$37,MATCH('Depr schedule'!$B205,Inputs!$B$29:$B$37,0),MATCH('Depr schedule'!E211,Inputs!$E$15:$X$15,0))*IF(E210&gt;5,(1+E$3)^0.5,(1+E$4)^0.5)</f>
        <v>5.8488753613460434</v>
      </c>
      <c r="F222" s="2">
        <f>INDEX(Inputs!$E$29:$X$37,MATCH('Depr schedule'!$B205,Inputs!$B$29:$B$37,0),MATCH('Depr schedule'!F211,Inputs!$E$15:$X$15,0))*IF(F210&gt;5,(1+F$3)^0.5,(1+F$4)^0.5)</f>
        <v>1.8529127306772786</v>
      </c>
      <c r="G222" s="2">
        <f>INDEX(Inputs!$E$29:$X$37,MATCH('Depr schedule'!$B205,Inputs!$B$29:$B$37,0),MATCH('Depr schedule'!G211,Inputs!$E$15:$X$15,0))*IF(G210&gt;5,(1+G$3)^0.5,(1+G$4)^0.5)</f>
        <v>0.69387495389757492</v>
      </c>
      <c r="H222" s="2">
        <f>INDEX(Inputs!$E$29:$X$37,MATCH('Depr schedule'!$B205,Inputs!$B$29:$B$37,0),MATCH('Depr schedule'!H211,Inputs!$E$15:$X$15,0))*IF(H210&gt;5,(1+H$3)^0.5,(1+H$4)^0.5)</f>
        <v>2.6870060196725571</v>
      </c>
      <c r="I222" s="2">
        <f>INDEX(Inputs!$E$29:$X$37,MATCH('Depr schedule'!$B205,Inputs!$B$29:$B$37,0),MATCH('Depr schedule'!I211,Inputs!$E$15:$X$15,0))*IF(I210&gt;5,(1+I$3)^0.5,(1+I$4)^0.5)</f>
        <v>8.4368836938666707</v>
      </c>
      <c r="J222" s="2">
        <f>INDEX(Inputs!$E$29:$X$37,MATCH('Depr schedule'!$B205,Inputs!$B$29:$B$37,0),MATCH('Depr schedule'!J211,Inputs!$E$15:$X$15,0))*IF(J210&gt;5,(1+J$3)^0.5,(1+J$4)^0.5)</f>
        <v>17.023050730995216</v>
      </c>
      <c r="K222" s="2">
        <f>INDEX(Inputs!$E$29:$X$37,MATCH('Depr schedule'!$B205,Inputs!$B$29:$B$37,0),MATCH('Depr schedule'!K211,Inputs!$E$15:$X$15,0))*IF(K210&gt;5,(1+K$3)^0.5,(1+K$4)^0.5)</f>
        <v>12.269897839190469</v>
      </c>
      <c r="L222" s="2">
        <f>INDEX(Inputs!$E$29:$X$37,MATCH('Depr schedule'!$B205,Inputs!$B$29:$B$37,0),MATCH('Depr schedule'!L211,Inputs!$E$15:$X$15,0))*IF(L210&gt;5,(1+L$3)^0.5,(1+L$4)^0.5)</f>
        <v>23.577591577179426</v>
      </c>
      <c r="M222" s="2">
        <f>INDEX(Inputs!$E$29:$X$37,MATCH('Depr schedule'!$B205,Inputs!$B$29:$B$37,0),MATCH('Depr schedule'!M211,Inputs!$E$15:$X$15,0))*IF(M210&gt;5,(1+M$3)^0.5,(1+M$4)^0.5)</f>
        <v>9.2556262896409045</v>
      </c>
      <c r="N222" s="2">
        <f>INDEX(Inputs!$E$29:$X$37,MATCH('Depr schedule'!$B205,Inputs!$B$29:$B$37,0),MATCH('Depr schedule'!N211,Inputs!$E$15:$X$15,0))*IF(N210&gt;5,(1+N$3)^0.5,(1+N$4)^0.5)</f>
        <v>0</v>
      </c>
      <c r="O222" s="2">
        <f>INDEX(Inputs!$E$29:$X$37,MATCH('Depr schedule'!$B205,Inputs!$B$29:$B$37,0),MATCH('Depr schedule'!O211,Inputs!$E$15:$X$15,0))*IF(O210&gt;5,(1+O$3)^0.5,(1+O$4)^0.5)</f>
        <v>0</v>
      </c>
      <c r="P222" s="2">
        <f>INDEX(Inputs!$E$29:$X$37,MATCH('Depr schedule'!$B205,Inputs!$B$29:$B$37,0),MATCH('Depr schedule'!P211,Inputs!$E$15:$X$15,0))*IF(P210&gt;5,(1+P$3)^0.5,(1+P$4)^0.5)</f>
        <v>0</v>
      </c>
      <c r="Q222" s="2">
        <f>INDEX(Inputs!$E$29:$X$37,MATCH('Depr schedule'!$B205,Inputs!$B$29:$B$37,0),MATCH('Depr schedule'!Q211,Inputs!$E$15:$X$15,0))*IF(Q210&gt;5,(1+Q$3)^0.5,(1+Q$4)^0.5)</f>
        <v>0</v>
      </c>
      <c r="R222" s="2">
        <f>INDEX(Inputs!$E$29:$X$37,MATCH('Depr schedule'!$B205,Inputs!$B$29:$B$37,0),MATCH('Depr schedule'!R211,Inputs!$E$15:$X$15,0))*IF(R210&gt;5,(1+R$3)^0.5,(1+R$4)^0.5)</f>
        <v>0</v>
      </c>
      <c r="S222" s="2">
        <f>INDEX(Inputs!$E$29:$X$37,MATCH('Depr schedule'!$B205,Inputs!$B$29:$B$37,0),MATCH('Depr schedule'!S211,Inputs!$E$15:$X$15,0))*IF(S210&gt;5,(1+S$3)^0.5,(1+S$4)^0.5)</f>
        <v>0</v>
      </c>
      <c r="T222" s="2">
        <f>INDEX(Inputs!$E$29:$X$37,MATCH('Depr schedule'!$B205,Inputs!$B$29:$B$37,0),MATCH('Depr schedule'!T211,Inputs!$E$15:$X$15,0))*IF(T210&gt;5,(1+T$3)^0.5,(1+T$4)^0.5)</f>
        <v>0</v>
      </c>
      <c r="U222" s="2">
        <f>INDEX(Inputs!$E$29:$X$37,MATCH('Depr schedule'!$B205,Inputs!$B$29:$B$37,0),MATCH('Depr schedule'!U211,Inputs!$E$15:$X$15,0))*IF(U210&gt;5,(1+U$3)^0.5,(1+U$4)^0.5)</f>
        <v>0</v>
      </c>
      <c r="V222" s="2">
        <f>INDEX(Inputs!$E$29:$X$37,MATCH('Depr schedule'!$B205,Inputs!$B$29:$B$37,0),MATCH('Depr schedule'!V211,Inputs!$E$15:$X$15,0))*IF(V210&gt;5,(1+V$3)^0.5,(1+V$4)^0.5)</f>
        <v>0</v>
      </c>
      <c r="W222" s="2">
        <f>INDEX(Inputs!$E$29:$X$37,MATCH('Depr schedule'!$B205,Inputs!$B$29:$B$37,0),MATCH('Depr schedule'!W211,Inputs!$E$15:$X$15,0))*IF(W210&gt;5,(1+W$3)^0.5,(1+W$4)^0.5)</f>
        <v>0</v>
      </c>
    </row>
    <row r="224" spans="2:63" x14ac:dyDescent="0.3">
      <c r="B224" t="s">
        <v>27</v>
      </c>
    </row>
    <row r="225" spans="2:63" x14ac:dyDescent="0.3">
      <c r="B225" s="24">
        <v>2011</v>
      </c>
      <c r="C225" s="24">
        <v>1</v>
      </c>
      <c r="E225" s="2">
        <f>IF($F$208="n/a",0,IF(E$210&lt;=$C225,0,IF(E$210&gt;($F$208+$C225),INDEX($D$222:$W$222,,$C225)-SUM($D225:D225),INDEX($D$222:$W$222,,$C225)/$F$208)))</f>
        <v>0.25893070092516307</v>
      </c>
      <c r="F225" s="2">
        <f>IF($F$208="n/a",0,IF(F$210&lt;=$C225,0,IF(F$210&gt;($F$208+$C225),INDEX($D$222:$W$222,,$C225)-SUM($D225:E225),INDEX($D$222:$W$222,,$C225)/$F$208)))</f>
        <v>0.25893070092516307</v>
      </c>
      <c r="G225" s="2">
        <f>IF($F$208="n/a",0,IF(G$210&lt;=$C225,0,IF(G$210&gt;($F$208+$C225),INDEX($D$222:$W$222,,$C225)-SUM($D225:F225),INDEX($D$222:$W$222,,$C225)/$F$208)))</f>
        <v>0.25893070092516307</v>
      </c>
      <c r="H225" s="2">
        <f>IF($F$208="n/a",0,IF(H$210&lt;=$C225,0,IF(H$210&gt;($F$208+$C225),INDEX($D$222:$W$222,,$C225)-SUM($D225:G225),INDEX($D$222:$W$222,,$C225)/$F$208)))</f>
        <v>0.25893070092516307</v>
      </c>
      <c r="I225" s="2">
        <f>IF($F$208="n/a",0,IF(I$210&lt;=$C225,0,IF(I$210&gt;($F$208+$C225),INDEX($D$222:$W$222,,$C225)-SUM($D225:H225),INDEX($D$222:$W$222,,$C225)/$F$208)))</f>
        <v>0.25893070092516307</v>
      </c>
      <c r="J225" s="2">
        <f>IF($F$208="n/a",0,IF(J$210&lt;=$C225,0,IF(J$210&gt;($F$208+$C225),INDEX($D$222:$W$222,,$C225)-SUM($D225:I225),INDEX($D$222:$W$222,,$C225)/$F$208)))</f>
        <v>0</v>
      </c>
      <c r="K225" s="2">
        <f>IF($F$208="n/a",0,IF(K$210&lt;=$C225,0,IF(K$210&gt;($F$208+$C225),INDEX($D$222:$W$222,,$C225)-SUM($D225:J225),INDEX($D$222:$W$222,,$C225)/$F$208)))</f>
        <v>0</v>
      </c>
      <c r="L225" s="2">
        <f>IF($F$208="n/a",0,IF(L$210&lt;=$C225,0,IF(L$210&gt;($F$208+$C225),INDEX($D$222:$W$222,,$C225)-SUM($D225:K225),INDEX($D$222:$W$222,,$C225)/$F$208)))</f>
        <v>0</v>
      </c>
      <c r="M225" s="2">
        <f>IF($F$208="n/a",0,IF(M$210&lt;=$C225,0,IF(M$210&gt;($F$208+$C225),INDEX($D$222:$W$222,,$C225)-SUM($D225:L225),INDEX($D$222:$W$222,,$C225)/$F$208)))</f>
        <v>0</v>
      </c>
      <c r="N225" s="2">
        <f>IF($F$208="n/a",0,IF(N$210&lt;=$C225,0,IF(N$210&gt;($F$208+$C225),INDEX($D$222:$W$222,,$C225)-SUM($D225:M225),INDEX($D$222:$W$222,,$C225)/$F$208)))</f>
        <v>0</v>
      </c>
      <c r="O225" s="2">
        <f>IF($F$208="n/a",0,IF(O$210&lt;=$C225,0,IF(O$210&gt;($F$208+$C225),INDEX($D$222:$W$222,,$C225)-SUM($D225:N225),INDEX($D$222:$W$222,,$C225)/$F$208)))</f>
        <v>0</v>
      </c>
      <c r="P225" s="2">
        <f>IF($F$208="n/a",0,IF(P$210&lt;=$C225,0,IF(P$210&gt;($F$208+$C225),INDEX($D$222:$W$222,,$C225)-SUM($D225:O225),INDEX($D$222:$W$222,,$C225)/$F$208)))</f>
        <v>0</v>
      </c>
      <c r="Q225" s="2">
        <f>IF($F$208="n/a",0,IF(Q$210&lt;=$C225,0,IF(Q$210&gt;($F$208+$C225),INDEX($D$222:$W$222,,$C225)-SUM($D225:P225),INDEX($D$222:$W$222,,$C225)/$F$208)))</f>
        <v>0</v>
      </c>
      <c r="R225" s="2">
        <f>IF($F$208="n/a",0,IF(R$210&lt;=$C225,0,IF(R$210&gt;($F$208+$C225),INDEX($D$222:$W$222,,$C225)-SUM($D225:Q225),INDEX($D$222:$W$222,,$C225)/$F$208)))</f>
        <v>0</v>
      </c>
      <c r="S225" s="2">
        <f>IF($F$208="n/a",0,IF(S$210&lt;=$C225,0,IF(S$210&gt;($F$208+$C225),INDEX($D$222:$W$222,,$C225)-SUM($D225:R225),INDEX($D$222:$W$222,,$C225)/$F$208)))</f>
        <v>0</v>
      </c>
      <c r="T225" s="2">
        <f>IF($F$208="n/a",0,IF(T$210&lt;=$C225,0,IF(T$210&gt;($F$208+$C225),INDEX($D$222:$W$222,,$C225)-SUM($D225:S225),INDEX($D$222:$W$222,,$C225)/$F$208)))</f>
        <v>0</v>
      </c>
      <c r="U225" s="2">
        <f>IF($F$208="n/a",0,IF(U$210&lt;=$C225,0,IF(U$210&gt;($F$208+$C225),INDEX($D$222:$W$222,,$C225)-SUM($D225:T225),INDEX($D$222:$W$222,,$C225)/$F$208)))</f>
        <v>0</v>
      </c>
      <c r="V225" s="2">
        <f>IF($F$208="n/a",0,IF(V$210&lt;=$C225,0,IF(V$210&gt;($F$208+$C225),INDEX($D$222:$W$222,,$C225)-SUM($D225:U225),INDEX($D$222:$W$222,,$C225)/$F$208)))</f>
        <v>0</v>
      </c>
      <c r="W225" s="2">
        <f>IF($F$208="n/a",0,IF(W$210&lt;=$C225,0,IF(W$210&gt;($F$208+$C225),INDEX($D$222:$W$222,,$C225)-SUM($D225:V225),INDEX($D$222:$W$222,,$C225)/$F$208)))</f>
        <v>0</v>
      </c>
      <c r="X225" s="2">
        <f>IF($F$208="n/a",0,IF(X$210&lt;=$C225,0,IF(X$210&gt;($F$208+$C225),INDEX($D$222:$W$222,,$C225)-SUM($D225:W225),INDEX($D$222:$W$222,,$C225)/$F$208)))</f>
        <v>0</v>
      </c>
      <c r="Y225" s="2">
        <f>IF($F$208="n/a",0,IF(Y$210&lt;=$C225,0,IF(Y$210&gt;($F$208+$C225),INDEX($D$222:$W$222,,$C225)-SUM($D225:X225),INDEX($D$222:$W$222,,$C225)/$F$208)))</f>
        <v>0</v>
      </c>
      <c r="Z225" s="2">
        <f>IF($F$208="n/a",0,IF(Z$210&lt;=$C225,0,IF(Z$210&gt;($F$208+$C225),INDEX($D$222:$W$222,,$C225)-SUM($D225:Y225),INDEX($D$222:$W$222,,$C225)/$F$208)))</f>
        <v>0</v>
      </c>
      <c r="AA225" s="2">
        <f>IF($F$208="n/a",0,IF(AA$210&lt;=$C225,0,IF(AA$210&gt;($F$208+$C225),INDEX($D$222:$W$222,,$C225)-SUM($D225:Z225),INDEX($D$222:$W$222,,$C225)/$F$208)))</f>
        <v>0</v>
      </c>
      <c r="AB225" s="2">
        <f>IF($F$208="n/a",0,IF(AB$210&lt;=$C225,0,IF(AB$210&gt;($F$208+$C225),INDEX($D$222:$W$222,,$C225)-SUM($D225:AA225),INDEX($D$222:$W$222,,$C225)/$F$208)))</f>
        <v>0</v>
      </c>
      <c r="AC225" s="2">
        <f>IF($F$208="n/a",0,IF(AC$210&lt;=$C225,0,IF(AC$210&gt;($F$208+$C225),INDEX($D$222:$W$222,,$C225)-SUM($D225:AB225),INDEX($D$222:$W$222,,$C225)/$F$208)))</f>
        <v>0</v>
      </c>
      <c r="AD225" s="2">
        <f>IF($F$208="n/a",0,IF(AD$210&lt;=$C225,0,IF(AD$210&gt;($F$208+$C225),INDEX($D$222:$W$222,,$C225)-SUM($D225:AC225),INDEX($D$222:$W$222,,$C225)/$F$208)))</f>
        <v>0</v>
      </c>
      <c r="AE225" s="2">
        <f>IF($F$208="n/a",0,IF(AE$210&lt;=$C225,0,IF(AE$210&gt;($F$208+$C225),INDEX($D$222:$W$222,,$C225)-SUM($D225:AD225),INDEX($D$222:$W$222,,$C225)/$F$208)))</f>
        <v>0</v>
      </c>
      <c r="AF225" s="2">
        <f>IF($F$208="n/a",0,IF(AF$210&lt;=$C225,0,IF(AF$210&gt;($F$208+$C225),INDEX($D$222:$W$222,,$C225)-SUM($D225:AE225),INDEX($D$222:$W$222,,$C225)/$F$208)))</f>
        <v>0</v>
      </c>
      <c r="AG225" s="2">
        <f>IF($F$208="n/a",0,IF(AG$210&lt;=$C225,0,IF(AG$210&gt;($F$208+$C225),INDEX($D$222:$W$222,,$C225)-SUM($D225:AF225),INDEX($D$222:$W$222,,$C225)/$F$208)))</f>
        <v>0</v>
      </c>
      <c r="AH225" s="2">
        <f>IF($F$208="n/a",0,IF(AH$210&lt;=$C225,0,IF(AH$210&gt;($F$208+$C225),INDEX($D$222:$W$222,,$C225)-SUM($D225:AG225),INDEX($D$222:$W$222,,$C225)/$F$208)))</f>
        <v>0</v>
      </c>
      <c r="AI225" s="2">
        <f>IF($F$208="n/a",0,IF(AI$210&lt;=$C225,0,IF(AI$210&gt;($F$208+$C225),INDEX($D$222:$W$222,,$C225)-SUM($D225:AH225),INDEX($D$222:$W$222,,$C225)/$F$208)))</f>
        <v>0</v>
      </c>
      <c r="AJ225" s="2">
        <f>IF($F$208="n/a",0,IF(AJ$210&lt;=$C225,0,IF(AJ$210&gt;($F$208+$C225),INDEX($D$222:$W$222,,$C225)-SUM($D225:AI225),INDEX($D$222:$W$222,,$C225)/$F$208)))</f>
        <v>0</v>
      </c>
      <c r="AK225" s="2">
        <f>IF($F$208="n/a",0,IF(AK$210&lt;=$C225,0,IF(AK$210&gt;($F$208+$C225),INDEX($D$222:$W$222,,$C225)-SUM($D225:AJ225),INDEX($D$222:$W$222,,$C225)/$F$208)))</f>
        <v>0</v>
      </c>
      <c r="AL225" s="2">
        <f>IF($F$208="n/a",0,IF(AL$210&lt;=$C225,0,IF(AL$210&gt;($F$208+$C225),INDEX($D$222:$W$222,,$C225)-SUM($D225:AK225),INDEX($D$222:$W$222,,$C225)/$F$208)))</f>
        <v>0</v>
      </c>
      <c r="AM225" s="2">
        <f>IF($F$208="n/a",0,IF(AM$210&lt;=$C225,0,IF(AM$210&gt;($F$208+$C225),INDEX($D$222:$W$222,,$C225)-SUM($D225:AL225),INDEX($D$222:$W$222,,$C225)/$F$208)))</f>
        <v>0</v>
      </c>
      <c r="AN225" s="2">
        <f>IF($F$208="n/a",0,IF(AN$210&lt;=$C225,0,IF(AN$210&gt;($F$208+$C225),INDEX($D$222:$W$222,,$C225)-SUM($D225:AM225),INDEX($D$222:$W$222,,$C225)/$F$208)))</f>
        <v>0</v>
      </c>
      <c r="AO225" s="2">
        <f>IF($F$208="n/a",0,IF(AO$210&lt;=$C225,0,IF(AO$210&gt;($F$208+$C225),INDEX($D$222:$W$222,,$C225)-SUM($D225:AN225),INDEX($D$222:$W$222,,$C225)/$F$208)))</f>
        <v>0</v>
      </c>
      <c r="AP225" s="2">
        <f>IF($F$208="n/a",0,IF(AP$210&lt;=$C225,0,IF(AP$210&gt;($F$208+$C225),INDEX($D$222:$W$222,,$C225)-SUM($D225:AO225),INDEX($D$222:$W$222,,$C225)/$F$208)))</f>
        <v>0</v>
      </c>
      <c r="AQ225" s="2">
        <f>IF($F$208="n/a",0,IF(AQ$210&lt;=$C225,0,IF(AQ$210&gt;($F$208+$C225),INDEX($D$222:$W$222,,$C225)-SUM($D225:AP225),INDEX($D$222:$W$222,,$C225)/$F$208)))</f>
        <v>0</v>
      </c>
      <c r="AR225" s="2">
        <f>IF($F$208="n/a",0,IF(AR$210&lt;=$C225,0,IF(AR$210&gt;($F$208+$C225),INDEX($D$222:$W$222,,$C225)-SUM($D225:AQ225),INDEX($D$222:$W$222,,$C225)/$F$208)))</f>
        <v>0</v>
      </c>
      <c r="AS225" s="2">
        <f>IF($F$208="n/a",0,IF(AS$210&lt;=$C225,0,IF(AS$210&gt;($F$208+$C225),INDEX($D$222:$W$222,,$C225)-SUM($D225:AR225),INDEX($D$222:$W$222,,$C225)/$F$208)))</f>
        <v>0</v>
      </c>
      <c r="AT225" s="2">
        <f>IF($F$208="n/a",0,IF(AT$210&lt;=$C225,0,IF(AT$210&gt;($F$208+$C225),INDEX($D$222:$W$222,,$C225)-SUM($D225:AS225),INDEX($D$222:$W$222,,$C225)/$F$208)))</f>
        <v>0</v>
      </c>
      <c r="AU225" s="2">
        <f>IF($F$208="n/a",0,IF(AU$210&lt;=$C225,0,IF(AU$210&gt;($F$208+$C225),INDEX($D$222:$W$222,,$C225)-SUM($D225:AT225),INDEX($D$222:$W$222,,$C225)/$F$208)))</f>
        <v>0</v>
      </c>
      <c r="AV225" s="2">
        <f>IF($F$208="n/a",0,IF(AV$210&lt;=$C225,0,IF(AV$210&gt;($F$208+$C225),INDEX($D$222:$W$222,,$C225)-SUM($D225:AU225),INDEX($D$222:$W$222,,$C225)/$F$208)))</f>
        <v>0</v>
      </c>
      <c r="AW225" s="2">
        <f>IF($F$208="n/a",0,IF(AW$210&lt;=$C225,0,IF(AW$210&gt;($F$208+$C225),INDEX($D$222:$W$222,,$C225)-SUM($D225:AV225),INDEX($D$222:$W$222,,$C225)/$F$208)))</f>
        <v>0</v>
      </c>
      <c r="AX225" s="2">
        <f>IF($F$208="n/a",0,IF(AX$210&lt;=$C225,0,IF(AX$210&gt;($F$208+$C225),INDEX($D$222:$W$222,,$C225)-SUM($D225:AW225),INDEX($D$222:$W$222,,$C225)/$F$208)))</f>
        <v>0</v>
      </c>
      <c r="AY225" s="2">
        <f>IF($F$208="n/a",0,IF(AY$210&lt;=$C225,0,IF(AY$210&gt;($F$208+$C225),INDEX($D$222:$W$222,,$C225)-SUM($D225:AX225),INDEX($D$222:$W$222,,$C225)/$F$208)))</f>
        <v>0</v>
      </c>
      <c r="AZ225" s="2">
        <f>IF($F$208="n/a",0,IF(AZ$210&lt;=$C225,0,IF(AZ$210&gt;($F$208+$C225),INDEX($D$222:$W$222,,$C225)-SUM($D225:AY225),INDEX($D$222:$W$222,,$C225)/$F$208)))</f>
        <v>0</v>
      </c>
      <c r="BA225" s="2">
        <f>IF($F$208="n/a",0,IF(BA$210&lt;=$C225,0,IF(BA$210&gt;($F$208+$C225),INDEX($D$222:$W$222,,$C225)-SUM($D225:AZ225),INDEX($D$222:$W$222,,$C225)/$F$208)))</f>
        <v>0</v>
      </c>
      <c r="BB225" s="2">
        <f>IF($F$208="n/a",0,IF(BB$210&lt;=$C225,0,IF(BB$210&gt;($F$208+$C225),INDEX($D$222:$W$222,,$C225)-SUM($D225:BA225),INDEX($D$222:$W$222,,$C225)/$F$208)))</f>
        <v>0</v>
      </c>
      <c r="BC225" s="2">
        <f>IF($F$208="n/a",0,IF(BC$210&lt;=$C225,0,IF(BC$210&gt;($F$208+$C225),INDEX($D$222:$W$222,,$C225)-SUM($D225:BB225),INDEX($D$222:$W$222,,$C225)/$F$208)))</f>
        <v>0</v>
      </c>
      <c r="BD225" s="2">
        <f>IF($F$208="n/a",0,IF(BD$210&lt;=$C225,0,IF(BD$210&gt;($F$208+$C225),INDEX($D$222:$W$222,,$C225)-SUM($D225:BC225),INDEX($D$222:$W$222,,$C225)/$F$208)))</f>
        <v>0</v>
      </c>
      <c r="BE225" s="2">
        <f>IF($F$208="n/a",0,IF(BE$210&lt;=$C225,0,IF(BE$210&gt;($F$208+$C225),INDEX($D$222:$W$222,,$C225)-SUM($D225:BD225),INDEX($D$222:$W$222,,$C225)/$F$208)))</f>
        <v>0</v>
      </c>
      <c r="BF225" s="2">
        <f>IF($F$208="n/a",0,IF(BF$210&lt;=$C225,0,IF(BF$210&gt;($F$208+$C225),INDEX($D$222:$W$222,,$C225)-SUM($D225:BE225),INDEX($D$222:$W$222,,$C225)/$F$208)))</f>
        <v>0</v>
      </c>
      <c r="BG225" s="2">
        <f>IF($F$208="n/a",0,IF(BG$210&lt;=$C225,0,IF(BG$210&gt;($F$208+$C225),INDEX($D$222:$W$222,,$C225)-SUM($D225:BF225),INDEX($D$222:$W$222,,$C225)/$F$208)))</f>
        <v>0</v>
      </c>
      <c r="BH225" s="2">
        <f>IF($F$208="n/a",0,IF(BH$210&lt;=$C225,0,IF(BH$210&gt;($F$208+$C225),INDEX($D$222:$W$222,,$C225)-SUM($D225:BG225),INDEX($D$222:$W$222,,$C225)/$F$208)))</f>
        <v>0</v>
      </c>
      <c r="BI225" s="2">
        <f>IF($F$208="n/a",0,IF(BI$210&lt;=$C225,0,IF(BI$210&gt;($F$208+$C225),INDEX($D$222:$W$222,,$C225)-SUM($D225:BH225),INDEX($D$222:$W$222,,$C225)/$F$208)))</f>
        <v>0</v>
      </c>
      <c r="BJ225" s="2">
        <f>IF($F$208="n/a",0,IF(BJ$210&lt;=$C225,0,IF(BJ$210&gt;($F$208+$C225),INDEX($D$222:$W$222,,$C225)-SUM($D225:BI225),INDEX($D$222:$W$222,,$C225)/$F$208)))</f>
        <v>0</v>
      </c>
      <c r="BK225" s="2">
        <f>IF($F$208="n/a",0,IF(BK$210&lt;=$C225,0,IF(BK$210&gt;($F$208+$C225),INDEX($D$222:$W$222,,$C225)-SUM($D225:BJ225),INDEX($D$222:$W$222,,$C225)/$F$208)))</f>
        <v>0</v>
      </c>
    </row>
    <row r="226" spans="2:63" x14ac:dyDescent="0.3">
      <c r="B226" s="24">
        <v>2012</v>
      </c>
      <c r="C226" s="24">
        <v>2</v>
      </c>
      <c r="E226" s="2">
        <f>IF($F$208="n/a",0,IF(E$210&lt;=$C226,0,IF(E$210&gt;($F$208+$C226),INDEX($D$222:$W$222,,$C226)-SUM($D226:D226),INDEX($D$222:$W$222,,$C226)/$F$208)))</f>
        <v>0</v>
      </c>
      <c r="F226" s="2">
        <f>IF($F$208="n/a",0,IF(F$210&lt;=$C226,0,IF(F$210&gt;($F$208+$C226),INDEX($D$222:$W$222,,$C226)-SUM($D226:E226),INDEX($D$222:$W$222,,$C226)/$F$208)))</f>
        <v>1.1697750722692086</v>
      </c>
      <c r="G226" s="2">
        <f>IF($F$208="n/a",0,IF(G$210&lt;=$C226,0,IF(G$210&gt;($F$208+$C226),INDEX($D$222:$W$222,,$C226)-SUM($D226:F226),INDEX($D$222:$W$222,,$C226)/$F$208)))</f>
        <v>1.1697750722692086</v>
      </c>
      <c r="H226" s="2">
        <f>IF($F$208="n/a",0,IF(H$210&lt;=$C226,0,IF(H$210&gt;($F$208+$C226),INDEX($D$222:$W$222,,$C226)-SUM($D226:G226),INDEX($D$222:$W$222,,$C226)/$F$208)))</f>
        <v>1.1697750722692086</v>
      </c>
      <c r="I226" s="2">
        <f>IF($F$208="n/a",0,IF(I$210&lt;=$C226,0,IF(I$210&gt;($F$208+$C226),INDEX($D$222:$W$222,,$C226)-SUM($D226:H226),INDEX($D$222:$W$222,,$C226)/$F$208)))</f>
        <v>1.1697750722692086</v>
      </c>
      <c r="J226" s="2">
        <f>IF($F$208="n/a",0,IF(J$210&lt;=$C226,0,IF(J$210&gt;($F$208+$C226),INDEX($D$222:$W$222,,$C226)-SUM($D226:I226),INDEX($D$222:$W$222,,$C226)/$F$208)))</f>
        <v>1.1697750722692086</v>
      </c>
      <c r="K226" s="2">
        <f>IF($F$208="n/a",0,IF(K$210&lt;=$C226,0,IF(K$210&gt;($F$208+$C226),INDEX($D$222:$W$222,,$C226)-SUM($D226:J226),INDEX($D$222:$W$222,,$C226)/$F$208)))</f>
        <v>0</v>
      </c>
      <c r="L226" s="2">
        <f>IF($F$208="n/a",0,IF(L$210&lt;=$C226,0,IF(L$210&gt;($F$208+$C226),INDEX($D$222:$W$222,,$C226)-SUM($D226:K226),INDEX($D$222:$W$222,,$C226)/$F$208)))</f>
        <v>0</v>
      </c>
      <c r="M226" s="2">
        <f>IF($F$208="n/a",0,IF(M$210&lt;=$C226,0,IF(M$210&gt;($F$208+$C226),INDEX($D$222:$W$222,,$C226)-SUM($D226:L226),INDEX($D$222:$W$222,,$C226)/$F$208)))</f>
        <v>0</v>
      </c>
      <c r="N226" s="2">
        <f>IF($F$208="n/a",0,IF(N$210&lt;=$C226,0,IF(N$210&gt;($F$208+$C226),INDEX($D$222:$W$222,,$C226)-SUM($D226:M226),INDEX($D$222:$W$222,,$C226)/$F$208)))</f>
        <v>0</v>
      </c>
      <c r="O226" s="2">
        <f>IF($F$208="n/a",0,IF(O$210&lt;=$C226,0,IF(O$210&gt;($F$208+$C226),INDEX($D$222:$W$222,,$C226)-SUM($D226:N226),INDEX($D$222:$W$222,,$C226)/$F$208)))</f>
        <v>0</v>
      </c>
      <c r="P226" s="2">
        <f>IF($F$208="n/a",0,IF(P$210&lt;=$C226,0,IF(P$210&gt;($F$208+$C226),INDEX($D$222:$W$222,,$C226)-SUM($D226:O226),INDEX($D$222:$W$222,,$C226)/$F$208)))</f>
        <v>0</v>
      </c>
      <c r="Q226" s="2">
        <f>IF($F$208="n/a",0,IF(Q$210&lt;=$C226,0,IF(Q$210&gt;($F$208+$C226),INDEX($D$222:$W$222,,$C226)-SUM($D226:P226),INDEX($D$222:$W$222,,$C226)/$F$208)))</f>
        <v>0</v>
      </c>
      <c r="R226" s="2">
        <f>IF($F$208="n/a",0,IF(R$210&lt;=$C226,0,IF(R$210&gt;($F$208+$C226),INDEX($D$222:$W$222,,$C226)-SUM($D226:Q226),INDEX($D$222:$W$222,,$C226)/$F$208)))</f>
        <v>0</v>
      </c>
      <c r="S226" s="2">
        <f>IF($F$208="n/a",0,IF(S$210&lt;=$C226,0,IF(S$210&gt;($F$208+$C226),INDEX($D$222:$W$222,,$C226)-SUM($D226:R226),INDEX($D$222:$W$222,,$C226)/$F$208)))</f>
        <v>0</v>
      </c>
      <c r="T226" s="2">
        <f>IF($F$208="n/a",0,IF(T$210&lt;=$C226,0,IF(T$210&gt;($F$208+$C226),INDEX($D$222:$W$222,,$C226)-SUM($D226:S226),INDEX($D$222:$W$222,,$C226)/$F$208)))</f>
        <v>0</v>
      </c>
      <c r="U226" s="2">
        <f>IF($F$208="n/a",0,IF(U$210&lt;=$C226,0,IF(U$210&gt;($F$208+$C226),INDEX($D$222:$W$222,,$C226)-SUM($D226:T226),INDEX($D$222:$W$222,,$C226)/$F$208)))</f>
        <v>0</v>
      </c>
      <c r="V226" s="2">
        <f>IF($F$208="n/a",0,IF(V$210&lt;=$C226,0,IF(V$210&gt;($F$208+$C226),INDEX($D$222:$W$222,,$C226)-SUM($D226:U226),INDEX($D$222:$W$222,,$C226)/$F$208)))</f>
        <v>0</v>
      </c>
      <c r="W226" s="2">
        <f>IF($F$208="n/a",0,IF(W$210&lt;=$C226,0,IF(W$210&gt;($F$208+$C226),INDEX($D$222:$W$222,,$C226)-SUM($D226:V226),INDEX($D$222:$W$222,,$C226)/$F$208)))</f>
        <v>0</v>
      </c>
      <c r="X226" s="2">
        <f>IF($F$208="n/a",0,IF(X$210&lt;=$C226,0,IF(X$210&gt;($F$208+$C226),INDEX($D$222:$W$222,,$C226)-SUM($D226:W226),INDEX($D$222:$W$222,,$C226)/$F$208)))</f>
        <v>0</v>
      </c>
      <c r="Y226" s="2">
        <f>IF($F$208="n/a",0,IF(Y$210&lt;=$C226,0,IF(Y$210&gt;($F$208+$C226),INDEX($D$222:$W$222,,$C226)-SUM($D226:X226),INDEX($D$222:$W$222,,$C226)/$F$208)))</f>
        <v>0</v>
      </c>
      <c r="Z226" s="2">
        <f>IF($F$208="n/a",0,IF(Z$210&lt;=$C226,0,IF(Z$210&gt;($F$208+$C226),INDEX($D$222:$W$222,,$C226)-SUM($D226:Y226),INDEX($D$222:$W$222,,$C226)/$F$208)))</f>
        <v>0</v>
      </c>
      <c r="AA226" s="2">
        <f>IF($F$208="n/a",0,IF(AA$210&lt;=$C226,0,IF(AA$210&gt;($F$208+$C226),INDEX($D$222:$W$222,,$C226)-SUM($D226:Z226),INDEX($D$222:$W$222,,$C226)/$F$208)))</f>
        <v>0</v>
      </c>
      <c r="AB226" s="2">
        <f>IF($F$208="n/a",0,IF(AB$210&lt;=$C226,0,IF(AB$210&gt;($F$208+$C226),INDEX($D$222:$W$222,,$C226)-SUM($D226:AA226),INDEX($D$222:$W$222,,$C226)/$F$208)))</f>
        <v>0</v>
      </c>
      <c r="AC226" s="2">
        <f>IF($F$208="n/a",0,IF(AC$210&lt;=$C226,0,IF(AC$210&gt;($F$208+$C226),INDEX($D$222:$W$222,,$C226)-SUM($D226:AB226),INDEX($D$222:$W$222,,$C226)/$F$208)))</f>
        <v>0</v>
      </c>
      <c r="AD226" s="2">
        <f>IF($F$208="n/a",0,IF(AD$210&lt;=$C226,0,IF(AD$210&gt;($F$208+$C226),INDEX($D$222:$W$222,,$C226)-SUM($D226:AC226),INDEX($D$222:$W$222,,$C226)/$F$208)))</f>
        <v>0</v>
      </c>
      <c r="AE226" s="2">
        <f>IF($F$208="n/a",0,IF(AE$210&lt;=$C226,0,IF(AE$210&gt;($F$208+$C226),INDEX($D$222:$W$222,,$C226)-SUM($D226:AD226),INDEX($D$222:$W$222,,$C226)/$F$208)))</f>
        <v>0</v>
      </c>
      <c r="AF226" s="2">
        <f>IF($F$208="n/a",0,IF(AF$210&lt;=$C226,0,IF(AF$210&gt;($F$208+$C226),INDEX($D$222:$W$222,,$C226)-SUM($D226:AE226),INDEX($D$222:$W$222,,$C226)/$F$208)))</f>
        <v>0</v>
      </c>
      <c r="AG226" s="2">
        <f>IF($F$208="n/a",0,IF(AG$210&lt;=$C226,0,IF(AG$210&gt;($F$208+$C226),INDEX($D$222:$W$222,,$C226)-SUM($D226:AF226),INDEX($D$222:$W$222,,$C226)/$F$208)))</f>
        <v>0</v>
      </c>
      <c r="AH226" s="2">
        <f>IF($F$208="n/a",0,IF(AH$210&lt;=$C226,0,IF(AH$210&gt;($F$208+$C226),INDEX($D$222:$W$222,,$C226)-SUM($D226:AG226),INDEX($D$222:$W$222,,$C226)/$F$208)))</f>
        <v>0</v>
      </c>
      <c r="AI226" s="2">
        <f>IF($F$208="n/a",0,IF(AI$210&lt;=$C226,0,IF(AI$210&gt;($F$208+$C226),INDEX($D$222:$W$222,,$C226)-SUM($D226:AH226),INDEX($D$222:$W$222,,$C226)/$F$208)))</f>
        <v>0</v>
      </c>
      <c r="AJ226" s="2">
        <f>IF($F$208="n/a",0,IF(AJ$210&lt;=$C226,0,IF(AJ$210&gt;($F$208+$C226),INDEX($D$222:$W$222,,$C226)-SUM($D226:AI226),INDEX($D$222:$W$222,,$C226)/$F$208)))</f>
        <v>0</v>
      </c>
      <c r="AK226" s="2">
        <f>IF($F$208="n/a",0,IF(AK$210&lt;=$C226,0,IF(AK$210&gt;($F$208+$C226),INDEX($D$222:$W$222,,$C226)-SUM($D226:AJ226),INDEX($D$222:$W$222,,$C226)/$F$208)))</f>
        <v>0</v>
      </c>
      <c r="AL226" s="2">
        <f>IF($F$208="n/a",0,IF(AL$210&lt;=$C226,0,IF(AL$210&gt;($F$208+$C226),INDEX($D$222:$W$222,,$C226)-SUM($D226:AK226),INDEX($D$222:$W$222,,$C226)/$F$208)))</f>
        <v>0</v>
      </c>
      <c r="AM226" s="2">
        <f>IF($F$208="n/a",0,IF(AM$210&lt;=$C226,0,IF(AM$210&gt;($F$208+$C226),INDEX($D$222:$W$222,,$C226)-SUM($D226:AL226),INDEX($D$222:$W$222,,$C226)/$F$208)))</f>
        <v>0</v>
      </c>
      <c r="AN226" s="2">
        <f>IF($F$208="n/a",0,IF(AN$210&lt;=$C226,0,IF(AN$210&gt;($F$208+$C226),INDEX($D$222:$W$222,,$C226)-SUM($D226:AM226),INDEX($D$222:$W$222,,$C226)/$F$208)))</f>
        <v>0</v>
      </c>
      <c r="AO226" s="2">
        <f>IF($F$208="n/a",0,IF(AO$210&lt;=$C226,0,IF(AO$210&gt;($F$208+$C226),INDEX($D$222:$W$222,,$C226)-SUM($D226:AN226),INDEX($D$222:$W$222,,$C226)/$F$208)))</f>
        <v>0</v>
      </c>
      <c r="AP226" s="2">
        <f>IF($F$208="n/a",0,IF(AP$210&lt;=$C226,0,IF(AP$210&gt;($F$208+$C226),INDEX($D$222:$W$222,,$C226)-SUM($D226:AO226),INDEX($D$222:$W$222,,$C226)/$F$208)))</f>
        <v>0</v>
      </c>
      <c r="AQ226" s="2">
        <f>IF($F$208="n/a",0,IF(AQ$210&lt;=$C226,0,IF(AQ$210&gt;($F$208+$C226),INDEX($D$222:$W$222,,$C226)-SUM($D226:AP226),INDEX($D$222:$W$222,,$C226)/$F$208)))</f>
        <v>0</v>
      </c>
      <c r="AR226" s="2">
        <f>IF($F$208="n/a",0,IF(AR$210&lt;=$C226,0,IF(AR$210&gt;($F$208+$C226),INDEX($D$222:$W$222,,$C226)-SUM($D226:AQ226),INDEX($D$222:$W$222,,$C226)/$F$208)))</f>
        <v>0</v>
      </c>
      <c r="AS226" s="2">
        <f>IF($F$208="n/a",0,IF(AS$210&lt;=$C226,0,IF(AS$210&gt;($F$208+$C226),INDEX($D$222:$W$222,,$C226)-SUM($D226:AR226),INDEX($D$222:$W$222,,$C226)/$F$208)))</f>
        <v>0</v>
      </c>
      <c r="AT226" s="2">
        <f>IF($F$208="n/a",0,IF(AT$210&lt;=$C226,0,IF(AT$210&gt;($F$208+$C226),INDEX($D$222:$W$222,,$C226)-SUM($D226:AS226),INDEX($D$222:$W$222,,$C226)/$F$208)))</f>
        <v>0</v>
      </c>
      <c r="AU226" s="2">
        <f>IF($F$208="n/a",0,IF(AU$210&lt;=$C226,0,IF(AU$210&gt;($F$208+$C226),INDEX($D$222:$W$222,,$C226)-SUM($D226:AT226),INDEX($D$222:$W$222,,$C226)/$F$208)))</f>
        <v>0</v>
      </c>
      <c r="AV226" s="2">
        <f>IF($F$208="n/a",0,IF(AV$210&lt;=$C226,0,IF(AV$210&gt;($F$208+$C226),INDEX($D$222:$W$222,,$C226)-SUM($D226:AU226),INDEX($D$222:$W$222,,$C226)/$F$208)))</f>
        <v>0</v>
      </c>
      <c r="AW226" s="2">
        <f>IF($F$208="n/a",0,IF(AW$210&lt;=$C226,0,IF(AW$210&gt;($F$208+$C226),INDEX($D$222:$W$222,,$C226)-SUM($D226:AV226),INDEX($D$222:$W$222,,$C226)/$F$208)))</f>
        <v>0</v>
      </c>
      <c r="AX226" s="2">
        <f>IF($F$208="n/a",0,IF(AX$210&lt;=$C226,0,IF(AX$210&gt;($F$208+$C226),INDEX($D$222:$W$222,,$C226)-SUM($D226:AW226),INDEX($D$222:$W$222,,$C226)/$F$208)))</f>
        <v>0</v>
      </c>
      <c r="AY226" s="2">
        <f>IF($F$208="n/a",0,IF(AY$210&lt;=$C226,0,IF(AY$210&gt;($F$208+$C226),INDEX($D$222:$W$222,,$C226)-SUM($D226:AX226),INDEX($D$222:$W$222,,$C226)/$F$208)))</f>
        <v>0</v>
      </c>
      <c r="AZ226" s="2">
        <f>IF($F$208="n/a",0,IF(AZ$210&lt;=$C226,0,IF(AZ$210&gt;($F$208+$C226),INDEX($D$222:$W$222,,$C226)-SUM($D226:AY226),INDEX($D$222:$W$222,,$C226)/$F$208)))</f>
        <v>0</v>
      </c>
      <c r="BA226" s="2">
        <f>IF($F$208="n/a",0,IF(BA$210&lt;=$C226,0,IF(BA$210&gt;($F$208+$C226),INDEX($D$222:$W$222,,$C226)-SUM($D226:AZ226),INDEX($D$222:$W$222,,$C226)/$F$208)))</f>
        <v>0</v>
      </c>
      <c r="BB226" s="2">
        <f>IF($F$208="n/a",0,IF(BB$210&lt;=$C226,0,IF(BB$210&gt;($F$208+$C226),INDEX($D$222:$W$222,,$C226)-SUM($D226:BA226),INDEX($D$222:$W$222,,$C226)/$F$208)))</f>
        <v>0</v>
      </c>
      <c r="BC226" s="2">
        <f>IF($F$208="n/a",0,IF(BC$210&lt;=$C226,0,IF(BC$210&gt;($F$208+$C226),INDEX($D$222:$W$222,,$C226)-SUM($D226:BB226),INDEX($D$222:$W$222,,$C226)/$F$208)))</f>
        <v>0</v>
      </c>
      <c r="BD226" s="2">
        <f>IF($F$208="n/a",0,IF(BD$210&lt;=$C226,0,IF(BD$210&gt;($F$208+$C226),INDEX($D$222:$W$222,,$C226)-SUM($D226:BC226),INDEX($D$222:$W$222,,$C226)/$F$208)))</f>
        <v>0</v>
      </c>
      <c r="BE226" s="2">
        <f>IF($F$208="n/a",0,IF(BE$210&lt;=$C226,0,IF(BE$210&gt;($F$208+$C226),INDEX($D$222:$W$222,,$C226)-SUM($D226:BD226),INDEX($D$222:$W$222,,$C226)/$F$208)))</f>
        <v>0</v>
      </c>
      <c r="BF226" s="2">
        <f>IF($F$208="n/a",0,IF(BF$210&lt;=$C226,0,IF(BF$210&gt;($F$208+$C226),INDEX($D$222:$W$222,,$C226)-SUM($D226:BE226),INDEX($D$222:$W$222,,$C226)/$F$208)))</f>
        <v>0</v>
      </c>
      <c r="BG226" s="2">
        <f>IF($F$208="n/a",0,IF(BG$210&lt;=$C226,0,IF(BG$210&gt;($F$208+$C226),INDEX($D$222:$W$222,,$C226)-SUM($D226:BF226),INDEX($D$222:$W$222,,$C226)/$F$208)))</f>
        <v>0</v>
      </c>
      <c r="BH226" s="2">
        <f>IF($F$208="n/a",0,IF(BH$210&lt;=$C226,0,IF(BH$210&gt;($F$208+$C226),INDEX($D$222:$W$222,,$C226)-SUM($D226:BG226),INDEX($D$222:$W$222,,$C226)/$F$208)))</f>
        <v>0</v>
      </c>
      <c r="BI226" s="2">
        <f>IF($F$208="n/a",0,IF(BI$210&lt;=$C226,0,IF(BI$210&gt;($F$208+$C226),INDEX($D$222:$W$222,,$C226)-SUM($D226:BH226),INDEX($D$222:$W$222,,$C226)/$F$208)))</f>
        <v>0</v>
      </c>
      <c r="BJ226" s="2">
        <f>IF($F$208="n/a",0,IF(BJ$210&lt;=$C226,0,IF(BJ$210&gt;($F$208+$C226),INDEX($D$222:$W$222,,$C226)-SUM($D226:BI226),INDEX($D$222:$W$222,,$C226)/$F$208)))</f>
        <v>0</v>
      </c>
      <c r="BK226" s="2">
        <f>IF($F$208="n/a",0,IF(BK$210&lt;=$C226,0,IF(BK$210&gt;($F$208+$C226),INDEX($D$222:$W$222,,$C226)-SUM($D226:BJ226),INDEX($D$222:$W$222,,$C226)/$F$208)))</f>
        <v>0</v>
      </c>
    </row>
    <row r="227" spans="2:63" x14ac:dyDescent="0.3">
      <c r="B227" s="24">
        <v>2013</v>
      </c>
      <c r="C227" s="24">
        <v>3</v>
      </c>
      <c r="E227" s="2">
        <f>IF($F$208="n/a",0,IF(E$210&lt;=$C227,0,IF(E$210&gt;($F$208+$C227),INDEX($D$222:$W$222,,$C227)-SUM($D227:D227),INDEX($D$222:$W$222,,$C227)/$F$208)))</f>
        <v>0</v>
      </c>
      <c r="F227" s="2">
        <f>IF($F$208="n/a",0,IF(F$210&lt;=$C227,0,IF(F$210&gt;($F$208+$C227),INDEX($D$222:$W$222,,$C227)-SUM($D227:E227),INDEX($D$222:$W$222,,$C227)/$F$208)))</f>
        <v>0</v>
      </c>
      <c r="G227" s="2">
        <f>IF($F$208="n/a",0,IF(G$210&lt;=$C227,0,IF(G$210&gt;($F$208+$C227),INDEX($D$222:$W$222,,$C227)-SUM($D227:F227),INDEX($D$222:$W$222,,$C227)/$F$208)))</f>
        <v>0.37058254613545571</v>
      </c>
      <c r="H227" s="2">
        <f>IF($F$208="n/a",0,IF(H$210&lt;=$C227,0,IF(H$210&gt;($F$208+$C227),INDEX($D$222:$W$222,,$C227)-SUM($D227:G227),INDEX($D$222:$W$222,,$C227)/$F$208)))</f>
        <v>0.37058254613545571</v>
      </c>
      <c r="I227" s="2">
        <f>IF($F$208="n/a",0,IF(I$210&lt;=$C227,0,IF(I$210&gt;($F$208+$C227),INDEX($D$222:$W$222,,$C227)-SUM($D227:H227),INDEX($D$222:$W$222,,$C227)/$F$208)))</f>
        <v>0.37058254613545571</v>
      </c>
      <c r="J227" s="2">
        <f>IF($F$208="n/a",0,IF(J$210&lt;=$C227,0,IF(J$210&gt;($F$208+$C227),INDEX($D$222:$W$222,,$C227)-SUM($D227:I227),INDEX($D$222:$W$222,,$C227)/$F$208)))</f>
        <v>0.37058254613545571</v>
      </c>
      <c r="K227" s="2">
        <f>IF($F$208="n/a",0,IF(K$210&lt;=$C227,0,IF(K$210&gt;($F$208+$C227),INDEX($D$222:$W$222,,$C227)-SUM($D227:J227),INDEX($D$222:$W$222,,$C227)/$F$208)))</f>
        <v>0.37058254613545571</v>
      </c>
      <c r="L227" s="2">
        <f>IF($F$208="n/a",0,IF(L$210&lt;=$C227,0,IF(L$210&gt;($F$208+$C227),INDEX($D$222:$W$222,,$C227)-SUM($D227:K227),INDEX($D$222:$W$222,,$C227)/$F$208)))</f>
        <v>0</v>
      </c>
      <c r="M227" s="2">
        <f>IF($F$208="n/a",0,IF(M$210&lt;=$C227,0,IF(M$210&gt;($F$208+$C227),INDEX($D$222:$W$222,,$C227)-SUM($D227:L227),INDEX($D$222:$W$222,,$C227)/$F$208)))</f>
        <v>0</v>
      </c>
      <c r="N227" s="2">
        <f>IF($F$208="n/a",0,IF(N$210&lt;=$C227,0,IF(N$210&gt;($F$208+$C227),INDEX($D$222:$W$222,,$C227)-SUM($D227:M227),INDEX($D$222:$W$222,,$C227)/$F$208)))</f>
        <v>0</v>
      </c>
      <c r="O227" s="2">
        <f>IF($F$208="n/a",0,IF(O$210&lt;=$C227,0,IF(O$210&gt;($F$208+$C227),INDEX($D$222:$W$222,,$C227)-SUM($D227:N227),INDEX($D$222:$W$222,,$C227)/$F$208)))</f>
        <v>0</v>
      </c>
      <c r="P227" s="2">
        <f>IF($F$208="n/a",0,IF(P$210&lt;=$C227,0,IF(P$210&gt;($F$208+$C227),INDEX($D$222:$W$222,,$C227)-SUM($D227:O227),INDEX($D$222:$W$222,,$C227)/$F$208)))</f>
        <v>0</v>
      </c>
      <c r="Q227" s="2">
        <f>IF($F$208="n/a",0,IF(Q$210&lt;=$C227,0,IF(Q$210&gt;($F$208+$C227),INDEX($D$222:$W$222,,$C227)-SUM($D227:P227),INDEX($D$222:$W$222,,$C227)/$F$208)))</f>
        <v>0</v>
      </c>
      <c r="R227" s="2">
        <f>IF($F$208="n/a",0,IF(R$210&lt;=$C227,0,IF(R$210&gt;($F$208+$C227),INDEX($D$222:$W$222,,$C227)-SUM($D227:Q227),INDEX($D$222:$W$222,,$C227)/$F$208)))</f>
        <v>0</v>
      </c>
      <c r="S227" s="2">
        <f>IF($F$208="n/a",0,IF(S$210&lt;=$C227,0,IF(S$210&gt;($F$208+$C227),INDEX($D$222:$W$222,,$C227)-SUM($D227:R227),INDEX($D$222:$W$222,,$C227)/$F$208)))</f>
        <v>0</v>
      </c>
      <c r="T227" s="2">
        <f>IF($F$208="n/a",0,IF(T$210&lt;=$C227,0,IF(T$210&gt;($F$208+$C227),INDEX($D$222:$W$222,,$C227)-SUM($D227:S227),INDEX($D$222:$W$222,,$C227)/$F$208)))</f>
        <v>0</v>
      </c>
      <c r="U227" s="2">
        <f>IF($F$208="n/a",0,IF(U$210&lt;=$C227,0,IF(U$210&gt;($F$208+$C227),INDEX($D$222:$W$222,,$C227)-SUM($D227:T227),INDEX($D$222:$W$222,,$C227)/$F$208)))</f>
        <v>0</v>
      </c>
      <c r="V227" s="2">
        <f>IF($F$208="n/a",0,IF(V$210&lt;=$C227,0,IF(V$210&gt;($F$208+$C227),INDEX($D$222:$W$222,,$C227)-SUM($D227:U227),INDEX($D$222:$W$222,,$C227)/$F$208)))</f>
        <v>0</v>
      </c>
      <c r="W227" s="2">
        <f>IF($F$208="n/a",0,IF(W$210&lt;=$C227,0,IF(W$210&gt;($F$208+$C227),INDEX($D$222:$W$222,,$C227)-SUM($D227:V227),INDEX($D$222:$W$222,,$C227)/$F$208)))</f>
        <v>0</v>
      </c>
      <c r="X227" s="2">
        <f>IF($F$208="n/a",0,IF(X$210&lt;=$C227,0,IF(X$210&gt;($F$208+$C227),INDEX($D$222:$W$222,,$C227)-SUM($D227:W227),INDEX($D$222:$W$222,,$C227)/$F$208)))</f>
        <v>0</v>
      </c>
      <c r="Y227" s="2">
        <f>IF($F$208="n/a",0,IF(Y$210&lt;=$C227,0,IF(Y$210&gt;($F$208+$C227),INDEX($D$222:$W$222,,$C227)-SUM($D227:X227),INDEX($D$222:$W$222,,$C227)/$F$208)))</f>
        <v>0</v>
      </c>
      <c r="Z227" s="2">
        <f>IF($F$208="n/a",0,IF(Z$210&lt;=$C227,0,IF(Z$210&gt;($F$208+$C227),INDEX($D$222:$W$222,,$C227)-SUM($D227:Y227),INDEX($D$222:$W$222,,$C227)/$F$208)))</f>
        <v>0</v>
      </c>
      <c r="AA227" s="2">
        <f>IF($F$208="n/a",0,IF(AA$210&lt;=$C227,0,IF(AA$210&gt;($F$208+$C227),INDEX($D$222:$W$222,,$C227)-SUM($D227:Z227),INDEX($D$222:$W$222,,$C227)/$F$208)))</f>
        <v>0</v>
      </c>
      <c r="AB227" s="2">
        <f>IF($F$208="n/a",0,IF(AB$210&lt;=$C227,0,IF(AB$210&gt;($F$208+$C227),INDEX($D$222:$W$222,,$C227)-SUM($D227:AA227),INDEX($D$222:$W$222,,$C227)/$F$208)))</f>
        <v>0</v>
      </c>
      <c r="AC227" s="2">
        <f>IF($F$208="n/a",0,IF(AC$210&lt;=$C227,0,IF(AC$210&gt;($F$208+$C227),INDEX($D$222:$W$222,,$C227)-SUM($D227:AB227),INDEX($D$222:$W$222,,$C227)/$F$208)))</f>
        <v>0</v>
      </c>
      <c r="AD227" s="2">
        <f>IF($F$208="n/a",0,IF(AD$210&lt;=$C227,0,IF(AD$210&gt;($F$208+$C227),INDEX($D$222:$W$222,,$C227)-SUM($D227:AC227),INDEX($D$222:$W$222,,$C227)/$F$208)))</f>
        <v>0</v>
      </c>
      <c r="AE227" s="2">
        <f>IF($F$208="n/a",0,IF(AE$210&lt;=$C227,0,IF(AE$210&gt;($F$208+$C227),INDEX($D$222:$W$222,,$C227)-SUM($D227:AD227),INDEX($D$222:$W$222,,$C227)/$F$208)))</f>
        <v>0</v>
      </c>
      <c r="AF227" s="2">
        <f>IF($F$208="n/a",0,IF(AF$210&lt;=$C227,0,IF(AF$210&gt;($F$208+$C227),INDEX($D$222:$W$222,,$C227)-SUM($D227:AE227),INDEX($D$222:$W$222,,$C227)/$F$208)))</f>
        <v>0</v>
      </c>
      <c r="AG227" s="2">
        <f>IF($F$208="n/a",0,IF(AG$210&lt;=$C227,0,IF(AG$210&gt;($F$208+$C227),INDEX($D$222:$W$222,,$C227)-SUM($D227:AF227),INDEX($D$222:$W$222,,$C227)/$F$208)))</f>
        <v>0</v>
      </c>
      <c r="AH227" s="2">
        <f>IF($F$208="n/a",0,IF(AH$210&lt;=$C227,0,IF(AH$210&gt;($F$208+$C227),INDEX($D$222:$W$222,,$C227)-SUM($D227:AG227),INDEX($D$222:$W$222,,$C227)/$F$208)))</f>
        <v>0</v>
      </c>
      <c r="AI227" s="2">
        <f>IF($F$208="n/a",0,IF(AI$210&lt;=$C227,0,IF(AI$210&gt;($F$208+$C227),INDEX($D$222:$W$222,,$C227)-SUM($D227:AH227),INDEX($D$222:$W$222,,$C227)/$F$208)))</f>
        <v>0</v>
      </c>
      <c r="AJ227" s="2">
        <f>IF($F$208="n/a",0,IF(AJ$210&lt;=$C227,0,IF(AJ$210&gt;($F$208+$C227),INDEX($D$222:$W$222,,$C227)-SUM($D227:AI227),INDEX($D$222:$W$222,,$C227)/$F$208)))</f>
        <v>0</v>
      </c>
      <c r="AK227" s="2">
        <f>IF($F$208="n/a",0,IF(AK$210&lt;=$C227,0,IF(AK$210&gt;($F$208+$C227),INDEX($D$222:$W$222,,$C227)-SUM($D227:AJ227),INDEX($D$222:$W$222,,$C227)/$F$208)))</f>
        <v>0</v>
      </c>
      <c r="AL227" s="2">
        <f>IF($F$208="n/a",0,IF(AL$210&lt;=$C227,0,IF(AL$210&gt;($F$208+$C227),INDEX($D$222:$W$222,,$C227)-SUM($D227:AK227),INDEX($D$222:$W$222,,$C227)/$F$208)))</f>
        <v>0</v>
      </c>
      <c r="AM227" s="2">
        <f>IF($F$208="n/a",0,IF(AM$210&lt;=$C227,0,IF(AM$210&gt;($F$208+$C227),INDEX($D$222:$W$222,,$C227)-SUM($D227:AL227),INDEX($D$222:$W$222,,$C227)/$F$208)))</f>
        <v>0</v>
      </c>
      <c r="AN227" s="2">
        <f>IF($F$208="n/a",0,IF(AN$210&lt;=$C227,0,IF(AN$210&gt;($F$208+$C227),INDEX($D$222:$W$222,,$C227)-SUM($D227:AM227),INDEX($D$222:$W$222,,$C227)/$F$208)))</f>
        <v>0</v>
      </c>
      <c r="AO227" s="2">
        <f>IF($F$208="n/a",0,IF(AO$210&lt;=$C227,0,IF(AO$210&gt;($F$208+$C227),INDEX($D$222:$W$222,,$C227)-SUM($D227:AN227),INDEX($D$222:$W$222,,$C227)/$F$208)))</f>
        <v>0</v>
      </c>
      <c r="AP227" s="2">
        <f>IF($F$208="n/a",0,IF(AP$210&lt;=$C227,0,IF(AP$210&gt;($F$208+$C227),INDEX($D$222:$W$222,,$C227)-SUM($D227:AO227),INDEX($D$222:$W$222,,$C227)/$F$208)))</f>
        <v>0</v>
      </c>
      <c r="AQ227" s="2">
        <f>IF($F$208="n/a",0,IF(AQ$210&lt;=$C227,0,IF(AQ$210&gt;($F$208+$C227),INDEX($D$222:$W$222,,$C227)-SUM($D227:AP227),INDEX($D$222:$W$222,,$C227)/$F$208)))</f>
        <v>0</v>
      </c>
      <c r="AR227" s="2">
        <f>IF($F$208="n/a",0,IF(AR$210&lt;=$C227,0,IF(AR$210&gt;($F$208+$C227),INDEX($D$222:$W$222,,$C227)-SUM($D227:AQ227),INDEX($D$222:$W$222,,$C227)/$F$208)))</f>
        <v>0</v>
      </c>
      <c r="AS227" s="2">
        <f>IF($F$208="n/a",0,IF(AS$210&lt;=$C227,0,IF(AS$210&gt;($F$208+$C227),INDEX($D$222:$W$222,,$C227)-SUM($D227:AR227),INDEX($D$222:$W$222,,$C227)/$F$208)))</f>
        <v>0</v>
      </c>
      <c r="AT227" s="2">
        <f>IF($F$208="n/a",0,IF(AT$210&lt;=$C227,0,IF(AT$210&gt;($F$208+$C227),INDEX($D$222:$W$222,,$C227)-SUM($D227:AS227),INDEX($D$222:$W$222,,$C227)/$F$208)))</f>
        <v>0</v>
      </c>
      <c r="AU227" s="2">
        <f>IF($F$208="n/a",0,IF(AU$210&lt;=$C227,0,IF(AU$210&gt;($F$208+$C227),INDEX($D$222:$W$222,,$C227)-SUM($D227:AT227),INDEX($D$222:$W$222,,$C227)/$F$208)))</f>
        <v>0</v>
      </c>
      <c r="AV227" s="2">
        <f>IF($F$208="n/a",0,IF(AV$210&lt;=$C227,0,IF(AV$210&gt;($F$208+$C227),INDEX($D$222:$W$222,,$C227)-SUM($D227:AU227),INDEX($D$222:$W$222,,$C227)/$F$208)))</f>
        <v>0</v>
      </c>
      <c r="AW227" s="2">
        <f>IF($F$208="n/a",0,IF(AW$210&lt;=$C227,0,IF(AW$210&gt;($F$208+$C227),INDEX($D$222:$W$222,,$C227)-SUM($D227:AV227),INDEX($D$222:$W$222,,$C227)/$F$208)))</f>
        <v>0</v>
      </c>
      <c r="AX227" s="2">
        <f>IF($F$208="n/a",0,IF(AX$210&lt;=$C227,0,IF(AX$210&gt;($F$208+$C227),INDEX($D$222:$W$222,,$C227)-SUM($D227:AW227),INDEX($D$222:$W$222,,$C227)/$F$208)))</f>
        <v>0</v>
      </c>
      <c r="AY227" s="2">
        <f>IF($F$208="n/a",0,IF(AY$210&lt;=$C227,0,IF(AY$210&gt;($F$208+$C227),INDEX($D$222:$W$222,,$C227)-SUM($D227:AX227),INDEX($D$222:$W$222,,$C227)/$F$208)))</f>
        <v>0</v>
      </c>
      <c r="AZ227" s="2">
        <f>IF($F$208="n/a",0,IF(AZ$210&lt;=$C227,0,IF(AZ$210&gt;($F$208+$C227),INDEX($D$222:$W$222,,$C227)-SUM($D227:AY227),INDEX($D$222:$W$222,,$C227)/$F$208)))</f>
        <v>0</v>
      </c>
      <c r="BA227" s="2">
        <f>IF($F$208="n/a",0,IF(BA$210&lt;=$C227,0,IF(BA$210&gt;($F$208+$C227),INDEX($D$222:$W$222,,$C227)-SUM($D227:AZ227),INDEX($D$222:$W$222,,$C227)/$F$208)))</f>
        <v>0</v>
      </c>
      <c r="BB227" s="2">
        <f>IF($F$208="n/a",0,IF(BB$210&lt;=$C227,0,IF(BB$210&gt;($F$208+$C227),INDEX($D$222:$W$222,,$C227)-SUM($D227:BA227),INDEX($D$222:$W$222,,$C227)/$F$208)))</f>
        <v>0</v>
      </c>
      <c r="BC227" s="2">
        <f>IF($F$208="n/a",0,IF(BC$210&lt;=$C227,0,IF(BC$210&gt;($F$208+$C227),INDEX($D$222:$W$222,,$C227)-SUM($D227:BB227),INDEX($D$222:$W$222,,$C227)/$F$208)))</f>
        <v>0</v>
      </c>
      <c r="BD227" s="2">
        <f>IF($F$208="n/a",0,IF(BD$210&lt;=$C227,0,IF(BD$210&gt;($F$208+$C227),INDEX($D$222:$W$222,,$C227)-SUM($D227:BC227),INDEX($D$222:$W$222,,$C227)/$F$208)))</f>
        <v>0</v>
      </c>
      <c r="BE227" s="2">
        <f>IF($F$208="n/a",0,IF(BE$210&lt;=$C227,0,IF(BE$210&gt;($F$208+$C227),INDEX($D$222:$W$222,,$C227)-SUM($D227:BD227),INDEX($D$222:$W$222,,$C227)/$F$208)))</f>
        <v>0</v>
      </c>
      <c r="BF227" s="2">
        <f>IF($F$208="n/a",0,IF(BF$210&lt;=$C227,0,IF(BF$210&gt;($F$208+$C227),INDEX($D$222:$W$222,,$C227)-SUM($D227:BE227),INDEX($D$222:$W$222,,$C227)/$F$208)))</f>
        <v>0</v>
      </c>
      <c r="BG227" s="2">
        <f>IF($F$208="n/a",0,IF(BG$210&lt;=$C227,0,IF(BG$210&gt;($F$208+$C227),INDEX($D$222:$W$222,,$C227)-SUM($D227:BF227),INDEX($D$222:$W$222,,$C227)/$F$208)))</f>
        <v>0</v>
      </c>
      <c r="BH227" s="2">
        <f>IF($F$208="n/a",0,IF(BH$210&lt;=$C227,0,IF(BH$210&gt;($F$208+$C227),INDEX($D$222:$W$222,,$C227)-SUM($D227:BG227),INDEX($D$222:$W$222,,$C227)/$F$208)))</f>
        <v>0</v>
      </c>
      <c r="BI227" s="2">
        <f>IF($F$208="n/a",0,IF(BI$210&lt;=$C227,0,IF(BI$210&gt;($F$208+$C227),INDEX($D$222:$W$222,,$C227)-SUM($D227:BH227),INDEX($D$222:$W$222,,$C227)/$F$208)))</f>
        <v>0</v>
      </c>
      <c r="BJ227" s="2">
        <f>IF($F$208="n/a",0,IF(BJ$210&lt;=$C227,0,IF(BJ$210&gt;($F$208+$C227),INDEX($D$222:$W$222,,$C227)-SUM($D227:BI227),INDEX($D$222:$W$222,,$C227)/$F$208)))</f>
        <v>0</v>
      </c>
      <c r="BK227" s="2">
        <f>IF($F$208="n/a",0,IF(BK$210&lt;=$C227,0,IF(BK$210&gt;($F$208+$C227),INDEX($D$222:$W$222,,$C227)-SUM($D227:BJ227),INDEX($D$222:$W$222,,$C227)/$F$208)))</f>
        <v>0</v>
      </c>
    </row>
    <row r="228" spans="2:63" x14ac:dyDescent="0.3">
      <c r="B228" s="24">
        <v>2014</v>
      </c>
      <c r="C228" s="24">
        <v>4</v>
      </c>
      <c r="E228" s="2">
        <f>IF($F$208="n/a",0,IF(E$210&lt;=$C228,0,IF(E$210&gt;($F$208+$C228),INDEX($D$222:$W$222,,$C228)-SUM($D228:D228),INDEX($D$222:$W$222,,$C228)/$F$208)))</f>
        <v>0</v>
      </c>
      <c r="F228" s="2">
        <f>IF($F$208="n/a",0,IF(F$210&lt;=$C228,0,IF(F$210&gt;($F$208+$C228),INDEX($D$222:$W$222,,$C228)-SUM($D228:E228),INDEX($D$222:$W$222,,$C228)/$F$208)))</f>
        <v>0</v>
      </c>
      <c r="G228" s="2">
        <f>IF($F$208="n/a",0,IF(G$210&lt;=$C228,0,IF(G$210&gt;($F$208+$C228),INDEX($D$222:$W$222,,$C228)-SUM($D228:F228),INDEX($D$222:$W$222,,$C228)/$F$208)))</f>
        <v>0</v>
      </c>
      <c r="H228" s="2">
        <f>IF($F$208="n/a",0,IF(H$210&lt;=$C228,0,IF(H$210&gt;($F$208+$C228),INDEX($D$222:$W$222,,$C228)-SUM($D228:G228),INDEX($D$222:$W$222,,$C228)/$F$208)))</f>
        <v>0.138774990779515</v>
      </c>
      <c r="I228" s="2">
        <f>IF($F$208="n/a",0,IF(I$210&lt;=$C228,0,IF(I$210&gt;($F$208+$C228),INDEX($D$222:$W$222,,$C228)-SUM($D228:H228),INDEX($D$222:$W$222,,$C228)/$F$208)))</f>
        <v>0.138774990779515</v>
      </c>
      <c r="J228" s="2">
        <f>IF($F$208="n/a",0,IF(J$210&lt;=$C228,0,IF(J$210&gt;($F$208+$C228),INDEX($D$222:$W$222,,$C228)-SUM($D228:I228),INDEX($D$222:$W$222,,$C228)/$F$208)))</f>
        <v>0.138774990779515</v>
      </c>
      <c r="K228" s="2">
        <f>IF($F$208="n/a",0,IF(K$210&lt;=$C228,0,IF(K$210&gt;($F$208+$C228),INDEX($D$222:$W$222,,$C228)-SUM($D228:J228),INDEX($D$222:$W$222,,$C228)/$F$208)))</f>
        <v>0.138774990779515</v>
      </c>
      <c r="L228" s="2">
        <f>IF($F$208="n/a",0,IF(L$210&lt;=$C228,0,IF(L$210&gt;($F$208+$C228),INDEX($D$222:$W$222,,$C228)-SUM($D228:K228),INDEX($D$222:$W$222,,$C228)/$F$208)))</f>
        <v>0.138774990779515</v>
      </c>
      <c r="M228" s="2">
        <f>IF($F$208="n/a",0,IF(M$210&lt;=$C228,0,IF(M$210&gt;($F$208+$C228),INDEX($D$222:$W$222,,$C228)-SUM($D228:L228),INDEX($D$222:$W$222,,$C228)/$F$208)))</f>
        <v>-1.1102230246251565E-16</v>
      </c>
      <c r="N228" s="2">
        <f>IF($F$208="n/a",0,IF(N$210&lt;=$C228,0,IF(N$210&gt;($F$208+$C228),INDEX($D$222:$W$222,,$C228)-SUM($D228:M228),INDEX($D$222:$W$222,,$C228)/$F$208)))</f>
        <v>0</v>
      </c>
      <c r="O228" s="2">
        <f>IF($F$208="n/a",0,IF(O$210&lt;=$C228,0,IF(O$210&gt;($F$208+$C228),INDEX($D$222:$W$222,,$C228)-SUM($D228:N228),INDEX($D$222:$W$222,,$C228)/$F$208)))</f>
        <v>0</v>
      </c>
      <c r="P228" s="2">
        <f>IF($F$208="n/a",0,IF(P$210&lt;=$C228,0,IF(P$210&gt;($F$208+$C228),INDEX($D$222:$W$222,,$C228)-SUM($D228:O228),INDEX($D$222:$W$222,,$C228)/$F$208)))</f>
        <v>0</v>
      </c>
      <c r="Q228" s="2">
        <f>IF($F$208="n/a",0,IF(Q$210&lt;=$C228,0,IF(Q$210&gt;($F$208+$C228),INDEX($D$222:$W$222,,$C228)-SUM($D228:P228),INDEX($D$222:$W$222,,$C228)/$F$208)))</f>
        <v>0</v>
      </c>
      <c r="R228" s="2">
        <f>IF($F$208="n/a",0,IF(R$210&lt;=$C228,0,IF(R$210&gt;($F$208+$C228),INDEX($D$222:$W$222,,$C228)-SUM($D228:Q228),INDEX($D$222:$W$222,,$C228)/$F$208)))</f>
        <v>0</v>
      </c>
      <c r="S228" s="2">
        <f>IF($F$208="n/a",0,IF(S$210&lt;=$C228,0,IF(S$210&gt;($F$208+$C228),INDEX($D$222:$W$222,,$C228)-SUM($D228:R228),INDEX($D$222:$W$222,,$C228)/$F$208)))</f>
        <v>0</v>
      </c>
      <c r="T228" s="2">
        <f>IF($F$208="n/a",0,IF(T$210&lt;=$C228,0,IF(T$210&gt;($F$208+$C228),INDEX($D$222:$W$222,,$C228)-SUM($D228:S228),INDEX($D$222:$W$222,,$C228)/$F$208)))</f>
        <v>0</v>
      </c>
      <c r="U228" s="2">
        <f>IF($F$208="n/a",0,IF(U$210&lt;=$C228,0,IF(U$210&gt;($F$208+$C228),INDEX($D$222:$W$222,,$C228)-SUM($D228:T228),INDEX($D$222:$W$222,,$C228)/$F$208)))</f>
        <v>0</v>
      </c>
      <c r="V228" s="2">
        <f>IF($F$208="n/a",0,IF(V$210&lt;=$C228,0,IF(V$210&gt;($F$208+$C228),INDEX($D$222:$W$222,,$C228)-SUM($D228:U228),INDEX($D$222:$W$222,,$C228)/$F$208)))</f>
        <v>0</v>
      </c>
      <c r="W228" s="2">
        <f>IF($F$208="n/a",0,IF(W$210&lt;=$C228,0,IF(W$210&gt;($F$208+$C228),INDEX($D$222:$W$222,,$C228)-SUM($D228:V228),INDEX($D$222:$W$222,,$C228)/$F$208)))</f>
        <v>0</v>
      </c>
      <c r="X228" s="2">
        <f>IF($F$208="n/a",0,IF(X$210&lt;=$C228,0,IF(X$210&gt;($F$208+$C228),INDEX($D$222:$W$222,,$C228)-SUM($D228:W228),INDEX($D$222:$W$222,,$C228)/$F$208)))</f>
        <v>0</v>
      </c>
      <c r="Y228" s="2">
        <f>IF($F$208="n/a",0,IF(Y$210&lt;=$C228,0,IF(Y$210&gt;($F$208+$C228),INDEX($D$222:$W$222,,$C228)-SUM($D228:X228),INDEX($D$222:$W$222,,$C228)/$F$208)))</f>
        <v>0</v>
      </c>
      <c r="Z228" s="2">
        <f>IF($F$208="n/a",0,IF(Z$210&lt;=$C228,0,IF(Z$210&gt;($F$208+$C228),INDEX($D$222:$W$222,,$C228)-SUM($D228:Y228),INDEX($D$222:$W$222,,$C228)/$F$208)))</f>
        <v>0</v>
      </c>
      <c r="AA228" s="2">
        <f>IF($F$208="n/a",0,IF(AA$210&lt;=$C228,0,IF(AA$210&gt;($F$208+$C228),INDEX($D$222:$W$222,,$C228)-SUM($D228:Z228),INDEX($D$222:$W$222,,$C228)/$F$208)))</f>
        <v>0</v>
      </c>
      <c r="AB228" s="2">
        <f>IF($F$208="n/a",0,IF(AB$210&lt;=$C228,0,IF(AB$210&gt;($F$208+$C228),INDEX($D$222:$W$222,,$C228)-SUM($D228:AA228),INDEX($D$222:$W$222,,$C228)/$F$208)))</f>
        <v>0</v>
      </c>
      <c r="AC228" s="2">
        <f>IF($F$208="n/a",0,IF(AC$210&lt;=$C228,0,IF(AC$210&gt;($F$208+$C228),INDEX($D$222:$W$222,,$C228)-SUM($D228:AB228),INDEX($D$222:$W$222,,$C228)/$F$208)))</f>
        <v>0</v>
      </c>
      <c r="AD228" s="2">
        <f>IF($F$208="n/a",0,IF(AD$210&lt;=$C228,0,IF(AD$210&gt;($F$208+$C228),INDEX($D$222:$W$222,,$C228)-SUM($D228:AC228),INDEX($D$222:$W$222,,$C228)/$F$208)))</f>
        <v>0</v>
      </c>
      <c r="AE228" s="2">
        <f>IF($F$208="n/a",0,IF(AE$210&lt;=$C228,0,IF(AE$210&gt;($F$208+$C228),INDEX($D$222:$W$222,,$C228)-SUM($D228:AD228),INDEX($D$222:$W$222,,$C228)/$F$208)))</f>
        <v>0</v>
      </c>
      <c r="AF228" s="2">
        <f>IF($F$208="n/a",0,IF(AF$210&lt;=$C228,0,IF(AF$210&gt;($F$208+$C228),INDEX($D$222:$W$222,,$C228)-SUM($D228:AE228),INDEX($D$222:$W$222,,$C228)/$F$208)))</f>
        <v>0</v>
      </c>
      <c r="AG228" s="2">
        <f>IF($F$208="n/a",0,IF(AG$210&lt;=$C228,0,IF(AG$210&gt;($F$208+$C228),INDEX($D$222:$W$222,,$C228)-SUM($D228:AF228),INDEX($D$222:$W$222,,$C228)/$F$208)))</f>
        <v>0</v>
      </c>
      <c r="AH228" s="2">
        <f>IF($F$208="n/a",0,IF(AH$210&lt;=$C228,0,IF(AH$210&gt;($F$208+$C228),INDEX($D$222:$W$222,,$C228)-SUM($D228:AG228),INDEX($D$222:$W$222,,$C228)/$F$208)))</f>
        <v>0</v>
      </c>
      <c r="AI228" s="2">
        <f>IF($F$208="n/a",0,IF(AI$210&lt;=$C228,0,IF(AI$210&gt;($F$208+$C228),INDEX($D$222:$W$222,,$C228)-SUM($D228:AH228),INDEX($D$222:$W$222,,$C228)/$F$208)))</f>
        <v>0</v>
      </c>
      <c r="AJ228" s="2">
        <f>IF($F$208="n/a",0,IF(AJ$210&lt;=$C228,0,IF(AJ$210&gt;($F$208+$C228),INDEX($D$222:$W$222,,$C228)-SUM($D228:AI228),INDEX($D$222:$W$222,,$C228)/$F$208)))</f>
        <v>0</v>
      </c>
      <c r="AK228" s="2">
        <f>IF($F$208="n/a",0,IF(AK$210&lt;=$C228,0,IF(AK$210&gt;($F$208+$C228),INDEX($D$222:$W$222,,$C228)-SUM($D228:AJ228),INDEX($D$222:$W$222,,$C228)/$F$208)))</f>
        <v>0</v>
      </c>
      <c r="AL228" s="2">
        <f>IF($F$208="n/a",0,IF(AL$210&lt;=$C228,0,IF(AL$210&gt;($F$208+$C228),INDEX($D$222:$W$222,,$C228)-SUM($D228:AK228),INDEX($D$222:$W$222,,$C228)/$F$208)))</f>
        <v>0</v>
      </c>
      <c r="AM228" s="2">
        <f>IF($F$208="n/a",0,IF(AM$210&lt;=$C228,0,IF(AM$210&gt;($F$208+$C228),INDEX($D$222:$W$222,,$C228)-SUM($D228:AL228),INDEX($D$222:$W$222,,$C228)/$F$208)))</f>
        <v>0</v>
      </c>
      <c r="AN228" s="2">
        <f>IF($F$208="n/a",0,IF(AN$210&lt;=$C228,0,IF(AN$210&gt;($F$208+$C228),INDEX($D$222:$W$222,,$C228)-SUM($D228:AM228),INDEX($D$222:$W$222,,$C228)/$F$208)))</f>
        <v>0</v>
      </c>
      <c r="AO228" s="2">
        <f>IF($F$208="n/a",0,IF(AO$210&lt;=$C228,0,IF(AO$210&gt;($F$208+$C228),INDEX($D$222:$W$222,,$C228)-SUM($D228:AN228),INDEX($D$222:$W$222,,$C228)/$F$208)))</f>
        <v>0</v>
      </c>
      <c r="AP228" s="2">
        <f>IF($F$208="n/a",0,IF(AP$210&lt;=$C228,0,IF(AP$210&gt;($F$208+$C228),INDEX($D$222:$W$222,,$C228)-SUM($D228:AO228),INDEX($D$222:$W$222,,$C228)/$F$208)))</f>
        <v>0</v>
      </c>
      <c r="AQ228" s="2">
        <f>IF($F$208="n/a",0,IF(AQ$210&lt;=$C228,0,IF(AQ$210&gt;($F$208+$C228),INDEX($D$222:$W$222,,$C228)-SUM($D228:AP228),INDEX($D$222:$W$222,,$C228)/$F$208)))</f>
        <v>0</v>
      </c>
      <c r="AR228" s="2">
        <f>IF($F$208="n/a",0,IF(AR$210&lt;=$C228,0,IF(AR$210&gt;($F$208+$C228),INDEX($D$222:$W$222,,$C228)-SUM($D228:AQ228),INDEX($D$222:$W$222,,$C228)/$F$208)))</f>
        <v>0</v>
      </c>
      <c r="AS228" s="2">
        <f>IF($F$208="n/a",0,IF(AS$210&lt;=$C228,0,IF(AS$210&gt;($F$208+$C228),INDEX($D$222:$W$222,,$C228)-SUM($D228:AR228),INDEX($D$222:$W$222,,$C228)/$F$208)))</f>
        <v>0</v>
      </c>
      <c r="AT228" s="2">
        <f>IF($F$208="n/a",0,IF(AT$210&lt;=$C228,0,IF(AT$210&gt;($F$208+$C228),INDEX($D$222:$W$222,,$C228)-SUM($D228:AS228),INDEX($D$222:$W$222,,$C228)/$F$208)))</f>
        <v>0</v>
      </c>
      <c r="AU228" s="2">
        <f>IF($F$208="n/a",0,IF(AU$210&lt;=$C228,0,IF(AU$210&gt;($F$208+$C228),INDEX($D$222:$W$222,,$C228)-SUM($D228:AT228),INDEX($D$222:$W$222,,$C228)/$F$208)))</f>
        <v>0</v>
      </c>
      <c r="AV228" s="2">
        <f>IF($F$208="n/a",0,IF(AV$210&lt;=$C228,0,IF(AV$210&gt;($F$208+$C228),INDEX($D$222:$W$222,,$C228)-SUM($D228:AU228),INDEX($D$222:$W$222,,$C228)/$F$208)))</f>
        <v>0</v>
      </c>
      <c r="AW228" s="2">
        <f>IF($F$208="n/a",0,IF(AW$210&lt;=$C228,0,IF(AW$210&gt;($F$208+$C228),INDEX($D$222:$W$222,,$C228)-SUM($D228:AV228),INDEX($D$222:$W$222,,$C228)/$F$208)))</f>
        <v>0</v>
      </c>
      <c r="AX228" s="2">
        <f>IF($F$208="n/a",0,IF(AX$210&lt;=$C228,0,IF(AX$210&gt;($F$208+$C228),INDEX($D$222:$W$222,,$C228)-SUM($D228:AW228),INDEX($D$222:$W$222,,$C228)/$F$208)))</f>
        <v>0</v>
      </c>
      <c r="AY228" s="2">
        <f>IF($F$208="n/a",0,IF(AY$210&lt;=$C228,0,IF(AY$210&gt;($F$208+$C228),INDEX($D$222:$W$222,,$C228)-SUM($D228:AX228),INDEX($D$222:$W$222,,$C228)/$F$208)))</f>
        <v>0</v>
      </c>
      <c r="AZ228" s="2">
        <f>IF($F$208="n/a",0,IF(AZ$210&lt;=$C228,0,IF(AZ$210&gt;($F$208+$C228),INDEX($D$222:$W$222,,$C228)-SUM($D228:AY228),INDEX($D$222:$W$222,,$C228)/$F$208)))</f>
        <v>0</v>
      </c>
      <c r="BA228" s="2">
        <f>IF($F$208="n/a",0,IF(BA$210&lt;=$C228,0,IF(BA$210&gt;($F$208+$C228),INDEX($D$222:$W$222,,$C228)-SUM($D228:AZ228),INDEX($D$222:$W$222,,$C228)/$F$208)))</f>
        <v>0</v>
      </c>
      <c r="BB228" s="2">
        <f>IF($F$208="n/a",0,IF(BB$210&lt;=$C228,0,IF(BB$210&gt;($F$208+$C228),INDEX($D$222:$W$222,,$C228)-SUM($D228:BA228),INDEX($D$222:$W$222,,$C228)/$F$208)))</f>
        <v>0</v>
      </c>
      <c r="BC228" s="2">
        <f>IF($F$208="n/a",0,IF(BC$210&lt;=$C228,0,IF(BC$210&gt;($F$208+$C228),INDEX($D$222:$W$222,,$C228)-SUM($D228:BB228),INDEX($D$222:$W$222,,$C228)/$F$208)))</f>
        <v>0</v>
      </c>
      <c r="BD228" s="2">
        <f>IF($F$208="n/a",0,IF(BD$210&lt;=$C228,0,IF(BD$210&gt;($F$208+$C228),INDEX($D$222:$W$222,,$C228)-SUM($D228:BC228),INDEX($D$222:$W$222,,$C228)/$F$208)))</f>
        <v>0</v>
      </c>
      <c r="BE228" s="2">
        <f>IF($F$208="n/a",0,IF(BE$210&lt;=$C228,0,IF(BE$210&gt;($F$208+$C228),INDEX($D$222:$W$222,,$C228)-SUM($D228:BD228),INDEX($D$222:$W$222,,$C228)/$F$208)))</f>
        <v>0</v>
      </c>
      <c r="BF228" s="2">
        <f>IF($F$208="n/a",0,IF(BF$210&lt;=$C228,0,IF(BF$210&gt;($F$208+$C228),INDEX($D$222:$W$222,,$C228)-SUM($D228:BE228),INDEX($D$222:$W$222,,$C228)/$F$208)))</f>
        <v>0</v>
      </c>
      <c r="BG228" s="2">
        <f>IF($F$208="n/a",0,IF(BG$210&lt;=$C228,0,IF(BG$210&gt;($F$208+$C228),INDEX($D$222:$W$222,,$C228)-SUM($D228:BF228),INDEX($D$222:$W$222,,$C228)/$F$208)))</f>
        <v>0</v>
      </c>
      <c r="BH228" s="2">
        <f>IF($F$208="n/a",0,IF(BH$210&lt;=$C228,0,IF(BH$210&gt;($F$208+$C228),INDEX($D$222:$W$222,,$C228)-SUM($D228:BG228),INDEX($D$222:$W$222,,$C228)/$F$208)))</f>
        <v>0</v>
      </c>
      <c r="BI228" s="2">
        <f>IF($F$208="n/a",0,IF(BI$210&lt;=$C228,0,IF(BI$210&gt;($F$208+$C228),INDEX($D$222:$W$222,,$C228)-SUM($D228:BH228),INDEX($D$222:$W$222,,$C228)/$F$208)))</f>
        <v>0</v>
      </c>
      <c r="BJ228" s="2">
        <f>IF($F$208="n/a",0,IF(BJ$210&lt;=$C228,0,IF(BJ$210&gt;($F$208+$C228),INDEX($D$222:$W$222,,$C228)-SUM($D228:BI228),INDEX($D$222:$W$222,,$C228)/$F$208)))</f>
        <v>0</v>
      </c>
      <c r="BK228" s="2">
        <f>IF($F$208="n/a",0,IF(BK$210&lt;=$C228,0,IF(BK$210&gt;($F$208+$C228),INDEX($D$222:$W$222,,$C228)-SUM($D228:BJ228),INDEX($D$222:$W$222,,$C228)/$F$208)))</f>
        <v>0</v>
      </c>
    </row>
    <row r="229" spans="2:63" x14ac:dyDescent="0.3">
      <c r="B229" s="24">
        <v>2015</v>
      </c>
      <c r="C229" s="24">
        <v>5</v>
      </c>
      <c r="E229" s="2">
        <f>IF($F$208="n/a",0,IF(E$210&lt;=$C229,0,IF(E$210&gt;($F$208+$C229),INDEX($D$222:$W$222,,$C229)-SUM($D229:D229),INDEX($D$222:$W$222,,$C229)/$F$208)))</f>
        <v>0</v>
      </c>
      <c r="F229" s="2">
        <f>IF($F$208="n/a",0,IF(F$210&lt;=$C229,0,IF(F$210&gt;($F$208+$C229),INDEX($D$222:$W$222,,$C229)-SUM($D229:E229),INDEX($D$222:$W$222,,$C229)/$F$208)))</f>
        <v>0</v>
      </c>
      <c r="G229" s="2">
        <f>IF($F$208="n/a",0,IF(G$210&lt;=$C229,0,IF(G$210&gt;($F$208+$C229),INDEX($D$222:$W$222,,$C229)-SUM($D229:F229),INDEX($D$222:$W$222,,$C229)/$F$208)))</f>
        <v>0</v>
      </c>
      <c r="H229" s="2">
        <f>IF($F$208="n/a",0,IF(H$210&lt;=$C229,0,IF(H$210&gt;($F$208+$C229),INDEX($D$222:$W$222,,$C229)-SUM($D229:G229),INDEX($D$222:$W$222,,$C229)/$F$208)))</f>
        <v>0</v>
      </c>
      <c r="I229" s="2">
        <f>IF($F$208="n/a",0,IF(I$210&lt;=$C229,0,IF(I$210&gt;($F$208+$C229),INDEX($D$222:$W$222,,$C229)-SUM($D229:H229),INDEX($D$222:$W$222,,$C229)/$F$208)))</f>
        <v>0.53740120393451141</v>
      </c>
      <c r="J229" s="2">
        <f>IF($F$208="n/a",0,IF(J$210&lt;=$C229,0,IF(J$210&gt;($F$208+$C229),INDEX($D$222:$W$222,,$C229)-SUM($D229:I229),INDEX($D$222:$W$222,,$C229)/$F$208)))</f>
        <v>0.53740120393451141</v>
      </c>
      <c r="K229" s="2">
        <f>IF($F$208="n/a",0,IF(K$210&lt;=$C229,0,IF(K$210&gt;($F$208+$C229),INDEX($D$222:$W$222,,$C229)-SUM($D229:J229),INDEX($D$222:$W$222,,$C229)/$F$208)))</f>
        <v>0.53740120393451141</v>
      </c>
      <c r="L229" s="2">
        <f>IF($F$208="n/a",0,IF(L$210&lt;=$C229,0,IF(L$210&gt;($F$208+$C229),INDEX($D$222:$W$222,,$C229)-SUM($D229:K229),INDEX($D$222:$W$222,,$C229)/$F$208)))</f>
        <v>0.53740120393451141</v>
      </c>
      <c r="M229" s="2">
        <f>IF($F$208="n/a",0,IF(M$210&lt;=$C229,0,IF(M$210&gt;($F$208+$C229),INDEX($D$222:$W$222,,$C229)-SUM($D229:L229),INDEX($D$222:$W$222,,$C229)/$F$208)))</f>
        <v>0.53740120393451141</v>
      </c>
      <c r="N229" s="2">
        <f>IF($F$208="n/a",0,IF(N$210&lt;=$C229,0,IF(N$210&gt;($F$208+$C229),INDEX($D$222:$W$222,,$C229)-SUM($D229:M229),INDEX($D$222:$W$222,,$C229)/$F$208)))</f>
        <v>0</v>
      </c>
      <c r="O229" s="2">
        <f>IF($F$208="n/a",0,IF(O$210&lt;=$C229,0,IF(O$210&gt;($F$208+$C229),INDEX($D$222:$W$222,,$C229)-SUM($D229:N229),INDEX($D$222:$W$222,,$C229)/$F$208)))</f>
        <v>0</v>
      </c>
      <c r="P229" s="2">
        <f>IF($F$208="n/a",0,IF(P$210&lt;=$C229,0,IF(P$210&gt;($F$208+$C229),INDEX($D$222:$W$222,,$C229)-SUM($D229:O229),INDEX($D$222:$W$222,,$C229)/$F$208)))</f>
        <v>0</v>
      </c>
      <c r="Q229" s="2">
        <f>IF($F$208="n/a",0,IF(Q$210&lt;=$C229,0,IF(Q$210&gt;($F$208+$C229),INDEX($D$222:$W$222,,$C229)-SUM($D229:P229),INDEX($D$222:$W$222,,$C229)/$F$208)))</f>
        <v>0</v>
      </c>
      <c r="R229" s="2">
        <f>IF($F$208="n/a",0,IF(R$210&lt;=$C229,0,IF(R$210&gt;($F$208+$C229),INDEX($D$222:$W$222,,$C229)-SUM($D229:Q229),INDEX($D$222:$W$222,,$C229)/$F$208)))</f>
        <v>0</v>
      </c>
      <c r="S229" s="2">
        <f>IF($F$208="n/a",0,IF(S$210&lt;=$C229,0,IF(S$210&gt;($F$208+$C229),INDEX($D$222:$W$222,,$C229)-SUM($D229:R229),INDEX($D$222:$W$222,,$C229)/$F$208)))</f>
        <v>0</v>
      </c>
      <c r="T229" s="2">
        <f>IF($F$208="n/a",0,IF(T$210&lt;=$C229,0,IF(T$210&gt;($F$208+$C229),INDEX($D$222:$W$222,,$C229)-SUM($D229:S229),INDEX($D$222:$W$222,,$C229)/$F$208)))</f>
        <v>0</v>
      </c>
      <c r="U229" s="2">
        <f>IF($F$208="n/a",0,IF(U$210&lt;=$C229,0,IF(U$210&gt;($F$208+$C229),INDEX($D$222:$W$222,,$C229)-SUM($D229:T229),INDEX($D$222:$W$222,,$C229)/$F$208)))</f>
        <v>0</v>
      </c>
      <c r="V229" s="2">
        <f>IF($F$208="n/a",0,IF(V$210&lt;=$C229,0,IF(V$210&gt;($F$208+$C229),INDEX($D$222:$W$222,,$C229)-SUM($D229:U229),INDEX($D$222:$W$222,,$C229)/$F$208)))</f>
        <v>0</v>
      </c>
      <c r="W229" s="2">
        <f>IF($F$208="n/a",0,IF(W$210&lt;=$C229,0,IF(W$210&gt;($F$208+$C229),INDEX($D$222:$W$222,,$C229)-SUM($D229:V229),INDEX($D$222:$W$222,,$C229)/$F$208)))</f>
        <v>0</v>
      </c>
      <c r="X229" s="2">
        <f>IF($F$208="n/a",0,IF(X$210&lt;=$C229,0,IF(X$210&gt;($F$208+$C229),INDEX($D$222:$W$222,,$C229)-SUM($D229:W229),INDEX($D$222:$W$222,,$C229)/$F$208)))</f>
        <v>0</v>
      </c>
      <c r="Y229" s="2">
        <f>IF($F$208="n/a",0,IF(Y$210&lt;=$C229,0,IF(Y$210&gt;($F$208+$C229),INDEX($D$222:$W$222,,$C229)-SUM($D229:X229),INDEX($D$222:$W$222,,$C229)/$F$208)))</f>
        <v>0</v>
      </c>
      <c r="Z229" s="2">
        <f>IF($F$208="n/a",0,IF(Z$210&lt;=$C229,0,IF(Z$210&gt;($F$208+$C229),INDEX($D$222:$W$222,,$C229)-SUM($D229:Y229),INDEX($D$222:$W$222,,$C229)/$F$208)))</f>
        <v>0</v>
      </c>
      <c r="AA229" s="2">
        <f>IF($F$208="n/a",0,IF(AA$210&lt;=$C229,0,IF(AA$210&gt;($F$208+$C229),INDEX($D$222:$W$222,,$C229)-SUM($D229:Z229),INDEX($D$222:$W$222,,$C229)/$F$208)))</f>
        <v>0</v>
      </c>
      <c r="AB229" s="2">
        <f>IF($F$208="n/a",0,IF(AB$210&lt;=$C229,0,IF(AB$210&gt;($F$208+$C229),INDEX($D$222:$W$222,,$C229)-SUM($D229:AA229),INDEX($D$222:$W$222,,$C229)/$F$208)))</f>
        <v>0</v>
      </c>
      <c r="AC229" s="2">
        <f>IF($F$208="n/a",0,IF(AC$210&lt;=$C229,0,IF(AC$210&gt;($F$208+$C229),INDEX($D$222:$W$222,,$C229)-SUM($D229:AB229),INDEX($D$222:$W$222,,$C229)/$F$208)))</f>
        <v>0</v>
      </c>
      <c r="AD229" s="2">
        <f>IF($F$208="n/a",0,IF(AD$210&lt;=$C229,0,IF(AD$210&gt;($F$208+$C229),INDEX($D$222:$W$222,,$C229)-SUM($D229:AC229),INDEX($D$222:$W$222,,$C229)/$F$208)))</f>
        <v>0</v>
      </c>
      <c r="AE229" s="2">
        <f>IF($F$208="n/a",0,IF(AE$210&lt;=$C229,0,IF(AE$210&gt;($F$208+$C229),INDEX($D$222:$W$222,,$C229)-SUM($D229:AD229),INDEX($D$222:$W$222,,$C229)/$F$208)))</f>
        <v>0</v>
      </c>
      <c r="AF229" s="2">
        <f>IF($F$208="n/a",0,IF(AF$210&lt;=$C229,0,IF(AF$210&gt;($F$208+$C229),INDEX($D$222:$W$222,,$C229)-SUM($D229:AE229),INDEX($D$222:$W$222,,$C229)/$F$208)))</f>
        <v>0</v>
      </c>
      <c r="AG229" s="2">
        <f>IF($F$208="n/a",0,IF(AG$210&lt;=$C229,0,IF(AG$210&gt;($F$208+$C229),INDEX($D$222:$W$222,,$C229)-SUM($D229:AF229),INDEX($D$222:$W$222,,$C229)/$F$208)))</f>
        <v>0</v>
      </c>
      <c r="AH229" s="2">
        <f>IF($F$208="n/a",0,IF(AH$210&lt;=$C229,0,IF(AH$210&gt;($F$208+$C229),INDEX($D$222:$W$222,,$C229)-SUM($D229:AG229),INDEX($D$222:$W$222,,$C229)/$F$208)))</f>
        <v>0</v>
      </c>
      <c r="AI229" s="2">
        <f>IF($F$208="n/a",0,IF(AI$210&lt;=$C229,0,IF(AI$210&gt;($F$208+$C229),INDEX($D$222:$W$222,,$C229)-SUM($D229:AH229),INDEX($D$222:$W$222,,$C229)/$F$208)))</f>
        <v>0</v>
      </c>
      <c r="AJ229" s="2">
        <f>IF($F$208="n/a",0,IF(AJ$210&lt;=$C229,0,IF(AJ$210&gt;($F$208+$C229),INDEX($D$222:$W$222,,$C229)-SUM($D229:AI229),INDEX($D$222:$W$222,,$C229)/$F$208)))</f>
        <v>0</v>
      </c>
      <c r="AK229" s="2">
        <f>IF($F$208="n/a",0,IF(AK$210&lt;=$C229,0,IF(AK$210&gt;($F$208+$C229),INDEX($D$222:$W$222,,$C229)-SUM($D229:AJ229),INDEX($D$222:$W$222,,$C229)/$F$208)))</f>
        <v>0</v>
      </c>
      <c r="AL229" s="2">
        <f>IF($F$208="n/a",0,IF(AL$210&lt;=$C229,0,IF(AL$210&gt;($F$208+$C229),INDEX($D$222:$W$222,,$C229)-SUM($D229:AK229),INDEX($D$222:$W$222,,$C229)/$F$208)))</f>
        <v>0</v>
      </c>
      <c r="AM229" s="2">
        <f>IF($F$208="n/a",0,IF(AM$210&lt;=$C229,0,IF(AM$210&gt;($F$208+$C229),INDEX($D$222:$W$222,,$C229)-SUM($D229:AL229),INDEX($D$222:$W$222,,$C229)/$F$208)))</f>
        <v>0</v>
      </c>
      <c r="AN229" s="2">
        <f>IF($F$208="n/a",0,IF(AN$210&lt;=$C229,0,IF(AN$210&gt;($F$208+$C229),INDEX($D$222:$W$222,,$C229)-SUM($D229:AM229),INDEX($D$222:$W$222,,$C229)/$F$208)))</f>
        <v>0</v>
      </c>
      <c r="AO229" s="2">
        <f>IF($F$208="n/a",0,IF(AO$210&lt;=$C229,0,IF(AO$210&gt;($F$208+$C229),INDEX($D$222:$W$222,,$C229)-SUM($D229:AN229),INDEX($D$222:$W$222,,$C229)/$F$208)))</f>
        <v>0</v>
      </c>
      <c r="AP229" s="2">
        <f>IF($F$208="n/a",0,IF(AP$210&lt;=$C229,0,IF(AP$210&gt;($F$208+$C229),INDEX($D$222:$W$222,,$C229)-SUM($D229:AO229),INDEX($D$222:$W$222,,$C229)/$F$208)))</f>
        <v>0</v>
      </c>
      <c r="AQ229" s="2">
        <f>IF($F$208="n/a",0,IF(AQ$210&lt;=$C229,0,IF(AQ$210&gt;($F$208+$C229),INDEX($D$222:$W$222,,$C229)-SUM($D229:AP229),INDEX($D$222:$W$222,,$C229)/$F$208)))</f>
        <v>0</v>
      </c>
      <c r="AR229" s="2">
        <f>IF($F$208="n/a",0,IF(AR$210&lt;=$C229,0,IF(AR$210&gt;($F$208+$C229),INDEX($D$222:$W$222,,$C229)-SUM($D229:AQ229),INDEX($D$222:$W$222,,$C229)/$F$208)))</f>
        <v>0</v>
      </c>
      <c r="AS229" s="2">
        <f>IF($F$208="n/a",0,IF(AS$210&lt;=$C229,0,IF(AS$210&gt;($F$208+$C229),INDEX($D$222:$W$222,,$C229)-SUM($D229:AR229),INDEX($D$222:$W$222,,$C229)/$F$208)))</f>
        <v>0</v>
      </c>
      <c r="AT229" s="2">
        <f>IF($F$208="n/a",0,IF(AT$210&lt;=$C229,0,IF(AT$210&gt;($F$208+$C229),INDEX($D$222:$W$222,,$C229)-SUM($D229:AS229),INDEX($D$222:$W$222,,$C229)/$F$208)))</f>
        <v>0</v>
      </c>
      <c r="AU229" s="2">
        <f>IF($F$208="n/a",0,IF(AU$210&lt;=$C229,0,IF(AU$210&gt;($F$208+$C229),INDEX($D$222:$W$222,,$C229)-SUM($D229:AT229),INDEX($D$222:$W$222,,$C229)/$F$208)))</f>
        <v>0</v>
      </c>
      <c r="AV229" s="2">
        <f>IF($F$208="n/a",0,IF(AV$210&lt;=$C229,0,IF(AV$210&gt;($F$208+$C229),INDEX($D$222:$W$222,,$C229)-SUM($D229:AU229),INDEX($D$222:$W$222,,$C229)/$F$208)))</f>
        <v>0</v>
      </c>
      <c r="AW229" s="2">
        <f>IF($F$208="n/a",0,IF(AW$210&lt;=$C229,0,IF(AW$210&gt;($F$208+$C229),INDEX($D$222:$W$222,,$C229)-SUM($D229:AV229),INDEX($D$222:$W$222,,$C229)/$F$208)))</f>
        <v>0</v>
      </c>
      <c r="AX229" s="2">
        <f>IF($F$208="n/a",0,IF(AX$210&lt;=$C229,0,IF(AX$210&gt;($F$208+$C229),INDEX($D$222:$W$222,,$C229)-SUM($D229:AW229),INDEX($D$222:$W$222,,$C229)/$F$208)))</f>
        <v>0</v>
      </c>
      <c r="AY229" s="2">
        <f>IF($F$208="n/a",0,IF(AY$210&lt;=$C229,0,IF(AY$210&gt;($F$208+$C229),INDEX($D$222:$W$222,,$C229)-SUM($D229:AX229),INDEX($D$222:$W$222,,$C229)/$F$208)))</f>
        <v>0</v>
      </c>
      <c r="AZ229" s="2">
        <f>IF($F$208="n/a",0,IF(AZ$210&lt;=$C229,0,IF(AZ$210&gt;($F$208+$C229),INDEX($D$222:$W$222,,$C229)-SUM($D229:AY229),INDEX($D$222:$W$222,,$C229)/$F$208)))</f>
        <v>0</v>
      </c>
      <c r="BA229" s="2">
        <f>IF($F$208="n/a",0,IF(BA$210&lt;=$C229,0,IF(BA$210&gt;($F$208+$C229),INDEX($D$222:$W$222,,$C229)-SUM($D229:AZ229),INDEX($D$222:$W$222,,$C229)/$F$208)))</f>
        <v>0</v>
      </c>
      <c r="BB229" s="2">
        <f>IF($F$208="n/a",0,IF(BB$210&lt;=$C229,0,IF(BB$210&gt;($F$208+$C229),INDEX($D$222:$W$222,,$C229)-SUM($D229:BA229),INDEX($D$222:$W$222,,$C229)/$F$208)))</f>
        <v>0</v>
      </c>
      <c r="BC229" s="2">
        <f>IF($F$208="n/a",0,IF(BC$210&lt;=$C229,0,IF(BC$210&gt;($F$208+$C229),INDEX($D$222:$W$222,,$C229)-SUM($D229:BB229),INDEX($D$222:$W$222,,$C229)/$F$208)))</f>
        <v>0</v>
      </c>
      <c r="BD229" s="2">
        <f>IF($F$208="n/a",0,IF(BD$210&lt;=$C229,0,IF(BD$210&gt;($F$208+$C229),INDEX($D$222:$W$222,,$C229)-SUM($D229:BC229),INDEX($D$222:$W$222,,$C229)/$F$208)))</f>
        <v>0</v>
      </c>
      <c r="BE229" s="2">
        <f>IF($F$208="n/a",0,IF(BE$210&lt;=$C229,0,IF(BE$210&gt;($F$208+$C229),INDEX($D$222:$W$222,,$C229)-SUM($D229:BD229),INDEX($D$222:$W$222,,$C229)/$F$208)))</f>
        <v>0</v>
      </c>
      <c r="BF229" s="2">
        <f>IF($F$208="n/a",0,IF(BF$210&lt;=$C229,0,IF(BF$210&gt;($F$208+$C229),INDEX($D$222:$W$222,,$C229)-SUM($D229:BE229),INDEX($D$222:$W$222,,$C229)/$F$208)))</f>
        <v>0</v>
      </c>
      <c r="BG229" s="2">
        <f>IF($F$208="n/a",0,IF(BG$210&lt;=$C229,0,IF(BG$210&gt;($F$208+$C229),INDEX($D$222:$W$222,,$C229)-SUM($D229:BF229),INDEX($D$222:$W$222,,$C229)/$F$208)))</f>
        <v>0</v>
      </c>
      <c r="BH229" s="2">
        <f>IF($F$208="n/a",0,IF(BH$210&lt;=$C229,0,IF(BH$210&gt;($F$208+$C229),INDEX($D$222:$W$222,,$C229)-SUM($D229:BG229),INDEX($D$222:$W$222,,$C229)/$F$208)))</f>
        <v>0</v>
      </c>
      <c r="BI229" s="2">
        <f>IF($F$208="n/a",0,IF(BI$210&lt;=$C229,0,IF(BI$210&gt;($F$208+$C229),INDEX($D$222:$W$222,,$C229)-SUM($D229:BH229),INDEX($D$222:$W$222,,$C229)/$F$208)))</f>
        <v>0</v>
      </c>
      <c r="BJ229" s="2">
        <f>IF($F$208="n/a",0,IF(BJ$210&lt;=$C229,0,IF(BJ$210&gt;($F$208+$C229),INDEX($D$222:$W$222,,$C229)-SUM($D229:BI229),INDEX($D$222:$W$222,,$C229)/$F$208)))</f>
        <v>0</v>
      </c>
      <c r="BK229" s="2">
        <f>IF($F$208="n/a",0,IF(BK$210&lt;=$C229,0,IF(BK$210&gt;($F$208+$C229),INDEX($D$222:$W$222,,$C229)-SUM($D229:BJ229),INDEX($D$222:$W$222,,$C229)/$F$208)))</f>
        <v>0</v>
      </c>
    </row>
    <row r="230" spans="2:63" x14ac:dyDescent="0.3">
      <c r="B230" s="24">
        <v>2016</v>
      </c>
      <c r="C230" s="24">
        <v>6</v>
      </c>
      <c r="E230" s="18">
        <f>IF($G$208="n/a",0,IF(E$210&lt;=$C230,0,IF(E$210&gt;($G$208+$C230),INDEX($D$222:$W$222,,$C230)-SUM($D230:D230),INDEX($D$222:$W$222,,$C230)/$G$208)))</f>
        <v>0</v>
      </c>
      <c r="F230" s="18">
        <f>IF($G$208="n/a",0,IF(F$210&lt;=$C230,0,IF(F$210&gt;($G$208+$C230),INDEX($D$222:$W$222,,$C230)-SUM($D230:E230),INDEX($D$222:$W$222,,$C230)/$G$208)))</f>
        <v>0</v>
      </c>
      <c r="G230" s="18">
        <f>IF($G$208="n/a",0,IF(G$210&lt;=$C230,0,IF(G$210&gt;($G$208+$C230),INDEX($D$222:$W$222,,$C230)-SUM($D230:F230),INDEX($D$222:$W$222,,$C230)/$G$208)))</f>
        <v>0</v>
      </c>
      <c r="H230" s="18">
        <f>IF($G$208="n/a",0,IF(H$210&lt;=$C230,0,IF(H$210&gt;($G$208+$C230),INDEX($D$222:$W$222,,$C230)-SUM($D230:G230),INDEX($D$222:$W$222,,$C230)/$G$208)))</f>
        <v>0</v>
      </c>
      <c r="I230" s="18">
        <f>IF($G$208="n/a",0,IF(I$210&lt;=$C230,0,IF(I$210&gt;($G$208+$C230),INDEX($D$222:$W$222,,$C230)-SUM($D230:H230),INDEX($D$222:$W$222,,$C230)/$G$208)))</f>
        <v>0</v>
      </c>
      <c r="J230" s="18">
        <f>IF($G$208="n/a",0,IF(J$210&lt;=$C230,0,IF(J$210&gt;($G$208+$C230),INDEX($D$222:$W$222,,$C230)-SUM($D230:I230),INDEX($D$222:$W$222,,$C230)/$G$208)))</f>
        <v>0.84368836938666703</v>
      </c>
      <c r="K230" s="18">
        <f>IF($G$208="n/a",0,IF(K$210&lt;=$C230,0,IF(K$210&gt;($G$208+$C230),INDEX($D$222:$W$222,,$C230)-SUM($D230:J230),INDEX($D$222:$W$222,,$C230)/$G$208)))</f>
        <v>0.84368836938666703</v>
      </c>
      <c r="L230" s="18">
        <f>IF($G$208="n/a",0,IF(L$210&lt;=$C230,0,IF(L$210&gt;($G$208+$C230),INDEX($D$222:$W$222,,$C230)-SUM($D230:K230),INDEX($D$222:$W$222,,$C230)/$G$208)))</f>
        <v>0.84368836938666703</v>
      </c>
      <c r="M230" s="18">
        <f>IF($G$208="n/a",0,IF(M$210&lt;=$C230,0,IF(M$210&gt;($G$208+$C230),INDEX($D$222:$W$222,,$C230)-SUM($D230:L230),INDEX($D$222:$W$222,,$C230)/$G$208)))</f>
        <v>0.84368836938666703</v>
      </c>
      <c r="N230" s="18">
        <f>IF($G$208="n/a",0,IF(N$210&lt;=$C230,0,IF(N$210&gt;($G$208+$C230),INDEX($D$222:$W$222,,$C230)-SUM($D230:M230),INDEX($D$222:$W$222,,$C230)/$G$208)))</f>
        <v>0.84368836938666703</v>
      </c>
      <c r="O230" s="18">
        <f>IF($G$208="n/a",0,IF(O$210&lt;=$C230,0,IF(O$210&gt;($G$208+$C230),INDEX($D$222:$W$222,,$C230)-SUM($D230:N230),INDEX($D$222:$W$222,,$C230)/$G$208)))</f>
        <v>0.84368836938666703</v>
      </c>
      <c r="P230" s="18">
        <f>IF($G$208="n/a",0,IF(P$210&lt;=$C230,0,IF(P$210&gt;($G$208+$C230),INDEX($D$222:$W$222,,$C230)-SUM($D230:O230),INDEX($D$222:$W$222,,$C230)/$G$208)))</f>
        <v>0.84368836938666703</v>
      </c>
      <c r="Q230" s="18">
        <f>IF($G$208="n/a",0,IF(Q$210&lt;=$C230,0,IF(Q$210&gt;($G$208+$C230),INDEX($D$222:$W$222,,$C230)-SUM($D230:P230),INDEX($D$222:$W$222,,$C230)/$G$208)))</f>
        <v>0.84368836938666703</v>
      </c>
      <c r="R230" s="18">
        <f>IF($G$208="n/a",0,IF(R$210&lt;=$C230,0,IF(R$210&gt;($G$208+$C230),INDEX($D$222:$W$222,,$C230)-SUM($D230:Q230),INDEX($D$222:$W$222,,$C230)/$G$208)))</f>
        <v>0.84368836938666703</v>
      </c>
      <c r="S230" s="18">
        <f>IF($G$208="n/a",0,IF(S$210&lt;=$C230,0,IF(S$210&gt;($G$208+$C230),INDEX($D$222:$W$222,,$C230)-SUM($D230:R230),INDEX($D$222:$W$222,,$C230)/$G$208)))</f>
        <v>0.84368836938666703</v>
      </c>
      <c r="T230" s="18">
        <f>IF($G$208="n/a",0,IF(T$210&lt;=$C230,0,IF(T$210&gt;($G$208+$C230),INDEX($D$222:$W$222,,$C230)-SUM($D230:S230),INDEX($D$222:$W$222,,$C230)/$G$208)))</f>
        <v>0</v>
      </c>
      <c r="U230" s="18">
        <f>IF($G$208="n/a",0,IF(U$210&lt;=$C230,0,IF(U$210&gt;($G$208+$C230),INDEX($D$222:$W$222,,$C230)-SUM($D230:T230),INDEX($D$222:$W$222,,$C230)/$G$208)))</f>
        <v>0</v>
      </c>
      <c r="V230" s="18">
        <f>IF($G$208="n/a",0,IF(V$210&lt;=$C230,0,IF(V$210&gt;($G$208+$C230),INDEX($D$222:$W$222,,$C230)-SUM($D230:U230),INDEX($D$222:$W$222,,$C230)/$G$208)))</f>
        <v>0</v>
      </c>
      <c r="W230" s="18">
        <f>IF($G$208="n/a",0,IF(W$210&lt;=$C230,0,IF(W$210&gt;($G$208+$C230),INDEX($D$222:$W$222,,$C230)-SUM($D230:V230),INDEX($D$222:$W$222,,$C230)/$G$208)))</f>
        <v>0</v>
      </c>
      <c r="X230" s="18">
        <f>IF($G$208="n/a",0,IF(X$210&lt;=$C230,0,IF(X$210&gt;($G$208+$C230),INDEX($D$222:$W$222,,$C230)-SUM($D230:W230),INDEX($D$222:$W$222,,$C230)/$G$208)))</f>
        <v>0</v>
      </c>
      <c r="Y230" s="18">
        <f>IF($G$208="n/a",0,IF(Y$210&lt;=$C230,0,IF(Y$210&gt;($G$208+$C230),INDEX($D$222:$W$222,,$C230)-SUM($D230:X230),INDEX($D$222:$W$222,,$C230)/$G$208)))</f>
        <v>0</v>
      </c>
      <c r="Z230" s="18">
        <f>IF($G$208="n/a",0,IF(Z$210&lt;=$C230,0,IF(Z$210&gt;($G$208+$C230),INDEX($D$222:$W$222,,$C230)-SUM($D230:Y230),INDEX($D$222:$W$222,,$C230)/$G$208)))</f>
        <v>0</v>
      </c>
      <c r="AA230" s="18">
        <f>IF($G$208="n/a",0,IF(AA$210&lt;=$C230,0,IF(AA$210&gt;($G$208+$C230),INDEX($D$222:$W$222,,$C230)-SUM($D230:Z230),INDEX($D$222:$W$222,,$C230)/$G$208)))</f>
        <v>0</v>
      </c>
      <c r="AB230" s="18">
        <f>IF($G$208="n/a",0,IF(AB$210&lt;=$C230,0,IF(AB$210&gt;($G$208+$C230),INDEX($D$222:$W$222,,$C230)-SUM($D230:AA230),INDEX($D$222:$W$222,,$C230)/$G$208)))</f>
        <v>0</v>
      </c>
      <c r="AC230" s="18">
        <f>IF($G$208="n/a",0,IF(AC$210&lt;=$C230,0,IF(AC$210&gt;($G$208+$C230),INDEX($D$222:$W$222,,$C230)-SUM($D230:AB230),INDEX($D$222:$W$222,,$C230)/$G$208)))</f>
        <v>0</v>
      </c>
      <c r="AD230" s="18">
        <f>IF($G$208="n/a",0,IF(AD$210&lt;=$C230,0,IF(AD$210&gt;($G$208+$C230),INDEX($D$222:$W$222,,$C230)-SUM($D230:AC230),INDEX($D$222:$W$222,,$C230)/$G$208)))</f>
        <v>0</v>
      </c>
      <c r="AE230" s="18">
        <f>IF($G$208="n/a",0,IF(AE$210&lt;=$C230,0,IF(AE$210&gt;($G$208+$C230),INDEX($D$222:$W$222,,$C230)-SUM($D230:AD230),INDEX($D$222:$W$222,,$C230)/$G$208)))</f>
        <v>0</v>
      </c>
      <c r="AF230" s="18">
        <f>IF($G$208="n/a",0,IF(AF$210&lt;=$C230,0,IF(AF$210&gt;($G$208+$C230),INDEX($D$222:$W$222,,$C230)-SUM($D230:AE230),INDEX($D$222:$W$222,,$C230)/$G$208)))</f>
        <v>0</v>
      </c>
      <c r="AG230" s="18">
        <f>IF($G$208="n/a",0,IF(AG$210&lt;=$C230,0,IF(AG$210&gt;($G$208+$C230),INDEX($D$222:$W$222,,$C230)-SUM($D230:AF230),INDEX($D$222:$W$222,,$C230)/$G$208)))</f>
        <v>0</v>
      </c>
      <c r="AH230" s="18">
        <f>IF($G$208="n/a",0,IF(AH$210&lt;=$C230,0,IF(AH$210&gt;($G$208+$C230),INDEX($D$222:$W$222,,$C230)-SUM($D230:AG230),INDEX($D$222:$W$222,,$C230)/$G$208)))</f>
        <v>0</v>
      </c>
      <c r="AI230" s="18">
        <f>IF($G$208="n/a",0,IF(AI$210&lt;=$C230,0,IF(AI$210&gt;($G$208+$C230),INDEX($D$222:$W$222,,$C230)-SUM($D230:AH230),INDEX($D$222:$W$222,,$C230)/$G$208)))</f>
        <v>0</v>
      </c>
      <c r="AJ230" s="18">
        <f>IF($G$208="n/a",0,IF(AJ$210&lt;=$C230,0,IF(AJ$210&gt;($G$208+$C230),INDEX($D$222:$W$222,,$C230)-SUM($D230:AI230),INDEX($D$222:$W$222,,$C230)/$G$208)))</f>
        <v>0</v>
      </c>
      <c r="AK230" s="18">
        <f>IF($G$208="n/a",0,IF(AK$210&lt;=$C230,0,IF(AK$210&gt;($G$208+$C230),INDEX($D$222:$W$222,,$C230)-SUM($D230:AJ230),INDEX($D$222:$W$222,,$C230)/$G$208)))</f>
        <v>0</v>
      </c>
      <c r="AL230" s="18">
        <f>IF($G$208="n/a",0,IF(AL$210&lt;=$C230,0,IF(AL$210&gt;($G$208+$C230),INDEX($D$222:$W$222,,$C230)-SUM($D230:AK230),INDEX($D$222:$W$222,,$C230)/$G$208)))</f>
        <v>0</v>
      </c>
      <c r="AM230" s="18">
        <f>IF($G$208="n/a",0,IF(AM$210&lt;=$C230,0,IF(AM$210&gt;($G$208+$C230),INDEX($D$222:$W$222,,$C230)-SUM($D230:AL230),INDEX($D$222:$W$222,,$C230)/$G$208)))</f>
        <v>0</v>
      </c>
      <c r="AN230" s="18">
        <f>IF($G$208="n/a",0,IF(AN$210&lt;=$C230,0,IF(AN$210&gt;($G$208+$C230),INDEX($D$222:$W$222,,$C230)-SUM($D230:AM230),INDEX($D$222:$W$222,,$C230)/$G$208)))</f>
        <v>0</v>
      </c>
      <c r="AO230" s="18">
        <f>IF($G$208="n/a",0,IF(AO$210&lt;=$C230,0,IF(AO$210&gt;($G$208+$C230),INDEX($D$222:$W$222,,$C230)-SUM($D230:AN230),INDEX($D$222:$W$222,,$C230)/$G$208)))</f>
        <v>0</v>
      </c>
      <c r="AP230" s="18">
        <f>IF($G$208="n/a",0,IF(AP$210&lt;=$C230,0,IF(AP$210&gt;($G$208+$C230),INDEX($D$222:$W$222,,$C230)-SUM($D230:AO230),INDEX($D$222:$W$222,,$C230)/$G$208)))</f>
        <v>0</v>
      </c>
      <c r="AQ230" s="18">
        <f>IF($G$208="n/a",0,IF(AQ$210&lt;=$C230,0,IF(AQ$210&gt;($G$208+$C230),INDEX($D$222:$W$222,,$C230)-SUM($D230:AP230),INDEX($D$222:$W$222,,$C230)/$G$208)))</f>
        <v>0</v>
      </c>
      <c r="AR230" s="18">
        <f>IF($G$208="n/a",0,IF(AR$210&lt;=$C230,0,IF(AR$210&gt;($G$208+$C230),INDEX($D$222:$W$222,,$C230)-SUM($D230:AQ230),INDEX($D$222:$W$222,,$C230)/$G$208)))</f>
        <v>0</v>
      </c>
      <c r="AS230" s="18">
        <f>IF($G$208="n/a",0,IF(AS$210&lt;=$C230,0,IF(AS$210&gt;($G$208+$C230),INDEX($D$222:$W$222,,$C230)-SUM($D230:AR230),INDEX($D$222:$W$222,,$C230)/$G$208)))</f>
        <v>0</v>
      </c>
      <c r="AT230" s="18">
        <f>IF($G$208="n/a",0,IF(AT$210&lt;=$C230,0,IF(AT$210&gt;($G$208+$C230),INDEX($D$222:$W$222,,$C230)-SUM($D230:AS230),INDEX($D$222:$W$222,,$C230)/$G$208)))</f>
        <v>0</v>
      </c>
      <c r="AU230" s="18">
        <f>IF($G$208="n/a",0,IF(AU$210&lt;=$C230,0,IF(AU$210&gt;($G$208+$C230),INDEX($D$222:$W$222,,$C230)-SUM($D230:AT230),INDEX($D$222:$W$222,,$C230)/$G$208)))</f>
        <v>0</v>
      </c>
      <c r="AV230" s="18">
        <f>IF($G$208="n/a",0,IF(AV$210&lt;=$C230,0,IF(AV$210&gt;($G$208+$C230),INDEX($D$222:$W$222,,$C230)-SUM($D230:AU230),INDEX($D$222:$W$222,,$C230)/$G$208)))</f>
        <v>0</v>
      </c>
      <c r="AW230" s="18">
        <f>IF($G$208="n/a",0,IF(AW$210&lt;=$C230,0,IF(AW$210&gt;($G$208+$C230),INDEX($D$222:$W$222,,$C230)-SUM($D230:AV230),INDEX($D$222:$W$222,,$C230)/$G$208)))</f>
        <v>0</v>
      </c>
      <c r="AX230" s="18">
        <f>IF($G$208="n/a",0,IF(AX$210&lt;=$C230,0,IF(AX$210&gt;($G$208+$C230),INDEX($D$222:$W$222,,$C230)-SUM($D230:AW230),INDEX($D$222:$W$222,,$C230)/$G$208)))</f>
        <v>0</v>
      </c>
      <c r="AY230" s="18">
        <f>IF($G$208="n/a",0,IF(AY$210&lt;=$C230,0,IF(AY$210&gt;($G$208+$C230),INDEX($D$222:$W$222,,$C230)-SUM($D230:AX230),INDEX($D$222:$W$222,,$C230)/$G$208)))</f>
        <v>0</v>
      </c>
      <c r="AZ230" s="18">
        <f>IF($G$208="n/a",0,IF(AZ$210&lt;=$C230,0,IF(AZ$210&gt;($G$208+$C230),INDEX($D$222:$W$222,,$C230)-SUM($D230:AY230),INDEX($D$222:$W$222,,$C230)/$G$208)))</f>
        <v>0</v>
      </c>
      <c r="BA230" s="18">
        <f>IF($G$208="n/a",0,IF(BA$210&lt;=$C230,0,IF(BA$210&gt;($G$208+$C230),INDEX($D$222:$W$222,,$C230)-SUM($D230:AZ230),INDEX($D$222:$W$222,,$C230)/$G$208)))</f>
        <v>0</v>
      </c>
      <c r="BB230" s="18">
        <f>IF($G$208="n/a",0,IF(BB$210&lt;=$C230,0,IF(BB$210&gt;($G$208+$C230),INDEX($D$222:$W$222,,$C230)-SUM($D230:BA230),INDEX($D$222:$W$222,,$C230)/$G$208)))</f>
        <v>0</v>
      </c>
      <c r="BC230" s="18">
        <f>IF($G$208="n/a",0,IF(BC$210&lt;=$C230,0,IF(BC$210&gt;($G$208+$C230),INDEX($D$222:$W$222,,$C230)-SUM($D230:BB230),INDEX($D$222:$W$222,,$C230)/$G$208)))</f>
        <v>0</v>
      </c>
      <c r="BD230" s="18">
        <f>IF($G$208="n/a",0,IF(BD$210&lt;=$C230,0,IF(BD$210&gt;($G$208+$C230),INDEX($D$222:$W$222,,$C230)-SUM($D230:BC230),INDEX($D$222:$W$222,,$C230)/$G$208)))</f>
        <v>0</v>
      </c>
      <c r="BE230" s="18">
        <f>IF($G$208="n/a",0,IF(BE$210&lt;=$C230,0,IF(BE$210&gt;($G$208+$C230),INDEX($D$222:$W$222,,$C230)-SUM($D230:BD230),INDEX($D$222:$W$222,,$C230)/$G$208)))</f>
        <v>0</v>
      </c>
      <c r="BF230" s="18">
        <f>IF($G$208="n/a",0,IF(BF$210&lt;=$C230,0,IF(BF$210&gt;($G$208+$C230),INDEX($D$222:$W$222,,$C230)-SUM($D230:BE230),INDEX($D$222:$W$222,,$C230)/$G$208)))</f>
        <v>0</v>
      </c>
      <c r="BG230" s="18">
        <f>IF($G$208="n/a",0,IF(BG$210&lt;=$C230,0,IF(BG$210&gt;($G$208+$C230),INDEX($D$222:$W$222,,$C230)-SUM($D230:BF230),INDEX($D$222:$W$222,,$C230)/$G$208)))</f>
        <v>0</v>
      </c>
      <c r="BH230" s="18">
        <f>IF($G$208="n/a",0,IF(BH$210&lt;=$C230,0,IF(BH$210&gt;($G$208+$C230),INDEX($D$222:$W$222,,$C230)-SUM($D230:BG230),INDEX($D$222:$W$222,,$C230)/$G$208)))</f>
        <v>0</v>
      </c>
      <c r="BI230" s="18">
        <f>IF($G$208="n/a",0,IF(BI$210&lt;=$C230,0,IF(BI$210&gt;($G$208+$C230),INDEX($D$222:$W$222,,$C230)-SUM($D230:BH230),INDEX($D$222:$W$222,,$C230)/$G$208)))</f>
        <v>0</v>
      </c>
      <c r="BJ230" s="18">
        <f>IF($G$208="n/a",0,IF(BJ$210&lt;=$C230,0,IF(BJ$210&gt;($G$208+$C230),INDEX($D$222:$W$222,,$C230)-SUM($D230:BI230),INDEX($D$222:$W$222,,$C230)/$G$208)))</f>
        <v>0</v>
      </c>
      <c r="BK230" s="18">
        <f>IF($G$208="n/a",0,IF(BK$210&lt;=$C230,0,IF(BK$210&gt;($G$208+$C230),INDEX($D$222:$W$222,,$C230)-SUM($D230:BJ230),INDEX($D$222:$W$222,,$C230)/$G$208)))</f>
        <v>0</v>
      </c>
    </row>
    <row r="231" spans="2:63" x14ac:dyDescent="0.3">
      <c r="B231" s="24">
        <v>2017</v>
      </c>
      <c r="C231" s="24">
        <v>7</v>
      </c>
      <c r="E231" s="18">
        <f>IF($G$208="n/a",0,IF(E$210&lt;=$C231,0,IF(E$210&gt;($G$208+$C231),INDEX($D$222:$W$222,,$C231)-SUM($D231:D231),INDEX($D$222:$W$222,,$C231)/$G$208)))</f>
        <v>0</v>
      </c>
      <c r="F231" s="18">
        <f>IF($G$208="n/a",0,IF(F$210&lt;=$C231,0,IF(F$210&gt;($G$208+$C231),INDEX($D$222:$W$222,,$C231)-SUM($D231:E231),INDEX($D$222:$W$222,,$C231)/$G$208)))</f>
        <v>0</v>
      </c>
      <c r="G231" s="18">
        <f>IF($G$208="n/a",0,IF(G$210&lt;=$C231,0,IF(G$210&gt;($G$208+$C231),INDEX($D$222:$W$222,,$C231)-SUM($D231:F231),INDEX($D$222:$W$222,,$C231)/$G$208)))</f>
        <v>0</v>
      </c>
      <c r="H231" s="18">
        <f>IF($G$208="n/a",0,IF(H$210&lt;=$C231,0,IF(H$210&gt;($G$208+$C231),INDEX($D$222:$W$222,,$C231)-SUM($D231:G231),INDEX($D$222:$W$222,,$C231)/$G$208)))</f>
        <v>0</v>
      </c>
      <c r="I231" s="18">
        <f>IF($G$208="n/a",0,IF(I$210&lt;=$C231,0,IF(I$210&gt;($G$208+$C231),INDEX($D$222:$W$222,,$C231)-SUM($D231:H231),INDEX($D$222:$W$222,,$C231)/$G$208)))</f>
        <v>0</v>
      </c>
      <c r="J231" s="18">
        <f>IF($G$208="n/a",0,IF(J$210&lt;=$C231,0,IF(J$210&gt;($G$208+$C231),INDEX($D$222:$W$222,,$C231)-SUM($D231:I231),INDEX($D$222:$W$222,,$C231)/$G$208)))</f>
        <v>0</v>
      </c>
      <c r="K231" s="18">
        <f>IF($G$208="n/a",0,IF(K$210&lt;=$C231,0,IF(K$210&gt;($G$208+$C231),INDEX($D$222:$W$222,,$C231)-SUM($D231:J231),INDEX($D$222:$W$222,,$C231)/$G$208)))</f>
        <v>1.7023050730995215</v>
      </c>
      <c r="L231" s="18">
        <f>IF($G$208="n/a",0,IF(L$210&lt;=$C231,0,IF(L$210&gt;($G$208+$C231),INDEX($D$222:$W$222,,$C231)-SUM($D231:K231),INDEX($D$222:$W$222,,$C231)/$G$208)))</f>
        <v>1.7023050730995215</v>
      </c>
      <c r="M231" s="18">
        <f>IF($G$208="n/a",0,IF(M$210&lt;=$C231,0,IF(M$210&gt;($G$208+$C231),INDEX($D$222:$W$222,,$C231)-SUM($D231:L231),INDEX($D$222:$W$222,,$C231)/$G$208)))</f>
        <v>1.7023050730995215</v>
      </c>
      <c r="N231" s="18">
        <f>IF($G$208="n/a",0,IF(N$210&lt;=$C231,0,IF(N$210&gt;($G$208+$C231),INDEX($D$222:$W$222,,$C231)-SUM($D231:M231),INDEX($D$222:$W$222,,$C231)/$G$208)))</f>
        <v>1.7023050730995215</v>
      </c>
      <c r="O231" s="18">
        <f>IF($G$208="n/a",0,IF(O$210&lt;=$C231,0,IF(O$210&gt;($G$208+$C231),INDEX($D$222:$W$222,,$C231)-SUM($D231:N231),INDEX($D$222:$W$222,,$C231)/$G$208)))</f>
        <v>1.7023050730995215</v>
      </c>
      <c r="P231" s="18">
        <f>IF($G$208="n/a",0,IF(P$210&lt;=$C231,0,IF(P$210&gt;($G$208+$C231),INDEX($D$222:$W$222,,$C231)-SUM($D231:O231),INDEX($D$222:$W$222,,$C231)/$G$208)))</f>
        <v>1.7023050730995215</v>
      </c>
      <c r="Q231" s="18">
        <f>IF($G$208="n/a",0,IF(Q$210&lt;=$C231,0,IF(Q$210&gt;($G$208+$C231),INDEX($D$222:$W$222,,$C231)-SUM($D231:P231),INDEX($D$222:$W$222,,$C231)/$G$208)))</f>
        <v>1.7023050730995215</v>
      </c>
      <c r="R231" s="18">
        <f>IF($G$208="n/a",0,IF(R$210&lt;=$C231,0,IF(R$210&gt;($G$208+$C231),INDEX($D$222:$W$222,,$C231)-SUM($D231:Q231),INDEX($D$222:$W$222,,$C231)/$G$208)))</f>
        <v>1.7023050730995215</v>
      </c>
      <c r="S231" s="18">
        <f>IF($G$208="n/a",0,IF(S$210&lt;=$C231,0,IF(S$210&gt;($G$208+$C231),INDEX($D$222:$W$222,,$C231)-SUM($D231:R231),INDEX($D$222:$W$222,,$C231)/$G$208)))</f>
        <v>1.7023050730995215</v>
      </c>
      <c r="T231" s="18">
        <f>IF($G$208="n/a",0,IF(T$210&lt;=$C231,0,IF(T$210&gt;($G$208+$C231),INDEX($D$222:$W$222,,$C231)-SUM($D231:S231),INDEX($D$222:$W$222,,$C231)/$G$208)))</f>
        <v>1.7023050730995215</v>
      </c>
      <c r="U231" s="18">
        <f>IF($G$208="n/a",0,IF(U$210&lt;=$C231,0,IF(U$210&gt;($G$208+$C231),INDEX($D$222:$W$222,,$C231)-SUM($D231:T231),INDEX($D$222:$W$222,,$C231)/$G$208)))</f>
        <v>0</v>
      </c>
      <c r="V231" s="18">
        <f>IF($G$208="n/a",0,IF(V$210&lt;=$C231,0,IF(V$210&gt;($G$208+$C231),INDEX($D$222:$W$222,,$C231)-SUM($D231:U231),INDEX($D$222:$W$222,,$C231)/$G$208)))</f>
        <v>0</v>
      </c>
      <c r="W231" s="18">
        <f>IF($G$208="n/a",0,IF(W$210&lt;=$C231,0,IF(W$210&gt;($G$208+$C231),INDEX($D$222:$W$222,,$C231)-SUM($D231:V231),INDEX($D$222:$W$222,,$C231)/$G$208)))</f>
        <v>0</v>
      </c>
      <c r="X231" s="18">
        <f>IF($G$208="n/a",0,IF(X$210&lt;=$C231,0,IF(X$210&gt;($G$208+$C231),INDEX($D$222:$W$222,,$C231)-SUM($D231:W231),INDEX($D$222:$W$222,,$C231)/$G$208)))</f>
        <v>0</v>
      </c>
      <c r="Y231" s="18">
        <f>IF($G$208="n/a",0,IF(Y$210&lt;=$C231,0,IF(Y$210&gt;($G$208+$C231),INDEX($D$222:$W$222,,$C231)-SUM($D231:X231),INDEX($D$222:$W$222,,$C231)/$G$208)))</f>
        <v>0</v>
      </c>
      <c r="Z231" s="18">
        <f>IF($G$208="n/a",0,IF(Z$210&lt;=$C231,0,IF(Z$210&gt;($G$208+$C231),INDEX($D$222:$W$222,,$C231)-SUM($D231:Y231),INDEX($D$222:$W$222,,$C231)/$G$208)))</f>
        <v>0</v>
      </c>
      <c r="AA231" s="18">
        <f>IF($G$208="n/a",0,IF(AA$210&lt;=$C231,0,IF(AA$210&gt;($G$208+$C231),INDEX($D$222:$W$222,,$C231)-SUM($D231:Z231),INDEX($D$222:$W$222,,$C231)/$G$208)))</f>
        <v>0</v>
      </c>
      <c r="AB231" s="18">
        <f>IF($G$208="n/a",0,IF(AB$210&lt;=$C231,0,IF(AB$210&gt;($G$208+$C231),INDEX($D$222:$W$222,,$C231)-SUM($D231:AA231),INDEX($D$222:$W$222,,$C231)/$G$208)))</f>
        <v>0</v>
      </c>
      <c r="AC231" s="18">
        <f>IF($G$208="n/a",0,IF(AC$210&lt;=$C231,0,IF(AC$210&gt;($G$208+$C231),INDEX($D$222:$W$222,,$C231)-SUM($D231:AB231),INDEX($D$222:$W$222,,$C231)/$G$208)))</f>
        <v>0</v>
      </c>
      <c r="AD231" s="18">
        <f>IF($G$208="n/a",0,IF(AD$210&lt;=$C231,0,IF(AD$210&gt;($G$208+$C231),INDEX($D$222:$W$222,,$C231)-SUM($D231:AC231),INDEX($D$222:$W$222,,$C231)/$G$208)))</f>
        <v>0</v>
      </c>
      <c r="AE231" s="18">
        <f>IF($G$208="n/a",0,IF(AE$210&lt;=$C231,0,IF(AE$210&gt;($G$208+$C231),INDEX($D$222:$W$222,,$C231)-SUM($D231:AD231),INDEX($D$222:$W$222,,$C231)/$G$208)))</f>
        <v>0</v>
      </c>
      <c r="AF231" s="18">
        <f>IF($G$208="n/a",0,IF(AF$210&lt;=$C231,0,IF(AF$210&gt;($G$208+$C231),INDEX($D$222:$W$222,,$C231)-SUM($D231:AE231),INDEX($D$222:$W$222,,$C231)/$G$208)))</f>
        <v>0</v>
      </c>
      <c r="AG231" s="18">
        <f>IF($G$208="n/a",0,IF(AG$210&lt;=$C231,0,IF(AG$210&gt;($G$208+$C231),INDEX($D$222:$W$222,,$C231)-SUM($D231:AF231),INDEX($D$222:$W$222,,$C231)/$G$208)))</f>
        <v>0</v>
      </c>
      <c r="AH231" s="18">
        <f>IF($G$208="n/a",0,IF(AH$210&lt;=$C231,0,IF(AH$210&gt;($G$208+$C231),INDEX($D$222:$W$222,,$C231)-SUM($D231:AG231),INDEX($D$222:$W$222,,$C231)/$G$208)))</f>
        <v>0</v>
      </c>
      <c r="AI231" s="18">
        <f>IF($G$208="n/a",0,IF(AI$210&lt;=$C231,0,IF(AI$210&gt;($G$208+$C231),INDEX($D$222:$W$222,,$C231)-SUM($D231:AH231),INDEX($D$222:$W$222,,$C231)/$G$208)))</f>
        <v>0</v>
      </c>
      <c r="AJ231" s="18">
        <f>IF($G$208="n/a",0,IF(AJ$210&lt;=$C231,0,IF(AJ$210&gt;($G$208+$C231),INDEX($D$222:$W$222,,$C231)-SUM($D231:AI231),INDEX($D$222:$W$222,,$C231)/$G$208)))</f>
        <v>0</v>
      </c>
      <c r="AK231" s="18">
        <f>IF($G$208="n/a",0,IF(AK$210&lt;=$C231,0,IF(AK$210&gt;($G$208+$C231),INDEX($D$222:$W$222,,$C231)-SUM($D231:AJ231),INDEX($D$222:$W$222,,$C231)/$G$208)))</f>
        <v>0</v>
      </c>
      <c r="AL231" s="18">
        <f>IF($G$208="n/a",0,IF(AL$210&lt;=$C231,0,IF(AL$210&gt;($G$208+$C231),INDEX($D$222:$W$222,,$C231)-SUM($D231:AK231),INDEX($D$222:$W$222,,$C231)/$G$208)))</f>
        <v>0</v>
      </c>
      <c r="AM231" s="18">
        <f>IF($G$208="n/a",0,IF(AM$210&lt;=$C231,0,IF(AM$210&gt;($G$208+$C231),INDEX($D$222:$W$222,,$C231)-SUM($D231:AL231),INDEX($D$222:$W$222,,$C231)/$G$208)))</f>
        <v>0</v>
      </c>
      <c r="AN231" s="18">
        <f>IF($G$208="n/a",0,IF(AN$210&lt;=$C231,0,IF(AN$210&gt;($G$208+$C231),INDEX($D$222:$W$222,,$C231)-SUM($D231:AM231),INDEX($D$222:$W$222,,$C231)/$G$208)))</f>
        <v>0</v>
      </c>
      <c r="AO231" s="18">
        <f>IF($G$208="n/a",0,IF(AO$210&lt;=$C231,0,IF(AO$210&gt;($G$208+$C231),INDEX($D$222:$W$222,,$C231)-SUM($D231:AN231),INDEX($D$222:$W$222,,$C231)/$G$208)))</f>
        <v>0</v>
      </c>
      <c r="AP231" s="18">
        <f>IF($G$208="n/a",0,IF(AP$210&lt;=$C231,0,IF(AP$210&gt;($G$208+$C231),INDEX($D$222:$W$222,,$C231)-SUM($D231:AO231),INDEX($D$222:$W$222,,$C231)/$G$208)))</f>
        <v>0</v>
      </c>
      <c r="AQ231" s="18">
        <f>IF($G$208="n/a",0,IF(AQ$210&lt;=$C231,0,IF(AQ$210&gt;($G$208+$C231),INDEX($D$222:$W$222,,$C231)-SUM($D231:AP231),INDEX($D$222:$W$222,,$C231)/$G$208)))</f>
        <v>0</v>
      </c>
      <c r="AR231" s="18">
        <f>IF($G$208="n/a",0,IF(AR$210&lt;=$C231,0,IF(AR$210&gt;($G$208+$C231),INDEX($D$222:$W$222,,$C231)-SUM($D231:AQ231),INDEX($D$222:$W$222,,$C231)/$G$208)))</f>
        <v>0</v>
      </c>
      <c r="AS231" s="18">
        <f>IF($G$208="n/a",0,IF(AS$210&lt;=$C231,0,IF(AS$210&gt;($G$208+$C231),INDEX($D$222:$W$222,,$C231)-SUM($D231:AR231),INDEX($D$222:$W$222,,$C231)/$G$208)))</f>
        <v>0</v>
      </c>
      <c r="AT231" s="18">
        <f>IF($G$208="n/a",0,IF(AT$210&lt;=$C231,0,IF(AT$210&gt;($G$208+$C231),INDEX($D$222:$W$222,,$C231)-SUM($D231:AS231),INDEX($D$222:$W$222,,$C231)/$G$208)))</f>
        <v>0</v>
      </c>
      <c r="AU231" s="18">
        <f>IF($G$208="n/a",0,IF(AU$210&lt;=$C231,0,IF(AU$210&gt;($G$208+$C231),INDEX($D$222:$W$222,,$C231)-SUM($D231:AT231),INDEX($D$222:$W$222,,$C231)/$G$208)))</f>
        <v>0</v>
      </c>
      <c r="AV231" s="18">
        <f>IF($G$208="n/a",0,IF(AV$210&lt;=$C231,0,IF(AV$210&gt;($G$208+$C231),INDEX($D$222:$W$222,,$C231)-SUM($D231:AU231),INDEX($D$222:$W$222,,$C231)/$G$208)))</f>
        <v>0</v>
      </c>
      <c r="AW231" s="18">
        <f>IF($G$208="n/a",0,IF(AW$210&lt;=$C231,0,IF(AW$210&gt;($G$208+$C231),INDEX($D$222:$W$222,,$C231)-SUM($D231:AV231),INDEX($D$222:$W$222,,$C231)/$G$208)))</f>
        <v>0</v>
      </c>
      <c r="AX231" s="18">
        <f>IF($G$208="n/a",0,IF(AX$210&lt;=$C231,0,IF(AX$210&gt;($G$208+$C231),INDEX($D$222:$W$222,,$C231)-SUM($D231:AW231),INDEX($D$222:$W$222,,$C231)/$G$208)))</f>
        <v>0</v>
      </c>
      <c r="AY231" s="18">
        <f>IF($G$208="n/a",0,IF(AY$210&lt;=$C231,0,IF(AY$210&gt;($G$208+$C231),INDEX($D$222:$W$222,,$C231)-SUM($D231:AX231),INDEX($D$222:$W$222,,$C231)/$G$208)))</f>
        <v>0</v>
      </c>
      <c r="AZ231" s="18">
        <f>IF($G$208="n/a",0,IF(AZ$210&lt;=$C231,0,IF(AZ$210&gt;($G$208+$C231),INDEX($D$222:$W$222,,$C231)-SUM($D231:AY231),INDEX($D$222:$W$222,,$C231)/$G$208)))</f>
        <v>0</v>
      </c>
      <c r="BA231" s="18">
        <f>IF($G$208="n/a",0,IF(BA$210&lt;=$C231,0,IF(BA$210&gt;($G$208+$C231),INDEX($D$222:$W$222,,$C231)-SUM($D231:AZ231),INDEX($D$222:$W$222,,$C231)/$G$208)))</f>
        <v>0</v>
      </c>
      <c r="BB231" s="18">
        <f>IF($G$208="n/a",0,IF(BB$210&lt;=$C231,0,IF(BB$210&gt;($G$208+$C231),INDEX($D$222:$W$222,,$C231)-SUM($D231:BA231),INDEX($D$222:$W$222,,$C231)/$G$208)))</f>
        <v>0</v>
      </c>
      <c r="BC231" s="18">
        <f>IF($G$208="n/a",0,IF(BC$210&lt;=$C231,0,IF(BC$210&gt;($G$208+$C231),INDEX($D$222:$W$222,,$C231)-SUM($D231:BB231),INDEX($D$222:$W$222,,$C231)/$G$208)))</f>
        <v>0</v>
      </c>
      <c r="BD231" s="18">
        <f>IF($G$208="n/a",0,IF(BD$210&lt;=$C231,0,IF(BD$210&gt;($G$208+$C231),INDEX($D$222:$W$222,,$C231)-SUM($D231:BC231),INDEX($D$222:$W$222,,$C231)/$G$208)))</f>
        <v>0</v>
      </c>
      <c r="BE231" s="18">
        <f>IF($G$208="n/a",0,IF(BE$210&lt;=$C231,0,IF(BE$210&gt;($G$208+$C231),INDEX($D$222:$W$222,,$C231)-SUM($D231:BD231),INDEX($D$222:$W$222,,$C231)/$G$208)))</f>
        <v>0</v>
      </c>
      <c r="BF231" s="18">
        <f>IF($G$208="n/a",0,IF(BF$210&lt;=$C231,0,IF(BF$210&gt;($G$208+$C231),INDEX($D$222:$W$222,,$C231)-SUM($D231:BE231),INDEX($D$222:$W$222,,$C231)/$G$208)))</f>
        <v>0</v>
      </c>
      <c r="BG231" s="18">
        <f>IF($G$208="n/a",0,IF(BG$210&lt;=$C231,0,IF(BG$210&gt;($G$208+$C231),INDEX($D$222:$W$222,,$C231)-SUM($D231:BF231),INDEX($D$222:$W$222,,$C231)/$G$208)))</f>
        <v>0</v>
      </c>
      <c r="BH231" s="18">
        <f>IF($G$208="n/a",0,IF(BH$210&lt;=$C231,0,IF(BH$210&gt;($G$208+$C231),INDEX($D$222:$W$222,,$C231)-SUM($D231:BG231),INDEX($D$222:$W$222,,$C231)/$G$208)))</f>
        <v>0</v>
      </c>
      <c r="BI231" s="18">
        <f>IF($G$208="n/a",0,IF(BI$210&lt;=$C231,0,IF(BI$210&gt;($G$208+$C231),INDEX($D$222:$W$222,,$C231)-SUM($D231:BH231),INDEX($D$222:$W$222,,$C231)/$G$208)))</f>
        <v>0</v>
      </c>
      <c r="BJ231" s="18">
        <f>IF($G$208="n/a",0,IF(BJ$210&lt;=$C231,0,IF(BJ$210&gt;($G$208+$C231),INDEX($D$222:$W$222,,$C231)-SUM($D231:BI231),INDEX($D$222:$W$222,,$C231)/$G$208)))</f>
        <v>0</v>
      </c>
      <c r="BK231" s="18">
        <f>IF($G$208="n/a",0,IF(BK$210&lt;=$C231,0,IF(BK$210&gt;($G$208+$C231),INDEX($D$222:$W$222,,$C231)-SUM($D231:BJ231),INDEX($D$222:$W$222,,$C231)/$G$208)))</f>
        <v>0</v>
      </c>
    </row>
    <row r="232" spans="2:63" x14ac:dyDescent="0.3">
      <c r="B232" s="24">
        <v>2018</v>
      </c>
      <c r="C232" s="24">
        <v>8</v>
      </c>
      <c r="E232" s="18">
        <f>IF($G$208="n/a",0,IF(E$210&lt;=$C232,0,IF(E$210&gt;($G$208+$C232),INDEX($D$222:$W$222,,$C232)-SUM($D232:D232),INDEX($D$222:$W$222,,$C232)/$G$208)))</f>
        <v>0</v>
      </c>
      <c r="F232" s="18">
        <f>IF($G$208="n/a",0,IF(F$210&lt;=$C232,0,IF(F$210&gt;($G$208+$C232),INDEX($D$222:$W$222,,$C232)-SUM($D232:E232),INDEX($D$222:$W$222,,$C232)/$G$208)))</f>
        <v>0</v>
      </c>
      <c r="G232" s="18">
        <f>IF($G$208="n/a",0,IF(G$210&lt;=$C232,0,IF(G$210&gt;($G$208+$C232),INDEX($D$222:$W$222,,$C232)-SUM($D232:F232),INDEX($D$222:$W$222,,$C232)/$G$208)))</f>
        <v>0</v>
      </c>
      <c r="H232" s="18">
        <f>IF($G$208="n/a",0,IF(H$210&lt;=$C232,0,IF(H$210&gt;($G$208+$C232),INDEX($D$222:$W$222,,$C232)-SUM($D232:G232),INDEX($D$222:$W$222,,$C232)/$G$208)))</f>
        <v>0</v>
      </c>
      <c r="I232" s="18">
        <f>IF($G$208="n/a",0,IF(I$210&lt;=$C232,0,IF(I$210&gt;($G$208+$C232),INDEX($D$222:$W$222,,$C232)-SUM($D232:H232),INDEX($D$222:$W$222,,$C232)/$G$208)))</f>
        <v>0</v>
      </c>
      <c r="J232" s="18">
        <f>IF($G$208="n/a",0,IF(J$210&lt;=$C232,0,IF(J$210&gt;($G$208+$C232),INDEX($D$222:$W$222,,$C232)-SUM($D232:I232),INDEX($D$222:$W$222,,$C232)/$G$208)))</f>
        <v>0</v>
      </c>
      <c r="K232" s="18">
        <f>IF($G$208="n/a",0,IF(K$210&lt;=$C232,0,IF(K$210&gt;($G$208+$C232),INDEX($D$222:$W$222,,$C232)-SUM($D232:J232),INDEX($D$222:$W$222,,$C232)/$G$208)))</f>
        <v>0</v>
      </c>
      <c r="L232" s="18">
        <f>IF($G$208="n/a",0,IF(L$210&lt;=$C232,0,IF(L$210&gt;($G$208+$C232),INDEX($D$222:$W$222,,$C232)-SUM($D232:K232),INDEX($D$222:$W$222,,$C232)/$G$208)))</f>
        <v>1.2269897839190469</v>
      </c>
      <c r="M232" s="18">
        <f>IF($G$208="n/a",0,IF(M$210&lt;=$C232,0,IF(M$210&gt;($G$208+$C232),INDEX($D$222:$W$222,,$C232)-SUM($D232:L232),INDEX($D$222:$W$222,,$C232)/$G$208)))</f>
        <v>1.2269897839190469</v>
      </c>
      <c r="N232" s="18">
        <f>IF($G$208="n/a",0,IF(N$210&lt;=$C232,0,IF(N$210&gt;($G$208+$C232),INDEX($D$222:$W$222,,$C232)-SUM($D232:M232),INDEX($D$222:$W$222,,$C232)/$G$208)))</f>
        <v>1.2269897839190469</v>
      </c>
      <c r="O232" s="18">
        <f>IF($G$208="n/a",0,IF(O$210&lt;=$C232,0,IF(O$210&gt;($G$208+$C232),INDEX($D$222:$W$222,,$C232)-SUM($D232:N232),INDEX($D$222:$W$222,,$C232)/$G$208)))</f>
        <v>1.2269897839190469</v>
      </c>
      <c r="P232" s="18">
        <f>IF($G$208="n/a",0,IF(P$210&lt;=$C232,0,IF(P$210&gt;($G$208+$C232),INDEX($D$222:$W$222,,$C232)-SUM($D232:O232),INDEX($D$222:$W$222,,$C232)/$G$208)))</f>
        <v>1.2269897839190469</v>
      </c>
      <c r="Q232" s="18">
        <f>IF($G$208="n/a",0,IF(Q$210&lt;=$C232,0,IF(Q$210&gt;($G$208+$C232),INDEX($D$222:$W$222,,$C232)-SUM($D232:P232),INDEX($D$222:$W$222,,$C232)/$G$208)))</f>
        <v>1.2269897839190469</v>
      </c>
      <c r="R232" s="18">
        <f>IF($G$208="n/a",0,IF(R$210&lt;=$C232,0,IF(R$210&gt;($G$208+$C232),INDEX($D$222:$W$222,,$C232)-SUM($D232:Q232),INDEX($D$222:$W$222,,$C232)/$G$208)))</f>
        <v>1.2269897839190469</v>
      </c>
      <c r="S232" s="18">
        <f>IF($G$208="n/a",0,IF(S$210&lt;=$C232,0,IF(S$210&gt;($G$208+$C232),INDEX($D$222:$W$222,,$C232)-SUM($D232:R232),INDEX($D$222:$W$222,,$C232)/$G$208)))</f>
        <v>1.2269897839190469</v>
      </c>
      <c r="T232" s="18">
        <f>IF($G$208="n/a",0,IF(T$210&lt;=$C232,0,IF(T$210&gt;($G$208+$C232),INDEX($D$222:$W$222,,$C232)-SUM($D232:S232),INDEX($D$222:$W$222,,$C232)/$G$208)))</f>
        <v>1.2269897839190469</v>
      </c>
      <c r="U232" s="18">
        <f>IF($G$208="n/a",0,IF(U$210&lt;=$C232,0,IF(U$210&gt;($G$208+$C232),INDEX($D$222:$W$222,,$C232)-SUM($D232:T232),INDEX($D$222:$W$222,,$C232)/$G$208)))</f>
        <v>1.2269897839190469</v>
      </c>
      <c r="V232" s="18">
        <f>IF($G$208="n/a",0,IF(V$210&lt;=$C232,0,IF(V$210&gt;($G$208+$C232),INDEX($D$222:$W$222,,$C232)-SUM($D232:U232),INDEX($D$222:$W$222,,$C232)/$G$208)))</f>
        <v>0</v>
      </c>
      <c r="W232" s="18">
        <f>IF($G$208="n/a",0,IF(W$210&lt;=$C232,0,IF(W$210&gt;($G$208+$C232),INDEX($D$222:$W$222,,$C232)-SUM($D232:V232),INDEX($D$222:$W$222,,$C232)/$G$208)))</f>
        <v>0</v>
      </c>
      <c r="X232" s="18">
        <f>IF($G$208="n/a",0,IF(X$210&lt;=$C232,0,IF(X$210&gt;($G$208+$C232),INDEX($D$222:$W$222,,$C232)-SUM($D232:W232),INDEX($D$222:$W$222,,$C232)/$G$208)))</f>
        <v>0</v>
      </c>
      <c r="Y232" s="18">
        <f>IF($G$208="n/a",0,IF(Y$210&lt;=$C232,0,IF(Y$210&gt;($G$208+$C232),INDEX($D$222:$W$222,,$C232)-SUM($D232:X232),INDEX($D$222:$W$222,,$C232)/$G$208)))</f>
        <v>0</v>
      </c>
      <c r="Z232" s="18">
        <f>IF($G$208="n/a",0,IF(Z$210&lt;=$C232,0,IF(Z$210&gt;($G$208+$C232),INDEX($D$222:$W$222,,$C232)-SUM($D232:Y232),INDEX($D$222:$W$222,,$C232)/$G$208)))</f>
        <v>0</v>
      </c>
      <c r="AA232" s="18">
        <f>IF($G$208="n/a",0,IF(AA$210&lt;=$C232,0,IF(AA$210&gt;($G$208+$C232),INDEX($D$222:$W$222,,$C232)-SUM($D232:Z232),INDEX($D$222:$W$222,,$C232)/$G$208)))</f>
        <v>0</v>
      </c>
      <c r="AB232" s="18">
        <f>IF($G$208="n/a",0,IF(AB$210&lt;=$C232,0,IF(AB$210&gt;($G$208+$C232),INDEX($D$222:$W$222,,$C232)-SUM($D232:AA232),INDEX($D$222:$W$222,,$C232)/$G$208)))</f>
        <v>0</v>
      </c>
      <c r="AC232" s="18">
        <f>IF($G$208="n/a",0,IF(AC$210&lt;=$C232,0,IF(AC$210&gt;($G$208+$C232),INDEX($D$222:$W$222,,$C232)-SUM($D232:AB232),INDEX($D$222:$W$222,,$C232)/$G$208)))</f>
        <v>0</v>
      </c>
      <c r="AD232" s="18">
        <f>IF($G$208="n/a",0,IF(AD$210&lt;=$C232,0,IF(AD$210&gt;($G$208+$C232),INDEX($D$222:$W$222,,$C232)-SUM($D232:AC232),INDEX($D$222:$W$222,,$C232)/$G$208)))</f>
        <v>0</v>
      </c>
      <c r="AE232" s="18">
        <f>IF($G$208="n/a",0,IF(AE$210&lt;=$C232,0,IF(AE$210&gt;($G$208+$C232),INDEX($D$222:$W$222,,$C232)-SUM($D232:AD232),INDEX($D$222:$W$222,,$C232)/$G$208)))</f>
        <v>0</v>
      </c>
      <c r="AF232" s="18">
        <f>IF($G$208="n/a",0,IF(AF$210&lt;=$C232,0,IF(AF$210&gt;($G$208+$C232),INDEX($D$222:$W$222,,$C232)-SUM($D232:AE232),INDEX($D$222:$W$222,,$C232)/$G$208)))</f>
        <v>0</v>
      </c>
      <c r="AG232" s="18">
        <f>IF($G$208="n/a",0,IF(AG$210&lt;=$C232,0,IF(AG$210&gt;($G$208+$C232),INDEX($D$222:$W$222,,$C232)-SUM($D232:AF232),INDEX($D$222:$W$222,,$C232)/$G$208)))</f>
        <v>0</v>
      </c>
      <c r="AH232" s="18">
        <f>IF($G$208="n/a",0,IF(AH$210&lt;=$C232,0,IF(AH$210&gt;($G$208+$C232),INDEX($D$222:$W$222,,$C232)-SUM($D232:AG232),INDEX($D$222:$W$222,,$C232)/$G$208)))</f>
        <v>0</v>
      </c>
      <c r="AI232" s="18">
        <f>IF($G$208="n/a",0,IF(AI$210&lt;=$C232,0,IF(AI$210&gt;($G$208+$C232),INDEX($D$222:$W$222,,$C232)-SUM($D232:AH232),INDEX($D$222:$W$222,,$C232)/$G$208)))</f>
        <v>0</v>
      </c>
      <c r="AJ232" s="18">
        <f>IF($G$208="n/a",0,IF(AJ$210&lt;=$C232,0,IF(AJ$210&gt;($G$208+$C232),INDEX($D$222:$W$222,,$C232)-SUM($D232:AI232),INDEX($D$222:$W$222,,$C232)/$G$208)))</f>
        <v>0</v>
      </c>
      <c r="AK232" s="18">
        <f>IF($G$208="n/a",0,IF(AK$210&lt;=$C232,0,IF(AK$210&gt;($G$208+$C232),INDEX($D$222:$W$222,,$C232)-SUM($D232:AJ232),INDEX($D$222:$W$222,,$C232)/$G$208)))</f>
        <v>0</v>
      </c>
      <c r="AL232" s="18">
        <f>IF($G$208="n/a",0,IF(AL$210&lt;=$C232,0,IF(AL$210&gt;($G$208+$C232),INDEX($D$222:$W$222,,$C232)-SUM($D232:AK232),INDEX($D$222:$W$222,,$C232)/$G$208)))</f>
        <v>0</v>
      </c>
      <c r="AM232" s="18">
        <f>IF($G$208="n/a",0,IF(AM$210&lt;=$C232,0,IF(AM$210&gt;($G$208+$C232),INDEX($D$222:$W$222,,$C232)-SUM($D232:AL232),INDEX($D$222:$W$222,,$C232)/$G$208)))</f>
        <v>0</v>
      </c>
      <c r="AN232" s="18">
        <f>IF($G$208="n/a",0,IF(AN$210&lt;=$C232,0,IF(AN$210&gt;($G$208+$C232),INDEX($D$222:$W$222,,$C232)-SUM($D232:AM232),INDEX($D$222:$W$222,,$C232)/$G$208)))</f>
        <v>0</v>
      </c>
      <c r="AO232" s="18">
        <f>IF($G$208="n/a",0,IF(AO$210&lt;=$C232,0,IF(AO$210&gt;($G$208+$C232),INDEX($D$222:$W$222,,$C232)-SUM($D232:AN232),INDEX($D$222:$W$222,,$C232)/$G$208)))</f>
        <v>0</v>
      </c>
      <c r="AP232" s="18">
        <f>IF($G$208="n/a",0,IF(AP$210&lt;=$C232,0,IF(AP$210&gt;($G$208+$C232),INDEX($D$222:$W$222,,$C232)-SUM($D232:AO232),INDEX($D$222:$W$222,,$C232)/$G$208)))</f>
        <v>0</v>
      </c>
      <c r="AQ232" s="18">
        <f>IF($G$208="n/a",0,IF(AQ$210&lt;=$C232,0,IF(AQ$210&gt;($G$208+$C232),INDEX($D$222:$W$222,,$C232)-SUM($D232:AP232),INDEX($D$222:$W$222,,$C232)/$G$208)))</f>
        <v>0</v>
      </c>
      <c r="AR232" s="18">
        <f>IF($G$208="n/a",0,IF(AR$210&lt;=$C232,0,IF(AR$210&gt;($G$208+$C232),INDEX($D$222:$W$222,,$C232)-SUM($D232:AQ232),INDEX($D$222:$W$222,,$C232)/$G$208)))</f>
        <v>0</v>
      </c>
      <c r="AS232" s="18">
        <f>IF($G$208="n/a",0,IF(AS$210&lt;=$C232,0,IF(AS$210&gt;($G$208+$C232),INDEX($D$222:$W$222,,$C232)-SUM($D232:AR232),INDEX($D$222:$W$222,,$C232)/$G$208)))</f>
        <v>0</v>
      </c>
      <c r="AT232" s="18">
        <f>IF($G$208="n/a",0,IF(AT$210&lt;=$C232,0,IF(AT$210&gt;($G$208+$C232),INDEX($D$222:$W$222,,$C232)-SUM($D232:AS232),INDEX($D$222:$W$222,,$C232)/$G$208)))</f>
        <v>0</v>
      </c>
      <c r="AU232" s="18">
        <f>IF($G$208="n/a",0,IF(AU$210&lt;=$C232,0,IF(AU$210&gt;($G$208+$C232),INDEX($D$222:$W$222,,$C232)-SUM($D232:AT232),INDEX($D$222:$W$222,,$C232)/$G$208)))</f>
        <v>0</v>
      </c>
      <c r="AV232" s="18">
        <f>IF($G$208="n/a",0,IF(AV$210&lt;=$C232,0,IF(AV$210&gt;($G$208+$C232),INDEX($D$222:$W$222,,$C232)-SUM($D232:AU232),INDEX($D$222:$W$222,,$C232)/$G$208)))</f>
        <v>0</v>
      </c>
      <c r="AW232" s="18">
        <f>IF($G$208="n/a",0,IF(AW$210&lt;=$C232,0,IF(AW$210&gt;($G$208+$C232),INDEX($D$222:$W$222,,$C232)-SUM($D232:AV232),INDEX($D$222:$W$222,,$C232)/$G$208)))</f>
        <v>0</v>
      </c>
      <c r="AX232" s="18">
        <f>IF($G$208="n/a",0,IF(AX$210&lt;=$C232,0,IF(AX$210&gt;($G$208+$C232),INDEX($D$222:$W$222,,$C232)-SUM($D232:AW232),INDEX($D$222:$W$222,,$C232)/$G$208)))</f>
        <v>0</v>
      </c>
      <c r="AY232" s="18">
        <f>IF($G$208="n/a",0,IF(AY$210&lt;=$C232,0,IF(AY$210&gt;($G$208+$C232),INDEX($D$222:$W$222,,$C232)-SUM($D232:AX232),INDEX($D$222:$W$222,,$C232)/$G$208)))</f>
        <v>0</v>
      </c>
      <c r="AZ232" s="18">
        <f>IF($G$208="n/a",0,IF(AZ$210&lt;=$C232,0,IF(AZ$210&gt;($G$208+$C232),INDEX($D$222:$W$222,,$C232)-SUM($D232:AY232),INDEX($D$222:$W$222,,$C232)/$G$208)))</f>
        <v>0</v>
      </c>
      <c r="BA232" s="18">
        <f>IF($G$208="n/a",0,IF(BA$210&lt;=$C232,0,IF(BA$210&gt;($G$208+$C232),INDEX($D$222:$W$222,,$C232)-SUM($D232:AZ232),INDEX($D$222:$W$222,,$C232)/$G$208)))</f>
        <v>0</v>
      </c>
      <c r="BB232" s="18">
        <f>IF($G$208="n/a",0,IF(BB$210&lt;=$C232,0,IF(BB$210&gt;($G$208+$C232),INDEX($D$222:$W$222,,$C232)-SUM($D232:BA232),INDEX($D$222:$W$222,,$C232)/$G$208)))</f>
        <v>0</v>
      </c>
      <c r="BC232" s="18">
        <f>IF($G$208="n/a",0,IF(BC$210&lt;=$C232,0,IF(BC$210&gt;($G$208+$C232),INDEX($D$222:$W$222,,$C232)-SUM($D232:BB232),INDEX($D$222:$W$222,,$C232)/$G$208)))</f>
        <v>0</v>
      </c>
      <c r="BD232" s="18">
        <f>IF($G$208="n/a",0,IF(BD$210&lt;=$C232,0,IF(BD$210&gt;($G$208+$C232),INDEX($D$222:$W$222,,$C232)-SUM($D232:BC232),INDEX($D$222:$W$222,,$C232)/$G$208)))</f>
        <v>0</v>
      </c>
      <c r="BE232" s="18">
        <f>IF($G$208="n/a",0,IF(BE$210&lt;=$C232,0,IF(BE$210&gt;($G$208+$C232),INDEX($D$222:$W$222,,$C232)-SUM($D232:BD232),INDEX($D$222:$W$222,,$C232)/$G$208)))</f>
        <v>0</v>
      </c>
      <c r="BF232" s="18">
        <f>IF($G$208="n/a",0,IF(BF$210&lt;=$C232,0,IF(BF$210&gt;($G$208+$C232),INDEX($D$222:$W$222,,$C232)-SUM($D232:BE232),INDEX($D$222:$W$222,,$C232)/$G$208)))</f>
        <v>0</v>
      </c>
      <c r="BG232" s="18">
        <f>IF($G$208="n/a",0,IF(BG$210&lt;=$C232,0,IF(BG$210&gt;($G$208+$C232),INDEX($D$222:$W$222,,$C232)-SUM($D232:BF232),INDEX($D$222:$W$222,,$C232)/$G$208)))</f>
        <v>0</v>
      </c>
      <c r="BH232" s="18">
        <f>IF($G$208="n/a",0,IF(BH$210&lt;=$C232,0,IF(BH$210&gt;($G$208+$C232),INDEX($D$222:$W$222,,$C232)-SUM($D232:BG232),INDEX($D$222:$W$222,,$C232)/$G$208)))</f>
        <v>0</v>
      </c>
      <c r="BI232" s="18">
        <f>IF($G$208="n/a",0,IF(BI$210&lt;=$C232,0,IF(BI$210&gt;($G$208+$C232),INDEX($D$222:$W$222,,$C232)-SUM($D232:BH232),INDEX($D$222:$W$222,,$C232)/$G$208)))</f>
        <v>0</v>
      </c>
      <c r="BJ232" s="18">
        <f>IF($G$208="n/a",0,IF(BJ$210&lt;=$C232,0,IF(BJ$210&gt;($G$208+$C232),INDEX($D$222:$W$222,,$C232)-SUM($D232:BI232),INDEX($D$222:$W$222,,$C232)/$G$208)))</f>
        <v>0</v>
      </c>
      <c r="BK232" s="18">
        <f>IF($G$208="n/a",0,IF(BK$210&lt;=$C232,0,IF(BK$210&gt;($G$208+$C232),INDEX($D$222:$W$222,,$C232)-SUM($D232:BJ232),INDEX($D$222:$W$222,,$C232)/$G$208)))</f>
        <v>0</v>
      </c>
    </row>
    <row r="233" spans="2:63" x14ac:dyDescent="0.3">
      <c r="B233" s="24">
        <v>2019</v>
      </c>
      <c r="C233" s="24">
        <v>9</v>
      </c>
      <c r="E233" s="18">
        <f>IF($G$208="n/a",0,IF(E$210&lt;=$C233,0,IF(E$210&gt;($G$208+$C233),INDEX($D$222:$W$222,,$C233)-SUM($D233:D233),INDEX($D$222:$W$222,,$C233)/$G$208)))</f>
        <v>0</v>
      </c>
      <c r="F233" s="18">
        <f>IF($G$208="n/a",0,IF(F$210&lt;=$C233,0,IF(F$210&gt;($G$208+$C233),INDEX($D$222:$W$222,,$C233)-SUM($D233:E233),INDEX($D$222:$W$222,,$C233)/$G$208)))</f>
        <v>0</v>
      </c>
      <c r="G233" s="18">
        <f>IF($G$208="n/a",0,IF(G$210&lt;=$C233,0,IF(G$210&gt;($G$208+$C233),INDEX($D$222:$W$222,,$C233)-SUM($D233:F233),INDEX($D$222:$W$222,,$C233)/$G$208)))</f>
        <v>0</v>
      </c>
      <c r="H233" s="18">
        <f>IF($G$208="n/a",0,IF(H$210&lt;=$C233,0,IF(H$210&gt;($G$208+$C233),INDEX($D$222:$W$222,,$C233)-SUM($D233:G233),INDEX($D$222:$W$222,,$C233)/$G$208)))</f>
        <v>0</v>
      </c>
      <c r="I233" s="18">
        <f>IF($G$208="n/a",0,IF(I$210&lt;=$C233,0,IF(I$210&gt;($G$208+$C233),INDEX($D$222:$W$222,,$C233)-SUM($D233:H233),INDEX($D$222:$W$222,,$C233)/$G$208)))</f>
        <v>0</v>
      </c>
      <c r="J233" s="18">
        <f>IF($G$208="n/a",0,IF(J$210&lt;=$C233,0,IF(J$210&gt;($G$208+$C233),INDEX($D$222:$W$222,,$C233)-SUM($D233:I233),INDEX($D$222:$W$222,,$C233)/$G$208)))</f>
        <v>0</v>
      </c>
      <c r="K233" s="18">
        <f>IF($G$208="n/a",0,IF(K$210&lt;=$C233,0,IF(K$210&gt;($G$208+$C233),INDEX($D$222:$W$222,,$C233)-SUM($D233:J233),INDEX($D$222:$W$222,,$C233)/$G$208)))</f>
        <v>0</v>
      </c>
      <c r="L233" s="18">
        <f>IF($G$208="n/a",0,IF(L$210&lt;=$C233,0,IF(L$210&gt;($G$208+$C233),INDEX($D$222:$W$222,,$C233)-SUM($D233:K233),INDEX($D$222:$W$222,,$C233)/$G$208)))</f>
        <v>0</v>
      </c>
      <c r="M233" s="18">
        <f>IF($G$208="n/a",0,IF(M$210&lt;=$C233,0,IF(M$210&gt;($G$208+$C233),INDEX($D$222:$W$222,,$C233)-SUM($D233:L233),INDEX($D$222:$W$222,,$C233)/$G$208)))</f>
        <v>2.3577591577179424</v>
      </c>
      <c r="N233" s="18">
        <f>IF($G$208="n/a",0,IF(N$210&lt;=$C233,0,IF(N$210&gt;($G$208+$C233),INDEX($D$222:$W$222,,$C233)-SUM($D233:M233),INDEX($D$222:$W$222,,$C233)/$G$208)))</f>
        <v>2.3577591577179424</v>
      </c>
      <c r="O233" s="18">
        <f>IF($G$208="n/a",0,IF(O$210&lt;=$C233,0,IF(O$210&gt;($G$208+$C233),INDEX($D$222:$W$222,,$C233)-SUM($D233:N233),INDEX($D$222:$W$222,,$C233)/$G$208)))</f>
        <v>2.3577591577179424</v>
      </c>
      <c r="P233" s="18">
        <f>IF($G$208="n/a",0,IF(P$210&lt;=$C233,0,IF(P$210&gt;($G$208+$C233),INDEX($D$222:$W$222,,$C233)-SUM($D233:O233),INDEX($D$222:$W$222,,$C233)/$G$208)))</f>
        <v>2.3577591577179424</v>
      </c>
      <c r="Q233" s="18">
        <f>IF($G$208="n/a",0,IF(Q$210&lt;=$C233,0,IF(Q$210&gt;($G$208+$C233),INDEX($D$222:$W$222,,$C233)-SUM($D233:P233),INDEX($D$222:$W$222,,$C233)/$G$208)))</f>
        <v>2.3577591577179424</v>
      </c>
      <c r="R233" s="18">
        <f>IF($G$208="n/a",0,IF(R$210&lt;=$C233,0,IF(R$210&gt;($G$208+$C233),INDEX($D$222:$W$222,,$C233)-SUM($D233:Q233),INDEX($D$222:$W$222,,$C233)/$G$208)))</f>
        <v>2.3577591577179424</v>
      </c>
      <c r="S233" s="18">
        <f>IF($G$208="n/a",0,IF(S$210&lt;=$C233,0,IF(S$210&gt;($G$208+$C233),INDEX($D$222:$W$222,,$C233)-SUM($D233:R233),INDEX($D$222:$W$222,,$C233)/$G$208)))</f>
        <v>2.3577591577179424</v>
      </c>
      <c r="T233" s="18">
        <f>IF($G$208="n/a",0,IF(T$210&lt;=$C233,0,IF(T$210&gt;($G$208+$C233),INDEX($D$222:$W$222,,$C233)-SUM($D233:S233),INDEX($D$222:$W$222,,$C233)/$G$208)))</f>
        <v>2.3577591577179424</v>
      </c>
      <c r="U233" s="18">
        <f>IF($G$208="n/a",0,IF(U$210&lt;=$C233,0,IF(U$210&gt;($G$208+$C233),INDEX($D$222:$W$222,,$C233)-SUM($D233:T233),INDEX($D$222:$W$222,,$C233)/$G$208)))</f>
        <v>2.3577591577179424</v>
      </c>
      <c r="V233" s="18">
        <f>IF($G$208="n/a",0,IF(V$210&lt;=$C233,0,IF(V$210&gt;($G$208+$C233),INDEX($D$222:$W$222,,$C233)-SUM($D233:U233),INDEX($D$222:$W$222,,$C233)/$G$208)))</f>
        <v>2.3577591577179424</v>
      </c>
      <c r="W233" s="18">
        <f>IF($G$208="n/a",0,IF(W$210&lt;=$C233,0,IF(W$210&gt;($G$208+$C233),INDEX($D$222:$W$222,,$C233)-SUM($D233:V233),INDEX($D$222:$W$222,,$C233)/$G$208)))</f>
        <v>-3.5527136788005009E-15</v>
      </c>
      <c r="X233" s="18">
        <f>IF($G$208="n/a",0,IF(X$210&lt;=$C233,0,IF(X$210&gt;($G$208+$C233),INDEX($D$222:$W$222,,$C233)-SUM($D233:W233),INDEX($D$222:$W$222,,$C233)/$G$208)))</f>
        <v>0</v>
      </c>
      <c r="Y233" s="18">
        <f>IF($G$208="n/a",0,IF(Y$210&lt;=$C233,0,IF(Y$210&gt;($G$208+$C233),INDEX($D$222:$W$222,,$C233)-SUM($D233:X233),INDEX($D$222:$W$222,,$C233)/$G$208)))</f>
        <v>0</v>
      </c>
      <c r="Z233" s="18">
        <f>IF($G$208="n/a",0,IF(Z$210&lt;=$C233,0,IF(Z$210&gt;($G$208+$C233),INDEX($D$222:$W$222,,$C233)-SUM($D233:Y233),INDEX($D$222:$W$222,,$C233)/$G$208)))</f>
        <v>0</v>
      </c>
      <c r="AA233" s="18">
        <f>IF($G$208="n/a",0,IF(AA$210&lt;=$C233,0,IF(AA$210&gt;($G$208+$C233),INDEX($D$222:$W$222,,$C233)-SUM($D233:Z233),INDEX($D$222:$W$222,,$C233)/$G$208)))</f>
        <v>0</v>
      </c>
      <c r="AB233" s="18">
        <f>IF($G$208="n/a",0,IF(AB$210&lt;=$C233,0,IF(AB$210&gt;($G$208+$C233),INDEX($D$222:$W$222,,$C233)-SUM($D233:AA233),INDEX($D$222:$W$222,,$C233)/$G$208)))</f>
        <v>0</v>
      </c>
      <c r="AC233" s="18">
        <f>IF($G$208="n/a",0,IF(AC$210&lt;=$C233,0,IF(AC$210&gt;($G$208+$C233),INDEX($D$222:$W$222,,$C233)-SUM($D233:AB233),INDEX($D$222:$W$222,,$C233)/$G$208)))</f>
        <v>0</v>
      </c>
      <c r="AD233" s="18">
        <f>IF($G$208="n/a",0,IF(AD$210&lt;=$C233,0,IF(AD$210&gt;($G$208+$C233),INDEX($D$222:$W$222,,$C233)-SUM($D233:AC233),INDEX($D$222:$W$222,,$C233)/$G$208)))</f>
        <v>0</v>
      </c>
      <c r="AE233" s="18">
        <f>IF($G$208="n/a",0,IF(AE$210&lt;=$C233,0,IF(AE$210&gt;($G$208+$C233),INDEX($D$222:$W$222,,$C233)-SUM($D233:AD233),INDEX($D$222:$W$222,,$C233)/$G$208)))</f>
        <v>0</v>
      </c>
      <c r="AF233" s="18">
        <f>IF($G$208="n/a",0,IF(AF$210&lt;=$C233,0,IF(AF$210&gt;($G$208+$C233),INDEX($D$222:$W$222,,$C233)-SUM($D233:AE233),INDEX($D$222:$W$222,,$C233)/$G$208)))</f>
        <v>0</v>
      </c>
      <c r="AG233" s="18">
        <f>IF($G$208="n/a",0,IF(AG$210&lt;=$C233,0,IF(AG$210&gt;($G$208+$C233),INDEX($D$222:$W$222,,$C233)-SUM($D233:AF233),INDEX($D$222:$W$222,,$C233)/$G$208)))</f>
        <v>0</v>
      </c>
      <c r="AH233" s="18">
        <f>IF($G$208="n/a",0,IF(AH$210&lt;=$C233,0,IF(AH$210&gt;($G$208+$C233),INDEX($D$222:$W$222,,$C233)-SUM($D233:AG233),INDEX($D$222:$W$222,,$C233)/$G$208)))</f>
        <v>0</v>
      </c>
      <c r="AI233" s="18">
        <f>IF($G$208="n/a",0,IF(AI$210&lt;=$C233,0,IF(AI$210&gt;($G$208+$C233),INDEX($D$222:$W$222,,$C233)-SUM($D233:AH233),INDEX($D$222:$W$222,,$C233)/$G$208)))</f>
        <v>0</v>
      </c>
      <c r="AJ233" s="18">
        <f>IF($G$208="n/a",0,IF(AJ$210&lt;=$C233,0,IF(AJ$210&gt;($G$208+$C233),INDEX($D$222:$W$222,,$C233)-SUM($D233:AI233),INDEX($D$222:$W$222,,$C233)/$G$208)))</f>
        <v>0</v>
      </c>
      <c r="AK233" s="18">
        <f>IF($G$208="n/a",0,IF(AK$210&lt;=$C233,0,IF(AK$210&gt;($G$208+$C233),INDEX($D$222:$W$222,,$C233)-SUM($D233:AJ233),INDEX($D$222:$W$222,,$C233)/$G$208)))</f>
        <v>0</v>
      </c>
      <c r="AL233" s="18">
        <f>IF($G$208="n/a",0,IF(AL$210&lt;=$C233,0,IF(AL$210&gt;($G$208+$C233),INDEX($D$222:$W$222,,$C233)-SUM($D233:AK233),INDEX($D$222:$W$222,,$C233)/$G$208)))</f>
        <v>0</v>
      </c>
      <c r="AM233" s="18">
        <f>IF($G$208="n/a",0,IF(AM$210&lt;=$C233,0,IF(AM$210&gt;($G$208+$C233),INDEX($D$222:$W$222,,$C233)-SUM($D233:AL233),INDEX($D$222:$W$222,,$C233)/$G$208)))</f>
        <v>0</v>
      </c>
      <c r="AN233" s="18">
        <f>IF($G$208="n/a",0,IF(AN$210&lt;=$C233,0,IF(AN$210&gt;($G$208+$C233),INDEX($D$222:$W$222,,$C233)-SUM($D233:AM233),INDEX($D$222:$W$222,,$C233)/$G$208)))</f>
        <v>0</v>
      </c>
      <c r="AO233" s="18">
        <f>IF($G$208="n/a",0,IF(AO$210&lt;=$C233,0,IF(AO$210&gt;($G$208+$C233),INDEX($D$222:$W$222,,$C233)-SUM($D233:AN233),INDEX($D$222:$W$222,,$C233)/$G$208)))</f>
        <v>0</v>
      </c>
      <c r="AP233" s="18">
        <f>IF($G$208="n/a",0,IF(AP$210&lt;=$C233,0,IF(AP$210&gt;($G$208+$C233),INDEX($D$222:$W$222,,$C233)-SUM($D233:AO233),INDEX($D$222:$W$222,,$C233)/$G$208)))</f>
        <v>0</v>
      </c>
      <c r="AQ233" s="18">
        <f>IF($G$208="n/a",0,IF(AQ$210&lt;=$C233,0,IF(AQ$210&gt;($G$208+$C233),INDEX($D$222:$W$222,,$C233)-SUM($D233:AP233),INDEX($D$222:$W$222,,$C233)/$G$208)))</f>
        <v>0</v>
      </c>
      <c r="AR233" s="18">
        <f>IF($G$208="n/a",0,IF(AR$210&lt;=$C233,0,IF(AR$210&gt;($G$208+$C233),INDEX($D$222:$W$222,,$C233)-SUM($D233:AQ233),INDEX($D$222:$W$222,,$C233)/$G$208)))</f>
        <v>0</v>
      </c>
      <c r="AS233" s="18">
        <f>IF($G$208="n/a",0,IF(AS$210&lt;=$C233,0,IF(AS$210&gt;($G$208+$C233),INDEX($D$222:$W$222,,$C233)-SUM($D233:AR233),INDEX($D$222:$W$222,,$C233)/$G$208)))</f>
        <v>0</v>
      </c>
      <c r="AT233" s="18">
        <f>IF($G$208="n/a",0,IF(AT$210&lt;=$C233,0,IF(AT$210&gt;($G$208+$C233),INDEX($D$222:$W$222,,$C233)-SUM($D233:AS233),INDEX($D$222:$W$222,,$C233)/$G$208)))</f>
        <v>0</v>
      </c>
      <c r="AU233" s="18">
        <f>IF($G$208="n/a",0,IF(AU$210&lt;=$C233,0,IF(AU$210&gt;($G$208+$C233),INDEX($D$222:$W$222,,$C233)-SUM($D233:AT233),INDEX($D$222:$W$222,,$C233)/$G$208)))</f>
        <v>0</v>
      </c>
      <c r="AV233" s="18">
        <f>IF($G$208="n/a",0,IF(AV$210&lt;=$C233,0,IF(AV$210&gt;($G$208+$C233),INDEX($D$222:$W$222,,$C233)-SUM($D233:AU233),INDEX($D$222:$W$222,,$C233)/$G$208)))</f>
        <v>0</v>
      </c>
      <c r="AW233" s="18">
        <f>IF($G$208="n/a",0,IF(AW$210&lt;=$C233,0,IF(AW$210&gt;($G$208+$C233),INDEX($D$222:$W$222,,$C233)-SUM($D233:AV233),INDEX($D$222:$W$222,,$C233)/$G$208)))</f>
        <v>0</v>
      </c>
      <c r="AX233" s="18">
        <f>IF($G$208="n/a",0,IF(AX$210&lt;=$C233,0,IF(AX$210&gt;($G$208+$C233),INDEX($D$222:$W$222,,$C233)-SUM($D233:AW233),INDEX($D$222:$W$222,,$C233)/$G$208)))</f>
        <v>0</v>
      </c>
      <c r="AY233" s="18">
        <f>IF($G$208="n/a",0,IF(AY$210&lt;=$C233,0,IF(AY$210&gt;($G$208+$C233),INDEX($D$222:$W$222,,$C233)-SUM($D233:AX233),INDEX($D$222:$W$222,,$C233)/$G$208)))</f>
        <v>0</v>
      </c>
      <c r="AZ233" s="18">
        <f>IF($G$208="n/a",0,IF(AZ$210&lt;=$C233,0,IF(AZ$210&gt;($G$208+$C233),INDEX($D$222:$W$222,,$C233)-SUM($D233:AY233),INDEX($D$222:$W$222,,$C233)/$G$208)))</f>
        <v>0</v>
      </c>
      <c r="BA233" s="18">
        <f>IF($G$208="n/a",0,IF(BA$210&lt;=$C233,0,IF(BA$210&gt;($G$208+$C233),INDEX($D$222:$W$222,,$C233)-SUM($D233:AZ233),INDEX($D$222:$W$222,,$C233)/$G$208)))</f>
        <v>0</v>
      </c>
      <c r="BB233" s="18">
        <f>IF($G$208="n/a",0,IF(BB$210&lt;=$C233,0,IF(BB$210&gt;($G$208+$C233),INDEX($D$222:$W$222,,$C233)-SUM($D233:BA233),INDEX($D$222:$W$222,,$C233)/$G$208)))</f>
        <v>0</v>
      </c>
      <c r="BC233" s="18">
        <f>IF($G$208="n/a",0,IF(BC$210&lt;=$C233,0,IF(BC$210&gt;($G$208+$C233),INDEX($D$222:$W$222,,$C233)-SUM($D233:BB233),INDEX($D$222:$W$222,,$C233)/$G$208)))</f>
        <v>0</v>
      </c>
      <c r="BD233" s="18">
        <f>IF($G$208="n/a",0,IF(BD$210&lt;=$C233,0,IF(BD$210&gt;($G$208+$C233),INDEX($D$222:$W$222,,$C233)-SUM($D233:BC233),INDEX($D$222:$W$222,,$C233)/$G$208)))</f>
        <v>0</v>
      </c>
      <c r="BE233" s="18">
        <f>IF($G$208="n/a",0,IF(BE$210&lt;=$C233,0,IF(BE$210&gt;($G$208+$C233),INDEX($D$222:$W$222,,$C233)-SUM($D233:BD233),INDEX($D$222:$W$222,,$C233)/$G$208)))</f>
        <v>0</v>
      </c>
      <c r="BF233" s="18">
        <f>IF($G$208="n/a",0,IF(BF$210&lt;=$C233,0,IF(BF$210&gt;($G$208+$C233),INDEX($D$222:$W$222,,$C233)-SUM($D233:BE233),INDEX($D$222:$W$222,,$C233)/$G$208)))</f>
        <v>0</v>
      </c>
      <c r="BG233" s="18">
        <f>IF($G$208="n/a",0,IF(BG$210&lt;=$C233,0,IF(BG$210&gt;($G$208+$C233),INDEX($D$222:$W$222,,$C233)-SUM($D233:BF233),INDEX($D$222:$W$222,,$C233)/$G$208)))</f>
        <v>0</v>
      </c>
      <c r="BH233" s="18">
        <f>IF($G$208="n/a",0,IF(BH$210&lt;=$C233,0,IF(BH$210&gt;($G$208+$C233),INDEX($D$222:$W$222,,$C233)-SUM($D233:BG233),INDEX($D$222:$W$222,,$C233)/$G$208)))</f>
        <v>0</v>
      </c>
      <c r="BI233" s="18">
        <f>IF($G$208="n/a",0,IF(BI$210&lt;=$C233,0,IF(BI$210&gt;($G$208+$C233),INDEX($D$222:$W$222,,$C233)-SUM($D233:BH233),INDEX($D$222:$W$222,,$C233)/$G$208)))</f>
        <v>0</v>
      </c>
      <c r="BJ233" s="18">
        <f>IF($G$208="n/a",0,IF(BJ$210&lt;=$C233,0,IF(BJ$210&gt;($G$208+$C233),INDEX($D$222:$W$222,,$C233)-SUM($D233:BI233),INDEX($D$222:$W$222,,$C233)/$G$208)))</f>
        <v>0</v>
      </c>
      <c r="BK233" s="18">
        <f>IF($G$208="n/a",0,IF(BK$210&lt;=$C233,0,IF(BK$210&gt;($G$208+$C233),INDEX($D$222:$W$222,,$C233)-SUM($D233:BJ233),INDEX($D$222:$W$222,,$C233)/$G$208)))</f>
        <v>0</v>
      </c>
    </row>
    <row r="234" spans="2:63" x14ac:dyDescent="0.3">
      <c r="B234" s="24">
        <v>2020</v>
      </c>
      <c r="C234" s="24">
        <v>10</v>
      </c>
      <c r="E234" s="18">
        <f>IF($G$208="n/a",0,IF(E$210&lt;=$C234,0,IF(E$210&gt;($G$208+$C234),INDEX($D$222:$W$222,,$C234)-SUM($D234:D234),INDEX($D$222:$W$222,,$C234)/$G$208)))</f>
        <v>0</v>
      </c>
      <c r="F234" s="18">
        <f>IF($G$208="n/a",0,IF(F$210&lt;=$C234,0,IF(F$210&gt;($G$208+$C234),INDEX($D$222:$W$222,,$C234)-SUM($D234:E234),INDEX($D$222:$W$222,,$C234)/$G$208)))</f>
        <v>0</v>
      </c>
      <c r="G234" s="18">
        <f>IF($G$208="n/a",0,IF(G$210&lt;=$C234,0,IF(G$210&gt;($G$208+$C234),INDEX($D$222:$W$222,,$C234)-SUM($D234:F234),INDEX($D$222:$W$222,,$C234)/$G$208)))</f>
        <v>0</v>
      </c>
      <c r="H234" s="18">
        <f>IF($G$208="n/a",0,IF(H$210&lt;=$C234,0,IF(H$210&gt;($G$208+$C234),INDEX($D$222:$W$222,,$C234)-SUM($D234:G234),INDEX($D$222:$W$222,,$C234)/$G$208)))</f>
        <v>0</v>
      </c>
      <c r="I234" s="18">
        <f>IF($G$208="n/a",0,IF(I$210&lt;=$C234,0,IF(I$210&gt;($G$208+$C234),INDEX($D$222:$W$222,,$C234)-SUM($D234:H234),INDEX($D$222:$W$222,,$C234)/$G$208)))</f>
        <v>0</v>
      </c>
      <c r="J234" s="18">
        <f>IF($G$208="n/a",0,IF(J$210&lt;=$C234,0,IF(J$210&gt;($G$208+$C234),INDEX($D$222:$W$222,,$C234)-SUM($D234:I234),INDEX($D$222:$W$222,,$C234)/$G$208)))</f>
        <v>0</v>
      </c>
      <c r="K234" s="18">
        <f>IF($G$208="n/a",0,IF(K$210&lt;=$C234,0,IF(K$210&gt;($G$208+$C234),INDEX($D$222:$W$222,,$C234)-SUM($D234:J234),INDEX($D$222:$W$222,,$C234)/$G$208)))</f>
        <v>0</v>
      </c>
      <c r="L234" s="18">
        <f>IF($G$208="n/a",0,IF(L$210&lt;=$C234,0,IF(L$210&gt;($G$208+$C234),INDEX($D$222:$W$222,,$C234)-SUM($D234:K234),INDEX($D$222:$W$222,,$C234)/$G$208)))</f>
        <v>0</v>
      </c>
      <c r="M234" s="18">
        <f>IF($G$208="n/a",0,IF(M$210&lt;=$C234,0,IF(M$210&gt;($G$208+$C234),INDEX($D$222:$W$222,,$C234)-SUM($D234:L234),INDEX($D$222:$W$222,,$C234)/$G$208)))</f>
        <v>0</v>
      </c>
      <c r="N234" s="18">
        <f>IF($G$208="n/a",0,IF(N$210&lt;=$C234,0,IF(N$210&gt;($G$208+$C234),INDEX($D$222:$W$222,,$C234)-SUM($D234:M234),INDEX($D$222:$W$222,,$C234)/$G$208)))</f>
        <v>0.92556262896409047</v>
      </c>
      <c r="O234" s="18">
        <f>IF($G$208="n/a",0,IF(O$210&lt;=$C234,0,IF(O$210&gt;($G$208+$C234),INDEX($D$222:$W$222,,$C234)-SUM($D234:N234),INDEX($D$222:$W$222,,$C234)/$G$208)))</f>
        <v>0.92556262896409047</v>
      </c>
      <c r="P234" s="18">
        <f>IF($G$208="n/a",0,IF(P$210&lt;=$C234,0,IF(P$210&gt;($G$208+$C234),INDEX($D$222:$W$222,,$C234)-SUM($D234:O234),INDEX($D$222:$W$222,,$C234)/$G$208)))</f>
        <v>0.92556262896409047</v>
      </c>
      <c r="Q234" s="18">
        <f>IF($G$208="n/a",0,IF(Q$210&lt;=$C234,0,IF(Q$210&gt;($G$208+$C234),INDEX($D$222:$W$222,,$C234)-SUM($D234:P234),INDEX($D$222:$W$222,,$C234)/$G$208)))</f>
        <v>0.92556262896409047</v>
      </c>
      <c r="R234" s="18">
        <f>IF($G$208="n/a",0,IF(R$210&lt;=$C234,0,IF(R$210&gt;($G$208+$C234),INDEX($D$222:$W$222,,$C234)-SUM($D234:Q234),INDEX($D$222:$W$222,,$C234)/$G$208)))</f>
        <v>0.92556262896409047</v>
      </c>
      <c r="S234" s="18">
        <f>IF($G$208="n/a",0,IF(S$210&lt;=$C234,0,IF(S$210&gt;($G$208+$C234),INDEX($D$222:$W$222,,$C234)-SUM($D234:R234),INDEX($D$222:$W$222,,$C234)/$G$208)))</f>
        <v>0.92556262896409047</v>
      </c>
      <c r="T234" s="18">
        <f>IF($G$208="n/a",0,IF(T$210&lt;=$C234,0,IF(T$210&gt;($G$208+$C234),INDEX($D$222:$W$222,,$C234)-SUM($D234:S234),INDEX($D$222:$W$222,,$C234)/$G$208)))</f>
        <v>0.92556262896409047</v>
      </c>
      <c r="U234" s="18">
        <f>IF($G$208="n/a",0,IF(U$210&lt;=$C234,0,IF(U$210&gt;($G$208+$C234),INDEX($D$222:$W$222,,$C234)-SUM($D234:T234),INDEX($D$222:$W$222,,$C234)/$G$208)))</f>
        <v>0.92556262896409047</v>
      </c>
      <c r="V234" s="18">
        <f>IF($G$208="n/a",0,IF(V$210&lt;=$C234,0,IF(V$210&gt;($G$208+$C234),INDEX($D$222:$W$222,,$C234)-SUM($D234:U234),INDEX($D$222:$W$222,,$C234)/$G$208)))</f>
        <v>0.92556262896409047</v>
      </c>
      <c r="W234" s="18">
        <f>IF($G$208="n/a",0,IF(W$210&lt;=$C234,0,IF(W$210&gt;($G$208+$C234),INDEX($D$222:$W$222,,$C234)-SUM($D234:V234),INDEX($D$222:$W$222,,$C234)/$G$208)))</f>
        <v>0.92556262896409047</v>
      </c>
      <c r="X234" s="18">
        <f>IF($G$208="n/a",0,IF(X$210&lt;=$C234,0,IF(X$210&gt;($G$208+$C234),INDEX($D$222:$W$222,,$C234)-SUM($D234:W234),INDEX($D$222:$W$222,,$C234)/$G$208)))</f>
        <v>-1.7763568394002505E-15</v>
      </c>
      <c r="Y234" s="18">
        <f>IF($G$208="n/a",0,IF(Y$210&lt;=$C234,0,IF(Y$210&gt;($G$208+$C234),INDEX($D$222:$W$222,,$C234)-SUM($D234:X234),INDEX($D$222:$W$222,,$C234)/$G$208)))</f>
        <v>0</v>
      </c>
      <c r="Z234" s="18">
        <f>IF($G$208="n/a",0,IF(Z$210&lt;=$C234,0,IF(Z$210&gt;($G$208+$C234),INDEX($D$222:$W$222,,$C234)-SUM($D234:Y234),INDEX($D$222:$W$222,,$C234)/$G$208)))</f>
        <v>0</v>
      </c>
      <c r="AA234" s="18">
        <f>IF($G$208="n/a",0,IF(AA$210&lt;=$C234,0,IF(AA$210&gt;($G$208+$C234),INDEX($D$222:$W$222,,$C234)-SUM($D234:Z234),INDEX($D$222:$W$222,,$C234)/$G$208)))</f>
        <v>0</v>
      </c>
      <c r="AB234" s="18">
        <f>IF($G$208="n/a",0,IF(AB$210&lt;=$C234,0,IF(AB$210&gt;($G$208+$C234),INDEX($D$222:$W$222,,$C234)-SUM($D234:AA234),INDEX($D$222:$W$222,,$C234)/$G$208)))</f>
        <v>0</v>
      </c>
      <c r="AC234" s="18">
        <f>IF($G$208="n/a",0,IF(AC$210&lt;=$C234,0,IF(AC$210&gt;($G$208+$C234),INDEX($D$222:$W$222,,$C234)-SUM($D234:AB234),INDEX($D$222:$W$222,,$C234)/$G$208)))</f>
        <v>0</v>
      </c>
      <c r="AD234" s="18">
        <f>IF($G$208="n/a",0,IF(AD$210&lt;=$C234,0,IF(AD$210&gt;($G$208+$C234),INDEX($D$222:$W$222,,$C234)-SUM($D234:AC234),INDEX($D$222:$W$222,,$C234)/$G$208)))</f>
        <v>0</v>
      </c>
      <c r="AE234" s="18">
        <f>IF($G$208="n/a",0,IF(AE$210&lt;=$C234,0,IF(AE$210&gt;($G$208+$C234),INDEX($D$222:$W$222,,$C234)-SUM($D234:AD234),INDEX($D$222:$W$222,,$C234)/$G$208)))</f>
        <v>0</v>
      </c>
      <c r="AF234" s="18">
        <f>IF($G$208="n/a",0,IF(AF$210&lt;=$C234,0,IF(AF$210&gt;($G$208+$C234),INDEX($D$222:$W$222,,$C234)-SUM($D234:AE234),INDEX($D$222:$W$222,,$C234)/$G$208)))</f>
        <v>0</v>
      </c>
      <c r="AG234" s="18">
        <f>IF($G$208="n/a",0,IF(AG$210&lt;=$C234,0,IF(AG$210&gt;($G$208+$C234),INDEX($D$222:$W$222,,$C234)-SUM($D234:AF234),INDEX($D$222:$W$222,,$C234)/$G$208)))</f>
        <v>0</v>
      </c>
      <c r="AH234" s="18">
        <f>IF($G$208="n/a",0,IF(AH$210&lt;=$C234,0,IF(AH$210&gt;($G$208+$C234),INDEX($D$222:$W$222,,$C234)-SUM($D234:AG234),INDEX($D$222:$W$222,,$C234)/$G$208)))</f>
        <v>0</v>
      </c>
      <c r="AI234" s="18">
        <f>IF($G$208="n/a",0,IF(AI$210&lt;=$C234,0,IF(AI$210&gt;($G$208+$C234),INDEX($D$222:$W$222,,$C234)-SUM($D234:AH234),INDEX($D$222:$W$222,,$C234)/$G$208)))</f>
        <v>0</v>
      </c>
      <c r="AJ234" s="18">
        <f>IF($G$208="n/a",0,IF(AJ$210&lt;=$C234,0,IF(AJ$210&gt;($G$208+$C234),INDEX($D$222:$W$222,,$C234)-SUM($D234:AI234),INDEX($D$222:$W$222,,$C234)/$G$208)))</f>
        <v>0</v>
      </c>
      <c r="AK234" s="18">
        <f>IF($G$208="n/a",0,IF(AK$210&lt;=$C234,0,IF(AK$210&gt;($G$208+$C234),INDEX($D$222:$W$222,,$C234)-SUM($D234:AJ234),INDEX($D$222:$W$222,,$C234)/$G$208)))</f>
        <v>0</v>
      </c>
      <c r="AL234" s="18">
        <f>IF($G$208="n/a",0,IF(AL$210&lt;=$C234,0,IF(AL$210&gt;($G$208+$C234),INDEX($D$222:$W$222,,$C234)-SUM($D234:AK234),INDEX($D$222:$W$222,,$C234)/$G$208)))</f>
        <v>0</v>
      </c>
      <c r="AM234" s="18">
        <f>IF($G$208="n/a",0,IF(AM$210&lt;=$C234,0,IF(AM$210&gt;($G$208+$C234),INDEX($D$222:$W$222,,$C234)-SUM($D234:AL234),INDEX($D$222:$W$222,,$C234)/$G$208)))</f>
        <v>0</v>
      </c>
      <c r="AN234" s="18">
        <f>IF($G$208="n/a",0,IF(AN$210&lt;=$C234,0,IF(AN$210&gt;($G$208+$C234),INDEX($D$222:$W$222,,$C234)-SUM($D234:AM234),INDEX($D$222:$W$222,,$C234)/$G$208)))</f>
        <v>0</v>
      </c>
      <c r="AO234" s="18">
        <f>IF($G$208="n/a",0,IF(AO$210&lt;=$C234,0,IF(AO$210&gt;($G$208+$C234),INDEX($D$222:$W$222,,$C234)-SUM($D234:AN234),INDEX($D$222:$W$222,,$C234)/$G$208)))</f>
        <v>0</v>
      </c>
      <c r="AP234" s="18">
        <f>IF($G$208="n/a",0,IF(AP$210&lt;=$C234,0,IF(AP$210&gt;($G$208+$C234),INDEX($D$222:$W$222,,$C234)-SUM($D234:AO234),INDEX($D$222:$W$222,,$C234)/$G$208)))</f>
        <v>0</v>
      </c>
      <c r="AQ234" s="18">
        <f>IF($G$208="n/a",0,IF(AQ$210&lt;=$C234,0,IF(AQ$210&gt;($G$208+$C234),INDEX($D$222:$W$222,,$C234)-SUM($D234:AP234),INDEX($D$222:$W$222,,$C234)/$G$208)))</f>
        <v>0</v>
      </c>
      <c r="AR234" s="18">
        <f>IF($G$208="n/a",0,IF(AR$210&lt;=$C234,0,IF(AR$210&gt;($G$208+$C234),INDEX($D$222:$W$222,,$C234)-SUM($D234:AQ234),INDEX($D$222:$W$222,,$C234)/$G$208)))</f>
        <v>0</v>
      </c>
      <c r="AS234" s="18">
        <f>IF($G$208="n/a",0,IF(AS$210&lt;=$C234,0,IF(AS$210&gt;($G$208+$C234),INDEX($D$222:$W$222,,$C234)-SUM($D234:AR234),INDEX($D$222:$W$222,,$C234)/$G$208)))</f>
        <v>0</v>
      </c>
      <c r="AT234" s="18">
        <f>IF($G$208="n/a",0,IF(AT$210&lt;=$C234,0,IF(AT$210&gt;($G$208+$C234),INDEX($D$222:$W$222,,$C234)-SUM($D234:AS234),INDEX($D$222:$W$222,,$C234)/$G$208)))</f>
        <v>0</v>
      </c>
      <c r="AU234" s="18">
        <f>IF($G$208="n/a",0,IF(AU$210&lt;=$C234,0,IF(AU$210&gt;($G$208+$C234),INDEX($D$222:$W$222,,$C234)-SUM($D234:AT234),INDEX($D$222:$W$222,,$C234)/$G$208)))</f>
        <v>0</v>
      </c>
      <c r="AV234" s="18">
        <f>IF($G$208="n/a",0,IF(AV$210&lt;=$C234,0,IF(AV$210&gt;($G$208+$C234),INDEX($D$222:$W$222,,$C234)-SUM($D234:AU234),INDEX($D$222:$W$222,,$C234)/$G$208)))</f>
        <v>0</v>
      </c>
      <c r="AW234" s="18">
        <f>IF($G$208="n/a",0,IF(AW$210&lt;=$C234,0,IF(AW$210&gt;($G$208+$C234),INDEX($D$222:$W$222,,$C234)-SUM($D234:AV234),INDEX($D$222:$W$222,,$C234)/$G$208)))</f>
        <v>0</v>
      </c>
      <c r="AX234" s="18">
        <f>IF($G$208="n/a",0,IF(AX$210&lt;=$C234,0,IF(AX$210&gt;($G$208+$C234),INDEX($D$222:$W$222,,$C234)-SUM($D234:AW234),INDEX($D$222:$W$222,,$C234)/$G$208)))</f>
        <v>0</v>
      </c>
      <c r="AY234" s="18">
        <f>IF($G$208="n/a",0,IF(AY$210&lt;=$C234,0,IF(AY$210&gt;($G$208+$C234),INDEX($D$222:$W$222,,$C234)-SUM($D234:AX234),INDEX($D$222:$W$222,,$C234)/$G$208)))</f>
        <v>0</v>
      </c>
      <c r="AZ234" s="18">
        <f>IF($G$208="n/a",0,IF(AZ$210&lt;=$C234,0,IF(AZ$210&gt;($G$208+$C234),INDEX($D$222:$W$222,,$C234)-SUM($D234:AY234),INDEX($D$222:$W$222,,$C234)/$G$208)))</f>
        <v>0</v>
      </c>
      <c r="BA234" s="18">
        <f>IF($G$208="n/a",0,IF(BA$210&lt;=$C234,0,IF(BA$210&gt;($G$208+$C234),INDEX($D$222:$W$222,,$C234)-SUM($D234:AZ234),INDEX($D$222:$W$222,,$C234)/$G$208)))</f>
        <v>0</v>
      </c>
      <c r="BB234" s="18">
        <f>IF($G$208="n/a",0,IF(BB$210&lt;=$C234,0,IF(BB$210&gt;($G$208+$C234),INDEX($D$222:$W$222,,$C234)-SUM($D234:BA234),INDEX($D$222:$W$222,,$C234)/$G$208)))</f>
        <v>0</v>
      </c>
      <c r="BC234" s="18">
        <f>IF($G$208="n/a",0,IF(BC$210&lt;=$C234,0,IF(BC$210&gt;($G$208+$C234),INDEX($D$222:$W$222,,$C234)-SUM($D234:BB234),INDEX($D$222:$W$222,,$C234)/$G$208)))</f>
        <v>0</v>
      </c>
      <c r="BD234" s="18">
        <f>IF($G$208="n/a",0,IF(BD$210&lt;=$C234,0,IF(BD$210&gt;($G$208+$C234),INDEX($D$222:$W$222,,$C234)-SUM($D234:BC234),INDEX($D$222:$W$222,,$C234)/$G$208)))</f>
        <v>0</v>
      </c>
      <c r="BE234" s="18">
        <f>IF($G$208="n/a",0,IF(BE$210&lt;=$C234,0,IF(BE$210&gt;($G$208+$C234),INDEX($D$222:$W$222,,$C234)-SUM($D234:BD234),INDEX($D$222:$W$222,,$C234)/$G$208)))</f>
        <v>0</v>
      </c>
      <c r="BF234" s="18">
        <f>IF($G$208="n/a",0,IF(BF$210&lt;=$C234,0,IF(BF$210&gt;($G$208+$C234),INDEX($D$222:$W$222,,$C234)-SUM($D234:BE234),INDEX($D$222:$W$222,,$C234)/$G$208)))</f>
        <v>0</v>
      </c>
      <c r="BG234" s="18">
        <f>IF($G$208="n/a",0,IF(BG$210&lt;=$C234,0,IF(BG$210&gt;($G$208+$C234),INDEX($D$222:$W$222,,$C234)-SUM($D234:BF234),INDEX($D$222:$W$222,,$C234)/$G$208)))</f>
        <v>0</v>
      </c>
      <c r="BH234" s="18">
        <f>IF($G$208="n/a",0,IF(BH$210&lt;=$C234,0,IF(BH$210&gt;($G$208+$C234),INDEX($D$222:$W$222,,$C234)-SUM($D234:BG234),INDEX($D$222:$W$222,,$C234)/$G$208)))</f>
        <v>0</v>
      </c>
      <c r="BI234" s="18">
        <f>IF($G$208="n/a",0,IF(BI$210&lt;=$C234,0,IF(BI$210&gt;($G$208+$C234),INDEX($D$222:$W$222,,$C234)-SUM($D234:BH234),INDEX($D$222:$W$222,,$C234)/$G$208)))</f>
        <v>0</v>
      </c>
      <c r="BJ234" s="18">
        <f>IF($G$208="n/a",0,IF(BJ$210&lt;=$C234,0,IF(BJ$210&gt;($G$208+$C234),INDEX($D$222:$W$222,,$C234)-SUM($D234:BI234),INDEX($D$222:$W$222,,$C234)/$G$208)))</f>
        <v>0</v>
      </c>
      <c r="BK234" s="18">
        <f>IF($G$208="n/a",0,IF(BK$210&lt;=$C234,0,IF(BK$210&gt;($G$208+$C234),INDEX($D$222:$W$222,,$C234)-SUM($D234:BJ234),INDEX($D$222:$W$222,,$C234)/$G$208)))</f>
        <v>0</v>
      </c>
    </row>
    <row r="235" spans="2:63" ht="15" hidden="1" outlineLevel="1" x14ac:dyDescent="0.25">
      <c r="B235" s="24">
        <v>2021</v>
      </c>
      <c r="C235" s="24">
        <v>11</v>
      </c>
      <c r="E235" s="18">
        <f>IF($G$208="n/a",0,IF(E$210&lt;=$C235,0,IF(E$210&gt;($G$208+$C235),INDEX($D$222:$W$222,,$C235)-SUM($D235:D235),INDEX($D$222:$W$222,,$C235)/$G$208)))</f>
        <v>0</v>
      </c>
      <c r="F235" s="18">
        <f>IF($G$208="n/a",0,IF(F$210&lt;=$C235,0,IF(F$210&gt;($G$208+$C235),INDEX($D$222:$W$222,,$C235)-SUM($D235:E235),INDEX($D$222:$W$222,,$C235)/$G$208)))</f>
        <v>0</v>
      </c>
      <c r="G235" s="18">
        <f>IF($G$208="n/a",0,IF(G$210&lt;=$C235,0,IF(G$210&gt;($G$208+$C235),INDEX($D$222:$W$222,,$C235)-SUM($D235:F235),INDEX($D$222:$W$222,,$C235)/$G$208)))</f>
        <v>0</v>
      </c>
      <c r="H235" s="18">
        <f>IF($G$208="n/a",0,IF(H$210&lt;=$C235,0,IF(H$210&gt;($G$208+$C235),INDEX($D$222:$W$222,,$C235)-SUM($D235:G235),INDEX($D$222:$W$222,,$C235)/$G$208)))</f>
        <v>0</v>
      </c>
      <c r="I235" s="18">
        <f>IF($G$208="n/a",0,IF(I$210&lt;=$C235,0,IF(I$210&gt;($G$208+$C235),INDEX($D$222:$W$222,,$C235)-SUM($D235:H235),INDEX($D$222:$W$222,,$C235)/$G$208)))</f>
        <v>0</v>
      </c>
      <c r="J235" s="18">
        <f>IF($G$208="n/a",0,IF(J$210&lt;=$C235,0,IF(J$210&gt;($G$208+$C235),INDEX($D$222:$W$222,,$C235)-SUM($D235:I235),INDEX($D$222:$W$222,,$C235)/$G$208)))</f>
        <v>0</v>
      </c>
      <c r="K235" s="18">
        <f>IF($G$208="n/a",0,IF(K$210&lt;=$C235,0,IF(K$210&gt;($G$208+$C235),INDEX($D$222:$W$222,,$C235)-SUM($D235:J235),INDEX($D$222:$W$222,,$C235)/$G$208)))</f>
        <v>0</v>
      </c>
      <c r="L235" s="18">
        <f>IF($G$208="n/a",0,IF(L$210&lt;=$C235,0,IF(L$210&gt;($G$208+$C235),INDEX($D$222:$W$222,,$C235)-SUM($D235:K235),INDEX($D$222:$W$222,,$C235)/$G$208)))</f>
        <v>0</v>
      </c>
      <c r="M235" s="18">
        <f>IF($G$208="n/a",0,IF(M$210&lt;=$C235,0,IF(M$210&gt;($G$208+$C235),INDEX($D$222:$W$222,,$C235)-SUM($D235:L235),INDEX($D$222:$W$222,,$C235)/$G$208)))</f>
        <v>0</v>
      </c>
      <c r="N235" s="18">
        <f>IF($G$208="n/a",0,IF(N$210&lt;=$C235,0,IF(N$210&gt;($G$208+$C235),INDEX($D$222:$W$222,,$C235)-SUM($D235:M235),INDEX($D$222:$W$222,,$C235)/$G$208)))</f>
        <v>0</v>
      </c>
      <c r="O235" s="18">
        <f>IF($G$208="n/a",0,IF(O$210&lt;=$C235,0,IF(O$210&gt;($G$208+$C235),INDEX($D$222:$W$222,,$C235)-SUM($D235:N235),INDEX($D$222:$W$222,,$C235)/$G$208)))</f>
        <v>0</v>
      </c>
      <c r="P235" s="18">
        <f>IF($G$208="n/a",0,IF(P$210&lt;=$C235,0,IF(P$210&gt;($G$208+$C235),INDEX($D$222:$W$222,,$C235)-SUM($D235:O235),INDEX($D$222:$W$222,,$C235)/$G$208)))</f>
        <v>0</v>
      </c>
      <c r="Q235" s="18">
        <f>IF($G$208="n/a",0,IF(Q$210&lt;=$C235,0,IF(Q$210&gt;($G$208+$C235),INDEX($D$222:$W$222,,$C235)-SUM($D235:P235),INDEX($D$222:$W$222,,$C235)/$G$208)))</f>
        <v>0</v>
      </c>
      <c r="R235" s="18">
        <f>IF($G$208="n/a",0,IF(R$210&lt;=$C235,0,IF(R$210&gt;($G$208+$C235),INDEX($D$222:$W$222,,$C235)-SUM($D235:Q235),INDEX($D$222:$W$222,,$C235)/$G$208)))</f>
        <v>0</v>
      </c>
      <c r="S235" s="18">
        <f>IF($G$208="n/a",0,IF(S$210&lt;=$C235,0,IF(S$210&gt;($G$208+$C235),INDEX($D$222:$W$222,,$C235)-SUM($D235:R235),INDEX($D$222:$W$222,,$C235)/$G$208)))</f>
        <v>0</v>
      </c>
      <c r="T235" s="18">
        <f>IF($G$208="n/a",0,IF(T$210&lt;=$C235,0,IF(T$210&gt;($G$208+$C235),INDEX($D$222:$W$222,,$C235)-SUM($D235:S235),INDEX($D$222:$W$222,,$C235)/$G$208)))</f>
        <v>0</v>
      </c>
      <c r="U235" s="18">
        <f>IF($G$208="n/a",0,IF(U$210&lt;=$C235,0,IF(U$210&gt;($G$208+$C235),INDEX($D$222:$W$222,,$C235)-SUM($D235:T235),INDEX($D$222:$W$222,,$C235)/$G$208)))</f>
        <v>0</v>
      </c>
      <c r="V235" s="18">
        <f>IF($G$208="n/a",0,IF(V$210&lt;=$C235,0,IF(V$210&gt;($G$208+$C235),INDEX($D$222:$W$222,,$C235)-SUM($D235:U235),INDEX($D$222:$W$222,,$C235)/$G$208)))</f>
        <v>0</v>
      </c>
      <c r="W235" s="18">
        <f>IF($G$208="n/a",0,IF(W$210&lt;=$C235,0,IF(W$210&gt;($G$208+$C235),INDEX($D$222:$W$222,,$C235)-SUM($D235:V235),INDEX($D$222:$W$222,,$C235)/$G$208)))</f>
        <v>0</v>
      </c>
      <c r="X235" s="18">
        <f>IF($G$208="n/a",0,IF(X$210&lt;=$C235,0,IF(X$210&gt;($G$208+$C235),INDEX($D$222:$W$222,,$C235)-SUM($D235:W235),INDEX($D$222:$W$222,,$C235)/$G$208)))</f>
        <v>0</v>
      </c>
      <c r="Y235" s="18">
        <f>IF($G$208="n/a",0,IF(Y$210&lt;=$C235,0,IF(Y$210&gt;($G$208+$C235),INDEX($D$222:$W$222,,$C235)-SUM($D235:X235),INDEX($D$222:$W$222,,$C235)/$G$208)))</f>
        <v>0</v>
      </c>
      <c r="Z235" s="18">
        <f>IF($G$208="n/a",0,IF(Z$210&lt;=$C235,0,IF(Z$210&gt;($G$208+$C235),INDEX($D$222:$W$222,,$C235)-SUM($D235:Y235),INDEX($D$222:$W$222,,$C235)/$G$208)))</f>
        <v>0</v>
      </c>
      <c r="AA235" s="18">
        <f>IF($G$208="n/a",0,IF(AA$210&lt;=$C235,0,IF(AA$210&gt;($G$208+$C235),INDEX($D$222:$W$222,,$C235)-SUM($D235:Z235),INDEX($D$222:$W$222,,$C235)/$G$208)))</f>
        <v>0</v>
      </c>
      <c r="AB235" s="18">
        <f>IF($G$208="n/a",0,IF(AB$210&lt;=$C235,0,IF(AB$210&gt;($G$208+$C235),INDEX($D$222:$W$222,,$C235)-SUM($D235:AA235),INDEX($D$222:$W$222,,$C235)/$G$208)))</f>
        <v>0</v>
      </c>
      <c r="AC235" s="18">
        <f>IF($G$208="n/a",0,IF(AC$210&lt;=$C235,0,IF(AC$210&gt;($G$208+$C235),INDEX($D$222:$W$222,,$C235)-SUM($D235:AB235),INDEX($D$222:$W$222,,$C235)/$G$208)))</f>
        <v>0</v>
      </c>
      <c r="AD235" s="18">
        <f>IF($G$208="n/a",0,IF(AD$210&lt;=$C235,0,IF(AD$210&gt;($G$208+$C235),INDEX($D$222:$W$222,,$C235)-SUM($D235:AC235),INDEX($D$222:$W$222,,$C235)/$G$208)))</f>
        <v>0</v>
      </c>
      <c r="AE235" s="18">
        <f>IF($G$208="n/a",0,IF(AE$210&lt;=$C235,0,IF(AE$210&gt;($G$208+$C235),INDEX($D$222:$W$222,,$C235)-SUM($D235:AD235),INDEX($D$222:$W$222,,$C235)/$G$208)))</f>
        <v>0</v>
      </c>
      <c r="AF235" s="18">
        <f>IF($G$208="n/a",0,IF(AF$210&lt;=$C235,0,IF(AF$210&gt;($G$208+$C235),INDEX($D$222:$W$222,,$C235)-SUM($D235:AE235),INDEX($D$222:$W$222,,$C235)/$G$208)))</f>
        <v>0</v>
      </c>
      <c r="AG235" s="18">
        <f>IF($G$208="n/a",0,IF(AG$210&lt;=$C235,0,IF(AG$210&gt;($G$208+$C235),INDEX($D$222:$W$222,,$C235)-SUM($D235:AF235),INDEX($D$222:$W$222,,$C235)/$G$208)))</f>
        <v>0</v>
      </c>
      <c r="AH235" s="18">
        <f>IF($G$208="n/a",0,IF(AH$210&lt;=$C235,0,IF(AH$210&gt;($G$208+$C235),INDEX($D$222:$W$222,,$C235)-SUM($D235:AG235),INDEX($D$222:$W$222,,$C235)/$G$208)))</f>
        <v>0</v>
      </c>
      <c r="AI235" s="18">
        <f>IF($G$208="n/a",0,IF(AI$210&lt;=$C235,0,IF(AI$210&gt;($G$208+$C235),INDEX($D$222:$W$222,,$C235)-SUM($D235:AH235),INDEX($D$222:$W$222,,$C235)/$G$208)))</f>
        <v>0</v>
      </c>
      <c r="AJ235" s="18">
        <f>IF($G$208="n/a",0,IF(AJ$210&lt;=$C235,0,IF(AJ$210&gt;($G$208+$C235),INDEX($D$222:$W$222,,$C235)-SUM($D235:AI235),INDEX($D$222:$W$222,,$C235)/$G$208)))</f>
        <v>0</v>
      </c>
      <c r="AK235" s="18">
        <f>IF($G$208="n/a",0,IF(AK$210&lt;=$C235,0,IF(AK$210&gt;($G$208+$C235),INDEX($D$222:$W$222,,$C235)-SUM($D235:AJ235),INDEX($D$222:$W$222,,$C235)/$G$208)))</f>
        <v>0</v>
      </c>
      <c r="AL235" s="18">
        <f>IF($G$208="n/a",0,IF(AL$210&lt;=$C235,0,IF(AL$210&gt;($G$208+$C235),INDEX($D$222:$W$222,,$C235)-SUM($D235:AK235),INDEX($D$222:$W$222,,$C235)/$G$208)))</f>
        <v>0</v>
      </c>
      <c r="AM235" s="18">
        <f>IF($G$208="n/a",0,IF(AM$210&lt;=$C235,0,IF(AM$210&gt;($G$208+$C235),INDEX($D$222:$W$222,,$C235)-SUM($D235:AL235),INDEX($D$222:$W$222,,$C235)/$G$208)))</f>
        <v>0</v>
      </c>
      <c r="AN235" s="18">
        <f>IF($G$208="n/a",0,IF(AN$210&lt;=$C235,0,IF(AN$210&gt;($G$208+$C235),INDEX($D$222:$W$222,,$C235)-SUM($D235:AM235),INDEX($D$222:$W$222,,$C235)/$G$208)))</f>
        <v>0</v>
      </c>
      <c r="AO235" s="18">
        <f>IF($G$208="n/a",0,IF(AO$210&lt;=$C235,0,IF(AO$210&gt;($G$208+$C235),INDEX($D$222:$W$222,,$C235)-SUM($D235:AN235),INDEX($D$222:$W$222,,$C235)/$G$208)))</f>
        <v>0</v>
      </c>
      <c r="AP235" s="18">
        <f>IF($G$208="n/a",0,IF(AP$210&lt;=$C235,0,IF(AP$210&gt;($G$208+$C235),INDEX($D$222:$W$222,,$C235)-SUM($D235:AO235),INDEX($D$222:$W$222,,$C235)/$G$208)))</f>
        <v>0</v>
      </c>
      <c r="AQ235" s="18">
        <f>IF($G$208="n/a",0,IF(AQ$210&lt;=$C235,0,IF(AQ$210&gt;($G$208+$C235),INDEX($D$222:$W$222,,$C235)-SUM($D235:AP235),INDEX($D$222:$W$222,,$C235)/$G$208)))</f>
        <v>0</v>
      </c>
      <c r="AR235" s="18">
        <f>IF($G$208="n/a",0,IF(AR$210&lt;=$C235,0,IF(AR$210&gt;($G$208+$C235),INDEX($D$222:$W$222,,$C235)-SUM($D235:AQ235),INDEX($D$222:$W$222,,$C235)/$G$208)))</f>
        <v>0</v>
      </c>
      <c r="AS235" s="18">
        <f>IF($G$208="n/a",0,IF(AS$210&lt;=$C235,0,IF(AS$210&gt;($G$208+$C235),INDEX($D$222:$W$222,,$C235)-SUM($D235:AR235),INDEX($D$222:$W$222,,$C235)/$G$208)))</f>
        <v>0</v>
      </c>
      <c r="AT235" s="18">
        <f>IF($G$208="n/a",0,IF(AT$210&lt;=$C235,0,IF(AT$210&gt;($G$208+$C235),INDEX($D$222:$W$222,,$C235)-SUM($D235:AS235),INDEX($D$222:$W$222,,$C235)/$G$208)))</f>
        <v>0</v>
      </c>
      <c r="AU235" s="18">
        <f>IF($G$208="n/a",0,IF(AU$210&lt;=$C235,0,IF(AU$210&gt;($G$208+$C235),INDEX($D$222:$W$222,,$C235)-SUM($D235:AT235),INDEX($D$222:$W$222,,$C235)/$G$208)))</f>
        <v>0</v>
      </c>
      <c r="AV235" s="18">
        <f>IF($G$208="n/a",0,IF(AV$210&lt;=$C235,0,IF(AV$210&gt;($G$208+$C235),INDEX($D$222:$W$222,,$C235)-SUM($D235:AU235),INDEX($D$222:$W$222,,$C235)/$G$208)))</f>
        <v>0</v>
      </c>
      <c r="AW235" s="18">
        <f>IF($G$208="n/a",0,IF(AW$210&lt;=$C235,0,IF(AW$210&gt;($G$208+$C235),INDEX($D$222:$W$222,,$C235)-SUM($D235:AV235),INDEX($D$222:$W$222,,$C235)/$G$208)))</f>
        <v>0</v>
      </c>
      <c r="AX235" s="18">
        <f>IF($G$208="n/a",0,IF(AX$210&lt;=$C235,0,IF(AX$210&gt;($G$208+$C235),INDEX($D$222:$W$222,,$C235)-SUM($D235:AW235),INDEX($D$222:$W$222,,$C235)/$G$208)))</f>
        <v>0</v>
      </c>
      <c r="AY235" s="18">
        <f>IF($G$208="n/a",0,IF(AY$210&lt;=$C235,0,IF(AY$210&gt;($G$208+$C235),INDEX($D$222:$W$222,,$C235)-SUM($D235:AX235),INDEX($D$222:$W$222,,$C235)/$G$208)))</f>
        <v>0</v>
      </c>
      <c r="AZ235" s="18">
        <f>IF($G$208="n/a",0,IF(AZ$210&lt;=$C235,0,IF(AZ$210&gt;($G$208+$C235),INDEX($D$222:$W$222,,$C235)-SUM($D235:AY235),INDEX($D$222:$W$222,,$C235)/$G$208)))</f>
        <v>0</v>
      </c>
      <c r="BA235" s="18">
        <f>IF($G$208="n/a",0,IF(BA$210&lt;=$C235,0,IF(BA$210&gt;($G$208+$C235),INDEX($D$222:$W$222,,$C235)-SUM($D235:AZ235),INDEX($D$222:$W$222,,$C235)/$G$208)))</f>
        <v>0</v>
      </c>
      <c r="BB235" s="18">
        <f>IF($G$208="n/a",0,IF(BB$210&lt;=$C235,0,IF(BB$210&gt;($G$208+$C235),INDEX($D$222:$W$222,,$C235)-SUM($D235:BA235),INDEX($D$222:$W$222,,$C235)/$G$208)))</f>
        <v>0</v>
      </c>
      <c r="BC235" s="18">
        <f>IF($G$208="n/a",0,IF(BC$210&lt;=$C235,0,IF(BC$210&gt;($G$208+$C235),INDEX($D$222:$W$222,,$C235)-SUM($D235:BB235),INDEX($D$222:$W$222,,$C235)/$G$208)))</f>
        <v>0</v>
      </c>
      <c r="BD235" s="18">
        <f>IF($G$208="n/a",0,IF(BD$210&lt;=$C235,0,IF(BD$210&gt;($G$208+$C235),INDEX($D$222:$W$222,,$C235)-SUM($D235:BC235),INDEX($D$222:$W$222,,$C235)/$G$208)))</f>
        <v>0</v>
      </c>
      <c r="BE235" s="18">
        <f>IF($G$208="n/a",0,IF(BE$210&lt;=$C235,0,IF(BE$210&gt;($G$208+$C235),INDEX($D$222:$W$222,,$C235)-SUM($D235:BD235),INDEX($D$222:$W$222,,$C235)/$G$208)))</f>
        <v>0</v>
      </c>
      <c r="BF235" s="18">
        <f>IF($G$208="n/a",0,IF(BF$210&lt;=$C235,0,IF(BF$210&gt;($G$208+$C235),INDEX($D$222:$W$222,,$C235)-SUM($D235:BE235),INDEX($D$222:$W$222,,$C235)/$G$208)))</f>
        <v>0</v>
      </c>
      <c r="BG235" s="18">
        <f>IF($G$208="n/a",0,IF(BG$210&lt;=$C235,0,IF(BG$210&gt;($G$208+$C235),INDEX($D$222:$W$222,,$C235)-SUM($D235:BF235),INDEX($D$222:$W$222,,$C235)/$G$208)))</f>
        <v>0</v>
      </c>
      <c r="BH235" s="18">
        <f>IF($G$208="n/a",0,IF(BH$210&lt;=$C235,0,IF(BH$210&gt;($G$208+$C235),INDEX($D$222:$W$222,,$C235)-SUM($D235:BG235),INDEX($D$222:$W$222,,$C235)/$G$208)))</f>
        <v>0</v>
      </c>
      <c r="BI235" s="18">
        <f>IF($G$208="n/a",0,IF(BI$210&lt;=$C235,0,IF(BI$210&gt;($G$208+$C235),INDEX($D$222:$W$222,,$C235)-SUM($D235:BH235),INDEX($D$222:$W$222,,$C235)/$G$208)))</f>
        <v>0</v>
      </c>
      <c r="BJ235" s="18">
        <f>IF($G$208="n/a",0,IF(BJ$210&lt;=$C235,0,IF(BJ$210&gt;($G$208+$C235),INDEX($D$222:$W$222,,$C235)-SUM($D235:BI235),INDEX($D$222:$W$222,,$C235)/$G$208)))</f>
        <v>0</v>
      </c>
      <c r="BK235" s="18">
        <f>IF($G$208="n/a",0,IF(BK$210&lt;=$C235,0,IF(BK$210&gt;($G$208+$C235),INDEX($D$222:$W$222,,$C235)-SUM($D235:BJ235),INDEX($D$222:$W$222,,$C235)/$G$208)))</f>
        <v>0</v>
      </c>
    </row>
    <row r="236" spans="2:63" ht="15" hidden="1" outlineLevel="1" x14ac:dyDescent="0.25">
      <c r="B236" s="24">
        <v>2022</v>
      </c>
      <c r="C236" s="24">
        <v>12</v>
      </c>
      <c r="E236" s="18">
        <f>IF($G$208="n/a",0,IF(E$210&lt;=$C236,0,IF(E$210&gt;($G$208+$C236),INDEX($D$222:$W$222,,$C236)-SUM($D236:D236),INDEX($D$222:$W$222,,$C236)/$G$208)))</f>
        <v>0</v>
      </c>
      <c r="F236" s="18">
        <f>IF($G$208="n/a",0,IF(F$210&lt;=$C236,0,IF(F$210&gt;($G$208+$C236),INDEX($D$222:$W$222,,$C236)-SUM($D236:E236),INDEX($D$222:$W$222,,$C236)/$G$208)))</f>
        <v>0</v>
      </c>
      <c r="G236" s="18">
        <f>IF($G$208="n/a",0,IF(G$210&lt;=$C236,0,IF(G$210&gt;($G$208+$C236),INDEX($D$222:$W$222,,$C236)-SUM($D236:F236),INDEX($D$222:$W$222,,$C236)/$G$208)))</f>
        <v>0</v>
      </c>
      <c r="H236" s="18">
        <f>IF($G$208="n/a",0,IF(H$210&lt;=$C236,0,IF(H$210&gt;($G$208+$C236),INDEX($D$222:$W$222,,$C236)-SUM($D236:G236),INDEX($D$222:$W$222,,$C236)/$G$208)))</f>
        <v>0</v>
      </c>
      <c r="I236" s="18">
        <f>IF($G$208="n/a",0,IF(I$210&lt;=$C236,0,IF(I$210&gt;($G$208+$C236),INDEX($D$222:$W$222,,$C236)-SUM($D236:H236),INDEX($D$222:$W$222,,$C236)/$G$208)))</f>
        <v>0</v>
      </c>
      <c r="J236" s="18">
        <f>IF($G$208="n/a",0,IF(J$210&lt;=$C236,0,IF(J$210&gt;($G$208+$C236),INDEX($D$222:$W$222,,$C236)-SUM($D236:I236),INDEX($D$222:$W$222,,$C236)/$G$208)))</f>
        <v>0</v>
      </c>
      <c r="K236" s="18">
        <f>IF($G$208="n/a",0,IF(K$210&lt;=$C236,0,IF(K$210&gt;($G$208+$C236),INDEX($D$222:$W$222,,$C236)-SUM($D236:J236),INDEX($D$222:$W$222,,$C236)/$G$208)))</f>
        <v>0</v>
      </c>
      <c r="L236" s="18">
        <f>IF($G$208="n/a",0,IF(L$210&lt;=$C236,0,IF(L$210&gt;($G$208+$C236),INDEX($D$222:$W$222,,$C236)-SUM($D236:K236),INDEX($D$222:$W$222,,$C236)/$G$208)))</f>
        <v>0</v>
      </c>
      <c r="M236" s="18">
        <f>IF($G$208="n/a",0,IF(M$210&lt;=$C236,0,IF(M$210&gt;($G$208+$C236),INDEX($D$222:$W$222,,$C236)-SUM($D236:L236),INDEX($D$222:$W$222,,$C236)/$G$208)))</f>
        <v>0</v>
      </c>
      <c r="N236" s="18">
        <f>IF($G$208="n/a",0,IF(N$210&lt;=$C236,0,IF(N$210&gt;($G$208+$C236),INDEX($D$222:$W$222,,$C236)-SUM($D236:M236),INDEX($D$222:$W$222,,$C236)/$G$208)))</f>
        <v>0</v>
      </c>
      <c r="O236" s="18">
        <f>IF($G$208="n/a",0,IF(O$210&lt;=$C236,0,IF(O$210&gt;($G$208+$C236),INDEX($D$222:$W$222,,$C236)-SUM($D236:N236),INDEX($D$222:$W$222,,$C236)/$G$208)))</f>
        <v>0</v>
      </c>
      <c r="P236" s="18">
        <f>IF($G$208="n/a",0,IF(P$210&lt;=$C236,0,IF(P$210&gt;($G$208+$C236),INDEX($D$222:$W$222,,$C236)-SUM($D236:O236),INDEX($D$222:$W$222,,$C236)/$G$208)))</f>
        <v>0</v>
      </c>
      <c r="Q236" s="18">
        <f>IF($G$208="n/a",0,IF(Q$210&lt;=$C236,0,IF(Q$210&gt;($G$208+$C236),INDEX($D$222:$W$222,,$C236)-SUM($D236:P236),INDEX($D$222:$W$222,,$C236)/$G$208)))</f>
        <v>0</v>
      </c>
      <c r="R236" s="18">
        <f>IF($G$208="n/a",0,IF(R$210&lt;=$C236,0,IF(R$210&gt;($G$208+$C236),INDEX($D$222:$W$222,,$C236)-SUM($D236:Q236),INDEX($D$222:$W$222,,$C236)/$G$208)))</f>
        <v>0</v>
      </c>
      <c r="S236" s="18">
        <f>IF($G$208="n/a",0,IF(S$210&lt;=$C236,0,IF(S$210&gt;($G$208+$C236),INDEX($D$222:$W$222,,$C236)-SUM($D236:R236),INDEX($D$222:$W$222,,$C236)/$G$208)))</f>
        <v>0</v>
      </c>
      <c r="T236" s="18">
        <f>IF($G$208="n/a",0,IF(T$210&lt;=$C236,0,IF(T$210&gt;($G$208+$C236),INDEX($D$222:$W$222,,$C236)-SUM($D236:S236),INDEX($D$222:$W$222,,$C236)/$G$208)))</f>
        <v>0</v>
      </c>
      <c r="U236" s="18">
        <f>IF($G$208="n/a",0,IF(U$210&lt;=$C236,0,IF(U$210&gt;($G$208+$C236),INDEX($D$222:$W$222,,$C236)-SUM($D236:T236),INDEX($D$222:$W$222,,$C236)/$G$208)))</f>
        <v>0</v>
      </c>
      <c r="V236" s="18">
        <f>IF($G$208="n/a",0,IF(V$210&lt;=$C236,0,IF(V$210&gt;($G$208+$C236),INDEX($D$222:$W$222,,$C236)-SUM($D236:U236),INDEX($D$222:$W$222,,$C236)/$G$208)))</f>
        <v>0</v>
      </c>
      <c r="W236" s="18">
        <f>IF($G$208="n/a",0,IF(W$210&lt;=$C236,0,IF(W$210&gt;($G$208+$C236),INDEX($D$222:$W$222,,$C236)-SUM($D236:V236),INDEX($D$222:$W$222,,$C236)/$G$208)))</f>
        <v>0</v>
      </c>
      <c r="X236" s="18">
        <f>IF($G$208="n/a",0,IF(X$210&lt;=$C236,0,IF(X$210&gt;($G$208+$C236),INDEX($D$222:$W$222,,$C236)-SUM($D236:W236),INDEX($D$222:$W$222,,$C236)/$G$208)))</f>
        <v>0</v>
      </c>
      <c r="Y236" s="18">
        <f>IF($G$208="n/a",0,IF(Y$210&lt;=$C236,0,IF(Y$210&gt;($G$208+$C236),INDEX($D$222:$W$222,,$C236)-SUM($D236:X236),INDEX($D$222:$W$222,,$C236)/$G$208)))</f>
        <v>0</v>
      </c>
      <c r="Z236" s="18">
        <f>IF($G$208="n/a",0,IF(Z$210&lt;=$C236,0,IF(Z$210&gt;($G$208+$C236),INDEX($D$222:$W$222,,$C236)-SUM($D236:Y236),INDEX($D$222:$W$222,,$C236)/$G$208)))</f>
        <v>0</v>
      </c>
      <c r="AA236" s="18">
        <f>IF($G$208="n/a",0,IF(AA$210&lt;=$C236,0,IF(AA$210&gt;($G$208+$C236),INDEX($D$222:$W$222,,$C236)-SUM($D236:Z236),INDEX($D$222:$W$222,,$C236)/$G$208)))</f>
        <v>0</v>
      </c>
      <c r="AB236" s="18">
        <f>IF($G$208="n/a",0,IF(AB$210&lt;=$C236,0,IF(AB$210&gt;($G$208+$C236),INDEX($D$222:$W$222,,$C236)-SUM($D236:AA236),INDEX($D$222:$W$222,,$C236)/$G$208)))</f>
        <v>0</v>
      </c>
      <c r="AC236" s="18">
        <f>IF($G$208="n/a",0,IF(AC$210&lt;=$C236,0,IF(AC$210&gt;($G$208+$C236),INDEX($D$222:$W$222,,$C236)-SUM($D236:AB236),INDEX($D$222:$W$222,,$C236)/$G$208)))</f>
        <v>0</v>
      </c>
      <c r="AD236" s="18">
        <f>IF($G$208="n/a",0,IF(AD$210&lt;=$C236,0,IF(AD$210&gt;($G$208+$C236),INDEX($D$222:$W$222,,$C236)-SUM($D236:AC236),INDEX($D$222:$W$222,,$C236)/$G$208)))</f>
        <v>0</v>
      </c>
      <c r="AE236" s="18">
        <f>IF($G$208="n/a",0,IF(AE$210&lt;=$C236,0,IF(AE$210&gt;($G$208+$C236),INDEX($D$222:$W$222,,$C236)-SUM($D236:AD236),INDEX($D$222:$W$222,,$C236)/$G$208)))</f>
        <v>0</v>
      </c>
      <c r="AF236" s="18">
        <f>IF($G$208="n/a",0,IF(AF$210&lt;=$C236,0,IF(AF$210&gt;($G$208+$C236),INDEX($D$222:$W$222,,$C236)-SUM($D236:AE236),INDEX($D$222:$W$222,,$C236)/$G$208)))</f>
        <v>0</v>
      </c>
      <c r="AG236" s="18">
        <f>IF($G$208="n/a",0,IF(AG$210&lt;=$C236,0,IF(AG$210&gt;($G$208+$C236),INDEX($D$222:$W$222,,$C236)-SUM($D236:AF236),INDEX($D$222:$W$222,,$C236)/$G$208)))</f>
        <v>0</v>
      </c>
      <c r="AH236" s="18">
        <f>IF($G$208="n/a",0,IF(AH$210&lt;=$C236,0,IF(AH$210&gt;($G$208+$C236),INDEX($D$222:$W$222,,$C236)-SUM($D236:AG236),INDEX($D$222:$W$222,,$C236)/$G$208)))</f>
        <v>0</v>
      </c>
      <c r="AI236" s="18">
        <f>IF($G$208="n/a",0,IF(AI$210&lt;=$C236,0,IF(AI$210&gt;($G$208+$C236),INDEX($D$222:$W$222,,$C236)-SUM($D236:AH236),INDEX($D$222:$W$222,,$C236)/$G$208)))</f>
        <v>0</v>
      </c>
      <c r="AJ236" s="18">
        <f>IF($G$208="n/a",0,IF(AJ$210&lt;=$C236,0,IF(AJ$210&gt;($G$208+$C236),INDEX($D$222:$W$222,,$C236)-SUM($D236:AI236),INDEX($D$222:$W$222,,$C236)/$G$208)))</f>
        <v>0</v>
      </c>
      <c r="AK236" s="18">
        <f>IF($G$208="n/a",0,IF(AK$210&lt;=$C236,0,IF(AK$210&gt;($G$208+$C236),INDEX($D$222:$W$222,,$C236)-SUM($D236:AJ236),INDEX($D$222:$W$222,,$C236)/$G$208)))</f>
        <v>0</v>
      </c>
      <c r="AL236" s="18">
        <f>IF($G$208="n/a",0,IF(AL$210&lt;=$C236,0,IF(AL$210&gt;($G$208+$C236),INDEX($D$222:$W$222,,$C236)-SUM($D236:AK236),INDEX($D$222:$W$222,,$C236)/$G$208)))</f>
        <v>0</v>
      </c>
      <c r="AM236" s="18">
        <f>IF($G$208="n/a",0,IF(AM$210&lt;=$C236,0,IF(AM$210&gt;($G$208+$C236),INDEX($D$222:$W$222,,$C236)-SUM($D236:AL236),INDEX($D$222:$W$222,,$C236)/$G$208)))</f>
        <v>0</v>
      </c>
      <c r="AN236" s="18">
        <f>IF($G$208="n/a",0,IF(AN$210&lt;=$C236,0,IF(AN$210&gt;($G$208+$C236),INDEX($D$222:$W$222,,$C236)-SUM($D236:AM236),INDEX($D$222:$W$222,,$C236)/$G$208)))</f>
        <v>0</v>
      </c>
      <c r="AO236" s="18">
        <f>IF($G$208="n/a",0,IF(AO$210&lt;=$C236,0,IF(AO$210&gt;($G$208+$C236),INDEX($D$222:$W$222,,$C236)-SUM($D236:AN236),INDEX($D$222:$W$222,,$C236)/$G$208)))</f>
        <v>0</v>
      </c>
      <c r="AP236" s="18">
        <f>IF($G$208="n/a",0,IF(AP$210&lt;=$C236,0,IF(AP$210&gt;($G$208+$C236),INDEX($D$222:$W$222,,$C236)-SUM($D236:AO236),INDEX($D$222:$W$222,,$C236)/$G$208)))</f>
        <v>0</v>
      </c>
      <c r="AQ236" s="18">
        <f>IF($G$208="n/a",0,IF(AQ$210&lt;=$C236,0,IF(AQ$210&gt;($G$208+$C236),INDEX($D$222:$W$222,,$C236)-SUM($D236:AP236),INDEX($D$222:$W$222,,$C236)/$G$208)))</f>
        <v>0</v>
      </c>
      <c r="AR236" s="18">
        <f>IF($G$208="n/a",0,IF(AR$210&lt;=$C236,0,IF(AR$210&gt;($G$208+$C236),INDEX($D$222:$W$222,,$C236)-SUM($D236:AQ236),INDEX($D$222:$W$222,,$C236)/$G$208)))</f>
        <v>0</v>
      </c>
      <c r="AS236" s="18">
        <f>IF($G$208="n/a",0,IF(AS$210&lt;=$C236,0,IF(AS$210&gt;($G$208+$C236),INDEX($D$222:$W$222,,$C236)-SUM($D236:AR236),INDEX($D$222:$W$222,,$C236)/$G$208)))</f>
        <v>0</v>
      </c>
      <c r="AT236" s="18">
        <f>IF($G$208="n/a",0,IF(AT$210&lt;=$C236,0,IF(AT$210&gt;($G$208+$C236),INDEX($D$222:$W$222,,$C236)-SUM($D236:AS236),INDEX($D$222:$W$222,,$C236)/$G$208)))</f>
        <v>0</v>
      </c>
      <c r="AU236" s="18">
        <f>IF($G$208="n/a",0,IF(AU$210&lt;=$C236,0,IF(AU$210&gt;($G$208+$C236),INDEX($D$222:$W$222,,$C236)-SUM($D236:AT236),INDEX($D$222:$W$222,,$C236)/$G$208)))</f>
        <v>0</v>
      </c>
      <c r="AV236" s="18">
        <f>IF($G$208="n/a",0,IF(AV$210&lt;=$C236,0,IF(AV$210&gt;($G$208+$C236),INDEX($D$222:$W$222,,$C236)-SUM($D236:AU236),INDEX($D$222:$W$222,,$C236)/$G$208)))</f>
        <v>0</v>
      </c>
      <c r="AW236" s="18">
        <f>IF($G$208="n/a",0,IF(AW$210&lt;=$C236,0,IF(AW$210&gt;($G$208+$C236),INDEX($D$222:$W$222,,$C236)-SUM($D236:AV236),INDEX($D$222:$W$222,,$C236)/$G$208)))</f>
        <v>0</v>
      </c>
      <c r="AX236" s="18">
        <f>IF($G$208="n/a",0,IF(AX$210&lt;=$C236,0,IF(AX$210&gt;($G$208+$C236),INDEX($D$222:$W$222,,$C236)-SUM($D236:AW236),INDEX($D$222:$W$222,,$C236)/$G$208)))</f>
        <v>0</v>
      </c>
      <c r="AY236" s="18">
        <f>IF($G$208="n/a",0,IF(AY$210&lt;=$C236,0,IF(AY$210&gt;($G$208+$C236),INDEX($D$222:$W$222,,$C236)-SUM($D236:AX236),INDEX($D$222:$W$222,,$C236)/$G$208)))</f>
        <v>0</v>
      </c>
      <c r="AZ236" s="18">
        <f>IF($G$208="n/a",0,IF(AZ$210&lt;=$C236,0,IF(AZ$210&gt;($G$208+$C236),INDEX($D$222:$W$222,,$C236)-SUM($D236:AY236),INDEX($D$222:$W$222,,$C236)/$G$208)))</f>
        <v>0</v>
      </c>
      <c r="BA236" s="18">
        <f>IF($G$208="n/a",0,IF(BA$210&lt;=$C236,0,IF(BA$210&gt;($G$208+$C236),INDEX($D$222:$W$222,,$C236)-SUM($D236:AZ236),INDEX($D$222:$W$222,,$C236)/$G$208)))</f>
        <v>0</v>
      </c>
      <c r="BB236" s="18">
        <f>IF($G$208="n/a",0,IF(BB$210&lt;=$C236,0,IF(BB$210&gt;($G$208+$C236),INDEX($D$222:$W$222,,$C236)-SUM($D236:BA236),INDEX($D$222:$W$222,,$C236)/$G$208)))</f>
        <v>0</v>
      </c>
      <c r="BC236" s="18">
        <f>IF($G$208="n/a",0,IF(BC$210&lt;=$C236,0,IF(BC$210&gt;($G$208+$C236),INDEX($D$222:$W$222,,$C236)-SUM($D236:BB236),INDEX($D$222:$W$222,,$C236)/$G$208)))</f>
        <v>0</v>
      </c>
      <c r="BD236" s="18">
        <f>IF($G$208="n/a",0,IF(BD$210&lt;=$C236,0,IF(BD$210&gt;($G$208+$C236),INDEX($D$222:$W$222,,$C236)-SUM($D236:BC236),INDEX($D$222:$W$222,,$C236)/$G$208)))</f>
        <v>0</v>
      </c>
      <c r="BE236" s="18">
        <f>IF($G$208="n/a",0,IF(BE$210&lt;=$C236,0,IF(BE$210&gt;($G$208+$C236),INDEX($D$222:$W$222,,$C236)-SUM($D236:BD236),INDEX($D$222:$W$222,,$C236)/$G$208)))</f>
        <v>0</v>
      </c>
      <c r="BF236" s="18">
        <f>IF($G$208="n/a",0,IF(BF$210&lt;=$C236,0,IF(BF$210&gt;($G$208+$C236),INDEX($D$222:$W$222,,$C236)-SUM($D236:BE236),INDEX($D$222:$W$222,,$C236)/$G$208)))</f>
        <v>0</v>
      </c>
      <c r="BG236" s="18">
        <f>IF($G$208="n/a",0,IF(BG$210&lt;=$C236,0,IF(BG$210&gt;($G$208+$C236),INDEX($D$222:$W$222,,$C236)-SUM($D236:BF236),INDEX($D$222:$W$222,,$C236)/$G$208)))</f>
        <v>0</v>
      </c>
      <c r="BH236" s="18">
        <f>IF($G$208="n/a",0,IF(BH$210&lt;=$C236,0,IF(BH$210&gt;($G$208+$C236),INDEX($D$222:$W$222,,$C236)-SUM($D236:BG236),INDEX($D$222:$W$222,,$C236)/$G$208)))</f>
        <v>0</v>
      </c>
      <c r="BI236" s="18">
        <f>IF($G$208="n/a",0,IF(BI$210&lt;=$C236,0,IF(BI$210&gt;($G$208+$C236),INDEX($D$222:$W$222,,$C236)-SUM($D236:BH236),INDEX($D$222:$W$222,,$C236)/$G$208)))</f>
        <v>0</v>
      </c>
      <c r="BJ236" s="18">
        <f>IF($G$208="n/a",0,IF(BJ$210&lt;=$C236,0,IF(BJ$210&gt;($G$208+$C236),INDEX($D$222:$W$222,,$C236)-SUM($D236:BI236),INDEX($D$222:$W$222,,$C236)/$G$208)))</f>
        <v>0</v>
      </c>
      <c r="BK236" s="18">
        <f>IF($G$208="n/a",0,IF(BK$210&lt;=$C236,0,IF(BK$210&gt;($G$208+$C236),INDEX($D$222:$W$222,,$C236)-SUM($D236:BJ236),INDEX($D$222:$W$222,,$C236)/$G$208)))</f>
        <v>0</v>
      </c>
    </row>
    <row r="237" spans="2:63" ht="15" hidden="1" outlineLevel="1" x14ac:dyDescent="0.25">
      <c r="B237" s="24">
        <v>2023</v>
      </c>
      <c r="C237" s="24">
        <v>13</v>
      </c>
      <c r="E237" s="18">
        <f>IF($G$208="n/a",0,IF(E$210&lt;=$C237,0,IF(E$210&gt;($G$208+$C237),INDEX($D$222:$W$222,,$C237)-SUM($D237:D237),INDEX($D$222:$W$222,,$C237)/$G$208)))</f>
        <v>0</v>
      </c>
      <c r="F237" s="18">
        <f>IF($G$208="n/a",0,IF(F$210&lt;=$C237,0,IF(F$210&gt;($G$208+$C237),INDEX($D$222:$W$222,,$C237)-SUM($D237:E237),INDEX($D$222:$W$222,,$C237)/$G$208)))</f>
        <v>0</v>
      </c>
      <c r="G237" s="18">
        <f>IF($G$208="n/a",0,IF(G$210&lt;=$C237,0,IF(G$210&gt;($G$208+$C237),INDEX($D$222:$W$222,,$C237)-SUM($D237:F237),INDEX($D$222:$W$222,,$C237)/$G$208)))</f>
        <v>0</v>
      </c>
      <c r="H237" s="18">
        <f>IF($G$208="n/a",0,IF(H$210&lt;=$C237,0,IF(H$210&gt;($G$208+$C237),INDEX($D$222:$W$222,,$C237)-SUM($D237:G237),INDEX($D$222:$W$222,,$C237)/$G$208)))</f>
        <v>0</v>
      </c>
      <c r="I237" s="18">
        <f>IF($G$208="n/a",0,IF(I$210&lt;=$C237,0,IF(I$210&gt;($G$208+$C237),INDEX($D$222:$W$222,,$C237)-SUM($D237:H237),INDEX($D$222:$W$222,,$C237)/$G$208)))</f>
        <v>0</v>
      </c>
      <c r="J237" s="18">
        <f>IF($G$208="n/a",0,IF(J$210&lt;=$C237,0,IF(J$210&gt;($G$208+$C237),INDEX($D$222:$W$222,,$C237)-SUM($D237:I237),INDEX($D$222:$W$222,,$C237)/$G$208)))</f>
        <v>0</v>
      </c>
      <c r="K237" s="18">
        <f>IF($G$208="n/a",0,IF(K$210&lt;=$C237,0,IF(K$210&gt;($G$208+$C237),INDEX($D$222:$W$222,,$C237)-SUM($D237:J237),INDEX($D$222:$W$222,,$C237)/$G$208)))</f>
        <v>0</v>
      </c>
      <c r="L237" s="18">
        <f>IF($G$208="n/a",0,IF(L$210&lt;=$C237,0,IF(L$210&gt;($G$208+$C237),INDEX($D$222:$W$222,,$C237)-SUM($D237:K237),INDEX($D$222:$W$222,,$C237)/$G$208)))</f>
        <v>0</v>
      </c>
      <c r="M237" s="18">
        <f>IF($G$208="n/a",0,IF(M$210&lt;=$C237,0,IF(M$210&gt;($G$208+$C237),INDEX($D$222:$W$222,,$C237)-SUM($D237:L237),INDEX($D$222:$W$222,,$C237)/$G$208)))</f>
        <v>0</v>
      </c>
      <c r="N237" s="18">
        <f>IF($G$208="n/a",0,IF(N$210&lt;=$C237,0,IF(N$210&gt;($G$208+$C237),INDEX($D$222:$W$222,,$C237)-SUM($D237:M237),INDEX($D$222:$W$222,,$C237)/$G$208)))</f>
        <v>0</v>
      </c>
      <c r="O237" s="18">
        <f>IF($G$208="n/a",0,IF(O$210&lt;=$C237,0,IF(O$210&gt;($G$208+$C237),INDEX($D$222:$W$222,,$C237)-SUM($D237:N237),INDEX($D$222:$W$222,,$C237)/$G$208)))</f>
        <v>0</v>
      </c>
      <c r="P237" s="18">
        <f>IF($G$208="n/a",0,IF(P$210&lt;=$C237,0,IF(P$210&gt;($G$208+$C237),INDEX($D$222:$W$222,,$C237)-SUM($D237:O237),INDEX($D$222:$W$222,,$C237)/$G$208)))</f>
        <v>0</v>
      </c>
      <c r="Q237" s="18">
        <f>IF($G$208="n/a",0,IF(Q$210&lt;=$C237,0,IF(Q$210&gt;($G$208+$C237),INDEX($D$222:$W$222,,$C237)-SUM($D237:P237),INDEX($D$222:$W$222,,$C237)/$G$208)))</f>
        <v>0</v>
      </c>
      <c r="R237" s="18">
        <f>IF($G$208="n/a",0,IF(R$210&lt;=$C237,0,IF(R$210&gt;($G$208+$C237),INDEX($D$222:$W$222,,$C237)-SUM($D237:Q237),INDEX($D$222:$W$222,,$C237)/$G$208)))</f>
        <v>0</v>
      </c>
      <c r="S237" s="18">
        <f>IF($G$208="n/a",0,IF(S$210&lt;=$C237,0,IF(S$210&gt;($G$208+$C237),INDEX($D$222:$W$222,,$C237)-SUM($D237:R237),INDEX($D$222:$W$222,,$C237)/$G$208)))</f>
        <v>0</v>
      </c>
      <c r="T237" s="18">
        <f>IF($G$208="n/a",0,IF(T$210&lt;=$C237,0,IF(T$210&gt;($G$208+$C237),INDEX($D$222:$W$222,,$C237)-SUM($D237:S237),INDEX($D$222:$W$222,,$C237)/$G$208)))</f>
        <v>0</v>
      </c>
      <c r="U237" s="18">
        <f>IF($G$208="n/a",0,IF(U$210&lt;=$C237,0,IF(U$210&gt;($G$208+$C237),INDEX($D$222:$W$222,,$C237)-SUM($D237:T237),INDEX($D$222:$W$222,,$C237)/$G$208)))</f>
        <v>0</v>
      </c>
      <c r="V237" s="18">
        <f>IF($G$208="n/a",0,IF(V$210&lt;=$C237,0,IF(V$210&gt;($G$208+$C237),INDEX($D$222:$W$222,,$C237)-SUM($D237:U237),INDEX($D$222:$W$222,,$C237)/$G$208)))</f>
        <v>0</v>
      </c>
      <c r="W237" s="18">
        <f>IF($G$208="n/a",0,IF(W$210&lt;=$C237,0,IF(W$210&gt;($G$208+$C237),INDEX($D$222:$W$222,,$C237)-SUM($D237:V237),INDEX($D$222:$W$222,,$C237)/$G$208)))</f>
        <v>0</v>
      </c>
      <c r="X237" s="18">
        <f>IF($G$208="n/a",0,IF(X$210&lt;=$C237,0,IF(X$210&gt;($G$208+$C237),INDEX($D$222:$W$222,,$C237)-SUM($D237:W237),INDEX($D$222:$W$222,,$C237)/$G$208)))</f>
        <v>0</v>
      </c>
      <c r="Y237" s="18">
        <f>IF($G$208="n/a",0,IF(Y$210&lt;=$C237,0,IF(Y$210&gt;($G$208+$C237),INDEX($D$222:$W$222,,$C237)-SUM($D237:X237),INDEX($D$222:$W$222,,$C237)/$G$208)))</f>
        <v>0</v>
      </c>
      <c r="Z237" s="18">
        <f>IF($G$208="n/a",0,IF(Z$210&lt;=$C237,0,IF(Z$210&gt;($G$208+$C237),INDEX($D$222:$W$222,,$C237)-SUM($D237:Y237),INDEX($D$222:$W$222,,$C237)/$G$208)))</f>
        <v>0</v>
      </c>
      <c r="AA237" s="18">
        <f>IF($G$208="n/a",0,IF(AA$210&lt;=$C237,0,IF(AA$210&gt;($G$208+$C237),INDEX($D$222:$W$222,,$C237)-SUM($D237:Z237),INDEX($D$222:$W$222,,$C237)/$G$208)))</f>
        <v>0</v>
      </c>
      <c r="AB237" s="18">
        <f>IF($G$208="n/a",0,IF(AB$210&lt;=$C237,0,IF(AB$210&gt;($G$208+$C237),INDEX($D$222:$W$222,,$C237)-SUM($D237:AA237),INDEX($D$222:$W$222,,$C237)/$G$208)))</f>
        <v>0</v>
      </c>
      <c r="AC237" s="18">
        <f>IF($G$208="n/a",0,IF(AC$210&lt;=$C237,0,IF(AC$210&gt;($G$208+$C237),INDEX($D$222:$W$222,,$C237)-SUM($D237:AB237),INDEX($D$222:$W$222,,$C237)/$G$208)))</f>
        <v>0</v>
      </c>
      <c r="AD237" s="18">
        <f>IF($G$208="n/a",0,IF(AD$210&lt;=$C237,0,IF(AD$210&gt;($G$208+$C237),INDEX($D$222:$W$222,,$C237)-SUM($D237:AC237),INDEX($D$222:$W$222,,$C237)/$G$208)))</f>
        <v>0</v>
      </c>
      <c r="AE237" s="18">
        <f>IF($G$208="n/a",0,IF(AE$210&lt;=$C237,0,IF(AE$210&gt;($G$208+$C237),INDEX($D$222:$W$222,,$C237)-SUM($D237:AD237),INDEX($D$222:$W$222,,$C237)/$G$208)))</f>
        <v>0</v>
      </c>
      <c r="AF237" s="18">
        <f>IF($G$208="n/a",0,IF(AF$210&lt;=$C237,0,IF(AF$210&gt;($G$208+$C237),INDEX($D$222:$W$222,,$C237)-SUM($D237:AE237),INDEX($D$222:$W$222,,$C237)/$G$208)))</f>
        <v>0</v>
      </c>
      <c r="AG237" s="18">
        <f>IF($G$208="n/a",0,IF(AG$210&lt;=$C237,0,IF(AG$210&gt;($G$208+$C237),INDEX($D$222:$W$222,,$C237)-SUM($D237:AF237),INDEX($D$222:$W$222,,$C237)/$G$208)))</f>
        <v>0</v>
      </c>
      <c r="AH237" s="18">
        <f>IF($G$208="n/a",0,IF(AH$210&lt;=$C237,0,IF(AH$210&gt;($G$208+$C237),INDEX($D$222:$W$222,,$C237)-SUM($D237:AG237),INDEX($D$222:$W$222,,$C237)/$G$208)))</f>
        <v>0</v>
      </c>
      <c r="AI237" s="18">
        <f>IF($G$208="n/a",0,IF(AI$210&lt;=$C237,0,IF(AI$210&gt;($G$208+$C237),INDEX($D$222:$W$222,,$C237)-SUM($D237:AH237),INDEX($D$222:$W$222,,$C237)/$G$208)))</f>
        <v>0</v>
      </c>
      <c r="AJ237" s="18">
        <f>IF($G$208="n/a",0,IF(AJ$210&lt;=$C237,0,IF(AJ$210&gt;($G$208+$C237),INDEX($D$222:$W$222,,$C237)-SUM($D237:AI237),INDEX($D$222:$W$222,,$C237)/$G$208)))</f>
        <v>0</v>
      </c>
      <c r="AK237" s="18">
        <f>IF($G$208="n/a",0,IF(AK$210&lt;=$C237,0,IF(AK$210&gt;($G$208+$C237),INDEX($D$222:$W$222,,$C237)-SUM($D237:AJ237),INDEX($D$222:$W$222,,$C237)/$G$208)))</f>
        <v>0</v>
      </c>
      <c r="AL237" s="18">
        <f>IF($G$208="n/a",0,IF(AL$210&lt;=$C237,0,IF(AL$210&gt;($G$208+$C237),INDEX($D$222:$W$222,,$C237)-SUM($D237:AK237),INDEX($D$222:$W$222,,$C237)/$G$208)))</f>
        <v>0</v>
      </c>
      <c r="AM237" s="18">
        <f>IF($G$208="n/a",0,IF(AM$210&lt;=$C237,0,IF(AM$210&gt;($G$208+$C237),INDEX($D$222:$W$222,,$C237)-SUM($D237:AL237),INDEX($D$222:$W$222,,$C237)/$G$208)))</f>
        <v>0</v>
      </c>
      <c r="AN237" s="18">
        <f>IF($G$208="n/a",0,IF(AN$210&lt;=$C237,0,IF(AN$210&gt;($G$208+$C237),INDEX($D$222:$W$222,,$C237)-SUM($D237:AM237),INDEX($D$222:$W$222,,$C237)/$G$208)))</f>
        <v>0</v>
      </c>
      <c r="AO237" s="18">
        <f>IF($G$208="n/a",0,IF(AO$210&lt;=$C237,0,IF(AO$210&gt;($G$208+$C237),INDEX($D$222:$W$222,,$C237)-SUM($D237:AN237),INDEX($D$222:$W$222,,$C237)/$G$208)))</f>
        <v>0</v>
      </c>
      <c r="AP237" s="18">
        <f>IF($G$208="n/a",0,IF(AP$210&lt;=$C237,0,IF(AP$210&gt;($G$208+$C237),INDEX($D$222:$W$222,,$C237)-SUM($D237:AO237),INDEX($D$222:$W$222,,$C237)/$G$208)))</f>
        <v>0</v>
      </c>
      <c r="AQ237" s="18">
        <f>IF($G$208="n/a",0,IF(AQ$210&lt;=$C237,0,IF(AQ$210&gt;($G$208+$C237),INDEX($D$222:$W$222,,$C237)-SUM($D237:AP237),INDEX($D$222:$W$222,,$C237)/$G$208)))</f>
        <v>0</v>
      </c>
      <c r="AR237" s="18">
        <f>IF($G$208="n/a",0,IF(AR$210&lt;=$C237,0,IF(AR$210&gt;($G$208+$C237),INDEX($D$222:$W$222,,$C237)-SUM($D237:AQ237),INDEX($D$222:$W$222,,$C237)/$G$208)))</f>
        <v>0</v>
      </c>
      <c r="AS237" s="18">
        <f>IF($G$208="n/a",0,IF(AS$210&lt;=$C237,0,IF(AS$210&gt;($G$208+$C237),INDEX($D$222:$W$222,,$C237)-SUM($D237:AR237),INDEX($D$222:$W$222,,$C237)/$G$208)))</f>
        <v>0</v>
      </c>
      <c r="AT237" s="18">
        <f>IF($G$208="n/a",0,IF(AT$210&lt;=$C237,0,IF(AT$210&gt;($G$208+$C237),INDEX($D$222:$W$222,,$C237)-SUM($D237:AS237),INDEX($D$222:$W$222,,$C237)/$G$208)))</f>
        <v>0</v>
      </c>
      <c r="AU237" s="18">
        <f>IF($G$208="n/a",0,IF(AU$210&lt;=$C237,0,IF(AU$210&gt;($G$208+$C237),INDEX($D$222:$W$222,,$C237)-SUM($D237:AT237),INDEX($D$222:$W$222,,$C237)/$G$208)))</f>
        <v>0</v>
      </c>
      <c r="AV237" s="18">
        <f>IF($G$208="n/a",0,IF(AV$210&lt;=$C237,0,IF(AV$210&gt;($G$208+$C237),INDEX($D$222:$W$222,,$C237)-SUM($D237:AU237),INDEX($D$222:$W$222,,$C237)/$G$208)))</f>
        <v>0</v>
      </c>
      <c r="AW237" s="18">
        <f>IF($G$208="n/a",0,IF(AW$210&lt;=$C237,0,IF(AW$210&gt;($G$208+$C237),INDEX($D$222:$W$222,,$C237)-SUM($D237:AV237),INDEX($D$222:$W$222,,$C237)/$G$208)))</f>
        <v>0</v>
      </c>
      <c r="AX237" s="18">
        <f>IF($G$208="n/a",0,IF(AX$210&lt;=$C237,0,IF(AX$210&gt;($G$208+$C237),INDEX($D$222:$W$222,,$C237)-SUM($D237:AW237),INDEX($D$222:$W$222,,$C237)/$G$208)))</f>
        <v>0</v>
      </c>
      <c r="AY237" s="18">
        <f>IF($G$208="n/a",0,IF(AY$210&lt;=$C237,0,IF(AY$210&gt;($G$208+$C237),INDEX($D$222:$W$222,,$C237)-SUM($D237:AX237),INDEX($D$222:$W$222,,$C237)/$G$208)))</f>
        <v>0</v>
      </c>
      <c r="AZ237" s="18">
        <f>IF($G$208="n/a",0,IF(AZ$210&lt;=$C237,0,IF(AZ$210&gt;($G$208+$C237),INDEX($D$222:$W$222,,$C237)-SUM($D237:AY237),INDEX($D$222:$W$222,,$C237)/$G$208)))</f>
        <v>0</v>
      </c>
      <c r="BA237" s="18">
        <f>IF($G$208="n/a",0,IF(BA$210&lt;=$C237,0,IF(BA$210&gt;($G$208+$C237),INDEX($D$222:$W$222,,$C237)-SUM($D237:AZ237),INDEX($D$222:$W$222,,$C237)/$G$208)))</f>
        <v>0</v>
      </c>
      <c r="BB237" s="18">
        <f>IF($G$208="n/a",0,IF(BB$210&lt;=$C237,0,IF(BB$210&gt;($G$208+$C237),INDEX($D$222:$W$222,,$C237)-SUM($D237:BA237),INDEX($D$222:$W$222,,$C237)/$G$208)))</f>
        <v>0</v>
      </c>
      <c r="BC237" s="18">
        <f>IF($G$208="n/a",0,IF(BC$210&lt;=$C237,0,IF(BC$210&gt;($G$208+$C237),INDEX($D$222:$W$222,,$C237)-SUM($D237:BB237),INDEX($D$222:$W$222,,$C237)/$G$208)))</f>
        <v>0</v>
      </c>
      <c r="BD237" s="18">
        <f>IF($G$208="n/a",0,IF(BD$210&lt;=$C237,0,IF(BD$210&gt;($G$208+$C237),INDEX($D$222:$W$222,,$C237)-SUM($D237:BC237),INDEX($D$222:$W$222,,$C237)/$G$208)))</f>
        <v>0</v>
      </c>
      <c r="BE237" s="18">
        <f>IF($G$208="n/a",0,IF(BE$210&lt;=$C237,0,IF(BE$210&gt;($G$208+$C237),INDEX($D$222:$W$222,,$C237)-SUM($D237:BD237),INDEX($D$222:$W$222,,$C237)/$G$208)))</f>
        <v>0</v>
      </c>
      <c r="BF237" s="18">
        <f>IF($G$208="n/a",0,IF(BF$210&lt;=$C237,0,IF(BF$210&gt;($G$208+$C237),INDEX($D$222:$W$222,,$C237)-SUM($D237:BE237),INDEX($D$222:$W$222,,$C237)/$G$208)))</f>
        <v>0</v>
      </c>
      <c r="BG237" s="18">
        <f>IF($G$208="n/a",0,IF(BG$210&lt;=$C237,0,IF(BG$210&gt;($G$208+$C237),INDEX($D$222:$W$222,,$C237)-SUM($D237:BF237),INDEX($D$222:$W$222,,$C237)/$G$208)))</f>
        <v>0</v>
      </c>
      <c r="BH237" s="18">
        <f>IF($G$208="n/a",0,IF(BH$210&lt;=$C237,0,IF(BH$210&gt;($G$208+$C237),INDEX($D$222:$W$222,,$C237)-SUM($D237:BG237),INDEX($D$222:$W$222,,$C237)/$G$208)))</f>
        <v>0</v>
      </c>
      <c r="BI237" s="18">
        <f>IF($G$208="n/a",0,IF(BI$210&lt;=$C237,0,IF(BI$210&gt;($G$208+$C237),INDEX($D$222:$W$222,,$C237)-SUM($D237:BH237),INDEX($D$222:$W$222,,$C237)/$G$208)))</f>
        <v>0</v>
      </c>
      <c r="BJ237" s="18">
        <f>IF($G$208="n/a",0,IF(BJ$210&lt;=$C237,0,IF(BJ$210&gt;($G$208+$C237),INDEX($D$222:$W$222,,$C237)-SUM($D237:BI237),INDEX($D$222:$W$222,,$C237)/$G$208)))</f>
        <v>0</v>
      </c>
      <c r="BK237" s="18">
        <f>IF($G$208="n/a",0,IF(BK$210&lt;=$C237,0,IF(BK$210&gt;($G$208+$C237),INDEX($D$222:$W$222,,$C237)-SUM($D237:BJ237),INDEX($D$222:$W$222,,$C237)/$G$208)))</f>
        <v>0</v>
      </c>
    </row>
    <row r="238" spans="2:63" ht="15" hidden="1" outlineLevel="1" x14ac:dyDescent="0.25">
      <c r="B238" s="24">
        <v>2024</v>
      </c>
      <c r="C238" s="24">
        <v>14</v>
      </c>
      <c r="E238" s="18">
        <f>IF($G$208="n/a",0,IF(E$210&lt;=$C238,0,IF(E$210&gt;($G$208+$C238),INDEX($D$222:$W$222,,$C238)-SUM($D238:D238),INDEX($D$222:$W$222,,$C238)/$G$208)))</f>
        <v>0</v>
      </c>
      <c r="F238" s="18">
        <f>IF($G$208="n/a",0,IF(F$210&lt;=$C238,0,IF(F$210&gt;($G$208+$C238),INDEX($D$222:$W$222,,$C238)-SUM($D238:E238),INDEX($D$222:$W$222,,$C238)/$G$208)))</f>
        <v>0</v>
      </c>
      <c r="G238" s="18">
        <f>IF($G$208="n/a",0,IF(G$210&lt;=$C238,0,IF(G$210&gt;($G$208+$C238),INDEX($D$222:$W$222,,$C238)-SUM($D238:F238),INDEX($D$222:$W$222,,$C238)/$G$208)))</f>
        <v>0</v>
      </c>
      <c r="H238" s="18">
        <f>IF($G$208="n/a",0,IF(H$210&lt;=$C238,0,IF(H$210&gt;($G$208+$C238),INDEX($D$222:$W$222,,$C238)-SUM($D238:G238),INDEX($D$222:$W$222,,$C238)/$G$208)))</f>
        <v>0</v>
      </c>
      <c r="I238" s="18">
        <f>IF($G$208="n/a",0,IF(I$210&lt;=$C238,0,IF(I$210&gt;($G$208+$C238),INDEX($D$222:$W$222,,$C238)-SUM($D238:H238),INDEX($D$222:$W$222,,$C238)/$G$208)))</f>
        <v>0</v>
      </c>
      <c r="J238" s="18">
        <f>IF($G$208="n/a",0,IF(J$210&lt;=$C238,0,IF(J$210&gt;($G$208+$C238),INDEX($D$222:$W$222,,$C238)-SUM($D238:I238),INDEX($D$222:$W$222,,$C238)/$G$208)))</f>
        <v>0</v>
      </c>
      <c r="K238" s="18">
        <f>IF($G$208="n/a",0,IF(K$210&lt;=$C238,0,IF(K$210&gt;($G$208+$C238),INDEX($D$222:$W$222,,$C238)-SUM($D238:J238),INDEX($D$222:$W$222,,$C238)/$G$208)))</f>
        <v>0</v>
      </c>
      <c r="L238" s="18">
        <f>IF($G$208="n/a",0,IF(L$210&lt;=$C238,0,IF(L$210&gt;($G$208+$C238),INDEX($D$222:$W$222,,$C238)-SUM($D238:K238),INDEX($D$222:$W$222,,$C238)/$G$208)))</f>
        <v>0</v>
      </c>
      <c r="M238" s="18">
        <f>IF($G$208="n/a",0,IF(M$210&lt;=$C238,0,IF(M$210&gt;($G$208+$C238),INDEX($D$222:$W$222,,$C238)-SUM($D238:L238),INDEX($D$222:$W$222,,$C238)/$G$208)))</f>
        <v>0</v>
      </c>
      <c r="N238" s="18">
        <f>IF($G$208="n/a",0,IF(N$210&lt;=$C238,0,IF(N$210&gt;($G$208+$C238),INDEX($D$222:$W$222,,$C238)-SUM($D238:M238),INDEX($D$222:$W$222,,$C238)/$G$208)))</f>
        <v>0</v>
      </c>
      <c r="O238" s="18">
        <f>IF($G$208="n/a",0,IF(O$210&lt;=$C238,0,IF(O$210&gt;($G$208+$C238),INDEX($D$222:$W$222,,$C238)-SUM($D238:N238),INDEX($D$222:$W$222,,$C238)/$G$208)))</f>
        <v>0</v>
      </c>
      <c r="P238" s="18">
        <f>IF($G$208="n/a",0,IF(P$210&lt;=$C238,0,IF(P$210&gt;($G$208+$C238),INDEX($D$222:$W$222,,$C238)-SUM($D238:O238),INDEX($D$222:$W$222,,$C238)/$G$208)))</f>
        <v>0</v>
      </c>
      <c r="Q238" s="18">
        <f>IF($G$208="n/a",0,IF(Q$210&lt;=$C238,0,IF(Q$210&gt;($G$208+$C238),INDEX($D$222:$W$222,,$C238)-SUM($D238:P238),INDEX($D$222:$W$222,,$C238)/$G$208)))</f>
        <v>0</v>
      </c>
      <c r="R238" s="18">
        <f>IF($G$208="n/a",0,IF(R$210&lt;=$C238,0,IF(R$210&gt;($G$208+$C238),INDEX($D$222:$W$222,,$C238)-SUM($D238:Q238),INDEX($D$222:$W$222,,$C238)/$G$208)))</f>
        <v>0</v>
      </c>
      <c r="S238" s="18">
        <f>IF($G$208="n/a",0,IF(S$210&lt;=$C238,0,IF(S$210&gt;($G$208+$C238),INDEX($D$222:$W$222,,$C238)-SUM($D238:R238),INDEX($D$222:$W$222,,$C238)/$G$208)))</f>
        <v>0</v>
      </c>
      <c r="T238" s="18">
        <f>IF($G$208="n/a",0,IF(T$210&lt;=$C238,0,IF(T$210&gt;($G$208+$C238),INDEX($D$222:$W$222,,$C238)-SUM($D238:S238),INDEX($D$222:$W$222,,$C238)/$G$208)))</f>
        <v>0</v>
      </c>
      <c r="U238" s="18">
        <f>IF($G$208="n/a",0,IF(U$210&lt;=$C238,0,IF(U$210&gt;($G$208+$C238),INDEX($D$222:$W$222,,$C238)-SUM($D238:T238),INDEX($D$222:$W$222,,$C238)/$G$208)))</f>
        <v>0</v>
      </c>
      <c r="V238" s="18">
        <f>IF($G$208="n/a",0,IF(V$210&lt;=$C238,0,IF(V$210&gt;($G$208+$C238),INDEX($D$222:$W$222,,$C238)-SUM($D238:U238),INDEX($D$222:$W$222,,$C238)/$G$208)))</f>
        <v>0</v>
      </c>
      <c r="W238" s="18">
        <f>IF($G$208="n/a",0,IF(W$210&lt;=$C238,0,IF(W$210&gt;($G$208+$C238),INDEX($D$222:$W$222,,$C238)-SUM($D238:V238),INDEX($D$222:$W$222,,$C238)/$G$208)))</f>
        <v>0</v>
      </c>
      <c r="X238" s="18">
        <f>IF($G$208="n/a",0,IF(X$210&lt;=$C238,0,IF(X$210&gt;($G$208+$C238),INDEX($D$222:$W$222,,$C238)-SUM($D238:W238),INDEX($D$222:$W$222,,$C238)/$G$208)))</f>
        <v>0</v>
      </c>
      <c r="Y238" s="18">
        <f>IF($G$208="n/a",0,IF(Y$210&lt;=$C238,0,IF(Y$210&gt;($G$208+$C238),INDEX($D$222:$W$222,,$C238)-SUM($D238:X238),INDEX($D$222:$W$222,,$C238)/$G$208)))</f>
        <v>0</v>
      </c>
      <c r="Z238" s="18">
        <f>IF($G$208="n/a",0,IF(Z$210&lt;=$C238,0,IF(Z$210&gt;($G$208+$C238),INDEX($D$222:$W$222,,$C238)-SUM($D238:Y238),INDEX($D$222:$W$222,,$C238)/$G$208)))</f>
        <v>0</v>
      </c>
      <c r="AA238" s="18">
        <f>IF($G$208="n/a",0,IF(AA$210&lt;=$C238,0,IF(AA$210&gt;($G$208+$C238),INDEX($D$222:$W$222,,$C238)-SUM($D238:Z238),INDEX($D$222:$W$222,,$C238)/$G$208)))</f>
        <v>0</v>
      </c>
      <c r="AB238" s="18">
        <f>IF($G$208="n/a",0,IF(AB$210&lt;=$C238,0,IF(AB$210&gt;($G$208+$C238),INDEX($D$222:$W$222,,$C238)-SUM($D238:AA238),INDEX($D$222:$W$222,,$C238)/$G$208)))</f>
        <v>0</v>
      </c>
      <c r="AC238" s="18">
        <f>IF($G$208="n/a",0,IF(AC$210&lt;=$C238,0,IF(AC$210&gt;($G$208+$C238),INDEX($D$222:$W$222,,$C238)-SUM($D238:AB238),INDEX($D$222:$W$222,,$C238)/$G$208)))</f>
        <v>0</v>
      </c>
      <c r="AD238" s="18">
        <f>IF($G$208="n/a",0,IF(AD$210&lt;=$C238,0,IF(AD$210&gt;($G$208+$C238),INDEX($D$222:$W$222,,$C238)-SUM($D238:AC238),INDEX($D$222:$W$222,,$C238)/$G$208)))</f>
        <v>0</v>
      </c>
      <c r="AE238" s="18">
        <f>IF($G$208="n/a",0,IF(AE$210&lt;=$C238,0,IF(AE$210&gt;($G$208+$C238),INDEX($D$222:$W$222,,$C238)-SUM($D238:AD238),INDEX($D$222:$W$222,,$C238)/$G$208)))</f>
        <v>0</v>
      </c>
      <c r="AF238" s="18">
        <f>IF($G$208="n/a",0,IF(AF$210&lt;=$C238,0,IF(AF$210&gt;($G$208+$C238),INDEX($D$222:$W$222,,$C238)-SUM($D238:AE238),INDEX($D$222:$W$222,,$C238)/$G$208)))</f>
        <v>0</v>
      </c>
      <c r="AG238" s="18">
        <f>IF($G$208="n/a",0,IF(AG$210&lt;=$C238,0,IF(AG$210&gt;($G$208+$C238),INDEX($D$222:$W$222,,$C238)-SUM($D238:AF238),INDEX($D$222:$W$222,,$C238)/$G$208)))</f>
        <v>0</v>
      </c>
      <c r="AH238" s="18">
        <f>IF($G$208="n/a",0,IF(AH$210&lt;=$C238,0,IF(AH$210&gt;($G$208+$C238),INDEX($D$222:$W$222,,$C238)-SUM($D238:AG238),INDEX($D$222:$W$222,,$C238)/$G$208)))</f>
        <v>0</v>
      </c>
      <c r="AI238" s="18">
        <f>IF($G$208="n/a",0,IF(AI$210&lt;=$C238,0,IF(AI$210&gt;($G$208+$C238),INDEX($D$222:$W$222,,$C238)-SUM($D238:AH238),INDEX($D$222:$W$222,,$C238)/$G$208)))</f>
        <v>0</v>
      </c>
      <c r="AJ238" s="18">
        <f>IF($G$208="n/a",0,IF(AJ$210&lt;=$C238,0,IF(AJ$210&gt;($G$208+$C238),INDEX($D$222:$W$222,,$C238)-SUM($D238:AI238),INDEX($D$222:$W$222,,$C238)/$G$208)))</f>
        <v>0</v>
      </c>
      <c r="AK238" s="18">
        <f>IF($G$208="n/a",0,IF(AK$210&lt;=$C238,0,IF(AK$210&gt;($G$208+$C238),INDEX($D$222:$W$222,,$C238)-SUM($D238:AJ238),INDEX($D$222:$W$222,,$C238)/$G$208)))</f>
        <v>0</v>
      </c>
      <c r="AL238" s="18">
        <f>IF($G$208="n/a",0,IF(AL$210&lt;=$C238,0,IF(AL$210&gt;($G$208+$C238),INDEX($D$222:$W$222,,$C238)-SUM($D238:AK238),INDEX($D$222:$W$222,,$C238)/$G$208)))</f>
        <v>0</v>
      </c>
      <c r="AM238" s="18">
        <f>IF($G$208="n/a",0,IF(AM$210&lt;=$C238,0,IF(AM$210&gt;($G$208+$C238),INDEX($D$222:$W$222,,$C238)-SUM($D238:AL238),INDEX($D$222:$W$222,,$C238)/$G$208)))</f>
        <v>0</v>
      </c>
      <c r="AN238" s="18">
        <f>IF($G$208="n/a",0,IF(AN$210&lt;=$C238,0,IF(AN$210&gt;($G$208+$C238),INDEX($D$222:$W$222,,$C238)-SUM($D238:AM238),INDEX($D$222:$W$222,,$C238)/$G$208)))</f>
        <v>0</v>
      </c>
      <c r="AO238" s="18">
        <f>IF($G$208="n/a",0,IF(AO$210&lt;=$C238,0,IF(AO$210&gt;($G$208+$C238),INDEX($D$222:$W$222,,$C238)-SUM($D238:AN238),INDEX($D$222:$W$222,,$C238)/$G$208)))</f>
        <v>0</v>
      </c>
      <c r="AP238" s="18">
        <f>IF($G$208="n/a",0,IF(AP$210&lt;=$C238,0,IF(AP$210&gt;($G$208+$C238),INDEX($D$222:$W$222,,$C238)-SUM($D238:AO238),INDEX($D$222:$W$222,,$C238)/$G$208)))</f>
        <v>0</v>
      </c>
      <c r="AQ238" s="18">
        <f>IF($G$208="n/a",0,IF(AQ$210&lt;=$C238,0,IF(AQ$210&gt;($G$208+$C238),INDEX($D$222:$W$222,,$C238)-SUM($D238:AP238),INDEX($D$222:$W$222,,$C238)/$G$208)))</f>
        <v>0</v>
      </c>
      <c r="AR238" s="18">
        <f>IF($G$208="n/a",0,IF(AR$210&lt;=$C238,0,IF(AR$210&gt;($G$208+$C238),INDEX($D$222:$W$222,,$C238)-SUM($D238:AQ238),INDEX($D$222:$W$222,,$C238)/$G$208)))</f>
        <v>0</v>
      </c>
      <c r="AS238" s="18">
        <f>IF($G$208="n/a",0,IF(AS$210&lt;=$C238,0,IF(AS$210&gt;($G$208+$C238),INDEX($D$222:$W$222,,$C238)-SUM($D238:AR238),INDEX($D$222:$W$222,,$C238)/$G$208)))</f>
        <v>0</v>
      </c>
      <c r="AT238" s="18">
        <f>IF($G$208="n/a",0,IF(AT$210&lt;=$C238,0,IF(AT$210&gt;($G$208+$C238),INDEX($D$222:$W$222,,$C238)-SUM($D238:AS238),INDEX($D$222:$W$222,,$C238)/$G$208)))</f>
        <v>0</v>
      </c>
      <c r="AU238" s="18">
        <f>IF($G$208="n/a",0,IF(AU$210&lt;=$C238,0,IF(AU$210&gt;($G$208+$C238),INDEX($D$222:$W$222,,$C238)-SUM($D238:AT238),INDEX($D$222:$W$222,,$C238)/$G$208)))</f>
        <v>0</v>
      </c>
      <c r="AV238" s="18">
        <f>IF($G$208="n/a",0,IF(AV$210&lt;=$C238,0,IF(AV$210&gt;($G$208+$C238),INDEX($D$222:$W$222,,$C238)-SUM($D238:AU238),INDEX($D$222:$W$222,,$C238)/$G$208)))</f>
        <v>0</v>
      </c>
      <c r="AW238" s="18">
        <f>IF($G$208="n/a",0,IF(AW$210&lt;=$C238,0,IF(AW$210&gt;($G$208+$C238),INDEX($D$222:$W$222,,$C238)-SUM($D238:AV238),INDEX($D$222:$W$222,,$C238)/$G$208)))</f>
        <v>0</v>
      </c>
      <c r="AX238" s="18">
        <f>IF($G$208="n/a",0,IF(AX$210&lt;=$C238,0,IF(AX$210&gt;($G$208+$C238),INDEX($D$222:$W$222,,$C238)-SUM($D238:AW238),INDEX($D$222:$W$222,,$C238)/$G$208)))</f>
        <v>0</v>
      </c>
      <c r="AY238" s="18">
        <f>IF($G$208="n/a",0,IF(AY$210&lt;=$C238,0,IF(AY$210&gt;($G$208+$C238),INDEX($D$222:$W$222,,$C238)-SUM($D238:AX238),INDEX($D$222:$W$222,,$C238)/$G$208)))</f>
        <v>0</v>
      </c>
      <c r="AZ238" s="18">
        <f>IF($G$208="n/a",0,IF(AZ$210&lt;=$C238,0,IF(AZ$210&gt;($G$208+$C238),INDEX($D$222:$W$222,,$C238)-SUM($D238:AY238),INDEX($D$222:$W$222,,$C238)/$G$208)))</f>
        <v>0</v>
      </c>
      <c r="BA238" s="18">
        <f>IF($G$208="n/a",0,IF(BA$210&lt;=$C238,0,IF(BA$210&gt;($G$208+$C238),INDEX($D$222:$W$222,,$C238)-SUM($D238:AZ238),INDEX($D$222:$W$222,,$C238)/$G$208)))</f>
        <v>0</v>
      </c>
      <c r="BB238" s="18">
        <f>IF($G$208="n/a",0,IF(BB$210&lt;=$C238,0,IF(BB$210&gt;($G$208+$C238),INDEX($D$222:$W$222,,$C238)-SUM($D238:BA238),INDEX($D$222:$W$222,,$C238)/$G$208)))</f>
        <v>0</v>
      </c>
      <c r="BC238" s="18">
        <f>IF($G$208="n/a",0,IF(BC$210&lt;=$C238,0,IF(BC$210&gt;($G$208+$C238),INDEX($D$222:$W$222,,$C238)-SUM($D238:BB238),INDEX($D$222:$W$222,,$C238)/$G$208)))</f>
        <v>0</v>
      </c>
      <c r="BD238" s="18">
        <f>IF($G$208="n/a",0,IF(BD$210&lt;=$C238,0,IF(BD$210&gt;($G$208+$C238),INDEX($D$222:$W$222,,$C238)-SUM($D238:BC238),INDEX($D$222:$W$222,,$C238)/$G$208)))</f>
        <v>0</v>
      </c>
      <c r="BE238" s="18">
        <f>IF($G$208="n/a",0,IF(BE$210&lt;=$C238,0,IF(BE$210&gt;($G$208+$C238),INDEX($D$222:$W$222,,$C238)-SUM($D238:BD238),INDEX($D$222:$W$222,,$C238)/$G$208)))</f>
        <v>0</v>
      </c>
      <c r="BF238" s="18">
        <f>IF($G$208="n/a",0,IF(BF$210&lt;=$C238,0,IF(BF$210&gt;($G$208+$C238),INDEX($D$222:$W$222,,$C238)-SUM($D238:BE238),INDEX($D$222:$W$222,,$C238)/$G$208)))</f>
        <v>0</v>
      </c>
      <c r="BG238" s="18">
        <f>IF($G$208="n/a",0,IF(BG$210&lt;=$C238,0,IF(BG$210&gt;($G$208+$C238),INDEX($D$222:$W$222,,$C238)-SUM($D238:BF238),INDEX($D$222:$W$222,,$C238)/$G$208)))</f>
        <v>0</v>
      </c>
      <c r="BH238" s="18">
        <f>IF($G$208="n/a",0,IF(BH$210&lt;=$C238,0,IF(BH$210&gt;($G$208+$C238),INDEX($D$222:$W$222,,$C238)-SUM($D238:BG238),INDEX($D$222:$W$222,,$C238)/$G$208)))</f>
        <v>0</v>
      </c>
      <c r="BI238" s="18">
        <f>IF($G$208="n/a",0,IF(BI$210&lt;=$C238,0,IF(BI$210&gt;($G$208+$C238),INDEX($D$222:$W$222,,$C238)-SUM($D238:BH238),INDEX($D$222:$W$222,,$C238)/$G$208)))</f>
        <v>0</v>
      </c>
      <c r="BJ238" s="18">
        <f>IF($G$208="n/a",0,IF(BJ$210&lt;=$C238,0,IF(BJ$210&gt;($G$208+$C238),INDEX($D$222:$W$222,,$C238)-SUM($D238:BI238),INDEX($D$222:$W$222,,$C238)/$G$208)))</f>
        <v>0</v>
      </c>
      <c r="BK238" s="18">
        <f>IF($G$208="n/a",0,IF(BK$210&lt;=$C238,0,IF(BK$210&gt;($G$208+$C238),INDEX($D$222:$W$222,,$C238)-SUM($D238:BJ238),INDEX($D$222:$W$222,,$C238)/$G$208)))</f>
        <v>0</v>
      </c>
    </row>
    <row r="239" spans="2:63" ht="15" hidden="1" outlineLevel="1" x14ac:dyDescent="0.25">
      <c r="B239" s="24">
        <v>2025</v>
      </c>
      <c r="C239" s="24">
        <v>15</v>
      </c>
      <c r="E239" s="18">
        <f>IF($G$208="n/a",0,IF(E$210&lt;=$C239,0,IF(E$210&gt;($G$208+$C239),INDEX($D$222:$W$222,,$C239)-SUM($D239:D239),INDEX($D$222:$W$222,,$C239)/$G$208)))</f>
        <v>0</v>
      </c>
      <c r="F239" s="18">
        <f>IF($G$208="n/a",0,IF(F$210&lt;=$C239,0,IF(F$210&gt;($G$208+$C239),INDEX($D$222:$W$222,,$C239)-SUM($D239:E239),INDEX($D$222:$W$222,,$C239)/$G$208)))</f>
        <v>0</v>
      </c>
      <c r="G239" s="18">
        <f>IF($G$208="n/a",0,IF(G$210&lt;=$C239,0,IF(G$210&gt;($G$208+$C239),INDEX($D$222:$W$222,,$C239)-SUM($D239:F239),INDEX($D$222:$W$222,,$C239)/$G$208)))</f>
        <v>0</v>
      </c>
      <c r="H239" s="18">
        <f>IF($G$208="n/a",0,IF(H$210&lt;=$C239,0,IF(H$210&gt;($G$208+$C239),INDEX($D$222:$W$222,,$C239)-SUM($D239:G239),INDEX($D$222:$W$222,,$C239)/$G$208)))</f>
        <v>0</v>
      </c>
      <c r="I239" s="18">
        <f>IF($G$208="n/a",0,IF(I$210&lt;=$C239,0,IF(I$210&gt;($G$208+$C239),INDEX($D$222:$W$222,,$C239)-SUM($D239:H239),INDEX($D$222:$W$222,,$C239)/$G$208)))</f>
        <v>0</v>
      </c>
      <c r="J239" s="18">
        <f>IF($G$208="n/a",0,IF(J$210&lt;=$C239,0,IF(J$210&gt;($G$208+$C239),INDEX($D$222:$W$222,,$C239)-SUM($D239:I239),INDEX($D$222:$W$222,,$C239)/$G$208)))</f>
        <v>0</v>
      </c>
      <c r="K239" s="18">
        <f>IF($G$208="n/a",0,IF(K$210&lt;=$C239,0,IF(K$210&gt;($G$208+$C239),INDEX($D$222:$W$222,,$C239)-SUM($D239:J239),INDEX($D$222:$W$222,,$C239)/$G$208)))</f>
        <v>0</v>
      </c>
      <c r="L239" s="18">
        <f>IF($G$208="n/a",0,IF(L$210&lt;=$C239,0,IF(L$210&gt;($G$208+$C239),INDEX($D$222:$W$222,,$C239)-SUM($D239:K239),INDEX($D$222:$W$222,,$C239)/$G$208)))</f>
        <v>0</v>
      </c>
      <c r="M239" s="18">
        <f>IF($G$208="n/a",0,IF(M$210&lt;=$C239,0,IF(M$210&gt;($G$208+$C239),INDEX($D$222:$W$222,,$C239)-SUM($D239:L239),INDEX($D$222:$W$222,,$C239)/$G$208)))</f>
        <v>0</v>
      </c>
      <c r="N239" s="18">
        <f>IF($G$208="n/a",0,IF(N$210&lt;=$C239,0,IF(N$210&gt;($G$208+$C239),INDEX($D$222:$W$222,,$C239)-SUM($D239:M239),INDEX($D$222:$W$222,,$C239)/$G$208)))</f>
        <v>0</v>
      </c>
      <c r="O239" s="18">
        <f>IF($G$208="n/a",0,IF(O$210&lt;=$C239,0,IF(O$210&gt;($G$208+$C239),INDEX($D$222:$W$222,,$C239)-SUM($D239:N239),INDEX($D$222:$W$222,,$C239)/$G$208)))</f>
        <v>0</v>
      </c>
      <c r="P239" s="18">
        <f>IF($G$208="n/a",0,IF(P$210&lt;=$C239,0,IF(P$210&gt;($G$208+$C239),INDEX($D$222:$W$222,,$C239)-SUM($D239:O239),INDEX($D$222:$W$222,,$C239)/$G$208)))</f>
        <v>0</v>
      </c>
      <c r="Q239" s="18">
        <f>IF($G$208="n/a",0,IF(Q$210&lt;=$C239,0,IF(Q$210&gt;($G$208+$C239),INDEX($D$222:$W$222,,$C239)-SUM($D239:P239),INDEX($D$222:$W$222,,$C239)/$G$208)))</f>
        <v>0</v>
      </c>
      <c r="R239" s="18">
        <f>IF($G$208="n/a",0,IF(R$210&lt;=$C239,0,IF(R$210&gt;($G$208+$C239),INDEX($D$222:$W$222,,$C239)-SUM($D239:Q239),INDEX($D$222:$W$222,,$C239)/$G$208)))</f>
        <v>0</v>
      </c>
      <c r="S239" s="18">
        <f>IF($G$208="n/a",0,IF(S$210&lt;=$C239,0,IF(S$210&gt;($G$208+$C239),INDEX($D$222:$W$222,,$C239)-SUM($D239:R239),INDEX($D$222:$W$222,,$C239)/$G$208)))</f>
        <v>0</v>
      </c>
      <c r="T239" s="18">
        <f>IF($G$208="n/a",0,IF(T$210&lt;=$C239,0,IF(T$210&gt;($G$208+$C239),INDEX($D$222:$W$222,,$C239)-SUM($D239:S239),INDEX($D$222:$W$222,,$C239)/$G$208)))</f>
        <v>0</v>
      </c>
      <c r="U239" s="18">
        <f>IF($G$208="n/a",0,IF(U$210&lt;=$C239,0,IF(U$210&gt;($G$208+$C239),INDEX($D$222:$W$222,,$C239)-SUM($D239:T239),INDEX($D$222:$W$222,,$C239)/$G$208)))</f>
        <v>0</v>
      </c>
      <c r="V239" s="18">
        <f>IF($G$208="n/a",0,IF(V$210&lt;=$C239,0,IF(V$210&gt;($G$208+$C239),INDEX($D$222:$W$222,,$C239)-SUM($D239:U239),INDEX($D$222:$W$222,,$C239)/$G$208)))</f>
        <v>0</v>
      </c>
      <c r="W239" s="18">
        <f>IF($G$208="n/a",0,IF(W$210&lt;=$C239,0,IF(W$210&gt;($G$208+$C239),INDEX($D$222:$W$222,,$C239)-SUM($D239:V239),INDEX($D$222:$W$222,,$C239)/$G$208)))</f>
        <v>0</v>
      </c>
      <c r="X239" s="18">
        <f>IF($G$208="n/a",0,IF(X$210&lt;=$C239,0,IF(X$210&gt;($G$208+$C239),INDEX($D$222:$W$222,,$C239)-SUM($D239:W239),INDEX($D$222:$W$222,,$C239)/$G$208)))</f>
        <v>0</v>
      </c>
      <c r="Y239" s="18">
        <f>IF($G$208="n/a",0,IF(Y$210&lt;=$C239,0,IF(Y$210&gt;($G$208+$C239),INDEX($D$222:$W$222,,$C239)-SUM($D239:X239),INDEX($D$222:$W$222,,$C239)/$G$208)))</f>
        <v>0</v>
      </c>
      <c r="Z239" s="18">
        <f>IF($G$208="n/a",0,IF(Z$210&lt;=$C239,0,IF(Z$210&gt;($G$208+$C239),INDEX($D$222:$W$222,,$C239)-SUM($D239:Y239),INDEX($D$222:$W$222,,$C239)/$G$208)))</f>
        <v>0</v>
      </c>
      <c r="AA239" s="18">
        <f>IF($G$208="n/a",0,IF(AA$210&lt;=$C239,0,IF(AA$210&gt;($G$208+$C239),INDEX($D$222:$W$222,,$C239)-SUM($D239:Z239),INDEX($D$222:$W$222,,$C239)/$G$208)))</f>
        <v>0</v>
      </c>
      <c r="AB239" s="18">
        <f>IF($G$208="n/a",0,IF(AB$210&lt;=$C239,0,IF(AB$210&gt;($G$208+$C239),INDEX($D$222:$W$222,,$C239)-SUM($D239:AA239),INDEX($D$222:$W$222,,$C239)/$G$208)))</f>
        <v>0</v>
      </c>
      <c r="AC239" s="18">
        <f>IF($G$208="n/a",0,IF(AC$210&lt;=$C239,0,IF(AC$210&gt;($G$208+$C239),INDEX($D$222:$W$222,,$C239)-SUM($D239:AB239),INDEX($D$222:$W$222,,$C239)/$G$208)))</f>
        <v>0</v>
      </c>
      <c r="AD239" s="18">
        <f>IF($G$208="n/a",0,IF(AD$210&lt;=$C239,0,IF(AD$210&gt;($G$208+$C239),INDEX($D$222:$W$222,,$C239)-SUM($D239:AC239),INDEX($D$222:$W$222,,$C239)/$G$208)))</f>
        <v>0</v>
      </c>
      <c r="AE239" s="18">
        <f>IF($G$208="n/a",0,IF(AE$210&lt;=$C239,0,IF(AE$210&gt;($G$208+$C239),INDEX($D$222:$W$222,,$C239)-SUM($D239:AD239),INDEX($D$222:$W$222,,$C239)/$G$208)))</f>
        <v>0</v>
      </c>
      <c r="AF239" s="18">
        <f>IF($G$208="n/a",0,IF(AF$210&lt;=$C239,0,IF(AF$210&gt;($G$208+$C239),INDEX($D$222:$W$222,,$C239)-SUM($D239:AE239),INDEX($D$222:$W$222,,$C239)/$G$208)))</f>
        <v>0</v>
      </c>
      <c r="AG239" s="18">
        <f>IF($G$208="n/a",0,IF(AG$210&lt;=$C239,0,IF(AG$210&gt;($G$208+$C239),INDEX($D$222:$W$222,,$C239)-SUM($D239:AF239),INDEX($D$222:$W$222,,$C239)/$G$208)))</f>
        <v>0</v>
      </c>
      <c r="AH239" s="18">
        <f>IF($G$208="n/a",0,IF(AH$210&lt;=$C239,0,IF(AH$210&gt;($G$208+$C239),INDEX($D$222:$W$222,,$C239)-SUM($D239:AG239),INDEX($D$222:$W$222,,$C239)/$G$208)))</f>
        <v>0</v>
      </c>
      <c r="AI239" s="18">
        <f>IF($G$208="n/a",0,IF(AI$210&lt;=$C239,0,IF(AI$210&gt;($G$208+$C239),INDEX($D$222:$W$222,,$C239)-SUM($D239:AH239),INDEX($D$222:$W$222,,$C239)/$G$208)))</f>
        <v>0</v>
      </c>
      <c r="AJ239" s="18">
        <f>IF($G$208="n/a",0,IF(AJ$210&lt;=$C239,0,IF(AJ$210&gt;($G$208+$C239),INDEX($D$222:$W$222,,$C239)-SUM($D239:AI239),INDEX($D$222:$W$222,,$C239)/$G$208)))</f>
        <v>0</v>
      </c>
      <c r="AK239" s="18">
        <f>IF($G$208="n/a",0,IF(AK$210&lt;=$C239,0,IF(AK$210&gt;($G$208+$C239),INDEX($D$222:$W$222,,$C239)-SUM($D239:AJ239),INDEX($D$222:$W$222,,$C239)/$G$208)))</f>
        <v>0</v>
      </c>
      <c r="AL239" s="18">
        <f>IF($G$208="n/a",0,IF(AL$210&lt;=$C239,0,IF(AL$210&gt;($G$208+$C239),INDEX($D$222:$W$222,,$C239)-SUM($D239:AK239),INDEX($D$222:$W$222,,$C239)/$G$208)))</f>
        <v>0</v>
      </c>
      <c r="AM239" s="18">
        <f>IF($G$208="n/a",0,IF(AM$210&lt;=$C239,0,IF(AM$210&gt;($G$208+$C239),INDEX($D$222:$W$222,,$C239)-SUM($D239:AL239),INDEX($D$222:$W$222,,$C239)/$G$208)))</f>
        <v>0</v>
      </c>
      <c r="AN239" s="18">
        <f>IF($G$208="n/a",0,IF(AN$210&lt;=$C239,0,IF(AN$210&gt;($G$208+$C239),INDEX($D$222:$W$222,,$C239)-SUM($D239:AM239),INDEX($D$222:$W$222,,$C239)/$G$208)))</f>
        <v>0</v>
      </c>
      <c r="AO239" s="18">
        <f>IF($G$208="n/a",0,IF(AO$210&lt;=$C239,0,IF(AO$210&gt;($G$208+$C239),INDEX($D$222:$W$222,,$C239)-SUM($D239:AN239),INDEX($D$222:$W$222,,$C239)/$G$208)))</f>
        <v>0</v>
      </c>
      <c r="AP239" s="18">
        <f>IF($G$208="n/a",0,IF(AP$210&lt;=$C239,0,IF(AP$210&gt;($G$208+$C239),INDEX($D$222:$W$222,,$C239)-SUM($D239:AO239),INDEX($D$222:$W$222,,$C239)/$G$208)))</f>
        <v>0</v>
      </c>
      <c r="AQ239" s="18">
        <f>IF($G$208="n/a",0,IF(AQ$210&lt;=$C239,0,IF(AQ$210&gt;($G$208+$C239),INDEX($D$222:$W$222,,$C239)-SUM($D239:AP239),INDEX($D$222:$W$222,,$C239)/$G$208)))</f>
        <v>0</v>
      </c>
      <c r="AR239" s="18">
        <f>IF($G$208="n/a",0,IF(AR$210&lt;=$C239,0,IF(AR$210&gt;($G$208+$C239),INDEX($D$222:$W$222,,$C239)-SUM($D239:AQ239),INDEX($D$222:$W$222,,$C239)/$G$208)))</f>
        <v>0</v>
      </c>
      <c r="AS239" s="18">
        <f>IF($G$208="n/a",0,IF(AS$210&lt;=$C239,0,IF(AS$210&gt;($G$208+$C239),INDEX($D$222:$W$222,,$C239)-SUM($D239:AR239),INDEX($D$222:$W$222,,$C239)/$G$208)))</f>
        <v>0</v>
      </c>
      <c r="AT239" s="18">
        <f>IF($G$208="n/a",0,IF(AT$210&lt;=$C239,0,IF(AT$210&gt;($G$208+$C239),INDEX($D$222:$W$222,,$C239)-SUM($D239:AS239),INDEX($D$222:$W$222,,$C239)/$G$208)))</f>
        <v>0</v>
      </c>
      <c r="AU239" s="18">
        <f>IF($G$208="n/a",0,IF(AU$210&lt;=$C239,0,IF(AU$210&gt;($G$208+$C239),INDEX($D$222:$W$222,,$C239)-SUM($D239:AT239),INDEX($D$222:$W$222,,$C239)/$G$208)))</f>
        <v>0</v>
      </c>
      <c r="AV239" s="18">
        <f>IF($G$208="n/a",0,IF(AV$210&lt;=$C239,0,IF(AV$210&gt;($G$208+$C239),INDEX($D$222:$W$222,,$C239)-SUM($D239:AU239),INDEX($D$222:$W$222,,$C239)/$G$208)))</f>
        <v>0</v>
      </c>
      <c r="AW239" s="18">
        <f>IF($G$208="n/a",0,IF(AW$210&lt;=$C239,0,IF(AW$210&gt;($G$208+$C239),INDEX($D$222:$W$222,,$C239)-SUM($D239:AV239),INDEX($D$222:$W$222,,$C239)/$G$208)))</f>
        <v>0</v>
      </c>
      <c r="AX239" s="18">
        <f>IF($G$208="n/a",0,IF(AX$210&lt;=$C239,0,IF(AX$210&gt;($G$208+$C239),INDEX($D$222:$W$222,,$C239)-SUM($D239:AW239),INDEX($D$222:$W$222,,$C239)/$G$208)))</f>
        <v>0</v>
      </c>
      <c r="AY239" s="18">
        <f>IF($G$208="n/a",0,IF(AY$210&lt;=$C239,0,IF(AY$210&gt;($G$208+$C239),INDEX($D$222:$W$222,,$C239)-SUM($D239:AX239),INDEX($D$222:$W$222,,$C239)/$G$208)))</f>
        <v>0</v>
      </c>
      <c r="AZ239" s="18">
        <f>IF($G$208="n/a",0,IF(AZ$210&lt;=$C239,0,IF(AZ$210&gt;($G$208+$C239),INDEX($D$222:$W$222,,$C239)-SUM($D239:AY239),INDEX($D$222:$W$222,,$C239)/$G$208)))</f>
        <v>0</v>
      </c>
      <c r="BA239" s="18">
        <f>IF($G$208="n/a",0,IF(BA$210&lt;=$C239,0,IF(BA$210&gt;($G$208+$C239),INDEX($D$222:$W$222,,$C239)-SUM($D239:AZ239),INDEX($D$222:$W$222,,$C239)/$G$208)))</f>
        <v>0</v>
      </c>
      <c r="BB239" s="18">
        <f>IF($G$208="n/a",0,IF(BB$210&lt;=$C239,0,IF(BB$210&gt;($G$208+$C239),INDEX($D$222:$W$222,,$C239)-SUM($D239:BA239),INDEX($D$222:$W$222,,$C239)/$G$208)))</f>
        <v>0</v>
      </c>
      <c r="BC239" s="18">
        <f>IF($G$208="n/a",0,IF(BC$210&lt;=$C239,0,IF(BC$210&gt;($G$208+$C239),INDEX($D$222:$W$222,,$C239)-SUM($D239:BB239),INDEX($D$222:$W$222,,$C239)/$G$208)))</f>
        <v>0</v>
      </c>
      <c r="BD239" s="18">
        <f>IF($G$208="n/a",0,IF(BD$210&lt;=$C239,0,IF(BD$210&gt;($G$208+$C239),INDEX($D$222:$W$222,,$C239)-SUM($D239:BC239),INDEX($D$222:$W$222,,$C239)/$G$208)))</f>
        <v>0</v>
      </c>
      <c r="BE239" s="18">
        <f>IF($G$208="n/a",0,IF(BE$210&lt;=$C239,0,IF(BE$210&gt;($G$208+$C239),INDEX($D$222:$W$222,,$C239)-SUM($D239:BD239),INDEX($D$222:$W$222,,$C239)/$G$208)))</f>
        <v>0</v>
      </c>
      <c r="BF239" s="18">
        <f>IF($G$208="n/a",0,IF(BF$210&lt;=$C239,0,IF(BF$210&gt;($G$208+$C239),INDEX($D$222:$W$222,,$C239)-SUM($D239:BE239),INDEX($D$222:$W$222,,$C239)/$G$208)))</f>
        <v>0</v>
      </c>
      <c r="BG239" s="18">
        <f>IF($G$208="n/a",0,IF(BG$210&lt;=$C239,0,IF(BG$210&gt;($G$208+$C239),INDEX($D$222:$W$222,,$C239)-SUM($D239:BF239),INDEX($D$222:$W$222,,$C239)/$G$208)))</f>
        <v>0</v>
      </c>
      <c r="BH239" s="18">
        <f>IF($G$208="n/a",0,IF(BH$210&lt;=$C239,0,IF(BH$210&gt;($G$208+$C239),INDEX($D$222:$W$222,,$C239)-SUM($D239:BG239),INDEX($D$222:$W$222,,$C239)/$G$208)))</f>
        <v>0</v>
      </c>
      <c r="BI239" s="18">
        <f>IF($G$208="n/a",0,IF(BI$210&lt;=$C239,0,IF(BI$210&gt;($G$208+$C239),INDEX($D$222:$W$222,,$C239)-SUM($D239:BH239),INDEX($D$222:$W$222,,$C239)/$G$208)))</f>
        <v>0</v>
      </c>
      <c r="BJ239" s="18">
        <f>IF($G$208="n/a",0,IF(BJ$210&lt;=$C239,0,IF(BJ$210&gt;($G$208+$C239),INDEX($D$222:$W$222,,$C239)-SUM($D239:BI239),INDEX($D$222:$W$222,,$C239)/$G$208)))</f>
        <v>0</v>
      </c>
      <c r="BK239" s="18">
        <f>IF($G$208="n/a",0,IF(BK$210&lt;=$C239,0,IF(BK$210&gt;($G$208+$C239),INDEX($D$222:$W$222,,$C239)-SUM($D239:BJ239),INDEX($D$222:$W$222,,$C239)/$G$208)))</f>
        <v>0</v>
      </c>
    </row>
    <row r="240" spans="2:63" ht="15" hidden="1" outlineLevel="1" x14ac:dyDescent="0.25">
      <c r="B240" s="24">
        <v>2026</v>
      </c>
      <c r="C240" s="24">
        <v>16</v>
      </c>
      <c r="E240" s="18">
        <f>IF($G$208="n/a",0,IF(E$210&lt;=$C240,0,IF(E$210&gt;($G$208+$C240),INDEX($D$222:$W$222,,$C240)-SUM($D240:D240),INDEX($D$222:$W$222,,$C240)/$G$208)))</f>
        <v>0</v>
      </c>
      <c r="F240" s="18">
        <f>IF($G$208="n/a",0,IF(F$210&lt;=$C240,0,IF(F$210&gt;($G$208+$C240),INDEX($D$222:$W$222,,$C240)-SUM($D240:E240),INDEX($D$222:$W$222,,$C240)/$G$208)))</f>
        <v>0</v>
      </c>
      <c r="G240" s="18">
        <f>IF($G$208="n/a",0,IF(G$210&lt;=$C240,0,IF(G$210&gt;($G$208+$C240),INDEX($D$222:$W$222,,$C240)-SUM($D240:F240),INDEX($D$222:$W$222,,$C240)/$G$208)))</f>
        <v>0</v>
      </c>
      <c r="H240" s="18">
        <f>IF($G$208="n/a",0,IF(H$210&lt;=$C240,0,IF(H$210&gt;($G$208+$C240),INDEX($D$222:$W$222,,$C240)-SUM($D240:G240),INDEX($D$222:$W$222,,$C240)/$G$208)))</f>
        <v>0</v>
      </c>
      <c r="I240" s="18">
        <f>IF($G$208="n/a",0,IF(I$210&lt;=$C240,0,IF(I$210&gt;($G$208+$C240),INDEX($D$222:$W$222,,$C240)-SUM($D240:H240),INDEX($D$222:$W$222,,$C240)/$G$208)))</f>
        <v>0</v>
      </c>
      <c r="J240" s="18">
        <f>IF($G$208="n/a",0,IF(J$210&lt;=$C240,0,IF(J$210&gt;($G$208+$C240),INDEX($D$222:$W$222,,$C240)-SUM($D240:I240),INDEX($D$222:$W$222,,$C240)/$G$208)))</f>
        <v>0</v>
      </c>
      <c r="K240" s="18">
        <f>IF($G$208="n/a",0,IF(K$210&lt;=$C240,0,IF(K$210&gt;($G$208+$C240),INDEX($D$222:$W$222,,$C240)-SUM($D240:J240),INDEX($D$222:$W$222,,$C240)/$G$208)))</f>
        <v>0</v>
      </c>
      <c r="L240" s="18">
        <f>IF($G$208="n/a",0,IF(L$210&lt;=$C240,0,IF(L$210&gt;($G$208+$C240),INDEX($D$222:$W$222,,$C240)-SUM($D240:K240),INDEX($D$222:$W$222,,$C240)/$G$208)))</f>
        <v>0</v>
      </c>
      <c r="M240" s="18">
        <f>IF($G$208="n/a",0,IF(M$210&lt;=$C240,0,IF(M$210&gt;($G$208+$C240),INDEX($D$222:$W$222,,$C240)-SUM($D240:L240),INDEX($D$222:$W$222,,$C240)/$G$208)))</f>
        <v>0</v>
      </c>
      <c r="N240" s="18">
        <f>IF($G$208="n/a",0,IF(N$210&lt;=$C240,0,IF(N$210&gt;($G$208+$C240),INDEX($D$222:$W$222,,$C240)-SUM($D240:M240),INDEX($D$222:$W$222,,$C240)/$G$208)))</f>
        <v>0</v>
      </c>
      <c r="O240" s="18">
        <f>IF($G$208="n/a",0,IF(O$210&lt;=$C240,0,IF(O$210&gt;($G$208+$C240),INDEX($D$222:$W$222,,$C240)-SUM($D240:N240),INDEX($D$222:$W$222,,$C240)/$G$208)))</f>
        <v>0</v>
      </c>
      <c r="P240" s="18">
        <f>IF($G$208="n/a",0,IF(P$210&lt;=$C240,0,IF(P$210&gt;($G$208+$C240),INDEX($D$222:$W$222,,$C240)-SUM($D240:O240),INDEX($D$222:$W$222,,$C240)/$G$208)))</f>
        <v>0</v>
      </c>
      <c r="Q240" s="18">
        <f>IF($G$208="n/a",0,IF(Q$210&lt;=$C240,0,IF(Q$210&gt;($G$208+$C240),INDEX($D$222:$W$222,,$C240)-SUM($D240:P240),INDEX($D$222:$W$222,,$C240)/$G$208)))</f>
        <v>0</v>
      </c>
      <c r="R240" s="18">
        <f>IF($G$208="n/a",0,IF(R$210&lt;=$C240,0,IF(R$210&gt;($G$208+$C240),INDEX($D$222:$W$222,,$C240)-SUM($D240:Q240),INDEX($D$222:$W$222,,$C240)/$G$208)))</f>
        <v>0</v>
      </c>
      <c r="S240" s="18">
        <f>IF($G$208="n/a",0,IF(S$210&lt;=$C240,0,IF(S$210&gt;($G$208+$C240),INDEX($D$222:$W$222,,$C240)-SUM($D240:R240),INDEX($D$222:$W$222,,$C240)/$G$208)))</f>
        <v>0</v>
      </c>
      <c r="T240" s="18">
        <f>IF($G$208="n/a",0,IF(T$210&lt;=$C240,0,IF(T$210&gt;($G$208+$C240),INDEX($D$222:$W$222,,$C240)-SUM($D240:S240),INDEX($D$222:$W$222,,$C240)/$G$208)))</f>
        <v>0</v>
      </c>
      <c r="U240" s="18">
        <f>IF($G$208="n/a",0,IF(U$210&lt;=$C240,0,IF(U$210&gt;($G$208+$C240),INDEX($D$222:$W$222,,$C240)-SUM($D240:T240),INDEX($D$222:$W$222,,$C240)/$G$208)))</f>
        <v>0</v>
      </c>
      <c r="V240" s="18">
        <f>IF($G$208="n/a",0,IF(V$210&lt;=$C240,0,IF(V$210&gt;($G$208+$C240),INDEX($D$222:$W$222,,$C240)-SUM($D240:U240),INDEX($D$222:$W$222,,$C240)/$G$208)))</f>
        <v>0</v>
      </c>
      <c r="W240" s="18">
        <f>IF($G$208="n/a",0,IF(W$210&lt;=$C240,0,IF(W$210&gt;($G$208+$C240),INDEX($D$222:$W$222,,$C240)-SUM($D240:V240),INDEX($D$222:$W$222,,$C240)/$G$208)))</f>
        <v>0</v>
      </c>
      <c r="X240" s="18">
        <f>IF($G$208="n/a",0,IF(X$210&lt;=$C240,0,IF(X$210&gt;($G$208+$C240),INDEX($D$222:$W$222,,$C240)-SUM($D240:W240),INDEX($D$222:$W$222,,$C240)/$G$208)))</f>
        <v>0</v>
      </c>
      <c r="Y240" s="18">
        <f>IF($G$208="n/a",0,IF(Y$210&lt;=$C240,0,IF(Y$210&gt;($G$208+$C240),INDEX($D$222:$W$222,,$C240)-SUM($D240:X240),INDEX($D$222:$W$222,,$C240)/$G$208)))</f>
        <v>0</v>
      </c>
      <c r="Z240" s="18">
        <f>IF($G$208="n/a",0,IF(Z$210&lt;=$C240,0,IF(Z$210&gt;($G$208+$C240),INDEX($D$222:$W$222,,$C240)-SUM($D240:Y240),INDEX($D$222:$W$222,,$C240)/$G$208)))</f>
        <v>0</v>
      </c>
      <c r="AA240" s="18">
        <f>IF($G$208="n/a",0,IF(AA$210&lt;=$C240,0,IF(AA$210&gt;($G$208+$C240),INDEX($D$222:$W$222,,$C240)-SUM($D240:Z240),INDEX($D$222:$W$222,,$C240)/$G$208)))</f>
        <v>0</v>
      </c>
      <c r="AB240" s="18">
        <f>IF($G$208="n/a",0,IF(AB$210&lt;=$C240,0,IF(AB$210&gt;($G$208+$C240),INDEX($D$222:$W$222,,$C240)-SUM($D240:AA240),INDEX($D$222:$W$222,,$C240)/$G$208)))</f>
        <v>0</v>
      </c>
      <c r="AC240" s="18">
        <f>IF($G$208="n/a",0,IF(AC$210&lt;=$C240,0,IF(AC$210&gt;($G$208+$C240),INDEX($D$222:$W$222,,$C240)-SUM($D240:AB240),INDEX($D$222:$W$222,,$C240)/$G$208)))</f>
        <v>0</v>
      </c>
      <c r="AD240" s="18">
        <f>IF($G$208="n/a",0,IF(AD$210&lt;=$C240,0,IF(AD$210&gt;($G$208+$C240),INDEX($D$222:$W$222,,$C240)-SUM($D240:AC240),INDEX($D$222:$W$222,,$C240)/$G$208)))</f>
        <v>0</v>
      </c>
      <c r="AE240" s="18">
        <f>IF($G$208="n/a",0,IF(AE$210&lt;=$C240,0,IF(AE$210&gt;($G$208+$C240),INDEX($D$222:$W$222,,$C240)-SUM($D240:AD240),INDEX($D$222:$W$222,,$C240)/$G$208)))</f>
        <v>0</v>
      </c>
      <c r="AF240" s="18">
        <f>IF($G$208="n/a",0,IF(AF$210&lt;=$C240,0,IF(AF$210&gt;($G$208+$C240),INDEX($D$222:$W$222,,$C240)-SUM($D240:AE240),INDEX($D$222:$W$222,,$C240)/$G$208)))</f>
        <v>0</v>
      </c>
      <c r="AG240" s="18">
        <f>IF($G$208="n/a",0,IF(AG$210&lt;=$C240,0,IF(AG$210&gt;($G$208+$C240),INDEX($D$222:$W$222,,$C240)-SUM($D240:AF240),INDEX($D$222:$W$222,,$C240)/$G$208)))</f>
        <v>0</v>
      </c>
      <c r="AH240" s="18">
        <f>IF($G$208="n/a",0,IF(AH$210&lt;=$C240,0,IF(AH$210&gt;($G$208+$C240),INDEX($D$222:$W$222,,$C240)-SUM($D240:AG240),INDEX($D$222:$W$222,,$C240)/$G$208)))</f>
        <v>0</v>
      </c>
      <c r="AI240" s="18">
        <f>IF($G$208="n/a",0,IF(AI$210&lt;=$C240,0,IF(AI$210&gt;($G$208+$C240),INDEX($D$222:$W$222,,$C240)-SUM($D240:AH240),INDEX($D$222:$W$222,,$C240)/$G$208)))</f>
        <v>0</v>
      </c>
      <c r="AJ240" s="18">
        <f>IF($G$208="n/a",0,IF(AJ$210&lt;=$C240,0,IF(AJ$210&gt;($G$208+$C240),INDEX($D$222:$W$222,,$C240)-SUM($D240:AI240),INDEX($D$222:$W$222,,$C240)/$G$208)))</f>
        <v>0</v>
      </c>
      <c r="AK240" s="18">
        <f>IF($G$208="n/a",0,IF(AK$210&lt;=$C240,0,IF(AK$210&gt;($G$208+$C240),INDEX($D$222:$W$222,,$C240)-SUM($D240:AJ240),INDEX($D$222:$W$222,,$C240)/$G$208)))</f>
        <v>0</v>
      </c>
      <c r="AL240" s="18">
        <f>IF($G$208="n/a",0,IF(AL$210&lt;=$C240,0,IF(AL$210&gt;($G$208+$C240),INDEX($D$222:$W$222,,$C240)-SUM($D240:AK240),INDEX($D$222:$W$222,,$C240)/$G$208)))</f>
        <v>0</v>
      </c>
      <c r="AM240" s="18">
        <f>IF($G$208="n/a",0,IF(AM$210&lt;=$C240,0,IF(AM$210&gt;($G$208+$C240),INDEX($D$222:$W$222,,$C240)-SUM($D240:AL240),INDEX($D$222:$W$222,,$C240)/$G$208)))</f>
        <v>0</v>
      </c>
      <c r="AN240" s="18">
        <f>IF($G$208="n/a",0,IF(AN$210&lt;=$C240,0,IF(AN$210&gt;($G$208+$C240),INDEX($D$222:$W$222,,$C240)-SUM($D240:AM240),INDEX($D$222:$W$222,,$C240)/$G$208)))</f>
        <v>0</v>
      </c>
      <c r="AO240" s="18">
        <f>IF($G$208="n/a",0,IF(AO$210&lt;=$C240,0,IF(AO$210&gt;($G$208+$C240),INDEX($D$222:$W$222,,$C240)-SUM($D240:AN240),INDEX($D$222:$W$222,,$C240)/$G$208)))</f>
        <v>0</v>
      </c>
      <c r="AP240" s="18">
        <f>IF($G$208="n/a",0,IF(AP$210&lt;=$C240,0,IF(AP$210&gt;($G$208+$C240),INDEX($D$222:$W$222,,$C240)-SUM($D240:AO240),INDEX($D$222:$W$222,,$C240)/$G$208)))</f>
        <v>0</v>
      </c>
      <c r="AQ240" s="18">
        <f>IF($G$208="n/a",0,IF(AQ$210&lt;=$C240,0,IF(AQ$210&gt;($G$208+$C240),INDEX($D$222:$W$222,,$C240)-SUM($D240:AP240),INDEX($D$222:$W$222,,$C240)/$G$208)))</f>
        <v>0</v>
      </c>
      <c r="AR240" s="18">
        <f>IF($G$208="n/a",0,IF(AR$210&lt;=$C240,0,IF(AR$210&gt;($G$208+$C240),INDEX($D$222:$W$222,,$C240)-SUM($D240:AQ240),INDEX($D$222:$W$222,,$C240)/$G$208)))</f>
        <v>0</v>
      </c>
      <c r="AS240" s="18">
        <f>IF($G$208="n/a",0,IF(AS$210&lt;=$C240,0,IF(AS$210&gt;($G$208+$C240),INDEX($D$222:$W$222,,$C240)-SUM($D240:AR240),INDEX($D$222:$W$222,,$C240)/$G$208)))</f>
        <v>0</v>
      </c>
      <c r="AT240" s="18">
        <f>IF($G$208="n/a",0,IF(AT$210&lt;=$C240,0,IF(AT$210&gt;($G$208+$C240),INDEX($D$222:$W$222,,$C240)-SUM($D240:AS240),INDEX($D$222:$W$222,,$C240)/$G$208)))</f>
        <v>0</v>
      </c>
      <c r="AU240" s="18">
        <f>IF($G$208="n/a",0,IF(AU$210&lt;=$C240,0,IF(AU$210&gt;($G$208+$C240),INDEX($D$222:$W$222,,$C240)-SUM($D240:AT240),INDEX($D$222:$W$222,,$C240)/$G$208)))</f>
        <v>0</v>
      </c>
      <c r="AV240" s="18">
        <f>IF($G$208="n/a",0,IF(AV$210&lt;=$C240,0,IF(AV$210&gt;($G$208+$C240),INDEX($D$222:$W$222,,$C240)-SUM($D240:AU240),INDEX($D$222:$W$222,,$C240)/$G$208)))</f>
        <v>0</v>
      </c>
      <c r="AW240" s="18">
        <f>IF($G$208="n/a",0,IF(AW$210&lt;=$C240,0,IF(AW$210&gt;($G$208+$C240),INDEX($D$222:$W$222,,$C240)-SUM($D240:AV240),INDEX($D$222:$W$222,,$C240)/$G$208)))</f>
        <v>0</v>
      </c>
      <c r="AX240" s="18">
        <f>IF($G$208="n/a",0,IF(AX$210&lt;=$C240,0,IF(AX$210&gt;($G$208+$C240),INDEX($D$222:$W$222,,$C240)-SUM($D240:AW240),INDEX($D$222:$W$222,,$C240)/$G$208)))</f>
        <v>0</v>
      </c>
      <c r="AY240" s="18">
        <f>IF($G$208="n/a",0,IF(AY$210&lt;=$C240,0,IF(AY$210&gt;($G$208+$C240),INDEX($D$222:$W$222,,$C240)-SUM($D240:AX240),INDEX($D$222:$W$222,,$C240)/$G$208)))</f>
        <v>0</v>
      </c>
      <c r="AZ240" s="18">
        <f>IF($G$208="n/a",0,IF(AZ$210&lt;=$C240,0,IF(AZ$210&gt;($G$208+$C240),INDEX($D$222:$W$222,,$C240)-SUM($D240:AY240),INDEX($D$222:$W$222,,$C240)/$G$208)))</f>
        <v>0</v>
      </c>
      <c r="BA240" s="18">
        <f>IF($G$208="n/a",0,IF(BA$210&lt;=$C240,0,IF(BA$210&gt;($G$208+$C240),INDEX($D$222:$W$222,,$C240)-SUM($D240:AZ240),INDEX($D$222:$W$222,,$C240)/$G$208)))</f>
        <v>0</v>
      </c>
      <c r="BB240" s="18">
        <f>IF($G$208="n/a",0,IF(BB$210&lt;=$C240,0,IF(BB$210&gt;($G$208+$C240),INDEX($D$222:$W$222,,$C240)-SUM($D240:BA240),INDEX($D$222:$W$222,,$C240)/$G$208)))</f>
        <v>0</v>
      </c>
      <c r="BC240" s="18">
        <f>IF($G$208="n/a",0,IF(BC$210&lt;=$C240,0,IF(BC$210&gt;($G$208+$C240),INDEX($D$222:$W$222,,$C240)-SUM($D240:BB240),INDEX($D$222:$W$222,,$C240)/$G$208)))</f>
        <v>0</v>
      </c>
      <c r="BD240" s="18">
        <f>IF($G$208="n/a",0,IF(BD$210&lt;=$C240,0,IF(BD$210&gt;($G$208+$C240),INDEX($D$222:$W$222,,$C240)-SUM($D240:BC240),INDEX($D$222:$W$222,,$C240)/$G$208)))</f>
        <v>0</v>
      </c>
      <c r="BE240" s="18">
        <f>IF($G$208="n/a",0,IF(BE$210&lt;=$C240,0,IF(BE$210&gt;($G$208+$C240),INDEX($D$222:$W$222,,$C240)-SUM($D240:BD240),INDEX($D$222:$W$222,,$C240)/$G$208)))</f>
        <v>0</v>
      </c>
      <c r="BF240" s="18">
        <f>IF($G$208="n/a",0,IF(BF$210&lt;=$C240,0,IF(BF$210&gt;($G$208+$C240),INDEX($D$222:$W$222,,$C240)-SUM($D240:BE240),INDEX($D$222:$W$222,,$C240)/$G$208)))</f>
        <v>0</v>
      </c>
      <c r="BG240" s="18">
        <f>IF($G$208="n/a",0,IF(BG$210&lt;=$C240,0,IF(BG$210&gt;($G$208+$C240),INDEX($D$222:$W$222,,$C240)-SUM($D240:BF240),INDEX($D$222:$W$222,,$C240)/$G$208)))</f>
        <v>0</v>
      </c>
      <c r="BH240" s="18">
        <f>IF($G$208="n/a",0,IF(BH$210&lt;=$C240,0,IF(BH$210&gt;($G$208+$C240),INDEX($D$222:$W$222,,$C240)-SUM($D240:BG240),INDEX($D$222:$W$222,,$C240)/$G$208)))</f>
        <v>0</v>
      </c>
      <c r="BI240" s="18">
        <f>IF($G$208="n/a",0,IF(BI$210&lt;=$C240,0,IF(BI$210&gt;($G$208+$C240),INDEX($D$222:$W$222,,$C240)-SUM($D240:BH240),INDEX($D$222:$W$222,,$C240)/$G$208)))</f>
        <v>0</v>
      </c>
      <c r="BJ240" s="18">
        <f>IF($G$208="n/a",0,IF(BJ$210&lt;=$C240,0,IF(BJ$210&gt;($G$208+$C240),INDEX($D$222:$W$222,,$C240)-SUM($D240:BI240),INDEX($D$222:$W$222,,$C240)/$G$208)))</f>
        <v>0</v>
      </c>
      <c r="BK240" s="18">
        <f>IF($G$208="n/a",0,IF(BK$210&lt;=$C240,0,IF(BK$210&gt;($G$208+$C240),INDEX($D$222:$W$222,,$C240)-SUM($D240:BJ240),INDEX($D$222:$W$222,,$C240)/$G$208)))</f>
        <v>0</v>
      </c>
    </row>
    <row r="241" spans="2:63" ht="15" hidden="1" outlineLevel="1" x14ac:dyDescent="0.25">
      <c r="B241" s="24">
        <v>2027</v>
      </c>
      <c r="C241" s="24">
        <v>17</v>
      </c>
      <c r="E241" s="18">
        <f>IF($G$208="n/a",0,IF(E$210&lt;=$C241,0,IF(E$210&gt;($G$208+$C241),INDEX($D$222:$W$222,,$C241)-SUM($D241:D241),INDEX($D$222:$W$222,,$C241)/$G$208)))</f>
        <v>0</v>
      </c>
      <c r="F241" s="18">
        <f>IF($G$208="n/a",0,IF(F$210&lt;=$C241,0,IF(F$210&gt;($G$208+$C241),INDEX($D$222:$W$222,,$C241)-SUM($D241:E241),INDEX($D$222:$W$222,,$C241)/$G$208)))</f>
        <v>0</v>
      </c>
      <c r="G241" s="18">
        <f>IF($G$208="n/a",0,IF(G$210&lt;=$C241,0,IF(G$210&gt;($G$208+$C241),INDEX($D$222:$W$222,,$C241)-SUM($D241:F241),INDEX($D$222:$W$222,,$C241)/$G$208)))</f>
        <v>0</v>
      </c>
      <c r="H241" s="18">
        <f>IF($G$208="n/a",0,IF(H$210&lt;=$C241,0,IF(H$210&gt;($G$208+$C241),INDEX($D$222:$W$222,,$C241)-SUM($D241:G241),INDEX($D$222:$W$222,,$C241)/$G$208)))</f>
        <v>0</v>
      </c>
      <c r="I241" s="18">
        <f>IF($G$208="n/a",0,IF(I$210&lt;=$C241,0,IF(I$210&gt;($G$208+$C241),INDEX($D$222:$W$222,,$C241)-SUM($D241:H241),INDEX($D$222:$W$222,,$C241)/$G$208)))</f>
        <v>0</v>
      </c>
      <c r="J241" s="18">
        <f>IF($G$208="n/a",0,IF(J$210&lt;=$C241,0,IF(J$210&gt;($G$208+$C241),INDEX($D$222:$W$222,,$C241)-SUM($D241:I241),INDEX($D$222:$W$222,,$C241)/$G$208)))</f>
        <v>0</v>
      </c>
      <c r="K241" s="18">
        <f>IF($G$208="n/a",0,IF(K$210&lt;=$C241,0,IF(K$210&gt;($G$208+$C241),INDEX($D$222:$W$222,,$C241)-SUM($D241:J241),INDEX($D$222:$W$222,,$C241)/$G$208)))</f>
        <v>0</v>
      </c>
      <c r="L241" s="18">
        <f>IF($G$208="n/a",0,IF(L$210&lt;=$C241,0,IF(L$210&gt;($G$208+$C241),INDEX($D$222:$W$222,,$C241)-SUM($D241:K241),INDEX($D$222:$W$222,,$C241)/$G$208)))</f>
        <v>0</v>
      </c>
      <c r="M241" s="18">
        <f>IF($G$208="n/a",0,IF(M$210&lt;=$C241,0,IF(M$210&gt;($G$208+$C241),INDEX($D$222:$W$222,,$C241)-SUM($D241:L241),INDEX($D$222:$W$222,,$C241)/$G$208)))</f>
        <v>0</v>
      </c>
      <c r="N241" s="18">
        <f>IF($G$208="n/a",0,IF(N$210&lt;=$C241,0,IF(N$210&gt;($G$208+$C241),INDEX($D$222:$W$222,,$C241)-SUM($D241:M241),INDEX($D$222:$W$222,,$C241)/$G$208)))</f>
        <v>0</v>
      </c>
      <c r="O241" s="18">
        <f>IF($G$208="n/a",0,IF(O$210&lt;=$C241,0,IF(O$210&gt;($G$208+$C241),INDEX($D$222:$W$222,,$C241)-SUM($D241:N241),INDEX($D$222:$W$222,,$C241)/$G$208)))</f>
        <v>0</v>
      </c>
      <c r="P241" s="18">
        <f>IF($G$208="n/a",0,IF(P$210&lt;=$C241,0,IF(P$210&gt;($G$208+$C241),INDEX($D$222:$W$222,,$C241)-SUM($D241:O241),INDEX($D$222:$W$222,,$C241)/$G$208)))</f>
        <v>0</v>
      </c>
      <c r="Q241" s="18">
        <f>IF($G$208="n/a",0,IF(Q$210&lt;=$C241,0,IF(Q$210&gt;($G$208+$C241),INDEX($D$222:$W$222,,$C241)-SUM($D241:P241),INDEX($D$222:$W$222,,$C241)/$G$208)))</f>
        <v>0</v>
      </c>
      <c r="R241" s="18">
        <f>IF($G$208="n/a",0,IF(R$210&lt;=$C241,0,IF(R$210&gt;($G$208+$C241),INDEX($D$222:$W$222,,$C241)-SUM($D241:Q241),INDEX($D$222:$W$222,,$C241)/$G$208)))</f>
        <v>0</v>
      </c>
      <c r="S241" s="18">
        <f>IF($G$208="n/a",0,IF(S$210&lt;=$C241,0,IF(S$210&gt;($G$208+$C241),INDEX($D$222:$W$222,,$C241)-SUM($D241:R241),INDEX($D$222:$W$222,,$C241)/$G$208)))</f>
        <v>0</v>
      </c>
      <c r="T241" s="18">
        <f>IF($G$208="n/a",0,IF(T$210&lt;=$C241,0,IF(T$210&gt;($G$208+$C241),INDEX($D$222:$W$222,,$C241)-SUM($D241:S241),INDEX($D$222:$W$222,,$C241)/$G$208)))</f>
        <v>0</v>
      </c>
      <c r="U241" s="18">
        <f>IF($G$208="n/a",0,IF(U$210&lt;=$C241,0,IF(U$210&gt;($G$208+$C241),INDEX($D$222:$W$222,,$C241)-SUM($D241:T241),INDEX($D$222:$W$222,,$C241)/$G$208)))</f>
        <v>0</v>
      </c>
      <c r="V241" s="18">
        <f>IF($G$208="n/a",0,IF(V$210&lt;=$C241,0,IF(V$210&gt;($G$208+$C241),INDEX($D$222:$W$222,,$C241)-SUM($D241:U241),INDEX($D$222:$W$222,,$C241)/$G$208)))</f>
        <v>0</v>
      </c>
      <c r="W241" s="18">
        <f>IF($G$208="n/a",0,IF(W$210&lt;=$C241,0,IF(W$210&gt;($G$208+$C241),INDEX($D$222:$W$222,,$C241)-SUM($D241:V241),INDEX($D$222:$W$222,,$C241)/$G$208)))</f>
        <v>0</v>
      </c>
      <c r="X241" s="18">
        <f>IF($G$208="n/a",0,IF(X$210&lt;=$C241,0,IF(X$210&gt;($G$208+$C241),INDEX($D$222:$W$222,,$C241)-SUM($D241:W241),INDEX($D$222:$W$222,,$C241)/$G$208)))</f>
        <v>0</v>
      </c>
      <c r="Y241" s="18">
        <f>IF($G$208="n/a",0,IF(Y$210&lt;=$C241,0,IF(Y$210&gt;($G$208+$C241),INDEX($D$222:$W$222,,$C241)-SUM($D241:X241),INDEX($D$222:$W$222,,$C241)/$G$208)))</f>
        <v>0</v>
      </c>
      <c r="Z241" s="18">
        <f>IF($G$208="n/a",0,IF(Z$210&lt;=$C241,0,IF(Z$210&gt;($G$208+$C241),INDEX($D$222:$W$222,,$C241)-SUM($D241:Y241),INDEX($D$222:$W$222,,$C241)/$G$208)))</f>
        <v>0</v>
      </c>
      <c r="AA241" s="18">
        <f>IF($G$208="n/a",0,IF(AA$210&lt;=$C241,0,IF(AA$210&gt;($G$208+$C241),INDEX($D$222:$W$222,,$C241)-SUM($D241:Z241),INDEX($D$222:$W$222,,$C241)/$G$208)))</f>
        <v>0</v>
      </c>
      <c r="AB241" s="18">
        <f>IF($G$208="n/a",0,IF(AB$210&lt;=$C241,0,IF(AB$210&gt;($G$208+$C241),INDEX($D$222:$W$222,,$C241)-SUM($D241:AA241),INDEX($D$222:$W$222,,$C241)/$G$208)))</f>
        <v>0</v>
      </c>
      <c r="AC241" s="18">
        <f>IF($G$208="n/a",0,IF(AC$210&lt;=$C241,0,IF(AC$210&gt;($G$208+$C241),INDEX($D$222:$W$222,,$C241)-SUM($D241:AB241),INDEX($D$222:$W$222,,$C241)/$G$208)))</f>
        <v>0</v>
      </c>
      <c r="AD241" s="18">
        <f>IF($G$208="n/a",0,IF(AD$210&lt;=$C241,0,IF(AD$210&gt;($G$208+$C241),INDEX($D$222:$W$222,,$C241)-SUM($D241:AC241),INDEX($D$222:$W$222,,$C241)/$G$208)))</f>
        <v>0</v>
      </c>
      <c r="AE241" s="18">
        <f>IF($G$208="n/a",0,IF(AE$210&lt;=$C241,0,IF(AE$210&gt;($G$208+$C241),INDEX($D$222:$W$222,,$C241)-SUM($D241:AD241),INDEX($D$222:$W$222,,$C241)/$G$208)))</f>
        <v>0</v>
      </c>
      <c r="AF241" s="18">
        <f>IF($G$208="n/a",0,IF(AF$210&lt;=$C241,0,IF(AF$210&gt;($G$208+$C241),INDEX($D$222:$W$222,,$C241)-SUM($D241:AE241),INDEX($D$222:$W$222,,$C241)/$G$208)))</f>
        <v>0</v>
      </c>
      <c r="AG241" s="18">
        <f>IF($G$208="n/a",0,IF(AG$210&lt;=$C241,0,IF(AG$210&gt;($G$208+$C241),INDEX($D$222:$W$222,,$C241)-SUM($D241:AF241),INDEX($D$222:$W$222,,$C241)/$G$208)))</f>
        <v>0</v>
      </c>
      <c r="AH241" s="18">
        <f>IF($G$208="n/a",0,IF(AH$210&lt;=$C241,0,IF(AH$210&gt;($G$208+$C241),INDEX($D$222:$W$222,,$C241)-SUM($D241:AG241),INDEX($D$222:$W$222,,$C241)/$G$208)))</f>
        <v>0</v>
      </c>
      <c r="AI241" s="18">
        <f>IF($G$208="n/a",0,IF(AI$210&lt;=$C241,0,IF(AI$210&gt;($G$208+$C241),INDEX($D$222:$W$222,,$C241)-SUM($D241:AH241),INDEX($D$222:$W$222,,$C241)/$G$208)))</f>
        <v>0</v>
      </c>
      <c r="AJ241" s="18">
        <f>IF($G$208="n/a",0,IF(AJ$210&lt;=$C241,0,IF(AJ$210&gt;($G$208+$C241),INDEX($D$222:$W$222,,$C241)-SUM($D241:AI241),INDEX($D$222:$W$222,,$C241)/$G$208)))</f>
        <v>0</v>
      </c>
      <c r="AK241" s="18">
        <f>IF($G$208="n/a",0,IF(AK$210&lt;=$C241,0,IF(AK$210&gt;($G$208+$C241),INDEX($D$222:$W$222,,$C241)-SUM($D241:AJ241),INDEX($D$222:$W$222,,$C241)/$G$208)))</f>
        <v>0</v>
      </c>
      <c r="AL241" s="18">
        <f>IF($G$208="n/a",0,IF(AL$210&lt;=$C241,0,IF(AL$210&gt;($G$208+$C241),INDEX($D$222:$W$222,,$C241)-SUM($D241:AK241),INDEX($D$222:$W$222,,$C241)/$G$208)))</f>
        <v>0</v>
      </c>
      <c r="AM241" s="18">
        <f>IF($G$208="n/a",0,IF(AM$210&lt;=$C241,0,IF(AM$210&gt;($G$208+$C241),INDEX($D$222:$W$222,,$C241)-SUM($D241:AL241),INDEX($D$222:$W$222,,$C241)/$G$208)))</f>
        <v>0</v>
      </c>
      <c r="AN241" s="18">
        <f>IF($G$208="n/a",0,IF(AN$210&lt;=$C241,0,IF(AN$210&gt;($G$208+$C241),INDEX($D$222:$W$222,,$C241)-SUM($D241:AM241),INDEX($D$222:$W$222,,$C241)/$G$208)))</f>
        <v>0</v>
      </c>
      <c r="AO241" s="18">
        <f>IF($G$208="n/a",0,IF(AO$210&lt;=$C241,0,IF(AO$210&gt;($G$208+$C241),INDEX($D$222:$W$222,,$C241)-SUM($D241:AN241),INDEX($D$222:$W$222,,$C241)/$G$208)))</f>
        <v>0</v>
      </c>
      <c r="AP241" s="18">
        <f>IF($G$208="n/a",0,IF(AP$210&lt;=$C241,0,IF(AP$210&gt;($G$208+$C241),INDEX($D$222:$W$222,,$C241)-SUM($D241:AO241),INDEX($D$222:$W$222,,$C241)/$G$208)))</f>
        <v>0</v>
      </c>
      <c r="AQ241" s="18">
        <f>IF($G$208="n/a",0,IF(AQ$210&lt;=$C241,0,IF(AQ$210&gt;($G$208+$C241),INDEX($D$222:$W$222,,$C241)-SUM($D241:AP241),INDEX($D$222:$W$222,,$C241)/$G$208)))</f>
        <v>0</v>
      </c>
      <c r="AR241" s="18">
        <f>IF($G$208="n/a",0,IF(AR$210&lt;=$C241,0,IF(AR$210&gt;($G$208+$C241),INDEX($D$222:$W$222,,$C241)-SUM($D241:AQ241),INDEX($D$222:$W$222,,$C241)/$G$208)))</f>
        <v>0</v>
      </c>
      <c r="AS241" s="18">
        <f>IF($G$208="n/a",0,IF(AS$210&lt;=$C241,0,IF(AS$210&gt;($G$208+$C241),INDEX($D$222:$W$222,,$C241)-SUM($D241:AR241),INDEX($D$222:$W$222,,$C241)/$G$208)))</f>
        <v>0</v>
      </c>
      <c r="AT241" s="18">
        <f>IF($G$208="n/a",0,IF(AT$210&lt;=$C241,0,IF(AT$210&gt;($G$208+$C241),INDEX($D$222:$W$222,,$C241)-SUM($D241:AS241),INDEX($D$222:$W$222,,$C241)/$G$208)))</f>
        <v>0</v>
      </c>
      <c r="AU241" s="18">
        <f>IF($G$208="n/a",0,IF(AU$210&lt;=$C241,0,IF(AU$210&gt;($G$208+$C241),INDEX($D$222:$W$222,,$C241)-SUM($D241:AT241),INDEX($D$222:$W$222,,$C241)/$G$208)))</f>
        <v>0</v>
      </c>
      <c r="AV241" s="18">
        <f>IF($G$208="n/a",0,IF(AV$210&lt;=$C241,0,IF(AV$210&gt;($G$208+$C241),INDEX($D$222:$W$222,,$C241)-SUM($D241:AU241),INDEX($D$222:$W$222,,$C241)/$G$208)))</f>
        <v>0</v>
      </c>
      <c r="AW241" s="18">
        <f>IF($G$208="n/a",0,IF(AW$210&lt;=$C241,0,IF(AW$210&gt;($G$208+$C241),INDEX($D$222:$W$222,,$C241)-SUM($D241:AV241),INDEX($D$222:$W$222,,$C241)/$G$208)))</f>
        <v>0</v>
      </c>
      <c r="AX241" s="18">
        <f>IF($G$208="n/a",0,IF(AX$210&lt;=$C241,0,IF(AX$210&gt;($G$208+$C241),INDEX($D$222:$W$222,,$C241)-SUM($D241:AW241),INDEX($D$222:$W$222,,$C241)/$G$208)))</f>
        <v>0</v>
      </c>
      <c r="AY241" s="18">
        <f>IF($G$208="n/a",0,IF(AY$210&lt;=$C241,0,IF(AY$210&gt;($G$208+$C241),INDEX($D$222:$W$222,,$C241)-SUM($D241:AX241),INDEX($D$222:$W$222,,$C241)/$G$208)))</f>
        <v>0</v>
      </c>
      <c r="AZ241" s="18">
        <f>IF($G$208="n/a",0,IF(AZ$210&lt;=$C241,0,IF(AZ$210&gt;($G$208+$C241),INDEX($D$222:$W$222,,$C241)-SUM($D241:AY241),INDEX($D$222:$W$222,,$C241)/$G$208)))</f>
        <v>0</v>
      </c>
      <c r="BA241" s="18">
        <f>IF($G$208="n/a",0,IF(BA$210&lt;=$C241,0,IF(BA$210&gt;($G$208+$C241),INDEX($D$222:$W$222,,$C241)-SUM($D241:AZ241),INDEX($D$222:$W$222,,$C241)/$G$208)))</f>
        <v>0</v>
      </c>
      <c r="BB241" s="18">
        <f>IF($G$208="n/a",0,IF(BB$210&lt;=$C241,0,IF(BB$210&gt;($G$208+$C241),INDEX($D$222:$W$222,,$C241)-SUM($D241:BA241),INDEX($D$222:$W$222,,$C241)/$G$208)))</f>
        <v>0</v>
      </c>
      <c r="BC241" s="18">
        <f>IF($G$208="n/a",0,IF(BC$210&lt;=$C241,0,IF(BC$210&gt;($G$208+$C241),INDEX($D$222:$W$222,,$C241)-SUM($D241:BB241),INDEX($D$222:$W$222,,$C241)/$G$208)))</f>
        <v>0</v>
      </c>
      <c r="BD241" s="18">
        <f>IF($G$208="n/a",0,IF(BD$210&lt;=$C241,0,IF(BD$210&gt;($G$208+$C241),INDEX($D$222:$W$222,,$C241)-SUM($D241:BC241),INDEX($D$222:$W$222,,$C241)/$G$208)))</f>
        <v>0</v>
      </c>
      <c r="BE241" s="18">
        <f>IF($G$208="n/a",0,IF(BE$210&lt;=$C241,0,IF(BE$210&gt;($G$208+$C241),INDEX($D$222:$W$222,,$C241)-SUM($D241:BD241),INDEX($D$222:$W$222,,$C241)/$G$208)))</f>
        <v>0</v>
      </c>
      <c r="BF241" s="18">
        <f>IF($G$208="n/a",0,IF(BF$210&lt;=$C241,0,IF(BF$210&gt;($G$208+$C241),INDEX($D$222:$W$222,,$C241)-SUM($D241:BE241),INDEX($D$222:$W$222,,$C241)/$G$208)))</f>
        <v>0</v>
      </c>
      <c r="BG241" s="18">
        <f>IF($G$208="n/a",0,IF(BG$210&lt;=$C241,0,IF(BG$210&gt;($G$208+$C241),INDEX($D$222:$W$222,,$C241)-SUM($D241:BF241),INDEX($D$222:$W$222,,$C241)/$G$208)))</f>
        <v>0</v>
      </c>
      <c r="BH241" s="18">
        <f>IF($G$208="n/a",0,IF(BH$210&lt;=$C241,0,IF(BH$210&gt;($G$208+$C241),INDEX($D$222:$W$222,,$C241)-SUM($D241:BG241),INDEX($D$222:$W$222,,$C241)/$G$208)))</f>
        <v>0</v>
      </c>
      <c r="BI241" s="18">
        <f>IF($G$208="n/a",0,IF(BI$210&lt;=$C241,0,IF(BI$210&gt;($G$208+$C241),INDEX($D$222:$W$222,,$C241)-SUM($D241:BH241),INDEX($D$222:$W$222,,$C241)/$G$208)))</f>
        <v>0</v>
      </c>
      <c r="BJ241" s="18">
        <f>IF($G$208="n/a",0,IF(BJ$210&lt;=$C241,0,IF(BJ$210&gt;($G$208+$C241),INDEX($D$222:$W$222,,$C241)-SUM($D241:BI241),INDEX($D$222:$W$222,,$C241)/$G$208)))</f>
        <v>0</v>
      </c>
      <c r="BK241" s="18">
        <f>IF($G$208="n/a",0,IF(BK$210&lt;=$C241,0,IF(BK$210&gt;($G$208+$C241),INDEX($D$222:$W$222,,$C241)-SUM($D241:BJ241),INDEX($D$222:$W$222,,$C241)/$G$208)))</f>
        <v>0</v>
      </c>
    </row>
    <row r="242" spans="2:63" ht="15" hidden="1" outlineLevel="1" x14ac:dyDescent="0.25">
      <c r="B242" s="24">
        <v>2028</v>
      </c>
      <c r="C242" s="24">
        <v>18</v>
      </c>
      <c r="E242" s="18">
        <f>IF($G$208="n/a",0,IF(E$210&lt;=$C242,0,IF(E$210&gt;($G$208+$C242),INDEX($D$222:$W$222,,$C242)-SUM($D242:D242),INDEX($D$222:$W$222,,$C242)/$G$208)))</f>
        <v>0</v>
      </c>
      <c r="F242" s="18">
        <f>IF($G$208="n/a",0,IF(F$210&lt;=$C242,0,IF(F$210&gt;($G$208+$C242),INDEX($D$222:$W$222,,$C242)-SUM($D242:E242),INDEX($D$222:$W$222,,$C242)/$G$208)))</f>
        <v>0</v>
      </c>
      <c r="G242" s="18">
        <f>IF($G$208="n/a",0,IF(G$210&lt;=$C242,0,IF(G$210&gt;($G$208+$C242),INDEX($D$222:$W$222,,$C242)-SUM($D242:F242),INDEX($D$222:$W$222,,$C242)/$G$208)))</f>
        <v>0</v>
      </c>
      <c r="H242" s="18">
        <f>IF($G$208="n/a",0,IF(H$210&lt;=$C242,0,IF(H$210&gt;($G$208+$C242),INDEX($D$222:$W$222,,$C242)-SUM($D242:G242),INDEX($D$222:$W$222,,$C242)/$G$208)))</f>
        <v>0</v>
      </c>
      <c r="I242" s="18">
        <f>IF($G$208="n/a",0,IF(I$210&lt;=$C242,0,IF(I$210&gt;($G$208+$C242),INDEX($D$222:$W$222,,$C242)-SUM($D242:H242),INDEX($D$222:$W$222,,$C242)/$G$208)))</f>
        <v>0</v>
      </c>
      <c r="J242" s="18">
        <f>IF($G$208="n/a",0,IF(J$210&lt;=$C242,0,IF(J$210&gt;($G$208+$C242),INDEX($D$222:$W$222,,$C242)-SUM($D242:I242),INDEX($D$222:$W$222,,$C242)/$G$208)))</f>
        <v>0</v>
      </c>
      <c r="K242" s="18">
        <f>IF($G$208="n/a",0,IF(K$210&lt;=$C242,0,IF(K$210&gt;($G$208+$C242),INDEX($D$222:$W$222,,$C242)-SUM($D242:J242),INDEX($D$222:$W$222,,$C242)/$G$208)))</f>
        <v>0</v>
      </c>
      <c r="L242" s="18">
        <f>IF($G$208="n/a",0,IF(L$210&lt;=$C242,0,IF(L$210&gt;($G$208+$C242),INDEX($D$222:$W$222,,$C242)-SUM($D242:K242),INDEX($D$222:$W$222,,$C242)/$G$208)))</f>
        <v>0</v>
      </c>
      <c r="M242" s="18">
        <f>IF($G$208="n/a",0,IF(M$210&lt;=$C242,0,IF(M$210&gt;($G$208+$C242),INDEX($D$222:$W$222,,$C242)-SUM($D242:L242),INDEX($D$222:$W$222,,$C242)/$G$208)))</f>
        <v>0</v>
      </c>
      <c r="N242" s="18">
        <f>IF($G$208="n/a",0,IF(N$210&lt;=$C242,0,IF(N$210&gt;($G$208+$C242),INDEX($D$222:$W$222,,$C242)-SUM($D242:M242),INDEX($D$222:$W$222,,$C242)/$G$208)))</f>
        <v>0</v>
      </c>
      <c r="O242" s="18">
        <f>IF($G$208="n/a",0,IF(O$210&lt;=$C242,0,IF(O$210&gt;($G$208+$C242),INDEX($D$222:$W$222,,$C242)-SUM($D242:N242),INDEX($D$222:$W$222,,$C242)/$G$208)))</f>
        <v>0</v>
      </c>
      <c r="P242" s="18">
        <f>IF($G$208="n/a",0,IF(P$210&lt;=$C242,0,IF(P$210&gt;($G$208+$C242),INDEX($D$222:$W$222,,$C242)-SUM($D242:O242),INDEX($D$222:$W$222,,$C242)/$G$208)))</f>
        <v>0</v>
      </c>
      <c r="Q242" s="18">
        <f>IF($G$208="n/a",0,IF(Q$210&lt;=$C242,0,IF(Q$210&gt;($G$208+$C242),INDEX($D$222:$W$222,,$C242)-SUM($D242:P242),INDEX($D$222:$W$222,,$C242)/$G$208)))</f>
        <v>0</v>
      </c>
      <c r="R242" s="18">
        <f>IF($G$208="n/a",0,IF(R$210&lt;=$C242,0,IF(R$210&gt;($G$208+$C242),INDEX($D$222:$W$222,,$C242)-SUM($D242:Q242),INDEX($D$222:$W$222,,$C242)/$G$208)))</f>
        <v>0</v>
      </c>
      <c r="S242" s="18">
        <f>IF($G$208="n/a",0,IF(S$210&lt;=$C242,0,IF(S$210&gt;($G$208+$C242),INDEX($D$222:$W$222,,$C242)-SUM($D242:R242),INDEX($D$222:$W$222,,$C242)/$G$208)))</f>
        <v>0</v>
      </c>
      <c r="T242" s="18">
        <f>IF($G$208="n/a",0,IF(T$210&lt;=$C242,0,IF(T$210&gt;($G$208+$C242),INDEX($D$222:$W$222,,$C242)-SUM($D242:S242),INDEX($D$222:$W$222,,$C242)/$G$208)))</f>
        <v>0</v>
      </c>
      <c r="U242" s="18">
        <f>IF($G$208="n/a",0,IF(U$210&lt;=$C242,0,IF(U$210&gt;($G$208+$C242),INDEX($D$222:$W$222,,$C242)-SUM($D242:T242),INDEX($D$222:$W$222,,$C242)/$G$208)))</f>
        <v>0</v>
      </c>
      <c r="V242" s="18">
        <f>IF($G$208="n/a",0,IF(V$210&lt;=$C242,0,IF(V$210&gt;($G$208+$C242),INDEX($D$222:$W$222,,$C242)-SUM($D242:U242),INDEX($D$222:$W$222,,$C242)/$G$208)))</f>
        <v>0</v>
      </c>
      <c r="W242" s="18">
        <f>IF($G$208="n/a",0,IF(W$210&lt;=$C242,0,IF(W$210&gt;($G$208+$C242),INDEX($D$222:$W$222,,$C242)-SUM($D242:V242),INDEX($D$222:$W$222,,$C242)/$G$208)))</f>
        <v>0</v>
      </c>
      <c r="X242" s="18">
        <f>IF($G$208="n/a",0,IF(X$210&lt;=$C242,0,IF(X$210&gt;($G$208+$C242),INDEX($D$222:$W$222,,$C242)-SUM($D242:W242),INDEX($D$222:$W$222,,$C242)/$G$208)))</f>
        <v>0</v>
      </c>
      <c r="Y242" s="18">
        <f>IF($G$208="n/a",0,IF(Y$210&lt;=$C242,0,IF(Y$210&gt;($G$208+$C242),INDEX($D$222:$W$222,,$C242)-SUM($D242:X242),INDEX($D$222:$W$222,,$C242)/$G$208)))</f>
        <v>0</v>
      </c>
      <c r="Z242" s="18">
        <f>IF($G$208="n/a",0,IF(Z$210&lt;=$C242,0,IF(Z$210&gt;($G$208+$C242),INDEX($D$222:$W$222,,$C242)-SUM($D242:Y242),INDEX($D$222:$W$222,,$C242)/$G$208)))</f>
        <v>0</v>
      </c>
      <c r="AA242" s="18">
        <f>IF($G$208="n/a",0,IF(AA$210&lt;=$C242,0,IF(AA$210&gt;($G$208+$C242),INDEX($D$222:$W$222,,$C242)-SUM($D242:Z242),INDEX($D$222:$W$222,,$C242)/$G$208)))</f>
        <v>0</v>
      </c>
      <c r="AB242" s="18">
        <f>IF($G$208="n/a",0,IF(AB$210&lt;=$C242,0,IF(AB$210&gt;($G$208+$C242),INDEX($D$222:$W$222,,$C242)-SUM($D242:AA242),INDEX($D$222:$W$222,,$C242)/$G$208)))</f>
        <v>0</v>
      </c>
      <c r="AC242" s="18">
        <f>IF($G$208="n/a",0,IF(AC$210&lt;=$C242,0,IF(AC$210&gt;($G$208+$C242),INDEX($D$222:$W$222,,$C242)-SUM($D242:AB242),INDEX($D$222:$W$222,,$C242)/$G$208)))</f>
        <v>0</v>
      </c>
      <c r="AD242" s="18">
        <f>IF($G$208="n/a",0,IF(AD$210&lt;=$C242,0,IF(AD$210&gt;($G$208+$C242),INDEX($D$222:$W$222,,$C242)-SUM($D242:AC242),INDEX($D$222:$W$222,,$C242)/$G$208)))</f>
        <v>0</v>
      </c>
      <c r="AE242" s="18">
        <f>IF($G$208="n/a",0,IF(AE$210&lt;=$C242,0,IF(AE$210&gt;($G$208+$C242),INDEX($D$222:$W$222,,$C242)-SUM($D242:AD242),INDEX($D$222:$W$222,,$C242)/$G$208)))</f>
        <v>0</v>
      </c>
      <c r="AF242" s="18">
        <f>IF($G$208="n/a",0,IF(AF$210&lt;=$C242,0,IF(AF$210&gt;($G$208+$C242),INDEX($D$222:$W$222,,$C242)-SUM($D242:AE242),INDEX($D$222:$W$222,,$C242)/$G$208)))</f>
        <v>0</v>
      </c>
      <c r="AG242" s="18">
        <f>IF($G$208="n/a",0,IF(AG$210&lt;=$C242,0,IF(AG$210&gt;($G$208+$C242),INDEX($D$222:$W$222,,$C242)-SUM($D242:AF242),INDEX($D$222:$W$222,,$C242)/$G$208)))</f>
        <v>0</v>
      </c>
      <c r="AH242" s="18">
        <f>IF($G$208="n/a",0,IF(AH$210&lt;=$C242,0,IF(AH$210&gt;($G$208+$C242),INDEX($D$222:$W$222,,$C242)-SUM($D242:AG242),INDEX($D$222:$W$222,,$C242)/$G$208)))</f>
        <v>0</v>
      </c>
      <c r="AI242" s="18">
        <f>IF($G$208="n/a",0,IF(AI$210&lt;=$C242,0,IF(AI$210&gt;($G$208+$C242),INDEX($D$222:$W$222,,$C242)-SUM($D242:AH242),INDEX($D$222:$W$222,,$C242)/$G$208)))</f>
        <v>0</v>
      </c>
      <c r="AJ242" s="18">
        <f>IF($G$208="n/a",0,IF(AJ$210&lt;=$C242,0,IF(AJ$210&gt;($G$208+$C242),INDEX($D$222:$W$222,,$C242)-SUM($D242:AI242),INDEX($D$222:$W$222,,$C242)/$G$208)))</f>
        <v>0</v>
      </c>
      <c r="AK242" s="18">
        <f>IF($G$208="n/a",0,IF(AK$210&lt;=$C242,0,IF(AK$210&gt;($G$208+$C242),INDEX($D$222:$W$222,,$C242)-SUM($D242:AJ242),INDEX($D$222:$W$222,,$C242)/$G$208)))</f>
        <v>0</v>
      </c>
      <c r="AL242" s="18">
        <f>IF($G$208="n/a",0,IF(AL$210&lt;=$C242,0,IF(AL$210&gt;($G$208+$C242),INDEX($D$222:$W$222,,$C242)-SUM($D242:AK242),INDEX($D$222:$W$222,,$C242)/$G$208)))</f>
        <v>0</v>
      </c>
      <c r="AM242" s="18">
        <f>IF($G$208="n/a",0,IF(AM$210&lt;=$C242,0,IF(AM$210&gt;($G$208+$C242),INDEX($D$222:$W$222,,$C242)-SUM($D242:AL242),INDEX($D$222:$W$222,,$C242)/$G$208)))</f>
        <v>0</v>
      </c>
      <c r="AN242" s="18">
        <f>IF($G$208="n/a",0,IF(AN$210&lt;=$C242,0,IF(AN$210&gt;($G$208+$C242),INDEX($D$222:$W$222,,$C242)-SUM($D242:AM242),INDEX($D$222:$W$222,,$C242)/$G$208)))</f>
        <v>0</v>
      </c>
      <c r="AO242" s="18">
        <f>IF($G$208="n/a",0,IF(AO$210&lt;=$C242,0,IF(AO$210&gt;($G$208+$C242),INDEX($D$222:$W$222,,$C242)-SUM($D242:AN242),INDEX($D$222:$W$222,,$C242)/$G$208)))</f>
        <v>0</v>
      </c>
      <c r="AP242" s="18">
        <f>IF($G$208="n/a",0,IF(AP$210&lt;=$C242,0,IF(AP$210&gt;($G$208+$C242),INDEX($D$222:$W$222,,$C242)-SUM($D242:AO242),INDEX($D$222:$W$222,,$C242)/$G$208)))</f>
        <v>0</v>
      </c>
      <c r="AQ242" s="18">
        <f>IF($G$208="n/a",0,IF(AQ$210&lt;=$C242,0,IF(AQ$210&gt;($G$208+$C242),INDEX($D$222:$W$222,,$C242)-SUM($D242:AP242),INDEX($D$222:$W$222,,$C242)/$G$208)))</f>
        <v>0</v>
      </c>
      <c r="AR242" s="18">
        <f>IF($G$208="n/a",0,IF(AR$210&lt;=$C242,0,IF(AR$210&gt;($G$208+$C242),INDEX($D$222:$W$222,,$C242)-SUM($D242:AQ242),INDEX($D$222:$W$222,,$C242)/$G$208)))</f>
        <v>0</v>
      </c>
      <c r="AS242" s="18">
        <f>IF($G$208="n/a",0,IF(AS$210&lt;=$C242,0,IF(AS$210&gt;($G$208+$C242),INDEX($D$222:$W$222,,$C242)-SUM($D242:AR242),INDEX($D$222:$W$222,,$C242)/$G$208)))</f>
        <v>0</v>
      </c>
      <c r="AT242" s="18">
        <f>IF($G$208="n/a",0,IF(AT$210&lt;=$C242,0,IF(AT$210&gt;($G$208+$C242),INDEX($D$222:$W$222,,$C242)-SUM($D242:AS242),INDEX($D$222:$W$222,,$C242)/$G$208)))</f>
        <v>0</v>
      </c>
      <c r="AU242" s="18">
        <f>IF($G$208="n/a",0,IF(AU$210&lt;=$C242,0,IF(AU$210&gt;($G$208+$C242),INDEX($D$222:$W$222,,$C242)-SUM($D242:AT242),INDEX($D$222:$W$222,,$C242)/$G$208)))</f>
        <v>0</v>
      </c>
      <c r="AV242" s="18">
        <f>IF($G$208="n/a",0,IF(AV$210&lt;=$C242,0,IF(AV$210&gt;($G$208+$C242),INDEX($D$222:$W$222,,$C242)-SUM($D242:AU242),INDEX($D$222:$W$222,,$C242)/$G$208)))</f>
        <v>0</v>
      </c>
      <c r="AW242" s="18">
        <f>IF($G$208="n/a",0,IF(AW$210&lt;=$C242,0,IF(AW$210&gt;($G$208+$C242),INDEX($D$222:$W$222,,$C242)-SUM($D242:AV242),INDEX($D$222:$W$222,,$C242)/$G$208)))</f>
        <v>0</v>
      </c>
      <c r="AX242" s="18">
        <f>IF($G$208="n/a",0,IF(AX$210&lt;=$C242,0,IF(AX$210&gt;($G$208+$C242),INDEX($D$222:$W$222,,$C242)-SUM($D242:AW242),INDEX($D$222:$W$222,,$C242)/$G$208)))</f>
        <v>0</v>
      </c>
      <c r="AY242" s="18">
        <f>IF($G$208="n/a",0,IF(AY$210&lt;=$C242,0,IF(AY$210&gt;($G$208+$C242),INDEX($D$222:$W$222,,$C242)-SUM($D242:AX242),INDEX($D$222:$W$222,,$C242)/$G$208)))</f>
        <v>0</v>
      </c>
      <c r="AZ242" s="18">
        <f>IF($G$208="n/a",0,IF(AZ$210&lt;=$C242,0,IF(AZ$210&gt;($G$208+$C242),INDEX($D$222:$W$222,,$C242)-SUM($D242:AY242),INDEX($D$222:$W$222,,$C242)/$G$208)))</f>
        <v>0</v>
      </c>
      <c r="BA242" s="18">
        <f>IF($G$208="n/a",0,IF(BA$210&lt;=$C242,0,IF(BA$210&gt;($G$208+$C242),INDEX($D$222:$W$222,,$C242)-SUM($D242:AZ242),INDEX($D$222:$W$222,,$C242)/$G$208)))</f>
        <v>0</v>
      </c>
      <c r="BB242" s="18">
        <f>IF($G$208="n/a",0,IF(BB$210&lt;=$C242,0,IF(BB$210&gt;($G$208+$C242),INDEX($D$222:$W$222,,$C242)-SUM($D242:BA242),INDEX($D$222:$W$222,,$C242)/$G$208)))</f>
        <v>0</v>
      </c>
      <c r="BC242" s="18">
        <f>IF($G$208="n/a",0,IF(BC$210&lt;=$C242,0,IF(BC$210&gt;($G$208+$C242),INDEX($D$222:$W$222,,$C242)-SUM($D242:BB242),INDEX($D$222:$W$222,,$C242)/$G$208)))</f>
        <v>0</v>
      </c>
      <c r="BD242" s="18">
        <f>IF($G$208="n/a",0,IF(BD$210&lt;=$C242,0,IF(BD$210&gt;($G$208+$C242),INDEX($D$222:$W$222,,$C242)-SUM($D242:BC242),INDEX($D$222:$W$222,,$C242)/$G$208)))</f>
        <v>0</v>
      </c>
      <c r="BE242" s="18">
        <f>IF($G$208="n/a",0,IF(BE$210&lt;=$C242,0,IF(BE$210&gt;($G$208+$C242),INDEX($D$222:$W$222,,$C242)-SUM($D242:BD242),INDEX($D$222:$W$222,,$C242)/$G$208)))</f>
        <v>0</v>
      </c>
      <c r="BF242" s="18">
        <f>IF($G$208="n/a",0,IF(BF$210&lt;=$C242,0,IF(BF$210&gt;($G$208+$C242),INDEX($D$222:$W$222,,$C242)-SUM($D242:BE242),INDEX($D$222:$W$222,,$C242)/$G$208)))</f>
        <v>0</v>
      </c>
      <c r="BG242" s="18">
        <f>IF($G$208="n/a",0,IF(BG$210&lt;=$C242,0,IF(BG$210&gt;($G$208+$C242),INDEX($D$222:$W$222,,$C242)-SUM($D242:BF242),INDEX($D$222:$W$222,,$C242)/$G$208)))</f>
        <v>0</v>
      </c>
      <c r="BH242" s="18">
        <f>IF($G$208="n/a",0,IF(BH$210&lt;=$C242,0,IF(BH$210&gt;($G$208+$C242),INDEX($D$222:$W$222,,$C242)-SUM($D242:BG242),INDEX($D$222:$W$222,,$C242)/$G$208)))</f>
        <v>0</v>
      </c>
      <c r="BI242" s="18">
        <f>IF($G$208="n/a",0,IF(BI$210&lt;=$C242,0,IF(BI$210&gt;($G$208+$C242),INDEX($D$222:$W$222,,$C242)-SUM($D242:BH242),INDEX($D$222:$W$222,,$C242)/$G$208)))</f>
        <v>0</v>
      </c>
      <c r="BJ242" s="18">
        <f>IF($G$208="n/a",0,IF(BJ$210&lt;=$C242,0,IF(BJ$210&gt;($G$208+$C242),INDEX($D$222:$W$222,,$C242)-SUM($D242:BI242),INDEX($D$222:$W$222,,$C242)/$G$208)))</f>
        <v>0</v>
      </c>
      <c r="BK242" s="18">
        <f>IF($G$208="n/a",0,IF(BK$210&lt;=$C242,0,IF(BK$210&gt;($G$208+$C242),INDEX($D$222:$W$222,,$C242)-SUM($D242:BJ242),INDEX($D$222:$W$222,,$C242)/$G$208)))</f>
        <v>0</v>
      </c>
    </row>
    <row r="243" spans="2:63" ht="15" hidden="1" outlineLevel="1" x14ac:dyDescent="0.25">
      <c r="B243" s="24">
        <v>2029</v>
      </c>
      <c r="C243" s="24">
        <v>19</v>
      </c>
      <c r="E243" s="18">
        <f>IF($G$208="n/a",0,IF(E$210&lt;=$C243,0,IF(E$210&gt;($G$208+$C243),INDEX($D$222:$W$222,,$C243)-SUM($D243:D243),INDEX($D$222:$W$222,,$C243)/$G$208)))</f>
        <v>0</v>
      </c>
      <c r="F243" s="18">
        <f>IF($G$208="n/a",0,IF(F$210&lt;=$C243,0,IF(F$210&gt;($G$208+$C243),INDEX($D$222:$W$222,,$C243)-SUM($D243:E243),INDEX($D$222:$W$222,,$C243)/$G$208)))</f>
        <v>0</v>
      </c>
      <c r="G243" s="18">
        <f>IF($G$208="n/a",0,IF(G$210&lt;=$C243,0,IF(G$210&gt;($G$208+$C243),INDEX($D$222:$W$222,,$C243)-SUM($D243:F243),INDEX($D$222:$W$222,,$C243)/$G$208)))</f>
        <v>0</v>
      </c>
      <c r="H243" s="18">
        <f>IF($G$208="n/a",0,IF(H$210&lt;=$C243,0,IF(H$210&gt;($G$208+$C243),INDEX($D$222:$W$222,,$C243)-SUM($D243:G243),INDEX($D$222:$W$222,,$C243)/$G$208)))</f>
        <v>0</v>
      </c>
      <c r="I243" s="18">
        <f>IF($G$208="n/a",0,IF(I$210&lt;=$C243,0,IF(I$210&gt;($G$208+$C243),INDEX($D$222:$W$222,,$C243)-SUM($D243:H243),INDEX($D$222:$W$222,,$C243)/$G$208)))</f>
        <v>0</v>
      </c>
      <c r="J243" s="18">
        <f>IF($G$208="n/a",0,IF(J$210&lt;=$C243,0,IF(J$210&gt;($G$208+$C243),INDEX($D$222:$W$222,,$C243)-SUM($D243:I243),INDEX($D$222:$W$222,,$C243)/$G$208)))</f>
        <v>0</v>
      </c>
      <c r="K243" s="18">
        <f>IF($G$208="n/a",0,IF(K$210&lt;=$C243,0,IF(K$210&gt;($G$208+$C243),INDEX($D$222:$W$222,,$C243)-SUM($D243:J243),INDEX($D$222:$W$222,,$C243)/$G$208)))</f>
        <v>0</v>
      </c>
      <c r="L243" s="18">
        <f>IF($G$208="n/a",0,IF(L$210&lt;=$C243,0,IF(L$210&gt;($G$208+$C243),INDEX($D$222:$W$222,,$C243)-SUM($D243:K243),INDEX($D$222:$W$222,,$C243)/$G$208)))</f>
        <v>0</v>
      </c>
      <c r="M243" s="18">
        <f>IF($G$208="n/a",0,IF(M$210&lt;=$C243,0,IF(M$210&gt;($G$208+$C243),INDEX($D$222:$W$222,,$C243)-SUM($D243:L243),INDEX($D$222:$W$222,,$C243)/$G$208)))</f>
        <v>0</v>
      </c>
      <c r="N243" s="18">
        <f>IF($G$208="n/a",0,IF(N$210&lt;=$C243,0,IF(N$210&gt;($G$208+$C243),INDEX($D$222:$W$222,,$C243)-SUM($D243:M243),INDEX($D$222:$W$222,,$C243)/$G$208)))</f>
        <v>0</v>
      </c>
      <c r="O243" s="18">
        <f>IF($G$208="n/a",0,IF(O$210&lt;=$C243,0,IF(O$210&gt;($G$208+$C243),INDEX($D$222:$W$222,,$C243)-SUM($D243:N243),INDEX($D$222:$W$222,,$C243)/$G$208)))</f>
        <v>0</v>
      </c>
      <c r="P243" s="18">
        <f>IF($G$208="n/a",0,IF(P$210&lt;=$C243,0,IF(P$210&gt;($G$208+$C243),INDEX($D$222:$W$222,,$C243)-SUM($D243:O243),INDEX($D$222:$W$222,,$C243)/$G$208)))</f>
        <v>0</v>
      </c>
      <c r="Q243" s="18">
        <f>IF($G$208="n/a",0,IF(Q$210&lt;=$C243,0,IF(Q$210&gt;($G$208+$C243),INDEX($D$222:$W$222,,$C243)-SUM($D243:P243),INDEX($D$222:$W$222,,$C243)/$G$208)))</f>
        <v>0</v>
      </c>
      <c r="R243" s="18">
        <f>IF($G$208="n/a",0,IF(R$210&lt;=$C243,0,IF(R$210&gt;($G$208+$C243),INDEX($D$222:$W$222,,$C243)-SUM($D243:Q243),INDEX($D$222:$W$222,,$C243)/$G$208)))</f>
        <v>0</v>
      </c>
      <c r="S243" s="18">
        <f>IF($G$208="n/a",0,IF(S$210&lt;=$C243,0,IF(S$210&gt;($G$208+$C243),INDEX($D$222:$W$222,,$C243)-SUM($D243:R243),INDEX($D$222:$W$222,,$C243)/$G$208)))</f>
        <v>0</v>
      </c>
      <c r="T243" s="18">
        <f>IF($G$208="n/a",0,IF(T$210&lt;=$C243,0,IF(T$210&gt;($G$208+$C243),INDEX($D$222:$W$222,,$C243)-SUM($D243:S243),INDEX($D$222:$W$222,,$C243)/$G$208)))</f>
        <v>0</v>
      </c>
      <c r="U243" s="18">
        <f>IF($G$208="n/a",0,IF(U$210&lt;=$C243,0,IF(U$210&gt;($G$208+$C243),INDEX($D$222:$W$222,,$C243)-SUM($D243:T243),INDEX($D$222:$W$222,,$C243)/$G$208)))</f>
        <v>0</v>
      </c>
      <c r="V243" s="18">
        <f>IF($G$208="n/a",0,IF(V$210&lt;=$C243,0,IF(V$210&gt;($G$208+$C243),INDEX($D$222:$W$222,,$C243)-SUM($D243:U243),INDEX($D$222:$W$222,,$C243)/$G$208)))</f>
        <v>0</v>
      </c>
      <c r="W243" s="18">
        <f>IF($G$208="n/a",0,IF(W$210&lt;=$C243,0,IF(W$210&gt;($G$208+$C243),INDEX($D$222:$W$222,,$C243)-SUM($D243:V243),INDEX($D$222:$W$222,,$C243)/$G$208)))</f>
        <v>0</v>
      </c>
      <c r="X243" s="18">
        <f>IF($G$208="n/a",0,IF(X$210&lt;=$C243,0,IF(X$210&gt;($G$208+$C243),INDEX($D$222:$W$222,,$C243)-SUM($D243:W243),INDEX($D$222:$W$222,,$C243)/$G$208)))</f>
        <v>0</v>
      </c>
      <c r="Y243" s="18">
        <f>IF($G$208="n/a",0,IF(Y$210&lt;=$C243,0,IF(Y$210&gt;($G$208+$C243),INDEX($D$222:$W$222,,$C243)-SUM($D243:X243),INDEX($D$222:$W$222,,$C243)/$G$208)))</f>
        <v>0</v>
      </c>
      <c r="Z243" s="18">
        <f>IF($G$208="n/a",0,IF(Z$210&lt;=$C243,0,IF(Z$210&gt;($G$208+$C243),INDEX($D$222:$W$222,,$C243)-SUM($D243:Y243),INDEX($D$222:$W$222,,$C243)/$G$208)))</f>
        <v>0</v>
      </c>
      <c r="AA243" s="18">
        <f>IF($G$208="n/a",0,IF(AA$210&lt;=$C243,0,IF(AA$210&gt;($G$208+$C243),INDEX($D$222:$W$222,,$C243)-SUM($D243:Z243),INDEX($D$222:$W$222,,$C243)/$G$208)))</f>
        <v>0</v>
      </c>
      <c r="AB243" s="18">
        <f>IF($G$208="n/a",0,IF(AB$210&lt;=$C243,0,IF(AB$210&gt;($G$208+$C243),INDEX($D$222:$W$222,,$C243)-SUM($D243:AA243),INDEX($D$222:$W$222,,$C243)/$G$208)))</f>
        <v>0</v>
      </c>
      <c r="AC243" s="18">
        <f>IF($G$208="n/a",0,IF(AC$210&lt;=$C243,0,IF(AC$210&gt;($G$208+$C243),INDEX($D$222:$W$222,,$C243)-SUM($D243:AB243),INDEX($D$222:$W$222,,$C243)/$G$208)))</f>
        <v>0</v>
      </c>
      <c r="AD243" s="18">
        <f>IF($G$208="n/a",0,IF(AD$210&lt;=$C243,0,IF(AD$210&gt;($G$208+$C243),INDEX($D$222:$W$222,,$C243)-SUM($D243:AC243),INDEX($D$222:$W$222,,$C243)/$G$208)))</f>
        <v>0</v>
      </c>
      <c r="AE243" s="18">
        <f>IF($G$208="n/a",0,IF(AE$210&lt;=$C243,0,IF(AE$210&gt;($G$208+$C243),INDEX($D$222:$W$222,,$C243)-SUM($D243:AD243),INDEX($D$222:$W$222,,$C243)/$G$208)))</f>
        <v>0</v>
      </c>
      <c r="AF243" s="18">
        <f>IF($G$208="n/a",0,IF(AF$210&lt;=$C243,0,IF(AF$210&gt;($G$208+$C243),INDEX($D$222:$W$222,,$C243)-SUM($D243:AE243),INDEX($D$222:$W$222,,$C243)/$G$208)))</f>
        <v>0</v>
      </c>
      <c r="AG243" s="18">
        <f>IF($G$208="n/a",0,IF(AG$210&lt;=$C243,0,IF(AG$210&gt;($G$208+$C243),INDEX($D$222:$W$222,,$C243)-SUM($D243:AF243),INDEX($D$222:$W$222,,$C243)/$G$208)))</f>
        <v>0</v>
      </c>
      <c r="AH243" s="18">
        <f>IF($G$208="n/a",0,IF(AH$210&lt;=$C243,0,IF(AH$210&gt;($G$208+$C243),INDEX($D$222:$W$222,,$C243)-SUM($D243:AG243),INDEX($D$222:$W$222,,$C243)/$G$208)))</f>
        <v>0</v>
      </c>
      <c r="AI243" s="18">
        <f>IF($G$208="n/a",0,IF(AI$210&lt;=$C243,0,IF(AI$210&gt;($G$208+$C243),INDEX($D$222:$W$222,,$C243)-SUM($D243:AH243),INDEX($D$222:$W$222,,$C243)/$G$208)))</f>
        <v>0</v>
      </c>
      <c r="AJ243" s="18">
        <f>IF($G$208="n/a",0,IF(AJ$210&lt;=$C243,0,IF(AJ$210&gt;($G$208+$C243),INDEX($D$222:$W$222,,$C243)-SUM($D243:AI243),INDEX($D$222:$W$222,,$C243)/$G$208)))</f>
        <v>0</v>
      </c>
      <c r="AK243" s="18">
        <f>IF($G$208="n/a",0,IF(AK$210&lt;=$C243,0,IF(AK$210&gt;($G$208+$C243),INDEX($D$222:$W$222,,$C243)-SUM($D243:AJ243),INDEX($D$222:$W$222,,$C243)/$G$208)))</f>
        <v>0</v>
      </c>
      <c r="AL243" s="18">
        <f>IF($G$208="n/a",0,IF(AL$210&lt;=$C243,0,IF(AL$210&gt;($G$208+$C243),INDEX($D$222:$W$222,,$C243)-SUM($D243:AK243),INDEX($D$222:$W$222,,$C243)/$G$208)))</f>
        <v>0</v>
      </c>
      <c r="AM243" s="18">
        <f>IF($G$208="n/a",0,IF(AM$210&lt;=$C243,0,IF(AM$210&gt;($G$208+$C243),INDEX($D$222:$W$222,,$C243)-SUM($D243:AL243),INDEX($D$222:$W$222,,$C243)/$G$208)))</f>
        <v>0</v>
      </c>
      <c r="AN243" s="18">
        <f>IF($G$208="n/a",0,IF(AN$210&lt;=$C243,0,IF(AN$210&gt;($G$208+$C243),INDEX($D$222:$W$222,,$C243)-SUM($D243:AM243),INDEX($D$222:$W$222,,$C243)/$G$208)))</f>
        <v>0</v>
      </c>
      <c r="AO243" s="18">
        <f>IF($G$208="n/a",0,IF(AO$210&lt;=$C243,0,IF(AO$210&gt;($G$208+$C243),INDEX($D$222:$W$222,,$C243)-SUM($D243:AN243),INDEX($D$222:$W$222,,$C243)/$G$208)))</f>
        <v>0</v>
      </c>
      <c r="AP243" s="18">
        <f>IF($G$208="n/a",0,IF(AP$210&lt;=$C243,0,IF(AP$210&gt;($G$208+$C243),INDEX($D$222:$W$222,,$C243)-SUM($D243:AO243),INDEX($D$222:$W$222,,$C243)/$G$208)))</f>
        <v>0</v>
      </c>
      <c r="AQ243" s="18">
        <f>IF($G$208="n/a",0,IF(AQ$210&lt;=$C243,0,IF(AQ$210&gt;($G$208+$C243),INDEX($D$222:$W$222,,$C243)-SUM($D243:AP243),INDEX($D$222:$W$222,,$C243)/$G$208)))</f>
        <v>0</v>
      </c>
      <c r="AR243" s="18">
        <f>IF($G$208="n/a",0,IF(AR$210&lt;=$C243,0,IF(AR$210&gt;($G$208+$C243),INDEX($D$222:$W$222,,$C243)-SUM($D243:AQ243),INDEX($D$222:$W$222,,$C243)/$G$208)))</f>
        <v>0</v>
      </c>
      <c r="AS243" s="18">
        <f>IF($G$208="n/a",0,IF(AS$210&lt;=$C243,0,IF(AS$210&gt;($G$208+$C243),INDEX($D$222:$W$222,,$C243)-SUM($D243:AR243),INDEX($D$222:$W$222,,$C243)/$G$208)))</f>
        <v>0</v>
      </c>
      <c r="AT243" s="18">
        <f>IF($G$208="n/a",0,IF(AT$210&lt;=$C243,0,IF(AT$210&gt;($G$208+$C243),INDEX($D$222:$W$222,,$C243)-SUM($D243:AS243),INDEX($D$222:$W$222,,$C243)/$G$208)))</f>
        <v>0</v>
      </c>
      <c r="AU243" s="18">
        <f>IF($G$208="n/a",0,IF(AU$210&lt;=$C243,0,IF(AU$210&gt;($G$208+$C243),INDEX($D$222:$W$222,,$C243)-SUM($D243:AT243),INDEX($D$222:$W$222,,$C243)/$G$208)))</f>
        <v>0</v>
      </c>
      <c r="AV243" s="18">
        <f>IF($G$208="n/a",0,IF(AV$210&lt;=$C243,0,IF(AV$210&gt;($G$208+$C243),INDEX($D$222:$W$222,,$C243)-SUM($D243:AU243),INDEX($D$222:$W$222,,$C243)/$G$208)))</f>
        <v>0</v>
      </c>
      <c r="AW243" s="18">
        <f>IF($G$208="n/a",0,IF(AW$210&lt;=$C243,0,IF(AW$210&gt;($G$208+$C243),INDEX($D$222:$W$222,,$C243)-SUM($D243:AV243),INDEX($D$222:$W$222,,$C243)/$G$208)))</f>
        <v>0</v>
      </c>
      <c r="AX243" s="18">
        <f>IF($G$208="n/a",0,IF(AX$210&lt;=$C243,0,IF(AX$210&gt;($G$208+$C243),INDEX($D$222:$W$222,,$C243)-SUM($D243:AW243),INDEX($D$222:$W$222,,$C243)/$G$208)))</f>
        <v>0</v>
      </c>
      <c r="AY243" s="18">
        <f>IF($G$208="n/a",0,IF(AY$210&lt;=$C243,0,IF(AY$210&gt;($G$208+$C243),INDEX($D$222:$W$222,,$C243)-SUM($D243:AX243),INDEX($D$222:$W$222,,$C243)/$G$208)))</f>
        <v>0</v>
      </c>
      <c r="AZ243" s="18">
        <f>IF($G$208="n/a",0,IF(AZ$210&lt;=$C243,0,IF(AZ$210&gt;($G$208+$C243),INDEX($D$222:$W$222,,$C243)-SUM($D243:AY243),INDEX($D$222:$W$222,,$C243)/$G$208)))</f>
        <v>0</v>
      </c>
      <c r="BA243" s="18">
        <f>IF($G$208="n/a",0,IF(BA$210&lt;=$C243,0,IF(BA$210&gt;($G$208+$C243),INDEX($D$222:$W$222,,$C243)-SUM($D243:AZ243),INDEX($D$222:$W$222,,$C243)/$G$208)))</f>
        <v>0</v>
      </c>
      <c r="BB243" s="18">
        <f>IF($G$208="n/a",0,IF(BB$210&lt;=$C243,0,IF(BB$210&gt;($G$208+$C243),INDEX($D$222:$W$222,,$C243)-SUM($D243:BA243),INDEX($D$222:$W$222,,$C243)/$G$208)))</f>
        <v>0</v>
      </c>
      <c r="BC243" s="18">
        <f>IF($G$208="n/a",0,IF(BC$210&lt;=$C243,0,IF(BC$210&gt;($G$208+$C243),INDEX($D$222:$W$222,,$C243)-SUM($D243:BB243),INDEX($D$222:$W$222,,$C243)/$G$208)))</f>
        <v>0</v>
      </c>
      <c r="BD243" s="18">
        <f>IF($G$208="n/a",0,IF(BD$210&lt;=$C243,0,IF(BD$210&gt;($G$208+$C243),INDEX($D$222:$W$222,,$C243)-SUM($D243:BC243),INDEX($D$222:$W$222,,$C243)/$G$208)))</f>
        <v>0</v>
      </c>
      <c r="BE243" s="18">
        <f>IF($G$208="n/a",0,IF(BE$210&lt;=$C243,0,IF(BE$210&gt;($G$208+$C243),INDEX($D$222:$W$222,,$C243)-SUM($D243:BD243),INDEX($D$222:$W$222,,$C243)/$G$208)))</f>
        <v>0</v>
      </c>
      <c r="BF243" s="18">
        <f>IF($G$208="n/a",0,IF(BF$210&lt;=$C243,0,IF(BF$210&gt;($G$208+$C243),INDEX($D$222:$W$222,,$C243)-SUM($D243:BE243),INDEX($D$222:$W$222,,$C243)/$G$208)))</f>
        <v>0</v>
      </c>
      <c r="BG243" s="18">
        <f>IF($G$208="n/a",0,IF(BG$210&lt;=$C243,0,IF(BG$210&gt;($G$208+$C243),INDEX($D$222:$W$222,,$C243)-SUM($D243:BF243),INDEX($D$222:$W$222,,$C243)/$G$208)))</f>
        <v>0</v>
      </c>
      <c r="BH243" s="18">
        <f>IF($G$208="n/a",0,IF(BH$210&lt;=$C243,0,IF(BH$210&gt;($G$208+$C243),INDEX($D$222:$W$222,,$C243)-SUM($D243:BG243),INDEX($D$222:$W$222,,$C243)/$G$208)))</f>
        <v>0</v>
      </c>
      <c r="BI243" s="18">
        <f>IF($G$208="n/a",0,IF(BI$210&lt;=$C243,0,IF(BI$210&gt;($G$208+$C243),INDEX($D$222:$W$222,,$C243)-SUM($D243:BH243),INDEX($D$222:$W$222,,$C243)/$G$208)))</f>
        <v>0</v>
      </c>
      <c r="BJ243" s="18">
        <f>IF($G$208="n/a",0,IF(BJ$210&lt;=$C243,0,IF(BJ$210&gt;($G$208+$C243),INDEX($D$222:$W$222,,$C243)-SUM($D243:BI243),INDEX($D$222:$W$222,,$C243)/$G$208)))</f>
        <v>0</v>
      </c>
      <c r="BK243" s="18">
        <f>IF($G$208="n/a",0,IF(BK$210&lt;=$C243,0,IF(BK$210&gt;($G$208+$C243),INDEX($D$222:$W$222,,$C243)-SUM($D243:BJ243),INDEX($D$222:$W$222,,$C243)/$G$208)))</f>
        <v>0</v>
      </c>
    </row>
    <row r="244" spans="2:63" ht="15" hidden="1" outlineLevel="1" x14ac:dyDescent="0.25">
      <c r="B244" s="24">
        <v>2030</v>
      </c>
      <c r="C244" s="24">
        <v>20</v>
      </c>
      <c r="E244" s="18">
        <f>IF($G$208="n/a",0,IF(E$210&lt;=$C244,0,IF(E$210&gt;($G$208+$C244),INDEX($D$222:$W$222,,$C244)-SUM($D244:D244),INDEX($D$222:$W$222,,$C244)/$G$208)))</f>
        <v>0</v>
      </c>
      <c r="F244" s="18">
        <f>IF($G$208="n/a",0,IF(F$210&lt;=$C244,0,IF(F$210&gt;($G$208+$C244),INDEX($D$222:$W$222,,$C244)-SUM($D244:E244),INDEX($D$222:$W$222,,$C244)/$G$208)))</f>
        <v>0</v>
      </c>
      <c r="G244" s="18">
        <f>IF($G$208="n/a",0,IF(G$210&lt;=$C244,0,IF(G$210&gt;($G$208+$C244),INDEX($D$222:$W$222,,$C244)-SUM($D244:F244),INDEX($D$222:$W$222,,$C244)/$G$208)))</f>
        <v>0</v>
      </c>
      <c r="H244" s="18">
        <f>IF($G$208="n/a",0,IF(H$210&lt;=$C244,0,IF(H$210&gt;($G$208+$C244),INDEX($D$222:$W$222,,$C244)-SUM($D244:G244),INDEX($D$222:$W$222,,$C244)/$G$208)))</f>
        <v>0</v>
      </c>
      <c r="I244" s="18">
        <f>IF($G$208="n/a",0,IF(I$210&lt;=$C244,0,IF(I$210&gt;($G$208+$C244),INDEX($D$222:$W$222,,$C244)-SUM($D244:H244),INDEX($D$222:$W$222,,$C244)/$G$208)))</f>
        <v>0</v>
      </c>
      <c r="J244" s="18">
        <f>IF($G$208="n/a",0,IF(J$210&lt;=$C244,0,IF(J$210&gt;($G$208+$C244),INDEX($D$222:$W$222,,$C244)-SUM($D244:I244),INDEX($D$222:$W$222,,$C244)/$G$208)))</f>
        <v>0</v>
      </c>
      <c r="K244" s="18">
        <f>IF($G$208="n/a",0,IF(K$210&lt;=$C244,0,IF(K$210&gt;($G$208+$C244),INDEX($D$222:$W$222,,$C244)-SUM($D244:J244),INDEX($D$222:$W$222,,$C244)/$G$208)))</f>
        <v>0</v>
      </c>
      <c r="L244" s="18">
        <f>IF($G$208="n/a",0,IF(L$210&lt;=$C244,0,IF(L$210&gt;($G$208+$C244),INDEX($D$222:$W$222,,$C244)-SUM($D244:K244),INDEX($D$222:$W$222,,$C244)/$G$208)))</f>
        <v>0</v>
      </c>
      <c r="M244" s="18">
        <f>IF($G$208="n/a",0,IF(M$210&lt;=$C244,0,IF(M$210&gt;($G$208+$C244),INDEX($D$222:$W$222,,$C244)-SUM($D244:L244),INDEX($D$222:$W$222,,$C244)/$G$208)))</f>
        <v>0</v>
      </c>
      <c r="N244" s="18">
        <f>IF($G$208="n/a",0,IF(N$210&lt;=$C244,0,IF(N$210&gt;($G$208+$C244),INDEX($D$222:$W$222,,$C244)-SUM($D244:M244),INDEX($D$222:$W$222,,$C244)/$G$208)))</f>
        <v>0</v>
      </c>
      <c r="O244" s="18">
        <f>IF($G$208="n/a",0,IF(O$210&lt;=$C244,0,IF(O$210&gt;($G$208+$C244),INDEX($D$222:$W$222,,$C244)-SUM($D244:N244),INDEX($D$222:$W$222,,$C244)/$G$208)))</f>
        <v>0</v>
      </c>
      <c r="P244" s="18">
        <f>IF($G$208="n/a",0,IF(P$210&lt;=$C244,0,IF(P$210&gt;($G$208+$C244),INDEX($D$222:$W$222,,$C244)-SUM($D244:O244),INDEX($D$222:$W$222,,$C244)/$G$208)))</f>
        <v>0</v>
      </c>
      <c r="Q244" s="18">
        <f>IF($G$208="n/a",0,IF(Q$210&lt;=$C244,0,IF(Q$210&gt;($G$208+$C244),INDEX($D$222:$W$222,,$C244)-SUM($D244:P244),INDEX($D$222:$W$222,,$C244)/$G$208)))</f>
        <v>0</v>
      </c>
      <c r="R244" s="18">
        <f>IF($G$208="n/a",0,IF(R$210&lt;=$C244,0,IF(R$210&gt;($G$208+$C244),INDEX($D$222:$W$222,,$C244)-SUM($D244:Q244),INDEX($D$222:$W$222,,$C244)/$G$208)))</f>
        <v>0</v>
      </c>
      <c r="S244" s="18">
        <f>IF($G$208="n/a",0,IF(S$210&lt;=$C244,0,IF(S$210&gt;($G$208+$C244),INDEX($D$222:$W$222,,$C244)-SUM($D244:R244),INDEX($D$222:$W$222,,$C244)/$G$208)))</f>
        <v>0</v>
      </c>
      <c r="T244" s="18">
        <f>IF($G$208="n/a",0,IF(T$210&lt;=$C244,0,IF(T$210&gt;($G$208+$C244),INDEX($D$222:$W$222,,$C244)-SUM($D244:S244),INDEX($D$222:$W$222,,$C244)/$G$208)))</f>
        <v>0</v>
      </c>
      <c r="U244" s="18">
        <f>IF($G$208="n/a",0,IF(U$210&lt;=$C244,0,IF(U$210&gt;($G$208+$C244),INDEX($D$222:$W$222,,$C244)-SUM($D244:T244),INDEX($D$222:$W$222,,$C244)/$G$208)))</f>
        <v>0</v>
      </c>
      <c r="V244" s="18">
        <f>IF($G$208="n/a",0,IF(V$210&lt;=$C244,0,IF(V$210&gt;($G$208+$C244),INDEX($D$222:$W$222,,$C244)-SUM($D244:U244),INDEX($D$222:$W$222,,$C244)/$G$208)))</f>
        <v>0</v>
      </c>
      <c r="W244" s="18">
        <f>IF($G$208="n/a",0,IF(W$210&lt;=$C244,0,IF(W$210&gt;($G$208+$C244),INDEX($D$222:$W$222,,$C244)-SUM($D244:V244),INDEX($D$222:$W$222,,$C244)/$G$208)))</f>
        <v>0</v>
      </c>
      <c r="X244" s="18">
        <f>IF($G$208="n/a",0,IF(X$210&lt;=$C244,0,IF(X$210&gt;($G$208+$C244),INDEX($D$222:$W$222,,$C244)-SUM($D244:W244),INDEX($D$222:$W$222,,$C244)/$G$208)))</f>
        <v>0</v>
      </c>
      <c r="Y244" s="18">
        <f>IF($G$208="n/a",0,IF(Y$210&lt;=$C244,0,IF(Y$210&gt;($G$208+$C244),INDEX($D$222:$W$222,,$C244)-SUM($D244:X244),INDEX($D$222:$W$222,,$C244)/$G$208)))</f>
        <v>0</v>
      </c>
      <c r="Z244" s="18">
        <f>IF($G$208="n/a",0,IF(Z$210&lt;=$C244,0,IF(Z$210&gt;($G$208+$C244),INDEX($D$222:$W$222,,$C244)-SUM($D244:Y244),INDEX($D$222:$W$222,,$C244)/$G$208)))</f>
        <v>0</v>
      </c>
      <c r="AA244" s="18">
        <f>IF($G$208="n/a",0,IF(AA$210&lt;=$C244,0,IF(AA$210&gt;($G$208+$C244),INDEX($D$222:$W$222,,$C244)-SUM($D244:Z244),INDEX($D$222:$W$222,,$C244)/$G$208)))</f>
        <v>0</v>
      </c>
      <c r="AB244" s="18">
        <f>IF($G$208="n/a",0,IF(AB$210&lt;=$C244,0,IF(AB$210&gt;($G$208+$C244),INDEX($D$222:$W$222,,$C244)-SUM($D244:AA244),INDEX($D$222:$W$222,,$C244)/$G$208)))</f>
        <v>0</v>
      </c>
      <c r="AC244" s="18">
        <f>IF($G$208="n/a",0,IF(AC$210&lt;=$C244,0,IF(AC$210&gt;($G$208+$C244),INDEX($D$222:$W$222,,$C244)-SUM($D244:AB244),INDEX($D$222:$W$222,,$C244)/$G$208)))</f>
        <v>0</v>
      </c>
      <c r="AD244" s="18">
        <f>IF($G$208="n/a",0,IF(AD$210&lt;=$C244,0,IF(AD$210&gt;($G$208+$C244),INDEX($D$222:$W$222,,$C244)-SUM($D244:AC244),INDEX($D$222:$W$222,,$C244)/$G$208)))</f>
        <v>0</v>
      </c>
      <c r="AE244" s="18">
        <f>IF($G$208="n/a",0,IF(AE$210&lt;=$C244,0,IF(AE$210&gt;($G$208+$C244),INDEX($D$222:$W$222,,$C244)-SUM($D244:AD244),INDEX($D$222:$W$222,,$C244)/$G$208)))</f>
        <v>0</v>
      </c>
      <c r="AF244" s="18">
        <f>IF($G$208="n/a",0,IF(AF$210&lt;=$C244,0,IF(AF$210&gt;($G$208+$C244),INDEX($D$222:$W$222,,$C244)-SUM($D244:AE244),INDEX($D$222:$W$222,,$C244)/$G$208)))</f>
        <v>0</v>
      </c>
      <c r="AG244" s="18">
        <f>IF($G$208="n/a",0,IF(AG$210&lt;=$C244,0,IF(AG$210&gt;($G$208+$C244),INDEX($D$222:$W$222,,$C244)-SUM($D244:AF244),INDEX($D$222:$W$222,,$C244)/$G$208)))</f>
        <v>0</v>
      </c>
      <c r="AH244" s="18">
        <f>IF($G$208="n/a",0,IF(AH$210&lt;=$C244,0,IF(AH$210&gt;($G$208+$C244),INDEX($D$222:$W$222,,$C244)-SUM($D244:AG244),INDEX($D$222:$W$222,,$C244)/$G$208)))</f>
        <v>0</v>
      </c>
      <c r="AI244" s="18">
        <f>IF($G$208="n/a",0,IF(AI$210&lt;=$C244,0,IF(AI$210&gt;($G$208+$C244),INDEX($D$222:$W$222,,$C244)-SUM($D244:AH244),INDEX($D$222:$W$222,,$C244)/$G$208)))</f>
        <v>0</v>
      </c>
      <c r="AJ244" s="18">
        <f>IF($G$208="n/a",0,IF(AJ$210&lt;=$C244,0,IF(AJ$210&gt;($G$208+$C244),INDEX($D$222:$W$222,,$C244)-SUM($D244:AI244),INDEX($D$222:$W$222,,$C244)/$G$208)))</f>
        <v>0</v>
      </c>
      <c r="AK244" s="18">
        <f>IF($G$208="n/a",0,IF(AK$210&lt;=$C244,0,IF(AK$210&gt;($G$208+$C244),INDEX($D$222:$W$222,,$C244)-SUM($D244:AJ244),INDEX($D$222:$W$222,,$C244)/$G$208)))</f>
        <v>0</v>
      </c>
      <c r="AL244" s="18">
        <f>IF($G$208="n/a",0,IF(AL$210&lt;=$C244,0,IF(AL$210&gt;($G$208+$C244),INDEX($D$222:$W$222,,$C244)-SUM($D244:AK244),INDEX($D$222:$W$222,,$C244)/$G$208)))</f>
        <v>0</v>
      </c>
      <c r="AM244" s="18">
        <f>IF($G$208="n/a",0,IF(AM$210&lt;=$C244,0,IF(AM$210&gt;($G$208+$C244),INDEX($D$222:$W$222,,$C244)-SUM($D244:AL244),INDEX($D$222:$W$222,,$C244)/$G$208)))</f>
        <v>0</v>
      </c>
      <c r="AN244" s="18">
        <f>IF($G$208="n/a",0,IF(AN$210&lt;=$C244,0,IF(AN$210&gt;($G$208+$C244),INDEX($D$222:$W$222,,$C244)-SUM($D244:AM244),INDEX($D$222:$W$222,,$C244)/$G$208)))</f>
        <v>0</v>
      </c>
      <c r="AO244" s="18">
        <f>IF($G$208="n/a",0,IF(AO$210&lt;=$C244,0,IF(AO$210&gt;($G$208+$C244),INDEX($D$222:$W$222,,$C244)-SUM($D244:AN244),INDEX($D$222:$W$222,,$C244)/$G$208)))</f>
        <v>0</v>
      </c>
      <c r="AP244" s="18">
        <f>IF($G$208="n/a",0,IF(AP$210&lt;=$C244,0,IF(AP$210&gt;($G$208+$C244),INDEX($D$222:$W$222,,$C244)-SUM($D244:AO244),INDEX($D$222:$W$222,,$C244)/$G$208)))</f>
        <v>0</v>
      </c>
      <c r="AQ244" s="18">
        <f>IF($G$208="n/a",0,IF(AQ$210&lt;=$C244,0,IF(AQ$210&gt;($G$208+$C244),INDEX($D$222:$W$222,,$C244)-SUM($D244:AP244),INDEX($D$222:$W$222,,$C244)/$G$208)))</f>
        <v>0</v>
      </c>
      <c r="AR244" s="18">
        <f>IF($G$208="n/a",0,IF(AR$210&lt;=$C244,0,IF(AR$210&gt;($G$208+$C244),INDEX($D$222:$W$222,,$C244)-SUM($D244:AQ244),INDEX($D$222:$W$222,,$C244)/$G$208)))</f>
        <v>0</v>
      </c>
      <c r="AS244" s="18">
        <f>IF($G$208="n/a",0,IF(AS$210&lt;=$C244,0,IF(AS$210&gt;($G$208+$C244),INDEX($D$222:$W$222,,$C244)-SUM($D244:AR244),INDEX($D$222:$W$222,,$C244)/$G$208)))</f>
        <v>0</v>
      </c>
      <c r="AT244" s="18">
        <f>IF($G$208="n/a",0,IF(AT$210&lt;=$C244,0,IF(AT$210&gt;($G$208+$C244),INDEX($D$222:$W$222,,$C244)-SUM($D244:AS244),INDEX($D$222:$W$222,,$C244)/$G$208)))</f>
        <v>0</v>
      </c>
      <c r="AU244" s="18">
        <f>IF($G$208="n/a",0,IF(AU$210&lt;=$C244,0,IF(AU$210&gt;($G$208+$C244),INDEX($D$222:$W$222,,$C244)-SUM($D244:AT244),INDEX($D$222:$W$222,,$C244)/$G$208)))</f>
        <v>0</v>
      </c>
      <c r="AV244" s="18">
        <f>IF($G$208="n/a",0,IF(AV$210&lt;=$C244,0,IF(AV$210&gt;($G$208+$C244),INDEX($D$222:$W$222,,$C244)-SUM($D244:AU244),INDEX($D$222:$W$222,,$C244)/$G$208)))</f>
        <v>0</v>
      </c>
      <c r="AW244" s="18">
        <f>IF($G$208="n/a",0,IF(AW$210&lt;=$C244,0,IF(AW$210&gt;($G$208+$C244),INDEX($D$222:$W$222,,$C244)-SUM($D244:AV244),INDEX($D$222:$W$222,,$C244)/$G$208)))</f>
        <v>0</v>
      </c>
      <c r="AX244" s="18">
        <f>IF($G$208="n/a",0,IF(AX$210&lt;=$C244,0,IF(AX$210&gt;($G$208+$C244),INDEX($D$222:$W$222,,$C244)-SUM($D244:AW244),INDEX($D$222:$W$222,,$C244)/$G$208)))</f>
        <v>0</v>
      </c>
      <c r="AY244" s="18">
        <f>IF($G$208="n/a",0,IF(AY$210&lt;=$C244,0,IF(AY$210&gt;($G$208+$C244),INDEX($D$222:$W$222,,$C244)-SUM($D244:AX244),INDEX($D$222:$W$222,,$C244)/$G$208)))</f>
        <v>0</v>
      </c>
      <c r="AZ244" s="18">
        <f>IF($G$208="n/a",0,IF(AZ$210&lt;=$C244,0,IF(AZ$210&gt;($G$208+$C244),INDEX($D$222:$W$222,,$C244)-SUM($D244:AY244),INDEX($D$222:$W$222,,$C244)/$G$208)))</f>
        <v>0</v>
      </c>
      <c r="BA244" s="18">
        <f>IF($G$208="n/a",0,IF(BA$210&lt;=$C244,0,IF(BA$210&gt;($G$208+$C244),INDEX($D$222:$W$222,,$C244)-SUM($D244:AZ244),INDEX($D$222:$W$222,,$C244)/$G$208)))</f>
        <v>0</v>
      </c>
      <c r="BB244" s="18">
        <f>IF($G$208="n/a",0,IF(BB$210&lt;=$C244,0,IF(BB$210&gt;($G$208+$C244),INDEX($D$222:$W$222,,$C244)-SUM($D244:BA244),INDEX($D$222:$W$222,,$C244)/$G$208)))</f>
        <v>0</v>
      </c>
      <c r="BC244" s="18">
        <f>IF($G$208="n/a",0,IF(BC$210&lt;=$C244,0,IF(BC$210&gt;($G$208+$C244),INDEX($D$222:$W$222,,$C244)-SUM($D244:BB244),INDEX($D$222:$W$222,,$C244)/$G$208)))</f>
        <v>0</v>
      </c>
      <c r="BD244" s="18">
        <f>IF($G$208="n/a",0,IF(BD$210&lt;=$C244,0,IF(BD$210&gt;($G$208+$C244),INDEX($D$222:$W$222,,$C244)-SUM($D244:BC244),INDEX($D$222:$W$222,,$C244)/$G$208)))</f>
        <v>0</v>
      </c>
      <c r="BE244" s="18">
        <f>IF($G$208="n/a",0,IF(BE$210&lt;=$C244,0,IF(BE$210&gt;($G$208+$C244),INDEX($D$222:$W$222,,$C244)-SUM($D244:BD244),INDEX($D$222:$W$222,,$C244)/$G$208)))</f>
        <v>0</v>
      </c>
      <c r="BF244" s="18">
        <f>IF($G$208="n/a",0,IF(BF$210&lt;=$C244,0,IF(BF$210&gt;($G$208+$C244),INDEX($D$222:$W$222,,$C244)-SUM($D244:BE244),INDEX($D$222:$W$222,,$C244)/$G$208)))</f>
        <v>0</v>
      </c>
      <c r="BG244" s="18">
        <f>IF($G$208="n/a",0,IF(BG$210&lt;=$C244,0,IF(BG$210&gt;($G$208+$C244),INDEX($D$222:$W$222,,$C244)-SUM($D244:BF244),INDEX($D$222:$W$222,,$C244)/$G$208)))</f>
        <v>0</v>
      </c>
      <c r="BH244" s="18">
        <f>IF($G$208="n/a",0,IF(BH$210&lt;=$C244,0,IF(BH$210&gt;($G$208+$C244),INDEX($D$222:$W$222,,$C244)-SUM($D244:BG244),INDEX($D$222:$W$222,,$C244)/$G$208)))</f>
        <v>0</v>
      </c>
      <c r="BI244" s="18">
        <f>IF($G$208="n/a",0,IF(BI$210&lt;=$C244,0,IF(BI$210&gt;($G$208+$C244),INDEX($D$222:$W$222,,$C244)-SUM($D244:BH244),INDEX($D$222:$W$222,,$C244)/$G$208)))</f>
        <v>0</v>
      </c>
      <c r="BJ244" s="18">
        <f>IF($G$208="n/a",0,IF(BJ$210&lt;=$C244,0,IF(BJ$210&gt;($G$208+$C244),INDEX($D$222:$W$222,,$C244)-SUM($D244:BI244),INDEX($D$222:$W$222,,$C244)/$G$208)))</f>
        <v>0</v>
      </c>
      <c r="BK244" s="18">
        <f>IF($G$208="n/a",0,IF(BK$210&lt;=$C244,0,IF(BK$210&gt;($G$208+$C244),INDEX($D$222:$W$222,,$C244)-SUM($D244:BJ244),INDEX($D$222:$W$222,,$C244)/$G$208)))</f>
        <v>0</v>
      </c>
    </row>
    <row r="245" spans="2:63" collapsed="1" x14ac:dyDescent="0.3">
      <c r="B245" s="24"/>
      <c r="C245" s="2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2:63" x14ac:dyDescent="0.3">
      <c r="B246" t="s">
        <v>30</v>
      </c>
      <c r="D246" s="2">
        <f>SUM(D225:D244)</f>
        <v>0</v>
      </c>
      <c r="E246" s="2">
        <f t="shared" ref="E246:BK246" si="501">SUM(E225:E244)</f>
        <v>0.25893070092516307</v>
      </c>
      <c r="F246" s="2">
        <f t="shared" si="501"/>
        <v>1.4287057731943718</v>
      </c>
      <c r="G246" s="2">
        <f t="shared" si="501"/>
        <v>1.7992883193298275</v>
      </c>
      <c r="H246" s="2">
        <f t="shared" si="501"/>
        <v>1.9380633101093425</v>
      </c>
      <c r="I246" s="2">
        <f t="shared" si="501"/>
        <v>2.4754645140438538</v>
      </c>
      <c r="J246" s="2">
        <f t="shared" si="501"/>
        <v>3.0602221825053579</v>
      </c>
      <c r="K246" s="2">
        <f t="shared" si="501"/>
        <v>3.592752183335671</v>
      </c>
      <c r="L246" s="2">
        <f t="shared" si="501"/>
        <v>4.449159421119262</v>
      </c>
      <c r="M246" s="2">
        <f t="shared" si="501"/>
        <v>6.6681435880576894</v>
      </c>
      <c r="N246" s="2">
        <f t="shared" si="501"/>
        <v>7.0563050130872682</v>
      </c>
      <c r="O246" s="2">
        <f t="shared" si="501"/>
        <v>7.0563050130872682</v>
      </c>
      <c r="P246" s="2">
        <f t="shared" si="501"/>
        <v>7.0563050130872682</v>
      </c>
      <c r="Q246" s="2">
        <f t="shared" si="501"/>
        <v>7.0563050130872682</v>
      </c>
      <c r="R246" s="2">
        <f t="shared" si="501"/>
        <v>7.0563050130872682</v>
      </c>
      <c r="S246" s="2">
        <f t="shared" si="501"/>
        <v>7.0563050130872682</v>
      </c>
      <c r="T246" s="2">
        <f t="shared" si="501"/>
        <v>6.2126166437006018</v>
      </c>
      <c r="U246" s="2">
        <f t="shared" si="501"/>
        <v>4.5103115706010799</v>
      </c>
      <c r="V246" s="2">
        <f t="shared" si="501"/>
        <v>3.2833217866820328</v>
      </c>
      <c r="W246" s="2">
        <f t="shared" si="501"/>
        <v>0.92556262896408692</v>
      </c>
      <c r="X246" s="2">
        <f t="shared" si="501"/>
        <v>-1.7763568394002505E-15</v>
      </c>
      <c r="Y246" s="2">
        <f t="shared" si="501"/>
        <v>0</v>
      </c>
      <c r="Z246" s="2">
        <f t="shared" si="501"/>
        <v>0</v>
      </c>
      <c r="AA246" s="2">
        <f t="shared" si="501"/>
        <v>0</v>
      </c>
      <c r="AB246" s="2">
        <f t="shared" si="501"/>
        <v>0</v>
      </c>
      <c r="AC246" s="2">
        <f t="shared" si="501"/>
        <v>0</v>
      </c>
      <c r="AD246" s="2">
        <f t="shared" si="501"/>
        <v>0</v>
      </c>
      <c r="AE246" s="2">
        <f t="shared" si="501"/>
        <v>0</v>
      </c>
      <c r="AF246" s="2">
        <f t="shared" si="501"/>
        <v>0</v>
      </c>
      <c r="AG246" s="2">
        <f t="shared" si="501"/>
        <v>0</v>
      </c>
      <c r="AH246" s="2">
        <f t="shared" si="501"/>
        <v>0</v>
      </c>
      <c r="AI246" s="2">
        <f t="shared" si="501"/>
        <v>0</v>
      </c>
      <c r="AJ246" s="2">
        <f t="shared" si="501"/>
        <v>0</v>
      </c>
      <c r="AK246" s="2">
        <f t="shared" si="501"/>
        <v>0</v>
      </c>
      <c r="AL246" s="2">
        <f t="shared" si="501"/>
        <v>0</v>
      </c>
      <c r="AM246" s="2">
        <f t="shared" si="501"/>
        <v>0</v>
      </c>
      <c r="AN246" s="2">
        <f t="shared" si="501"/>
        <v>0</v>
      </c>
      <c r="AO246" s="2">
        <f t="shared" si="501"/>
        <v>0</v>
      </c>
      <c r="AP246" s="2">
        <f t="shared" si="501"/>
        <v>0</v>
      </c>
      <c r="AQ246" s="2">
        <f t="shared" si="501"/>
        <v>0</v>
      </c>
      <c r="AR246" s="2">
        <f t="shared" si="501"/>
        <v>0</v>
      </c>
      <c r="AS246" s="2">
        <f t="shared" si="501"/>
        <v>0</v>
      </c>
      <c r="AT246" s="2">
        <f t="shared" si="501"/>
        <v>0</v>
      </c>
      <c r="AU246" s="2">
        <f t="shared" si="501"/>
        <v>0</v>
      </c>
      <c r="AV246" s="2">
        <f t="shared" si="501"/>
        <v>0</v>
      </c>
      <c r="AW246" s="2">
        <f t="shared" si="501"/>
        <v>0</v>
      </c>
      <c r="AX246" s="2">
        <f t="shared" si="501"/>
        <v>0</v>
      </c>
      <c r="AY246" s="2">
        <f t="shared" si="501"/>
        <v>0</v>
      </c>
      <c r="AZ246" s="2">
        <f t="shared" si="501"/>
        <v>0</v>
      </c>
      <c r="BA246" s="2">
        <f t="shared" si="501"/>
        <v>0</v>
      </c>
      <c r="BB246" s="2">
        <f t="shared" si="501"/>
        <v>0</v>
      </c>
      <c r="BC246" s="2">
        <f t="shared" si="501"/>
        <v>0</v>
      </c>
      <c r="BD246" s="2">
        <f t="shared" si="501"/>
        <v>0</v>
      </c>
      <c r="BE246" s="2">
        <f t="shared" si="501"/>
        <v>0</v>
      </c>
      <c r="BF246" s="2">
        <f t="shared" si="501"/>
        <v>0</v>
      </c>
      <c r="BG246" s="2">
        <f t="shared" si="501"/>
        <v>0</v>
      </c>
      <c r="BH246" s="2">
        <f t="shared" si="501"/>
        <v>0</v>
      </c>
      <c r="BI246" s="2">
        <f t="shared" si="501"/>
        <v>0</v>
      </c>
      <c r="BJ246" s="2">
        <f t="shared" si="501"/>
        <v>0</v>
      </c>
      <c r="BK246" s="2">
        <f t="shared" si="501"/>
        <v>0</v>
      </c>
    </row>
    <row r="247" spans="2:63" x14ac:dyDescent="0.3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2:63" x14ac:dyDescent="0.3">
      <c r="B248" t="s">
        <v>28</v>
      </c>
      <c r="D248" s="2">
        <f>D213+D246</f>
        <v>1.6653345369377348E-15</v>
      </c>
      <c r="E248" s="2">
        <f t="shared" ref="E248" si="502">E213+E246</f>
        <v>0.25893070092516307</v>
      </c>
      <c r="F248" s="2">
        <f t="shared" ref="F248" si="503">F213+F246</f>
        <v>1.4287057731943718</v>
      </c>
      <c r="G248" s="2">
        <f t="shared" ref="G248" si="504">G213+G246</f>
        <v>1.7992883193298275</v>
      </c>
      <c r="H248" s="2">
        <f t="shared" ref="H248" si="505">H213+H246</f>
        <v>1.9380633101093425</v>
      </c>
      <c r="I248" s="2">
        <f t="shared" ref="I248" si="506">I213+I246</f>
        <v>4.0682902568466837</v>
      </c>
      <c r="J248" s="2">
        <f t="shared" ref="J248" si="507">J213+J246</f>
        <v>3.0602221825053579</v>
      </c>
      <c r="K248" s="2">
        <f t="shared" ref="K248" si="508">K213+K246</f>
        <v>3.592752183335671</v>
      </c>
      <c r="L248" s="2">
        <f t="shared" ref="L248" si="509">L213+L246</f>
        <v>4.449159421119262</v>
      </c>
      <c r="M248" s="2">
        <f t="shared" ref="M248" si="510">M213+M246</f>
        <v>6.6681435880576894</v>
      </c>
      <c r="N248" s="2">
        <f t="shared" ref="N248" si="511">N213+N246</f>
        <v>7.0563050130872682</v>
      </c>
      <c r="O248" s="2">
        <f t="shared" ref="O248" si="512">O213+O246</f>
        <v>7.0563050130872682</v>
      </c>
      <c r="P248" s="2">
        <f t="shared" ref="P248" si="513">P213+P246</f>
        <v>7.0563050130872682</v>
      </c>
      <c r="Q248" s="2">
        <f t="shared" ref="Q248" si="514">Q213+Q246</f>
        <v>7.0563050130872682</v>
      </c>
      <c r="R248" s="2">
        <f t="shared" ref="R248" si="515">R213+R246</f>
        <v>7.0563050130872682</v>
      </c>
      <c r="S248" s="2">
        <f t="shared" ref="S248" si="516">S213+S246</f>
        <v>7.0563050130872682</v>
      </c>
      <c r="T248" s="2">
        <f t="shared" ref="T248" si="517">T213+T246</f>
        <v>6.2126166437006018</v>
      </c>
      <c r="U248" s="2">
        <f t="shared" ref="U248" si="518">U213+U246</f>
        <v>4.5103115706010799</v>
      </c>
      <c r="V248" s="2">
        <f t="shared" ref="V248" si="519">V213+V246</f>
        <v>3.2833217866820328</v>
      </c>
      <c r="W248" s="2">
        <f t="shared" ref="W248" si="520">W213+W246</f>
        <v>0.92556262896408692</v>
      </c>
      <c r="X248" s="2">
        <f t="shared" ref="X248" si="521">X213+X246</f>
        <v>-1.7763568394002505E-15</v>
      </c>
      <c r="Y248" s="2">
        <f t="shared" ref="Y248" si="522">Y213+Y246</f>
        <v>0</v>
      </c>
      <c r="Z248" s="2">
        <f t="shared" ref="Z248" si="523">Z213+Z246</f>
        <v>0</v>
      </c>
      <c r="AA248" s="2">
        <f t="shared" ref="AA248" si="524">AA213+AA246</f>
        <v>0</v>
      </c>
      <c r="AB248" s="2">
        <f t="shared" ref="AB248" si="525">AB213+AB246</f>
        <v>0</v>
      </c>
      <c r="AC248" s="2">
        <f t="shared" ref="AC248" si="526">AC213+AC246</f>
        <v>0</v>
      </c>
      <c r="AD248" s="2">
        <f t="shared" ref="AD248" si="527">AD213+AD246</f>
        <v>0</v>
      </c>
      <c r="AE248" s="2">
        <f t="shared" ref="AE248" si="528">AE213+AE246</f>
        <v>0</v>
      </c>
      <c r="AF248" s="2">
        <f t="shared" ref="AF248" si="529">AF213+AF246</f>
        <v>0</v>
      </c>
      <c r="AG248" s="2">
        <f t="shared" ref="AG248" si="530">AG213+AG246</f>
        <v>0</v>
      </c>
      <c r="AH248" s="2">
        <f t="shared" ref="AH248" si="531">AH213+AH246</f>
        <v>0</v>
      </c>
      <c r="AI248" s="2">
        <f t="shared" ref="AI248" si="532">AI213+AI246</f>
        <v>0</v>
      </c>
      <c r="AJ248" s="2">
        <f t="shared" ref="AJ248" si="533">AJ213+AJ246</f>
        <v>0</v>
      </c>
      <c r="AK248" s="2">
        <f t="shared" ref="AK248" si="534">AK213+AK246</f>
        <v>0</v>
      </c>
      <c r="AL248" s="2">
        <f t="shared" ref="AL248" si="535">AL213+AL246</f>
        <v>0</v>
      </c>
      <c r="AM248" s="2">
        <f t="shared" ref="AM248" si="536">AM213+AM246</f>
        <v>0</v>
      </c>
      <c r="AN248" s="2">
        <f t="shared" ref="AN248" si="537">AN213+AN246</f>
        <v>0</v>
      </c>
      <c r="AO248" s="2">
        <f t="shared" ref="AO248" si="538">AO213+AO246</f>
        <v>0</v>
      </c>
      <c r="AP248" s="2">
        <f t="shared" ref="AP248" si="539">AP213+AP246</f>
        <v>0</v>
      </c>
      <c r="AQ248" s="2">
        <f t="shared" ref="AQ248" si="540">AQ213+AQ246</f>
        <v>0</v>
      </c>
      <c r="AR248" s="2">
        <f t="shared" ref="AR248" si="541">AR213+AR246</f>
        <v>0</v>
      </c>
      <c r="AS248" s="2">
        <f t="shared" ref="AS248" si="542">AS213+AS246</f>
        <v>0</v>
      </c>
      <c r="AT248" s="2">
        <f t="shared" ref="AT248" si="543">AT213+AT246</f>
        <v>0</v>
      </c>
      <c r="AU248" s="2">
        <f t="shared" ref="AU248" si="544">AU213+AU246</f>
        <v>0</v>
      </c>
      <c r="AV248" s="2">
        <f t="shared" ref="AV248" si="545">AV213+AV246</f>
        <v>0</v>
      </c>
      <c r="AW248" s="2">
        <f t="shared" ref="AW248" si="546">AW213+AW246</f>
        <v>0</v>
      </c>
      <c r="AX248" s="2">
        <f t="shared" ref="AX248" si="547">AX213+AX246</f>
        <v>0</v>
      </c>
      <c r="AY248" s="2">
        <f t="shared" ref="AY248" si="548">AY213+AY246</f>
        <v>0</v>
      </c>
      <c r="AZ248" s="2">
        <f t="shared" ref="AZ248" si="549">AZ213+AZ246</f>
        <v>0</v>
      </c>
      <c r="BA248" s="2">
        <f t="shared" ref="BA248:BK248" si="550">BA213+BA246</f>
        <v>0</v>
      </c>
      <c r="BB248" s="2">
        <f t="shared" si="550"/>
        <v>0</v>
      </c>
      <c r="BC248" s="2">
        <f t="shared" si="550"/>
        <v>0</v>
      </c>
      <c r="BD248" s="2">
        <f t="shared" si="550"/>
        <v>0</v>
      </c>
      <c r="BE248" s="2">
        <f t="shared" si="550"/>
        <v>0</v>
      </c>
      <c r="BF248" s="2">
        <f t="shared" si="550"/>
        <v>0</v>
      </c>
      <c r="BG248" s="2">
        <f t="shared" si="550"/>
        <v>0</v>
      </c>
      <c r="BH248" s="2">
        <f t="shared" si="550"/>
        <v>0</v>
      </c>
      <c r="BI248" s="2">
        <f t="shared" si="550"/>
        <v>0</v>
      </c>
      <c r="BJ248" s="2">
        <f t="shared" si="550"/>
        <v>0</v>
      </c>
      <c r="BK248" s="2">
        <f t="shared" si="550"/>
        <v>0</v>
      </c>
    </row>
    <row r="249" spans="2:63" x14ac:dyDescent="0.3">
      <c r="B249" t="s">
        <v>29</v>
      </c>
      <c r="D249" s="2">
        <f>D222-D246</f>
        <v>1.2946535046258154</v>
      </c>
      <c r="E249" s="2">
        <f>E222-E246+D249</f>
        <v>6.8845981650466959</v>
      </c>
      <c r="F249" s="2">
        <f t="shared" ref="F249:BA249" si="551">F222-F246+E249</f>
        <v>7.3088051225296029</v>
      </c>
      <c r="G249" s="2">
        <f t="shared" si="551"/>
        <v>6.20339175709735</v>
      </c>
      <c r="H249" s="2">
        <f t="shared" si="551"/>
        <v>6.9523344666605649</v>
      </c>
      <c r="I249" s="2">
        <f t="shared" si="551"/>
        <v>12.913753646483382</v>
      </c>
      <c r="J249" s="2">
        <f t="shared" si="551"/>
        <v>26.876582194973238</v>
      </c>
      <c r="K249" s="2">
        <f t="shared" si="551"/>
        <v>35.553727850828039</v>
      </c>
      <c r="L249" s="2">
        <f t="shared" si="551"/>
        <v>54.682160006888203</v>
      </c>
      <c r="M249" s="2">
        <f t="shared" si="551"/>
        <v>57.269642708471416</v>
      </c>
      <c r="N249" s="2">
        <f t="shared" si="551"/>
        <v>50.213337695384148</v>
      </c>
      <c r="O249" s="2">
        <f t="shared" si="551"/>
        <v>43.157032682296879</v>
      </c>
      <c r="P249" s="2">
        <f t="shared" si="551"/>
        <v>36.100727669209611</v>
      </c>
      <c r="Q249" s="2">
        <f t="shared" si="551"/>
        <v>29.044422656122343</v>
      </c>
      <c r="R249" s="2">
        <f t="shared" si="551"/>
        <v>21.988117643035075</v>
      </c>
      <c r="S249" s="2">
        <f t="shared" si="551"/>
        <v>14.931812629947807</v>
      </c>
      <c r="T249" s="2">
        <f t="shared" si="551"/>
        <v>8.7191959862472039</v>
      </c>
      <c r="U249" s="2">
        <f t="shared" si="551"/>
        <v>4.208884415646124</v>
      </c>
      <c r="V249" s="2">
        <f t="shared" si="551"/>
        <v>0.92556262896409125</v>
      </c>
      <c r="W249" s="2">
        <f t="shared" si="551"/>
        <v>4.3298697960381105E-15</v>
      </c>
      <c r="X249" s="2">
        <f t="shared" si="551"/>
        <v>6.106226635438361E-15</v>
      </c>
      <c r="Y249" s="2">
        <f t="shared" si="551"/>
        <v>6.106226635438361E-15</v>
      </c>
      <c r="Z249" s="2">
        <f t="shared" si="551"/>
        <v>6.106226635438361E-15</v>
      </c>
      <c r="AA249" s="2">
        <f t="shared" si="551"/>
        <v>6.106226635438361E-15</v>
      </c>
      <c r="AB249" s="2">
        <f t="shared" si="551"/>
        <v>6.106226635438361E-15</v>
      </c>
      <c r="AC249" s="2">
        <f t="shared" si="551"/>
        <v>6.106226635438361E-15</v>
      </c>
      <c r="AD249" s="2">
        <f t="shared" si="551"/>
        <v>6.106226635438361E-15</v>
      </c>
      <c r="AE249" s="2">
        <f t="shared" si="551"/>
        <v>6.106226635438361E-15</v>
      </c>
      <c r="AF249" s="2">
        <f t="shared" si="551"/>
        <v>6.106226635438361E-15</v>
      </c>
      <c r="AG249" s="2">
        <f t="shared" si="551"/>
        <v>6.106226635438361E-15</v>
      </c>
      <c r="AH249" s="2">
        <f t="shared" si="551"/>
        <v>6.106226635438361E-15</v>
      </c>
      <c r="AI249" s="2">
        <f t="shared" si="551"/>
        <v>6.106226635438361E-15</v>
      </c>
      <c r="AJ249" s="2">
        <f t="shared" si="551"/>
        <v>6.106226635438361E-15</v>
      </c>
      <c r="AK249" s="2">
        <f t="shared" si="551"/>
        <v>6.106226635438361E-15</v>
      </c>
      <c r="AL249" s="2">
        <f t="shared" si="551"/>
        <v>6.106226635438361E-15</v>
      </c>
      <c r="AM249" s="2">
        <f t="shared" si="551"/>
        <v>6.106226635438361E-15</v>
      </c>
      <c r="AN249" s="2">
        <f t="shared" si="551"/>
        <v>6.106226635438361E-15</v>
      </c>
      <c r="AO249" s="2">
        <f t="shared" si="551"/>
        <v>6.106226635438361E-15</v>
      </c>
      <c r="AP249" s="2">
        <f t="shared" si="551"/>
        <v>6.106226635438361E-15</v>
      </c>
      <c r="AQ249" s="2">
        <f t="shared" si="551"/>
        <v>6.106226635438361E-15</v>
      </c>
      <c r="AR249" s="2">
        <f t="shared" si="551"/>
        <v>6.106226635438361E-15</v>
      </c>
      <c r="AS249" s="2">
        <f t="shared" si="551"/>
        <v>6.106226635438361E-15</v>
      </c>
      <c r="AT249" s="2">
        <f t="shared" si="551"/>
        <v>6.106226635438361E-15</v>
      </c>
      <c r="AU249" s="2">
        <f t="shared" si="551"/>
        <v>6.106226635438361E-15</v>
      </c>
      <c r="AV249" s="2">
        <f t="shared" si="551"/>
        <v>6.106226635438361E-15</v>
      </c>
      <c r="AW249" s="2">
        <f t="shared" si="551"/>
        <v>6.106226635438361E-15</v>
      </c>
      <c r="AX249" s="2">
        <f t="shared" si="551"/>
        <v>6.106226635438361E-15</v>
      </c>
      <c r="AY249" s="2">
        <f t="shared" si="551"/>
        <v>6.106226635438361E-15</v>
      </c>
      <c r="AZ249" s="2">
        <f t="shared" si="551"/>
        <v>6.106226635438361E-15</v>
      </c>
      <c r="BA249" s="2">
        <f t="shared" si="551"/>
        <v>6.106226635438361E-15</v>
      </c>
      <c r="BB249" s="2">
        <f t="shared" ref="BB249" si="552">BB222-BB246+BA249</f>
        <v>6.106226635438361E-15</v>
      </c>
      <c r="BC249" s="2">
        <f t="shared" ref="BC249" si="553">BC222-BC246+BB249</f>
        <v>6.106226635438361E-15</v>
      </c>
      <c r="BD249" s="2">
        <f t="shared" ref="BD249" si="554">BD222-BD246+BC249</f>
        <v>6.106226635438361E-15</v>
      </c>
      <c r="BE249" s="2">
        <f t="shared" ref="BE249" si="555">BE222-BE246+BD249</f>
        <v>6.106226635438361E-15</v>
      </c>
      <c r="BF249" s="2">
        <f t="shared" ref="BF249" si="556">BF222-BF246+BE249</f>
        <v>6.106226635438361E-15</v>
      </c>
      <c r="BG249" s="2">
        <f t="shared" ref="BG249" si="557">BG222-BG246+BF249</f>
        <v>6.106226635438361E-15</v>
      </c>
      <c r="BH249" s="2">
        <f t="shared" ref="BH249" si="558">BH222-BH246+BG249</f>
        <v>6.106226635438361E-15</v>
      </c>
      <c r="BI249" s="2">
        <f t="shared" ref="BI249" si="559">BI222-BI246+BH249</f>
        <v>6.106226635438361E-15</v>
      </c>
      <c r="BJ249" s="2">
        <f t="shared" ref="BJ249" si="560">BJ222-BJ246+BI249</f>
        <v>6.106226635438361E-15</v>
      </c>
      <c r="BK249" s="2">
        <f t="shared" ref="BK249" si="561">BK222-BK246+BJ249</f>
        <v>6.106226635438361E-15</v>
      </c>
    </row>
    <row r="250" spans="2:63" x14ac:dyDescent="0.3">
      <c r="B250" t="s">
        <v>31</v>
      </c>
      <c r="D250" s="2">
        <f>D219+D249</f>
        <v>1.2946535046258154</v>
      </c>
      <c r="E250" s="2">
        <f t="shared" ref="E250" si="562">E219+E249</f>
        <v>6.8845981650466959</v>
      </c>
      <c r="F250" s="2">
        <f t="shared" ref="F250" si="563">F219+F249</f>
        <v>7.3088051225296029</v>
      </c>
      <c r="G250" s="2">
        <f t="shared" ref="G250" si="564">G219+G249</f>
        <v>6.20339175709735</v>
      </c>
      <c r="H250" s="2">
        <f t="shared" ref="H250" si="565">H219+H249</f>
        <v>8.5451602094633952</v>
      </c>
      <c r="I250" s="2">
        <f t="shared" ref="I250" si="566">I219+I249</f>
        <v>12.913753646483382</v>
      </c>
      <c r="J250" s="2">
        <f t="shared" ref="J250" si="567">J219+J249</f>
        <v>26.876582194973238</v>
      </c>
      <c r="K250" s="2">
        <f t="shared" ref="K250" si="568">K219+K249</f>
        <v>35.553727850828039</v>
      </c>
      <c r="L250" s="2">
        <f t="shared" ref="L250" si="569">L219+L249</f>
        <v>54.682160006888203</v>
      </c>
      <c r="M250" s="2">
        <f t="shared" ref="M250" si="570">M219+M249</f>
        <v>57.269642708471416</v>
      </c>
      <c r="N250" s="2">
        <f t="shared" ref="N250" si="571">N219+N249</f>
        <v>50.213337695384148</v>
      </c>
      <c r="O250" s="2">
        <f t="shared" ref="O250" si="572">O219+O249</f>
        <v>43.157032682296879</v>
      </c>
      <c r="P250" s="2">
        <f t="shared" ref="P250" si="573">P219+P249</f>
        <v>36.100727669209611</v>
      </c>
      <c r="Q250" s="2">
        <f t="shared" ref="Q250" si="574">Q219+Q249</f>
        <v>29.044422656122343</v>
      </c>
      <c r="R250" s="2">
        <f t="shared" ref="R250" si="575">R219+R249</f>
        <v>21.988117643035075</v>
      </c>
      <c r="S250" s="2">
        <f t="shared" ref="S250" si="576">S219+S249</f>
        <v>14.931812629947807</v>
      </c>
      <c r="T250" s="2">
        <f t="shared" ref="T250" si="577">T219+T249</f>
        <v>8.7191959862472039</v>
      </c>
      <c r="U250" s="2">
        <f t="shared" ref="U250" si="578">U219+U249</f>
        <v>4.208884415646124</v>
      </c>
      <c r="V250" s="2">
        <f t="shared" ref="V250" si="579">V219+V249</f>
        <v>0.92556262896409125</v>
      </c>
      <c r="W250" s="2">
        <f t="shared" ref="W250" si="580">W219+W249</f>
        <v>4.3298697960381105E-15</v>
      </c>
      <c r="X250" s="2">
        <f t="shared" ref="X250" si="581">X219+X249</f>
        <v>6.106226635438361E-15</v>
      </c>
      <c r="Y250" s="2">
        <f t="shared" ref="Y250" si="582">Y219+Y249</f>
        <v>6.106226635438361E-15</v>
      </c>
      <c r="Z250" s="2">
        <f t="shared" ref="Z250" si="583">Z219+Z249</f>
        <v>6.106226635438361E-15</v>
      </c>
      <c r="AA250" s="2">
        <f t="shared" ref="AA250" si="584">AA219+AA249</f>
        <v>6.106226635438361E-15</v>
      </c>
      <c r="AB250" s="2">
        <f t="shared" ref="AB250" si="585">AB219+AB249</f>
        <v>6.106226635438361E-15</v>
      </c>
      <c r="AC250" s="2">
        <f t="shared" ref="AC250" si="586">AC219+AC249</f>
        <v>6.106226635438361E-15</v>
      </c>
      <c r="AD250" s="2">
        <f t="shared" ref="AD250" si="587">AD219+AD249</f>
        <v>6.106226635438361E-15</v>
      </c>
      <c r="AE250" s="2">
        <f t="shared" ref="AE250" si="588">AE219+AE249</f>
        <v>6.106226635438361E-15</v>
      </c>
      <c r="AF250" s="2">
        <f t="shared" ref="AF250" si="589">AF219+AF249</f>
        <v>6.106226635438361E-15</v>
      </c>
      <c r="AG250" s="2">
        <f t="shared" ref="AG250" si="590">AG219+AG249</f>
        <v>6.106226635438361E-15</v>
      </c>
      <c r="AH250" s="2">
        <f t="shared" ref="AH250" si="591">AH219+AH249</f>
        <v>6.106226635438361E-15</v>
      </c>
      <c r="AI250" s="2">
        <f t="shared" ref="AI250" si="592">AI219+AI249</f>
        <v>6.106226635438361E-15</v>
      </c>
      <c r="AJ250" s="2">
        <f t="shared" ref="AJ250" si="593">AJ219+AJ249</f>
        <v>6.106226635438361E-15</v>
      </c>
      <c r="AK250" s="2">
        <f t="shared" ref="AK250" si="594">AK219+AK249</f>
        <v>6.106226635438361E-15</v>
      </c>
      <c r="AL250" s="2">
        <f t="shared" ref="AL250" si="595">AL219+AL249</f>
        <v>6.106226635438361E-15</v>
      </c>
      <c r="AM250" s="2">
        <f t="shared" ref="AM250" si="596">AM219+AM249</f>
        <v>6.106226635438361E-15</v>
      </c>
      <c r="AN250" s="2">
        <f t="shared" ref="AN250" si="597">AN219+AN249</f>
        <v>6.106226635438361E-15</v>
      </c>
      <c r="AO250" s="2">
        <f t="shared" ref="AO250" si="598">AO219+AO249</f>
        <v>6.106226635438361E-15</v>
      </c>
      <c r="AP250" s="2">
        <f t="shared" ref="AP250" si="599">AP219+AP249</f>
        <v>6.106226635438361E-15</v>
      </c>
      <c r="AQ250" s="2">
        <f t="shared" ref="AQ250" si="600">AQ219+AQ249</f>
        <v>6.106226635438361E-15</v>
      </c>
      <c r="AR250" s="2">
        <f t="shared" ref="AR250" si="601">AR219+AR249</f>
        <v>6.106226635438361E-15</v>
      </c>
      <c r="AS250" s="2">
        <f t="shared" ref="AS250" si="602">AS219+AS249</f>
        <v>6.106226635438361E-15</v>
      </c>
      <c r="AT250" s="2">
        <f t="shared" ref="AT250" si="603">AT219+AT249</f>
        <v>6.106226635438361E-15</v>
      </c>
      <c r="AU250" s="2">
        <f t="shared" ref="AU250" si="604">AU219+AU249</f>
        <v>6.106226635438361E-15</v>
      </c>
      <c r="AV250" s="2">
        <f t="shared" ref="AV250" si="605">AV219+AV249</f>
        <v>6.106226635438361E-15</v>
      </c>
      <c r="AW250" s="2">
        <f t="shared" ref="AW250" si="606">AW219+AW249</f>
        <v>6.106226635438361E-15</v>
      </c>
      <c r="AX250" s="2">
        <f t="shared" ref="AX250" si="607">AX219+AX249</f>
        <v>6.106226635438361E-15</v>
      </c>
      <c r="AY250" s="2">
        <f t="shared" ref="AY250" si="608">AY219+AY249</f>
        <v>6.106226635438361E-15</v>
      </c>
      <c r="AZ250" s="2">
        <f t="shared" ref="AZ250" si="609">AZ219+AZ249</f>
        <v>6.106226635438361E-15</v>
      </c>
      <c r="BA250" s="2">
        <f t="shared" ref="BA250:BK250" si="610">BA219+BA249</f>
        <v>6.106226635438361E-15</v>
      </c>
      <c r="BB250" s="2">
        <f t="shared" si="610"/>
        <v>6.106226635438361E-15</v>
      </c>
      <c r="BC250" s="2">
        <f t="shared" si="610"/>
        <v>6.106226635438361E-15</v>
      </c>
      <c r="BD250" s="2">
        <f t="shared" si="610"/>
        <v>6.106226635438361E-15</v>
      </c>
      <c r="BE250" s="2">
        <f t="shared" si="610"/>
        <v>6.106226635438361E-15</v>
      </c>
      <c r="BF250" s="2">
        <f t="shared" si="610"/>
        <v>6.106226635438361E-15</v>
      </c>
      <c r="BG250" s="2">
        <f t="shared" si="610"/>
        <v>6.106226635438361E-15</v>
      </c>
      <c r="BH250" s="2">
        <f t="shared" si="610"/>
        <v>6.106226635438361E-15</v>
      </c>
      <c r="BI250" s="2">
        <f t="shared" si="610"/>
        <v>6.106226635438361E-15</v>
      </c>
      <c r="BJ250" s="2">
        <f t="shared" si="610"/>
        <v>6.106226635438361E-15</v>
      </c>
      <c r="BK250" s="2">
        <f t="shared" si="610"/>
        <v>6.106226635438361E-15</v>
      </c>
    </row>
    <row r="252" spans="2:63" s="3" customFormat="1" x14ac:dyDescent="0.3">
      <c r="B252" s="3" t="s">
        <v>15</v>
      </c>
    </row>
    <row r="253" spans="2:63" s="4" customFormat="1" x14ac:dyDescent="0.3"/>
    <row r="254" spans="2:63" x14ac:dyDescent="0.3">
      <c r="D254" s="1" t="s">
        <v>2</v>
      </c>
      <c r="E254" s="1" t="s">
        <v>1</v>
      </c>
      <c r="F254" s="1" t="s">
        <v>3</v>
      </c>
    </row>
    <row r="255" spans="2:63" x14ac:dyDescent="0.3">
      <c r="B255" t="s">
        <v>20</v>
      </c>
      <c r="D255" s="2">
        <f>'OAV 2011'!C10</f>
        <v>89.319417816228679</v>
      </c>
      <c r="E255" s="2">
        <f>'OAV 2011'!D10</f>
        <v>3.4590766917577378</v>
      </c>
      <c r="F255" s="2">
        <f>'OAV 2011'!E10</f>
        <v>5</v>
      </c>
      <c r="G255" s="14"/>
      <c r="I255" s="54">
        <f>IF(OR(E255&lt;I257,E255="n/a"),0,(E255-5)*(H266-H264)/H266+(F255-5)*H264/H266)</f>
        <v>0</v>
      </c>
      <c r="J255" s="55" t="s">
        <v>98</v>
      </c>
      <c r="K255" s="41" t="s">
        <v>99</v>
      </c>
      <c r="L255" s="41"/>
      <c r="M255" s="41"/>
      <c r="N255" s="41"/>
    </row>
    <row r="257" spans="2:63" x14ac:dyDescent="0.3">
      <c r="D257" s="1">
        <v>1</v>
      </c>
      <c r="E257" s="1">
        <v>2</v>
      </c>
      <c r="F257" s="1">
        <v>3</v>
      </c>
      <c r="G257" s="1">
        <v>4</v>
      </c>
      <c r="H257" s="1">
        <v>5</v>
      </c>
      <c r="I257" s="1">
        <v>6</v>
      </c>
      <c r="J257" s="1">
        <v>7</v>
      </c>
      <c r="K257" s="1">
        <v>8</v>
      </c>
      <c r="L257" s="1">
        <v>9</v>
      </c>
      <c r="M257" s="1">
        <v>10</v>
      </c>
      <c r="N257" s="1">
        <v>11</v>
      </c>
      <c r="O257" s="1">
        <v>12</v>
      </c>
      <c r="P257" s="1">
        <v>13</v>
      </c>
      <c r="Q257" s="1">
        <v>14</v>
      </c>
      <c r="R257" s="1">
        <v>15</v>
      </c>
      <c r="S257" s="1">
        <v>16</v>
      </c>
      <c r="T257" s="1">
        <v>17</v>
      </c>
      <c r="U257" s="1">
        <v>18</v>
      </c>
      <c r="V257" s="1">
        <v>19</v>
      </c>
      <c r="W257" s="1">
        <v>20</v>
      </c>
      <c r="X257" s="1">
        <v>21</v>
      </c>
      <c r="Y257" s="1">
        <v>22</v>
      </c>
      <c r="Z257" s="1">
        <v>23</v>
      </c>
      <c r="AA257" s="1">
        <v>24</v>
      </c>
      <c r="AB257" s="1">
        <v>25</v>
      </c>
      <c r="AC257" s="1">
        <v>26</v>
      </c>
      <c r="AD257" s="1">
        <v>27</v>
      </c>
      <c r="AE257" s="1">
        <v>28</v>
      </c>
      <c r="AF257" s="1">
        <v>29</v>
      </c>
      <c r="AG257" s="1">
        <v>30</v>
      </c>
      <c r="AH257" s="1">
        <v>31</v>
      </c>
      <c r="AI257" s="1">
        <v>32</v>
      </c>
      <c r="AJ257" s="1">
        <v>33</v>
      </c>
      <c r="AK257" s="1">
        <v>34</v>
      </c>
      <c r="AL257" s="1">
        <v>35</v>
      </c>
      <c r="AM257" s="1">
        <v>36</v>
      </c>
      <c r="AN257" s="1">
        <v>37</v>
      </c>
      <c r="AO257" s="1">
        <v>38</v>
      </c>
      <c r="AP257" s="1">
        <v>39</v>
      </c>
      <c r="AQ257" s="1">
        <v>40</v>
      </c>
      <c r="AR257" s="1">
        <v>41</v>
      </c>
      <c r="AS257" s="1">
        <v>42</v>
      </c>
      <c r="AT257" s="1">
        <v>43</v>
      </c>
      <c r="AU257" s="1">
        <v>44</v>
      </c>
      <c r="AV257" s="1">
        <v>45</v>
      </c>
      <c r="AW257" s="1">
        <v>46</v>
      </c>
      <c r="AX257" s="1">
        <v>47</v>
      </c>
      <c r="AY257" s="1">
        <v>48</v>
      </c>
      <c r="AZ257" s="1">
        <v>49</v>
      </c>
      <c r="BA257" s="1">
        <v>50</v>
      </c>
      <c r="BB257" s="1">
        <v>51</v>
      </c>
      <c r="BC257" s="1">
        <v>52</v>
      </c>
      <c r="BD257" s="1">
        <v>53</v>
      </c>
      <c r="BE257" s="1">
        <v>54</v>
      </c>
      <c r="BF257" s="1">
        <v>55</v>
      </c>
      <c r="BG257" s="1">
        <v>56</v>
      </c>
      <c r="BH257" s="1">
        <v>57</v>
      </c>
      <c r="BI257" s="1">
        <v>58</v>
      </c>
      <c r="BJ257" s="1">
        <v>59</v>
      </c>
      <c r="BK257" s="1">
        <v>60</v>
      </c>
    </row>
    <row r="258" spans="2:63" x14ac:dyDescent="0.3">
      <c r="D258" s="1">
        <v>2011</v>
      </c>
      <c r="E258" s="1">
        <v>2012</v>
      </c>
      <c r="F258" s="1">
        <v>2013</v>
      </c>
      <c r="G258" s="1">
        <v>2014</v>
      </c>
      <c r="H258" s="1">
        <v>2015</v>
      </c>
      <c r="I258" s="1">
        <v>2016</v>
      </c>
      <c r="J258" s="1">
        <v>2017</v>
      </c>
      <c r="K258" s="1">
        <v>2018</v>
      </c>
      <c r="L258" s="1">
        <v>2019</v>
      </c>
      <c r="M258" s="1">
        <v>2020</v>
      </c>
      <c r="N258" s="1">
        <v>2021</v>
      </c>
      <c r="O258" s="1">
        <v>2022</v>
      </c>
      <c r="P258" s="1">
        <v>2023</v>
      </c>
      <c r="Q258" s="1">
        <v>2024</v>
      </c>
      <c r="R258" s="1">
        <v>2025</v>
      </c>
      <c r="S258" s="1">
        <v>2026</v>
      </c>
      <c r="T258" s="1">
        <v>2027</v>
      </c>
      <c r="U258" s="1">
        <v>2028</v>
      </c>
      <c r="V258" s="1">
        <v>2029</v>
      </c>
      <c r="W258" s="1">
        <v>2030</v>
      </c>
      <c r="X258" s="1">
        <v>2031</v>
      </c>
      <c r="Y258" s="1">
        <v>2032</v>
      </c>
      <c r="Z258" s="1">
        <v>2033</v>
      </c>
      <c r="AA258" s="1">
        <v>2034</v>
      </c>
      <c r="AB258" s="1">
        <v>2035</v>
      </c>
      <c r="AC258" s="1">
        <v>2036</v>
      </c>
      <c r="AD258" s="1">
        <v>2037</v>
      </c>
      <c r="AE258" s="1">
        <v>2038</v>
      </c>
      <c r="AF258" s="1">
        <v>2039</v>
      </c>
      <c r="AG258" s="1">
        <v>2040</v>
      </c>
      <c r="AH258" s="1">
        <v>2041</v>
      </c>
      <c r="AI258" s="1">
        <v>2042</v>
      </c>
      <c r="AJ258" s="1">
        <v>2043</v>
      </c>
      <c r="AK258" s="1">
        <v>2044</v>
      </c>
      <c r="AL258" s="1">
        <v>2045</v>
      </c>
      <c r="AM258" s="1">
        <v>2046</v>
      </c>
      <c r="AN258" s="1">
        <v>2047</v>
      </c>
      <c r="AO258" s="1">
        <v>2048</v>
      </c>
      <c r="AP258" s="1">
        <v>2049</v>
      </c>
      <c r="AQ258" s="1">
        <v>2050</v>
      </c>
      <c r="AR258" s="1">
        <v>2051</v>
      </c>
      <c r="AS258" s="1">
        <v>2052</v>
      </c>
      <c r="AT258" s="1">
        <v>2053</v>
      </c>
      <c r="AU258" s="1">
        <v>2054</v>
      </c>
      <c r="AV258" s="1">
        <v>2055</v>
      </c>
      <c r="AW258" s="1">
        <v>2056</v>
      </c>
      <c r="AX258" s="1">
        <v>2057</v>
      </c>
      <c r="AY258" s="1">
        <v>2058</v>
      </c>
      <c r="AZ258" s="1">
        <v>2059</v>
      </c>
      <c r="BA258" s="1">
        <v>2060</v>
      </c>
      <c r="BB258" s="1">
        <v>2061</v>
      </c>
      <c r="BC258" s="1">
        <v>2062</v>
      </c>
      <c r="BD258" s="1">
        <v>2063</v>
      </c>
      <c r="BE258" s="1">
        <v>2064</v>
      </c>
      <c r="BF258" s="1">
        <v>2065</v>
      </c>
      <c r="BG258" s="1">
        <v>2066</v>
      </c>
      <c r="BH258" s="1">
        <v>2067</v>
      </c>
      <c r="BI258" s="1">
        <v>2068</v>
      </c>
      <c r="BJ258" s="1">
        <v>2069</v>
      </c>
      <c r="BK258" s="1">
        <v>2070</v>
      </c>
    </row>
    <row r="260" spans="2:63" x14ac:dyDescent="0.3">
      <c r="B260" t="s">
        <v>25</v>
      </c>
      <c r="D260" s="2">
        <f>IF(AND($E255&lt;1,D257=1),$D255,IF(D257=1,$D255/$E255,IF(D257&gt;$E255,($D255+SUM(C264:$C264))-SUM(C260:$C260),($D255+SUM(C264:$C264))/$E255)))</f>
        <v>25.821751228892474</v>
      </c>
      <c r="E260" s="2">
        <f>IF(AND($E255&lt;1,E257=1),$D255,IF(E257=1,$D255/$E255,IF(E257&gt;$E255,($D255+SUM($C264:D264))-SUM($C260:D260),($D255+SUM($C264:D264))/$E255)))</f>
        <v>25.821751228892474</v>
      </c>
      <c r="F260" s="2">
        <f>IF(AND($E255&lt;1,F257=1),$D255,IF(F257=1,$D255/$E255,IF(F257&gt;$E255,($D255+SUM($C264:E264))-SUM($C260:E260),($D255+SUM($C264:E264))/$E255)))</f>
        <v>25.821751228892474</v>
      </c>
      <c r="G260" s="2">
        <f>IF(AND($E255&lt;1,G257=1),$D255,IF(G257=1,$D255/$E255,IF(G257&gt;$E255,($D255+SUM($C264:F264))-SUM($C260:F260),($D255+SUM($C264:F264))/$E255)))</f>
        <v>11.854164129551265</v>
      </c>
      <c r="H260" s="2">
        <f>IF(AND($E255&lt;1,H257=1),$D255,IF(H257=1,$D255/$E255,IF(H257&gt;$E255,($D255+SUM($C264:G264))-SUM($C260:G260),($D255+SUM($C264:G264))/$E255)))</f>
        <v>0</v>
      </c>
      <c r="I260" s="56">
        <f>IF(I255&gt;0,IF(AND(I257=1,$I255&lt;1),0,IF(I257-5&gt;$I255,$H266,$H266/$I255)),IF(OR(AND(I257=1,$E255&lt;1),$E255="n/a"),0,IF(I257&gt;$E255,($D255+SUM($C264:H265))-SUM($C260:H260),($D255+SUM($C264:H265))/$E255)))</f>
        <v>-19.159932323872184</v>
      </c>
      <c r="J260" s="56">
        <f>IF(AND(J257=1,$I255&lt;1),0,IF(J257-5&gt;$I255,$H266-SUM($I260:I260),$H266/$I255))</f>
        <v>-1.0658141036401503E-14</v>
      </c>
      <c r="K260" s="56">
        <f>IF(AND(K257=1,$I255&lt;1),0,IF(K257-5&gt;$I255,$H266-SUM($I260:J260),$H266/$I255))</f>
        <v>0</v>
      </c>
      <c r="L260" s="56">
        <f>IF(AND(L257=1,$I255&lt;1),0,IF(L257-5&gt;$I255,$H266-SUM($I260:K260),$H266/$I255))</f>
        <v>0</v>
      </c>
      <c r="M260" s="56">
        <f>IF(AND(M257=1,$I255&lt;1),0,IF(M257-5&gt;$I255,$H266-SUM($I260:L260),$H266/$I255))</f>
        <v>0</v>
      </c>
      <c r="N260" s="56">
        <f>IF(AND(N257=1,$I255&lt;1),0,IF(N257-5&gt;$I255,$H266-SUM($I260:M260),$H266/$I255))</f>
        <v>0</v>
      </c>
      <c r="O260" s="56">
        <f>IF(AND(O257=1,$I255&lt;1),0,IF(O257-5&gt;$I255,$H266-SUM($I260:N260),$H266/$I255))</f>
        <v>0</v>
      </c>
      <c r="P260" s="56">
        <f>IF(AND(P257=1,$I255&lt;1),0,IF(P257-5&gt;$I255,$H266-SUM($I260:O260),$H266/$I255))</f>
        <v>0</v>
      </c>
      <c r="Q260" s="56">
        <f>IF(AND(Q257=1,$I255&lt;1),0,IF(Q257-5&gt;$I255,$H266-SUM($I260:P260),$H266/$I255))</f>
        <v>0</v>
      </c>
      <c r="R260" s="56">
        <f>IF(AND(R257=1,$I255&lt;1),0,IF(R257-5&gt;$I255,$H266-SUM($I260:Q260),$H266/$I255))</f>
        <v>0</v>
      </c>
      <c r="S260" s="56">
        <f>IF(AND(S257=1,$I255&lt;1),0,IF(S257-5&gt;$I255,$H266-SUM($I260:R260),$H266/$I255))</f>
        <v>0</v>
      </c>
      <c r="T260" s="56">
        <f>IF(AND(T257=1,$I255&lt;1),0,IF(T257-5&gt;$I255,$H266-SUM($I260:S260),$H266/$I255))</f>
        <v>0</v>
      </c>
      <c r="U260" s="56">
        <f>IF(AND(U257=1,$I255&lt;1),0,IF(U257-5&gt;$I255,$H266-SUM($I260:T260),$H266/$I255))</f>
        <v>0</v>
      </c>
      <c r="V260" s="56">
        <f>IF(AND(V257=1,$I255&lt;1),0,IF(V257-5&gt;$I255,$H266-SUM($I260:U260),$H266/$I255))</f>
        <v>0</v>
      </c>
      <c r="W260" s="56">
        <f>IF(AND(W257=1,$I255&lt;1),0,IF(W257-5&gt;$I255,$H266-SUM($I260:V260),$H266/$I255))</f>
        <v>0</v>
      </c>
      <c r="X260" s="56">
        <f>IF(AND(X257=1,$I255&lt;1),0,IF(X257-5&gt;$I255,$H266-SUM($I260:W260),$H266/$I255))</f>
        <v>0</v>
      </c>
      <c r="Y260" s="56">
        <f>IF(AND(Y257=1,$I255&lt;1),0,IF(Y257-5&gt;$I255,$H266-SUM($I260:X260),$H266/$I255))</f>
        <v>0</v>
      </c>
      <c r="Z260" s="56">
        <f>IF(AND(Z257=1,$I255&lt;1),0,IF(Z257-5&gt;$I255,$H266-SUM($I260:Y260),$H266/$I255))</f>
        <v>0</v>
      </c>
      <c r="AA260" s="56">
        <f>IF(AND(AA257=1,$I255&lt;1),0,IF(AA257-5&gt;$I255,$H266-SUM($I260:Z260),$H266/$I255))</f>
        <v>0</v>
      </c>
      <c r="AB260" s="56">
        <f>IF(AND(AB257=1,$I255&lt;1),0,IF(AB257-5&gt;$I255,$H266-SUM($I260:AA260),$H266/$I255))</f>
        <v>0</v>
      </c>
      <c r="AC260" s="56">
        <f>IF(AND(AC257=1,$I255&lt;1),0,IF(AC257-5&gt;$I255,$H266-SUM($I260:AB260),$H266/$I255))</f>
        <v>0</v>
      </c>
      <c r="AD260" s="56">
        <f>IF(AND(AD257=1,$I255&lt;1),0,IF(AD257-5&gt;$I255,$H266-SUM($I260:AC260),$H266/$I255))</f>
        <v>0</v>
      </c>
      <c r="AE260" s="56">
        <f>IF(AND(AE257=1,$I255&lt;1),0,IF(AE257-5&gt;$I255,$H266-SUM($I260:AD260),$H266/$I255))</f>
        <v>0</v>
      </c>
      <c r="AF260" s="56">
        <f>IF(AND(AF257=1,$I255&lt;1),0,IF(AF257-5&gt;$I255,$H266-SUM($I260:AE260),$H266/$I255))</f>
        <v>0</v>
      </c>
      <c r="AG260" s="56">
        <f>IF(AND(AG257=1,$I255&lt;1),0,IF(AG257-5&gt;$I255,$H266-SUM($I260:AF260),$H266/$I255))</f>
        <v>0</v>
      </c>
      <c r="AH260" s="56">
        <f>IF(AND(AH257=1,$I255&lt;1),0,IF(AH257-5&gt;$I255,$H266-SUM($I260:AG260),$H266/$I255))</f>
        <v>0</v>
      </c>
      <c r="AI260" s="56">
        <f>IF(AND(AI257=1,$I255&lt;1),0,IF(AI257-5&gt;$I255,$H266-SUM($I260:AH260),$H266/$I255))</f>
        <v>0</v>
      </c>
      <c r="AJ260" s="56">
        <f>IF(AND(AJ257=1,$I255&lt;1),0,IF(AJ257-5&gt;$I255,$H266-SUM($I260:AI260),$H266/$I255))</f>
        <v>0</v>
      </c>
      <c r="AK260" s="56">
        <f>IF(AND(AK257=1,$I255&lt;1),0,IF(AK257-5&gt;$I255,$H266-SUM($I260:AJ260),$H266/$I255))</f>
        <v>0</v>
      </c>
      <c r="AL260" s="56">
        <f>IF(AND(AL257=1,$I255&lt;1),0,IF(AL257-5&gt;$I255,$H266-SUM($I260:AK260),$H266/$I255))</f>
        <v>0</v>
      </c>
      <c r="AM260" s="56">
        <f>IF(AND(AM257=1,$I255&lt;1),0,IF(AM257-5&gt;$I255,$H266-SUM($I260:AL260),$H266/$I255))</f>
        <v>0</v>
      </c>
      <c r="AN260" s="56">
        <f>IF(AND(AN257=1,$I255&lt;1),0,IF(AN257-5&gt;$I255,$H266-SUM($I260:AM260),$H266/$I255))</f>
        <v>0</v>
      </c>
      <c r="AO260" s="56">
        <f>IF(AND(AO257=1,$I255&lt;1),0,IF(AO257-5&gt;$I255,$H266-SUM($I260:AN260),$H266/$I255))</f>
        <v>0</v>
      </c>
      <c r="AP260" s="56">
        <f>IF(AND(AP257=1,$I255&lt;1),0,IF(AP257-5&gt;$I255,$H266-SUM($I260:AO260),$H266/$I255))</f>
        <v>0</v>
      </c>
      <c r="AQ260" s="56">
        <f>IF(AND(AQ257=1,$I255&lt;1),0,IF(AQ257-5&gt;$I255,$H266-SUM($I260:AP260),$H266/$I255))</f>
        <v>0</v>
      </c>
      <c r="AR260" s="56">
        <f>IF(AND(AR257=1,$I255&lt;1),0,IF(AR257-5&gt;$I255,$H266-SUM($I260:AQ260),$H266/$I255))</f>
        <v>0</v>
      </c>
      <c r="AS260" s="56">
        <f>IF(AND(AS257=1,$I255&lt;1),0,IF(AS257-5&gt;$I255,$H266-SUM($I260:AR260),$H266/$I255))</f>
        <v>0</v>
      </c>
      <c r="AT260" s="56">
        <f>IF(AND(AT257=1,$I255&lt;1),0,IF(AT257-5&gt;$I255,$H266-SUM($I260:AS260),$H266/$I255))</f>
        <v>0</v>
      </c>
      <c r="AU260" s="56">
        <f>IF(AND(AU257=1,$I255&lt;1),0,IF(AU257-5&gt;$I255,$H266-SUM($I260:AT260),$H266/$I255))</f>
        <v>0</v>
      </c>
      <c r="AV260" s="56">
        <f>IF(AND(AV257=1,$I255&lt;1),0,IF(AV257-5&gt;$I255,$H266-SUM($I260:AU260),$H266/$I255))</f>
        <v>0</v>
      </c>
      <c r="AW260" s="56">
        <f>IF(AND(AW257=1,$I255&lt;1),0,IF(AW257-5&gt;$I255,$H266-SUM($I260:AV260),$H266/$I255))</f>
        <v>0</v>
      </c>
      <c r="AX260" s="56">
        <f>IF(AND(AX257=1,$I255&lt;1),0,IF(AX257-5&gt;$I255,$H266-SUM($I260:AW260),$H266/$I255))</f>
        <v>0</v>
      </c>
      <c r="AY260" s="56">
        <f>IF(AND(AY257=1,$I255&lt;1),0,IF(AY257-5&gt;$I255,$H266-SUM($I260:AX260),$H266/$I255))</f>
        <v>0</v>
      </c>
      <c r="AZ260" s="56">
        <f>IF(AND(AZ257=1,$I255&lt;1),0,IF(AZ257-5&gt;$I255,$H266-SUM($I260:AY260),$H266/$I255))</f>
        <v>0</v>
      </c>
      <c r="BA260" s="56">
        <f>IF(AND(BA257=1,$I255&lt;1),0,IF(BA257-5&gt;$I255,$H266-SUM($I260:AZ260),$H266/$I255))</f>
        <v>0</v>
      </c>
      <c r="BB260" s="56">
        <f>IF(AND(BB257=1,$I255&lt;1),0,IF(BB257-5&gt;$I255,$H266-SUM($I260:BA260),$H266/$I255))</f>
        <v>0</v>
      </c>
      <c r="BC260" s="56">
        <f>IF(AND(BC257=1,$I255&lt;1),0,IF(BC257-5&gt;$I255,$H266-SUM($I260:BB260),$H266/$I255))</f>
        <v>0</v>
      </c>
      <c r="BD260" s="56">
        <f>IF(AND(BD257=1,$I255&lt;1),0,IF(BD257-5&gt;$I255,$H266-SUM($I260:BC260),$H266/$I255))</f>
        <v>0</v>
      </c>
      <c r="BE260" s="56">
        <f>IF(AND(BE257=1,$I255&lt;1),0,IF(BE257-5&gt;$I255,$H266-SUM($I260:BD260),$H266/$I255))</f>
        <v>0</v>
      </c>
      <c r="BF260" s="56">
        <f>IF(AND(BF257=1,$I255&lt;1),0,IF(BF257-5&gt;$I255,$H266-SUM($I260:BE260),$H266/$I255))</f>
        <v>0</v>
      </c>
      <c r="BG260" s="56">
        <f>IF(AND(BG257=1,$I255&lt;1),0,IF(BG257-5&gt;$I255,$H266-SUM($I260:BF260),$H266/$I255))</f>
        <v>0</v>
      </c>
      <c r="BH260" s="56">
        <f>IF(AND(BH257=1,$I255&lt;1),0,IF(BH257-5&gt;$I255,$H266-SUM($I260:BG260),$H266/$I255))</f>
        <v>0</v>
      </c>
      <c r="BI260" s="56">
        <f>IF(AND(BI257=1,$I255&lt;1),0,IF(BI257-5&gt;$I255,$H266-SUM($I260:BH260),$H266/$I255))</f>
        <v>0</v>
      </c>
      <c r="BJ260" s="56">
        <f>IF(AND(BJ257=1,$I255&lt;1),0,IF(BJ257-5&gt;$I255,$H266-SUM($I260:BI260),$H266/$I255))</f>
        <v>0</v>
      </c>
      <c r="BK260" s="56">
        <f>IF(AND(BK257=1,$I255&lt;1),0,IF(BK257-5&gt;$I255,$H266-SUM($I260:BJ260),$H266/$I255))</f>
        <v>0</v>
      </c>
    </row>
    <row r="261" spans="2:63" x14ac:dyDescent="0.3">
      <c r="B261" t="s">
        <v>21</v>
      </c>
    </row>
    <row r="262" spans="2:63" x14ac:dyDescent="0.3">
      <c r="B262" s="10" t="s">
        <v>22</v>
      </c>
      <c r="C262" s="10"/>
      <c r="H262" s="50">
        <f>VLOOKUP($B252,Inputs!$B$54:$I$61,8,FALSE)/Inputs!$I$5</f>
        <v>-13.664127927522692</v>
      </c>
    </row>
    <row r="263" spans="2:63" x14ac:dyDescent="0.3">
      <c r="B263" s="10" t="s">
        <v>23</v>
      </c>
      <c r="C263" s="10"/>
      <c r="D263" s="12"/>
      <c r="E263" s="12"/>
      <c r="F263" s="12"/>
      <c r="G263" s="12"/>
      <c r="H263" s="13">
        <f>VLOOKUP($B252,Inputs!$B$65:$I$72,8,FALSE)/Inputs!$I$5</f>
        <v>-5.4958043963494951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</row>
    <row r="264" spans="2:63" x14ac:dyDescent="0.3">
      <c r="B264" s="10" t="s">
        <v>81</v>
      </c>
      <c r="C264" s="10"/>
      <c r="D264" s="2">
        <f t="shared" ref="D264" si="611">SUM(D262:D263)</f>
        <v>0</v>
      </c>
      <c r="E264" s="2">
        <f t="shared" ref="E264" si="612">SUM(E262:E263)</f>
        <v>0</v>
      </c>
      <c r="F264" s="2">
        <f t="shared" ref="F264" si="613">SUM(F262:F263)</f>
        <v>0</v>
      </c>
      <c r="G264" s="2">
        <f t="shared" ref="G264" si="614">SUM(G262:G263)</f>
        <v>0</v>
      </c>
      <c r="H264" s="2">
        <f>SUM(H262:H263)</f>
        <v>-19.159932323872187</v>
      </c>
      <c r="I264" s="2">
        <f t="shared" ref="I264" si="615">SUM(I262:I263)</f>
        <v>0</v>
      </c>
      <c r="J264" s="2">
        <f t="shared" ref="J264" si="616">SUM(J262:J263)</f>
        <v>0</v>
      </c>
      <c r="K264" s="2">
        <f t="shared" ref="K264" si="617">SUM(K262:K263)</f>
        <v>0</v>
      </c>
      <c r="L264" s="2">
        <f t="shared" ref="L264" si="618">SUM(L262:L263)</f>
        <v>0</v>
      </c>
      <c r="M264" s="2">
        <f t="shared" ref="M264" si="619">SUM(M262:M263)</f>
        <v>0</v>
      </c>
      <c r="N264" s="2">
        <f t="shared" ref="N264" si="620">SUM(N262:N263)</f>
        <v>0</v>
      </c>
      <c r="O264" s="2">
        <f t="shared" ref="O264" si="621">SUM(O262:O263)</f>
        <v>0</v>
      </c>
      <c r="P264" s="2">
        <f t="shared" ref="P264" si="622">SUM(P262:P263)</f>
        <v>0</v>
      </c>
      <c r="Q264" s="2">
        <f t="shared" ref="Q264" si="623">SUM(Q262:Q263)</f>
        <v>0</v>
      </c>
      <c r="R264" s="2">
        <f t="shared" ref="R264" si="624">SUM(R262:R263)</f>
        <v>0</v>
      </c>
      <c r="S264" s="2">
        <f t="shared" ref="S264" si="625">SUM(S262:S263)</f>
        <v>0</v>
      </c>
      <c r="T264" s="2">
        <f t="shared" ref="T264" si="626">SUM(T262:T263)</f>
        <v>0</v>
      </c>
      <c r="U264" s="2">
        <f t="shared" ref="U264" si="627">SUM(U262:U263)</f>
        <v>0</v>
      </c>
      <c r="V264" s="2">
        <f t="shared" ref="V264" si="628">SUM(V262:V263)</f>
        <v>0</v>
      </c>
      <c r="W264" s="2">
        <f t="shared" ref="W264" si="629">SUM(W262:W263)</f>
        <v>0</v>
      </c>
      <c r="X264" s="2">
        <f t="shared" ref="X264" si="630">SUM(X262:X263)</f>
        <v>0</v>
      </c>
      <c r="Y264" s="2">
        <f t="shared" ref="Y264" si="631">SUM(Y262:Y263)</f>
        <v>0</v>
      </c>
      <c r="Z264" s="2">
        <f t="shared" ref="Z264" si="632">SUM(Z262:Z263)</f>
        <v>0</v>
      </c>
      <c r="AA264" s="2">
        <f t="shared" ref="AA264" si="633">SUM(AA262:AA263)</f>
        <v>0</v>
      </c>
      <c r="AB264" s="2">
        <f t="shared" ref="AB264" si="634">SUM(AB262:AB263)</f>
        <v>0</v>
      </c>
      <c r="AC264" s="2">
        <f t="shared" ref="AC264" si="635">SUM(AC262:AC263)</f>
        <v>0</v>
      </c>
      <c r="AD264" s="2">
        <f t="shared" ref="AD264" si="636">SUM(AD262:AD263)</f>
        <v>0</v>
      </c>
      <c r="AE264" s="2">
        <f t="shared" ref="AE264" si="637">SUM(AE262:AE263)</f>
        <v>0</v>
      </c>
      <c r="AF264" s="2">
        <f t="shared" ref="AF264" si="638">SUM(AF262:AF263)</f>
        <v>0</v>
      </c>
      <c r="AG264" s="2">
        <f t="shared" ref="AG264" si="639">SUM(AG262:AG263)</f>
        <v>0</v>
      </c>
      <c r="AH264" s="2">
        <f t="shared" ref="AH264" si="640">SUM(AH262:AH263)</f>
        <v>0</v>
      </c>
      <c r="AI264" s="2">
        <f t="shared" ref="AI264" si="641">SUM(AI262:AI263)</f>
        <v>0</v>
      </c>
      <c r="AJ264" s="2">
        <f t="shared" ref="AJ264" si="642">SUM(AJ262:AJ263)</f>
        <v>0</v>
      </c>
      <c r="AK264" s="2">
        <f t="shared" ref="AK264" si="643">SUM(AK262:AK263)</f>
        <v>0</v>
      </c>
      <c r="AL264" s="2">
        <f t="shared" ref="AL264" si="644">SUM(AL262:AL263)</f>
        <v>0</v>
      </c>
      <c r="AM264" s="2">
        <f t="shared" ref="AM264" si="645">SUM(AM262:AM263)</f>
        <v>0</v>
      </c>
      <c r="AN264" s="2">
        <f t="shared" ref="AN264" si="646">SUM(AN262:AN263)</f>
        <v>0</v>
      </c>
      <c r="AO264" s="2">
        <f t="shared" ref="AO264" si="647">SUM(AO262:AO263)</f>
        <v>0</v>
      </c>
      <c r="AP264" s="2">
        <f t="shared" ref="AP264" si="648">SUM(AP262:AP263)</f>
        <v>0</v>
      </c>
      <c r="AQ264" s="2">
        <f t="shared" ref="AQ264" si="649">SUM(AQ262:AQ263)</f>
        <v>0</v>
      </c>
      <c r="AR264" s="2">
        <f t="shared" ref="AR264" si="650">SUM(AR262:AR263)</f>
        <v>0</v>
      </c>
      <c r="AS264" s="2">
        <f t="shared" ref="AS264" si="651">SUM(AS262:AS263)</f>
        <v>0</v>
      </c>
      <c r="AT264" s="2">
        <f t="shared" ref="AT264" si="652">SUM(AT262:AT263)</f>
        <v>0</v>
      </c>
      <c r="AU264" s="2">
        <f t="shared" ref="AU264" si="653">SUM(AU262:AU263)</f>
        <v>0</v>
      </c>
      <c r="AV264" s="2">
        <f t="shared" ref="AV264" si="654">SUM(AV262:AV263)</f>
        <v>0</v>
      </c>
      <c r="AW264" s="2">
        <f t="shared" ref="AW264" si="655">SUM(AW262:AW263)</f>
        <v>0</v>
      </c>
      <c r="AX264" s="2">
        <f t="shared" ref="AX264" si="656">SUM(AX262:AX263)</f>
        <v>0</v>
      </c>
      <c r="AY264" s="2">
        <f t="shared" ref="AY264" si="657">SUM(AY262:AY263)</f>
        <v>0</v>
      </c>
      <c r="AZ264" s="2">
        <f t="shared" ref="AZ264" si="658">SUM(AZ262:AZ263)</f>
        <v>0</v>
      </c>
      <c r="BA264" s="2">
        <f t="shared" ref="BA264:BK264" si="659">SUM(BA262:BA263)</f>
        <v>0</v>
      </c>
      <c r="BB264" s="2">
        <f t="shared" si="659"/>
        <v>0</v>
      </c>
      <c r="BC264" s="2">
        <f t="shared" si="659"/>
        <v>0</v>
      </c>
      <c r="BD264" s="2">
        <f t="shared" si="659"/>
        <v>0</v>
      </c>
      <c r="BE264" s="2">
        <f t="shared" si="659"/>
        <v>0</v>
      </c>
      <c r="BF264" s="2">
        <f t="shared" si="659"/>
        <v>0</v>
      </c>
      <c r="BG264" s="2">
        <f t="shared" si="659"/>
        <v>0</v>
      </c>
      <c r="BH264" s="2">
        <f t="shared" si="659"/>
        <v>0</v>
      </c>
      <c r="BI264" s="2">
        <f t="shared" si="659"/>
        <v>0</v>
      </c>
      <c r="BJ264" s="2">
        <f t="shared" si="659"/>
        <v>0</v>
      </c>
      <c r="BK264" s="2">
        <f t="shared" si="659"/>
        <v>0</v>
      </c>
    </row>
    <row r="265" spans="2:63" x14ac:dyDescent="0.3">
      <c r="B265" s="10"/>
      <c r="C265" s="1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2:63" x14ac:dyDescent="0.3">
      <c r="B266" t="s">
        <v>26</v>
      </c>
      <c r="C266" s="54">
        <f>D255</f>
        <v>89.319417816228679</v>
      </c>
      <c r="D266" s="50">
        <f t="shared" ref="D266" si="660">C266-D260+D264+D265</f>
        <v>63.497666587336205</v>
      </c>
      <c r="E266" s="2">
        <f>D266-E260+E264</f>
        <v>37.675915358443731</v>
      </c>
      <c r="F266" s="2">
        <f t="shared" ref="F266" si="661">E266-F260+F264</f>
        <v>11.854164129551258</v>
      </c>
      <c r="G266" s="2">
        <f t="shared" ref="G266" si="662">F266-G260+G264</f>
        <v>-7.1054273576010019E-15</v>
      </c>
      <c r="H266" s="2">
        <f t="shared" ref="H266" si="663">G266-H260+H264</f>
        <v>-19.159932323872194</v>
      </c>
      <c r="I266" s="2">
        <f t="shared" ref="I266" si="664">H266-I260+I264</f>
        <v>-1.0658141036401503E-14</v>
      </c>
      <c r="J266" s="2">
        <f t="shared" ref="J266" si="665">I266-J260+J264</f>
        <v>0</v>
      </c>
      <c r="K266" s="2">
        <f t="shared" ref="K266" si="666">J266-K260+K264</f>
        <v>0</v>
      </c>
      <c r="L266" s="2">
        <f t="shared" ref="L266" si="667">K266-L260+L264</f>
        <v>0</v>
      </c>
      <c r="M266" s="2">
        <f t="shared" ref="M266" si="668">L266-M260+M264</f>
        <v>0</v>
      </c>
      <c r="N266" s="2">
        <f t="shared" ref="N266" si="669">M266-N260+N264</f>
        <v>0</v>
      </c>
      <c r="O266" s="2">
        <f t="shared" ref="O266" si="670">N266-O260+O264</f>
        <v>0</v>
      </c>
      <c r="P266" s="2">
        <f t="shared" ref="P266" si="671">O266-P260+P264</f>
        <v>0</v>
      </c>
      <c r="Q266" s="2">
        <f t="shared" ref="Q266" si="672">P266-Q260+Q264</f>
        <v>0</v>
      </c>
      <c r="R266" s="2">
        <f t="shared" ref="R266" si="673">Q266-R260+R264</f>
        <v>0</v>
      </c>
      <c r="S266" s="2">
        <f t="shared" ref="S266" si="674">R266-S260+S264</f>
        <v>0</v>
      </c>
      <c r="T266" s="2">
        <f t="shared" ref="T266" si="675">S266-T260+T264</f>
        <v>0</v>
      </c>
      <c r="U266" s="2">
        <f t="shared" ref="U266" si="676">T266-U260+U264</f>
        <v>0</v>
      </c>
      <c r="V266" s="2">
        <f t="shared" ref="V266" si="677">U266-V260+V264</f>
        <v>0</v>
      </c>
      <c r="W266" s="2">
        <f t="shared" ref="W266" si="678">V266-W260+W264</f>
        <v>0</v>
      </c>
      <c r="X266" s="2">
        <f t="shared" ref="X266" si="679">W266-X260+X264</f>
        <v>0</v>
      </c>
      <c r="Y266" s="2">
        <f t="shared" ref="Y266" si="680">X266-Y260+Y264</f>
        <v>0</v>
      </c>
      <c r="Z266" s="2">
        <f t="shared" ref="Z266" si="681">Y266-Z260+Z264</f>
        <v>0</v>
      </c>
      <c r="AA266" s="2">
        <f t="shared" ref="AA266" si="682">Z266-AA260+AA264</f>
        <v>0</v>
      </c>
      <c r="AB266" s="2">
        <f t="shared" ref="AB266" si="683">AA266-AB260+AB264</f>
        <v>0</v>
      </c>
      <c r="AC266" s="2">
        <f t="shared" ref="AC266" si="684">AB266-AC260+AC264</f>
        <v>0</v>
      </c>
      <c r="AD266" s="2">
        <f t="shared" ref="AD266" si="685">AC266-AD260+AD264</f>
        <v>0</v>
      </c>
      <c r="AE266" s="2">
        <f t="shared" ref="AE266" si="686">AD266-AE260+AE264</f>
        <v>0</v>
      </c>
      <c r="AF266" s="2">
        <f t="shared" ref="AF266" si="687">AE266-AF260+AF264</f>
        <v>0</v>
      </c>
      <c r="AG266" s="2">
        <f t="shared" ref="AG266" si="688">AF266-AG260+AG264</f>
        <v>0</v>
      </c>
      <c r="AH266" s="2">
        <f t="shared" ref="AH266" si="689">AG266-AH260+AH264</f>
        <v>0</v>
      </c>
      <c r="AI266" s="2">
        <f t="shared" ref="AI266" si="690">AH266-AI260+AI264</f>
        <v>0</v>
      </c>
      <c r="AJ266" s="2">
        <f t="shared" ref="AJ266" si="691">AI266-AJ260+AJ264</f>
        <v>0</v>
      </c>
      <c r="AK266" s="2">
        <f t="shared" ref="AK266" si="692">AJ266-AK260+AK264</f>
        <v>0</v>
      </c>
      <c r="AL266" s="2">
        <f t="shared" ref="AL266" si="693">AK266-AL260+AL264</f>
        <v>0</v>
      </c>
      <c r="AM266" s="2">
        <f t="shared" ref="AM266" si="694">AL266-AM260+AM264</f>
        <v>0</v>
      </c>
      <c r="AN266" s="2">
        <f t="shared" ref="AN266" si="695">AM266-AN260+AN264</f>
        <v>0</v>
      </c>
      <c r="AO266" s="2">
        <f t="shared" ref="AO266" si="696">AN266-AO260+AO264</f>
        <v>0</v>
      </c>
      <c r="AP266" s="2">
        <f t="shared" ref="AP266" si="697">AO266-AP260+AP264</f>
        <v>0</v>
      </c>
      <c r="AQ266" s="2">
        <f t="shared" ref="AQ266" si="698">AP266-AQ260+AQ264</f>
        <v>0</v>
      </c>
      <c r="AR266" s="2">
        <f t="shared" ref="AR266" si="699">AQ266-AR260+AR264</f>
        <v>0</v>
      </c>
      <c r="AS266" s="2">
        <f t="shared" ref="AS266" si="700">AR266-AS260+AS264</f>
        <v>0</v>
      </c>
      <c r="AT266" s="2">
        <f t="shared" ref="AT266" si="701">AS266-AT260+AT264</f>
        <v>0</v>
      </c>
      <c r="AU266" s="2">
        <f t="shared" ref="AU266" si="702">AT266-AU260+AU264</f>
        <v>0</v>
      </c>
      <c r="AV266" s="2">
        <f t="shared" ref="AV266" si="703">AU266-AV260+AV264</f>
        <v>0</v>
      </c>
      <c r="AW266" s="2">
        <f t="shared" ref="AW266" si="704">AV266-AW260+AW264</f>
        <v>0</v>
      </c>
      <c r="AX266" s="2">
        <f t="shared" ref="AX266" si="705">AW266-AX260+AX264</f>
        <v>0</v>
      </c>
      <c r="AY266" s="2">
        <f t="shared" ref="AY266" si="706">AX266-AY260+AY264</f>
        <v>0</v>
      </c>
      <c r="AZ266" s="2">
        <f t="shared" ref="AZ266" si="707">AY266-AZ260+AZ264</f>
        <v>0</v>
      </c>
      <c r="BA266" s="2">
        <f t="shared" ref="BA266" si="708">AZ266-BA260+BA264</f>
        <v>0</v>
      </c>
      <c r="BB266" s="2">
        <f t="shared" ref="BB266" si="709">BA266-BB260+BB264</f>
        <v>0</v>
      </c>
      <c r="BC266" s="2">
        <f t="shared" ref="BC266" si="710">BB266-BC260+BC264</f>
        <v>0</v>
      </c>
      <c r="BD266" s="2">
        <f t="shared" ref="BD266" si="711">BC266-BD260+BD264</f>
        <v>0</v>
      </c>
      <c r="BE266" s="2">
        <f t="shared" ref="BE266" si="712">BD266-BE260+BE264</f>
        <v>0</v>
      </c>
      <c r="BF266" s="2">
        <f t="shared" ref="BF266" si="713">BE266-BF260+BF264</f>
        <v>0</v>
      </c>
      <c r="BG266" s="2">
        <f t="shared" ref="BG266" si="714">BF266-BG260+BG264</f>
        <v>0</v>
      </c>
      <c r="BH266" s="2">
        <f t="shared" ref="BH266" si="715">BG266-BH260+BH264</f>
        <v>0</v>
      </c>
      <c r="BI266" s="2">
        <f t="shared" ref="BI266" si="716">BH266-BI260+BI264</f>
        <v>0</v>
      </c>
      <c r="BJ266" s="2">
        <f t="shared" ref="BJ266" si="717">BI266-BJ260+BJ264</f>
        <v>0</v>
      </c>
      <c r="BK266" s="2">
        <f t="shared" ref="BK266" si="718">BJ266-BK260+BK264</f>
        <v>0</v>
      </c>
    </row>
    <row r="269" spans="2:63" x14ac:dyDescent="0.3">
      <c r="B269" t="s">
        <v>74</v>
      </c>
      <c r="D269" s="2">
        <f>INDEX(Inputs!$E$29:$X$37,MATCH('Depr schedule'!$B252,Inputs!$B$29:$B$37,0),MATCH('Depr schedule'!D258,Inputs!$E$15:$X$15,0))*IF(D257&gt;5,(1+D$3)^0.5,(1+D$4)^0.5)</f>
        <v>47.563714385987495</v>
      </c>
      <c r="E269" s="2">
        <f>INDEX(Inputs!$E$29:$X$37,MATCH('Depr schedule'!$B252,Inputs!$B$29:$B$37,0),MATCH('Depr schedule'!E258,Inputs!$E$15:$X$15,0))*IF(E257&gt;5,(1+E$3)^0.5,(1+E$4)^0.5)</f>
        <v>45.018794436796384</v>
      </c>
      <c r="F269" s="2">
        <f>INDEX(Inputs!$E$29:$X$37,MATCH('Depr schedule'!$B252,Inputs!$B$29:$B$37,0),MATCH('Depr schedule'!F258,Inputs!$E$15:$X$15,0))*IF(F257&gt;5,(1+F$3)^0.5,(1+F$4)^0.5)</f>
        <v>48.326603135074798</v>
      </c>
      <c r="G269" s="2">
        <f>INDEX(Inputs!$E$29:$X$37,MATCH('Depr schedule'!$B252,Inputs!$B$29:$B$37,0),MATCH('Depr schedule'!G258,Inputs!$E$15:$X$15,0))*IF(G257&gt;5,(1+G$3)^0.5,(1+G$4)^0.5)</f>
        <v>31.135728417755747</v>
      </c>
      <c r="H269" s="2">
        <f>INDEX(Inputs!$E$29:$X$37,MATCH('Depr schedule'!$B252,Inputs!$B$29:$B$37,0),MATCH('Depr schedule'!H258,Inputs!$E$15:$X$15,0))*IF(H257&gt;5,(1+H$3)^0.5,(1+H$4)^0.5)</f>
        <v>17.963424117942814</v>
      </c>
      <c r="I269" s="2">
        <f>INDEX(Inputs!$E$29:$X$37,MATCH('Depr schedule'!$B252,Inputs!$B$29:$B$37,0),MATCH('Depr schedule'!I258,Inputs!$E$15:$X$15,0))*IF(I257&gt;5,(1+I$3)^0.5,(1+I$4)^0.5)</f>
        <v>36.508966043904202</v>
      </c>
      <c r="J269" s="2">
        <f>INDEX(Inputs!$E$29:$X$37,MATCH('Depr schedule'!$B252,Inputs!$B$29:$B$37,0),MATCH('Depr schedule'!J258,Inputs!$E$15:$X$15,0))*IF(J257&gt;5,(1+J$3)^0.5,(1+J$4)^0.5)</f>
        <v>48.621233870748021</v>
      </c>
      <c r="K269" s="2">
        <f>INDEX(Inputs!$E$29:$X$37,MATCH('Depr schedule'!$B252,Inputs!$B$29:$B$37,0),MATCH('Depr schedule'!K258,Inputs!$E$15:$X$15,0))*IF(K257&gt;5,(1+K$3)^0.5,(1+K$4)^0.5)</f>
        <v>32.097315601386526</v>
      </c>
      <c r="L269" s="2">
        <f>INDEX(Inputs!$E$29:$X$37,MATCH('Depr schedule'!$B252,Inputs!$B$29:$B$37,0),MATCH('Depr schedule'!L258,Inputs!$E$15:$X$15,0))*IF(L257&gt;5,(1+L$3)^0.5,(1+L$4)^0.5)</f>
        <v>36.227887089793121</v>
      </c>
      <c r="M269" s="2">
        <f>INDEX(Inputs!$E$29:$X$37,MATCH('Depr schedule'!$B252,Inputs!$B$29:$B$37,0),MATCH('Depr schedule'!M258,Inputs!$E$15:$X$15,0))*IF(M257&gt;5,(1+M$3)^0.5,(1+M$4)^0.5)</f>
        <v>29.669285225099873</v>
      </c>
      <c r="N269" s="2">
        <f>INDEX(Inputs!$E$29:$X$37,MATCH('Depr schedule'!$B252,Inputs!$B$29:$B$37,0),MATCH('Depr schedule'!N258,Inputs!$E$15:$X$15,0))*IF(N257&gt;5,(1+N$3)^0.5,(1+N$4)^0.5)</f>
        <v>0</v>
      </c>
      <c r="O269" s="2">
        <f>INDEX(Inputs!$E$29:$X$37,MATCH('Depr schedule'!$B252,Inputs!$B$29:$B$37,0),MATCH('Depr schedule'!O258,Inputs!$E$15:$X$15,0))*IF(O257&gt;5,(1+O$3)^0.5,(1+O$4)^0.5)</f>
        <v>0</v>
      </c>
      <c r="P269" s="2">
        <f>INDEX(Inputs!$E$29:$X$37,MATCH('Depr schedule'!$B252,Inputs!$B$29:$B$37,0),MATCH('Depr schedule'!P258,Inputs!$E$15:$X$15,0))*IF(P257&gt;5,(1+P$3)^0.5,(1+P$4)^0.5)</f>
        <v>0</v>
      </c>
      <c r="Q269" s="2">
        <f>INDEX(Inputs!$E$29:$X$37,MATCH('Depr schedule'!$B252,Inputs!$B$29:$B$37,0),MATCH('Depr schedule'!Q258,Inputs!$E$15:$X$15,0))*IF(Q257&gt;5,(1+Q$3)^0.5,(1+Q$4)^0.5)</f>
        <v>0</v>
      </c>
      <c r="R269" s="2">
        <f>INDEX(Inputs!$E$29:$X$37,MATCH('Depr schedule'!$B252,Inputs!$B$29:$B$37,0),MATCH('Depr schedule'!R258,Inputs!$E$15:$X$15,0))*IF(R257&gt;5,(1+R$3)^0.5,(1+R$4)^0.5)</f>
        <v>0</v>
      </c>
      <c r="S269" s="2">
        <f>INDEX(Inputs!$E$29:$X$37,MATCH('Depr schedule'!$B252,Inputs!$B$29:$B$37,0),MATCH('Depr schedule'!S258,Inputs!$E$15:$X$15,0))*IF(S257&gt;5,(1+S$3)^0.5,(1+S$4)^0.5)</f>
        <v>0</v>
      </c>
      <c r="T269" s="2">
        <f>INDEX(Inputs!$E$29:$X$37,MATCH('Depr schedule'!$B252,Inputs!$B$29:$B$37,0),MATCH('Depr schedule'!T258,Inputs!$E$15:$X$15,0))*IF(T257&gt;5,(1+T$3)^0.5,(1+T$4)^0.5)</f>
        <v>0</v>
      </c>
      <c r="U269" s="2">
        <f>INDEX(Inputs!$E$29:$X$37,MATCH('Depr schedule'!$B252,Inputs!$B$29:$B$37,0),MATCH('Depr schedule'!U258,Inputs!$E$15:$X$15,0))*IF(U257&gt;5,(1+U$3)^0.5,(1+U$4)^0.5)</f>
        <v>0</v>
      </c>
      <c r="V269" s="2">
        <f>INDEX(Inputs!$E$29:$X$37,MATCH('Depr schedule'!$B252,Inputs!$B$29:$B$37,0),MATCH('Depr schedule'!V258,Inputs!$E$15:$X$15,0))*IF(V257&gt;5,(1+V$3)^0.5,(1+V$4)^0.5)</f>
        <v>0</v>
      </c>
      <c r="W269" s="2">
        <f>INDEX(Inputs!$E$29:$X$37,MATCH('Depr schedule'!$B252,Inputs!$B$29:$B$37,0),MATCH('Depr schedule'!W258,Inputs!$E$15:$X$15,0))*IF(W257&gt;5,(1+W$3)^0.5,(1+W$4)^0.5)</f>
        <v>0</v>
      </c>
    </row>
    <row r="271" spans="2:63" x14ac:dyDescent="0.3">
      <c r="B271" t="s">
        <v>27</v>
      </c>
    </row>
    <row r="272" spans="2:63" x14ac:dyDescent="0.3">
      <c r="B272" s="24">
        <v>2011</v>
      </c>
      <c r="C272" s="24">
        <v>1</v>
      </c>
      <c r="E272" s="2">
        <f>IF($F$255="n/a",0,IF(E$257&lt;=$C272,0,IF(E$257&gt;($F$255+$C272),INDEX($D$269:$W$269,,$C272)-SUM($D272:D272),INDEX($D$269:$W$269,,$C272)/$F$255)))</f>
        <v>9.5127428771974998</v>
      </c>
      <c r="F272" s="2">
        <f>IF($F$255="n/a",0,IF(F$257&lt;=$C272,0,IF(F$257&gt;($F$255+$C272),INDEX($D$269:$W$269,,$C272)-SUM($D272:E272),INDEX($D$269:$W$269,,$C272)/$F$255)))</f>
        <v>9.5127428771974998</v>
      </c>
      <c r="G272" s="2">
        <f>IF($F$255="n/a",0,IF(G$257&lt;=$C272,0,IF(G$257&gt;($F$255+$C272),INDEX($D$269:$W$269,,$C272)-SUM($D272:F272),INDEX($D$269:$W$269,,$C272)/$F$255)))</f>
        <v>9.5127428771974998</v>
      </c>
      <c r="H272" s="2">
        <f>IF($F$255="n/a",0,IF(H$257&lt;=$C272,0,IF(H$257&gt;($F$255+$C272),INDEX($D$269:$W$269,,$C272)-SUM($D272:G272),INDEX($D$269:$W$269,,$C272)/$F$255)))</f>
        <v>9.5127428771974998</v>
      </c>
      <c r="I272" s="2">
        <f>IF($F$255="n/a",0,IF(I$257&lt;=$C272,0,IF(I$257&gt;($F$255+$C272),INDEX($D$269:$W$269,,$C272)-SUM($D272:H272),INDEX($D$269:$W$269,,$C272)/$F$255)))</f>
        <v>9.5127428771974998</v>
      </c>
      <c r="J272" s="2">
        <f>IF($F$255="n/a",0,IF(J$257&lt;=$C272,0,IF(J$257&gt;($F$255+$C272),INDEX($D$269:$W$269,,$C272)-SUM($D272:I272),INDEX($D$269:$W$269,,$C272)/$F$255)))</f>
        <v>0</v>
      </c>
      <c r="K272" s="2">
        <f>IF($F$255="n/a",0,IF(K$257&lt;=$C272,0,IF(K$257&gt;($F$255+$C272),INDEX($D$269:$W$269,,$C272)-SUM($D272:J272),INDEX($D$269:$W$269,,$C272)/$F$255)))</f>
        <v>0</v>
      </c>
      <c r="L272" s="2">
        <f>IF($F$255="n/a",0,IF(L$257&lt;=$C272,0,IF(L$257&gt;($F$255+$C272),INDEX($D$269:$W$269,,$C272)-SUM($D272:K272),INDEX($D$269:$W$269,,$C272)/$F$255)))</f>
        <v>0</v>
      </c>
      <c r="M272" s="2">
        <f>IF($F$255="n/a",0,IF(M$257&lt;=$C272,0,IF(M$257&gt;($F$255+$C272),INDEX($D$269:$W$269,,$C272)-SUM($D272:L272),INDEX($D$269:$W$269,,$C272)/$F$255)))</f>
        <v>0</v>
      </c>
      <c r="N272" s="2">
        <f>IF($F$255="n/a",0,IF(N$257&lt;=$C272,0,IF(N$257&gt;($F$255+$C272),INDEX($D$269:$W$269,,$C272)-SUM($D272:M272),INDEX($D$269:$W$269,,$C272)/$F$255)))</f>
        <v>0</v>
      </c>
      <c r="O272" s="2">
        <f>IF($F$255="n/a",0,IF(O$257&lt;=$C272,0,IF(O$257&gt;($F$255+$C272),INDEX($D$269:$W$269,,$C272)-SUM($D272:N272),INDEX($D$269:$W$269,,$C272)/$F$255)))</f>
        <v>0</v>
      </c>
      <c r="P272" s="2">
        <f>IF($F$255="n/a",0,IF(P$257&lt;=$C272,0,IF(P$257&gt;($F$255+$C272),INDEX($D$269:$W$269,,$C272)-SUM($D272:O272),INDEX($D$269:$W$269,,$C272)/$F$255)))</f>
        <v>0</v>
      </c>
      <c r="Q272" s="2">
        <f>IF($F$255="n/a",0,IF(Q$257&lt;=$C272,0,IF(Q$257&gt;($F$255+$C272),INDEX($D$269:$W$269,,$C272)-SUM($D272:P272),INDEX($D$269:$W$269,,$C272)/$F$255)))</f>
        <v>0</v>
      </c>
      <c r="R272" s="2">
        <f>IF($F$255="n/a",0,IF(R$257&lt;=$C272,0,IF(R$257&gt;($F$255+$C272),INDEX($D$269:$W$269,,$C272)-SUM($D272:Q272),INDEX($D$269:$W$269,,$C272)/$F$255)))</f>
        <v>0</v>
      </c>
      <c r="S272" s="2">
        <f>IF($F$255="n/a",0,IF(S$257&lt;=$C272,0,IF(S$257&gt;($F$255+$C272),INDEX($D$269:$W$269,,$C272)-SUM($D272:R272),INDEX($D$269:$W$269,,$C272)/$F$255)))</f>
        <v>0</v>
      </c>
      <c r="T272" s="2">
        <f>IF($F$255="n/a",0,IF(T$257&lt;=$C272,0,IF(T$257&gt;($F$255+$C272),INDEX($D$269:$W$269,,$C272)-SUM($D272:S272),INDEX($D$269:$W$269,,$C272)/$F$255)))</f>
        <v>0</v>
      </c>
      <c r="U272" s="2">
        <f>IF($F$255="n/a",0,IF(U$257&lt;=$C272,0,IF(U$257&gt;($F$255+$C272),INDEX($D$269:$W$269,,$C272)-SUM($D272:T272),INDEX($D$269:$W$269,,$C272)/$F$255)))</f>
        <v>0</v>
      </c>
      <c r="V272" s="2">
        <f>IF($F$255="n/a",0,IF(V$257&lt;=$C272,0,IF(V$257&gt;($F$255+$C272),INDEX($D$269:$W$269,,$C272)-SUM($D272:U272),INDEX($D$269:$W$269,,$C272)/$F$255)))</f>
        <v>0</v>
      </c>
      <c r="W272" s="2">
        <f>IF($F$255="n/a",0,IF(W$257&lt;=$C272,0,IF(W$257&gt;($F$255+$C272),INDEX($D$269:$W$269,,$C272)-SUM($D272:V272),INDEX($D$269:$W$269,,$C272)/$F$255)))</f>
        <v>0</v>
      </c>
      <c r="X272" s="2">
        <f>IF($F$255="n/a",0,IF(X$257&lt;=$C272,0,IF(X$257&gt;($F$255+$C272),INDEX($D$269:$W$269,,$C272)-SUM($D272:W272),INDEX($D$269:$W$269,,$C272)/$F$255)))</f>
        <v>0</v>
      </c>
      <c r="Y272" s="2">
        <f>IF($F$255="n/a",0,IF(Y$257&lt;=$C272,0,IF(Y$257&gt;($F$255+$C272),INDEX($D$269:$W$269,,$C272)-SUM($D272:X272),INDEX($D$269:$W$269,,$C272)/$F$255)))</f>
        <v>0</v>
      </c>
      <c r="Z272" s="2">
        <f>IF($F$255="n/a",0,IF(Z$257&lt;=$C272,0,IF(Z$257&gt;($F$255+$C272),INDEX($D$269:$W$269,,$C272)-SUM($D272:Y272),INDEX($D$269:$W$269,,$C272)/$F$255)))</f>
        <v>0</v>
      </c>
      <c r="AA272" s="2">
        <f>IF($F$255="n/a",0,IF(AA$257&lt;=$C272,0,IF(AA$257&gt;($F$255+$C272),INDEX($D$269:$W$269,,$C272)-SUM($D272:Z272),INDEX($D$269:$W$269,,$C272)/$F$255)))</f>
        <v>0</v>
      </c>
      <c r="AB272" s="2">
        <f>IF($F$255="n/a",0,IF(AB$257&lt;=$C272,0,IF(AB$257&gt;($F$255+$C272),INDEX($D$269:$W$269,,$C272)-SUM($D272:AA272),INDEX($D$269:$W$269,,$C272)/$F$255)))</f>
        <v>0</v>
      </c>
      <c r="AC272" s="2">
        <f>IF($F$255="n/a",0,IF(AC$257&lt;=$C272,0,IF(AC$257&gt;($F$255+$C272),INDEX($D$269:$W$269,,$C272)-SUM($D272:AB272),INDEX($D$269:$W$269,,$C272)/$F$255)))</f>
        <v>0</v>
      </c>
      <c r="AD272" s="2">
        <f>IF($F$255="n/a",0,IF(AD$257&lt;=$C272,0,IF(AD$257&gt;($F$255+$C272),INDEX($D$269:$W$269,,$C272)-SUM($D272:AC272),INDEX($D$269:$W$269,,$C272)/$F$255)))</f>
        <v>0</v>
      </c>
      <c r="AE272" s="2">
        <f>IF($F$255="n/a",0,IF(AE$257&lt;=$C272,0,IF(AE$257&gt;($F$255+$C272),INDEX($D$269:$W$269,,$C272)-SUM($D272:AD272),INDEX($D$269:$W$269,,$C272)/$F$255)))</f>
        <v>0</v>
      </c>
      <c r="AF272" s="2">
        <f>IF($F$255="n/a",0,IF(AF$257&lt;=$C272,0,IF(AF$257&gt;($F$255+$C272),INDEX($D$269:$W$269,,$C272)-SUM($D272:AE272),INDEX($D$269:$W$269,,$C272)/$F$255)))</f>
        <v>0</v>
      </c>
      <c r="AG272" s="2">
        <f>IF($F$255="n/a",0,IF(AG$257&lt;=$C272,0,IF(AG$257&gt;($F$255+$C272),INDEX($D$269:$W$269,,$C272)-SUM($D272:AF272),INDEX($D$269:$W$269,,$C272)/$F$255)))</f>
        <v>0</v>
      </c>
      <c r="AH272" s="2">
        <f>IF($F$255="n/a",0,IF(AH$257&lt;=$C272,0,IF(AH$257&gt;($F$255+$C272),INDEX($D$269:$W$269,,$C272)-SUM($D272:AG272),INDEX($D$269:$W$269,,$C272)/$F$255)))</f>
        <v>0</v>
      </c>
      <c r="AI272" s="2">
        <f>IF($F$255="n/a",0,IF(AI$257&lt;=$C272,0,IF(AI$257&gt;($F$255+$C272),INDEX($D$269:$W$269,,$C272)-SUM($D272:AH272),INDEX($D$269:$W$269,,$C272)/$F$255)))</f>
        <v>0</v>
      </c>
      <c r="AJ272" s="2">
        <f>IF($F$255="n/a",0,IF(AJ$257&lt;=$C272,0,IF(AJ$257&gt;($F$255+$C272),INDEX($D$269:$W$269,,$C272)-SUM($D272:AI272),INDEX($D$269:$W$269,,$C272)/$F$255)))</f>
        <v>0</v>
      </c>
      <c r="AK272" s="2">
        <f>IF($F$255="n/a",0,IF(AK$257&lt;=$C272,0,IF(AK$257&gt;($F$255+$C272),INDEX($D$269:$W$269,,$C272)-SUM($D272:AJ272),INDEX($D$269:$W$269,,$C272)/$F$255)))</f>
        <v>0</v>
      </c>
      <c r="AL272" s="2">
        <f>IF($F$255="n/a",0,IF(AL$257&lt;=$C272,0,IF(AL$257&gt;($F$255+$C272),INDEX($D$269:$W$269,,$C272)-SUM($D272:AK272),INDEX($D$269:$W$269,,$C272)/$F$255)))</f>
        <v>0</v>
      </c>
      <c r="AM272" s="2">
        <f>IF($F$255="n/a",0,IF(AM$257&lt;=$C272,0,IF(AM$257&gt;($F$255+$C272),INDEX($D$269:$W$269,,$C272)-SUM($D272:AL272),INDEX($D$269:$W$269,,$C272)/$F$255)))</f>
        <v>0</v>
      </c>
      <c r="AN272" s="2">
        <f>IF($F$255="n/a",0,IF(AN$257&lt;=$C272,0,IF(AN$257&gt;($F$255+$C272),INDEX($D$269:$W$269,,$C272)-SUM($D272:AM272),INDEX($D$269:$W$269,,$C272)/$F$255)))</f>
        <v>0</v>
      </c>
      <c r="AO272" s="2">
        <f>IF($F$255="n/a",0,IF(AO$257&lt;=$C272,0,IF(AO$257&gt;($F$255+$C272),INDEX($D$269:$W$269,,$C272)-SUM($D272:AN272),INDEX($D$269:$W$269,,$C272)/$F$255)))</f>
        <v>0</v>
      </c>
      <c r="AP272" s="2">
        <f>IF($F$255="n/a",0,IF(AP$257&lt;=$C272,0,IF(AP$257&gt;($F$255+$C272),INDEX($D$269:$W$269,,$C272)-SUM($D272:AO272),INDEX($D$269:$W$269,,$C272)/$F$255)))</f>
        <v>0</v>
      </c>
      <c r="AQ272" s="2">
        <f>IF($F$255="n/a",0,IF(AQ$257&lt;=$C272,0,IF(AQ$257&gt;($F$255+$C272),INDEX($D$269:$W$269,,$C272)-SUM($D272:AP272),INDEX($D$269:$W$269,,$C272)/$F$255)))</f>
        <v>0</v>
      </c>
      <c r="AR272" s="2">
        <f>IF($F$255="n/a",0,IF(AR$257&lt;=$C272,0,IF(AR$257&gt;($F$255+$C272),INDEX($D$269:$W$269,,$C272)-SUM($D272:AQ272),INDEX($D$269:$W$269,,$C272)/$F$255)))</f>
        <v>0</v>
      </c>
      <c r="AS272" s="2">
        <f>IF($F$255="n/a",0,IF(AS$257&lt;=$C272,0,IF(AS$257&gt;($F$255+$C272),INDEX($D$269:$W$269,,$C272)-SUM($D272:AR272),INDEX($D$269:$W$269,,$C272)/$F$255)))</f>
        <v>0</v>
      </c>
      <c r="AT272" s="2">
        <f>IF($F$255="n/a",0,IF(AT$257&lt;=$C272,0,IF(AT$257&gt;($F$255+$C272),INDEX($D$269:$W$269,,$C272)-SUM($D272:AS272),INDEX($D$269:$W$269,,$C272)/$F$255)))</f>
        <v>0</v>
      </c>
      <c r="AU272" s="2">
        <f>IF($F$255="n/a",0,IF(AU$257&lt;=$C272,0,IF(AU$257&gt;($F$255+$C272),INDEX($D$269:$W$269,,$C272)-SUM($D272:AT272),INDEX($D$269:$W$269,,$C272)/$F$255)))</f>
        <v>0</v>
      </c>
      <c r="AV272" s="2">
        <f>IF($F$255="n/a",0,IF(AV$257&lt;=$C272,0,IF(AV$257&gt;($F$255+$C272),INDEX($D$269:$W$269,,$C272)-SUM($D272:AU272),INDEX($D$269:$W$269,,$C272)/$F$255)))</f>
        <v>0</v>
      </c>
      <c r="AW272" s="2">
        <f>IF($F$255="n/a",0,IF(AW$257&lt;=$C272,0,IF(AW$257&gt;($F$255+$C272),INDEX($D$269:$W$269,,$C272)-SUM($D272:AV272),INDEX($D$269:$W$269,,$C272)/$F$255)))</f>
        <v>0</v>
      </c>
      <c r="AX272" s="2">
        <f>IF($F$255="n/a",0,IF(AX$257&lt;=$C272,0,IF(AX$257&gt;($F$255+$C272),INDEX($D$269:$W$269,,$C272)-SUM($D272:AW272),INDEX($D$269:$W$269,,$C272)/$F$255)))</f>
        <v>0</v>
      </c>
      <c r="AY272" s="2">
        <f>IF($F$255="n/a",0,IF(AY$257&lt;=$C272,0,IF(AY$257&gt;($F$255+$C272),INDEX($D$269:$W$269,,$C272)-SUM($D272:AX272),INDEX($D$269:$W$269,,$C272)/$F$255)))</f>
        <v>0</v>
      </c>
      <c r="AZ272" s="2">
        <f>IF($F$255="n/a",0,IF(AZ$257&lt;=$C272,0,IF(AZ$257&gt;($F$255+$C272),INDEX($D$269:$W$269,,$C272)-SUM($D272:AY272),INDEX($D$269:$W$269,,$C272)/$F$255)))</f>
        <v>0</v>
      </c>
      <c r="BA272" s="2">
        <f>IF($F$255="n/a",0,IF(BA$257&lt;=$C272,0,IF(BA$257&gt;($F$255+$C272),INDEX($D$269:$W$269,,$C272)-SUM($D272:AZ272),INDEX($D$269:$W$269,,$C272)/$F$255)))</f>
        <v>0</v>
      </c>
      <c r="BB272" s="2">
        <f>IF($F$255="n/a",0,IF(BB$257&lt;=$C272,0,IF(BB$257&gt;($F$255+$C272),INDEX($D$269:$W$269,,$C272)-SUM($D272:BA272),INDEX($D$269:$W$269,,$C272)/$F$255)))</f>
        <v>0</v>
      </c>
      <c r="BC272" s="2">
        <f>IF($F$255="n/a",0,IF(BC$257&lt;=$C272,0,IF(BC$257&gt;($F$255+$C272),INDEX($D$269:$W$269,,$C272)-SUM($D272:BB272),INDEX($D$269:$W$269,,$C272)/$F$255)))</f>
        <v>0</v>
      </c>
      <c r="BD272" s="2">
        <f>IF($F$255="n/a",0,IF(BD$257&lt;=$C272,0,IF(BD$257&gt;($F$255+$C272),INDEX($D$269:$W$269,,$C272)-SUM($D272:BC272),INDEX($D$269:$W$269,,$C272)/$F$255)))</f>
        <v>0</v>
      </c>
      <c r="BE272" s="2">
        <f>IF($F$255="n/a",0,IF(BE$257&lt;=$C272,0,IF(BE$257&gt;($F$255+$C272),INDEX($D$269:$W$269,,$C272)-SUM($D272:BD272),INDEX($D$269:$W$269,,$C272)/$F$255)))</f>
        <v>0</v>
      </c>
      <c r="BF272" s="2">
        <f>IF($F$255="n/a",0,IF(BF$257&lt;=$C272,0,IF(BF$257&gt;($F$255+$C272),INDEX($D$269:$W$269,,$C272)-SUM($D272:BE272),INDEX($D$269:$W$269,,$C272)/$F$255)))</f>
        <v>0</v>
      </c>
      <c r="BG272" s="2">
        <f>IF($F$255="n/a",0,IF(BG$257&lt;=$C272,0,IF(BG$257&gt;($F$255+$C272),INDEX($D$269:$W$269,,$C272)-SUM($D272:BF272),INDEX($D$269:$W$269,,$C272)/$F$255)))</f>
        <v>0</v>
      </c>
      <c r="BH272" s="2">
        <f>IF($F$255="n/a",0,IF(BH$257&lt;=$C272,0,IF(BH$257&gt;($F$255+$C272),INDEX($D$269:$W$269,,$C272)-SUM($D272:BG272),INDEX($D$269:$W$269,,$C272)/$F$255)))</f>
        <v>0</v>
      </c>
      <c r="BI272" s="2">
        <f>IF($F$255="n/a",0,IF(BI$257&lt;=$C272,0,IF(BI$257&gt;($F$255+$C272),INDEX($D$269:$W$269,,$C272)-SUM($D272:BH272),INDEX($D$269:$W$269,,$C272)/$F$255)))</f>
        <v>0</v>
      </c>
      <c r="BJ272" s="2">
        <f>IF($F$255="n/a",0,IF(BJ$257&lt;=$C272,0,IF(BJ$257&gt;($F$255+$C272),INDEX($D$269:$W$269,,$C272)-SUM($D272:BI272),INDEX($D$269:$W$269,,$C272)/$F$255)))</f>
        <v>0</v>
      </c>
      <c r="BK272" s="2">
        <f>IF($F$255="n/a",0,IF(BK$257&lt;=$C272,0,IF(BK$257&gt;($F$255+$C272),INDEX($D$269:$W$269,,$C272)-SUM($D272:BJ272),INDEX($D$269:$W$269,,$C272)/$F$255)))</f>
        <v>0</v>
      </c>
    </row>
    <row r="273" spans="2:63" x14ac:dyDescent="0.3">
      <c r="B273" s="24">
        <v>2012</v>
      </c>
      <c r="C273" s="24">
        <v>2</v>
      </c>
      <c r="E273" s="2">
        <f>IF($F$255="n/a",0,IF(E$257&lt;=$C273,0,IF(E$257&gt;($F$255+$C273),INDEX($D$269:$W$269,,$C273)-SUM($D273:D273),INDEX($D$269:$W$269,,$C273)/$F$255)))</f>
        <v>0</v>
      </c>
      <c r="F273" s="2">
        <f>IF($F$255="n/a",0,IF(F$257&lt;=$C273,0,IF(F$257&gt;($F$255+$C273),INDEX($D$269:$W$269,,$C273)-SUM($D273:E273),INDEX($D$269:$W$269,,$C273)/$F$255)))</f>
        <v>9.0037588873592771</v>
      </c>
      <c r="G273" s="2">
        <f>IF($F$255="n/a",0,IF(G$257&lt;=$C273,0,IF(G$257&gt;($F$255+$C273),INDEX($D$269:$W$269,,$C273)-SUM($D273:F273),INDEX($D$269:$W$269,,$C273)/$F$255)))</f>
        <v>9.0037588873592771</v>
      </c>
      <c r="H273" s="2">
        <f>IF($F$255="n/a",0,IF(H$257&lt;=$C273,0,IF(H$257&gt;($F$255+$C273),INDEX($D$269:$W$269,,$C273)-SUM($D273:G273),INDEX($D$269:$W$269,,$C273)/$F$255)))</f>
        <v>9.0037588873592771</v>
      </c>
      <c r="I273" s="2">
        <f>IF($F$255="n/a",0,IF(I$257&lt;=$C273,0,IF(I$257&gt;($F$255+$C273),INDEX($D$269:$W$269,,$C273)-SUM($D273:H273),INDEX($D$269:$W$269,,$C273)/$F$255)))</f>
        <v>9.0037588873592771</v>
      </c>
      <c r="J273" s="2">
        <f>IF($F$255="n/a",0,IF(J$257&lt;=$C273,0,IF(J$257&gt;($F$255+$C273),INDEX($D$269:$W$269,,$C273)-SUM($D273:I273),INDEX($D$269:$W$269,,$C273)/$F$255)))</f>
        <v>9.0037588873592771</v>
      </c>
      <c r="K273" s="2">
        <f>IF($F$255="n/a",0,IF(K$257&lt;=$C273,0,IF(K$257&gt;($F$255+$C273),INDEX($D$269:$W$269,,$C273)-SUM($D273:J273),INDEX($D$269:$W$269,,$C273)/$F$255)))</f>
        <v>0</v>
      </c>
      <c r="L273" s="2">
        <f>IF($F$255="n/a",0,IF(L$257&lt;=$C273,0,IF(L$257&gt;($F$255+$C273),INDEX($D$269:$W$269,,$C273)-SUM($D273:K273),INDEX($D$269:$W$269,,$C273)/$F$255)))</f>
        <v>0</v>
      </c>
      <c r="M273" s="2">
        <f>IF($F$255="n/a",0,IF(M$257&lt;=$C273,0,IF(M$257&gt;($F$255+$C273),INDEX($D$269:$W$269,,$C273)-SUM($D273:L273),INDEX($D$269:$W$269,,$C273)/$F$255)))</f>
        <v>0</v>
      </c>
      <c r="N273" s="2">
        <f>IF($F$255="n/a",0,IF(N$257&lt;=$C273,0,IF(N$257&gt;($F$255+$C273),INDEX($D$269:$W$269,,$C273)-SUM($D273:M273),INDEX($D$269:$W$269,,$C273)/$F$255)))</f>
        <v>0</v>
      </c>
      <c r="O273" s="2">
        <f>IF($F$255="n/a",0,IF(O$257&lt;=$C273,0,IF(O$257&gt;($F$255+$C273),INDEX($D$269:$W$269,,$C273)-SUM($D273:N273),INDEX($D$269:$W$269,,$C273)/$F$255)))</f>
        <v>0</v>
      </c>
      <c r="P273" s="2">
        <f>IF($F$255="n/a",0,IF(P$257&lt;=$C273,0,IF(P$257&gt;($F$255+$C273),INDEX($D$269:$W$269,,$C273)-SUM($D273:O273),INDEX($D$269:$W$269,,$C273)/$F$255)))</f>
        <v>0</v>
      </c>
      <c r="Q273" s="2">
        <f>IF($F$255="n/a",0,IF(Q$257&lt;=$C273,0,IF(Q$257&gt;($F$255+$C273),INDEX($D$269:$W$269,,$C273)-SUM($D273:P273),INDEX($D$269:$W$269,,$C273)/$F$255)))</f>
        <v>0</v>
      </c>
      <c r="R273" s="2">
        <f>IF($F$255="n/a",0,IF(R$257&lt;=$C273,0,IF(R$257&gt;($F$255+$C273),INDEX($D$269:$W$269,,$C273)-SUM($D273:Q273),INDEX($D$269:$W$269,,$C273)/$F$255)))</f>
        <v>0</v>
      </c>
      <c r="S273" s="2">
        <f>IF($F$255="n/a",0,IF(S$257&lt;=$C273,0,IF(S$257&gt;($F$255+$C273),INDEX($D$269:$W$269,,$C273)-SUM($D273:R273),INDEX($D$269:$W$269,,$C273)/$F$255)))</f>
        <v>0</v>
      </c>
      <c r="T273" s="2">
        <f>IF($F$255="n/a",0,IF(T$257&lt;=$C273,0,IF(T$257&gt;($F$255+$C273),INDEX($D$269:$W$269,,$C273)-SUM($D273:S273),INDEX($D$269:$W$269,,$C273)/$F$255)))</f>
        <v>0</v>
      </c>
      <c r="U273" s="2">
        <f>IF($F$255="n/a",0,IF(U$257&lt;=$C273,0,IF(U$257&gt;($F$255+$C273),INDEX($D$269:$W$269,,$C273)-SUM($D273:T273),INDEX($D$269:$W$269,,$C273)/$F$255)))</f>
        <v>0</v>
      </c>
      <c r="V273" s="2">
        <f>IF($F$255="n/a",0,IF(V$257&lt;=$C273,0,IF(V$257&gt;($F$255+$C273),INDEX($D$269:$W$269,,$C273)-SUM($D273:U273),INDEX($D$269:$W$269,,$C273)/$F$255)))</f>
        <v>0</v>
      </c>
      <c r="W273" s="2">
        <f>IF($F$255="n/a",0,IF(W$257&lt;=$C273,0,IF(W$257&gt;($F$255+$C273),INDEX($D$269:$W$269,,$C273)-SUM($D273:V273),INDEX($D$269:$W$269,,$C273)/$F$255)))</f>
        <v>0</v>
      </c>
      <c r="X273" s="2">
        <f>IF($F$255="n/a",0,IF(X$257&lt;=$C273,0,IF(X$257&gt;($F$255+$C273),INDEX($D$269:$W$269,,$C273)-SUM($D273:W273),INDEX($D$269:$W$269,,$C273)/$F$255)))</f>
        <v>0</v>
      </c>
      <c r="Y273" s="2">
        <f>IF($F$255="n/a",0,IF(Y$257&lt;=$C273,0,IF(Y$257&gt;($F$255+$C273),INDEX($D$269:$W$269,,$C273)-SUM($D273:X273),INDEX($D$269:$W$269,,$C273)/$F$255)))</f>
        <v>0</v>
      </c>
      <c r="Z273" s="2">
        <f>IF($F$255="n/a",0,IF(Z$257&lt;=$C273,0,IF(Z$257&gt;($F$255+$C273),INDEX($D$269:$W$269,,$C273)-SUM($D273:Y273),INDEX($D$269:$W$269,,$C273)/$F$255)))</f>
        <v>0</v>
      </c>
      <c r="AA273" s="2">
        <f>IF($F$255="n/a",0,IF(AA$257&lt;=$C273,0,IF(AA$257&gt;($F$255+$C273),INDEX($D$269:$W$269,,$C273)-SUM($D273:Z273),INDEX($D$269:$W$269,,$C273)/$F$255)))</f>
        <v>0</v>
      </c>
      <c r="AB273" s="2">
        <f>IF($F$255="n/a",0,IF(AB$257&lt;=$C273,0,IF(AB$257&gt;($F$255+$C273),INDEX($D$269:$W$269,,$C273)-SUM($D273:AA273),INDEX($D$269:$W$269,,$C273)/$F$255)))</f>
        <v>0</v>
      </c>
      <c r="AC273" s="2">
        <f>IF($F$255="n/a",0,IF(AC$257&lt;=$C273,0,IF(AC$257&gt;($F$255+$C273),INDEX($D$269:$W$269,,$C273)-SUM($D273:AB273),INDEX($D$269:$W$269,,$C273)/$F$255)))</f>
        <v>0</v>
      </c>
      <c r="AD273" s="2">
        <f>IF($F$255="n/a",0,IF(AD$257&lt;=$C273,0,IF(AD$257&gt;($F$255+$C273),INDEX($D$269:$W$269,,$C273)-SUM($D273:AC273),INDEX($D$269:$W$269,,$C273)/$F$255)))</f>
        <v>0</v>
      </c>
      <c r="AE273" s="2">
        <f>IF($F$255="n/a",0,IF(AE$257&lt;=$C273,0,IF(AE$257&gt;($F$255+$C273),INDEX($D$269:$W$269,,$C273)-SUM($D273:AD273),INDEX($D$269:$W$269,,$C273)/$F$255)))</f>
        <v>0</v>
      </c>
      <c r="AF273" s="2">
        <f>IF($F$255="n/a",0,IF(AF$257&lt;=$C273,0,IF(AF$257&gt;($F$255+$C273),INDEX($D$269:$W$269,,$C273)-SUM($D273:AE273),INDEX($D$269:$W$269,,$C273)/$F$255)))</f>
        <v>0</v>
      </c>
      <c r="AG273" s="2">
        <f>IF($F$255="n/a",0,IF(AG$257&lt;=$C273,0,IF(AG$257&gt;($F$255+$C273),INDEX($D$269:$W$269,,$C273)-SUM($D273:AF273),INDEX($D$269:$W$269,,$C273)/$F$255)))</f>
        <v>0</v>
      </c>
      <c r="AH273" s="2">
        <f>IF($F$255="n/a",0,IF(AH$257&lt;=$C273,0,IF(AH$257&gt;($F$255+$C273),INDEX($D$269:$W$269,,$C273)-SUM($D273:AG273),INDEX($D$269:$W$269,,$C273)/$F$255)))</f>
        <v>0</v>
      </c>
      <c r="AI273" s="2">
        <f>IF($F$255="n/a",0,IF(AI$257&lt;=$C273,0,IF(AI$257&gt;($F$255+$C273),INDEX($D$269:$W$269,,$C273)-SUM($D273:AH273),INDEX($D$269:$W$269,,$C273)/$F$255)))</f>
        <v>0</v>
      </c>
      <c r="AJ273" s="2">
        <f>IF($F$255="n/a",0,IF(AJ$257&lt;=$C273,0,IF(AJ$257&gt;($F$255+$C273),INDEX($D$269:$W$269,,$C273)-SUM($D273:AI273),INDEX($D$269:$W$269,,$C273)/$F$255)))</f>
        <v>0</v>
      </c>
      <c r="AK273" s="2">
        <f>IF($F$255="n/a",0,IF(AK$257&lt;=$C273,0,IF(AK$257&gt;($F$255+$C273),INDEX($D$269:$W$269,,$C273)-SUM($D273:AJ273),INDEX($D$269:$W$269,,$C273)/$F$255)))</f>
        <v>0</v>
      </c>
      <c r="AL273" s="2">
        <f>IF($F$255="n/a",0,IF(AL$257&lt;=$C273,0,IF(AL$257&gt;($F$255+$C273),INDEX($D$269:$W$269,,$C273)-SUM($D273:AK273),INDEX($D$269:$W$269,,$C273)/$F$255)))</f>
        <v>0</v>
      </c>
      <c r="AM273" s="2">
        <f>IF($F$255="n/a",0,IF(AM$257&lt;=$C273,0,IF(AM$257&gt;($F$255+$C273),INDEX($D$269:$W$269,,$C273)-SUM($D273:AL273),INDEX($D$269:$W$269,,$C273)/$F$255)))</f>
        <v>0</v>
      </c>
      <c r="AN273" s="2">
        <f>IF($F$255="n/a",0,IF(AN$257&lt;=$C273,0,IF(AN$257&gt;($F$255+$C273),INDEX($D$269:$W$269,,$C273)-SUM($D273:AM273),INDEX($D$269:$W$269,,$C273)/$F$255)))</f>
        <v>0</v>
      </c>
      <c r="AO273" s="2">
        <f>IF($F$255="n/a",0,IF(AO$257&lt;=$C273,0,IF(AO$257&gt;($F$255+$C273),INDEX($D$269:$W$269,,$C273)-SUM($D273:AN273),INDEX($D$269:$W$269,,$C273)/$F$255)))</f>
        <v>0</v>
      </c>
      <c r="AP273" s="2">
        <f>IF($F$255="n/a",0,IF(AP$257&lt;=$C273,0,IF(AP$257&gt;($F$255+$C273),INDEX($D$269:$W$269,,$C273)-SUM($D273:AO273),INDEX($D$269:$W$269,,$C273)/$F$255)))</f>
        <v>0</v>
      </c>
      <c r="AQ273" s="2">
        <f>IF($F$255="n/a",0,IF(AQ$257&lt;=$C273,0,IF(AQ$257&gt;($F$255+$C273),INDEX($D$269:$W$269,,$C273)-SUM($D273:AP273),INDEX($D$269:$W$269,,$C273)/$F$255)))</f>
        <v>0</v>
      </c>
      <c r="AR273" s="2">
        <f>IF($F$255="n/a",0,IF(AR$257&lt;=$C273,0,IF(AR$257&gt;($F$255+$C273),INDEX($D$269:$W$269,,$C273)-SUM($D273:AQ273),INDEX($D$269:$W$269,,$C273)/$F$255)))</f>
        <v>0</v>
      </c>
      <c r="AS273" s="2">
        <f>IF($F$255="n/a",0,IF(AS$257&lt;=$C273,0,IF(AS$257&gt;($F$255+$C273),INDEX($D$269:$W$269,,$C273)-SUM($D273:AR273),INDEX($D$269:$W$269,,$C273)/$F$255)))</f>
        <v>0</v>
      </c>
      <c r="AT273" s="2">
        <f>IF($F$255="n/a",0,IF(AT$257&lt;=$C273,0,IF(AT$257&gt;($F$255+$C273),INDEX($D$269:$W$269,,$C273)-SUM($D273:AS273),INDEX($D$269:$W$269,,$C273)/$F$255)))</f>
        <v>0</v>
      </c>
      <c r="AU273" s="2">
        <f>IF($F$255="n/a",0,IF(AU$257&lt;=$C273,0,IF(AU$257&gt;($F$255+$C273),INDEX($D$269:$W$269,,$C273)-SUM($D273:AT273),INDEX($D$269:$W$269,,$C273)/$F$255)))</f>
        <v>0</v>
      </c>
      <c r="AV273" s="2">
        <f>IF($F$255="n/a",0,IF(AV$257&lt;=$C273,0,IF(AV$257&gt;($F$255+$C273),INDEX($D$269:$W$269,,$C273)-SUM($D273:AU273),INDEX($D$269:$W$269,,$C273)/$F$255)))</f>
        <v>0</v>
      </c>
      <c r="AW273" s="2">
        <f>IF($F$255="n/a",0,IF(AW$257&lt;=$C273,0,IF(AW$257&gt;($F$255+$C273),INDEX($D$269:$W$269,,$C273)-SUM($D273:AV273),INDEX($D$269:$W$269,,$C273)/$F$255)))</f>
        <v>0</v>
      </c>
      <c r="AX273" s="2">
        <f>IF($F$255="n/a",0,IF(AX$257&lt;=$C273,0,IF(AX$257&gt;($F$255+$C273),INDEX($D$269:$W$269,,$C273)-SUM($D273:AW273),INDEX($D$269:$W$269,,$C273)/$F$255)))</f>
        <v>0</v>
      </c>
      <c r="AY273" s="2">
        <f>IF($F$255="n/a",0,IF(AY$257&lt;=$C273,0,IF(AY$257&gt;($F$255+$C273),INDEX($D$269:$W$269,,$C273)-SUM($D273:AX273),INDEX($D$269:$W$269,,$C273)/$F$255)))</f>
        <v>0</v>
      </c>
      <c r="AZ273" s="2">
        <f>IF($F$255="n/a",0,IF(AZ$257&lt;=$C273,0,IF(AZ$257&gt;($F$255+$C273),INDEX($D$269:$W$269,,$C273)-SUM($D273:AY273),INDEX($D$269:$W$269,,$C273)/$F$255)))</f>
        <v>0</v>
      </c>
      <c r="BA273" s="2">
        <f>IF($F$255="n/a",0,IF(BA$257&lt;=$C273,0,IF(BA$257&gt;($F$255+$C273),INDEX($D$269:$W$269,,$C273)-SUM($D273:AZ273),INDEX($D$269:$W$269,,$C273)/$F$255)))</f>
        <v>0</v>
      </c>
      <c r="BB273" s="2">
        <f>IF($F$255="n/a",0,IF(BB$257&lt;=$C273,0,IF(BB$257&gt;($F$255+$C273),INDEX($D$269:$W$269,,$C273)-SUM($D273:BA273),INDEX($D$269:$W$269,,$C273)/$F$255)))</f>
        <v>0</v>
      </c>
      <c r="BC273" s="2">
        <f>IF($F$255="n/a",0,IF(BC$257&lt;=$C273,0,IF(BC$257&gt;($F$255+$C273),INDEX($D$269:$W$269,,$C273)-SUM($D273:BB273),INDEX($D$269:$W$269,,$C273)/$F$255)))</f>
        <v>0</v>
      </c>
      <c r="BD273" s="2">
        <f>IF($F$255="n/a",0,IF(BD$257&lt;=$C273,0,IF(BD$257&gt;($F$255+$C273),INDEX($D$269:$W$269,,$C273)-SUM($D273:BC273),INDEX($D$269:$W$269,,$C273)/$F$255)))</f>
        <v>0</v>
      </c>
      <c r="BE273" s="2">
        <f>IF($F$255="n/a",0,IF(BE$257&lt;=$C273,0,IF(BE$257&gt;($F$255+$C273),INDEX($D$269:$W$269,,$C273)-SUM($D273:BD273),INDEX($D$269:$W$269,,$C273)/$F$255)))</f>
        <v>0</v>
      </c>
      <c r="BF273" s="2">
        <f>IF($F$255="n/a",0,IF(BF$257&lt;=$C273,0,IF(BF$257&gt;($F$255+$C273),INDEX($D$269:$W$269,,$C273)-SUM($D273:BE273),INDEX($D$269:$W$269,,$C273)/$F$255)))</f>
        <v>0</v>
      </c>
      <c r="BG273" s="2">
        <f>IF($F$255="n/a",0,IF(BG$257&lt;=$C273,0,IF(BG$257&gt;($F$255+$C273),INDEX($D$269:$W$269,,$C273)-SUM($D273:BF273),INDEX($D$269:$W$269,,$C273)/$F$255)))</f>
        <v>0</v>
      </c>
      <c r="BH273" s="2">
        <f>IF($F$255="n/a",0,IF(BH$257&lt;=$C273,0,IF(BH$257&gt;($F$255+$C273),INDEX($D$269:$W$269,,$C273)-SUM($D273:BG273),INDEX($D$269:$W$269,,$C273)/$F$255)))</f>
        <v>0</v>
      </c>
      <c r="BI273" s="2">
        <f>IF($F$255="n/a",0,IF(BI$257&lt;=$C273,0,IF(BI$257&gt;($F$255+$C273),INDEX($D$269:$W$269,,$C273)-SUM($D273:BH273),INDEX($D$269:$W$269,,$C273)/$F$255)))</f>
        <v>0</v>
      </c>
      <c r="BJ273" s="2">
        <f>IF($F$255="n/a",0,IF(BJ$257&lt;=$C273,0,IF(BJ$257&gt;($F$255+$C273),INDEX($D$269:$W$269,,$C273)-SUM($D273:BI273),INDEX($D$269:$W$269,,$C273)/$F$255)))</f>
        <v>0</v>
      </c>
      <c r="BK273" s="2">
        <f>IF($F$255="n/a",0,IF(BK$257&lt;=$C273,0,IF(BK$257&gt;($F$255+$C273),INDEX($D$269:$W$269,,$C273)-SUM($D273:BJ273),INDEX($D$269:$W$269,,$C273)/$F$255)))</f>
        <v>0</v>
      </c>
    </row>
    <row r="274" spans="2:63" x14ac:dyDescent="0.3">
      <c r="B274" s="24">
        <v>2013</v>
      </c>
      <c r="C274" s="24">
        <v>3</v>
      </c>
      <c r="E274" s="2">
        <f>IF($F$255="n/a",0,IF(E$257&lt;=$C274,0,IF(E$257&gt;($F$255+$C274),INDEX($D$269:$W$269,,$C274)-SUM($D274:D274),INDEX($D$269:$W$269,,$C274)/$F$255)))</f>
        <v>0</v>
      </c>
      <c r="F274" s="2">
        <f>IF($F$255="n/a",0,IF(F$257&lt;=$C274,0,IF(F$257&gt;($F$255+$C274),INDEX($D$269:$W$269,,$C274)-SUM($D274:E274),INDEX($D$269:$W$269,,$C274)/$F$255)))</f>
        <v>0</v>
      </c>
      <c r="G274" s="2">
        <f>IF($F$255="n/a",0,IF(G$257&lt;=$C274,0,IF(G$257&gt;($F$255+$C274),INDEX($D$269:$W$269,,$C274)-SUM($D274:F274),INDEX($D$269:$W$269,,$C274)/$F$255)))</f>
        <v>9.6653206270149603</v>
      </c>
      <c r="H274" s="2">
        <f>IF($F$255="n/a",0,IF(H$257&lt;=$C274,0,IF(H$257&gt;($F$255+$C274),INDEX($D$269:$W$269,,$C274)-SUM($D274:G274),INDEX($D$269:$W$269,,$C274)/$F$255)))</f>
        <v>9.6653206270149603</v>
      </c>
      <c r="I274" s="2">
        <f>IF($F$255="n/a",0,IF(I$257&lt;=$C274,0,IF(I$257&gt;($F$255+$C274),INDEX($D$269:$W$269,,$C274)-SUM($D274:H274),INDEX($D$269:$W$269,,$C274)/$F$255)))</f>
        <v>9.6653206270149603</v>
      </c>
      <c r="J274" s="2">
        <f>IF($F$255="n/a",0,IF(J$257&lt;=$C274,0,IF(J$257&gt;($F$255+$C274),INDEX($D$269:$W$269,,$C274)-SUM($D274:I274),INDEX($D$269:$W$269,,$C274)/$F$255)))</f>
        <v>9.6653206270149603</v>
      </c>
      <c r="K274" s="2">
        <f>IF($F$255="n/a",0,IF(K$257&lt;=$C274,0,IF(K$257&gt;($F$255+$C274),INDEX($D$269:$W$269,,$C274)-SUM($D274:J274),INDEX($D$269:$W$269,,$C274)/$F$255)))</f>
        <v>9.6653206270149603</v>
      </c>
      <c r="L274" s="2">
        <f>IF($F$255="n/a",0,IF(L$257&lt;=$C274,0,IF(L$257&gt;($F$255+$C274),INDEX($D$269:$W$269,,$C274)-SUM($D274:K274),INDEX($D$269:$W$269,,$C274)/$F$255)))</f>
        <v>-7.1054273576010019E-15</v>
      </c>
      <c r="M274" s="2">
        <f>IF($F$255="n/a",0,IF(M$257&lt;=$C274,0,IF(M$257&gt;($F$255+$C274),INDEX($D$269:$W$269,,$C274)-SUM($D274:L274),INDEX($D$269:$W$269,,$C274)/$F$255)))</f>
        <v>0</v>
      </c>
      <c r="N274" s="2">
        <f>IF($F$255="n/a",0,IF(N$257&lt;=$C274,0,IF(N$257&gt;($F$255+$C274),INDEX($D$269:$W$269,,$C274)-SUM($D274:M274),INDEX($D$269:$W$269,,$C274)/$F$255)))</f>
        <v>0</v>
      </c>
      <c r="O274" s="2">
        <f>IF($F$255="n/a",0,IF(O$257&lt;=$C274,0,IF(O$257&gt;($F$255+$C274),INDEX($D$269:$W$269,,$C274)-SUM($D274:N274),INDEX($D$269:$W$269,,$C274)/$F$255)))</f>
        <v>0</v>
      </c>
      <c r="P274" s="2">
        <f>IF($F$255="n/a",0,IF(P$257&lt;=$C274,0,IF(P$257&gt;($F$255+$C274),INDEX($D$269:$W$269,,$C274)-SUM($D274:O274),INDEX($D$269:$W$269,,$C274)/$F$255)))</f>
        <v>0</v>
      </c>
      <c r="Q274" s="2">
        <f>IF($F$255="n/a",0,IF(Q$257&lt;=$C274,0,IF(Q$257&gt;($F$255+$C274),INDEX($D$269:$W$269,,$C274)-SUM($D274:P274),INDEX($D$269:$W$269,,$C274)/$F$255)))</f>
        <v>0</v>
      </c>
      <c r="R274" s="2">
        <f>IF($F$255="n/a",0,IF(R$257&lt;=$C274,0,IF(R$257&gt;($F$255+$C274),INDEX($D$269:$W$269,,$C274)-SUM($D274:Q274),INDEX($D$269:$W$269,,$C274)/$F$255)))</f>
        <v>0</v>
      </c>
      <c r="S274" s="2">
        <f>IF($F$255="n/a",0,IF(S$257&lt;=$C274,0,IF(S$257&gt;($F$255+$C274),INDEX($D$269:$W$269,,$C274)-SUM($D274:R274),INDEX($D$269:$W$269,,$C274)/$F$255)))</f>
        <v>0</v>
      </c>
      <c r="T274" s="2">
        <f>IF($F$255="n/a",0,IF(T$257&lt;=$C274,0,IF(T$257&gt;($F$255+$C274),INDEX($D$269:$W$269,,$C274)-SUM($D274:S274),INDEX($D$269:$W$269,,$C274)/$F$255)))</f>
        <v>0</v>
      </c>
      <c r="U274" s="2">
        <f>IF($F$255="n/a",0,IF(U$257&lt;=$C274,0,IF(U$257&gt;($F$255+$C274),INDEX($D$269:$W$269,,$C274)-SUM($D274:T274),INDEX($D$269:$W$269,,$C274)/$F$255)))</f>
        <v>0</v>
      </c>
      <c r="V274" s="2">
        <f>IF($F$255="n/a",0,IF(V$257&lt;=$C274,0,IF(V$257&gt;($F$255+$C274),INDEX($D$269:$W$269,,$C274)-SUM($D274:U274),INDEX($D$269:$W$269,,$C274)/$F$255)))</f>
        <v>0</v>
      </c>
      <c r="W274" s="2">
        <f>IF($F$255="n/a",0,IF(W$257&lt;=$C274,0,IF(W$257&gt;($F$255+$C274),INDEX($D$269:$W$269,,$C274)-SUM($D274:V274),INDEX($D$269:$W$269,,$C274)/$F$255)))</f>
        <v>0</v>
      </c>
      <c r="X274" s="2">
        <f>IF($F$255="n/a",0,IF(X$257&lt;=$C274,0,IF(X$257&gt;($F$255+$C274),INDEX($D$269:$W$269,,$C274)-SUM($D274:W274),INDEX($D$269:$W$269,,$C274)/$F$255)))</f>
        <v>0</v>
      </c>
      <c r="Y274" s="2">
        <f>IF($F$255="n/a",0,IF(Y$257&lt;=$C274,0,IF(Y$257&gt;($F$255+$C274),INDEX($D$269:$W$269,,$C274)-SUM($D274:X274),INDEX($D$269:$W$269,,$C274)/$F$255)))</f>
        <v>0</v>
      </c>
      <c r="Z274" s="2">
        <f>IF($F$255="n/a",0,IF(Z$257&lt;=$C274,0,IF(Z$257&gt;($F$255+$C274),INDEX($D$269:$W$269,,$C274)-SUM($D274:Y274),INDEX($D$269:$W$269,,$C274)/$F$255)))</f>
        <v>0</v>
      </c>
      <c r="AA274" s="2">
        <f>IF($F$255="n/a",0,IF(AA$257&lt;=$C274,0,IF(AA$257&gt;($F$255+$C274),INDEX($D$269:$W$269,,$C274)-SUM($D274:Z274),INDEX($D$269:$W$269,,$C274)/$F$255)))</f>
        <v>0</v>
      </c>
      <c r="AB274" s="2">
        <f>IF($F$255="n/a",0,IF(AB$257&lt;=$C274,0,IF(AB$257&gt;($F$255+$C274),INDEX($D$269:$W$269,,$C274)-SUM($D274:AA274),INDEX($D$269:$W$269,,$C274)/$F$255)))</f>
        <v>0</v>
      </c>
      <c r="AC274" s="2">
        <f>IF($F$255="n/a",0,IF(AC$257&lt;=$C274,0,IF(AC$257&gt;($F$255+$C274),INDEX($D$269:$W$269,,$C274)-SUM($D274:AB274),INDEX($D$269:$W$269,,$C274)/$F$255)))</f>
        <v>0</v>
      </c>
      <c r="AD274" s="2">
        <f>IF($F$255="n/a",0,IF(AD$257&lt;=$C274,0,IF(AD$257&gt;($F$255+$C274),INDEX($D$269:$W$269,,$C274)-SUM($D274:AC274),INDEX($D$269:$W$269,,$C274)/$F$255)))</f>
        <v>0</v>
      </c>
      <c r="AE274" s="2">
        <f>IF($F$255="n/a",0,IF(AE$257&lt;=$C274,0,IF(AE$257&gt;($F$255+$C274),INDEX($D$269:$W$269,,$C274)-SUM($D274:AD274),INDEX($D$269:$W$269,,$C274)/$F$255)))</f>
        <v>0</v>
      </c>
      <c r="AF274" s="2">
        <f>IF($F$255="n/a",0,IF(AF$257&lt;=$C274,0,IF(AF$257&gt;($F$255+$C274),INDEX($D$269:$W$269,,$C274)-SUM($D274:AE274),INDEX($D$269:$W$269,,$C274)/$F$255)))</f>
        <v>0</v>
      </c>
      <c r="AG274" s="2">
        <f>IF($F$255="n/a",0,IF(AG$257&lt;=$C274,0,IF(AG$257&gt;($F$255+$C274),INDEX($D$269:$W$269,,$C274)-SUM($D274:AF274),INDEX($D$269:$W$269,,$C274)/$F$255)))</f>
        <v>0</v>
      </c>
      <c r="AH274" s="2">
        <f>IF($F$255="n/a",0,IF(AH$257&lt;=$C274,0,IF(AH$257&gt;($F$255+$C274),INDEX($D$269:$W$269,,$C274)-SUM($D274:AG274),INDEX($D$269:$W$269,,$C274)/$F$255)))</f>
        <v>0</v>
      </c>
      <c r="AI274" s="2">
        <f>IF($F$255="n/a",0,IF(AI$257&lt;=$C274,0,IF(AI$257&gt;($F$255+$C274),INDEX($D$269:$W$269,,$C274)-SUM($D274:AH274),INDEX($D$269:$W$269,,$C274)/$F$255)))</f>
        <v>0</v>
      </c>
      <c r="AJ274" s="2">
        <f>IF($F$255="n/a",0,IF(AJ$257&lt;=$C274,0,IF(AJ$257&gt;($F$255+$C274),INDEX($D$269:$W$269,,$C274)-SUM($D274:AI274),INDEX($D$269:$W$269,,$C274)/$F$255)))</f>
        <v>0</v>
      </c>
      <c r="AK274" s="2">
        <f>IF($F$255="n/a",0,IF(AK$257&lt;=$C274,0,IF(AK$257&gt;($F$255+$C274),INDEX($D$269:$W$269,,$C274)-SUM($D274:AJ274),INDEX($D$269:$W$269,,$C274)/$F$255)))</f>
        <v>0</v>
      </c>
      <c r="AL274" s="2">
        <f>IF($F$255="n/a",0,IF(AL$257&lt;=$C274,0,IF(AL$257&gt;($F$255+$C274),INDEX($D$269:$W$269,,$C274)-SUM($D274:AK274),INDEX($D$269:$W$269,,$C274)/$F$255)))</f>
        <v>0</v>
      </c>
      <c r="AM274" s="2">
        <f>IF($F$255="n/a",0,IF(AM$257&lt;=$C274,0,IF(AM$257&gt;($F$255+$C274),INDEX($D$269:$W$269,,$C274)-SUM($D274:AL274),INDEX($D$269:$W$269,,$C274)/$F$255)))</f>
        <v>0</v>
      </c>
      <c r="AN274" s="2">
        <f>IF($F$255="n/a",0,IF(AN$257&lt;=$C274,0,IF(AN$257&gt;($F$255+$C274),INDEX($D$269:$W$269,,$C274)-SUM($D274:AM274),INDEX($D$269:$W$269,,$C274)/$F$255)))</f>
        <v>0</v>
      </c>
      <c r="AO274" s="2">
        <f>IF($F$255="n/a",0,IF(AO$257&lt;=$C274,0,IF(AO$257&gt;($F$255+$C274),INDEX($D$269:$W$269,,$C274)-SUM($D274:AN274),INDEX($D$269:$W$269,,$C274)/$F$255)))</f>
        <v>0</v>
      </c>
      <c r="AP274" s="2">
        <f>IF($F$255="n/a",0,IF(AP$257&lt;=$C274,0,IF(AP$257&gt;($F$255+$C274),INDEX($D$269:$W$269,,$C274)-SUM($D274:AO274),INDEX($D$269:$W$269,,$C274)/$F$255)))</f>
        <v>0</v>
      </c>
      <c r="AQ274" s="2">
        <f>IF($F$255="n/a",0,IF(AQ$257&lt;=$C274,0,IF(AQ$257&gt;($F$255+$C274),INDEX($D$269:$W$269,,$C274)-SUM($D274:AP274),INDEX($D$269:$W$269,,$C274)/$F$255)))</f>
        <v>0</v>
      </c>
      <c r="AR274" s="2">
        <f>IF($F$255="n/a",0,IF(AR$257&lt;=$C274,0,IF(AR$257&gt;($F$255+$C274),INDEX($D$269:$W$269,,$C274)-SUM($D274:AQ274),INDEX($D$269:$W$269,,$C274)/$F$255)))</f>
        <v>0</v>
      </c>
      <c r="AS274" s="2">
        <f>IF($F$255="n/a",0,IF(AS$257&lt;=$C274,0,IF(AS$257&gt;($F$255+$C274),INDEX($D$269:$W$269,,$C274)-SUM($D274:AR274),INDEX($D$269:$W$269,,$C274)/$F$255)))</f>
        <v>0</v>
      </c>
      <c r="AT274" s="2">
        <f>IF($F$255="n/a",0,IF(AT$257&lt;=$C274,0,IF(AT$257&gt;($F$255+$C274),INDEX($D$269:$W$269,,$C274)-SUM($D274:AS274),INDEX($D$269:$W$269,,$C274)/$F$255)))</f>
        <v>0</v>
      </c>
      <c r="AU274" s="2">
        <f>IF($F$255="n/a",0,IF(AU$257&lt;=$C274,0,IF(AU$257&gt;($F$255+$C274),INDEX($D$269:$W$269,,$C274)-SUM($D274:AT274),INDEX($D$269:$W$269,,$C274)/$F$255)))</f>
        <v>0</v>
      </c>
      <c r="AV274" s="2">
        <f>IF($F$255="n/a",0,IF(AV$257&lt;=$C274,0,IF(AV$257&gt;($F$255+$C274),INDEX($D$269:$W$269,,$C274)-SUM($D274:AU274),INDEX($D$269:$W$269,,$C274)/$F$255)))</f>
        <v>0</v>
      </c>
      <c r="AW274" s="2">
        <f>IF($F$255="n/a",0,IF(AW$257&lt;=$C274,0,IF(AW$257&gt;($F$255+$C274),INDEX($D$269:$W$269,,$C274)-SUM($D274:AV274),INDEX($D$269:$W$269,,$C274)/$F$255)))</f>
        <v>0</v>
      </c>
      <c r="AX274" s="2">
        <f>IF($F$255="n/a",0,IF(AX$257&lt;=$C274,0,IF(AX$257&gt;($F$255+$C274),INDEX($D$269:$W$269,,$C274)-SUM($D274:AW274),INDEX($D$269:$W$269,,$C274)/$F$255)))</f>
        <v>0</v>
      </c>
      <c r="AY274" s="2">
        <f>IF($F$255="n/a",0,IF(AY$257&lt;=$C274,0,IF(AY$257&gt;($F$255+$C274),INDEX($D$269:$W$269,,$C274)-SUM($D274:AX274),INDEX($D$269:$W$269,,$C274)/$F$255)))</f>
        <v>0</v>
      </c>
      <c r="AZ274" s="2">
        <f>IF($F$255="n/a",0,IF(AZ$257&lt;=$C274,0,IF(AZ$257&gt;($F$255+$C274),INDEX($D$269:$W$269,,$C274)-SUM($D274:AY274),INDEX($D$269:$W$269,,$C274)/$F$255)))</f>
        <v>0</v>
      </c>
      <c r="BA274" s="2">
        <f>IF($F$255="n/a",0,IF(BA$257&lt;=$C274,0,IF(BA$257&gt;($F$255+$C274),INDEX($D$269:$W$269,,$C274)-SUM($D274:AZ274),INDEX($D$269:$W$269,,$C274)/$F$255)))</f>
        <v>0</v>
      </c>
      <c r="BB274" s="2">
        <f>IF($F$255="n/a",0,IF(BB$257&lt;=$C274,0,IF(BB$257&gt;($F$255+$C274),INDEX($D$269:$W$269,,$C274)-SUM($D274:BA274),INDEX($D$269:$W$269,,$C274)/$F$255)))</f>
        <v>0</v>
      </c>
      <c r="BC274" s="2">
        <f>IF($F$255="n/a",0,IF(BC$257&lt;=$C274,0,IF(BC$257&gt;($F$255+$C274),INDEX($D$269:$W$269,,$C274)-SUM($D274:BB274),INDEX($D$269:$W$269,,$C274)/$F$255)))</f>
        <v>0</v>
      </c>
      <c r="BD274" s="2">
        <f>IF($F$255="n/a",0,IF(BD$257&lt;=$C274,0,IF(BD$257&gt;($F$255+$C274),INDEX($D$269:$W$269,,$C274)-SUM($D274:BC274),INDEX($D$269:$W$269,,$C274)/$F$255)))</f>
        <v>0</v>
      </c>
      <c r="BE274" s="2">
        <f>IF($F$255="n/a",0,IF(BE$257&lt;=$C274,0,IF(BE$257&gt;($F$255+$C274),INDEX($D$269:$W$269,,$C274)-SUM($D274:BD274),INDEX($D$269:$W$269,,$C274)/$F$255)))</f>
        <v>0</v>
      </c>
      <c r="BF274" s="2">
        <f>IF($F$255="n/a",0,IF(BF$257&lt;=$C274,0,IF(BF$257&gt;($F$255+$C274),INDEX($D$269:$W$269,,$C274)-SUM($D274:BE274),INDEX($D$269:$W$269,,$C274)/$F$255)))</f>
        <v>0</v>
      </c>
      <c r="BG274" s="2">
        <f>IF($F$255="n/a",0,IF(BG$257&lt;=$C274,0,IF(BG$257&gt;($F$255+$C274),INDEX($D$269:$W$269,,$C274)-SUM($D274:BF274),INDEX($D$269:$W$269,,$C274)/$F$255)))</f>
        <v>0</v>
      </c>
      <c r="BH274" s="2">
        <f>IF($F$255="n/a",0,IF(BH$257&lt;=$C274,0,IF(BH$257&gt;($F$255+$C274),INDEX($D$269:$W$269,,$C274)-SUM($D274:BG274),INDEX($D$269:$W$269,,$C274)/$F$255)))</f>
        <v>0</v>
      </c>
      <c r="BI274" s="2">
        <f>IF($F$255="n/a",0,IF(BI$257&lt;=$C274,0,IF(BI$257&gt;($F$255+$C274),INDEX($D$269:$W$269,,$C274)-SUM($D274:BH274),INDEX($D$269:$W$269,,$C274)/$F$255)))</f>
        <v>0</v>
      </c>
      <c r="BJ274" s="2">
        <f>IF($F$255="n/a",0,IF(BJ$257&lt;=$C274,0,IF(BJ$257&gt;($F$255+$C274),INDEX($D$269:$W$269,,$C274)-SUM($D274:BI274),INDEX($D$269:$W$269,,$C274)/$F$255)))</f>
        <v>0</v>
      </c>
      <c r="BK274" s="2">
        <f>IF($F$255="n/a",0,IF(BK$257&lt;=$C274,0,IF(BK$257&gt;($F$255+$C274),INDEX($D$269:$W$269,,$C274)-SUM($D274:BJ274),INDEX($D$269:$W$269,,$C274)/$F$255)))</f>
        <v>0</v>
      </c>
    </row>
    <row r="275" spans="2:63" x14ac:dyDescent="0.3">
      <c r="B275" s="24">
        <v>2014</v>
      </c>
      <c r="C275" s="24">
        <v>4</v>
      </c>
      <c r="E275" s="2">
        <f>IF($F$255="n/a",0,IF(E$257&lt;=$C275,0,IF(E$257&gt;($F$255+$C275),INDEX($D$269:$W$269,,$C275)-SUM($D275:D275),INDEX($D$269:$W$269,,$C275)/$F$255)))</f>
        <v>0</v>
      </c>
      <c r="F275" s="2">
        <f>IF($F$255="n/a",0,IF(F$257&lt;=$C275,0,IF(F$257&gt;($F$255+$C275),INDEX($D$269:$W$269,,$C275)-SUM($D275:E275),INDEX($D$269:$W$269,,$C275)/$F$255)))</f>
        <v>0</v>
      </c>
      <c r="G275" s="2">
        <f>IF($F$255="n/a",0,IF(G$257&lt;=$C275,0,IF(G$257&gt;($F$255+$C275),INDEX($D$269:$W$269,,$C275)-SUM($D275:F275),INDEX($D$269:$W$269,,$C275)/$F$255)))</f>
        <v>0</v>
      </c>
      <c r="H275" s="2">
        <f>IF($F$255="n/a",0,IF(H$257&lt;=$C275,0,IF(H$257&gt;($F$255+$C275),INDEX($D$269:$W$269,,$C275)-SUM($D275:G275),INDEX($D$269:$W$269,,$C275)/$F$255)))</f>
        <v>6.2271456835511492</v>
      </c>
      <c r="I275" s="2">
        <f>IF($F$255="n/a",0,IF(I$257&lt;=$C275,0,IF(I$257&gt;($F$255+$C275),INDEX($D$269:$W$269,,$C275)-SUM($D275:H275),INDEX($D$269:$W$269,,$C275)/$F$255)))</f>
        <v>6.2271456835511492</v>
      </c>
      <c r="J275" s="2">
        <f>IF($F$255="n/a",0,IF(J$257&lt;=$C275,0,IF(J$257&gt;($F$255+$C275),INDEX($D$269:$W$269,,$C275)-SUM($D275:I275),INDEX($D$269:$W$269,,$C275)/$F$255)))</f>
        <v>6.2271456835511492</v>
      </c>
      <c r="K275" s="2">
        <f>IF($F$255="n/a",0,IF(K$257&lt;=$C275,0,IF(K$257&gt;($F$255+$C275),INDEX($D$269:$W$269,,$C275)-SUM($D275:J275),INDEX($D$269:$W$269,,$C275)/$F$255)))</f>
        <v>6.2271456835511492</v>
      </c>
      <c r="L275" s="2">
        <f>IF($F$255="n/a",0,IF(L$257&lt;=$C275,0,IF(L$257&gt;($F$255+$C275),INDEX($D$269:$W$269,,$C275)-SUM($D275:K275),INDEX($D$269:$W$269,,$C275)/$F$255)))</f>
        <v>6.2271456835511492</v>
      </c>
      <c r="M275" s="2">
        <f>IF($F$255="n/a",0,IF(M$257&lt;=$C275,0,IF(M$257&gt;($F$255+$C275),INDEX($D$269:$W$269,,$C275)-SUM($D275:L275),INDEX($D$269:$W$269,,$C275)/$F$255)))</f>
        <v>0</v>
      </c>
      <c r="N275" s="2">
        <f>IF($F$255="n/a",0,IF(N$257&lt;=$C275,0,IF(N$257&gt;($F$255+$C275),INDEX($D$269:$W$269,,$C275)-SUM($D275:M275),INDEX($D$269:$W$269,,$C275)/$F$255)))</f>
        <v>0</v>
      </c>
      <c r="O275" s="2">
        <f>IF($F$255="n/a",0,IF(O$257&lt;=$C275,0,IF(O$257&gt;($F$255+$C275),INDEX($D$269:$W$269,,$C275)-SUM($D275:N275),INDEX($D$269:$W$269,,$C275)/$F$255)))</f>
        <v>0</v>
      </c>
      <c r="P275" s="2">
        <f>IF($F$255="n/a",0,IF(P$257&lt;=$C275,0,IF(P$257&gt;($F$255+$C275),INDEX($D$269:$W$269,,$C275)-SUM($D275:O275),INDEX($D$269:$W$269,,$C275)/$F$255)))</f>
        <v>0</v>
      </c>
      <c r="Q275" s="2">
        <f>IF($F$255="n/a",0,IF(Q$257&lt;=$C275,0,IF(Q$257&gt;($F$255+$C275),INDEX($D$269:$W$269,,$C275)-SUM($D275:P275),INDEX($D$269:$W$269,,$C275)/$F$255)))</f>
        <v>0</v>
      </c>
      <c r="R275" s="2">
        <f>IF($F$255="n/a",0,IF(R$257&lt;=$C275,0,IF(R$257&gt;($F$255+$C275),INDEX($D$269:$W$269,,$C275)-SUM($D275:Q275),INDEX($D$269:$W$269,,$C275)/$F$255)))</f>
        <v>0</v>
      </c>
      <c r="S275" s="2">
        <f>IF($F$255="n/a",0,IF(S$257&lt;=$C275,0,IF(S$257&gt;($F$255+$C275),INDEX($D$269:$W$269,,$C275)-SUM($D275:R275),INDEX($D$269:$W$269,,$C275)/$F$255)))</f>
        <v>0</v>
      </c>
      <c r="T275" s="2">
        <f>IF($F$255="n/a",0,IF(T$257&lt;=$C275,0,IF(T$257&gt;($F$255+$C275),INDEX($D$269:$W$269,,$C275)-SUM($D275:S275),INDEX($D$269:$W$269,,$C275)/$F$255)))</f>
        <v>0</v>
      </c>
      <c r="U275" s="2">
        <f>IF($F$255="n/a",0,IF(U$257&lt;=$C275,0,IF(U$257&gt;($F$255+$C275),INDEX($D$269:$W$269,,$C275)-SUM($D275:T275),INDEX($D$269:$W$269,,$C275)/$F$255)))</f>
        <v>0</v>
      </c>
      <c r="V275" s="2">
        <f>IF($F$255="n/a",0,IF(V$257&lt;=$C275,0,IF(V$257&gt;($F$255+$C275),INDEX($D$269:$W$269,,$C275)-SUM($D275:U275),INDEX($D$269:$W$269,,$C275)/$F$255)))</f>
        <v>0</v>
      </c>
      <c r="W275" s="2">
        <f>IF($F$255="n/a",0,IF(W$257&lt;=$C275,0,IF(W$257&gt;($F$255+$C275),INDEX($D$269:$W$269,,$C275)-SUM($D275:V275),INDEX($D$269:$W$269,,$C275)/$F$255)))</f>
        <v>0</v>
      </c>
      <c r="X275" s="2">
        <f>IF($F$255="n/a",0,IF(X$257&lt;=$C275,0,IF(X$257&gt;($F$255+$C275),INDEX($D$269:$W$269,,$C275)-SUM($D275:W275),INDEX($D$269:$W$269,,$C275)/$F$255)))</f>
        <v>0</v>
      </c>
      <c r="Y275" s="2">
        <f>IF($F$255="n/a",0,IF(Y$257&lt;=$C275,0,IF(Y$257&gt;($F$255+$C275),INDEX($D$269:$W$269,,$C275)-SUM($D275:X275),INDEX($D$269:$W$269,,$C275)/$F$255)))</f>
        <v>0</v>
      </c>
      <c r="Z275" s="2">
        <f>IF($F$255="n/a",0,IF(Z$257&lt;=$C275,0,IF(Z$257&gt;($F$255+$C275),INDEX($D$269:$W$269,,$C275)-SUM($D275:Y275),INDEX($D$269:$W$269,,$C275)/$F$255)))</f>
        <v>0</v>
      </c>
      <c r="AA275" s="2">
        <f>IF($F$255="n/a",0,IF(AA$257&lt;=$C275,0,IF(AA$257&gt;($F$255+$C275),INDEX($D$269:$W$269,,$C275)-SUM($D275:Z275),INDEX($D$269:$W$269,,$C275)/$F$255)))</f>
        <v>0</v>
      </c>
      <c r="AB275" s="2">
        <f>IF($F$255="n/a",0,IF(AB$257&lt;=$C275,0,IF(AB$257&gt;($F$255+$C275),INDEX($D$269:$W$269,,$C275)-SUM($D275:AA275),INDEX($D$269:$W$269,,$C275)/$F$255)))</f>
        <v>0</v>
      </c>
      <c r="AC275" s="2">
        <f>IF($F$255="n/a",0,IF(AC$257&lt;=$C275,0,IF(AC$257&gt;($F$255+$C275),INDEX($D$269:$W$269,,$C275)-SUM($D275:AB275),INDEX($D$269:$W$269,,$C275)/$F$255)))</f>
        <v>0</v>
      </c>
      <c r="AD275" s="2">
        <f>IF($F$255="n/a",0,IF(AD$257&lt;=$C275,0,IF(AD$257&gt;($F$255+$C275),INDEX($D$269:$W$269,,$C275)-SUM($D275:AC275),INDEX($D$269:$W$269,,$C275)/$F$255)))</f>
        <v>0</v>
      </c>
      <c r="AE275" s="2">
        <f>IF($F$255="n/a",0,IF(AE$257&lt;=$C275,0,IF(AE$257&gt;($F$255+$C275),INDEX($D$269:$W$269,,$C275)-SUM($D275:AD275),INDEX($D$269:$W$269,,$C275)/$F$255)))</f>
        <v>0</v>
      </c>
      <c r="AF275" s="2">
        <f>IF($F$255="n/a",0,IF(AF$257&lt;=$C275,0,IF(AF$257&gt;($F$255+$C275),INDEX($D$269:$W$269,,$C275)-SUM($D275:AE275),INDEX($D$269:$W$269,,$C275)/$F$255)))</f>
        <v>0</v>
      </c>
      <c r="AG275" s="2">
        <f>IF($F$255="n/a",0,IF(AG$257&lt;=$C275,0,IF(AG$257&gt;($F$255+$C275),INDEX($D$269:$W$269,,$C275)-SUM($D275:AF275),INDEX($D$269:$W$269,,$C275)/$F$255)))</f>
        <v>0</v>
      </c>
      <c r="AH275" s="2">
        <f>IF($F$255="n/a",0,IF(AH$257&lt;=$C275,0,IF(AH$257&gt;($F$255+$C275),INDEX($D$269:$W$269,,$C275)-SUM($D275:AG275),INDEX($D$269:$W$269,,$C275)/$F$255)))</f>
        <v>0</v>
      </c>
      <c r="AI275" s="2">
        <f>IF($F$255="n/a",0,IF(AI$257&lt;=$C275,0,IF(AI$257&gt;($F$255+$C275),INDEX($D$269:$W$269,,$C275)-SUM($D275:AH275),INDEX($D$269:$W$269,,$C275)/$F$255)))</f>
        <v>0</v>
      </c>
      <c r="AJ275" s="2">
        <f>IF($F$255="n/a",0,IF(AJ$257&lt;=$C275,0,IF(AJ$257&gt;($F$255+$C275),INDEX($D$269:$W$269,,$C275)-SUM($D275:AI275),INDEX($D$269:$W$269,,$C275)/$F$255)))</f>
        <v>0</v>
      </c>
      <c r="AK275" s="2">
        <f>IF($F$255="n/a",0,IF(AK$257&lt;=$C275,0,IF(AK$257&gt;($F$255+$C275),INDEX($D$269:$W$269,,$C275)-SUM($D275:AJ275),INDEX($D$269:$W$269,,$C275)/$F$255)))</f>
        <v>0</v>
      </c>
      <c r="AL275" s="2">
        <f>IF($F$255="n/a",0,IF(AL$257&lt;=$C275,0,IF(AL$257&gt;($F$255+$C275),INDEX($D$269:$W$269,,$C275)-SUM($D275:AK275),INDEX($D$269:$W$269,,$C275)/$F$255)))</f>
        <v>0</v>
      </c>
      <c r="AM275" s="2">
        <f>IF($F$255="n/a",0,IF(AM$257&lt;=$C275,0,IF(AM$257&gt;($F$255+$C275),INDEX($D$269:$W$269,,$C275)-SUM($D275:AL275),INDEX($D$269:$W$269,,$C275)/$F$255)))</f>
        <v>0</v>
      </c>
      <c r="AN275" s="2">
        <f>IF($F$255="n/a",0,IF(AN$257&lt;=$C275,0,IF(AN$257&gt;($F$255+$C275),INDEX($D$269:$W$269,,$C275)-SUM($D275:AM275),INDEX($D$269:$W$269,,$C275)/$F$255)))</f>
        <v>0</v>
      </c>
      <c r="AO275" s="2">
        <f>IF($F$255="n/a",0,IF(AO$257&lt;=$C275,0,IF(AO$257&gt;($F$255+$C275),INDEX($D$269:$W$269,,$C275)-SUM($D275:AN275),INDEX($D$269:$W$269,,$C275)/$F$255)))</f>
        <v>0</v>
      </c>
      <c r="AP275" s="2">
        <f>IF($F$255="n/a",0,IF(AP$257&lt;=$C275,0,IF(AP$257&gt;($F$255+$C275),INDEX($D$269:$W$269,,$C275)-SUM($D275:AO275),INDEX($D$269:$W$269,,$C275)/$F$255)))</f>
        <v>0</v>
      </c>
      <c r="AQ275" s="2">
        <f>IF($F$255="n/a",0,IF(AQ$257&lt;=$C275,0,IF(AQ$257&gt;($F$255+$C275),INDEX($D$269:$W$269,,$C275)-SUM($D275:AP275),INDEX($D$269:$W$269,,$C275)/$F$255)))</f>
        <v>0</v>
      </c>
      <c r="AR275" s="2">
        <f>IF($F$255="n/a",0,IF(AR$257&lt;=$C275,0,IF(AR$257&gt;($F$255+$C275),INDEX($D$269:$W$269,,$C275)-SUM($D275:AQ275),INDEX($D$269:$W$269,,$C275)/$F$255)))</f>
        <v>0</v>
      </c>
      <c r="AS275" s="2">
        <f>IF($F$255="n/a",0,IF(AS$257&lt;=$C275,0,IF(AS$257&gt;($F$255+$C275),INDEX($D$269:$W$269,,$C275)-SUM($D275:AR275),INDEX($D$269:$W$269,,$C275)/$F$255)))</f>
        <v>0</v>
      </c>
      <c r="AT275" s="2">
        <f>IF($F$255="n/a",0,IF(AT$257&lt;=$C275,0,IF(AT$257&gt;($F$255+$C275),INDEX($D$269:$W$269,,$C275)-SUM($D275:AS275),INDEX($D$269:$W$269,,$C275)/$F$255)))</f>
        <v>0</v>
      </c>
      <c r="AU275" s="2">
        <f>IF($F$255="n/a",0,IF(AU$257&lt;=$C275,0,IF(AU$257&gt;($F$255+$C275),INDEX($D$269:$W$269,,$C275)-SUM($D275:AT275),INDEX($D$269:$W$269,,$C275)/$F$255)))</f>
        <v>0</v>
      </c>
      <c r="AV275" s="2">
        <f>IF($F$255="n/a",0,IF(AV$257&lt;=$C275,0,IF(AV$257&gt;($F$255+$C275),INDEX($D$269:$W$269,,$C275)-SUM($D275:AU275),INDEX($D$269:$W$269,,$C275)/$F$255)))</f>
        <v>0</v>
      </c>
      <c r="AW275" s="2">
        <f>IF($F$255="n/a",0,IF(AW$257&lt;=$C275,0,IF(AW$257&gt;($F$255+$C275),INDEX($D$269:$W$269,,$C275)-SUM($D275:AV275),INDEX($D$269:$W$269,,$C275)/$F$255)))</f>
        <v>0</v>
      </c>
      <c r="AX275" s="2">
        <f>IF($F$255="n/a",0,IF(AX$257&lt;=$C275,0,IF(AX$257&gt;($F$255+$C275),INDEX($D$269:$W$269,,$C275)-SUM($D275:AW275),INDEX($D$269:$W$269,,$C275)/$F$255)))</f>
        <v>0</v>
      </c>
      <c r="AY275" s="2">
        <f>IF($F$255="n/a",0,IF(AY$257&lt;=$C275,0,IF(AY$257&gt;($F$255+$C275),INDEX($D$269:$W$269,,$C275)-SUM($D275:AX275),INDEX($D$269:$W$269,,$C275)/$F$255)))</f>
        <v>0</v>
      </c>
      <c r="AZ275" s="2">
        <f>IF($F$255="n/a",0,IF(AZ$257&lt;=$C275,0,IF(AZ$257&gt;($F$255+$C275),INDEX($D$269:$W$269,,$C275)-SUM($D275:AY275),INDEX($D$269:$W$269,,$C275)/$F$255)))</f>
        <v>0</v>
      </c>
      <c r="BA275" s="2">
        <f>IF($F$255="n/a",0,IF(BA$257&lt;=$C275,0,IF(BA$257&gt;($F$255+$C275),INDEX($D$269:$W$269,,$C275)-SUM($D275:AZ275),INDEX($D$269:$W$269,,$C275)/$F$255)))</f>
        <v>0</v>
      </c>
      <c r="BB275" s="2">
        <f>IF($F$255="n/a",0,IF(BB$257&lt;=$C275,0,IF(BB$257&gt;($F$255+$C275),INDEX($D$269:$W$269,,$C275)-SUM($D275:BA275),INDEX($D$269:$W$269,,$C275)/$F$255)))</f>
        <v>0</v>
      </c>
      <c r="BC275" s="2">
        <f>IF($F$255="n/a",0,IF(BC$257&lt;=$C275,0,IF(BC$257&gt;($F$255+$C275),INDEX($D$269:$W$269,,$C275)-SUM($D275:BB275),INDEX($D$269:$W$269,,$C275)/$F$255)))</f>
        <v>0</v>
      </c>
      <c r="BD275" s="2">
        <f>IF($F$255="n/a",0,IF(BD$257&lt;=$C275,0,IF(BD$257&gt;($F$255+$C275),INDEX($D$269:$W$269,,$C275)-SUM($D275:BC275),INDEX($D$269:$W$269,,$C275)/$F$255)))</f>
        <v>0</v>
      </c>
      <c r="BE275" s="2">
        <f>IF($F$255="n/a",0,IF(BE$257&lt;=$C275,0,IF(BE$257&gt;($F$255+$C275),INDEX($D$269:$W$269,,$C275)-SUM($D275:BD275),INDEX($D$269:$W$269,,$C275)/$F$255)))</f>
        <v>0</v>
      </c>
      <c r="BF275" s="2">
        <f>IF($F$255="n/a",0,IF(BF$257&lt;=$C275,0,IF(BF$257&gt;($F$255+$C275),INDEX($D$269:$W$269,,$C275)-SUM($D275:BE275),INDEX($D$269:$W$269,,$C275)/$F$255)))</f>
        <v>0</v>
      </c>
      <c r="BG275" s="2">
        <f>IF($F$255="n/a",0,IF(BG$257&lt;=$C275,0,IF(BG$257&gt;($F$255+$C275),INDEX($D$269:$W$269,,$C275)-SUM($D275:BF275),INDEX($D$269:$W$269,,$C275)/$F$255)))</f>
        <v>0</v>
      </c>
      <c r="BH275" s="2">
        <f>IF($F$255="n/a",0,IF(BH$257&lt;=$C275,0,IF(BH$257&gt;($F$255+$C275),INDEX($D$269:$W$269,,$C275)-SUM($D275:BG275),INDEX($D$269:$W$269,,$C275)/$F$255)))</f>
        <v>0</v>
      </c>
      <c r="BI275" s="2">
        <f>IF($F$255="n/a",0,IF(BI$257&lt;=$C275,0,IF(BI$257&gt;($F$255+$C275),INDEX($D$269:$W$269,,$C275)-SUM($D275:BH275),INDEX($D$269:$W$269,,$C275)/$F$255)))</f>
        <v>0</v>
      </c>
      <c r="BJ275" s="2">
        <f>IF($F$255="n/a",0,IF(BJ$257&lt;=$C275,0,IF(BJ$257&gt;($F$255+$C275),INDEX($D$269:$W$269,,$C275)-SUM($D275:BI275),INDEX($D$269:$W$269,,$C275)/$F$255)))</f>
        <v>0</v>
      </c>
      <c r="BK275" s="2">
        <f>IF($F$255="n/a",0,IF(BK$257&lt;=$C275,0,IF(BK$257&gt;($F$255+$C275),INDEX($D$269:$W$269,,$C275)-SUM($D275:BJ275),INDEX($D$269:$W$269,,$C275)/$F$255)))</f>
        <v>0</v>
      </c>
    </row>
    <row r="276" spans="2:63" x14ac:dyDescent="0.3">
      <c r="B276" s="24">
        <v>2015</v>
      </c>
      <c r="C276" s="24">
        <v>5</v>
      </c>
      <c r="E276" s="2">
        <f>IF($F$255="n/a",0,IF(E$257&lt;=$C276,0,IF(E$257&gt;($F$255+$C276),INDEX($D$269:$W$269,,$C276)-SUM($D276:D276),INDEX($D$269:$W$269,,$C276)/$F$255)))</f>
        <v>0</v>
      </c>
      <c r="F276" s="2">
        <f>IF($F$255="n/a",0,IF(F$257&lt;=$C276,0,IF(F$257&gt;($F$255+$C276),INDEX($D$269:$W$269,,$C276)-SUM($D276:E276),INDEX($D$269:$W$269,,$C276)/$F$255)))</f>
        <v>0</v>
      </c>
      <c r="G276" s="2">
        <f>IF($F$255="n/a",0,IF(G$257&lt;=$C276,0,IF(G$257&gt;($F$255+$C276),INDEX($D$269:$W$269,,$C276)-SUM($D276:F276),INDEX($D$269:$W$269,,$C276)/$F$255)))</f>
        <v>0</v>
      </c>
      <c r="H276" s="2">
        <f>IF($F$255="n/a",0,IF(H$257&lt;=$C276,0,IF(H$257&gt;($F$255+$C276),INDEX($D$269:$W$269,,$C276)-SUM($D276:G276),INDEX($D$269:$W$269,,$C276)/$F$255)))</f>
        <v>0</v>
      </c>
      <c r="I276" s="2">
        <f>IF($F$255="n/a",0,IF(I$257&lt;=$C276,0,IF(I$257&gt;($F$255+$C276),INDEX($D$269:$W$269,,$C276)-SUM($D276:H276),INDEX($D$269:$W$269,,$C276)/$F$255)))</f>
        <v>3.5926848235885629</v>
      </c>
      <c r="J276" s="2">
        <f>IF($F$255="n/a",0,IF(J$257&lt;=$C276,0,IF(J$257&gt;($F$255+$C276),INDEX($D$269:$W$269,,$C276)-SUM($D276:I276),INDEX($D$269:$W$269,,$C276)/$F$255)))</f>
        <v>3.5926848235885629</v>
      </c>
      <c r="K276" s="2">
        <f>IF($F$255="n/a",0,IF(K$257&lt;=$C276,0,IF(K$257&gt;($F$255+$C276),INDEX($D$269:$W$269,,$C276)-SUM($D276:J276),INDEX($D$269:$W$269,,$C276)/$F$255)))</f>
        <v>3.5926848235885629</v>
      </c>
      <c r="L276" s="2">
        <f>IF($F$255="n/a",0,IF(L$257&lt;=$C276,0,IF(L$257&gt;($F$255+$C276),INDEX($D$269:$W$269,,$C276)-SUM($D276:K276),INDEX($D$269:$W$269,,$C276)/$F$255)))</f>
        <v>3.5926848235885629</v>
      </c>
      <c r="M276" s="2">
        <f>IF($F$255="n/a",0,IF(M$257&lt;=$C276,0,IF(M$257&gt;($F$255+$C276),INDEX($D$269:$W$269,,$C276)-SUM($D276:L276),INDEX($D$269:$W$269,,$C276)/$F$255)))</f>
        <v>3.5926848235885629</v>
      </c>
      <c r="N276" s="2">
        <f>IF($F$255="n/a",0,IF(N$257&lt;=$C276,0,IF(N$257&gt;($F$255+$C276),INDEX($D$269:$W$269,,$C276)-SUM($D276:M276),INDEX($D$269:$W$269,,$C276)/$F$255)))</f>
        <v>0</v>
      </c>
      <c r="O276" s="2">
        <f>IF($F$255="n/a",0,IF(O$257&lt;=$C276,0,IF(O$257&gt;($F$255+$C276),INDEX($D$269:$W$269,,$C276)-SUM($D276:N276),INDEX($D$269:$W$269,,$C276)/$F$255)))</f>
        <v>0</v>
      </c>
      <c r="P276" s="2">
        <f>IF($F$255="n/a",0,IF(P$257&lt;=$C276,0,IF(P$257&gt;($F$255+$C276),INDEX($D$269:$W$269,,$C276)-SUM($D276:O276),INDEX($D$269:$W$269,,$C276)/$F$255)))</f>
        <v>0</v>
      </c>
      <c r="Q276" s="2">
        <f>IF($F$255="n/a",0,IF(Q$257&lt;=$C276,0,IF(Q$257&gt;($F$255+$C276),INDEX($D$269:$W$269,,$C276)-SUM($D276:P276),INDEX($D$269:$W$269,,$C276)/$F$255)))</f>
        <v>0</v>
      </c>
      <c r="R276" s="2">
        <f>IF($F$255="n/a",0,IF(R$257&lt;=$C276,0,IF(R$257&gt;($F$255+$C276),INDEX($D$269:$W$269,,$C276)-SUM($D276:Q276),INDEX($D$269:$W$269,,$C276)/$F$255)))</f>
        <v>0</v>
      </c>
      <c r="S276" s="2">
        <f>IF($F$255="n/a",0,IF(S$257&lt;=$C276,0,IF(S$257&gt;($F$255+$C276),INDEX($D$269:$W$269,,$C276)-SUM($D276:R276),INDEX($D$269:$W$269,,$C276)/$F$255)))</f>
        <v>0</v>
      </c>
      <c r="T276" s="2">
        <f>IF($F$255="n/a",0,IF(T$257&lt;=$C276,0,IF(T$257&gt;($F$255+$C276),INDEX($D$269:$W$269,,$C276)-SUM($D276:S276),INDEX($D$269:$W$269,,$C276)/$F$255)))</f>
        <v>0</v>
      </c>
      <c r="U276" s="2">
        <f>IF($F$255="n/a",0,IF(U$257&lt;=$C276,0,IF(U$257&gt;($F$255+$C276),INDEX($D$269:$W$269,,$C276)-SUM($D276:T276),INDEX($D$269:$W$269,,$C276)/$F$255)))</f>
        <v>0</v>
      </c>
      <c r="V276" s="2">
        <f>IF($F$255="n/a",0,IF(V$257&lt;=$C276,0,IF(V$257&gt;($F$255+$C276),INDEX($D$269:$W$269,,$C276)-SUM($D276:U276),INDEX($D$269:$W$269,,$C276)/$F$255)))</f>
        <v>0</v>
      </c>
      <c r="W276" s="2">
        <f>IF($F$255="n/a",0,IF(W$257&lt;=$C276,0,IF(W$257&gt;($F$255+$C276),INDEX($D$269:$W$269,,$C276)-SUM($D276:V276),INDEX($D$269:$W$269,,$C276)/$F$255)))</f>
        <v>0</v>
      </c>
      <c r="X276" s="2">
        <f>IF($F$255="n/a",0,IF(X$257&lt;=$C276,0,IF(X$257&gt;($F$255+$C276),INDEX($D$269:$W$269,,$C276)-SUM($D276:W276),INDEX($D$269:$W$269,,$C276)/$F$255)))</f>
        <v>0</v>
      </c>
      <c r="Y276" s="2">
        <f>IF($F$255="n/a",0,IF(Y$257&lt;=$C276,0,IF(Y$257&gt;($F$255+$C276),INDEX($D$269:$W$269,,$C276)-SUM($D276:X276),INDEX($D$269:$W$269,,$C276)/$F$255)))</f>
        <v>0</v>
      </c>
      <c r="Z276" s="2">
        <f>IF($F$255="n/a",0,IF(Z$257&lt;=$C276,0,IF(Z$257&gt;($F$255+$C276),INDEX($D$269:$W$269,,$C276)-SUM($D276:Y276),INDEX($D$269:$W$269,,$C276)/$F$255)))</f>
        <v>0</v>
      </c>
      <c r="AA276" s="2">
        <f>IF($F$255="n/a",0,IF(AA$257&lt;=$C276,0,IF(AA$257&gt;($F$255+$C276),INDEX($D$269:$W$269,,$C276)-SUM($D276:Z276),INDEX($D$269:$W$269,,$C276)/$F$255)))</f>
        <v>0</v>
      </c>
      <c r="AB276" s="2">
        <f>IF($F$255="n/a",0,IF(AB$257&lt;=$C276,0,IF(AB$257&gt;($F$255+$C276),INDEX($D$269:$W$269,,$C276)-SUM($D276:AA276),INDEX($D$269:$W$269,,$C276)/$F$255)))</f>
        <v>0</v>
      </c>
      <c r="AC276" s="2">
        <f>IF($F$255="n/a",0,IF(AC$257&lt;=$C276,0,IF(AC$257&gt;($F$255+$C276),INDEX($D$269:$W$269,,$C276)-SUM($D276:AB276),INDEX($D$269:$W$269,,$C276)/$F$255)))</f>
        <v>0</v>
      </c>
      <c r="AD276" s="2">
        <f>IF($F$255="n/a",0,IF(AD$257&lt;=$C276,0,IF(AD$257&gt;($F$255+$C276),INDEX($D$269:$W$269,,$C276)-SUM($D276:AC276),INDEX($D$269:$W$269,,$C276)/$F$255)))</f>
        <v>0</v>
      </c>
      <c r="AE276" s="2">
        <f>IF($F$255="n/a",0,IF(AE$257&lt;=$C276,0,IF(AE$257&gt;($F$255+$C276),INDEX($D$269:$W$269,,$C276)-SUM($D276:AD276),INDEX($D$269:$W$269,,$C276)/$F$255)))</f>
        <v>0</v>
      </c>
      <c r="AF276" s="2">
        <f>IF($F$255="n/a",0,IF(AF$257&lt;=$C276,0,IF(AF$257&gt;($F$255+$C276),INDEX($D$269:$W$269,,$C276)-SUM($D276:AE276),INDEX($D$269:$W$269,,$C276)/$F$255)))</f>
        <v>0</v>
      </c>
      <c r="AG276" s="2">
        <f>IF($F$255="n/a",0,IF(AG$257&lt;=$C276,0,IF(AG$257&gt;($F$255+$C276),INDEX($D$269:$W$269,,$C276)-SUM($D276:AF276),INDEX($D$269:$W$269,,$C276)/$F$255)))</f>
        <v>0</v>
      </c>
      <c r="AH276" s="2">
        <f>IF($F$255="n/a",0,IF(AH$257&lt;=$C276,0,IF(AH$257&gt;($F$255+$C276),INDEX($D$269:$W$269,,$C276)-SUM($D276:AG276),INDEX($D$269:$W$269,,$C276)/$F$255)))</f>
        <v>0</v>
      </c>
      <c r="AI276" s="2">
        <f>IF($F$255="n/a",0,IF(AI$257&lt;=$C276,0,IF(AI$257&gt;($F$255+$C276),INDEX($D$269:$W$269,,$C276)-SUM($D276:AH276),INDEX($D$269:$W$269,,$C276)/$F$255)))</f>
        <v>0</v>
      </c>
      <c r="AJ276" s="2">
        <f>IF($F$255="n/a",0,IF(AJ$257&lt;=$C276,0,IF(AJ$257&gt;($F$255+$C276),INDEX($D$269:$W$269,,$C276)-SUM($D276:AI276),INDEX($D$269:$W$269,,$C276)/$F$255)))</f>
        <v>0</v>
      </c>
      <c r="AK276" s="2">
        <f>IF($F$255="n/a",0,IF(AK$257&lt;=$C276,0,IF(AK$257&gt;($F$255+$C276),INDEX($D$269:$W$269,,$C276)-SUM($D276:AJ276),INDEX($D$269:$W$269,,$C276)/$F$255)))</f>
        <v>0</v>
      </c>
      <c r="AL276" s="2">
        <f>IF($F$255="n/a",0,IF(AL$257&lt;=$C276,0,IF(AL$257&gt;($F$255+$C276),INDEX($D$269:$W$269,,$C276)-SUM($D276:AK276),INDEX($D$269:$W$269,,$C276)/$F$255)))</f>
        <v>0</v>
      </c>
      <c r="AM276" s="2">
        <f>IF($F$255="n/a",0,IF(AM$257&lt;=$C276,0,IF(AM$257&gt;($F$255+$C276),INDEX($D$269:$W$269,,$C276)-SUM($D276:AL276),INDEX($D$269:$W$269,,$C276)/$F$255)))</f>
        <v>0</v>
      </c>
      <c r="AN276" s="2">
        <f>IF($F$255="n/a",0,IF(AN$257&lt;=$C276,0,IF(AN$257&gt;($F$255+$C276),INDEX($D$269:$W$269,,$C276)-SUM($D276:AM276),INDEX($D$269:$W$269,,$C276)/$F$255)))</f>
        <v>0</v>
      </c>
      <c r="AO276" s="2">
        <f>IF($F$255="n/a",0,IF(AO$257&lt;=$C276,0,IF(AO$257&gt;($F$255+$C276),INDEX($D$269:$W$269,,$C276)-SUM($D276:AN276),INDEX($D$269:$W$269,,$C276)/$F$255)))</f>
        <v>0</v>
      </c>
      <c r="AP276" s="2">
        <f>IF($F$255="n/a",0,IF(AP$257&lt;=$C276,0,IF(AP$257&gt;($F$255+$C276),INDEX($D$269:$W$269,,$C276)-SUM($D276:AO276),INDEX($D$269:$W$269,,$C276)/$F$255)))</f>
        <v>0</v>
      </c>
      <c r="AQ276" s="2">
        <f>IF($F$255="n/a",0,IF(AQ$257&lt;=$C276,0,IF(AQ$257&gt;($F$255+$C276),INDEX($D$269:$W$269,,$C276)-SUM($D276:AP276),INDEX($D$269:$W$269,,$C276)/$F$255)))</f>
        <v>0</v>
      </c>
      <c r="AR276" s="2">
        <f>IF($F$255="n/a",0,IF(AR$257&lt;=$C276,0,IF(AR$257&gt;($F$255+$C276),INDEX($D$269:$W$269,,$C276)-SUM($D276:AQ276),INDEX($D$269:$W$269,,$C276)/$F$255)))</f>
        <v>0</v>
      </c>
      <c r="AS276" s="2">
        <f>IF($F$255="n/a",0,IF(AS$257&lt;=$C276,0,IF(AS$257&gt;($F$255+$C276),INDEX($D$269:$W$269,,$C276)-SUM($D276:AR276),INDEX($D$269:$W$269,,$C276)/$F$255)))</f>
        <v>0</v>
      </c>
      <c r="AT276" s="2">
        <f>IF($F$255="n/a",0,IF(AT$257&lt;=$C276,0,IF(AT$257&gt;($F$255+$C276),INDEX($D$269:$W$269,,$C276)-SUM($D276:AS276),INDEX($D$269:$W$269,,$C276)/$F$255)))</f>
        <v>0</v>
      </c>
      <c r="AU276" s="2">
        <f>IF($F$255="n/a",0,IF(AU$257&lt;=$C276,0,IF(AU$257&gt;($F$255+$C276),INDEX($D$269:$W$269,,$C276)-SUM($D276:AT276),INDEX($D$269:$W$269,,$C276)/$F$255)))</f>
        <v>0</v>
      </c>
      <c r="AV276" s="2">
        <f>IF($F$255="n/a",0,IF(AV$257&lt;=$C276,0,IF(AV$257&gt;($F$255+$C276),INDEX($D$269:$W$269,,$C276)-SUM($D276:AU276),INDEX($D$269:$W$269,,$C276)/$F$255)))</f>
        <v>0</v>
      </c>
      <c r="AW276" s="2">
        <f>IF($F$255="n/a",0,IF(AW$257&lt;=$C276,0,IF(AW$257&gt;($F$255+$C276),INDEX($D$269:$W$269,,$C276)-SUM($D276:AV276),INDEX($D$269:$W$269,,$C276)/$F$255)))</f>
        <v>0</v>
      </c>
      <c r="AX276" s="2">
        <f>IF($F$255="n/a",0,IF(AX$257&lt;=$C276,0,IF(AX$257&gt;($F$255+$C276),INDEX($D$269:$W$269,,$C276)-SUM($D276:AW276),INDEX($D$269:$W$269,,$C276)/$F$255)))</f>
        <v>0</v>
      </c>
      <c r="AY276" s="2">
        <f>IF($F$255="n/a",0,IF(AY$257&lt;=$C276,0,IF(AY$257&gt;($F$255+$C276),INDEX($D$269:$W$269,,$C276)-SUM($D276:AX276),INDEX($D$269:$W$269,,$C276)/$F$255)))</f>
        <v>0</v>
      </c>
      <c r="AZ276" s="2">
        <f>IF($F$255="n/a",0,IF(AZ$257&lt;=$C276,0,IF(AZ$257&gt;($F$255+$C276),INDEX($D$269:$W$269,,$C276)-SUM($D276:AY276),INDEX($D$269:$W$269,,$C276)/$F$255)))</f>
        <v>0</v>
      </c>
      <c r="BA276" s="2">
        <f>IF($F$255="n/a",0,IF(BA$257&lt;=$C276,0,IF(BA$257&gt;($F$255+$C276),INDEX($D$269:$W$269,,$C276)-SUM($D276:AZ276),INDEX($D$269:$W$269,,$C276)/$F$255)))</f>
        <v>0</v>
      </c>
      <c r="BB276" s="2">
        <f>IF($F$255="n/a",0,IF(BB$257&lt;=$C276,0,IF(BB$257&gt;($F$255+$C276),INDEX($D$269:$W$269,,$C276)-SUM($D276:BA276),INDEX($D$269:$W$269,,$C276)/$F$255)))</f>
        <v>0</v>
      </c>
      <c r="BC276" s="2">
        <f>IF($F$255="n/a",0,IF(BC$257&lt;=$C276,0,IF(BC$257&gt;($F$255+$C276),INDEX($D$269:$W$269,,$C276)-SUM($D276:BB276),INDEX($D$269:$W$269,,$C276)/$F$255)))</f>
        <v>0</v>
      </c>
      <c r="BD276" s="2">
        <f>IF($F$255="n/a",0,IF(BD$257&lt;=$C276,0,IF(BD$257&gt;($F$255+$C276),INDEX($D$269:$W$269,,$C276)-SUM($D276:BC276),INDEX($D$269:$W$269,,$C276)/$F$255)))</f>
        <v>0</v>
      </c>
      <c r="BE276" s="2">
        <f>IF($F$255="n/a",0,IF(BE$257&lt;=$C276,0,IF(BE$257&gt;($F$255+$C276),INDEX($D$269:$W$269,,$C276)-SUM($D276:BD276),INDEX($D$269:$W$269,,$C276)/$F$255)))</f>
        <v>0</v>
      </c>
      <c r="BF276" s="2">
        <f>IF($F$255="n/a",0,IF(BF$257&lt;=$C276,0,IF(BF$257&gt;($F$255+$C276),INDEX($D$269:$W$269,,$C276)-SUM($D276:BE276),INDEX($D$269:$W$269,,$C276)/$F$255)))</f>
        <v>0</v>
      </c>
      <c r="BG276" s="2">
        <f>IF($F$255="n/a",0,IF(BG$257&lt;=$C276,0,IF(BG$257&gt;($F$255+$C276),INDEX($D$269:$W$269,,$C276)-SUM($D276:BF276),INDEX($D$269:$W$269,,$C276)/$F$255)))</f>
        <v>0</v>
      </c>
      <c r="BH276" s="2">
        <f>IF($F$255="n/a",0,IF(BH$257&lt;=$C276,0,IF(BH$257&gt;($F$255+$C276),INDEX($D$269:$W$269,,$C276)-SUM($D276:BG276),INDEX($D$269:$W$269,,$C276)/$F$255)))</f>
        <v>0</v>
      </c>
      <c r="BI276" s="2">
        <f>IF($F$255="n/a",0,IF(BI$257&lt;=$C276,0,IF(BI$257&gt;($F$255+$C276),INDEX($D$269:$W$269,,$C276)-SUM($D276:BH276),INDEX($D$269:$W$269,,$C276)/$F$255)))</f>
        <v>0</v>
      </c>
      <c r="BJ276" s="2">
        <f>IF($F$255="n/a",0,IF(BJ$257&lt;=$C276,0,IF(BJ$257&gt;($F$255+$C276),INDEX($D$269:$W$269,,$C276)-SUM($D276:BI276),INDEX($D$269:$W$269,,$C276)/$F$255)))</f>
        <v>0</v>
      </c>
      <c r="BK276" s="2">
        <f>IF($F$255="n/a",0,IF(BK$257&lt;=$C276,0,IF(BK$257&gt;($F$255+$C276),INDEX($D$269:$W$269,,$C276)-SUM($D276:BJ276),INDEX($D$269:$W$269,,$C276)/$F$255)))</f>
        <v>0</v>
      </c>
    </row>
    <row r="277" spans="2:63" x14ac:dyDescent="0.3">
      <c r="B277" s="24">
        <v>2016</v>
      </c>
      <c r="C277" s="24">
        <v>6</v>
      </c>
      <c r="E277" s="2">
        <f>IF($F$255="n/a",0,IF(E$257&lt;=$C277,0,IF(E$257&gt;($F$255+$C277),INDEX($D$269:$W$269,,$C277)-SUM($D277:D277),INDEX($D$269:$W$269,,$C277)/$F$255)))</f>
        <v>0</v>
      </c>
      <c r="F277" s="2">
        <f>IF($F$255="n/a",0,IF(F$257&lt;=$C277,0,IF(F$257&gt;($F$255+$C277),INDEX($D$269:$W$269,,$C277)-SUM($D277:E277),INDEX($D$269:$W$269,,$C277)/$F$255)))</f>
        <v>0</v>
      </c>
      <c r="G277" s="2">
        <f>IF($F$255="n/a",0,IF(G$257&lt;=$C277,0,IF(G$257&gt;($F$255+$C277),INDEX($D$269:$W$269,,$C277)-SUM($D277:F277),INDEX($D$269:$W$269,,$C277)/$F$255)))</f>
        <v>0</v>
      </c>
      <c r="H277" s="2">
        <f>IF($F$255="n/a",0,IF(H$257&lt;=$C277,0,IF(H$257&gt;($F$255+$C277),INDEX($D$269:$W$269,,$C277)-SUM($D277:G277),INDEX($D$269:$W$269,,$C277)/$F$255)))</f>
        <v>0</v>
      </c>
      <c r="I277" s="2">
        <f>IF($F$255="n/a",0,IF(I$257&lt;=$C277,0,IF(I$257&gt;($F$255+$C277),INDEX($D$269:$W$269,,$C277)-SUM($D277:H277),INDEX($D$269:$W$269,,$C277)/$F$255)))</f>
        <v>0</v>
      </c>
      <c r="J277" s="2">
        <f>IF($F$255="n/a",0,IF(J$257&lt;=$C277,0,IF(J$257&gt;($F$255+$C277),INDEX($D$269:$W$269,,$C277)-SUM($D277:I277),INDEX($D$269:$W$269,,$C277)/$F$255)))</f>
        <v>7.3017932087808406</v>
      </c>
      <c r="K277" s="2">
        <f>IF($F$255="n/a",0,IF(K$257&lt;=$C277,0,IF(K$257&gt;($F$255+$C277),INDEX($D$269:$W$269,,$C277)-SUM($D277:J277),INDEX($D$269:$W$269,,$C277)/$F$255)))</f>
        <v>7.3017932087808406</v>
      </c>
      <c r="L277" s="2">
        <f>IF($F$255="n/a",0,IF(L$257&lt;=$C277,0,IF(L$257&gt;($F$255+$C277),INDEX($D$269:$W$269,,$C277)-SUM($D277:K277),INDEX($D$269:$W$269,,$C277)/$F$255)))</f>
        <v>7.3017932087808406</v>
      </c>
      <c r="M277" s="2">
        <f>IF($F$255="n/a",0,IF(M$257&lt;=$C277,0,IF(M$257&gt;($F$255+$C277),INDEX($D$269:$W$269,,$C277)-SUM($D277:L277),INDEX($D$269:$W$269,,$C277)/$F$255)))</f>
        <v>7.3017932087808406</v>
      </c>
      <c r="N277" s="2">
        <f>IF($F$255="n/a",0,IF(N$257&lt;=$C277,0,IF(N$257&gt;($F$255+$C277),INDEX($D$269:$W$269,,$C277)-SUM($D277:M277),INDEX($D$269:$W$269,,$C277)/$F$255)))</f>
        <v>7.3017932087808406</v>
      </c>
      <c r="O277" s="2">
        <f>IF($F$255="n/a",0,IF(O$257&lt;=$C277,0,IF(O$257&gt;($F$255+$C277),INDEX($D$269:$W$269,,$C277)-SUM($D277:N277),INDEX($D$269:$W$269,,$C277)/$F$255)))</f>
        <v>0</v>
      </c>
      <c r="P277" s="2">
        <f>IF($F$255="n/a",0,IF(P$257&lt;=$C277,0,IF(P$257&gt;($F$255+$C277),INDEX($D$269:$W$269,,$C277)-SUM($D277:O277),INDEX($D$269:$W$269,,$C277)/$F$255)))</f>
        <v>0</v>
      </c>
      <c r="Q277" s="2">
        <f>IF($F$255="n/a",0,IF(Q$257&lt;=$C277,0,IF(Q$257&gt;($F$255+$C277),INDEX($D$269:$W$269,,$C277)-SUM($D277:P277),INDEX($D$269:$W$269,,$C277)/$F$255)))</f>
        <v>0</v>
      </c>
      <c r="R277" s="2">
        <f>IF($F$255="n/a",0,IF(R$257&lt;=$C277,0,IF(R$257&gt;($F$255+$C277),INDEX($D$269:$W$269,,$C277)-SUM($D277:Q277),INDEX($D$269:$W$269,,$C277)/$F$255)))</f>
        <v>0</v>
      </c>
      <c r="S277" s="2">
        <f>IF($F$255="n/a",0,IF(S$257&lt;=$C277,0,IF(S$257&gt;($F$255+$C277),INDEX($D$269:$W$269,,$C277)-SUM($D277:R277),INDEX($D$269:$W$269,,$C277)/$F$255)))</f>
        <v>0</v>
      </c>
      <c r="T277" s="2">
        <f>IF($F$255="n/a",0,IF(T$257&lt;=$C277,0,IF(T$257&gt;($F$255+$C277),INDEX($D$269:$W$269,,$C277)-SUM($D277:S277),INDEX($D$269:$W$269,,$C277)/$F$255)))</f>
        <v>0</v>
      </c>
      <c r="U277" s="2">
        <f>IF($F$255="n/a",0,IF(U$257&lt;=$C277,0,IF(U$257&gt;($F$255+$C277),INDEX($D$269:$W$269,,$C277)-SUM($D277:T277),INDEX($D$269:$W$269,,$C277)/$F$255)))</f>
        <v>0</v>
      </c>
      <c r="V277" s="2">
        <f>IF($F$255="n/a",0,IF(V$257&lt;=$C277,0,IF(V$257&gt;($F$255+$C277),INDEX($D$269:$W$269,,$C277)-SUM($D277:U277),INDEX($D$269:$W$269,,$C277)/$F$255)))</f>
        <v>0</v>
      </c>
      <c r="W277" s="2">
        <f>IF($F$255="n/a",0,IF(W$257&lt;=$C277,0,IF(W$257&gt;($F$255+$C277),INDEX($D$269:$W$269,,$C277)-SUM($D277:V277),INDEX($D$269:$W$269,,$C277)/$F$255)))</f>
        <v>0</v>
      </c>
      <c r="X277" s="2">
        <f>IF($F$255="n/a",0,IF(X$257&lt;=$C277,0,IF(X$257&gt;($F$255+$C277),INDEX($D$269:$W$269,,$C277)-SUM($D277:W277),INDEX($D$269:$W$269,,$C277)/$F$255)))</f>
        <v>0</v>
      </c>
      <c r="Y277" s="2">
        <f>IF($F$255="n/a",0,IF(Y$257&lt;=$C277,0,IF(Y$257&gt;($F$255+$C277),INDEX($D$269:$W$269,,$C277)-SUM($D277:X277),INDEX($D$269:$W$269,,$C277)/$F$255)))</f>
        <v>0</v>
      </c>
      <c r="Z277" s="2">
        <f>IF($F$255="n/a",0,IF(Z$257&lt;=$C277,0,IF(Z$257&gt;($F$255+$C277),INDEX($D$269:$W$269,,$C277)-SUM($D277:Y277),INDEX($D$269:$W$269,,$C277)/$F$255)))</f>
        <v>0</v>
      </c>
      <c r="AA277" s="2">
        <f>IF($F$255="n/a",0,IF(AA$257&lt;=$C277,0,IF(AA$257&gt;($F$255+$C277),INDEX($D$269:$W$269,,$C277)-SUM($D277:Z277),INDEX($D$269:$W$269,,$C277)/$F$255)))</f>
        <v>0</v>
      </c>
      <c r="AB277" s="2">
        <f>IF($F$255="n/a",0,IF(AB$257&lt;=$C277,0,IF(AB$257&gt;($F$255+$C277),INDEX($D$269:$W$269,,$C277)-SUM($D277:AA277),INDEX($D$269:$W$269,,$C277)/$F$255)))</f>
        <v>0</v>
      </c>
      <c r="AC277" s="2">
        <f>IF($F$255="n/a",0,IF(AC$257&lt;=$C277,0,IF(AC$257&gt;($F$255+$C277),INDEX($D$269:$W$269,,$C277)-SUM($D277:AB277),INDEX($D$269:$W$269,,$C277)/$F$255)))</f>
        <v>0</v>
      </c>
      <c r="AD277" s="2">
        <f>IF($F$255="n/a",0,IF(AD$257&lt;=$C277,0,IF(AD$257&gt;($F$255+$C277),INDEX($D$269:$W$269,,$C277)-SUM($D277:AC277),INDEX($D$269:$W$269,,$C277)/$F$255)))</f>
        <v>0</v>
      </c>
      <c r="AE277" s="2">
        <f>IF($F$255="n/a",0,IF(AE$257&lt;=$C277,0,IF(AE$257&gt;($F$255+$C277),INDEX($D$269:$W$269,,$C277)-SUM($D277:AD277),INDEX($D$269:$W$269,,$C277)/$F$255)))</f>
        <v>0</v>
      </c>
      <c r="AF277" s="2">
        <f>IF($F$255="n/a",0,IF(AF$257&lt;=$C277,0,IF(AF$257&gt;($F$255+$C277),INDEX($D$269:$W$269,,$C277)-SUM($D277:AE277),INDEX($D$269:$W$269,,$C277)/$F$255)))</f>
        <v>0</v>
      </c>
      <c r="AG277" s="2">
        <f>IF($F$255="n/a",0,IF(AG$257&lt;=$C277,0,IF(AG$257&gt;($F$255+$C277),INDEX($D$269:$W$269,,$C277)-SUM($D277:AF277),INDEX($D$269:$W$269,,$C277)/$F$255)))</f>
        <v>0</v>
      </c>
      <c r="AH277" s="2">
        <f>IF($F$255="n/a",0,IF(AH$257&lt;=$C277,0,IF(AH$257&gt;($F$255+$C277),INDEX($D$269:$W$269,,$C277)-SUM($D277:AG277),INDEX($D$269:$W$269,,$C277)/$F$255)))</f>
        <v>0</v>
      </c>
      <c r="AI277" s="2">
        <f>IF($F$255="n/a",0,IF(AI$257&lt;=$C277,0,IF(AI$257&gt;($F$255+$C277),INDEX($D$269:$W$269,,$C277)-SUM($D277:AH277),INDEX($D$269:$W$269,,$C277)/$F$255)))</f>
        <v>0</v>
      </c>
      <c r="AJ277" s="2">
        <f>IF($F$255="n/a",0,IF(AJ$257&lt;=$C277,0,IF(AJ$257&gt;($F$255+$C277),INDEX($D$269:$W$269,,$C277)-SUM($D277:AI277),INDEX($D$269:$W$269,,$C277)/$F$255)))</f>
        <v>0</v>
      </c>
      <c r="AK277" s="2">
        <f>IF($F$255="n/a",0,IF(AK$257&lt;=$C277,0,IF(AK$257&gt;($F$255+$C277),INDEX($D$269:$W$269,,$C277)-SUM($D277:AJ277),INDEX($D$269:$W$269,,$C277)/$F$255)))</f>
        <v>0</v>
      </c>
      <c r="AL277" s="2">
        <f>IF($F$255="n/a",0,IF(AL$257&lt;=$C277,0,IF(AL$257&gt;($F$255+$C277),INDEX($D$269:$W$269,,$C277)-SUM($D277:AK277),INDEX($D$269:$W$269,,$C277)/$F$255)))</f>
        <v>0</v>
      </c>
      <c r="AM277" s="2">
        <f>IF($F$255="n/a",0,IF(AM$257&lt;=$C277,0,IF(AM$257&gt;($F$255+$C277),INDEX($D$269:$W$269,,$C277)-SUM($D277:AL277),INDEX($D$269:$W$269,,$C277)/$F$255)))</f>
        <v>0</v>
      </c>
      <c r="AN277" s="2">
        <f>IF($F$255="n/a",0,IF(AN$257&lt;=$C277,0,IF(AN$257&gt;($F$255+$C277),INDEX($D$269:$W$269,,$C277)-SUM($D277:AM277),INDEX($D$269:$W$269,,$C277)/$F$255)))</f>
        <v>0</v>
      </c>
      <c r="AO277" s="2">
        <f>IF($F$255="n/a",0,IF(AO$257&lt;=$C277,0,IF(AO$257&gt;($F$255+$C277),INDEX($D$269:$W$269,,$C277)-SUM($D277:AN277),INDEX($D$269:$W$269,,$C277)/$F$255)))</f>
        <v>0</v>
      </c>
      <c r="AP277" s="2">
        <f>IF($F$255="n/a",0,IF(AP$257&lt;=$C277,0,IF(AP$257&gt;($F$255+$C277),INDEX($D$269:$W$269,,$C277)-SUM($D277:AO277),INDEX($D$269:$W$269,,$C277)/$F$255)))</f>
        <v>0</v>
      </c>
      <c r="AQ277" s="2">
        <f>IF($F$255="n/a",0,IF(AQ$257&lt;=$C277,0,IF(AQ$257&gt;($F$255+$C277),INDEX($D$269:$W$269,,$C277)-SUM($D277:AP277),INDEX($D$269:$W$269,,$C277)/$F$255)))</f>
        <v>0</v>
      </c>
      <c r="AR277" s="2">
        <f>IF($F$255="n/a",0,IF(AR$257&lt;=$C277,0,IF(AR$257&gt;($F$255+$C277),INDEX($D$269:$W$269,,$C277)-SUM($D277:AQ277),INDEX($D$269:$W$269,,$C277)/$F$255)))</f>
        <v>0</v>
      </c>
      <c r="AS277" s="2">
        <f>IF($F$255="n/a",0,IF(AS$257&lt;=$C277,0,IF(AS$257&gt;($F$255+$C277),INDEX($D$269:$W$269,,$C277)-SUM($D277:AR277),INDEX($D$269:$W$269,,$C277)/$F$255)))</f>
        <v>0</v>
      </c>
      <c r="AT277" s="2">
        <f>IF($F$255="n/a",0,IF(AT$257&lt;=$C277,0,IF(AT$257&gt;($F$255+$C277),INDEX($D$269:$W$269,,$C277)-SUM($D277:AS277),INDEX($D$269:$W$269,,$C277)/$F$255)))</f>
        <v>0</v>
      </c>
      <c r="AU277" s="2">
        <f>IF($F$255="n/a",0,IF(AU$257&lt;=$C277,0,IF(AU$257&gt;($F$255+$C277),INDEX($D$269:$W$269,,$C277)-SUM($D277:AT277),INDEX($D$269:$W$269,,$C277)/$F$255)))</f>
        <v>0</v>
      </c>
      <c r="AV277" s="2">
        <f>IF($F$255="n/a",0,IF(AV$257&lt;=$C277,0,IF(AV$257&gt;($F$255+$C277),INDEX($D$269:$W$269,,$C277)-SUM($D277:AU277),INDEX($D$269:$W$269,,$C277)/$F$255)))</f>
        <v>0</v>
      </c>
      <c r="AW277" s="2">
        <f>IF($F$255="n/a",0,IF(AW$257&lt;=$C277,0,IF(AW$257&gt;($F$255+$C277),INDEX($D$269:$W$269,,$C277)-SUM($D277:AV277),INDEX($D$269:$W$269,,$C277)/$F$255)))</f>
        <v>0</v>
      </c>
      <c r="AX277" s="2">
        <f>IF($F$255="n/a",0,IF(AX$257&lt;=$C277,0,IF(AX$257&gt;($F$255+$C277),INDEX($D$269:$W$269,,$C277)-SUM($D277:AW277),INDEX($D$269:$W$269,,$C277)/$F$255)))</f>
        <v>0</v>
      </c>
      <c r="AY277" s="2">
        <f>IF($F$255="n/a",0,IF(AY$257&lt;=$C277,0,IF(AY$257&gt;($F$255+$C277),INDEX($D$269:$W$269,,$C277)-SUM($D277:AX277),INDEX($D$269:$W$269,,$C277)/$F$255)))</f>
        <v>0</v>
      </c>
      <c r="AZ277" s="2">
        <f>IF($F$255="n/a",0,IF(AZ$257&lt;=$C277,0,IF(AZ$257&gt;($F$255+$C277),INDEX($D$269:$W$269,,$C277)-SUM($D277:AY277),INDEX($D$269:$W$269,,$C277)/$F$255)))</f>
        <v>0</v>
      </c>
      <c r="BA277" s="2">
        <f>IF($F$255="n/a",0,IF(BA$257&lt;=$C277,0,IF(BA$257&gt;($F$255+$C277),INDEX($D$269:$W$269,,$C277)-SUM($D277:AZ277),INDEX($D$269:$W$269,,$C277)/$F$255)))</f>
        <v>0</v>
      </c>
      <c r="BB277" s="2">
        <f>IF($F$255="n/a",0,IF(BB$257&lt;=$C277,0,IF(BB$257&gt;($F$255+$C277),INDEX($D$269:$W$269,,$C277)-SUM($D277:BA277),INDEX($D$269:$W$269,,$C277)/$F$255)))</f>
        <v>0</v>
      </c>
      <c r="BC277" s="2">
        <f>IF($F$255="n/a",0,IF(BC$257&lt;=$C277,0,IF(BC$257&gt;($F$255+$C277),INDEX($D$269:$W$269,,$C277)-SUM($D277:BB277),INDEX($D$269:$W$269,,$C277)/$F$255)))</f>
        <v>0</v>
      </c>
      <c r="BD277" s="2">
        <f>IF($F$255="n/a",0,IF(BD$257&lt;=$C277,0,IF(BD$257&gt;($F$255+$C277),INDEX($D$269:$W$269,,$C277)-SUM($D277:BC277),INDEX($D$269:$W$269,,$C277)/$F$255)))</f>
        <v>0</v>
      </c>
      <c r="BE277" s="2">
        <f>IF($F$255="n/a",0,IF(BE$257&lt;=$C277,0,IF(BE$257&gt;($F$255+$C277),INDEX($D$269:$W$269,,$C277)-SUM($D277:BD277),INDEX($D$269:$W$269,,$C277)/$F$255)))</f>
        <v>0</v>
      </c>
      <c r="BF277" s="2">
        <f>IF($F$255="n/a",0,IF(BF$257&lt;=$C277,0,IF(BF$257&gt;($F$255+$C277),INDEX($D$269:$W$269,,$C277)-SUM($D277:BE277),INDEX($D$269:$W$269,,$C277)/$F$255)))</f>
        <v>0</v>
      </c>
      <c r="BG277" s="2">
        <f>IF($F$255="n/a",0,IF(BG$257&lt;=$C277,0,IF(BG$257&gt;($F$255+$C277),INDEX($D$269:$W$269,,$C277)-SUM($D277:BF277),INDEX($D$269:$W$269,,$C277)/$F$255)))</f>
        <v>0</v>
      </c>
      <c r="BH277" s="2">
        <f>IF($F$255="n/a",0,IF(BH$257&lt;=$C277,0,IF(BH$257&gt;($F$255+$C277),INDEX($D$269:$W$269,,$C277)-SUM($D277:BG277),INDEX($D$269:$W$269,,$C277)/$F$255)))</f>
        <v>0</v>
      </c>
      <c r="BI277" s="2">
        <f>IF($F$255="n/a",0,IF(BI$257&lt;=$C277,0,IF(BI$257&gt;($F$255+$C277),INDEX($D$269:$W$269,,$C277)-SUM($D277:BH277),INDEX($D$269:$W$269,,$C277)/$F$255)))</f>
        <v>0</v>
      </c>
      <c r="BJ277" s="2">
        <f>IF($F$255="n/a",0,IF(BJ$257&lt;=$C277,0,IF(BJ$257&gt;($F$255+$C277),INDEX($D$269:$W$269,,$C277)-SUM($D277:BI277),INDEX($D$269:$W$269,,$C277)/$F$255)))</f>
        <v>0</v>
      </c>
      <c r="BK277" s="2">
        <f>IF($F$255="n/a",0,IF(BK$257&lt;=$C277,0,IF(BK$257&gt;($F$255+$C277),INDEX($D$269:$W$269,,$C277)-SUM($D277:BJ277),INDEX($D$269:$W$269,,$C277)/$F$255)))</f>
        <v>0</v>
      </c>
    </row>
    <row r="278" spans="2:63" x14ac:dyDescent="0.3">
      <c r="B278" s="24">
        <v>2017</v>
      </c>
      <c r="C278" s="24">
        <v>7</v>
      </c>
      <c r="E278" s="2">
        <f>IF($F$255="n/a",0,IF(E$257&lt;=$C278,0,IF(E$257&gt;($F$255+$C278),INDEX($D$269:$W$269,,$C278)-SUM($D278:D278),INDEX($D$269:$W$269,,$C278)/$F$255)))</f>
        <v>0</v>
      </c>
      <c r="F278" s="2">
        <f>IF($F$255="n/a",0,IF(F$257&lt;=$C278,0,IF(F$257&gt;($F$255+$C278),INDEX($D$269:$W$269,,$C278)-SUM($D278:E278),INDEX($D$269:$W$269,,$C278)/$F$255)))</f>
        <v>0</v>
      </c>
      <c r="G278" s="2">
        <f>IF($F$255="n/a",0,IF(G$257&lt;=$C278,0,IF(G$257&gt;($F$255+$C278),INDEX($D$269:$W$269,,$C278)-SUM($D278:F278),INDEX($D$269:$W$269,,$C278)/$F$255)))</f>
        <v>0</v>
      </c>
      <c r="H278" s="2">
        <f>IF($F$255="n/a",0,IF(H$257&lt;=$C278,0,IF(H$257&gt;($F$255+$C278),INDEX($D$269:$W$269,,$C278)-SUM($D278:G278),INDEX($D$269:$W$269,,$C278)/$F$255)))</f>
        <v>0</v>
      </c>
      <c r="I278" s="2">
        <f>IF($F$255="n/a",0,IF(I$257&lt;=$C278,0,IF(I$257&gt;($F$255+$C278),INDEX($D$269:$W$269,,$C278)-SUM($D278:H278),INDEX($D$269:$W$269,,$C278)/$F$255)))</f>
        <v>0</v>
      </c>
      <c r="J278" s="2">
        <f>IF($F$255="n/a",0,IF(J$257&lt;=$C278,0,IF(J$257&gt;($F$255+$C278),INDEX($D$269:$W$269,,$C278)-SUM($D278:I278),INDEX($D$269:$W$269,,$C278)/$F$255)))</f>
        <v>0</v>
      </c>
      <c r="K278" s="2">
        <f>IF($F$255="n/a",0,IF(K$257&lt;=$C278,0,IF(K$257&gt;($F$255+$C278),INDEX($D$269:$W$269,,$C278)-SUM($D278:J278),INDEX($D$269:$W$269,,$C278)/$F$255)))</f>
        <v>9.7242467741496039</v>
      </c>
      <c r="L278" s="2">
        <f>IF($F$255="n/a",0,IF(L$257&lt;=$C278,0,IF(L$257&gt;($F$255+$C278),INDEX($D$269:$W$269,,$C278)-SUM($D278:K278),INDEX($D$269:$W$269,,$C278)/$F$255)))</f>
        <v>9.7242467741496039</v>
      </c>
      <c r="M278" s="2">
        <f>IF($F$255="n/a",0,IF(M$257&lt;=$C278,0,IF(M$257&gt;($F$255+$C278),INDEX($D$269:$W$269,,$C278)-SUM($D278:L278),INDEX($D$269:$W$269,,$C278)/$F$255)))</f>
        <v>9.7242467741496039</v>
      </c>
      <c r="N278" s="2">
        <f>IF($F$255="n/a",0,IF(N$257&lt;=$C278,0,IF(N$257&gt;($F$255+$C278),INDEX($D$269:$W$269,,$C278)-SUM($D278:M278),INDEX($D$269:$W$269,,$C278)/$F$255)))</f>
        <v>9.7242467741496039</v>
      </c>
      <c r="O278" s="2">
        <f>IF($F$255="n/a",0,IF(O$257&lt;=$C278,0,IF(O$257&gt;($F$255+$C278),INDEX($D$269:$W$269,,$C278)-SUM($D278:N278),INDEX($D$269:$W$269,,$C278)/$F$255)))</f>
        <v>9.7242467741496039</v>
      </c>
      <c r="P278" s="2">
        <f>IF($F$255="n/a",0,IF(P$257&lt;=$C278,0,IF(P$257&gt;($F$255+$C278),INDEX($D$269:$W$269,,$C278)-SUM($D278:O278),INDEX($D$269:$W$269,,$C278)/$F$255)))</f>
        <v>0</v>
      </c>
      <c r="Q278" s="2">
        <f>IF($F$255="n/a",0,IF(Q$257&lt;=$C278,0,IF(Q$257&gt;($F$255+$C278),INDEX($D$269:$W$269,,$C278)-SUM($D278:P278),INDEX($D$269:$W$269,,$C278)/$F$255)))</f>
        <v>0</v>
      </c>
      <c r="R278" s="2">
        <f>IF($F$255="n/a",0,IF(R$257&lt;=$C278,0,IF(R$257&gt;($F$255+$C278),INDEX($D$269:$W$269,,$C278)-SUM($D278:Q278),INDEX($D$269:$W$269,,$C278)/$F$255)))</f>
        <v>0</v>
      </c>
      <c r="S278" s="2">
        <f>IF($F$255="n/a",0,IF(S$257&lt;=$C278,0,IF(S$257&gt;($F$255+$C278),INDEX($D$269:$W$269,,$C278)-SUM($D278:R278),INDEX($D$269:$W$269,,$C278)/$F$255)))</f>
        <v>0</v>
      </c>
      <c r="T278" s="2">
        <f>IF($F$255="n/a",0,IF(T$257&lt;=$C278,0,IF(T$257&gt;($F$255+$C278),INDEX($D$269:$W$269,,$C278)-SUM($D278:S278),INDEX($D$269:$W$269,,$C278)/$F$255)))</f>
        <v>0</v>
      </c>
      <c r="U278" s="2">
        <f>IF($F$255="n/a",0,IF(U$257&lt;=$C278,0,IF(U$257&gt;($F$255+$C278),INDEX($D$269:$W$269,,$C278)-SUM($D278:T278),INDEX($D$269:$W$269,,$C278)/$F$255)))</f>
        <v>0</v>
      </c>
      <c r="V278" s="2">
        <f>IF($F$255="n/a",0,IF(V$257&lt;=$C278,0,IF(V$257&gt;($F$255+$C278),INDEX($D$269:$W$269,,$C278)-SUM($D278:U278),INDEX($D$269:$W$269,,$C278)/$F$255)))</f>
        <v>0</v>
      </c>
      <c r="W278" s="2">
        <f>IF($F$255="n/a",0,IF(W$257&lt;=$C278,0,IF(W$257&gt;($F$255+$C278),INDEX($D$269:$W$269,,$C278)-SUM($D278:V278),INDEX($D$269:$W$269,,$C278)/$F$255)))</f>
        <v>0</v>
      </c>
      <c r="X278" s="2">
        <f>IF($F$255="n/a",0,IF(X$257&lt;=$C278,0,IF(X$257&gt;($F$255+$C278),INDEX($D$269:$W$269,,$C278)-SUM($D278:W278),INDEX($D$269:$W$269,,$C278)/$F$255)))</f>
        <v>0</v>
      </c>
      <c r="Y278" s="2">
        <f>IF($F$255="n/a",0,IF(Y$257&lt;=$C278,0,IF(Y$257&gt;($F$255+$C278),INDEX($D$269:$W$269,,$C278)-SUM($D278:X278),INDEX($D$269:$W$269,,$C278)/$F$255)))</f>
        <v>0</v>
      </c>
      <c r="Z278" s="2">
        <f>IF($F$255="n/a",0,IF(Z$257&lt;=$C278,0,IF(Z$257&gt;($F$255+$C278),INDEX($D$269:$W$269,,$C278)-SUM($D278:Y278),INDEX($D$269:$W$269,,$C278)/$F$255)))</f>
        <v>0</v>
      </c>
      <c r="AA278" s="2">
        <f>IF($F$255="n/a",0,IF(AA$257&lt;=$C278,0,IF(AA$257&gt;($F$255+$C278),INDEX($D$269:$W$269,,$C278)-SUM($D278:Z278),INDEX($D$269:$W$269,,$C278)/$F$255)))</f>
        <v>0</v>
      </c>
      <c r="AB278" s="2">
        <f>IF($F$255="n/a",0,IF(AB$257&lt;=$C278,0,IF(AB$257&gt;($F$255+$C278),INDEX($D$269:$W$269,,$C278)-SUM($D278:AA278),INDEX($D$269:$W$269,,$C278)/$F$255)))</f>
        <v>0</v>
      </c>
      <c r="AC278" s="2">
        <f>IF($F$255="n/a",0,IF(AC$257&lt;=$C278,0,IF(AC$257&gt;($F$255+$C278),INDEX($D$269:$W$269,,$C278)-SUM($D278:AB278),INDEX($D$269:$W$269,,$C278)/$F$255)))</f>
        <v>0</v>
      </c>
      <c r="AD278" s="2">
        <f>IF($F$255="n/a",0,IF(AD$257&lt;=$C278,0,IF(AD$257&gt;($F$255+$C278),INDEX($D$269:$W$269,,$C278)-SUM($D278:AC278),INDEX($D$269:$W$269,,$C278)/$F$255)))</f>
        <v>0</v>
      </c>
      <c r="AE278" s="2">
        <f>IF($F$255="n/a",0,IF(AE$257&lt;=$C278,0,IF(AE$257&gt;($F$255+$C278),INDEX($D$269:$W$269,,$C278)-SUM($D278:AD278),INDEX($D$269:$W$269,,$C278)/$F$255)))</f>
        <v>0</v>
      </c>
      <c r="AF278" s="2">
        <f>IF($F$255="n/a",0,IF(AF$257&lt;=$C278,0,IF(AF$257&gt;($F$255+$C278),INDEX($D$269:$W$269,,$C278)-SUM($D278:AE278),INDEX($D$269:$W$269,,$C278)/$F$255)))</f>
        <v>0</v>
      </c>
      <c r="AG278" s="2">
        <f>IF($F$255="n/a",0,IF(AG$257&lt;=$C278,0,IF(AG$257&gt;($F$255+$C278),INDEX($D$269:$W$269,,$C278)-SUM($D278:AF278),INDEX($D$269:$W$269,,$C278)/$F$255)))</f>
        <v>0</v>
      </c>
      <c r="AH278" s="2">
        <f>IF($F$255="n/a",0,IF(AH$257&lt;=$C278,0,IF(AH$257&gt;($F$255+$C278),INDEX($D$269:$W$269,,$C278)-SUM($D278:AG278),INDEX($D$269:$W$269,,$C278)/$F$255)))</f>
        <v>0</v>
      </c>
      <c r="AI278" s="2">
        <f>IF($F$255="n/a",0,IF(AI$257&lt;=$C278,0,IF(AI$257&gt;($F$255+$C278),INDEX($D$269:$W$269,,$C278)-SUM($D278:AH278),INDEX($D$269:$W$269,,$C278)/$F$255)))</f>
        <v>0</v>
      </c>
      <c r="AJ278" s="2">
        <f>IF($F$255="n/a",0,IF(AJ$257&lt;=$C278,0,IF(AJ$257&gt;($F$255+$C278),INDEX($D$269:$W$269,,$C278)-SUM($D278:AI278),INDEX($D$269:$W$269,,$C278)/$F$255)))</f>
        <v>0</v>
      </c>
      <c r="AK278" s="2">
        <f>IF($F$255="n/a",0,IF(AK$257&lt;=$C278,0,IF(AK$257&gt;($F$255+$C278),INDEX($D$269:$W$269,,$C278)-SUM($D278:AJ278),INDEX($D$269:$W$269,,$C278)/$F$255)))</f>
        <v>0</v>
      </c>
      <c r="AL278" s="2">
        <f>IF($F$255="n/a",0,IF(AL$257&lt;=$C278,0,IF(AL$257&gt;($F$255+$C278),INDEX($D$269:$W$269,,$C278)-SUM($D278:AK278),INDEX($D$269:$W$269,,$C278)/$F$255)))</f>
        <v>0</v>
      </c>
      <c r="AM278" s="2">
        <f>IF($F$255="n/a",0,IF(AM$257&lt;=$C278,0,IF(AM$257&gt;($F$255+$C278),INDEX($D$269:$W$269,,$C278)-SUM($D278:AL278),INDEX($D$269:$W$269,,$C278)/$F$255)))</f>
        <v>0</v>
      </c>
      <c r="AN278" s="2">
        <f>IF($F$255="n/a",0,IF(AN$257&lt;=$C278,0,IF(AN$257&gt;($F$255+$C278),INDEX($D$269:$W$269,,$C278)-SUM($D278:AM278),INDEX($D$269:$W$269,,$C278)/$F$255)))</f>
        <v>0</v>
      </c>
      <c r="AO278" s="2">
        <f>IF($F$255="n/a",0,IF(AO$257&lt;=$C278,0,IF(AO$257&gt;($F$255+$C278),INDEX($D$269:$W$269,,$C278)-SUM($D278:AN278),INDEX($D$269:$W$269,,$C278)/$F$255)))</f>
        <v>0</v>
      </c>
      <c r="AP278" s="2">
        <f>IF($F$255="n/a",0,IF(AP$257&lt;=$C278,0,IF(AP$257&gt;($F$255+$C278),INDEX($D$269:$W$269,,$C278)-SUM($D278:AO278),INDEX($D$269:$W$269,,$C278)/$F$255)))</f>
        <v>0</v>
      </c>
      <c r="AQ278" s="2">
        <f>IF($F$255="n/a",0,IF(AQ$257&lt;=$C278,0,IF(AQ$257&gt;($F$255+$C278),INDEX($D$269:$W$269,,$C278)-SUM($D278:AP278),INDEX($D$269:$W$269,,$C278)/$F$255)))</f>
        <v>0</v>
      </c>
      <c r="AR278" s="2">
        <f>IF($F$255="n/a",0,IF(AR$257&lt;=$C278,0,IF(AR$257&gt;($F$255+$C278),INDEX($D$269:$W$269,,$C278)-SUM($D278:AQ278),INDEX($D$269:$W$269,,$C278)/$F$255)))</f>
        <v>0</v>
      </c>
      <c r="AS278" s="2">
        <f>IF($F$255="n/a",0,IF(AS$257&lt;=$C278,0,IF(AS$257&gt;($F$255+$C278),INDEX($D$269:$W$269,,$C278)-SUM($D278:AR278),INDEX($D$269:$W$269,,$C278)/$F$255)))</f>
        <v>0</v>
      </c>
      <c r="AT278" s="2">
        <f>IF($F$255="n/a",0,IF(AT$257&lt;=$C278,0,IF(AT$257&gt;($F$255+$C278),INDEX($D$269:$W$269,,$C278)-SUM($D278:AS278),INDEX($D$269:$W$269,,$C278)/$F$255)))</f>
        <v>0</v>
      </c>
      <c r="AU278" s="2">
        <f>IF($F$255="n/a",0,IF(AU$257&lt;=$C278,0,IF(AU$257&gt;($F$255+$C278),INDEX($D$269:$W$269,,$C278)-SUM($D278:AT278),INDEX($D$269:$W$269,,$C278)/$F$255)))</f>
        <v>0</v>
      </c>
      <c r="AV278" s="2">
        <f>IF($F$255="n/a",0,IF(AV$257&lt;=$C278,0,IF(AV$257&gt;($F$255+$C278),INDEX($D$269:$W$269,,$C278)-SUM($D278:AU278),INDEX($D$269:$W$269,,$C278)/$F$255)))</f>
        <v>0</v>
      </c>
      <c r="AW278" s="2">
        <f>IF($F$255="n/a",0,IF(AW$257&lt;=$C278,0,IF(AW$257&gt;($F$255+$C278),INDEX($D$269:$W$269,,$C278)-SUM($D278:AV278),INDEX($D$269:$W$269,,$C278)/$F$255)))</f>
        <v>0</v>
      </c>
      <c r="AX278" s="2">
        <f>IF($F$255="n/a",0,IF(AX$257&lt;=$C278,0,IF(AX$257&gt;($F$255+$C278),INDEX($D$269:$W$269,,$C278)-SUM($D278:AW278),INDEX($D$269:$W$269,,$C278)/$F$255)))</f>
        <v>0</v>
      </c>
      <c r="AY278" s="2">
        <f>IF($F$255="n/a",0,IF(AY$257&lt;=$C278,0,IF(AY$257&gt;($F$255+$C278),INDEX($D$269:$W$269,,$C278)-SUM($D278:AX278),INDEX($D$269:$W$269,,$C278)/$F$255)))</f>
        <v>0</v>
      </c>
      <c r="AZ278" s="2">
        <f>IF($F$255="n/a",0,IF(AZ$257&lt;=$C278,0,IF(AZ$257&gt;($F$255+$C278),INDEX($D$269:$W$269,,$C278)-SUM($D278:AY278),INDEX($D$269:$W$269,,$C278)/$F$255)))</f>
        <v>0</v>
      </c>
      <c r="BA278" s="2">
        <f>IF($F$255="n/a",0,IF(BA$257&lt;=$C278,0,IF(BA$257&gt;($F$255+$C278),INDEX($D$269:$W$269,,$C278)-SUM($D278:AZ278),INDEX($D$269:$W$269,,$C278)/$F$255)))</f>
        <v>0</v>
      </c>
      <c r="BB278" s="2">
        <f>IF($F$255="n/a",0,IF(BB$257&lt;=$C278,0,IF(BB$257&gt;($F$255+$C278),INDEX($D$269:$W$269,,$C278)-SUM($D278:BA278),INDEX($D$269:$W$269,,$C278)/$F$255)))</f>
        <v>0</v>
      </c>
      <c r="BC278" s="2">
        <f>IF($F$255="n/a",0,IF(BC$257&lt;=$C278,0,IF(BC$257&gt;($F$255+$C278),INDEX($D$269:$W$269,,$C278)-SUM($D278:BB278),INDEX($D$269:$W$269,,$C278)/$F$255)))</f>
        <v>0</v>
      </c>
      <c r="BD278" s="2">
        <f>IF($F$255="n/a",0,IF(BD$257&lt;=$C278,0,IF(BD$257&gt;($F$255+$C278),INDEX($D$269:$W$269,,$C278)-SUM($D278:BC278),INDEX($D$269:$W$269,,$C278)/$F$255)))</f>
        <v>0</v>
      </c>
      <c r="BE278" s="2">
        <f>IF($F$255="n/a",0,IF(BE$257&lt;=$C278,0,IF(BE$257&gt;($F$255+$C278),INDEX($D$269:$W$269,,$C278)-SUM($D278:BD278),INDEX($D$269:$W$269,,$C278)/$F$255)))</f>
        <v>0</v>
      </c>
      <c r="BF278" s="2">
        <f>IF($F$255="n/a",0,IF(BF$257&lt;=$C278,0,IF(BF$257&gt;($F$255+$C278),INDEX($D$269:$W$269,,$C278)-SUM($D278:BE278),INDEX($D$269:$W$269,,$C278)/$F$255)))</f>
        <v>0</v>
      </c>
      <c r="BG278" s="2">
        <f>IF($F$255="n/a",0,IF(BG$257&lt;=$C278,0,IF(BG$257&gt;($F$255+$C278),INDEX($D$269:$W$269,,$C278)-SUM($D278:BF278),INDEX($D$269:$W$269,,$C278)/$F$255)))</f>
        <v>0</v>
      </c>
      <c r="BH278" s="2">
        <f>IF($F$255="n/a",0,IF(BH$257&lt;=$C278,0,IF(BH$257&gt;($F$255+$C278),INDEX($D$269:$W$269,,$C278)-SUM($D278:BG278),INDEX($D$269:$W$269,,$C278)/$F$255)))</f>
        <v>0</v>
      </c>
      <c r="BI278" s="2">
        <f>IF($F$255="n/a",0,IF(BI$257&lt;=$C278,0,IF(BI$257&gt;($F$255+$C278),INDEX($D$269:$W$269,,$C278)-SUM($D278:BH278),INDEX($D$269:$W$269,,$C278)/$F$255)))</f>
        <v>0</v>
      </c>
      <c r="BJ278" s="2">
        <f>IF($F$255="n/a",0,IF(BJ$257&lt;=$C278,0,IF(BJ$257&gt;($F$255+$C278),INDEX($D$269:$W$269,,$C278)-SUM($D278:BI278),INDEX($D$269:$W$269,,$C278)/$F$255)))</f>
        <v>0</v>
      </c>
      <c r="BK278" s="2">
        <f>IF($F$255="n/a",0,IF(BK$257&lt;=$C278,0,IF(BK$257&gt;($F$255+$C278),INDEX($D$269:$W$269,,$C278)-SUM($D278:BJ278),INDEX($D$269:$W$269,,$C278)/$F$255)))</f>
        <v>0</v>
      </c>
    </row>
    <row r="279" spans="2:63" x14ac:dyDescent="0.3">
      <c r="B279" s="24">
        <v>2018</v>
      </c>
      <c r="C279" s="24">
        <v>8</v>
      </c>
      <c r="E279" s="2">
        <f>IF($F$255="n/a",0,IF(E$257&lt;=$C279,0,IF(E$257&gt;($F$255+$C279),INDEX($D$269:$W$269,,$C279)-SUM($D279:D279),INDEX($D$269:$W$269,,$C279)/$F$255)))</f>
        <v>0</v>
      </c>
      <c r="F279" s="2">
        <f>IF($F$255="n/a",0,IF(F$257&lt;=$C279,0,IF(F$257&gt;($F$255+$C279),INDEX($D$269:$W$269,,$C279)-SUM($D279:E279),INDEX($D$269:$W$269,,$C279)/$F$255)))</f>
        <v>0</v>
      </c>
      <c r="G279" s="2">
        <f>IF($F$255="n/a",0,IF(G$257&lt;=$C279,0,IF(G$257&gt;($F$255+$C279),INDEX($D$269:$W$269,,$C279)-SUM($D279:F279),INDEX($D$269:$W$269,,$C279)/$F$255)))</f>
        <v>0</v>
      </c>
      <c r="H279" s="2">
        <f>IF($F$255="n/a",0,IF(H$257&lt;=$C279,0,IF(H$257&gt;($F$255+$C279),INDEX($D$269:$W$269,,$C279)-SUM($D279:G279),INDEX($D$269:$W$269,,$C279)/$F$255)))</f>
        <v>0</v>
      </c>
      <c r="I279" s="2">
        <f>IF($F$255="n/a",0,IF(I$257&lt;=$C279,0,IF(I$257&gt;($F$255+$C279),INDEX($D$269:$W$269,,$C279)-SUM($D279:H279),INDEX($D$269:$W$269,,$C279)/$F$255)))</f>
        <v>0</v>
      </c>
      <c r="J279" s="2">
        <f>IF($F$255="n/a",0,IF(J$257&lt;=$C279,0,IF(J$257&gt;($F$255+$C279),INDEX($D$269:$W$269,,$C279)-SUM($D279:I279),INDEX($D$269:$W$269,,$C279)/$F$255)))</f>
        <v>0</v>
      </c>
      <c r="K279" s="2">
        <f>IF($F$255="n/a",0,IF(K$257&lt;=$C279,0,IF(K$257&gt;($F$255+$C279),INDEX($D$269:$W$269,,$C279)-SUM($D279:J279),INDEX($D$269:$W$269,,$C279)/$F$255)))</f>
        <v>0</v>
      </c>
      <c r="L279" s="2">
        <f>IF($F$255="n/a",0,IF(L$257&lt;=$C279,0,IF(L$257&gt;($F$255+$C279),INDEX($D$269:$W$269,,$C279)-SUM($D279:K279),INDEX($D$269:$W$269,,$C279)/$F$255)))</f>
        <v>6.4194631202773049</v>
      </c>
      <c r="M279" s="2">
        <f>IF($F$255="n/a",0,IF(M$257&lt;=$C279,0,IF(M$257&gt;($F$255+$C279),INDEX($D$269:$W$269,,$C279)-SUM($D279:L279),INDEX($D$269:$W$269,,$C279)/$F$255)))</f>
        <v>6.4194631202773049</v>
      </c>
      <c r="N279" s="2">
        <f>IF($F$255="n/a",0,IF(N$257&lt;=$C279,0,IF(N$257&gt;($F$255+$C279),INDEX($D$269:$W$269,,$C279)-SUM($D279:M279),INDEX($D$269:$W$269,,$C279)/$F$255)))</f>
        <v>6.4194631202773049</v>
      </c>
      <c r="O279" s="2">
        <f>IF($F$255="n/a",0,IF(O$257&lt;=$C279,0,IF(O$257&gt;($F$255+$C279),INDEX($D$269:$W$269,,$C279)-SUM($D279:N279),INDEX($D$269:$W$269,,$C279)/$F$255)))</f>
        <v>6.4194631202773049</v>
      </c>
      <c r="P279" s="2">
        <f>IF($F$255="n/a",0,IF(P$257&lt;=$C279,0,IF(P$257&gt;($F$255+$C279),INDEX($D$269:$W$269,,$C279)-SUM($D279:O279),INDEX($D$269:$W$269,,$C279)/$F$255)))</f>
        <v>6.4194631202773049</v>
      </c>
      <c r="Q279" s="2">
        <f>IF($F$255="n/a",0,IF(Q$257&lt;=$C279,0,IF(Q$257&gt;($F$255+$C279),INDEX($D$269:$W$269,,$C279)-SUM($D279:P279),INDEX($D$269:$W$269,,$C279)/$F$255)))</f>
        <v>0</v>
      </c>
      <c r="R279" s="2">
        <f>IF($F$255="n/a",0,IF(R$257&lt;=$C279,0,IF(R$257&gt;($F$255+$C279),INDEX($D$269:$W$269,,$C279)-SUM($D279:Q279),INDEX($D$269:$W$269,,$C279)/$F$255)))</f>
        <v>0</v>
      </c>
      <c r="S279" s="2">
        <f>IF($F$255="n/a",0,IF(S$257&lt;=$C279,0,IF(S$257&gt;($F$255+$C279),INDEX($D$269:$W$269,,$C279)-SUM($D279:R279),INDEX($D$269:$W$269,,$C279)/$F$255)))</f>
        <v>0</v>
      </c>
      <c r="T279" s="2">
        <f>IF($F$255="n/a",0,IF(T$257&lt;=$C279,0,IF(T$257&gt;($F$255+$C279),INDEX($D$269:$W$269,,$C279)-SUM($D279:S279),INDEX($D$269:$W$269,,$C279)/$F$255)))</f>
        <v>0</v>
      </c>
      <c r="U279" s="2">
        <f>IF($F$255="n/a",0,IF(U$257&lt;=$C279,0,IF(U$257&gt;($F$255+$C279),INDEX($D$269:$W$269,,$C279)-SUM($D279:T279),INDEX($D$269:$W$269,,$C279)/$F$255)))</f>
        <v>0</v>
      </c>
      <c r="V279" s="2">
        <f>IF($F$255="n/a",0,IF(V$257&lt;=$C279,0,IF(V$257&gt;($F$255+$C279),INDEX($D$269:$W$269,,$C279)-SUM($D279:U279),INDEX($D$269:$W$269,,$C279)/$F$255)))</f>
        <v>0</v>
      </c>
      <c r="W279" s="2">
        <f>IF($F$255="n/a",0,IF(W$257&lt;=$C279,0,IF(W$257&gt;($F$255+$C279),INDEX($D$269:$W$269,,$C279)-SUM($D279:V279),INDEX($D$269:$W$269,,$C279)/$F$255)))</f>
        <v>0</v>
      </c>
      <c r="X279" s="2">
        <f>IF($F$255="n/a",0,IF(X$257&lt;=$C279,0,IF(X$257&gt;($F$255+$C279),INDEX($D$269:$W$269,,$C279)-SUM($D279:W279),INDEX($D$269:$W$269,,$C279)/$F$255)))</f>
        <v>0</v>
      </c>
      <c r="Y279" s="2">
        <f>IF($F$255="n/a",0,IF(Y$257&lt;=$C279,0,IF(Y$257&gt;($F$255+$C279),INDEX($D$269:$W$269,,$C279)-SUM($D279:X279),INDEX($D$269:$W$269,,$C279)/$F$255)))</f>
        <v>0</v>
      </c>
      <c r="Z279" s="2">
        <f>IF($F$255="n/a",0,IF(Z$257&lt;=$C279,0,IF(Z$257&gt;($F$255+$C279),INDEX($D$269:$W$269,,$C279)-SUM($D279:Y279),INDEX($D$269:$W$269,,$C279)/$F$255)))</f>
        <v>0</v>
      </c>
      <c r="AA279" s="2">
        <f>IF($F$255="n/a",0,IF(AA$257&lt;=$C279,0,IF(AA$257&gt;($F$255+$C279),INDEX($D$269:$W$269,,$C279)-SUM($D279:Z279),INDEX($D$269:$W$269,,$C279)/$F$255)))</f>
        <v>0</v>
      </c>
      <c r="AB279" s="2">
        <f>IF($F$255="n/a",0,IF(AB$257&lt;=$C279,0,IF(AB$257&gt;($F$255+$C279),INDEX($D$269:$W$269,,$C279)-SUM($D279:AA279),INDEX($D$269:$W$269,,$C279)/$F$255)))</f>
        <v>0</v>
      </c>
      <c r="AC279" s="2">
        <f>IF($F$255="n/a",0,IF(AC$257&lt;=$C279,0,IF(AC$257&gt;($F$255+$C279),INDEX($D$269:$W$269,,$C279)-SUM($D279:AB279),INDEX($D$269:$W$269,,$C279)/$F$255)))</f>
        <v>0</v>
      </c>
      <c r="AD279" s="2">
        <f>IF($F$255="n/a",0,IF(AD$257&lt;=$C279,0,IF(AD$257&gt;($F$255+$C279),INDEX($D$269:$W$269,,$C279)-SUM($D279:AC279),INDEX($D$269:$W$269,,$C279)/$F$255)))</f>
        <v>0</v>
      </c>
      <c r="AE279" s="2">
        <f>IF($F$255="n/a",0,IF(AE$257&lt;=$C279,0,IF(AE$257&gt;($F$255+$C279),INDEX($D$269:$W$269,,$C279)-SUM($D279:AD279),INDEX($D$269:$W$269,,$C279)/$F$255)))</f>
        <v>0</v>
      </c>
      <c r="AF279" s="2">
        <f>IF($F$255="n/a",0,IF(AF$257&lt;=$C279,0,IF(AF$257&gt;($F$255+$C279),INDEX($D$269:$W$269,,$C279)-SUM($D279:AE279),INDEX($D$269:$W$269,,$C279)/$F$255)))</f>
        <v>0</v>
      </c>
      <c r="AG279" s="2">
        <f>IF($F$255="n/a",0,IF(AG$257&lt;=$C279,0,IF(AG$257&gt;($F$255+$C279),INDEX($D$269:$W$269,,$C279)-SUM($D279:AF279),INDEX($D$269:$W$269,,$C279)/$F$255)))</f>
        <v>0</v>
      </c>
      <c r="AH279" s="2">
        <f>IF($F$255="n/a",0,IF(AH$257&lt;=$C279,0,IF(AH$257&gt;($F$255+$C279),INDEX($D$269:$W$269,,$C279)-SUM($D279:AG279),INDEX($D$269:$W$269,,$C279)/$F$255)))</f>
        <v>0</v>
      </c>
      <c r="AI279" s="2">
        <f>IF($F$255="n/a",0,IF(AI$257&lt;=$C279,0,IF(AI$257&gt;($F$255+$C279),INDEX($D$269:$W$269,,$C279)-SUM($D279:AH279),INDEX($D$269:$W$269,,$C279)/$F$255)))</f>
        <v>0</v>
      </c>
      <c r="AJ279" s="2">
        <f>IF($F$255="n/a",0,IF(AJ$257&lt;=$C279,0,IF(AJ$257&gt;($F$255+$C279),INDEX($D$269:$W$269,,$C279)-SUM($D279:AI279),INDEX($D$269:$W$269,,$C279)/$F$255)))</f>
        <v>0</v>
      </c>
      <c r="AK279" s="2">
        <f>IF($F$255="n/a",0,IF(AK$257&lt;=$C279,0,IF(AK$257&gt;($F$255+$C279),INDEX($D$269:$W$269,,$C279)-SUM($D279:AJ279),INDEX($D$269:$W$269,,$C279)/$F$255)))</f>
        <v>0</v>
      </c>
      <c r="AL279" s="2">
        <f>IF($F$255="n/a",0,IF(AL$257&lt;=$C279,0,IF(AL$257&gt;($F$255+$C279),INDEX($D$269:$W$269,,$C279)-SUM($D279:AK279),INDEX($D$269:$W$269,,$C279)/$F$255)))</f>
        <v>0</v>
      </c>
      <c r="AM279" s="2">
        <f>IF($F$255="n/a",0,IF(AM$257&lt;=$C279,0,IF(AM$257&gt;($F$255+$C279),INDEX($D$269:$W$269,,$C279)-SUM($D279:AL279),INDEX($D$269:$W$269,,$C279)/$F$255)))</f>
        <v>0</v>
      </c>
      <c r="AN279" s="2">
        <f>IF($F$255="n/a",0,IF(AN$257&lt;=$C279,0,IF(AN$257&gt;($F$255+$C279),INDEX($D$269:$W$269,,$C279)-SUM($D279:AM279),INDEX($D$269:$W$269,,$C279)/$F$255)))</f>
        <v>0</v>
      </c>
      <c r="AO279" s="2">
        <f>IF($F$255="n/a",0,IF(AO$257&lt;=$C279,0,IF(AO$257&gt;($F$255+$C279),INDEX($D$269:$W$269,,$C279)-SUM($D279:AN279),INDEX($D$269:$W$269,,$C279)/$F$255)))</f>
        <v>0</v>
      </c>
      <c r="AP279" s="2">
        <f>IF($F$255="n/a",0,IF(AP$257&lt;=$C279,0,IF(AP$257&gt;($F$255+$C279),INDEX($D$269:$W$269,,$C279)-SUM($D279:AO279),INDEX($D$269:$W$269,,$C279)/$F$255)))</f>
        <v>0</v>
      </c>
      <c r="AQ279" s="2">
        <f>IF($F$255="n/a",0,IF(AQ$257&lt;=$C279,0,IF(AQ$257&gt;($F$255+$C279),INDEX($D$269:$W$269,,$C279)-SUM($D279:AP279),INDEX($D$269:$W$269,,$C279)/$F$255)))</f>
        <v>0</v>
      </c>
      <c r="AR279" s="2">
        <f>IF($F$255="n/a",0,IF(AR$257&lt;=$C279,0,IF(AR$257&gt;($F$255+$C279),INDEX($D$269:$W$269,,$C279)-SUM($D279:AQ279),INDEX($D$269:$W$269,,$C279)/$F$255)))</f>
        <v>0</v>
      </c>
      <c r="AS279" s="2">
        <f>IF($F$255="n/a",0,IF(AS$257&lt;=$C279,0,IF(AS$257&gt;($F$255+$C279),INDEX($D$269:$W$269,,$C279)-SUM($D279:AR279),INDEX($D$269:$W$269,,$C279)/$F$255)))</f>
        <v>0</v>
      </c>
      <c r="AT279" s="2">
        <f>IF($F$255="n/a",0,IF(AT$257&lt;=$C279,0,IF(AT$257&gt;($F$255+$C279),INDEX($D$269:$W$269,,$C279)-SUM($D279:AS279),INDEX($D$269:$W$269,,$C279)/$F$255)))</f>
        <v>0</v>
      </c>
      <c r="AU279" s="2">
        <f>IF($F$255="n/a",0,IF(AU$257&lt;=$C279,0,IF(AU$257&gt;($F$255+$C279),INDEX($D$269:$W$269,,$C279)-SUM($D279:AT279),INDEX($D$269:$W$269,,$C279)/$F$255)))</f>
        <v>0</v>
      </c>
      <c r="AV279" s="2">
        <f>IF($F$255="n/a",0,IF(AV$257&lt;=$C279,0,IF(AV$257&gt;($F$255+$C279),INDEX($D$269:$W$269,,$C279)-SUM($D279:AU279),INDEX($D$269:$W$269,,$C279)/$F$255)))</f>
        <v>0</v>
      </c>
      <c r="AW279" s="2">
        <f>IF($F$255="n/a",0,IF(AW$257&lt;=$C279,0,IF(AW$257&gt;($F$255+$C279),INDEX($D$269:$W$269,,$C279)-SUM($D279:AV279),INDEX($D$269:$W$269,,$C279)/$F$255)))</f>
        <v>0</v>
      </c>
      <c r="AX279" s="2">
        <f>IF($F$255="n/a",0,IF(AX$257&lt;=$C279,0,IF(AX$257&gt;($F$255+$C279),INDEX($D$269:$W$269,,$C279)-SUM($D279:AW279),INDEX($D$269:$W$269,,$C279)/$F$255)))</f>
        <v>0</v>
      </c>
      <c r="AY279" s="2">
        <f>IF($F$255="n/a",0,IF(AY$257&lt;=$C279,0,IF(AY$257&gt;($F$255+$C279),INDEX($D$269:$W$269,,$C279)-SUM($D279:AX279),INDEX($D$269:$W$269,,$C279)/$F$255)))</f>
        <v>0</v>
      </c>
      <c r="AZ279" s="2">
        <f>IF($F$255="n/a",0,IF(AZ$257&lt;=$C279,0,IF(AZ$257&gt;($F$255+$C279),INDEX($D$269:$W$269,,$C279)-SUM($D279:AY279),INDEX($D$269:$W$269,,$C279)/$F$255)))</f>
        <v>0</v>
      </c>
      <c r="BA279" s="2">
        <f>IF($F$255="n/a",0,IF(BA$257&lt;=$C279,0,IF(BA$257&gt;($F$255+$C279),INDEX($D$269:$W$269,,$C279)-SUM($D279:AZ279),INDEX($D$269:$W$269,,$C279)/$F$255)))</f>
        <v>0</v>
      </c>
      <c r="BB279" s="2">
        <f>IF($F$255="n/a",0,IF(BB$257&lt;=$C279,0,IF(BB$257&gt;($F$255+$C279),INDEX($D$269:$W$269,,$C279)-SUM($D279:BA279),INDEX($D$269:$W$269,,$C279)/$F$255)))</f>
        <v>0</v>
      </c>
      <c r="BC279" s="2">
        <f>IF($F$255="n/a",0,IF(BC$257&lt;=$C279,0,IF(BC$257&gt;($F$255+$C279),INDEX($D$269:$W$269,,$C279)-SUM($D279:BB279),INDEX($D$269:$W$269,,$C279)/$F$255)))</f>
        <v>0</v>
      </c>
      <c r="BD279" s="2">
        <f>IF($F$255="n/a",0,IF(BD$257&lt;=$C279,0,IF(BD$257&gt;($F$255+$C279),INDEX($D$269:$W$269,,$C279)-SUM($D279:BC279),INDEX($D$269:$W$269,,$C279)/$F$255)))</f>
        <v>0</v>
      </c>
      <c r="BE279" s="2">
        <f>IF($F$255="n/a",0,IF(BE$257&lt;=$C279,0,IF(BE$257&gt;($F$255+$C279),INDEX($D$269:$W$269,,$C279)-SUM($D279:BD279),INDEX($D$269:$W$269,,$C279)/$F$255)))</f>
        <v>0</v>
      </c>
      <c r="BF279" s="2">
        <f>IF($F$255="n/a",0,IF(BF$257&lt;=$C279,0,IF(BF$257&gt;($F$255+$C279),INDEX($D$269:$W$269,,$C279)-SUM($D279:BE279),INDEX($D$269:$W$269,,$C279)/$F$255)))</f>
        <v>0</v>
      </c>
      <c r="BG279" s="2">
        <f>IF($F$255="n/a",0,IF(BG$257&lt;=$C279,0,IF(BG$257&gt;($F$255+$C279),INDEX($D$269:$W$269,,$C279)-SUM($D279:BF279),INDEX($D$269:$W$269,,$C279)/$F$255)))</f>
        <v>0</v>
      </c>
      <c r="BH279" s="2">
        <f>IF($F$255="n/a",0,IF(BH$257&lt;=$C279,0,IF(BH$257&gt;($F$255+$C279),INDEX($D$269:$W$269,,$C279)-SUM($D279:BG279),INDEX($D$269:$W$269,,$C279)/$F$255)))</f>
        <v>0</v>
      </c>
      <c r="BI279" s="2">
        <f>IF($F$255="n/a",0,IF(BI$257&lt;=$C279,0,IF(BI$257&gt;($F$255+$C279),INDEX($D$269:$W$269,,$C279)-SUM($D279:BH279),INDEX($D$269:$W$269,,$C279)/$F$255)))</f>
        <v>0</v>
      </c>
      <c r="BJ279" s="2">
        <f>IF($F$255="n/a",0,IF(BJ$257&lt;=$C279,0,IF(BJ$257&gt;($F$255+$C279),INDEX($D$269:$W$269,,$C279)-SUM($D279:BI279),INDEX($D$269:$W$269,,$C279)/$F$255)))</f>
        <v>0</v>
      </c>
      <c r="BK279" s="2">
        <f>IF($F$255="n/a",0,IF(BK$257&lt;=$C279,0,IF(BK$257&gt;($F$255+$C279),INDEX($D$269:$W$269,,$C279)-SUM($D279:BJ279),INDEX($D$269:$W$269,,$C279)/$F$255)))</f>
        <v>0</v>
      </c>
    </row>
    <row r="280" spans="2:63" x14ac:dyDescent="0.3">
      <c r="B280" s="24">
        <v>2019</v>
      </c>
      <c r="C280" s="24">
        <v>9</v>
      </c>
      <c r="E280" s="2">
        <f>IF($F$255="n/a",0,IF(E$257&lt;=$C280,0,IF(E$257&gt;($F$255+$C280),INDEX($D$269:$W$269,,$C280)-SUM($D280:D280),INDEX($D$269:$W$269,,$C280)/$F$255)))</f>
        <v>0</v>
      </c>
      <c r="F280" s="2">
        <f>IF($F$255="n/a",0,IF(F$257&lt;=$C280,0,IF(F$257&gt;($F$255+$C280),INDEX($D$269:$W$269,,$C280)-SUM($D280:E280),INDEX($D$269:$W$269,,$C280)/$F$255)))</f>
        <v>0</v>
      </c>
      <c r="G280" s="2">
        <f>IF($F$255="n/a",0,IF(G$257&lt;=$C280,0,IF(G$257&gt;($F$255+$C280),INDEX($D$269:$W$269,,$C280)-SUM($D280:F280),INDEX($D$269:$W$269,,$C280)/$F$255)))</f>
        <v>0</v>
      </c>
      <c r="H280" s="2">
        <f>IF($F$255="n/a",0,IF(H$257&lt;=$C280,0,IF(H$257&gt;($F$255+$C280),INDEX($D$269:$W$269,,$C280)-SUM($D280:G280),INDEX($D$269:$W$269,,$C280)/$F$255)))</f>
        <v>0</v>
      </c>
      <c r="I280" s="2">
        <f>IF($F$255="n/a",0,IF(I$257&lt;=$C280,0,IF(I$257&gt;($F$255+$C280),INDEX($D$269:$W$269,,$C280)-SUM($D280:H280),INDEX($D$269:$W$269,,$C280)/$F$255)))</f>
        <v>0</v>
      </c>
      <c r="J280" s="2">
        <f>IF($F$255="n/a",0,IF(J$257&lt;=$C280,0,IF(J$257&gt;($F$255+$C280),INDEX($D$269:$W$269,,$C280)-SUM($D280:I280),INDEX($D$269:$W$269,,$C280)/$F$255)))</f>
        <v>0</v>
      </c>
      <c r="K280" s="2">
        <f>IF($F$255="n/a",0,IF(K$257&lt;=$C280,0,IF(K$257&gt;($F$255+$C280),INDEX($D$269:$W$269,,$C280)-SUM($D280:J280),INDEX($D$269:$W$269,,$C280)/$F$255)))</f>
        <v>0</v>
      </c>
      <c r="L280" s="2">
        <f>IF($F$255="n/a",0,IF(L$257&lt;=$C280,0,IF(L$257&gt;($F$255+$C280),INDEX($D$269:$W$269,,$C280)-SUM($D280:K280),INDEX($D$269:$W$269,,$C280)/$F$255)))</f>
        <v>0</v>
      </c>
      <c r="M280" s="2">
        <f>IF($F$255="n/a",0,IF(M$257&lt;=$C280,0,IF(M$257&gt;($F$255+$C280),INDEX($D$269:$W$269,,$C280)-SUM($D280:L280),INDEX($D$269:$W$269,,$C280)/$F$255)))</f>
        <v>7.2455774179586241</v>
      </c>
      <c r="N280" s="2">
        <f>IF($F$255="n/a",0,IF(N$257&lt;=$C280,0,IF(N$257&gt;($F$255+$C280),INDEX($D$269:$W$269,,$C280)-SUM($D280:M280),INDEX($D$269:$W$269,,$C280)/$F$255)))</f>
        <v>7.2455774179586241</v>
      </c>
      <c r="O280" s="2">
        <f>IF($F$255="n/a",0,IF(O$257&lt;=$C280,0,IF(O$257&gt;($F$255+$C280),INDEX($D$269:$W$269,,$C280)-SUM($D280:N280),INDEX($D$269:$W$269,,$C280)/$F$255)))</f>
        <v>7.2455774179586241</v>
      </c>
      <c r="P280" s="2">
        <f>IF($F$255="n/a",0,IF(P$257&lt;=$C280,0,IF(P$257&gt;($F$255+$C280),INDEX($D$269:$W$269,,$C280)-SUM($D280:O280),INDEX($D$269:$W$269,,$C280)/$F$255)))</f>
        <v>7.2455774179586241</v>
      </c>
      <c r="Q280" s="2">
        <f>IF($F$255="n/a",0,IF(Q$257&lt;=$C280,0,IF(Q$257&gt;($F$255+$C280),INDEX($D$269:$W$269,,$C280)-SUM($D280:P280),INDEX($D$269:$W$269,,$C280)/$F$255)))</f>
        <v>7.2455774179586241</v>
      </c>
      <c r="R280" s="2">
        <f>IF($F$255="n/a",0,IF(R$257&lt;=$C280,0,IF(R$257&gt;($F$255+$C280),INDEX($D$269:$W$269,,$C280)-SUM($D280:Q280),INDEX($D$269:$W$269,,$C280)/$F$255)))</f>
        <v>0</v>
      </c>
      <c r="S280" s="2">
        <f>IF($F$255="n/a",0,IF(S$257&lt;=$C280,0,IF(S$257&gt;($F$255+$C280),INDEX($D$269:$W$269,,$C280)-SUM($D280:R280),INDEX($D$269:$W$269,,$C280)/$F$255)))</f>
        <v>0</v>
      </c>
      <c r="T280" s="2">
        <f>IF($F$255="n/a",0,IF(T$257&lt;=$C280,0,IF(T$257&gt;($F$255+$C280),INDEX($D$269:$W$269,,$C280)-SUM($D280:S280),INDEX($D$269:$W$269,,$C280)/$F$255)))</f>
        <v>0</v>
      </c>
      <c r="U280" s="2">
        <f>IF($F$255="n/a",0,IF(U$257&lt;=$C280,0,IF(U$257&gt;($F$255+$C280),INDEX($D$269:$W$269,,$C280)-SUM($D280:T280),INDEX($D$269:$W$269,,$C280)/$F$255)))</f>
        <v>0</v>
      </c>
      <c r="V280" s="2">
        <f>IF($F$255="n/a",0,IF(V$257&lt;=$C280,0,IF(V$257&gt;($F$255+$C280),INDEX($D$269:$W$269,,$C280)-SUM($D280:U280),INDEX($D$269:$W$269,,$C280)/$F$255)))</f>
        <v>0</v>
      </c>
      <c r="W280" s="2">
        <f>IF($F$255="n/a",0,IF(W$257&lt;=$C280,0,IF(W$257&gt;($F$255+$C280),INDEX($D$269:$W$269,,$C280)-SUM($D280:V280),INDEX($D$269:$W$269,,$C280)/$F$255)))</f>
        <v>0</v>
      </c>
      <c r="X280" s="2">
        <f>IF($F$255="n/a",0,IF(X$257&lt;=$C280,0,IF(X$257&gt;($F$255+$C280),INDEX($D$269:$W$269,,$C280)-SUM($D280:W280),INDEX($D$269:$W$269,,$C280)/$F$255)))</f>
        <v>0</v>
      </c>
      <c r="Y280" s="2">
        <f>IF($F$255="n/a",0,IF(Y$257&lt;=$C280,0,IF(Y$257&gt;($F$255+$C280),INDEX($D$269:$W$269,,$C280)-SUM($D280:X280),INDEX($D$269:$W$269,,$C280)/$F$255)))</f>
        <v>0</v>
      </c>
      <c r="Z280" s="2">
        <f>IF($F$255="n/a",0,IF(Z$257&lt;=$C280,0,IF(Z$257&gt;($F$255+$C280),INDEX($D$269:$W$269,,$C280)-SUM($D280:Y280),INDEX($D$269:$W$269,,$C280)/$F$255)))</f>
        <v>0</v>
      </c>
      <c r="AA280" s="2">
        <f>IF($F$255="n/a",0,IF(AA$257&lt;=$C280,0,IF(AA$257&gt;($F$255+$C280),INDEX($D$269:$W$269,,$C280)-SUM($D280:Z280),INDEX($D$269:$W$269,,$C280)/$F$255)))</f>
        <v>0</v>
      </c>
      <c r="AB280" s="2">
        <f>IF($F$255="n/a",0,IF(AB$257&lt;=$C280,0,IF(AB$257&gt;($F$255+$C280),INDEX($D$269:$W$269,,$C280)-SUM($D280:AA280),INDEX($D$269:$W$269,,$C280)/$F$255)))</f>
        <v>0</v>
      </c>
      <c r="AC280" s="2">
        <f>IF($F$255="n/a",0,IF(AC$257&lt;=$C280,0,IF(AC$257&gt;($F$255+$C280),INDEX($D$269:$W$269,,$C280)-SUM($D280:AB280),INDEX($D$269:$W$269,,$C280)/$F$255)))</f>
        <v>0</v>
      </c>
      <c r="AD280" s="2">
        <f>IF($F$255="n/a",0,IF(AD$257&lt;=$C280,0,IF(AD$257&gt;($F$255+$C280),INDEX($D$269:$W$269,,$C280)-SUM($D280:AC280),INDEX($D$269:$W$269,,$C280)/$F$255)))</f>
        <v>0</v>
      </c>
      <c r="AE280" s="2">
        <f>IF($F$255="n/a",0,IF(AE$257&lt;=$C280,0,IF(AE$257&gt;($F$255+$C280),INDEX($D$269:$W$269,,$C280)-SUM($D280:AD280),INDEX($D$269:$W$269,,$C280)/$F$255)))</f>
        <v>0</v>
      </c>
      <c r="AF280" s="2">
        <f>IF($F$255="n/a",0,IF(AF$257&lt;=$C280,0,IF(AF$257&gt;($F$255+$C280),INDEX($D$269:$W$269,,$C280)-SUM($D280:AE280),INDEX($D$269:$W$269,,$C280)/$F$255)))</f>
        <v>0</v>
      </c>
      <c r="AG280" s="2">
        <f>IF($F$255="n/a",0,IF(AG$257&lt;=$C280,0,IF(AG$257&gt;($F$255+$C280),INDEX($D$269:$W$269,,$C280)-SUM($D280:AF280),INDEX($D$269:$W$269,,$C280)/$F$255)))</f>
        <v>0</v>
      </c>
      <c r="AH280" s="2">
        <f>IF($F$255="n/a",0,IF(AH$257&lt;=$C280,0,IF(AH$257&gt;($F$255+$C280),INDEX($D$269:$W$269,,$C280)-SUM($D280:AG280),INDEX($D$269:$W$269,,$C280)/$F$255)))</f>
        <v>0</v>
      </c>
      <c r="AI280" s="2">
        <f>IF($F$255="n/a",0,IF(AI$257&lt;=$C280,0,IF(AI$257&gt;($F$255+$C280),INDEX($D$269:$W$269,,$C280)-SUM($D280:AH280),INDEX($D$269:$W$269,,$C280)/$F$255)))</f>
        <v>0</v>
      </c>
      <c r="AJ280" s="2">
        <f>IF($F$255="n/a",0,IF(AJ$257&lt;=$C280,0,IF(AJ$257&gt;($F$255+$C280),INDEX($D$269:$W$269,,$C280)-SUM($D280:AI280),INDEX($D$269:$W$269,,$C280)/$F$255)))</f>
        <v>0</v>
      </c>
      <c r="AK280" s="2">
        <f>IF($F$255="n/a",0,IF(AK$257&lt;=$C280,0,IF(AK$257&gt;($F$255+$C280),INDEX($D$269:$W$269,,$C280)-SUM($D280:AJ280),INDEX($D$269:$W$269,,$C280)/$F$255)))</f>
        <v>0</v>
      </c>
      <c r="AL280" s="2">
        <f>IF($F$255="n/a",0,IF(AL$257&lt;=$C280,0,IF(AL$257&gt;($F$255+$C280),INDEX($D$269:$W$269,,$C280)-SUM($D280:AK280),INDEX($D$269:$W$269,,$C280)/$F$255)))</f>
        <v>0</v>
      </c>
      <c r="AM280" s="2">
        <f>IF($F$255="n/a",0,IF(AM$257&lt;=$C280,0,IF(AM$257&gt;($F$255+$C280),INDEX($D$269:$W$269,,$C280)-SUM($D280:AL280),INDEX($D$269:$W$269,,$C280)/$F$255)))</f>
        <v>0</v>
      </c>
      <c r="AN280" s="2">
        <f>IF($F$255="n/a",0,IF(AN$257&lt;=$C280,0,IF(AN$257&gt;($F$255+$C280),INDEX($D$269:$W$269,,$C280)-SUM($D280:AM280),INDEX($D$269:$W$269,,$C280)/$F$255)))</f>
        <v>0</v>
      </c>
      <c r="AO280" s="2">
        <f>IF($F$255="n/a",0,IF(AO$257&lt;=$C280,0,IF(AO$257&gt;($F$255+$C280),INDEX($D$269:$W$269,,$C280)-SUM($D280:AN280),INDEX($D$269:$W$269,,$C280)/$F$255)))</f>
        <v>0</v>
      </c>
      <c r="AP280" s="2">
        <f>IF($F$255="n/a",0,IF(AP$257&lt;=$C280,0,IF(AP$257&gt;($F$255+$C280),INDEX($D$269:$W$269,,$C280)-SUM($D280:AO280),INDEX($D$269:$W$269,,$C280)/$F$255)))</f>
        <v>0</v>
      </c>
      <c r="AQ280" s="2">
        <f>IF($F$255="n/a",0,IF(AQ$257&lt;=$C280,0,IF(AQ$257&gt;($F$255+$C280),INDEX($D$269:$W$269,,$C280)-SUM($D280:AP280),INDEX($D$269:$W$269,,$C280)/$F$255)))</f>
        <v>0</v>
      </c>
      <c r="AR280" s="2">
        <f>IF($F$255="n/a",0,IF(AR$257&lt;=$C280,0,IF(AR$257&gt;($F$255+$C280),INDEX($D$269:$W$269,,$C280)-SUM($D280:AQ280),INDEX($D$269:$W$269,,$C280)/$F$255)))</f>
        <v>0</v>
      </c>
      <c r="AS280" s="2">
        <f>IF($F$255="n/a",0,IF(AS$257&lt;=$C280,0,IF(AS$257&gt;($F$255+$C280),INDEX($D$269:$W$269,,$C280)-SUM($D280:AR280),INDEX($D$269:$W$269,,$C280)/$F$255)))</f>
        <v>0</v>
      </c>
      <c r="AT280" s="2">
        <f>IF($F$255="n/a",0,IF(AT$257&lt;=$C280,0,IF(AT$257&gt;($F$255+$C280),INDEX($D$269:$W$269,,$C280)-SUM($D280:AS280),INDEX($D$269:$W$269,,$C280)/$F$255)))</f>
        <v>0</v>
      </c>
      <c r="AU280" s="2">
        <f>IF($F$255="n/a",0,IF(AU$257&lt;=$C280,0,IF(AU$257&gt;($F$255+$C280),INDEX($D$269:$W$269,,$C280)-SUM($D280:AT280),INDEX($D$269:$W$269,,$C280)/$F$255)))</f>
        <v>0</v>
      </c>
      <c r="AV280" s="2">
        <f>IF($F$255="n/a",0,IF(AV$257&lt;=$C280,0,IF(AV$257&gt;($F$255+$C280),INDEX($D$269:$W$269,,$C280)-SUM($D280:AU280),INDEX($D$269:$W$269,,$C280)/$F$255)))</f>
        <v>0</v>
      </c>
      <c r="AW280" s="2">
        <f>IF($F$255="n/a",0,IF(AW$257&lt;=$C280,0,IF(AW$257&gt;($F$255+$C280),INDEX($D$269:$W$269,,$C280)-SUM($D280:AV280),INDEX($D$269:$W$269,,$C280)/$F$255)))</f>
        <v>0</v>
      </c>
      <c r="AX280" s="2">
        <f>IF($F$255="n/a",0,IF(AX$257&lt;=$C280,0,IF(AX$257&gt;($F$255+$C280),INDEX($D$269:$W$269,,$C280)-SUM($D280:AW280),INDEX($D$269:$W$269,,$C280)/$F$255)))</f>
        <v>0</v>
      </c>
      <c r="AY280" s="2">
        <f>IF($F$255="n/a",0,IF(AY$257&lt;=$C280,0,IF(AY$257&gt;($F$255+$C280),INDEX($D$269:$W$269,,$C280)-SUM($D280:AX280),INDEX($D$269:$W$269,,$C280)/$F$255)))</f>
        <v>0</v>
      </c>
      <c r="AZ280" s="2">
        <f>IF($F$255="n/a",0,IF(AZ$257&lt;=$C280,0,IF(AZ$257&gt;($F$255+$C280),INDEX($D$269:$W$269,,$C280)-SUM($D280:AY280),INDEX($D$269:$W$269,,$C280)/$F$255)))</f>
        <v>0</v>
      </c>
      <c r="BA280" s="2">
        <f>IF($F$255="n/a",0,IF(BA$257&lt;=$C280,0,IF(BA$257&gt;($F$255+$C280),INDEX($D$269:$W$269,,$C280)-SUM($D280:AZ280),INDEX($D$269:$W$269,,$C280)/$F$255)))</f>
        <v>0</v>
      </c>
      <c r="BB280" s="2">
        <f>IF($F$255="n/a",0,IF(BB$257&lt;=$C280,0,IF(BB$257&gt;($F$255+$C280),INDEX($D$269:$W$269,,$C280)-SUM($D280:BA280),INDEX($D$269:$W$269,,$C280)/$F$255)))</f>
        <v>0</v>
      </c>
      <c r="BC280" s="2">
        <f>IF($F$255="n/a",0,IF(BC$257&lt;=$C280,0,IF(BC$257&gt;($F$255+$C280),INDEX($D$269:$W$269,,$C280)-SUM($D280:BB280),INDEX($D$269:$W$269,,$C280)/$F$255)))</f>
        <v>0</v>
      </c>
      <c r="BD280" s="2">
        <f>IF($F$255="n/a",0,IF(BD$257&lt;=$C280,0,IF(BD$257&gt;($F$255+$C280),INDEX($D$269:$W$269,,$C280)-SUM($D280:BC280),INDEX($D$269:$W$269,,$C280)/$F$255)))</f>
        <v>0</v>
      </c>
      <c r="BE280" s="2">
        <f>IF($F$255="n/a",0,IF(BE$257&lt;=$C280,0,IF(BE$257&gt;($F$255+$C280),INDEX($D$269:$W$269,,$C280)-SUM($D280:BD280),INDEX($D$269:$W$269,,$C280)/$F$255)))</f>
        <v>0</v>
      </c>
      <c r="BF280" s="2">
        <f>IF($F$255="n/a",0,IF(BF$257&lt;=$C280,0,IF(BF$257&gt;($F$255+$C280),INDEX($D$269:$W$269,,$C280)-SUM($D280:BE280),INDEX($D$269:$W$269,,$C280)/$F$255)))</f>
        <v>0</v>
      </c>
      <c r="BG280" s="2">
        <f>IF($F$255="n/a",0,IF(BG$257&lt;=$C280,0,IF(BG$257&gt;($F$255+$C280),INDEX($D$269:$W$269,,$C280)-SUM($D280:BF280),INDEX($D$269:$W$269,,$C280)/$F$255)))</f>
        <v>0</v>
      </c>
      <c r="BH280" s="2">
        <f>IF($F$255="n/a",0,IF(BH$257&lt;=$C280,0,IF(BH$257&gt;($F$255+$C280),INDEX($D$269:$W$269,,$C280)-SUM($D280:BG280),INDEX($D$269:$W$269,,$C280)/$F$255)))</f>
        <v>0</v>
      </c>
      <c r="BI280" s="2">
        <f>IF($F$255="n/a",0,IF(BI$257&lt;=$C280,0,IF(BI$257&gt;($F$255+$C280),INDEX($D$269:$W$269,,$C280)-SUM($D280:BH280),INDEX($D$269:$W$269,,$C280)/$F$255)))</f>
        <v>0</v>
      </c>
      <c r="BJ280" s="2">
        <f>IF($F$255="n/a",0,IF(BJ$257&lt;=$C280,0,IF(BJ$257&gt;($F$255+$C280),INDEX($D$269:$W$269,,$C280)-SUM($D280:BI280),INDEX($D$269:$W$269,,$C280)/$F$255)))</f>
        <v>0</v>
      </c>
      <c r="BK280" s="2">
        <f>IF($F$255="n/a",0,IF(BK$257&lt;=$C280,0,IF(BK$257&gt;($F$255+$C280),INDEX($D$269:$W$269,,$C280)-SUM($D280:BJ280),INDEX($D$269:$W$269,,$C280)/$F$255)))</f>
        <v>0</v>
      </c>
    </row>
    <row r="281" spans="2:63" x14ac:dyDescent="0.3">
      <c r="B281" s="24">
        <v>2020</v>
      </c>
      <c r="C281" s="24">
        <v>10</v>
      </c>
      <c r="E281" s="2">
        <f>IF($F$255="n/a",0,IF(E$257&lt;=$C281,0,IF(E$257&gt;($F$255+$C281),INDEX($D$269:$W$269,,$C281)-SUM($D281:D281),INDEX($D$269:$W$269,,$C281)/$F$255)))</f>
        <v>0</v>
      </c>
      <c r="F281" s="2">
        <f>IF($F$255="n/a",0,IF(F$257&lt;=$C281,0,IF(F$257&gt;($F$255+$C281),INDEX($D$269:$W$269,,$C281)-SUM($D281:E281),INDEX($D$269:$W$269,,$C281)/$F$255)))</f>
        <v>0</v>
      </c>
      <c r="G281" s="2">
        <f>IF($F$255="n/a",0,IF(G$257&lt;=$C281,0,IF(G$257&gt;($F$255+$C281),INDEX($D$269:$W$269,,$C281)-SUM($D281:F281),INDEX($D$269:$W$269,,$C281)/$F$255)))</f>
        <v>0</v>
      </c>
      <c r="H281" s="2">
        <f>IF($F$255="n/a",0,IF(H$257&lt;=$C281,0,IF(H$257&gt;($F$255+$C281),INDEX($D$269:$W$269,,$C281)-SUM($D281:G281),INDEX($D$269:$W$269,,$C281)/$F$255)))</f>
        <v>0</v>
      </c>
      <c r="I281" s="2">
        <f>IF($F$255="n/a",0,IF(I$257&lt;=$C281,0,IF(I$257&gt;($F$255+$C281),INDEX($D$269:$W$269,,$C281)-SUM($D281:H281),INDEX($D$269:$W$269,,$C281)/$F$255)))</f>
        <v>0</v>
      </c>
      <c r="J281" s="2">
        <f>IF($F$255="n/a",0,IF(J$257&lt;=$C281,0,IF(J$257&gt;($F$255+$C281),INDEX($D$269:$W$269,,$C281)-SUM($D281:I281),INDEX($D$269:$W$269,,$C281)/$F$255)))</f>
        <v>0</v>
      </c>
      <c r="K281" s="2">
        <f>IF($F$255="n/a",0,IF(K$257&lt;=$C281,0,IF(K$257&gt;($F$255+$C281),INDEX($D$269:$W$269,,$C281)-SUM($D281:J281),INDEX($D$269:$W$269,,$C281)/$F$255)))</f>
        <v>0</v>
      </c>
      <c r="L281" s="2">
        <f>IF($F$255="n/a",0,IF(L$257&lt;=$C281,0,IF(L$257&gt;($F$255+$C281),INDEX($D$269:$W$269,,$C281)-SUM($D281:K281),INDEX($D$269:$W$269,,$C281)/$F$255)))</f>
        <v>0</v>
      </c>
      <c r="M281" s="2">
        <f>IF($F$255="n/a",0,IF(M$257&lt;=$C281,0,IF(M$257&gt;($F$255+$C281),INDEX($D$269:$W$269,,$C281)-SUM($D281:L281),INDEX($D$269:$W$269,,$C281)/$F$255)))</f>
        <v>0</v>
      </c>
      <c r="N281" s="2">
        <f>IF($F$255="n/a",0,IF(N$257&lt;=$C281,0,IF(N$257&gt;($F$255+$C281),INDEX($D$269:$W$269,,$C281)-SUM($D281:M281),INDEX($D$269:$W$269,,$C281)/$F$255)))</f>
        <v>5.933857045019975</v>
      </c>
      <c r="O281" s="2">
        <f>IF($F$255="n/a",0,IF(O$257&lt;=$C281,0,IF(O$257&gt;($F$255+$C281),INDEX($D$269:$W$269,,$C281)-SUM($D281:N281),INDEX($D$269:$W$269,,$C281)/$F$255)))</f>
        <v>5.933857045019975</v>
      </c>
      <c r="P281" s="2">
        <f>IF($F$255="n/a",0,IF(P$257&lt;=$C281,0,IF(P$257&gt;($F$255+$C281),INDEX($D$269:$W$269,,$C281)-SUM($D281:O281),INDEX($D$269:$W$269,,$C281)/$F$255)))</f>
        <v>5.933857045019975</v>
      </c>
      <c r="Q281" s="2">
        <f>IF($F$255="n/a",0,IF(Q$257&lt;=$C281,0,IF(Q$257&gt;($F$255+$C281),INDEX($D$269:$W$269,,$C281)-SUM($D281:P281),INDEX($D$269:$W$269,,$C281)/$F$255)))</f>
        <v>5.933857045019975</v>
      </c>
      <c r="R281" s="2">
        <f>IF($F$255="n/a",0,IF(R$257&lt;=$C281,0,IF(R$257&gt;($F$255+$C281),INDEX($D$269:$W$269,,$C281)-SUM($D281:Q281),INDEX($D$269:$W$269,,$C281)/$F$255)))</f>
        <v>5.933857045019975</v>
      </c>
      <c r="S281" s="2">
        <f>IF($F$255="n/a",0,IF(S$257&lt;=$C281,0,IF(S$257&gt;($F$255+$C281),INDEX($D$269:$W$269,,$C281)-SUM($D281:R281),INDEX($D$269:$W$269,,$C281)/$F$255)))</f>
        <v>-3.5527136788005009E-15</v>
      </c>
      <c r="T281" s="2">
        <f>IF($F$255="n/a",0,IF(T$257&lt;=$C281,0,IF(T$257&gt;($F$255+$C281),INDEX($D$269:$W$269,,$C281)-SUM($D281:S281),INDEX($D$269:$W$269,,$C281)/$F$255)))</f>
        <v>0</v>
      </c>
      <c r="U281" s="2">
        <f>IF($F$255="n/a",0,IF(U$257&lt;=$C281,0,IF(U$257&gt;($F$255+$C281),INDEX($D$269:$W$269,,$C281)-SUM($D281:T281),INDEX($D$269:$W$269,,$C281)/$F$255)))</f>
        <v>0</v>
      </c>
      <c r="V281" s="2">
        <f>IF($F$255="n/a",0,IF(V$257&lt;=$C281,0,IF(V$257&gt;($F$255+$C281),INDEX($D$269:$W$269,,$C281)-SUM($D281:U281),INDEX($D$269:$W$269,,$C281)/$F$255)))</f>
        <v>0</v>
      </c>
      <c r="W281" s="2">
        <f>IF($F$255="n/a",0,IF(W$257&lt;=$C281,0,IF(W$257&gt;($F$255+$C281),INDEX($D$269:$W$269,,$C281)-SUM($D281:V281),INDEX($D$269:$W$269,,$C281)/$F$255)))</f>
        <v>0</v>
      </c>
      <c r="X281" s="2">
        <f>IF($F$255="n/a",0,IF(X$257&lt;=$C281,0,IF(X$257&gt;($F$255+$C281),INDEX($D$269:$W$269,,$C281)-SUM($D281:W281),INDEX($D$269:$W$269,,$C281)/$F$255)))</f>
        <v>0</v>
      </c>
      <c r="Y281" s="2">
        <f>IF($F$255="n/a",0,IF(Y$257&lt;=$C281,0,IF(Y$257&gt;($F$255+$C281),INDEX($D$269:$W$269,,$C281)-SUM($D281:X281),INDEX($D$269:$W$269,,$C281)/$F$255)))</f>
        <v>0</v>
      </c>
      <c r="Z281" s="2">
        <f>IF($F$255="n/a",0,IF(Z$257&lt;=$C281,0,IF(Z$257&gt;($F$255+$C281),INDEX($D$269:$W$269,,$C281)-SUM($D281:Y281),INDEX($D$269:$W$269,,$C281)/$F$255)))</f>
        <v>0</v>
      </c>
      <c r="AA281" s="2">
        <f>IF($F$255="n/a",0,IF(AA$257&lt;=$C281,0,IF(AA$257&gt;($F$255+$C281),INDEX($D$269:$W$269,,$C281)-SUM($D281:Z281),INDEX($D$269:$W$269,,$C281)/$F$255)))</f>
        <v>0</v>
      </c>
      <c r="AB281" s="2">
        <f>IF($F$255="n/a",0,IF(AB$257&lt;=$C281,0,IF(AB$257&gt;($F$255+$C281),INDEX($D$269:$W$269,,$C281)-SUM($D281:AA281),INDEX($D$269:$W$269,,$C281)/$F$255)))</f>
        <v>0</v>
      </c>
      <c r="AC281" s="2">
        <f>IF($F$255="n/a",0,IF(AC$257&lt;=$C281,0,IF(AC$257&gt;($F$255+$C281),INDEX($D$269:$W$269,,$C281)-SUM($D281:AB281),INDEX($D$269:$W$269,,$C281)/$F$255)))</f>
        <v>0</v>
      </c>
      <c r="AD281" s="2">
        <f>IF($F$255="n/a",0,IF(AD$257&lt;=$C281,0,IF(AD$257&gt;($F$255+$C281),INDEX($D$269:$W$269,,$C281)-SUM($D281:AC281),INDEX($D$269:$W$269,,$C281)/$F$255)))</f>
        <v>0</v>
      </c>
      <c r="AE281" s="2">
        <f>IF($F$255="n/a",0,IF(AE$257&lt;=$C281,0,IF(AE$257&gt;($F$255+$C281),INDEX($D$269:$W$269,,$C281)-SUM($D281:AD281),INDEX($D$269:$W$269,,$C281)/$F$255)))</f>
        <v>0</v>
      </c>
      <c r="AF281" s="2">
        <f>IF($F$255="n/a",0,IF(AF$257&lt;=$C281,0,IF(AF$257&gt;($F$255+$C281),INDEX($D$269:$W$269,,$C281)-SUM($D281:AE281),INDEX($D$269:$W$269,,$C281)/$F$255)))</f>
        <v>0</v>
      </c>
      <c r="AG281" s="2">
        <f>IF($F$255="n/a",0,IF(AG$257&lt;=$C281,0,IF(AG$257&gt;($F$255+$C281),INDEX($D$269:$W$269,,$C281)-SUM($D281:AF281),INDEX($D$269:$W$269,,$C281)/$F$255)))</f>
        <v>0</v>
      </c>
      <c r="AH281" s="2">
        <f>IF($F$255="n/a",0,IF(AH$257&lt;=$C281,0,IF(AH$257&gt;($F$255+$C281),INDEX($D$269:$W$269,,$C281)-SUM($D281:AG281),INDEX($D$269:$W$269,,$C281)/$F$255)))</f>
        <v>0</v>
      </c>
      <c r="AI281" s="2">
        <f>IF($F$255="n/a",0,IF(AI$257&lt;=$C281,0,IF(AI$257&gt;($F$255+$C281),INDEX($D$269:$W$269,,$C281)-SUM($D281:AH281),INDEX($D$269:$W$269,,$C281)/$F$255)))</f>
        <v>0</v>
      </c>
      <c r="AJ281" s="2">
        <f>IF($F$255="n/a",0,IF(AJ$257&lt;=$C281,0,IF(AJ$257&gt;($F$255+$C281),INDEX($D$269:$W$269,,$C281)-SUM($D281:AI281),INDEX($D$269:$W$269,,$C281)/$F$255)))</f>
        <v>0</v>
      </c>
      <c r="AK281" s="2">
        <f>IF($F$255="n/a",0,IF(AK$257&lt;=$C281,0,IF(AK$257&gt;($F$255+$C281),INDEX($D$269:$W$269,,$C281)-SUM($D281:AJ281),INDEX($D$269:$W$269,,$C281)/$F$255)))</f>
        <v>0</v>
      </c>
      <c r="AL281" s="2">
        <f>IF($F$255="n/a",0,IF(AL$257&lt;=$C281,0,IF(AL$257&gt;($F$255+$C281),INDEX($D$269:$W$269,,$C281)-SUM($D281:AK281),INDEX($D$269:$W$269,,$C281)/$F$255)))</f>
        <v>0</v>
      </c>
      <c r="AM281" s="2">
        <f>IF($F$255="n/a",0,IF(AM$257&lt;=$C281,0,IF(AM$257&gt;($F$255+$C281),INDEX($D$269:$W$269,,$C281)-SUM($D281:AL281),INDEX($D$269:$W$269,,$C281)/$F$255)))</f>
        <v>0</v>
      </c>
      <c r="AN281" s="2">
        <f>IF($F$255="n/a",0,IF(AN$257&lt;=$C281,0,IF(AN$257&gt;($F$255+$C281),INDEX($D$269:$W$269,,$C281)-SUM($D281:AM281),INDEX($D$269:$W$269,,$C281)/$F$255)))</f>
        <v>0</v>
      </c>
      <c r="AO281" s="2">
        <f>IF($F$255="n/a",0,IF(AO$257&lt;=$C281,0,IF(AO$257&gt;($F$255+$C281),INDEX($D$269:$W$269,,$C281)-SUM($D281:AN281),INDEX($D$269:$W$269,,$C281)/$F$255)))</f>
        <v>0</v>
      </c>
      <c r="AP281" s="2">
        <f>IF($F$255="n/a",0,IF(AP$257&lt;=$C281,0,IF(AP$257&gt;($F$255+$C281),INDEX($D$269:$W$269,,$C281)-SUM($D281:AO281),INDEX($D$269:$W$269,,$C281)/$F$255)))</f>
        <v>0</v>
      </c>
      <c r="AQ281" s="2">
        <f>IF($F$255="n/a",0,IF(AQ$257&lt;=$C281,0,IF(AQ$257&gt;($F$255+$C281),INDEX($D$269:$W$269,,$C281)-SUM($D281:AP281),INDEX($D$269:$W$269,,$C281)/$F$255)))</f>
        <v>0</v>
      </c>
      <c r="AR281" s="2">
        <f>IF($F$255="n/a",0,IF(AR$257&lt;=$C281,0,IF(AR$257&gt;($F$255+$C281),INDEX($D$269:$W$269,,$C281)-SUM($D281:AQ281),INDEX($D$269:$W$269,,$C281)/$F$255)))</f>
        <v>0</v>
      </c>
      <c r="AS281" s="2">
        <f>IF($F$255="n/a",0,IF(AS$257&lt;=$C281,0,IF(AS$257&gt;($F$255+$C281),INDEX($D$269:$W$269,,$C281)-SUM($D281:AR281),INDEX($D$269:$W$269,,$C281)/$F$255)))</f>
        <v>0</v>
      </c>
      <c r="AT281" s="2">
        <f>IF($F$255="n/a",0,IF(AT$257&lt;=$C281,0,IF(AT$257&gt;($F$255+$C281),INDEX($D$269:$W$269,,$C281)-SUM($D281:AS281),INDEX($D$269:$W$269,,$C281)/$F$255)))</f>
        <v>0</v>
      </c>
      <c r="AU281" s="2">
        <f>IF($F$255="n/a",0,IF(AU$257&lt;=$C281,0,IF(AU$257&gt;($F$255+$C281),INDEX($D$269:$W$269,,$C281)-SUM($D281:AT281),INDEX($D$269:$W$269,,$C281)/$F$255)))</f>
        <v>0</v>
      </c>
      <c r="AV281" s="2">
        <f>IF($F$255="n/a",0,IF(AV$257&lt;=$C281,0,IF(AV$257&gt;($F$255+$C281),INDEX($D$269:$W$269,,$C281)-SUM($D281:AU281),INDEX($D$269:$W$269,,$C281)/$F$255)))</f>
        <v>0</v>
      </c>
      <c r="AW281" s="2">
        <f>IF($F$255="n/a",0,IF(AW$257&lt;=$C281,0,IF(AW$257&gt;($F$255+$C281),INDEX($D$269:$W$269,,$C281)-SUM($D281:AV281),INDEX($D$269:$W$269,,$C281)/$F$255)))</f>
        <v>0</v>
      </c>
      <c r="AX281" s="2">
        <f>IF($F$255="n/a",0,IF(AX$257&lt;=$C281,0,IF(AX$257&gt;($F$255+$C281),INDEX($D$269:$W$269,,$C281)-SUM($D281:AW281),INDEX($D$269:$W$269,,$C281)/$F$255)))</f>
        <v>0</v>
      </c>
      <c r="AY281" s="2">
        <f>IF($F$255="n/a",0,IF(AY$257&lt;=$C281,0,IF(AY$257&gt;($F$255+$C281),INDEX($D$269:$W$269,,$C281)-SUM($D281:AX281),INDEX($D$269:$W$269,,$C281)/$F$255)))</f>
        <v>0</v>
      </c>
      <c r="AZ281" s="2">
        <f>IF($F$255="n/a",0,IF(AZ$257&lt;=$C281,0,IF(AZ$257&gt;($F$255+$C281),INDEX($D$269:$W$269,,$C281)-SUM($D281:AY281),INDEX($D$269:$W$269,,$C281)/$F$255)))</f>
        <v>0</v>
      </c>
      <c r="BA281" s="2">
        <f>IF($F$255="n/a",0,IF(BA$257&lt;=$C281,0,IF(BA$257&gt;($F$255+$C281),INDEX($D$269:$W$269,,$C281)-SUM($D281:AZ281),INDEX($D$269:$W$269,,$C281)/$F$255)))</f>
        <v>0</v>
      </c>
      <c r="BB281" s="2">
        <f>IF($F$255="n/a",0,IF(BB$257&lt;=$C281,0,IF(BB$257&gt;($F$255+$C281),INDEX($D$269:$W$269,,$C281)-SUM($D281:BA281),INDEX($D$269:$W$269,,$C281)/$F$255)))</f>
        <v>0</v>
      </c>
      <c r="BC281" s="2">
        <f>IF($F$255="n/a",0,IF(BC$257&lt;=$C281,0,IF(BC$257&gt;($F$255+$C281),INDEX($D$269:$W$269,,$C281)-SUM($D281:BB281),INDEX($D$269:$W$269,,$C281)/$F$255)))</f>
        <v>0</v>
      </c>
      <c r="BD281" s="2">
        <f>IF($F$255="n/a",0,IF(BD$257&lt;=$C281,0,IF(BD$257&gt;($F$255+$C281),INDEX($D$269:$W$269,,$C281)-SUM($D281:BC281),INDEX($D$269:$W$269,,$C281)/$F$255)))</f>
        <v>0</v>
      </c>
      <c r="BE281" s="2">
        <f>IF($F$255="n/a",0,IF(BE$257&lt;=$C281,0,IF(BE$257&gt;($F$255+$C281),INDEX($D$269:$W$269,,$C281)-SUM($D281:BD281),INDEX($D$269:$W$269,,$C281)/$F$255)))</f>
        <v>0</v>
      </c>
      <c r="BF281" s="2">
        <f>IF($F$255="n/a",0,IF(BF$257&lt;=$C281,0,IF(BF$257&gt;($F$255+$C281),INDEX($D$269:$W$269,,$C281)-SUM($D281:BE281),INDEX($D$269:$W$269,,$C281)/$F$255)))</f>
        <v>0</v>
      </c>
      <c r="BG281" s="2">
        <f>IF($F$255="n/a",0,IF(BG$257&lt;=$C281,0,IF(BG$257&gt;($F$255+$C281),INDEX($D$269:$W$269,,$C281)-SUM($D281:BF281),INDEX($D$269:$W$269,,$C281)/$F$255)))</f>
        <v>0</v>
      </c>
      <c r="BH281" s="2">
        <f>IF($F$255="n/a",0,IF(BH$257&lt;=$C281,0,IF(BH$257&gt;($F$255+$C281),INDEX($D$269:$W$269,,$C281)-SUM($D281:BG281),INDEX($D$269:$W$269,,$C281)/$F$255)))</f>
        <v>0</v>
      </c>
      <c r="BI281" s="2">
        <f>IF($F$255="n/a",0,IF(BI$257&lt;=$C281,0,IF(BI$257&gt;($F$255+$C281),INDEX($D$269:$W$269,,$C281)-SUM($D281:BH281),INDEX($D$269:$W$269,,$C281)/$F$255)))</f>
        <v>0</v>
      </c>
      <c r="BJ281" s="2">
        <f>IF($F$255="n/a",0,IF(BJ$257&lt;=$C281,0,IF(BJ$257&gt;($F$255+$C281),INDEX($D$269:$W$269,,$C281)-SUM($D281:BI281),INDEX($D$269:$W$269,,$C281)/$F$255)))</f>
        <v>0</v>
      </c>
      <c r="BK281" s="2">
        <f>IF($F$255="n/a",0,IF(BK$257&lt;=$C281,0,IF(BK$257&gt;($F$255+$C281),INDEX($D$269:$W$269,,$C281)-SUM($D281:BJ281),INDEX($D$269:$W$269,,$C281)/$F$255)))</f>
        <v>0</v>
      </c>
    </row>
    <row r="282" spans="2:63" ht="15" hidden="1" outlineLevel="1" x14ac:dyDescent="0.25">
      <c r="B282" s="24">
        <v>2021</v>
      </c>
      <c r="C282" s="24">
        <v>11</v>
      </c>
      <c r="E282" s="2">
        <f>IF($F$255="n/a",0,IF(E$257&lt;=$C282,0,IF(E$257&gt;($F$255+$C282),INDEX($D$269:$W$269,,$C282)-SUM($D282:D282),INDEX($D$269:$W$269,,$C282)/$F$255)))</f>
        <v>0</v>
      </c>
      <c r="F282" s="2">
        <f>IF($F$255="n/a",0,IF(F$257&lt;=$C282,0,IF(F$257&gt;($F$255+$C282),INDEX($D$269:$W$269,,$C282)-SUM($D282:E282),INDEX($D$269:$W$269,,$C282)/$F$255)))</f>
        <v>0</v>
      </c>
      <c r="G282" s="2">
        <f>IF($F$255="n/a",0,IF(G$257&lt;=$C282,0,IF(G$257&gt;($F$255+$C282),INDEX($D$269:$W$269,,$C282)-SUM($D282:F282),INDEX($D$269:$W$269,,$C282)/$F$255)))</f>
        <v>0</v>
      </c>
      <c r="H282" s="2">
        <f>IF($F$255="n/a",0,IF(H$257&lt;=$C282,0,IF(H$257&gt;($F$255+$C282),INDEX($D$269:$W$269,,$C282)-SUM($D282:G282),INDEX($D$269:$W$269,,$C282)/$F$255)))</f>
        <v>0</v>
      </c>
      <c r="I282" s="2">
        <f>IF($F$255="n/a",0,IF(I$257&lt;=$C282,0,IF(I$257&gt;($F$255+$C282),INDEX($D$269:$W$269,,$C282)-SUM($D282:H282),INDEX($D$269:$W$269,,$C282)/$F$255)))</f>
        <v>0</v>
      </c>
      <c r="J282" s="2">
        <f>IF($F$255="n/a",0,IF(J$257&lt;=$C282,0,IF(J$257&gt;($F$255+$C282),INDEX($D$269:$W$269,,$C282)-SUM($D282:I282),INDEX($D$269:$W$269,,$C282)/$F$255)))</f>
        <v>0</v>
      </c>
      <c r="K282" s="2">
        <f>IF($F$255="n/a",0,IF(K$257&lt;=$C282,0,IF(K$257&gt;($F$255+$C282),INDEX($D$269:$W$269,,$C282)-SUM($D282:J282),INDEX($D$269:$W$269,,$C282)/$F$255)))</f>
        <v>0</v>
      </c>
      <c r="L282" s="2">
        <f>IF($F$255="n/a",0,IF(L$257&lt;=$C282,0,IF(L$257&gt;($F$255+$C282),INDEX($D$269:$W$269,,$C282)-SUM($D282:K282),INDEX($D$269:$W$269,,$C282)/$F$255)))</f>
        <v>0</v>
      </c>
      <c r="M282" s="2">
        <f>IF($F$255="n/a",0,IF(M$257&lt;=$C282,0,IF(M$257&gt;($F$255+$C282),INDEX($D$269:$W$269,,$C282)-SUM($D282:L282),INDEX($D$269:$W$269,,$C282)/$F$255)))</f>
        <v>0</v>
      </c>
      <c r="N282" s="2">
        <f>IF($F$255="n/a",0,IF(N$257&lt;=$C282,0,IF(N$257&gt;($F$255+$C282),INDEX($D$269:$W$269,,$C282)-SUM($D282:M282),INDEX($D$269:$W$269,,$C282)/$F$255)))</f>
        <v>0</v>
      </c>
      <c r="O282" s="2">
        <f>IF($F$255="n/a",0,IF(O$257&lt;=$C282,0,IF(O$257&gt;($F$255+$C282),INDEX($D$269:$W$269,,$C282)-SUM($D282:N282),INDEX($D$269:$W$269,,$C282)/$F$255)))</f>
        <v>0</v>
      </c>
      <c r="P282" s="2">
        <f>IF($F$255="n/a",0,IF(P$257&lt;=$C282,0,IF(P$257&gt;($F$255+$C282),INDEX($D$269:$W$269,,$C282)-SUM($D282:O282),INDEX($D$269:$W$269,,$C282)/$F$255)))</f>
        <v>0</v>
      </c>
      <c r="Q282" s="2">
        <f>IF($F$255="n/a",0,IF(Q$257&lt;=$C282,0,IF(Q$257&gt;($F$255+$C282),INDEX($D$269:$W$269,,$C282)-SUM($D282:P282),INDEX($D$269:$W$269,,$C282)/$F$255)))</f>
        <v>0</v>
      </c>
      <c r="R282" s="2">
        <f>IF($F$255="n/a",0,IF(R$257&lt;=$C282,0,IF(R$257&gt;($F$255+$C282),INDEX($D$269:$W$269,,$C282)-SUM($D282:Q282),INDEX($D$269:$W$269,,$C282)/$F$255)))</f>
        <v>0</v>
      </c>
      <c r="S282" s="2">
        <f>IF($F$255="n/a",0,IF(S$257&lt;=$C282,0,IF(S$257&gt;($F$255+$C282),INDEX($D$269:$W$269,,$C282)-SUM($D282:R282),INDEX($D$269:$W$269,,$C282)/$F$255)))</f>
        <v>0</v>
      </c>
      <c r="T282" s="2">
        <f>IF($F$255="n/a",0,IF(T$257&lt;=$C282,0,IF(T$257&gt;($F$255+$C282),INDEX($D$269:$W$269,,$C282)-SUM($D282:S282),INDEX($D$269:$W$269,,$C282)/$F$255)))</f>
        <v>0</v>
      </c>
      <c r="U282" s="2">
        <f>IF($F$255="n/a",0,IF(U$257&lt;=$C282,0,IF(U$257&gt;($F$255+$C282),INDEX($D$269:$W$269,,$C282)-SUM($D282:T282),INDEX($D$269:$W$269,,$C282)/$F$255)))</f>
        <v>0</v>
      </c>
      <c r="V282" s="2">
        <f>IF($F$255="n/a",0,IF(V$257&lt;=$C282,0,IF(V$257&gt;($F$255+$C282),INDEX($D$269:$W$269,,$C282)-SUM($D282:U282),INDEX($D$269:$W$269,,$C282)/$F$255)))</f>
        <v>0</v>
      </c>
      <c r="W282" s="2">
        <f>IF($F$255="n/a",0,IF(W$257&lt;=$C282,0,IF(W$257&gt;($F$255+$C282),INDEX($D$269:$W$269,,$C282)-SUM($D282:V282),INDEX($D$269:$W$269,,$C282)/$F$255)))</f>
        <v>0</v>
      </c>
      <c r="X282" s="2">
        <f>IF($F$255="n/a",0,IF(X$257&lt;=$C282,0,IF(X$257&gt;($F$255+$C282),INDEX($D$269:$W$269,,$C282)-SUM($D282:W282),INDEX($D$269:$W$269,,$C282)/$F$255)))</f>
        <v>0</v>
      </c>
      <c r="Y282" s="2">
        <f>IF($F$255="n/a",0,IF(Y$257&lt;=$C282,0,IF(Y$257&gt;($F$255+$C282),INDEX($D$269:$W$269,,$C282)-SUM($D282:X282),INDEX($D$269:$W$269,,$C282)/$F$255)))</f>
        <v>0</v>
      </c>
      <c r="Z282" s="2">
        <f>IF($F$255="n/a",0,IF(Z$257&lt;=$C282,0,IF(Z$257&gt;($F$255+$C282),INDEX($D$269:$W$269,,$C282)-SUM($D282:Y282),INDEX($D$269:$W$269,,$C282)/$F$255)))</f>
        <v>0</v>
      </c>
      <c r="AA282" s="2">
        <f>IF($F$255="n/a",0,IF(AA$257&lt;=$C282,0,IF(AA$257&gt;($F$255+$C282),INDEX($D$269:$W$269,,$C282)-SUM($D282:Z282),INDEX($D$269:$W$269,,$C282)/$F$255)))</f>
        <v>0</v>
      </c>
      <c r="AB282" s="2">
        <f>IF($F$255="n/a",0,IF(AB$257&lt;=$C282,0,IF(AB$257&gt;($F$255+$C282),INDEX($D$269:$W$269,,$C282)-SUM($D282:AA282),INDEX($D$269:$W$269,,$C282)/$F$255)))</f>
        <v>0</v>
      </c>
      <c r="AC282" s="2">
        <f>IF($F$255="n/a",0,IF(AC$257&lt;=$C282,0,IF(AC$257&gt;($F$255+$C282),INDEX($D$269:$W$269,,$C282)-SUM($D282:AB282),INDEX($D$269:$W$269,,$C282)/$F$255)))</f>
        <v>0</v>
      </c>
      <c r="AD282" s="2">
        <f>IF($F$255="n/a",0,IF(AD$257&lt;=$C282,0,IF(AD$257&gt;($F$255+$C282),INDEX($D$269:$W$269,,$C282)-SUM($D282:AC282),INDEX($D$269:$W$269,,$C282)/$F$255)))</f>
        <v>0</v>
      </c>
      <c r="AE282" s="2">
        <f>IF($F$255="n/a",0,IF(AE$257&lt;=$C282,0,IF(AE$257&gt;($F$255+$C282),INDEX($D$269:$W$269,,$C282)-SUM($D282:AD282),INDEX($D$269:$W$269,,$C282)/$F$255)))</f>
        <v>0</v>
      </c>
      <c r="AF282" s="2">
        <f>IF($F$255="n/a",0,IF(AF$257&lt;=$C282,0,IF(AF$257&gt;($F$255+$C282),INDEX($D$269:$W$269,,$C282)-SUM($D282:AE282),INDEX($D$269:$W$269,,$C282)/$F$255)))</f>
        <v>0</v>
      </c>
      <c r="AG282" s="2">
        <f>IF($F$255="n/a",0,IF(AG$257&lt;=$C282,0,IF(AG$257&gt;($F$255+$C282),INDEX($D$269:$W$269,,$C282)-SUM($D282:AF282),INDEX($D$269:$W$269,,$C282)/$F$255)))</f>
        <v>0</v>
      </c>
      <c r="AH282" s="2">
        <f>IF($F$255="n/a",0,IF(AH$257&lt;=$C282,0,IF(AH$257&gt;($F$255+$C282),INDEX($D$269:$W$269,,$C282)-SUM($D282:AG282),INDEX($D$269:$W$269,,$C282)/$F$255)))</f>
        <v>0</v>
      </c>
      <c r="AI282" s="2">
        <f>IF($F$255="n/a",0,IF(AI$257&lt;=$C282,0,IF(AI$257&gt;($F$255+$C282),INDEX($D$269:$W$269,,$C282)-SUM($D282:AH282),INDEX($D$269:$W$269,,$C282)/$F$255)))</f>
        <v>0</v>
      </c>
      <c r="AJ282" s="2">
        <f>IF($F$255="n/a",0,IF(AJ$257&lt;=$C282,0,IF(AJ$257&gt;($F$255+$C282),INDEX($D$269:$W$269,,$C282)-SUM($D282:AI282),INDEX($D$269:$W$269,,$C282)/$F$255)))</f>
        <v>0</v>
      </c>
      <c r="AK282" s="2">
        <f>IF($F$255="n/a",0,IF(AK$257&lt;=$C282,0,IF(AK$257&gt;($F$255+$C282),INDEX($D$269:$W$269,,$C282)-SUM($D282:AJ282),INDEX($D$269:$W$269,,$C282)/$F$255)))</f>
        <v>0</v>
      </c>
      <c r="AL282" s="2">
        <f>IF($F$255="n/a",0,IF(AL$257&lt;=$C282,0,IF(AL$257&gt;($F$255+$C282),INDEX($D$269:$W$269,,$C282)-SUM($D282:AK282),INDEX($D$269:$W$269,,$C282)/$F$255)))</f>
        <v>0</v>
      </c>
      <c r="AM282" s="2">
        <f>IF($F$255="n/a",0,IF(AM$257&lt;=$C282,0,IF(AM$257&gt;($F$255+$C282),INDEX($D$269:$W$269,,$C282)-SUM($D282:AL282),INDEX($D$269:$W$269,,$C282)/$F$255)))</f>
        <v>0</v>
      </c>
      <c r="AN282" s="2">
        <f>IF($F$255="n/a",0,IF(AN$257&lt;=$C282,0,IF(AN$257&gt;($F$255+$C282),INDEX($D$269:$W$269,,$C282)-SUM($D282:AM282),INDEX($D$269:$W$269,,$C282)/$F$255)))</f>
        <v>0</v>
      </c>
      <c r="AO282" s="2">
        <f>IF($F$255="n/a",0,IF(AO$257&lt;=$C282,0,IF(AO$257&gt;($F$255+$C282),INDEX($D$269:$W$269,,$C282)-SUM($D282:AN282),INDEX($D$269:$W$269,,$C282)/$F$255)))</f>
        <v>0</v>
      </c>
      <c r="AP282" s="2">
        <f>IF($F$255="n/a",0,IF(AP$257&lt;=$C282,0,IF(AP$257&gt;($F$255+$C282),INDEX($D$269:$W$269,,$C282)-SUM($D282:AO282),INDEX($D$269:$W$269,,$C282)/$F$255)))</f>
        <v>0</v>
      </c>
      <c r="AQ282" s="2">
        <f>IF($F$255="n/a",0,IF(AQ$257&lt;=$C282,0,IF(AQ$257&gt;($F$255+$C282),INDEX($D$269:$W$269,,$C282)-SUM($D282:AP282),INDEX($D$269:$W$269,,$C282)/$F$255)))</f>
        <v>0</v>
      </c>
      <c r="AR282" s="2">
        <f>IF($F$255="n/a",0,IF(AR$257&lt;=$C282,0,IF(AR$257&gt;($F$255+$C282),INDEX($D$269:$W$269,,$C282)-SUM($D282:AQ282),INDEX($D$269:$W$269,,$C282)/$F$255)))</f>
        <v>0</v>
      </c>
      <c r="AS282" s="2">
        <f>IF($F$255="n/a",0,IF(AS$257&lt;=$C282,0,IF(AS$257&gt;($F$255+$C282),INDEX($D$269:$W$269,,$C282)-SUM($D282:AR282),INDEX($D$269:$W$269,,$C282)/$F$255)))</f>
        <v>0</v>
      </c>
      <c r="AT282" s="2">
        <f>IF($F$255="n/a",0,IF(AT$257&lt;=$C282,0,IF(AT$257&gt;($F$255+$C282),INDEX($D$269:$W$269,,$C282)-SUM($D282:AS282),INDEX($D$269:$W$269,,$C282)/$F$255)))</f>
        <v>0</v>
      </c>
      <c r="AU282" s="2">
        <f>IF($F$255="n/a",0,IF(AU$257&lt;=$C282,0,IF(AU$257&gt;($F$255+$C282),INDEX($D$269:$W$269,,$C282)-SUM($D282:AT282),INDEX($D$269:$W$269,,$C282)/$F$255)))</f>
        <v>0</v>
      </c>
      <c r="AV282" s="2">
        <f>IF($F$255="n/a",0,IF(AV$257&lt;=$C282,0,IF(AV$257&gt;($F$255+$C282),INDEX($D$269:$W$269,,$C282)-SUM($D282:AU282),INDEX($D$269:$W$269,,$C282)/$F$255)))</f>
        <v>0</v>
      </c>
      <c r="AW282" s="2">
        <f>IF($F$255="n/a",0,IF(AW$257&lt;=$C282,0,IF(AW$257&gt;($F$255+$C282),INDEX($D$269:$W$269,,$C282)-SUM($D282:AV282),INDEX($D$269:$W$269,,$C282)/$F$255)))</f>
        <v>0</v>
      </c>
      <c r="AX282" s="2">
        <f>IF($F$255="n/a",0,IF(AX$257&lt;=$C282,0,IF(AX$257&gt;($F$255+$C282),INDEX($D$269:$W$269,,$C282)-SUM($D282:AW282),INDEX($D$269:$W$269,,$C282)/$F$255)))</f>
        <v>0</v>
      </c>
      <c r="AY282" s="2">
        <f>IF($F$255="n/a",0,IF(AY$257&lt;=$C282,0,IF(AY$257&gt;($F$255+$C282),INDEX($D$269:$W$269,,$C282)-SUM($D282:AX282),INDEX($D$269:$W$269,,$C282)/$F$255)))</f>
        <v>0</v>
      </c>
      <c r="AZ282" s="2">
        <f>IF($F$255="n/a",0,IF(AZ$257&lt;=$C282,0,IF(AZ$257&gt;($F$255+$C282),INDEX($D$269:$W$269,,$C282)-SUM($D282:AY282),INDEX($D$269:$W$269,,$C282)/$F$255)))</f>
        <v>0</v>
      </c>
      <c r="BA282" s="2">
        <f>IF($F$255="n/a",0,IF(BA$257&lt;=$C282,0,IF(BA$257&gt;($F$255+$C282),INDEX($D$269:$W$269,,$C282)-SUM($D282:AZ282),INDEX($D$269:$W$269,,$C282)/$F$255)))</f>
        <v>0</v>
      </c>
      <c r="BB282" s="2">
        <f>IF($F$255="n/a",0,IF(BB$257&lt;=$C282,0,IF(BB$257&gt;($F$255+$C282),INDEX($D$269:$W$269,,$C282)-SUM($D282:BA282),INDEX($D$269:$W$269,,$C282)/$F$255)))</f>
        <v>0</v>
      </c>
      <c r="BC282" s="2">
        <f>IF($F$255="n/a",0,IF(BC$257&lt;=$C282,0,IF(BC$257&gt;($F$255+$C282),INDEX($D$269:$W$269,,$C282)-SUM($D282:BB282),INDEX($D$269:$W$269,,$C282)/$F$255)))</f>
        <v>0</v>
      </c>
      <c r="BD282" s="2">
        <f>IF($F$255="n/a",0,IF(BD$257&lt;=$C282,0,IF(BD$257&gt;($F$255+$C282),INDEX($D$269:$W$269,,$C282)-SUM($D282:BC282),INDEX($D$269:$W$269,,$C282)/$F$255)))</f>
        <v>0</v>
      </c>
      <c r="BE282" s="2">
        <f>IF($F$255="n/a",0,IF(BE$257&lt;=$C282,0,IF(BE$257&gt;($F$255+$C282),INDEX($D$269:$W$269,,$C282)-SUM($D282:BD282),INDEX($D$269:$W$269,,$C282)/$F$255)))</f>
        <v>0</v>
      </c>
      <c r="BF282" s="2">
        <f>IF($F$255="n/a",0,IF(BF$257&lt;=$C282,0,IF(BF$257&gt;($F$255+$C282),INDEX($D$269:$W$269,,$C282)-SUM($D282:BE282),INDEX($D$269:$W$269,,$C282)/$F$255)))</f>
        <v>0</v>
      </c>
      <c r="BG282" s="2">
        <f>IF($F$255="n/a",0,IF(BG$257&lt;=$C282,0,IF(BG$257&gt;($F$255+$C282),INDEX($D$269:$W$269,,$C282)-SUM($D282:BF282),INDEX($D$269:$W$269,,$C282)/$F$255)))</f>
        <v>0</v>
      </c>
      <c r="BH282" s="2">
        <f>IF($F$255="n/a",0,IF(BH$257&lt;=$C282,0,IF(BH$257&gt;($F$255+$C282),INDEX($D$269:$W$269,,$C282)-SUM($D282:BG282),INDEX($D$269:$W$269,,$C282)/$F$255)))</f>
        <v>0</v>
      </c>
      <c r="BI282" s="2">
        <f>IF($F$255="n/a",0,IF(BI$257&lt;=$C282,0,IF(BI$257&gt;($F$255+$C282),INDEX($D$269:$W$269,,$C282)-SUM($D282:BH282),INDEX($D$269:$W$269,,$C282)/$F$255)))</f>
        <v>0</v>
      </c>
      <c r="BJ282" s="2">
        <f>IF($F$255="n/a",0,IF(BJ$257&lt;=$C282,0,IF(BJ$257&gt;($F$255+$C282),INDEX($D$269:$W$269,,$C282)-SUM($D282:BI282),INDEX($D$269:$W$269,,$C282)/$F$255)))</f>
        <v>0</v>
      </c>
      <c r="BK282" s="2">
        <f>IF($F$255="n/a",0,IF(BK$257&lt;=$C282,0,IF(BK$257&gt;($F$255+$C282),INDEX($D$269:$W$269,,$C282)-SUM($D282:BJ282),INDEX($D$269:$W$269,,$C282)/$F$255)))</f>
        <v>0</v>
      </c>
    </row>
    <row r="283" spans="2:63" ht="15" hidden="1" outlineLevel="1" x14ac:dyDescent="0.25">
      <c r="B283" s="24">
        <v>2022</v>
      </c>
      <c r="C283" s="24">
        <v>12</v>
      </c>
      <c r="E283" s="2">
        <f>IF($F$255="n/a",0,IF(E$257&lt;=$C283,0,IF(E$257&gt;($F$255+$C283),INDEX($D$269:$W$269,,$C283)-SUM($D283:D283),INDEX($D$269:$W$269,,$C283)/$F$255)))</f>
        <v>0</v>
      </c>
      <c r="F283" s="2">
        <f>IF($F$255="n/a",0,IF(F$257&lt;=$C283,0,IF(F$257&gt;($F$255+$C283),INDEX($D$269:$W$269,,$C283)-SUM($D283:E283),INDEX($D$269:$W$269,,$C283)/$F$255)))</f>
        <v>0</v>
      </c>
      <c r="G283" s="2">
        <f>IF($F$255="n/a",0,IF(G$257&lt;=$C283,0,IF(G$257&gt;($F$255+$C283),INDEX($D$269:$W$269,,$C283)-SUM($D283:F283),INDEX($D$269:$W$269,,$C283)/$F$255)))</f>
        <v>0</v>
      </c>
      <c r="H283" s="2">
        <f>IF($F$255="n/a",0,IF(H$257&lt;=$C283,0,IF(H$257&gt;($F$255+$C283),INDEX($D$269:$W$269,,$C283)-SUM($D283:G283),INDEX($D$269:$W$269,,$C283)/$F$255)))</f>
        <v>0</v>
      </c>
      <c r="I283" s="2">
        <f>IF($F$255="n/a",0,IF(I$257&lt;=$C283,0,IF(I$257&gt;($F$255+$C283),INDEX($D$269:$W$269,,$C283)-SUM($D283:H283),INDEX($D$269:$W$269,,$C283)/$F$255)))</f>
        <v>0</v>
      </c>
      <c r="J283" s="2">
        <f>IF($F$255="n/a",0,IF(J$257&lt;=$C283,0,IF(J$257&gt;($F$255+$C283),INDEX($D$269:$W$269,,$C283)-SUM($D283:I283),INDEX($D$269:$W$269,,$C283)/$F$255)))</f>
        <v>0</v>
      </c>
      <c r="K283" s="2">
        <f>IF($F$255="n/a",0,IF(K$257&lt;=$C283,0,IF(K$257&gt;($F$255+$C283),INDEX($D$269:$W$269,,$C283)-SUM($D283:J283),INDEX($D$269:$W$269,,$C283)/$F$255)))</f>
        <v>0</v>
      </c>
      <c r="L283" s="2">
        <f>IF($F$255="n/a",0,IF(L$257&lt;=$C283,0,IF(L$257&gt;($F$255+$C283),INDEX($D$269:$W$269,,$C283)-SUM($D283:K283),INDEX($D$269:$W$269,,$C283)/$F$255)))</f>
        <v>0</v>
      </c>
      <c r="M283" s="2">
        <f>IF($F$255="n/a",0,IF(M$257&lt;=$C283,0,IF(M$257&gt;($F$255+$C283),INDEX($D$269:$W$269,,$C283)-SUM($D283:L283),INDEX($D$269:$W$269,,$C283)/$F$255)))</f>
        <v>0</v>
      </c>
      <c r="N283" s="2">
        <f>IF($F$255="n/a",0,IF(N$257&lt;=$C283,0,IF(N$257&gt;($F$255+$C283),INDEX($D$269:$W$269,,$C283)-SUM($D283:M283),INDEX($D$269:$W$269,,$C283)/$F$255)))</f>
        <v>0</v>
      </c>
      <c r="O283" s="2">
        <f>IF($F$255="n/a",0,IF(O$257&lt;=$C283,0,IF(O$257&gt;($F$255+$C283),INDEX($D$269:$W$269,,$C283)-SUM($D283:N283),INDEX($D$269:$W$269,,$C283)/$F$255)))</f>
        <v>0</v>
      </c>
      <c r="P283" s="2">
        <f>IF($F$255="n/a",0,IF(P$257&lt;=$C283,0,IF(P$257&gt;($F$255+$C283),INDEX($D$269:$W$269,,$C283)-SUM($D283:O283),INDEX($D$269:$W$269,,$C283)/$F$255)))</f>
        <v>0</v>
      </c>
      <c r="Q283" s="2">
        <f>IF($F$255="n/a",0,IF(Q$257&lt;=$C283,0,IF(Q$257&gt;($F$255+$C283),INDEX($D$269:$W$269,,$C283)-SUM($D283:P283),INDEX($D$269:$W$269,,$C283)/$F$255)))</f>
        <v>0</v>
      </c>
      <c r="R283" s="2">
        <f>IF($F$255="n/a",0,IF(R$257&lt;=$C283,0,IF(R$257&gt;($F$255+$C283),INDEX($D$269:$W$269,,$C283)-SUM($D283:Q283),INDEX($D$269:$W$269,,$C283)/$F$255)))</f>
        <v>0</v>
      </c>
      <c r="S283" s="2">
        <f>IF($F$255="n/a",0,IF(S$257&lt;=$C283,0,IF(S$257&gt;($F$255+$C283),INDEX($D$269:$W$269,,$C283)-SUM($D283:R283),INDEX($D$269:$W$269,,$C283)/$F$255)))</f>
        <v>0</v>
      </c>
      <c r="T283" s="2">
        <f>IF($F$255="n/a",0,IF(T$257&lt;=$C283,0,IF(T$257&gt;($F$255+$C283),INDEX($D$269:$W$269,,$C283)-SUM($D283:S283),INDEX($D$269:$W$269,,$C283)/$F$255)))</f>
        <v>0</v>
      </c>
      <c r="U283" s="2">
        <f>IF($F$255="n/a",0,IF(U$257&lt;=$C283,0,IF(U$257&gt;($F$255+$C283),INDEX($D$269:$W$269,,$C283)-SUM($D283:T283),INDEX($D$269:$W$269,,$C283)/$F$255)))</f>
        <v>0</v>
      </c>
      <c r="V283" s="2">
        <f>IF($F$255="n/a",0,IF(V$257&lt;=$C283,0,IF(V$257&gt;($F$255+$C283),INDEX($D$269:$W$269,,$C283)-SUM($D283:U283),INDEX($D$269:$W$269,,$C283)/$F$255)))</f>
        <v>0</v>
      </c>
      <c r="W283" s="2">
        <f>IF($F$255="n/a",0,IF(W$257&lt;=$C283,0,IF(W$257&gt;($F$255+$C283),INDEX($D$269:$W$269,,$C283)-SUM($D283:V283),INDEX($D$269:$W$269,,$C283)/$F$255)))</f>
        <v>0</v>
      </c>
      <c r="X283" s="2">
        <f>IF($F$255="n/a",0,IF(X$257&lt;=$C283,0,IF(X$257&gt;($F$255+$C283),INDEX($D$269:$W$269,,$C283)-SUM($D283:W283),INDEX($D$269:$W$269,,$C283)/$F$255)))</f>
        <v>0</v>
      </c>
      <c r="Y283" s="2">
        <f>IF($F$255="n/a",0,IF(Y$257&lt;=$C283,0,IF(Y$257&gt;($F$255+$C283),INDEX($D$269:$W$269,,$C283)-SUM($D283:X283),INDEX($D$269:$W$269,,$C283)/$F$255)))</f>
        <v>0</v>
      </c>
      <c r="Z283" s="2">
        <f>IF($F$255="n/a",0,IF(Z$257&lt;=$C283,0,IF(Z$257&gt;($F$255+$C283),INDEX($D$269:$W$269,,$C283)-SUM($D283:Y283),INDEX($D$269:$W$269,,$C283)/$F$255)))</f>
        <v>0</v>
      </c>
      <c r="AA283" s="2">
        <f>IF($F$255="n/a",0,IF(AA$257&lt;=$C283,0,IF(AA$257&gt;($F$255+$C283),INDEX($D$269:$W$269,,$C283)-SUM($D283:Z283),INDEX($D$269:$W$269,,$C283)/$F$255)))</f>
        <v>0</v>
      </c>
      <c r="AB283" s="2">
        <f>IF($F$255="n/a",0,IF(AB$257&lt;=$C283,0,IF(AB$257&gt;($F$255+$C283),INDEX($D$269:$W$269,,$C283)-SUM($D283:AA283),INDEX($D$269:$W$269,,$C283)/$F$255)))</f>
        <v>0</v>
      </c>
      <c r="AC283" s="2">
        <f>IF($F$255="n/a",0,IF(AC$257&lt;=$C283,0,IF(AC$257&gt;($F$255+$C283),INDEX($D$269:$W$269,,$C283)-SUM($D283:AB283),INDEX($D$269:$W$269,,$C283)/$F$255)))</f>
        <v>0</v>
      </c>
      <c r="AD283" s="2">
        <f>IF($F$255="n/a",0,IF(AD$257&lt;=$C283,0,IF(AD$257&gt;($F$255+$C283),INDEX($D$269:$W$269,,$C283)-SUM($D283:AC283),INDEX($D$269:$W$269,,$C283)/$F$255)))</f>
        <v>0</v>
      </c>
      <c r="AE283" s="2">
        <f>IF($F$255="n/a",0,IF(AE$257&lt;=$C283,0,IF(AE$257&gt;($F$255+$C283),INDEX($D$269:$W$269,,$C283)-SUM($D283:AD283),INDEX($D$269:$W$269,,$C283)/$F$255)))</f>
        <v>0</v>
      </c>
      <c r="AF283" s="2">
        <f>IF($F$255="n/a",0,IF(AF$257&lt;=$C283,0,IF(AF$257&gt;($F$255+$C283),INDEX($D$269:$W$269,,$C283)-SUM($D283:AE283),INDEX($D$269:$W$269,,$C283)/$F$255)))</f>
        <v>0</v>
      </c>
      <c r="AG283" s="2">
        <f>IF($F$255="n/a",0,IF(AG$257&lt;=$C283,0,IF(AG$257&gt;($F$255+$C283),INDEX($D$269:$W$269,,$C283)-SUM($D283:AF283),INDEX($D$269:$W$269,,$C283)/$F$255)))</f>
        <v>0</v>
      </c>
      <c r="AH283" s="2">
        <f>IF($F$255="n/a",0,IF(AH$257&lt;=$C283,0,IF(AH$257&gt;($F$255+$C283),INDEX($D$269:$W$269,,$C283)-SUM($D283:AG283),INDEX($D$269:$W$269,,$C283)/$F$255)))</f>
        <v>0</v>
      </c>
      <c r="AI283" s="2">
        <f>IF($F$255="n/a",0,IF(AI$257&lt;=$C283,0,IF(AI$257&gt;($F$255+$C283),INDEX($D$269:$W$269,,$C283)-SUM($D283:AH283),INDEX($D$269:$W$269,,$C283)/$F$255)))</f>
        <v>0</v>
      </c>
      <c r="AJ283" s="2">
        <f>IF($F$255="n/a",0,IF(AJ$257&lt;=$C283,0,IF(AJ$257&gt;($F$255+$C283),INDEX($D$269:$W$269,,$C283)-SUM($D283:AI283),INDEX($D$269:$W$269,,$C283)/$F$255)))</f>
        <v>0</v>
      </c>
      <c r="AK283" s="2">
        <f>IF($F$255="n/a",0,IF(AK$257&lt;=$C283,0,IF(AK$257&gt;($F$255+$C283),INDEX($D$269:$W$269,,$C283)-SUM($D283:AJ283),INDEX($D$269:$W$269,,$C283)/$F$255)))</f>
        <v>0</v>
      </c>
      <c r="AL283" s="2">
        <f>IF($F$255="n/a",0,IF(AL$257&lt;=$C283,0,IF(AL$257&gt;($F$255+$C283),INDEX($D$269:$W$269,,$C283)-SUM($D283:AK283),INDEX($D$269:$W$269,,$C283)/$F$255)))</f>
        <v>0</v>
      </c>
      <c r="AM283" s="2">
        <f>IF($F$255="n/a",0,IF(AM$257&lt;=$C283,0,IF(AM$257&gt;($F$255+$C283),INDEX($D$269:$W$269,,$C283)-SUM($D283:AL283),INDEX($D$269:$W$269,,$C283)/$F$255)))</f>
        <v>0</v>
      </c>
      <c r="AN283" s="2">
        <f>IF($F$255="n/a",0,IF(AN$257&lt;=$C283,0,IF(AN$257&gt;($F$255+$C283),INDEX($D$269:$W$269,,$C283)-SUM($D283:AM283),INDEX($D$269:$W$269,,$C283)/$F$255)))</f>
        <v>0</v>
      </c>
      <c r="AO283" s="2">
        <f>IF($F$255="n/a",0,IF(AO$257&lt;=$C283,0,IF(AO$257&gt;($F$255+$C283),INDEX($D$269:$W$269,,$C283)-SUM($D283:AN283),INDEX($D$269:$W$269,,$C283)/$F$255)))</f>
        <v>0</v>
      </c>
      <c r="AP283" s="2">
        <f>IF($F$255="n/a",0,IF(AP$257&lt;=$C283,0,IF(AP$257&gt;($F$255+$C283),INDEX($D$269:$W$269,,$C283)-SUM($D283:AO283),INDEX($D$269:$W$269,,$C283)/$F$255)))</f>
        <v>0</v>
      </c>
      <c r="AQ283" s="2">
        <f>IF($F$255="n/a",0,IF(AQ$257&lt;=$C283,0,IF(AQ$257&gt;($F$255+$C283),INDEX($D$269:$W$269,,$C283)-SUM($D283:AP283),INDEX($D$269:$W$269,,$C283)/$F$255)))</f>
        <v>0</v>
      </c>
      <c r="AR283" s="2">
        <f>IF($F$255="n/a",0,IF(AR$257&lt;=$C283,0,IF(AR$257&gt;($F$255+$C283),INDEX($D$269:$W$269,,$C283)-SUM($D283:AQ283),INDEX($D$269:$W$269,,$C283)/$F$255)))</f>
        <v>0</v>
      </c>
      <c r="AS283" s="2">
        <f>IF($F$255="n/a",0,IF(AS$257&lt;=$C283,0,IF(AS$257&gt;($F$255+$C283),INDEX($D$269:$W$269,,$C283)-SUM($D283:AR283),INDEX($D$269:$W$269,,$C283)/$F$255)))</f>
        <v>0</v>
      </c>
      <c r="AT283" s="2">
        <f>IF($F$255="n/a",0,IF(AT$257&lt;=$C283,0,IF(AT$257&gt;($F$255+$C283),INDEX($D$269:$W$269,,$C283)-SUM($D283:AS283),INDEX($D$269:$W$269,,$C283)/$F$255)))</f>
        <v>0</v>
      </c>
      <c r="AU283" s="2">
        <f>IF($F$255="n/a",0,IF(AU$257&lt;=$C283,0,IF(AU$257&gt;($F$255+$C283),INDEX($D$269:$W$269,,$C283)-SUM($D283:AT283),INDEX($D$269:$W$269,,$C283)/$F$255)))</f>
        <v>0</v>
      </c>
      <c r="AV283" s="2">
        <f>IF($F$255="n/a",0,IF(AV$257&lt;=$C283,0,IF(AV$257&gt;($F$255+$C283),INDEX($D$269:$W$269,,$C283)-SUM($D283:AU283),INDEX($D$269:$W$269,,$C283)/$F$255)))</f>
        <v>0</v>
      </c>
      <c r="AW283" s="2">
        <f>IF($F$255="n/a",0,IF(AW$257&lt;=$C283,0,IF(AW$257&gt;($F$255+$C283),INDEX($D$269:$W$269,,$C283)-SUM($D283:AV283),INDEX($D$269:$W$269,,$C283)/$F$255)))</f>
        <v>0</v>
      </c>
      <c r="AX283" s="2">
        <f>IF($F$255="n/a",0,IF(AX$257&lt;=$C283,0,IF(AX$257&gt;($F$255+$C283),INDEX($D$269:$W$269,,$C283)-SUM($D283:AW283),INDEX($D$269:$W$269,,$C283)/$F$255)))</f>
        <v>0</v>
      </c>
      <c r="AY283" s="2">
        <f>IF($F$255="n/a",0,IF(AY$257&lt;=$C283,0,IF(AY$257&gt;($F$255+$C283),INDEX($D$269:$W$269,,$C283)-SUM($D283:AX283),INDEX($D$269:$W$269,,$C283)/$F$255)))</f>
        <v>0</v>
      </c>
      <c r="AZ283" s="2">
        <f>IF($F$255="n/a",0,IF(AZ$257&lt;=$C283,0,IF(AZ$257&gt;($F$255+$C283),INDEX($D$269:$W$269,,$C283)-SUM($D283:AY283),INDEX($D$269:$W$269,,$C283)/$F$255)))</f>
        <v>0</v>
      </c>
      <c r="BA283" s="2">
        <f>IF($F$255="n/a",0,IF(BA$257&lt;=$C283,0,IF(BA$257&gt;($F$255+$C283),INDEX($D$269:$W$269,,$C283)-SUM($D283:AZ283),INDEX($D$269:$W$269,,$C283)/$F$255)))</f>
        <v>0</v>
      </c>
      <c r="BB283" s="2">
        <f>IF($F$255="n/a",0,IF(BB$257&lt;=$C283,0,IF(BB$257&gt;($F$255+$C283),INDEX($D$269:$W$269,,$C283)-SUM($D283:BA283),INDEX($D$269:$W$269,,$C283)/$F$255)))</f>
        <v>0</v>
      </c>
      <c r="BC283" s="2">
        <f>IF($F$255="n/a",0,IF(BC$257&lt;=$C283,0,IF(BC$257&gt;($F$255+$C283),INDEX($D$269:$W$269,,$C283)-SUM($D283:BB283),INDEX($D$269:$W$269,,$C283)/$F$255)))</f>
        <v>0</v>
      </c>
      <c r="BD283" s="2">
        <f>IF($F$255="n/a",0,IF(BD$257&lt;=$C283,0,IF(BD$257&gt;($F$255+$C283),INDEX($D$269:$W$269,,$C283)-SUM($D283:BC283),INDEX($D$269:$W$269,,$C283)/$F$255)))</f>
        <v>0</v>
      </c>
      <c r="BE283" s="2">
        <f>IF($F$255="n/a",0,IF(BE$257&lt;=$C283,0,IF(BE$257&gt;($F$255+$C283),INDEX($D$269:$W$269,,$C283)-SUM($D283:BD283),INDEX($D$269:$W$269,,$C283)/$F$255)))</f>
        <v>0</v>
      </c>
      <c r="BF283" s="2">
        <f>IF($F$255="n/a",0,IF(BF$257&lt;=$C283,0,IF(BF$257&gt;($F$255+$C283),INDEX($D$269:$W$269,,$C283)-SUM($D283:BE283),INDEX($D$269:$W$269,,$C283)/$F$255)))</f>
        <v>0</v>
      </c>
      <c r="BG283" s="2">
        <f>IF($F$255="n/a",0,IF(BG$257&lt;=$C283,0,IF(BG$257&gt;($F$255+$C283),INDEX($D$269:$W$269,,$C283)-SUM($D283:BF283),INDEX($D$269:$W$269,,$C283)/$F$255)))</f>
        <v>0</v>
      </c>
      <c r="BH283" s="2">
        <f>IF($F$255="n/a",0,IF(BH$257&lt;=$C283,0,IF(BH$257&gt;($F$255+$C283),INDEX($D$269:$W$269,,$C283)-SUM($D283:BG283),INDEX($D$269:$W$269,,$C283)/$F$255)))</f>
        <v>0</v>
      </c>
      <c r="BI283" s="2">
        <f>IF($F$255="n/a",0,IF(BI$257&lt;=$C283,0,IF(BI$257&gt;($F$255+$C283),INDEX($D$269:$W$269,,$C283)-SUM($D283:BH283),INDEX($D$269:$W$269,,$C283)/$F$255)))</f>
        <v>0</v>
      </c>
      <c r="BJ283" s="2">
        <f>IF($F$255="n/a",0,IF(BJ$257&lt;=$C283,0,IF(BJ$257&gt;($F$255+$C283),INDEX($D$269:$W$269,,$C283)-SUM($D283:BI283),INDEX($D$269:$W$269,,$C283)/$F$255)))</f>
        <v>0</v>
      </c>
      <c r="BK283" s="2">
        <f>IF($F$255="n/a",0,IF(BK$257&lt;=$C283,0,IF(BK$257&gt;($F$255+$C283),INDEX($D$269:$W$269,,$C283)-SUM($D283:BJ283),INDEX($D$269:$W$269,,$C283)/$F$255)))</f>
        <v>0</v>
      </c>
    </row>
    <row r="284" spans="2:63" ht="15" hidden="1" outlineLevel="1" x14ac:dyDescent="0.25">
      <c r="B284" s="24">
        <v>2023</v>
      </c>
      <c r="C284" s="24">
        <v>13</v>
      </c>
      <c r="E284" s="2">
        <f>IF($F$255="n/a",0,IF(E$257&lt;=$C284,0,IF(E$257&gt;($F$255+$C284),INDEX($D$269:$W$269,,$C284)-SUM($D284:D284),INDEX($D$269:$W$269,,$C284)/$F$255)))</f>
        <v>0</v>
      </c>
      <c r="F284" s="2">
        <f>IF($F$255="n/a",0,IF(F$257&lt;=$C284,0,IF(F$257&gt;($F$255+$C284),INDEX($D$269:$W$269,,$C284)-SUM($D284:E284),INDEX($D$269:$W$269,,$C284)/$F$255)))</f>
        <v>0</v>
      </c>
      <c r="G284" s="2">
        <f>IF($F$255="n/a",0,IF(G$257&lt;=$C284,0,IF(G$257&gt;($F$255+$C284),INDEX($D$269:$W$269,,$C284)-SUM($D284:F284),INDEX($D$269:$W$269,,$C284)/$F$255)))</f>
        <v>0</v>
      </c>
      <c r="H284" s="2">
        <f>IF($F$255="n/a",0,IF(H$257&lt;=$C284,0,IF(H$257&gt;($F$255+$C284),INDEX($D$269:$W$269,,$C284)-SUM($D284:G284),INDEX($D$269:$W$269,,$C284)/$F$255)))</f>
        <v>0</v>
      </c>
      <c r="I284" s="2">
        <f>IF($F$255="n/a",0,IF(I$257&lt;=$C284,0,IF(I$257&gt;($F$255+$C284),INDEX($D$269:$W$269,,$C284)-SUM($D284:H284),INDEX($D$269:$W$269,,$C284)/$F$255)))</f>
        <v>0</v>
      </c>
      <c r="J284" s="2">
        <f>IF($F$255="n/a",0,IF(J$257&lt;=$C284,0,IF(J$257&gt;($F$255+$C284),INDEX($D$269:$W$269,,$C284)-SUM($D284:I284),INDEX($D$269:$W$269,,$C284)/$F$255)))</f>
        <v>0</v>
      </c>
      <c r="K284" s="2">
        <f>IF($F$255="n/a",0,IF(K$257&lt;=$C284,0,IF(K$257&gt;($F$255+$C284),INDEX($D$269:$W$269,,$C284)-SUM($D284:J284),INDEX($D$269:$W$269,,$C284)/$F$255)))</f>
        <v>0</v>
      </c>
      <c r="L284" s="2">
        <f>IF($F$255="n/a",0,IF(L$257&lt;=$C284,0,IF(L$257&gt;($F$255+$C284),INDEX($D$269:$W$269,,$C284)-SUM($D284:K284),INDEX($D$269:$W$269,,$C284)/$F$255)))</f>
        <v>0</v>
      </c>
      <c r="M284" s="2">
        <f>IF($F$255="n/a",0,IF(M$257&lt;=$C284,0,IF(M$257&gt;($F$255+$C284),INDEX($D$269:$W$269,,$C284)-SUM($D284:L284),INDEX($D$269:$W$269,,$C284)/$F$255)))</f>
        <v>0</v>
      </c>
      <c r="N284" s="2">
        <f>IF($F$255="n/a",0,IF(N$257&lt;=$C284,0,IF(N$257&gt;($F$255+$C284),INDEX($D$269:$W$269,,$C284)-SUM($D284:M284),INDEX($D$269:$W$269,,$C284)/$F$255)))</f>
        <v>0</v>
      </c>
      <c r="O284" s="2">
        <f>IF($F$255="n/a",0,IF(O$257&lt;=$C284,0,IF(O$257&gt;($F$255+$C284),INDEX($D$269:$W$269,,$C284)-SUM($D284:N284),INDEX($D$269:$W$269,,$C284)/$F$255)))</f>
        <v>0</v>
      </c>
      <c r="P284" s="2">
        <f>IF($F$255="n/a",0,IF(P$257&lt;=$C284,0,IF(P$257&gt;($F$255+$C284),INDEX($D$269:$W$269,,$C284)-SUM($D284:O284),INDEX($D$269:$W$269,,$C284)/$F$255)))</f>
        <v>0</v>
      </c>
      <c r="Q284" s="2">
        <f>IF($F$255="n/a",0,IF(Q$257&lt;=$C284,0,IF(Q$257&gt;($F$255+$C284),INDEX($D$269:$W$269,,$C284)-SUM($D284:P284),INDEX($D$269:$W$269,,$C284)/$F$255)))</f>
        <v>0</v>
      </c>
      <c r="R284" s="2">
        <f>IF($F$255="n/a",0,IF(R$257&lt;=$C284,0,IF(R$257&gt;($F$255+$C284),INDEX($D$269:$W$269,,$C284)-SUM($D284:Q284),INDEX($D$269:$W$269,,$C284)/$F$255)))</f>
        <v>0</v>
      </c>
      <c r="S284" s="2">
        <f>IF($F$255="n/a",0,IF(S$257&lt;=$C284,0,IF(S$257&gt;($F$255+$C284),INDEX($D$269:$W$269,,$C284)-SUM($D284:R284),INDEX($D$269:$W$269,,$C284)/$F$255)))</f>
        <v>0</v>
      </c>
      <c r="T284" s="2">
        <f>IF($F$255="n/a",0,IF(T$257&lt;=$C284,0,IF(T$257&gt;($F$255+$C284),INDEX($D$269:$W$269,,$C284)-SUM($D284:S284),INDEX($D$269:$W$269,,$C284)/$F$255)))</f>
        <v>0</v>
      </c>
      <c r="U284" s="2">
        <f>IF($F$255="n/a",0,IF(U$257&lt;=$C284,0,IF(U$257&gt;($F$255+$C284),INDEX($D$269:$W$269,,$C284)-SUM($D284:T284),INDEX($D$269:$W$269,,$C284)/$F$255)))</f>
        <v>0</v>
      </c>
      <c r="V284" s="2">
        <f>IF($F$255="n/a",0,IF(V$257&lt;=$C284,0,IF(V$257&gt;($F$255+$C284),INDEX($D$269:$W$269,,$C284)-SUM($D284:U284),INDEX($D$269:$W$269,,$C284)/$F$255)))</f>
        <v>0</v>
      </c>
      <c r="W284" s="2">
        <f>IF($F$255="n/a",0,IF(W$257&lt;=$C284,0,IF(W$257&gt;($F$255+$C284),INDEX($D$269:$W$269,,$C284)-SUM($D284:V284),INDEX($D$269:$W$269,,$C284)/$F$255)))</f>
        <v>0</v>
      </c>
      <c r="X284" s="2">
        <f>IF($F$255="n/a",0,IF(X$257&lt;=$C284,0,IF(X$257&gt;($F$255+$C284),INDEX($D$269:$W$269,,$C284)-SUM($D284:W284),INDEX($D$269:$W$269,,$C284)/$F$255)))</f>
        <v>0</v>
      </c>
      <c r="Y284" s="2">
        <f>IF($F$255="n/a",0,IF(Y$257&lt;=$C284,0,IF(Y$257&gt;($F$255+$C284),INDEX($D$269:$W$269,,$C284)-SUM($D284:X284),INDEX($D$269:$W$269,,$C284)/$F$255)))</f>
        <v>0</v>
      </c>
      <c r="Z284" s="2">
        <f>IF($F$255="n/a",0,IF(Z$257&lt;=$C284,0,IF(Z$257&gt;($F$255+$C284),INDEX($D$269:$W$269,,$C284)-SUM($D284:Y284),INDEX($D$269:$W$269,,$C284)/$F$255)))</f>
        <v>0</v>
      </c>
      <c r="AA284" s="2">
        <f>IF($F$255="n/a",0,IF(AA$257&lt;=$C284,0,IF(AA$257&gt;($F$255+$C284),INDEX($D$269:$W$269,,$C284)-SUM($D284:Z284),INDEX($D$269:$W$269,,$C284)/$F$255)))</f>
        <v>0</v>
      </c>
      <c r="AB284" s="2">
        <f>IF($F$255="n/a",0,IF(AB$257&lt;=$C284,0,IF(AB$257&gt;($F$255+$C284),INDEX($D$269:$W$269,,$C284)-SUM($D284:AA284),INDEX($D$269:$W$269,,$C284)/$F$255)))</f>
        <v>0</v>
      </c>
      <c r="AC284" s="2">
        <f>IF($F$255="n/a",0,IF(AC$257&lt;=$C284,0,IF(AC$257&gt;($F$255+$C284),INDEX($D$269:$W$269,,$C284)-SUM($D284:AB284),INDEX($D$269:$W$269,,$C284)/$F$255)))</f>
        <v>0</v>
      </c>
      <c r="AD284" s="2">
        <f>IF($F$255="n/a",0,IF(AD$257&lt;=$C284,0,IF(AD$257&gt;($F$255+$C284),INDEX($D$269:$W$269,,$C284)-SUM($D284:AC284),INDEX($D$269:$W$269,,$C284)/$F$255)))</f>
        <v>0</v>
      </c>
      <c r="AE284" s="2">
        <f>IF($F$255="n/a",0,IF(AE$257&lt;=$C284,0,IF(AE$257&gt;($F$255+$C284),INDEX($D$269:$W$269,,$C284)-SUM($D284:AD284),INDEX($D$269:$W$269,,$C284)/$F$255)))</f>
        <v>0</v>
      </c>
      <c r="AF284" s="2">
        <f>IF($F$255="n/a",0,IF(AF$257&lt;=$C284,0,IF(AF$257&gt;($F$255+$C284),INDEX($D$269:$W$269,,$C284)-SUM($D284:AE284),INDEX($D$269:$W$269,,$C284)/$F$255)))</f>
        <v>0</v>
      </c>
      <c r="AG284" s="2">
        <f>IF($F$255="n/a",0,IF(AG$257&lt;=$C284,0,IF(AG$257&gt;($F$255+$C284),INDEX($D$269:$W$269,,$C284)-SUM($D284:AF284),INDEX($D$269:$W$269,,$C284)/$F$255)))</f>
        <v>0</v>
      </c>
      <c r="AH284" s="2">
        <f>IF($F$255="n/a",0,IF(AH$257&lt;=$C284,0,IF(AH$257&gt;($F$255+$C284),INDEX($D$269:$W$269,,$C284)-SUM($D284:AG284),INDEX($D$269:$W$269,,$C284)/$F$255)))</f>
        <v>0</v>
      </c>
      <c r="AI284" s="2">
        <f>IF($F$255="n/a",0,IF(AI$257&lt;=$C284,0,IF(AI$257&gt;($F$255+$C284),INDEX($D$269:$W$269,,$C284)-SUM($D284:AH284),INDEX($D$269:$W$269,,$C284)/$F$255)))</f>
        <v>0</v>
      </c>
      <c r="AJ284" s="2">
        <f>IF($F$255="n/a",0,IF(AJ$257&lt;=$C284,0,IF(AJ$257&gt;($F$255+$C284),INDEX($D$269:$W$269,,$C284)-SUM($D284:AI284),INDEX($D$269:$W$269,,$C284)/$F$255)))</f>
        <v>0</v>
      </c>
      <c r="AK284" s="2">
        <f>IF($F$255="n/a",0,IF(AK$257&lt;=$C284,0,IF(AK$257&gt;($F$255+$C284),INDEX($D$269:$W$269,,$C284)-SUM($D284:AJ284),INDEX($D$269:$W$269,,$C284)/$F$255)))</f>
        <v>0</v>
      </c>
      <c r="AL284" s="2">
        <f>IF($F$255="n/a",0,IF(AL$257&lt;=$C284,0,IF(AL$257&gt;($F$255+$C284),INDEX($D$269:$W$269,,$C284)-SUM($D284:AK284),INDEX($D$269:$W$269,,$C284)/$F$255)))</f>
        <v>0</v>
      </c>
      <c r="AM284" s="2">
        <f>IF($F$255="n/a",0,IF(AM$257&lt;=$C284,0,IF(AM$257&gt;($F$255+$C284),INDEX($D$269:$W$269,,$C284)-SUM($D284:AL284),INDEX($D$269:$W$269,,$C284)/$F$255)))</f>
        <v>0</v>
      </c>
      <c r="AN284" s="2">
        <f>IF($F$255="n/a",0,IF(AN$257&lt;=$C284,0,IF(AN$257&gt;($F$255+$C284),INDEX($D$269:$W$269,,$C284)-SUM($D284:AM284),INDEX($D$269:$W$269,,$C284)/$F$255)))</f>
        <v>0</v>
      </c>
      <c r="AO284" s="2">
        <f>IF($F$255="n/a",0,IF(AO$257&lt;=$C284,0,IF(AO$257&gt;($F$255+$C284),INDEX($D$269:$W$269,,$C284)-SUM($D284:AN284),INDEX($D$269:$W$269,,$C284)/$F$255)))</f>
        <v>0</v>
      </c>
      <c r="AP284" s="2">
        <f>IF($F$255="n/a",0,IF(AP$257&lt;=$C284,0,IF(AP$257&gt;($F$255+$C284),INDEX($D$269:$W$269,,$C284)-SUM($D284:AO284),INDEX($D$269:$W$269,,$C284)/$F$255)))</f>
        <v>0</v>
      </c>
      <c r="AQ284" s="2">
        <f>IF($F$255="n/a",0,IF(AQ$257&lt;=$C284,0,IF(AQ$257&gt;($F$255+$C284),INDEX($D$269:$W$269,,$C284)-SUM($D284:AP284),INDEX($D$269:$W$269,,$C284)/$F$255)))</f>
        <v>0</v>
      </c>
      <c r="AR284" s="2">
        <f>IF($F$255="n/a",0,IF(AR$257&lt;=$C284,0,IF(AR$257&gt;($F$255+$C284),INDEX($D$269:$W$269,,$C284)-SUM($D284:AQ284),INDEX($D$269:$W$269,,$C284)/$F$255)))</f>
        <v>0</v>
      </c>
      <c r="AS284" s="2">
        <f>IF($F$255="n/a",0,IF(AS$257&lt;=$C284,0,IF(AS$257&gt;($F$255+$C284),INDEX($D$269:$W$269,,$C284)-SUM($D284:AR284),INDEX($D$269:$W$269,,$C284)/$F$255)))</f>
        <v>0</v>
      </c>
      <c r="AT284" s="2">
        <f>IF($F$255="n/a",0,IF(AT$257&lt;=$C284,0,IF(AT$257&gt;($F$255+$C284),INDEX($D$269:$W$269,,$C284)-SUM($D284:AS284),INDEX($D$269:$W$269,,$C284)/$F$255)))</f>
        <v>0</v>
      </c>
      <c r="AU284" s="2">
        <f>IF($F$255="n/a",0,IF(AU$257&lt;=$C284,0,IF(AU$257&gt;($F$255+$C284),INDEX($D$269:$W$269,,$C284)-SUM($D284:AT284),INDEX($D$269:$W$269,,$C284)/$F$255)))</f>
        <v>0</v>
      </c>
      <c r="AV284" s="2">
        <f>IF($F$255="n/a",0,IF(AV$257&lt;=$C284,0,IF(AV$257&gt;($F$255+$C284),INDEX($D$269:$W$269,,$C284)-SUM($D284:AU284),INDEX($D$269:$W$269,,$C284)/$F$255)))</f>
        <v>0</v>
      </c>
      <c r="AW284" s="2">
        <f>IF($F$255="n/a",0,IF(AW$257&lt;=$C284,0,IF(AW$257&gt;($F$255+$C284),INDEX($D$269:$W$269,,$C284)-SUM($D284:AV284),INDEX($D$269:$W$269,,$C284)/$F$255)))</f>
        <v>0</v>
      </c>
      <c r="AX284" s="2">
        <f>IF($F$255="n/a",0,IF(AX$257&lt;=$C284,0,IF(AX$257&gt;($F$255+$C284),INDEX($D$269:$W$269,,$C284)-SUM($D284:AW284),INDEX($D$269:$W$269,,$C284)/$F$255)))</f>
        <v>0</v>
      </c>
      <c r="AY284" s="2">
        <f>IF($F$255="n/a",0,IF(AY$257&lt;=$C284,0,IF(AY$257&gt;($F$255+$C284),INDEX($D$269:$W$269,,$C284)-SUM($D284:AX284),INDEX($D$269:$W$269,,$C284)/$F$255)))</f>
        <v>0</v>
      </c>
      <c r="AZ284" s="2">
        <f>IF($F$255="n/a",0,IF(AZ$257&lt;=$C284,0,IF(AZ$257&gt;($F$255+$C284),INDEX($D$269:$W$269,,$C284)-SUM($D284:AY284),INDEX($D$269:$W$269,,$C284)/$F$255)))</f>
        <v>0</v>
      </c>
      <c r="BA284" s="2">
        <f>IF($F$255="n/a",0,IF(BA$257&lt;=$C284,0,IF(BA$257&gt;($F$255+$C284),INDEX($D$269:$W$269,,$C284)-SUM($D284:AZ284),INDEX($D$269:$W$269,,$C284)/$F$255)))</f>
        <v>0</v>
      </c>
      <c r="BB284" s="2">
        <f>IF($F$255="n/a",0,IF(BB$257&lt;=$C284,0,IF(BB$257&gt;($F$255+$C284),INDEX($D$269:$W$269,,$C284)-SUM($D284:BA284),INDEX($D$269:$W$269,,$C284)/$F$255)))</f>
        <v>0</v>
      </c>
      <c r="BC284" s="2">
        <f>IF($F$255="n/a",0,IF(BC$257&lt;=$C284,0,IF(BC$257&gt;($F$255+$C284),INDEX($D$269:$W$269,,$C284)-SUM($D284:BB284),INDEX($D$269:$W$269,,$C284)/$F$255)))</f>
        <v>0</v>
      </c>
      <c r="BD284" s="2">
        <f>IF($F$255="n/a",0,IF(BD$257&lt;=$C284,0,IF(BD$257&gt;($F$255+$C284),INDEX($D$269:$W$269,,$C284)-SUM($D284:BC284),INDEX($D$269:$W$269,,$C284)/$F$255)))</f>
        <v>0</v>
      </c>
      <c r="BE284" s="2">
        <f>IF($F$255="n/a",0,IF(BE$257&lt;=$C284,0,IF(BE$257&gt;($F$255+$C284),INDEX($D$269:$W$269,,$C284)-SUM($D284:BD284),INDEX($D$269:$W$269,,$C284)/$F$255)))</f>
        <v>0</v>
      </c>
      <c r="BF284" s="2">
        <f>IF($F$255="n/a",0,IF(BF$257&lt;=$C284,0,IF(BF$257&gt;($F$255+$C284),INDEX($D$269:$W$269,,$C284)-SUM($D284:BE284),INDEX($D$269:$W$269,,$C284)/$F$255)))</f>
        <v>0</v>
      </c>
      <c r="BG284" s="2">
        <f>IF($F$255="n/a",0,IF(BG$257&lt;=$C284,0,IF(BG$257&gt;($F$255+$C284),INDEX($D$269:$W$269,,$C284)-SUM($D284:BF284),INDEX($D$269:$W$269,,$C284)/$F$255)))</f>
        <v>0</v>
      </c>
      <c r="BH284" s="2">
        <f>IF($F$255="n/a",0,IF(BH$257&lt;=$C284,0,IF(BH$257&gt;($F$255+$C284),INDEX($D$269:$W$269,,$C284)-SUM($D284:BG284),INDEX($D$269:$W$269,,$C284)/$F$255)))</f>
        <v>0</v>
      </c>
      <c r="BI284" s="2">
        <f>IF($F$255="n/a",0,IF(BI$257&lt;=$C284,0,IF(BI$257&gt;($F$255+$C284),INDEX($D$269:$W$269,,$C284)-SUM($D284:BH284),INDEX($D$269:$W$269,,$C284)/$F$255)))</f>
        <v>0</v>
      </c>
      <c r="BJ284" s="2">
        <f>IF($F$255="n/a",0,IF(BJ$257&lt;=$C284,0,IF(BJ$257&gt;($F$255+$C284),INDEX($D$269:$W$269,,$C284)-SUM($D284:BI284),INDEX($D$269:$W$269,,$C284)/$F$255)))</f>
        <v>0</v>
      </c>
      <c r="BK284" s="2">
        <f>IF($F$255="n/a",0,IF(BK$257&lt;=$C284,0,IF(BK$257&gt;($F$255+$C284),INDEX($D$269:$W$269,,$C284)-SUM($D284:BJ284),INDEX($D$269:$W$269,,$C284)/$F$255)))</f>
        <v>0</v>
      </c>
    </row>
    <row r="285" spans="2:63" ht="15" hidden="1" outlineLevel="1" x14ac:dyDescent="0.25">
      <c r="B285" s="24">
        <v>2024</v>
      </c>
      <c r="C285" s="24">
        <v>14</v>
      </c>
      <c r="E285" s="2">
        <f>IF($F$255="n/a",0,IF(E$257&lt;=$C285,0,IF(E$257&gt;($F$255+$C285),INDEX($D$269:$W$269,,$C285)-SUM($D285:D285),INDEX($D$269:$W$269,,$C285)/$F$255)))</f>
        <v>0</v>
      </c>
      <c r="F285" s="2">
        <f>IF($F$255="n/a",0,IF(F$257&lt;=$C285,0,IF(F$257&gt;($F$255+$C285),INDEX($D$269:$W$269,,$C285)-SUM($D285:E285),INDEX($D$269:$W$269,,$C285)/$F$255)))</f>
        <v>0</v>
      </c>
      <c r="G285" s="2">
        <f>IF($F$255="n/a",0,IF(G$257&lt;=$C285,0,IF(G$257&gt;($F$255+$C285),INDEX($D$269:$W$269,,$C285)-SUM($D285:F285),INDEX($D$269:$W$269,,$C285)/$F$255)))</f>
        <v>0</v>
      </c>
      <c r="H285" s="2">
        <f>IF($F$255="n/a",0,IF(H$257&lt;=$C285,0,IF(H$257&gt;($F$255+$C285),INDEX($D$269:$W$269,,$C285)-SUM($D285:G285),INDEX($D$269:$W$269,,$C285)/$F$255)))</f>
        <v>0</v>
      </c>
      <c r="I285" s="2">
        <f>IF($F$255="n/a",0,IF(I$257&lt;=$C285,0,IF(I$257&gt;($F$255+$C285),INDEX($D$269:$W$269,,$C285)-SUM($D285:H285),INDEX($D$269:$W$269,,$C285)/$F$255)))</f>
        <v>0</v>
      </c>
      <c r="J285" s="2">
        <f>IF($F$255="n/a",0,IF(J$257&lt;=$C285,0,IF(J$257&gt;($F$255+$C285),INDEX($D$269:$W$269,,$C285)-SUM($D285:I285),INDEX($D$269:$W$269,,$C285)/$F$255)))</f>
        <v>0</v>
      </c>
      <c r="K285" s="2">
        <f>IF($F$255="n/a",0,IF(K$257&lt;=$C285,0,IF(K$257&gt;($F$255+$C285),INDEX($D$269:$W$269,,$C285)-SUM($D285:J285),INDEX($D$269:$W$269,,$C285)/$F$255)))</f>
        <v>0</v>
      </c>
      <c r="L285" s="2">
        <f>IF($F$255="n/a",0,IF(L$257&lt;=$C285,0,IF(L$257&gt;($F$255+$C285),INDEX($D$269:$W$269,,$C285)-SUM($D285:K285),INDEX($D$269:$W$269,,$C285)/$F$255)))</f>
        <v>0</v>
      </c>
      <c r="M285" s="2">
        <f>IF($F$255="n/a",0,IF(M$257&lt;=$C285,0,IF(M$257&gt;($F$255+$C285),INDEX($D$269:$W$269,,$C285)-SUM($D285:L285),INDEX($D$269:$W$269,,$C285)/$F$255)))</f>
        <v>0</v>
      </c>
      <c r="N285" s="2">
        <f>IF($F$255="n/a",0,IF(N$257&lt;=$C285,0,IF(N$257&gt;($F$255+$C285),INDEX($D$269:$W$269,,$C285)-SUM($D285:M285),INDEX($D$269:$W$269,,$C285)/$F$255)))</f>
        <v>0</v>
      </c>
      <c r="O285" s="2">
        <f>IF($F$255="n/a",0,IF(O$257&lt;=$C285,0,IF(O$257&gt;($F$255+$C285),INDEX($D$269:$W$269,,$C285)-SUM($D285:N285),INDEX($D$269:$W$269,,$C285)/$F$255)))</f>
        <v>0</v>
      </c>
      <c r="P285" s="2">
        <f>IF($F$255="n/a",0,IF(P$257&lt;=$C285,0,IF(P$257&gt;($F$255+$C285),INDEX($D$269:$W$269,,$C285)-SUM($D285:O285),INDEX($D$269:$W$269,,$C285)/$F$255)))</f>
        <v>0</v>
      </c>
      <c r="Q285" s="2">
        <f>IF($F$255="n/a",0,IF(Q$257&lt;=$C285,0,IF(Q$257&gt;($F$255+$C285),INDEX($D$269:$W$269,,$C285)-SUM($D285:P285),INDEX($D$269:$W$269,,$C285)/$F$255)))</f>
        <v>0</v>
      </c>
      <c r="R285" s="2">
        <f>IF($F$255="n/a",0,IF(R$257&lt;=$C285,0,IF(R$257&gt;($F$255+$C285),INDEX($D$269:$W$269,,$C285)-SUM($D285:Q285),INDEX($D$269:$W$269,,$C285)/$F$255)))</f>
        <v>0</v>
      </c>
      <c r="S285" s="2">
        <f>IF($F$255="n/a",0,IF(S$257&lt;=$C285,0,IF(S$257&gt;($F$255+$C285),INDEX($D$269:$W$269,,$C285)-SUM($D285:R285),INDEX($D$269:$W$269,,$C285)/$F$255)))</f>
        <v>0</v>
      </c>
      <c r="T285" s="2">
        <f>IF($F$255="n/a",0,IF(T$257&lt;=$C285,0,IF(T$257&gt;($F$255+$C285),INDEX($D$269:$W$269,,$C285)-SUM($D285:S285),INDEX($D$269:$W$269,,$C285)/$F$255)))</f>
        <v>0</v>
      </c>
      <c r="U285" s="2">
        <f>IF($F$255="n/a",0,IF(U$257&lt;=$C285,0,IF(U$257&gt;($F$255+$C285),INDEX($D$269:$W$269,,$C285)-SUM($D285:T285),INDEX($D$269:$W$269,,$C285)/$F$255)))</f>
        <v>0</v>
      </c>
      <c r="V285" s="2">
        <f>IF($F$255="n/a",0,IF(V$257&lt;=$C285,0,IF(V$257&gt;($F$255+$C285),INDEX($D$269:$W$269,,$C285)-SUM($D285:U285),INDEX($D$269:$W$269,,$C285)/$F$255)))</f>
        <v>0</v>
      </c>
      <c r="W285" s="2">
        <f>IF($F$255="n/a",0,IF(W$257&lt;=$C285,0,IF(W$257&gt;($F$255+$C285),INDEX($D$269:$W$269,,$C285)-SUM($D285:V285),INDEX($D$269:$W$269,,$C285)/$F$255)))</f>
        <v>0</v>
      </c>
      <c r="X285" s="2">
        <f>IF($F$255="n/a",0,IF(X$257&lt;=$C285,0,IF(X$257&gt;($F$255+$C285),INDEX($D$269:$W$269,,$C285)-SUM($D285:W285),INDEX($D$269:$W$269,,$C285)/$F$255)))</f>
        <v>0</v>
      </c>
      <c r="Y285" s="2">
        <f>IF($F$255="n/a",0,IF(Y$257&lt;=$C285,0,IF(Y$257&gt;($F$255+$C285),INDEX($D$269:$W$269,,$C285)-SUM($D285:X285),INDEX($D$269:$W$269,,$C285)/$F$255)))</f>
        <v>0</v>
      </c>
      <c r="Z285" s="2">
        <f>IF($F$255="n/a",0,IF(Z$257&lt;=$C285,0,IF(Z$257&gt;($F$255+$C285),INDEX($D$269:$W$269,,$C285)-SUM($D285:Y285),INDEX($D$269:$W$269,,$C285)/$F$255)))</f>
        <v>0</v>
      </c>
      <c r="AA285" s="2">
        <f>IF($F$255="n/a",0,IF(AA$257&lt;=$C285,0,IF(AA$257&gt;($F$255+$C285),INDEX($D$269:$W$269,,$C285)-SUM($D285:Z285),INDEX($D$269:$W$269,,$C285)/$F$255)))</f>
        <v>0</v>
      </c>
      <c r="AB285" s="2">
        <f>IF($F$255="n/a",0,IF(AB$257&lt;=$C285,0,IF(AB$257&gt;($F$255+$C285),INDEX($D$269:$W$269,,$C285)-SUM($D285:AA285),INDEX($D$269:$W$269,,$C285)/$F$255)))</f>
        <v>0</v>
      </c>
      <c r="AC285" s="2">
        <f>IF($F$255="n/a",0,IF(AC$257&lt;=$C285,0,IF(AC$257&gt;($F$255+$C285),INDEX($D$269:$W$269,,$C285)-SUM($D285:AB285),INDEX($D$269:$W$269,,$C285)/$F$255)))</f>
        <v>0</v>
      </c>
      <c r="AD285" s="2">
        <f>IF($F$255="n/a",0,IF(AD$257&lt;=$C285,0,IF(AD$257&gt;($F$255+$C285),INDEX($D$269:$W$269,,$C285)-SUM($D285:AC285),INDEX($D$269:$W$269,,$C285)/$F$255)))</f>
        <v>0</v>
      </c>
      <c r="AE285" s="2">
        <f>IF($F$255="n/a",0,IF(AE$257&lt;=$C285,0,IF(AE$257&gt;($F$255+$C285),INDEX($D$269:$W$269,,$C285)-SUM($D285:AD285),INDEX($D$269:$W$269,,$C285)/$F$255)))</f>
        <v>0</v>
      </c>
      <c r="AF285" s="2">
        <f>IF($F$255="n/a",0,IF(AF$257&lt;=$C285,0,IF(AF$257&gt;($F$255+$C285),INDEX($D$269:$W$269,,$C285)-SUM($D285:AE285),INDEX($D$269:$W$269,,$C285)/$F$255)))</f>
        <v>0</v>
      </c>
      <c r="AG285" s="2">
        <f>IF($F$255="n/a",0,IF(AG$257&lt;=$C285,0,IF(AG$257&gt;($F$255+$C285),INDEX($D$269:$W$269,,$C285)-SUM($D285:AF285),INDEX($D$269:$W$269,,$C285)/$F$255)))</f>
        <v>0</v>
      </c>
      <c r="AH285" s="2">
        <f>IF($F$255="n/a",0,IF(AH$257&lt;=$C285,0,IF(AH$257&gt;($F$255+$C285),INDEX($D$269:$W$269,,$C285)-SUM($D285:AG285),INDEX($D$269:$W$269,,$C285)/$F$255)))</f>
        <v>0</v>
      </c>
      <c r="AI285" s="2">
        <f>IF($F$255="n/a",0,IF(AI$257&lt;=$C285,0,IF(AI$257&gt;($F$255+$C285),INDEX($D$269:$W$269,,$C285)-SUM($D285:AH285),INDEX($D$269:$W$269,,$C285)/$F$255)))</f>
        <v>0</v>
      </c>
      <c r="AJ285" s="2">
        <f>IF($F$255="n/a",0,IF(AJ$257&lt;=$C285,0,IF(AJ$257&gt;($F$255+$C285),INDEX($D$269:$W$269,,$C285)-SUM($D285:AI285),INDEX($D$269:$W$269,,$C285)/$F$255)))</f>
        <v>0</v>
      </c>
      <c r="AK285" s="2">
        <f>IF($F$255="n/a",0,IF(AK$257&lt;=$C285,0,IF(AK$257&gt;($F$255+$C285),INDEX($D$269:$W$269,,$C285)-SUM($D285:AJ285),INDEX($D$269:$W$269,,$C285)/$F$255)))</f>
        <v>0</v>
      </c>
      <c r="AL285" s="2">
        <f>IF($F$255="n/a",0,IF(AL$257&lt;=$C285,0,IF(AL$257&gt;($F$255+$C285),INDEX($D$269:$W$269,,$C285)-SUM($D285:AK285),INDEX($D$269:$W$269,,$C285)/$F$255)))</f>
        <v>0</v>
      </c>
      <c r="AM285" s="2">
        <f>IF($F$255="n/a",0,IF(AM$257&lt;=$C285,0,IF(AM$257&gt;($F$255+$C285),INDEX($D$269:$W$269,,$C285)-SUM($D285:AL285),INDEX($D$269:$W$269,,$C285)/$F$255)))</f>
        <v>0</v>
      </c>
      <c r="AN285" s="2">
        <f>IF($F$255="n/a",0,IF(AN$257&lt;=$C285,0,IF(AN$257&gt;($F$255+$C285),INDEX($D$269:$W$269,,$C285)-SUM($D285:AM285),INDEX($D$269:$W$269,,$C285)/$F$255)))</f>
        <v>0</v>
      </c>
      <c r="AO285" s="2">
        <f>IF($F$255="n/a",0,IF(AO$257&lt;=$C285,0,IF(AO$257&gt;($F$255+$C285),INDEX($D$269:$W$269,,$C285)-SUM($D285:AN285),INDEX($D$269:$W$269,,$C285)/$F$255)))</f>
        <v>0</v>
      </c>
      <c r="AP285" s="2">
        <f>IF($F$255="n/a",0,IF(AP$257&lt;=$C285,0,IF(AP$257&gt;($F$255+$C285),INDEX($D$269:$W$269,,$C285)-SUM($D285:AO285),INDEX($D$269:$W$269,,$C285)/$F$255)))</f>
        <v>0</v>
      </c>
      <c r="AQ285" s="2">
        <f>IF($F$255="n/a",0,IF(AQ$257&lt;=$C285,0,IF(AQ$257&gt;($F$255+$C285),INDEX($D$269:$W$269,,$C285)-SUM($D285:AP285),INDEX($D$269:$W$269,,$C285)/$F$255)))</f>
        <v>0</v>
      </c>
      <c r="AR285" s="2">
        <f>IF($F$255="n/a",0,IF(AR$257&lt;=$C285,0,IF(AR$257&gt;($F$255+$C285),INDEX($D$269:$W$269,,$C285)-SUM($D285:AQ285),INDEX($D$269:$W$269,,$C285)/$F$255)))</f>
        <v>0</v>
      </c>
      <c r="AS285" s="2">
        <f>IF($F$255="n/a",0,IF(AS$257&lt;=$C285,0,IF(AS$257&gt;($F$255+$C285),INDEX($D$269:$W$269,,$C285)-SUM($D285:AR285),INDEX($D$269:$W$269,,$C285)/$F$255)))</f>
        <v>0</v>
      </c>
      <c r="AT285" s="2">
        <f>IF($F$255="n/a",0,IF(AT$257&lt;=$C285,0,IF(AT$257&gt;($F$255+$C285),INDEX($D$269:$W$269,,$C285)-SUM($D285:AS285),INDEX($D$269:$W$269,,$C285)/$F$255)))</f>
        <v>0</v>
      </c>
      <c r="AU285" s="2">
        <f>IF($F$255="n/a",0,IF(AU$257&lt;=$C285,0,IF(AU$257&gt;($F$255+$C285),INDEX($D$269:$W$269,,$C285)-SUM($D285:AT285),INDEX($D$269:$W$269,,$C285)/$F$255)))</f>
        <v>0</v>
      </c>
      <c r="AV285" s="2">
        <f>IF($F$255="n/a",0,IF(AV$257&lt;=$C285,0,IF(AV$257&gt;($F$255+$C285),INDEX($D$269:$W$269,,$C285)-SUM($D285:AU285),INDEX($D$269:$W$269,,$C285)/$F$255)))</f>
        <v>0</v>
      </c>
      <c r="AW285" s="2">
        <f>IF($F$255="n/a",0,IF(AW$257&lt;=$C285,0,IF(AW$257&gt;($F$255+$C285),INDEX($D$269:$W$269,,$C285)-SUM($D285:AV285),INDEX($D$269:$W$269,,$C285)/$F$255)))</f>
        <v>0</v>
      </c>
      <c r="AX285" s="2">
        <f>IF($F$255="n/a",0,IF(AX$257&lt;=$C285,0,IF(AX$257&gt;($F$255+$C285),INDEX($D$269:$W$269,,$C285)-SUM($D285:AW285),INDEX($D$269:$W$269,,$C285)/$F$255)))</f>
        <v>0</v>
      </c>
      <c r="AY285" s="2">
        <f>IF($F$255="n/a",0,IF(AY$257&lt;=$C285,0,IF(AY$257&gt;($F$255+$C285),INDEX($D$269:$W$269,,$C285)-SUM($D285:AX285),INDEX($D$269:$W$269,,$C285)/$F$255)))</f>
        <v>0</v>
      </c>
      <c r="AZ285" s="2">
        <f>IF($F$255="n/a",0,IF(AZ$257&lt;=$C285,0,IF(AZ$257&gt;($F$255+$C285),INDEX($D$269:$W$269,,$C285)-SUM($D285:AY285),INDEX($D$269:$W$269,,$C285)/$F$255)))</f>
        <v>0</v>
      </c>
      <c r="BA285" s="2">
        <f>IF($F$255="n/a",0,IF(BA$257&lt;=$C285,0,IF(BA$257&gt;($F$255+$C285),INDEX($D$269:$W$269,,$C285)-SUM($D285:AZ285),INDEX($D$269:$W$269,,$C285)/$F$255)))</f>
        <v>0</v>
      </c>
      <c r="BB285" s="2">
        <f>IF($F$255="n/a",0,IF(BB$257&lt;=$C285,0,IF(BB$257&gt;($F$255+$C285),INDEX($D$269:$W$269,,$C285)-SUM($D285:BA285),INDEX($D$269:$W$269,,$C285)/$F$255)))</f>
        <v>0</v>
      </c>
      <c r="BC285" s="2">
        <f>IF($F$255="n/a",0,IF(BC$257&lt;=$C285,0,IF(BC$257&gt;($F$255+$C285),INDEX($D$269:$W$269,,$C285)-SUM($D285:BB285),INDEX($D$269:$W$269,,$C285)/$F$255)))</f>
        <v>0</v>
      </c>
      <c r="BD285" s="2">
        <f>IF($F$255="n/a",0,IF(BD$257&lt;=$C285,0,IF(BD$257&gt;($F$255+$C285),INDEX($D$269:$W$269,,$C285)-SUM($D285:BC285),INDEX($D$269:$W$269,,$C285)/$F$255)))</f>
        <v>0</v>
      </c>
      <c r="BE285" s="2">
        <f>IF($F$255="n/a",0,IF(BE$257&lt;=$C285,0,IF(BE$257&gt;($F$255+$C285),INDEX($D$269:$W$269,,$C285)-SUM($D285:BD285),INDEX($D$269:$W$269,,$C285)/$F$255)))</f>
        <v>0</v>
      </c>
      <c r="BF285" s="2">
        <f>IF($F$255="n/a",0,IF(BF$257&lt;=$C285,0,IF(BF$257&gt;($F$255+$C285),INDEX($D$269:$W$269,,$C285)-SUM($D285:BE285),INDEX($D$269:$W$269,,$C285)/$F$255)))</f>
        <v>0</v>
      </c>
      <c r="BG285" s="2">
        <f>IF($F$255="n/a",0,IF(BG$257&lt;=$C285,0,IF(BG$257&gt;($F$255+$C285),INDEX($D$269:$W$269,,$C285)-SUM($D285:BF285),INDEX($D$269:$W$269,,$C285)/$F$255)))</f>
        <v>0</v>
      </c>
      <c r="BH285" s="2">
        <f>IF($F$255="n/a",0,IF(BH$257&lt;=$C285,0,IF(BH$257&gt;($F$255+$C285),INDEX($D$269:$W$269,,$C285)-SUM($D285:BG285),INDEX($D$269:$W$269,,$C285)/$F$255)))</f>
        <v>0</v>
      </c>
      <c r="BI285" s="2">
        <f>IF($F$255="n/a",0,IF(BI$257&lt;=$C285,0,IF(BI$257&gt;($F$255+$C285),INDEX($D$269:$W$269,,$C285)-SUM($D285:BH285),INDEX($D$269:$W$269,,$C285)/$F$255)))</f>
        <v>0</v>
      </c>
      <c r="BJ285" s="2">
        <f>IF($F$255="n/a",0,IF(BJ$257&lt;=$C285,0,IF(BJ$257&gt;($F$255+$C285),INDEX($D$269:$W$269,,$C285)-SUM($D285:BI285),INDEX($D$269:$W$269,,$C285)/$F$255)))</f>
        <v>0</v>
      </c>
      <c r="BK285" s="2">
        <f>IF($F$255="n/a",0,IF(BK$257&lt;=$C285,0,IF(BK$257&gt;($F$255+$C285),INDEX($D$269:$W$269,,$C285)-SUM($D285:BJ285),INDEX($D$269:$W$269,,$C285)/$F$255)))</f>
        <v>0</v>
      </c>
    </row>
    <row r="286" spans="2:63" ht="15" hidden="1" outlineLevel="1" x14ac:dyDescent="0.25">
      <c r="B286" s="24">
        <v>2025</v>
      </c>
      <c r="C286" s="24">
        <v>15</v>
      </c>
      <c r="E286" s="2">
        <f>IF($F$255="n/a",0,IF(E$257&lt;=$C286,0,IF(E$257&gt;($F$255+$C286),INDEX($D$269:$W$269,,$C286)-SUM($D286:D286),INDEX($D$269:$W$269,,$C286)/$F$255)))</f>
        <v>0</v>
      </c>
      <c r="F286" s="2">
        <f>IF($F$255="n/a",0,IF(F$257&lt;=$C286,0,IF(F$257&gt;($F$255+$C286),INDEX($D$269:$W$269,,$C286)-SUM($D286:E286),INDEX($D$269:$W$269,,$C286)/$F$255)))</f>
        <v>0</v>
      </c>
      <c r="G286" s="2">
        <f>IF($F$255="n/a",0,IF(G$257&lt;=$C286,0,IF(G$257&gt;($F$255+$C286),INDEX($D$269:$W$269,,$C286)-SUM($D286:F286),INDEX($D$269:$W$269,,$C286)/$F$255)))</f>
        <v>0</v>
      </c>
      <c r="H286" s="2">
        <f>IF($F$255="n/a",0,IF(H$257&lt;=$C286,0,IF(H$257&gt;($F$255+$C286),INDEX($D$269:$W$269,,$C286)-SUM($D286:G286),INDEX($D$269:$W$269,,$C286)/$F$255)))</f>
        <v>0</v>
      </c>
      <c r="I286" s="2">
        <f>IF($F$255="n/a",0,IF(I$257&lt;=$C286,0,IF(I$257&gt;($F$255+$C286),INDEX($D$269:$W$269,,$C286)-SUM($D286:H286),INDEX($D$269:$W$269,,$C286)/$F$255)))</f>
        <v>0</v>
      </c>
      <c r="J286" s="2">
        <f>IF($F$255="n/a",0,IF(J$257&lt;=$C286,0,IF(J$257&gt;($F$255+$C286),INDEX($D$269:$W$269,,$C286)-SUM($D286:I286),INDEX($D$269:$W$269,,$C286)/$F$255)))</f>
        <v>0</v>
      </c>
      <c r="K286" s="2">
        <f>IF($F$255="n/a",0,IF(K$257&lt;=$C286,0,IF(K$257&gt;($F$255+$C286),INDEX($D$269:$W$269,,$C286)-SUM($D286:J286),INDEX($D$269:$W$269,,$C286)/$F$255)))</f>
        <v>0</v>
      </c>
      <c r="L286" s="2">
        <f>IF($F$255="n/a",0,IF(L$257&lt;=$C286,0,IF(L$257&gt;($F$255+$C286),INDEX($D$269:$W$269,,$C286)-SUM($D286:K286),INDEX($D$269:$W$269,,$C286)/$F$255)))</f>
        <v>0</v>
      </c>
      <c r="M286" s="2">
        <f>IF($F$255="n/a",0,IF(M$257&lt;=$C286,0,IF(M$257&gt;($F$255+$C286),INDEX($D$269:$W$269,,$C286)-SUM($D286:L286),INDEX($D$269:$W$269,,$C286)/$F$255)))</f>
        <v>0</v>
      </c>
      <c r="N286" s="2">
        <f>IF($F$255="n/a",0,IF(N$257&lt;=$C286,0,IF(N$257&gt;($F$255+$C286),INDEX($D$269:$W$269,,$C286)-SUM($D286:M286),INDEX($D$269:$W$269,,$C286)/$F$255)))</f>
        <v>0</v>
      </c>
      <c r="O286" s="2">
        <f>IF($F$255="n/a",0,IF(O$257&lt;=$C286,0,IF(O$257&gt;($F$255+$C286),INDEX($D$269:$W$269,,$C286)-SUM($D286:N286),INDEX($D$269:$W$269,,$C286)/$F$255)))</f>
        <v>0</v>
      </c>
      <c r="P286" s="2">
        <f>IF($F$255="n/a",0,IF(P$257&lt;=$C286,0,IF(P$257&gt;($F$255+$C286),INDEX($D$269:$W$269,,$C286)-SUM($D286:O286),INDEX($D$269:$W$269,,$C286)/$F$255)))</f>
        <v>0</v>
      </c>
      <c r="Q286" s="2">
        <f>IF($F$255="n/a",0,IF(Q$257&lt;=$C286,0,IF(Q$257&gt;($F$255+$C286),INDEX($D$269:$W$269,,$C286)-SUM($D286:P286),INDEX($D$269:$W$269,,$C286)/$F$255)))</f>
        <v>0</v>
      </c>
      <c r="R286" s="2">
        <f>IF($F$255="n/a",0,IF(R$257&lt;=$C286,0,IF(R$257&gt;($F$255+$C286),INDEX($D$269:$W$269,,$C286)-SUM($D286:Q286),INDEX($D$269:$W$269,,$C286)/$F$255)))</f>
        <v>0</v>
      </c>
      <c r="S286" s="2">
        <f>IF($F$255="n/a",0,IF(S$257&lt;=$C286,0,IF(S$257&gt;($F$255+$C286),INDEX($D$269:$W$269,,$C286)-SUM($D286:R286),INDEX($D$269:$W$269,,$C286)/$F$255)))</f>
        <v>0</v>
      </c>
      <c r="T286" s="2">
        <f>IF($F$255="n/a",0,IF(T$257&lt;=$C286,0,IF(T$257&gt;($F$255+$C286),INDEX($D$269:$W$269,,$C286)-SUM($D286:S286),INDEX($D$269:$W$269,,$C286)/$F$255)))</f>
        <v>0</v>
      </c>
      <c r="U286" s="2">
        <f>IF($F$255="n/a",0,IF(U$257&lt;=$C286,0,IF(U$257&gt;($F$255+$C286),INDEX($D$269:$W$269,,$C286)-SUM($D286:T286),INDEX($D$269:$W$269,,$C286)/$F$255)))</f>
        <v>0</v>
      </c>
      <c r="V286" s="2">
        <f>IF($F$255="n/a",0,IF(V$257&lt;=$C286,0,IF(V$257&gt;($F$255+$C286),INDEX($D$269:$W$269,,$C286)-SUM($D286:U286),INDEX($D$269:$W$269,,$C286)/$F$255)))</f>
        <v>0</v>
      </c>
      <c r="W286" s="2">
        <f>IF($F$255="n/a",0,IF(W$257&lt;=$C286,0,IF(W$257&gt;($F$255+$C286),INDEX($D$269:$W$269,,$C286)-SUM($D286:V286),INDEX($D$269:$W$269,,$C286)/$F$255)))</f>
        <v>0</v>
      </c>
      <c r="X286" s="2">
        <f>IF($F$255="n/a",0,IF(X$257&lt;=$C286,0,IF(X$257&gt;($F$255+$C286),INDEX($D$269:$W$269,,$C286)-SUM($D286:W286),INDEX($D$269:$W$269,,$C286)/$F$255)))</f>
        <v>0</v>
      </c>
      <c r="Y286" s="2">
        <f>IF($F$255="n/a",0,IF(Y$257&lt;=$C286,0,IF(Y$257&gt;($F$255+$C286),INDEX($D$269:$W$269,,$C286)-SUM($D286:X286),INDEX($D$269:$W$269,,$C286)/$F$255)))</f>
        <v>0</v>
      </c>
      <c r="Z286" s="2">
        <f>IF($F$255="n/a",0,IF(Z$257&lt;=$C286,0,IF(Z$257&gt;($F$255+$C286),INDEX($D$269:$W$269,,$C286)-SUM($D286:Y286),INDEX($D$269:$W$269,,$C286)/$F$255)))</f>
        <v>0</v>
      </c>
      <c r="AA286" s="2">
        <f>IF($F$255="n/a",0,IF(AA$257&lt;=$C286,0,IF(AA$257&gt;($F$255+$C286),INDEX($D$269:$W$269,,$C286)-SUM($D286:Z286),INDEX($D$269:$W$269,,$C286)/$F$255)))</f>
        <v>0</v>
      </c>
      <c r="AB286" s="2">
        <f>IF($F$255="n/a",0,IF(AB$257&lt;=$C286,0,IF(AB$257&gt;($F$255+$C286),INDEX($D$269:$W$269,,$C286)-SUM($D286:AA286),INDEX($D$269:$W$269,,$C286)/$F$255)))</f>
        <v>0</v>
      </c>
      <c r="AC286" s="2">
        <f>IF($F$255="n/a",0,IF(AC$257&lt;=$C286,0,IF(AC$257&gt;($F$255+$C286),INDEX($D$269:$W$269,,$C286)-SUM($D286:AB286),INDEX($D$269:$W$269,,$C286)/$F$255)))</f>
        <v>0</v>
      </c>
      <c r="AD286" s="2">
        <f>IF($F$255="n/a",0,IF(AD$257&lt;=$C286,0,IF(AD$257&gt;($F$255+$C286),INDEX($D$269:$W$269,,$C286)-SUM($D286:AC286),INDEX($D$269:$W$269,,$C286)/$F$255)))</f>
        <v>0</v>
      </c>
      <c r="AE286" s="2">
        <f>IF($F$255="n/a",0,IF(AE$257&lt;=$C286,0,IF(AE$257&gt;($F$255+$C286),INDEX($D$269:$W$269,,$C286)-SUM($D286:AD286),INDEX($D$269:$W$269,,$C286)/$F$255)))</f>
        <v>0</v>
      </c>
      <c r="AF286" s="2">
        <f>IF($F$255="n/a",0,IF(AF$257&lt;=$C286,0,IF(AF$257&gt;($F$255+$C286),INDEX($D$269:$W$269,,$C286)-SUM($D286:AE286),INDEX($D$269:$W$269,,$C286)/$F$255)))</f>
        <v>0</v>
      </c>
      <c r="AG286" s="2">
        <f>IF($F$255="n/a",0,IF(AG$257&lt;=$C286,0,IF(AG$257&gt;($F$255+$C286),INDEX($D$269:$W$269,,$C286)-SUM($D286:AF286),INDEX($D$269:$W$269,,$C286)/$F$255)))</f>
        <v>0</v>
      </c>
      <c r="AH286" s="2">
        <f>IF($F$255="n/a",0,IF(AH$257&lt;=$C286,0,IF(AH$257&gt;($F$255+$C286),INDEX($D$269:$W$269,,$C286)-SUM($D286:AG286),INDEX($D$269:$W$269,,$C286)/$F$255)))</f>
        <v>0</v>
      </c>
      <c r="AI286" s="2">
        <f>IF($F$255="n/a",0,IF(AI$257&lt;=$C286,0,IF(AI$257&gt;($F$255+$C286),INDEX($D$269:$W$269,,$C286)-SUM($D286:AH286),INDEX($D$269:$W$269,,$C286)/$F$255)))</f>
        <v>0</v>
      </c>
      <c r="AJ286" s="2">
        <f>IF($F$255="n/a",0,IF(AJ$257&lt;=$C286,0,IF(AJ$257&gt;($F$255+$C286),INDEX($D$269:$W$269,,$C286)-SUM($D286:AI286),INDEX($D$269:$W$269,,$C286)/$F$255)))</f>
        <v>0</v>
      </c>
      <c r="AK286" s="2">
        <f>IF($F$255="n/a",0,IF(AK$257&lt;=$C286,0,IF(AK$257&gt;($F$255+$C286),INDEX($D$269:$W$269,,$C286)-SUM($D286:AJ286),INDEX($D$269:$W$269,,$C286)/$F$255)))</f>
        <v>0</v>
      </c>
      <c r="AL286" s="2">
        <f>IF($F$255="n/a",0,IF(AL$257&lt;=$C286,0,IF(AL$257&gt;($F$255+$C286),INDEX($D$269:$W$269,,$C286)-SUM($D286:AK286),INDEX($D$269:$W$269,,$C286)/$F$255)))</f>
        <v>0</v>
      </c>
      <c r="AM286" s="2">
        <f>IF($F$255="n/a",0,IF(AM$257&lt;=$C286,0,IF(AM$257&gt;($F$255+$C286),INDEX($D$269:$W$269,,$C286)-SUM($D286:AL286),INDEX($D$269:$W$269,,$C286)/$F$255)))</f>
        <v>0</v>
      </c>
      <c r="AN286" s="2">
        <f>IF($F$255="n/a",0,IF(AN$257&lt;=$C286,0,IF(AN$257&gt;($F$255+$C286),INDEX($D$269:$W$269,,$C286)-SUM($D286:AM286),INDEX($D$269:$W$269,,$C286)/$F$255)))</f>
        <v>0</v>
      </c>
      <c r="AO286" s="2">
        <f>IF($F$255="n/a",0,IF(AO$257&lt;=$C286,0,IF(AO$257&gt;($F$255+$C286),INDEX($D$269:$W$269,,$C286)-SUM($D286:AN286),INDEX($D$269:$W$269,,$C286)/$F$255)))</f>
        <v>0</v>
      </c>
      <c r="AP286" s="2">
        <f>IF($F$255="n/a",0,IF(AP$257&lt;=$C286,0,IF(AP$257&gt;($F$255+$C286),INDEX($D$269:$W$269,,$C286)-SUM($D286:AO286),INDEX($D$269:$W$269,,$C286)/$F$255)))</f>
        <v>0</v>
      </c>
      <c r="AQ286" s="2">
        <f>IF($F$255="n/a",0,IF(AQ$257&lt;=$C286,0,IF(AQ$257&gt;($F$255+$C286),INDEX($D$269:$W$269,,$C286)-SUM($D286:AP286),INDEX($D$269:$W$269,,$C286)/$F$255)))</f>
        <v>0</v>
      </c>
      <c r="AR286" s="2">
        <f>IF($F$255="n/a",0,IF(AR$257&lt;=$C286,0,IF(AR$257&gt;($F$255+$C286),INDEX($D$269:$W$269,,$C286)-SUM($D286:AQ286),INDEX($D$269:$W$269,,$C286)/$F$255)))</f>
        <v>0</v>
      </c>
      <c r="AS286" s="2">
        <f>IF($F$255="n/a",0,IF(AS$257&lt;=$C286,0,IF(AS$257&gt;($F$255+$C286),INDEX($D$269:$W$269,,$C286)-SUM($D286:AR286),INDEX($D$269:$W$269,,$C286)/$F$255)))</f>
        <v>0</v>
      </c>
      <c r="AT286" s="2">
        <f>IF($F$255="n/a",0,IF(AT$257&lt;=$C286,0,IF(AT$257&gt;($F$255+$C286),INDEX($D$269:$W$269,,$C286)-SUM($D286:AS286),INDEX($D$269:$W$269,,$C286)/$F$255)))</f>
        <v>0</v>
      </c>
      <c r="AU286" s="2">
        <f>IF($F$255="n/a",0,IF(AU$257&lt;=$C286,0,IF(AU$257&gt;($F$255+$C286),INDEX($D$269:$W$269,,$C286)-SUM($D286:AT286),INDEX($D$269:$W$269,,$C286)/$F$255)))</f>
        <v>0</v>
      </c>
      <c r="AV286" s="2">
        <f>IF($F$255="n/a",0,IF(AV$257&lt;=$C286,0,IF(AV$257&gt;($F$255+$C286),INDEX($D$269:$W$269,,$C286)-SUM($D286:AU286),INDEX($D$269:$W$269,,$C286)/$F$255)))</f>
        <v>0</v>
      </c>
      <c r="AW286" s="2">
        <f>IF($F$255="n/a",0,IF(AW$257&lt;=$C286,0,IF(AW$257&gt;($F$255+$C286),INDEX($D$269:$W$269,,$C286)-SUM($D286:AV286),INDEX($D$269:$W$269,,$C286)/$F$255)))</f>
        <v>0</v>
      </c>
      <c r="AX286" s="2">
        <f>IF($F$255="n/a",0,IF(AX$257&lt;=$C286,0,IF(AX$257&gt;($F$255+$C286),INDEX($D$269:$W$269,,$C286)-SUM($D286:AW286),INDEX($D$269:$W$269,,$C286)/$F$255)))</f>
        <v>0</v>
      </c>
      <c r="AY286" s="2">
        <f>IF($F$255="n/a",0,IF(AY$257&lt;=$C286,0,IF(AY$257&gt;($F$255+$C286),INDEX($D$269:$W$269,,$C286)-SUM($D286:AX286),INDEX($D$269:$W$269,,$C286)/$F$255)))</f>
        <v>0</v>
      </c>
      <c r="AZ286" s="2">
        <f>IF($F$255="n/a",0,IF(AZ$257&lt;=$C286,0,IF(AZ$257&gt;($F$255+$C286),INDEX($D$269:$W$269,,$C286)-SUM($D286:AY286),INDEX($D$269:$W$269,,$C286)/$F$255)))</f>
        <v>0</v>
      </c>
      <c r="BA286" s="2">
        <f>IF($F$255="n/a",0,IF(BA$257&lt;=$C286,0,IF(BA$257&gt;($F$255+$C286),INDEX($D$269:$W$269,,$C286)-SUM($D286:AZ286),INDEX($D$269:$W$269,,$C286)/$F$255)))</f>
        <v>0</v>
      </c>
      <c r="BB286" s="2">
        <f>IF($F$255="n/a",0,IF(BB$257&lt;=$C286,0,IF(BB$257&gt;($F$255+$C286),INDEX($D$269:$W$269,,$C286)-SUM($D286:BA286),INDEX($D$269:$W$269,,$C286)/$F$255)))</f>
        <v>0</v>
      </c>
      <c r="BC286" s="2">
        <f>IF($F$255="n/a",0,IF(BC$257&lt;=$C286,0,IF(BC$257&gt;($F$255+$C286),INDEX($D$269:$W$269,,$C286)-SUM($D286:BB286),INDEX($D$269:$W$269,,$C286)/$F$255)))</f>
        <v>0</v>
      </c>
      <c r="BD286" s="2">
        <f>IF($F$255="n/a",0,IF(BD$257&lt;=$C286,0,IF(BD$257&gt;($F$255+$C286),INDEX($D$269:$W$269,,$C286)-SUM($D286:BC286),INDEX($D$269:$W$269,,$C286)/$F$255)))</f>
        <v>0</v>
      </c>
      <c r="BE286" s="2">
        <f>IF($F$255="n/a",0,IF(BE$257&lt;=$C286,0,IF(BE$257&gt;($F$255+$C286),INDEX($D$269:$W$269,,$C286)-SUM($D286:BD286),INDEX($D$269:$W$269,,$C286)/$F$255)))</f>
        <v>0</v>
      </c>
      <c r="BF286" s="2">
        <f>IF($F$255="n/a",0,IF(BF$257&lt;=$C286,0,IF(BF$257&gt;($F$255+$C286),INDEX($D$269:$W$269,,$C286)-SUM($D286:BE286),INDEX($D$269:$W$269,,$C286)/$F$255)))</f>
        <v>0</v>
      </c>
      <c r="BG286" s="2">
        <f>IF($F$255="n/a",0,IF(BG$257&lt;=$C286,0,IF(BG$257&gt;($F$255+$C286),INDEX($D$269:$W$269,,$C286)-SUM($D286:BF286),INDEX($D$269:$W$269,,$C286)/$F$255)))</f>
        <v>0</v>
      </c>
      <c r="BH286" s="2">
        <f>IF($F$255="n/a",0,IF(BH$257&lt;=$C286,0,IF(BH$257&gt;($F$255+$C286),INDEX($D$269:$W$269,,$C286)-SUM($D286:BG286),INDEX($D$269:$W$269,,$C286)/$F$255)))</f>
        <v>0</v>
      </c>
      <c r="BI286" s="2">
        <f>IF($F$255="n/a",0,IF(BI$257&lt;=$C286,0,IF(BI$257&gt;($F$255+$C286),INDEX($D$269:$W$269,,$C286)-SUM($D286:BH286),INDEX($D$269:$W$269,,$C286)/$F$255)))</f>
        <v>0</v>
      </c>
      <c r="BJ286" s="2">
        <f>IF($F$255="n/a",0,IF(BJ$257&lt;=$C286,0,IF(BJ$257&gt;($F$255+$C286),INDEX($D$269:$W$269,,$C286)-SUM($D286:BI286),INDEX($D$269:$W$269,,$C286)/$F$255)))</f>
        <v>0</v>
      </c>
      <c r="BK286" s="2">
        <f>IF($F$255="n/a",0,IF(BK$257&lt;=$C286,0,IF(BK$257&gt;($F$255+$C286),INDEX($D$269:$W$269,,$C286)-SUM($D286:BJ286),INDEX($D$269:$W$269,,$C286)/$F$255)))</f>
        <v>0</v>
      </c>
    </row>
    <row r="287" spans="2:63" ht="15" hidden="1" outlineLevel="1" x14ac:dyDescent="0.25">
      <c r="B287" s="24">
        <v>2026</v>
      </c>
      <c r="C287" s="24">
        <v>16</v>
      </c>
      <c r="E287" s="2">
        <f>IF($F$255="n/a",0,IF(E$257&lt;=$C287,0,IF(E$257&gt;($F$255+$C287),INDEX($D$269:$W$269,,$C287)-SUM($D287:D287),INDEX($D$269:$W$269,,$C287)/$F$255)))</f>
        <v>0</v>
      </c>
      <c r="F287" s="2">
        <f>IF($F$255="n/a",0,IF(F$257&lt;=$C287,0,IF(F$257&gt;($F$255+$C287),INDEX($D$269:$W$269,,$C287)-SUM($D287:E287),INDEX($D$269:$W$269,,$C287)/$F$255)))</f>
        <v>0</v>
      </c>
      <c r="G287" s="2">
        <f>IF($F$255="n/a",0,IF(G$257&lt;=$C287,0,IF(G$257&gt;($F$255+$C287),INDEX($D$269:$W$269,,$C287)-SUM($D287:F287),INDEX($D$269:$W$269,,$C287)/$F$255)))</f>
        <v>0</v>
      </c>
      <c r="H287" s="2">
        <f>IF($F$255="n/a",0,IF(H$257&lt;=$C287,0,IF(H$257&gt;($F$255+$C287),INDEX($D$269:$W$269,,$C287)-SUM($D287:G287),INDEX($D$269:$W$269,,$C287)/$F$255)))</f>
        <v>0</v>
      </c>
      <c r="I287" s="2">
        <f>IF($F$255="n/a",0,IF(I$257&lt;=$C287,0,IF(I$257&gt;($F$255+$C287),INDEX($D$269:$W$269,,$C287)-SUM($D287:H287),INDEX($D$269:$W$269,,$C287)/$F$255)))</f>
        <v>0</v>
      </c>
      <c r="J287" s="2">
        <f>IF($F$255="n/a",0,IF(J$257&lt;=$C287,0,IF(J$257&gt;($F$255+$C287),INDEX($D$269:$W$269,,$C287)-SUM($D287:I287),INDEX($D$269:$W$269,,$C287)/$F$255)))</f>
        <v>0</v>
      </c>
      <c r="K287" s="2">
        <f>IF($F$255="n/a",0,IF(K$257&lt;=$C287,0,IF(K$257&gt;($F$255+$C287),INDEX($D$269:$W$269,,$C287)-SUM($D287:J287),INDEX($D$269:$W$269,,$C287)/$F$255)))</f>
        <v>0</v>
      </c>
      <c r="L287" s="2">
        <f>IF($F$255="n/a",0,IF(L$257&lt;=$C287,0,IF(L$257&gt;($F$255+$C287),INDEX($D$269:$W$269,,$C287)-SUM($D287:K287),INDEX($D$269:$W$269,,$C287)/$F$255)))</f>
        <v>0</v>
      </c>
      <c r="M287" s="2">
        <f>IF($F$255="n/a",0,IF(M$257&lt;=$C287,0,IF(M$257&gt;($F$255+$C287),INDEX($D$269:$W$269,,$C287)-SUM($D287:L287),INDEX($D$269:$W$269,,$C287)/$F$255)))</f>
        <v>0</v>
      </c>
      <c r="N287" s="2">
        <f>IF($F$255="n/a",0,IF(N$257&lt;=$C287,0,IF(N$257&gt;($F$255+$C287),INDEX($D$269:$W$269,,$C287)-SUM($D287:M287),INDEX($D$269:$W$269,,$C287)/$F$255)))</f>
        <v>0</v>
      </c>
      <c r="O287" s="2">
        <f>IF($F$255="n/a",0,IF(O$257&lt;=$C287,0,IF(O$257&gt;($F$255+$C287),INDEX($D$269:$W$269,,$C287)-SUM($D287:N287),INDEX($D$269:$W$269,,$C287)/$F$255)))</f>
        <v>0</v>
      </c>
      <c r="P287" s="2">
        <f>IF($F$255="n/a",0,IF(P$257&lt;=$C287,0,IF(P$257&gt;($F$255+$C287),INDEX($D$269:$W$269,,$C287)-SUM($D287:O287),INDEX($D$269:$W$269,,$C287)/$F$255)))</f>
        <v>0</v>
      </c>
      <c r="Q287" s="2">
        <f>IF($F$255="n/a",0,IF(Q$257&lt;=$C287,0,IF(Q$257&gt;($F$255+$C287),INDEX($D$269:$W$269,,$C287)-SUM($D287:P287),INDEX($D$269:$W$269,,$C287)/$F$255)))</f>
        <v>0</v>
      </c>
      <c r="R287" s="2">
        <f>IF($F$255="n/a",0,IF(R$257&lt;=$C287,0,IF(R$257&gt;($F$255+$C287),INDEX($D$269:$W$269,,$C287)-SUM($D287:Q287),INDEX($D$269:$W$269,,$C287)/$F$255)))</f>
        <v>0</v>
      </c>
      <c r="S287" s="2">
        <f>IF($F$255="n/a",0,IF(S$257&lt;=$C287,0,IF(S$257&gt;($F$255+$C287),INDEX($D$269:$W$269,,$C287)-SUM($D287:R287),INDEX($D$269:$W$269,,$C287)/$F$255)))</f>
        <v>0</v>
      </c>
      <c r="T287" s="2">
        <f>IF($F$255="n/a",0,IF(T$257&lt;=$C287,0,IF(T$257&gt;($F$255+$C287),INDEX($D$269:$W$269,,$C287)-SUM($D287:S287),INDEX($D$269:$W$269,,$C287)/$F$255)))</f>
        <v>0</v>
      </c>
      <c r="U287" s="2">
        <f>IF($F$255="n/a",0,IF(U$257&lt;=$C287,0,IF(U$257&gt;($F$255+$C287),INDEX($D$269:$W$269,,$C287)-SUM($D287:T287),INDEX($D$269:$W$269,,$C287)/$F$255)))</f>
        <v>0</v>
      </c>
      <c r="V287" s="2">
        <f>IF($F$255="n/a",0,IF(V$257&lt;=$C287,0,IF(V$257&gt;($F$255+$C287),INDEX($D$269:$W$269,,$C287)-SUM($D287:U287),INDEX($D$269:$W$269,,$C287)/$F$255)))</f>
        <v>0</v>
      </c>
      <c r="W287" s="2">
        <f>IF($F$255="n/a",0,IF(W$257&lt;=$C287,0,IF(W$257&gt;($F$255+$C287),INDEX($D$269:$W$269,,$C287)-SUM($D287:V287),INDEX($D$269:$W$269,,$C287)/$F$255)))</f>
        <v>0</v>
      </c>
      <c r="X287" s="2">
        <f>IF($F$255="n/a",0,IF(X$257&lt;=$C287,0,IF(X$257&gt;($F$255+$C287),INDEX($D$269:$W$269,,$C287)-SUM($D287:W287),INDEX($D$269:$W$269,,$C287)/$F$255)))</f>
        <v>0</v>
      </c>
      <c r="Y287" s="2">
        <f>IF($F$255="n/a",0,IF(Y$257&lt;=$C287,0,IF(Y$257&gt;($F$255+$C287),INDEX($D$269:$W$269,,$C287)-SUM($D287:X287),INDEX($D$269:$W$269,,$C287)/$F$255)))</f>
        <v>0</v>
      </c>
      <c r="Z287" s="2">
        <f>IF($F$255="n/a",0,IF(Z$257&lt;=$C287,0,IF(Z$257&gt;($F$255+$C287),INDEX($D$269:$W$269,,$C287)-SUM($D287:Y287),INDEX($D$269:$W$269,,$C287)/$F$255)))</f>
        <v>0</v>
      </c>
      <c r="AA287" s="2">
        <f>IF($F$255="n/a",0,IF(AA$257&lt;=$C287,0,IF(AA$257&gt;($F$255+$C287),INDEX($D$269:$W$269,,$C287)-SUM($D287:Z287),INDEX($D$269:$W$269,,$C287)/$F$255)))</f>
        <v>0</v>
      </c>
      <c r="AB287" s="2">
        <f>IF($F$255="n/a",0,IF(AB$257&lt;=$C287,0,IF(AB$257&gt;($F$255+$C287),INDEX($D$269:$W$269,,$C287)-SUM($D287:AA287),INDEX($D$269:$W$269,,$C287)/$F$255)))</f>
        <v>0</v>
      </c>
      <c r="AC287" s="2">
        <f>IF($F$255="n/a",0,IF(AC$257&lt;=$C287,0,IF(AC$257&gt;($F$255+$C287),INDEX($D$269:$W$269,,$C287)-SUM($D287:AB287),INDEX($D$269:$W$269,,$C287)/$F$255)))</f>
        <v>0</v>
      </c>
      <c r="AD287" s="2">
        <f>IF($F$255="n/a",0,IF(AD$257&lt;=$C287,0,IF(AD$257&gt;($F$255+$C287),INDEX($D$269:$W$269,,$C287)-SUM($D287:AC287),INDEX($D$269:$W$269,,$C287)/$F$255)))</f>
        <v>0</v>
      </c>
      <c r="AE287" s="2">
        <f>IF($F$255="n/a",0,IF(AE$257&lt;=$C287,0,IF(AE$257&gt;($F$255+$C287),INDEX($D$269:$W$269,,$C287)-SUM($D287:AD287),INDEX($D$269:$W$269,,$C287)/$F$255)))</f>
        <v>0</v>
      </c>
      <c r="AF287" s="2">
        <f>IF($F$255="n/a",0,IF(AF$257&lt;=$C287,0,IF(AF$257&gt;($F$255+$C287),INDEX($D$269:$W$269,,$C287)-SUM($D287:AE287),INDEX($D$269:$W$269,,$C287)/$F$255)))</f>
        <v>0</v>
      </c>
      <c r="AG287" s="2">
        <f>IF($F$255="n/a",0,IF(AG$257&lt;=$C287,0,IF(AG$257&gt;($F$255+$C287),INDEX($D$269:$W$269,,$C287)-SUM($D287:AF287),INDEX($D$269:$W$269,,$C287)/$F$255)))</f>
        <v>0</v>
      </c>
      <c r="AH287" s="2">
        <f>IF($F$255="n/a",0,IF(AH$257&lt;=$C287,0,IF(AH$257&gt;($F$255+$C287),INDEX($D$269:$W$269,,$C287)-SUM($D287:AG287),INDEX($D$269:$W$269,,$C287)/$F$255)))</f>
        <v>0</v>
      </c>
      <c r="AI287" s="2">
        <f>IF($F$255="n/a",0,IF(AI$257&lt;=$C287,0,IF(AI$257&gt;($F$255+$C287),INDEX($D$269:$W$269,,$C287)-SUM($D287:AH287),INDEX($D$269:$W$269,,$C287)/$F$255)))</f>
        <v>0</v>
      </c>
      <c r="AJ287" s="2">
        <f>IF($F$255="n/a",0,IF(AJ$257&lt;=$C287,0,IF(AJ$257&gt;($F$255+$C287),INDEX($D$269:$W$269,,$C287)-SUM($D287:AI287),INDEX($D$269:$W$269,,$C287)/$F$255)))</f>
        <v>0</v>
      </c>
      <c r="AK287" s="2">
        <f>IF($F$255="n/a",0,IF(AK$257&lt;=$C287,0,IF(AK$257&gt;($F$255+$C287),INDEX($D$269:$W$269,,$C287)-SUM($D287:AJ287),INDEX($D$269:$W$269,,$C287)/$F$255)))</f>
        <v>0</v>
      </c>
      <c r="AL287" s="2">
        <f>IF($F$255="n/a",0,IF(AL$257&lt;=$C287,0,IF(AL$257&gt;($F$255+$C287),INDEX($D$269:$W$269,,$C287)-SUM($D287:AK287),INDEX($D$269:$W$269,,$C287)/$F$255)))</f>
        <v>0</v>
      </c>
      <c r="AM287" s="2">
        <f>IF($F$255="n/a",0,IF(AM$257&lt;=$C287,0,IF(AM$257&gt;($F$255+$C287),INDEX($D$269:$W$269,,$C287)-SUM($D287:AL287),INDEX($D$269:$W$269,,$C287)/$F$255)))</f>
        <v>0</v>
      </c>
      <c r="AN287" s="2">
        <f>IF($F$255="n/a",0,IF(AN$257&lt;=$C287,0,IF(AN$257&gt;($F$255+$C287),INDEX($D$269:$W$269,,$C287)-SUM($D287:AM287),INDEX($D$269:$W$269,,$C287)/$F$255)))</f>
        <v>0</v>
      </c>
      <c r="AO287" s="2">
        <f>IF($F$255="n/a",0,IF(AO$257&lt;=$C287,0,IF(AO$257&gt;($F$255+$C287),INDEX($D$269:$W$269,,$C287)-SUM($D287:AN287),INDEX($D$269:$W$269,,$C287)/$F$255)))</f>
        <v>0</v>
      </c>
      <c r="AP287" s="2">
        <f>IF($F$255="n/a",0,IF(AP$257&lt;=$C287,0,IF(AP$257&gt;($F$255+$C287),INDEX($D$269:$W$269,,$C287)-SUM($D287:AO287),INDEX($D$269:$W$269,,$C287)/$F$255)))</f>
        <v>0</v>
      </c>
      <c r="AQ287" s="2">
        <f>IF($F$255="n/a",0,IF(AQ$257&lt;=$C287,0,IF(AQ$257&gt;($F$255+$C287),INDEX($D$269:$W$269,,$C287)-SUM($D287:AP287),INDEX($D$269:$W$269,,$C287)/$F$255)))</f>
        <v>0</v>
      </c>
      <c r="AR287" s="2">
        <f>IF($F$255="n/a",0,IF(AR$257&lt;=$C287,0,IF(AR$257&gt;($F$255+$C287),INDEX($D$269:$W$269,,$C287)-SUM($D287:AQ287),INDEX($D$269:$W$269,,$C287)/$F$255)))</f>
        <v>0</v>
      </c>
      <c r="AS287" s="2">
        <f>IF($F$255="n/a",0,IF(AS$257&lt;=$C287,0,IF(AS$257&gt;($F$255+$C287),INDEX($D$269:$W$269,,$C287)-SUM($D287:AR287),INDEX($D$269:$W$269,,$C287)/$F$255)))</f>
        <v>0</v>
      </c>
      <c r="AT287" s="2">
        <f>IF($F$255="n/a",0,IF(AT$257&lt;=$C287,0,IF(AT$257&gt;($F$255+$C287),INDEX($D$269:$W$269,,$C287)-SUM($D287:AS287),INDEX($D$269:$W$269,,$C287)/$F$255)))</f>
        <v>0</v>
      </c>
      <c r="AU287" s="2">
        <f>IF($F$255="n/a",0,IF(AU$257&lt;=$C287,0,IF(AU$257&gt;($F$255+$C287),INDEX($D$269:$W$269,,$C287)-SUM($D287:AT287),INDEX($D$269:$W$269,,$C287)/$F$255)))</f>
        <v>0</v>
      </c>
      <c r="AV287" s="2">
        <f>IF($F$255="n/a",0,IF(AV$257&lt;=$C287,0,IF(AV$257&gt;($F$255+$C287),INDEX($D$269:$W$269,,$C287)-SUM($D287:AU287),INDEX($D$269:$W$269,,$C287)/$F$255)))</f>
        <v>0</v>
      </c>
      <c r="AW287" s="2">
        <f>IF($F$255="n/a",0,IF(AW$257&lt;=$C287,0,IF(AW$257&gt;($F$255+$C287),INDEX($D$269:$W$269,,$C287)-SUM($D287:AV287),INDEX($D$269:$W$269,,$C287)/$F$255)))</f>
        <v>0</v>
      </c>
      <c r="AX287" s="2">
        <f>IF($F$255="n/a",0,IF(AX$257&lt;=$C287,0,IF(AX$257&gt;($F$255+$C287),INDEX($D$269:$W$269,,$C287)-SUM($D287:AW287),INDEX($D$269:$W$269,,$C287)/$F$255)))</f>
        <v>0</v>
      </c>
      <c r="AY287" s="2">
        <f>IF($F$255="n/a",0,IF(AY$257&lt;=$C287,0,IF(AY$257&gt;($F$255+$C287),INDEX($D$269:$W$269,,$C287)-SUM($D287:AX287),INDEX($D$269:$W$269,,$C287)/$F$255)))</f>
        <v>0</v>
      </c>
      <c r="AZ287" s="2">
        <f>IF($F$255="n/a",0,IF(AZ$257&lt;=$C287,0,IF(AZ$257&gt;($F$255+$C287),INDEX($D$269:$W$269,,$C287)-SUM($D287:AY287),INDEX($D$269:$W$269,,$C287)/$F$255)))</f>
        <v>0</v>
      </c>
      <c r="BA287" s="2">
        <f>IF($F$255="n/a",0,IF(BA$257&lt;=$C287,0,IF(BA$257&gt;($F$255+$C287),INDEX($D$269:$W$269,,$C287)-SUM($D287:AZ287),INDEX($D$269:$W$269,,$C287)/$F$255)))</f>
        <v>0</v>
      </c>
      <c r="BB287" s="2">
        <f>IF($F$255="n/a",0,IF(BB$257&lt;=$C287,0,IF(BB$257&gt;($F$255+$C287),INDEX($D$269:$W$269,,$C287)-SUM($D287:BA287),INDEX($D$269:$W$269,,$C287)/$F$255)))</f>
        <v>0</v>
      </c>
      <c r="BC287" s="2">
        <f>IF($F$255="n/a",0,IF(BC$257&lt;=$C287,0,IF(BC$257&gt;($F$255+$C287),INDEX($D$269:$W$269,,$C287)-SUM($D287:BB287),INDEX($D$269:$W$269,,$C287)/$F$255)))</f>
        <v>0</v>
      </c>
      <c r="BD287" s="2">
        <f>IF($F$255="n/a",0,IF(BD$257&lt;=$C287,0,IF(BD$257&gt;($F$255+$C287),INDEX($D$269:$W$269,,$C287)-SUM($D287:BC287),INDEX($D$269:$W$269,,$C287)/$F$255)))</f>
        <v>0</v>
      </c>
      <c r="BE287" s="2">
        <f>IF($F$255="n/a",0,IF(BE$257&lt;=$C287,0,IF(BE$257&gt;($F$255+$C287),INDEX($D$269:$W$269,,$C287)-SUM($D287:BD287),INDEX($D$269:$W$269,,$C287)/$F$255)))</f>
        <v>0</v>
      </c>
      <c r="BF287" s="2">
        <f>IF($F$255="n/a",0,IF(BF$257&lt;=$C287,0,IF(BF$257&gt;($F$255+$C287),INDEX($D$269:$W$269,,$C287)-SUM($D287:BE287),INDEX($D$269:$W$269,,$C287)/$F$255)))</f>
        <v>0</v>
      </c>
      <c r="BG287" s="2">
        <f>IF($F$255="n/a",0,IF(BG$257&lt;=$C287,0,IF(BG$257&gt;($F$255+$C287),INDEX($D$269:$W$269,,$C287)-SUM($D287:BF287),INDEX($D$269:$W$269,,$C287)/$F$255)))</f>
        <v>0</v>
      </c>
      <c r="BH287" s="2">
        <f>IF($F$255="n/a",0,IF(BH$257&lt;=$C287,0,IF(BH$257&gt;($F$255+$C287),INDEX($D$269:$W$269,,$C287)-SUM($D287:BG287),INDEX($D$269:$W$269,,$C287)/$F$255)))</f>
        <v>0</v>
      </c>
      <c r="BI287" s="2">
        <f>IF($F$255="n/a",0,IF(BI$257&lt;=$C287,0,IF(BI$257&gt;($F$255+$C287),INDEX($D$269:$W$269,,$C287)-SUM($D287:BH287),INDEX($D$269:$W$269,,$C287)/$F$255)))</f>
        <v>0</v>
      </c>
      <c r="BJ287" s="2">
        <f>IF($F$255="n/a",0,IF(BJ$257&lt;=$C287,0,IF(BJ$257&gt;($F$255+$C287),INDEX($D$269:$W$269,,$C287)-SUM($D287:BI287),INDEX($D$269:$W$269,,$C287)/$F$255)))</f>
        <v>0</v>
      </c>
      <c r="BK287" s="2">
        <f>IF($F$255="n/a",0,IF(BK$257&lt;=$C287,0,IF(BK$257&gt;($F$255+$C287),INDEX($D$269:$W$269,,$C287)-SUM($D287:BJ287),INDEX($D$269:$W$269,,$C287)/$F$255)))</f>
        <v>0</v>
      </c>
    </row>
    <row r="288" spans="2:63" ht="15" hidden="1" outlineLevel="1" x14ac:dyDescent="0.25">
      <c r="B288" s="24">
        <v>2027</v>
      </c>
      <c r="C288" s="24">
        <v>17</v>
      </c>
      <c r="E288" s="2">
        <f>IF($F$255="n/a",0,IF(E$257&lt;=$C288,0,IF(E$257&gt;($F$255+$C288),INDEX($D$269:$W$269,,$C288)-SUM($D288:D288),INDEX($D$269:$W$269,,$C288)/$F$255)))</f>
        <v>0</v>
      </c>
      <c r="F288" s="2">
        <f>IF($F$255="n/a",0,IF(F$257&lt;=$C288,0,IF(F$257&gt;($F$255+$C288),INDEX($D$269:$W$269,,$C288)-SUM($D288:E288),INDEX($D$269:$W$269,,$C288)/$F$255)))</f>
        <v>0</v>
      </c>
      <c r="G288" s="2">
        <f>IF($F$255="n/a",0,IF(G$257&lt;=$C288,0,IF(G$257&gt;($F$255+$C288),INDEX($D$269:$W$269,,$C288)-SUM($D288:F288),INDEX($D$269:$W$269,,$C288)/$F$255)))</f>
        <v>0</v>
      </c>
      <c r="H288" s="2">
        <f>IF($F$255="n/a",0,IF(H$257&lt;=$C288,0,IF(H$257&gt;($F$255+$C288),INDEX($D$269:$W$269,,$C288)-SUM($D288:G288),INDEX($D$269:$W$269,,$C288)/$F$255)))</f>
        <v>0</v>
      </c>
      <c r="I288" s="2">
        <f>IF($F$255="n/a",0,IF(I$257&lt;=$C288,0,IF(I$257&gt;($F$255+$C288),INDEX($D$269:$W$269,,$C288)-SUM($D288:H288),INDEX($D$269:$W$269,,$C288)/$F$255)))</f>
        <v>0</v>
      </c>
      <c r="J288" s="2">
        <f>IF($F$255="n/a",0,IF(J$257&lt;=$C288,0,IF(J$257&gt;($F$255+$C288),INDEX($D$269:$W$269,,$C288)-SUM($D288:I288),INDEX($D$269:$W$269,,$C288)/$F$255)))</f>
        <v>0</v>
      </c>
      <c r="K288" s="2">
        <f>IF($F$255="n/a",0,IF(K$257&lt;=$C288,0,IF(K$257&gt;($F$255+$C288),INDEX($D$269:$W$269,,$C288)-SUM($D288:J288),INDEX($D$269:$W$269,,$C288)/$F$255)))</f>
        <v>0</v>
      </c>
      <c r="L288" s="2">
        <f>IF($F$255="n/a",0,IF(L$257&lt;=$C288,0,IF(L$257&gt;($F$255+$C288),INDEX($D$269:$W$269,,$C288)-SUM($D288:K288),INDEX($D$269:$W$269,,$C288)/$F$255)))</f>
        <v>0</v>
      </c>
      <c r="M288" s="2">
        <f>IF($F$255="n/a",0,IF(M$257&lt;=$C288,0,IF(M$257&gt;($F$255+$C288),INDEX($D$269:$W$269,,$C288)-SUM($D288:L288),INDEX($D$269:$W$269,,$C288)/$F$255)))</f>
        <v>0</v>
      </c>
      <c r="N288" s="2">
        <f>IF($F$255="n/a",0,IF(N$257&lt;=$C288,0,IF(N$257&gt;($F$255+$C288),INDEX($D$269:$W$269,,$C288)-SUM($D288:M288),INDEX($D$269:$W$269,,$C288)/$F$255)))</f>
        <v>0</v>
      </c>
      <c r="O288" s="2">
        <f>IF($F$255="n/a",0,IF(O$257&lt;=$C288,0,IF(O$257&gt;($F$255+$C288),INDEX($D$269:$W$269,,$C288)-SUM($D288:N288),INDEX($D$269:$W$269,,$C288)/$F$255)))</f>
        <v>0</v>
      </c>
      <c r="P288" s="2">
        <f>IF($F$255="n/a",0,IF(P$257&lt;=$C288,0,IF(P$257&gt;($F$255+$C288),INDEX($D$269:$W$269,,$C288)-SUM($D288:O288),INDEX($D$269:$W$269,,$C288)/$F$255)))</f>
        <v>0</v>
      </c>
      <c r="Q288" s="2">
        <f>IF($F$255="n/a",0,IF(Q$257&lt;=$C288,0,IF(Q$257&gt;($F$255+$C288),INDEX($D$269:$W$269,,$C288)-SUM($D288:P288),INDEX($D$269:$W$269,,$C288)/$F$255)))</f>
        <v>0</v>
      </c>
      <c r="R288" s="2">
        <f>IF($F$255="n/a",0,IF(R$257&lt;=$C288,0,IF(R$257&gt;($F$255+$C288),INDEX($D$269:$W$269,,$C288)-SUM($D288:Q288),INDEX($D$269:$W$269,,$C288)/$F$255)))</f>
        <v>0</v>
      </c>
      <c r="S288" s="2">
        <f>IF($F$255="n/a",0,IF(S$257&lt;=$C288,0,IF(S$257&gt;($F$255+$C288),INDEX($D$269:$W$269,,$C288)-SUM($D288:R288),INDEX($D$269:$W$269,,$C288)/$F$255)))</f>
        <v>0</v>
      </c>
      <c r="T288" s="2">
        <f>IF($F$255="n/a",0,IF(T$257&lt;=$C288,0,IF(T$257&gt;($F$255+$C288),INDEX($D$269:$W$269,,$C288)-SUM($D288:S288),INDEX($D$269:$W$269,,$C288)/$F$255)))</f>
        <v>0</v>
      </c>
      <c r="U288" s="2">
        <f>IF($F$255="n/a",0,IF(U$257&lt;=$C288,0,IF(U$257&gt;($F$255+$C288),INDEX($D$269:$W$269,,$C288)-SUM($D288:T288),INDEX($D$269:$W$269,,$C288)/$F$255)))</f>
        <v>0</v>
      </c>
      <c r="V288" s="2">
        <f>IF($F$255="n/a",0,IF(V$257&lt;=$C288,0,IF(V$257&gt;($F$255+$C288),INDEX($D$269:$W$269,,$C288)-SUM($D288:U288),INDEX($D$269:$W$269,,$C288)/$F$255)))</f>
        <v>0</v>
      </c>
      <c r="W288" s="2">
        <f>IF($F$255="n/a",0,IF(W$257&lt;=$C288,0,IF(W$257&gt;($F$255+$C288),INDEX($D$269:$W$269,,$C288)-SUM($D288:V288),INDEX($D$269:$W$269,,$C288)/$F$255)))</f>
        <v>0</v>
      </c>
      <c r="X288" s="2">
        <f>IF($F$255="n/a",0,IF(X$257&lt;=$C288,0,IF(X$257&gt;($F$255+$C288),INDEX($D$269:$W$269,,$C288)-SUM($D288:W288),INDEX($D$269:$W$269,,$C288)/$F$255)))</f>
        <v>0</v>
      </c>
      <c r="Y288" s="2">
        <f>IF($F$255="n/a",0,IF(Y$257&lt;=$C288,0,IF(Y$257&gt;($F$255+$C288),INDEX($D$269:$W$269,,$C288)-SUM($D288:X288),INDEX($D$269:$W$269,,$C288)/$F$255)))</f>
        <v>0</v>
      </c>
      <c r="Z288" s="2">
        <f>IF($F$255="n/a",0,IF(Z$257&lt;=$C288,0,IF(Z$257&gt;($F$255+$C288),INDEX($D$269:$W$269,,$C288)-SUM($D288:Y288),INDEX($D$269:$W$269,,$C288)/$F$255)))</f>
        <v>0</v>
      </c>
      <c r="AA288" s="2">
        <f>IF($F$255="n/a",0,IF(AA$257&lt;=$C288,0,IF(AA$257&gt;($F$255+$C288),INDEX($D$269:$W$269,,$C288)-SUM($D288:Z288),INDEX($D$269:$W$269,,$C288)/$F$255)))</f>
        <v>0</v>
      </c>
      <c r="AB288" s="2">
        <f>IF($F$255="n/a",0,IF(AB$257&lt;=$C288,0,IF(AB$257&gt;($F$255+$C288),INDEX($D$269:$W$269,,$C288)-SUM($D288:AA288),INDEX($D$269:$W$269,,$C288)/$F$255)))</f>
        <v>0</v>
      </c>
      <c r="AC288" s="2">
        <f>IF($F$255="n/a",0,IF(AC$257&lt;=$C288,0,IF(AC$257&gt;($F$255+$C288),INDEX($D$269:$W$269,,$C288)-SUM($D288:AB288),INDEX($D$269:$W$269,,$C288)/$F$255)))</f>
        <v>0</v>
      </c>
      <c r="AD288" s="2">
        <f>IF($F$255="n/a",0,IF(AD$257&lt;=$C288,0,IF(AD$257&gt;($F$255+$C288),INDEX($D$269:$W$269,,$C288)-SUM($D288:AC288),INDEX($D$269:$W$269,,$C288)/$F$255)))</f>
        <v>0</v>
      </c>
      <c r="AE288" s="2">
        <f>IF($F$255="n/a",0,IF(AE$257&lt;=$C288,0,IF(AE$257&gt;($F$255+$C288),INDEX($D$269:$W$269,,$C288)-SUM($D288:AD288),INDEX($D$269:$W$269,,$C288)/$F$255)))</f>
        <v>0</v>
      </c>
      <c r="AF288" s="2">
        <f>IF($F$255="n/a",0,IF(AF$257&lt;=$C288,0,IF(AF$257&gt;($F$255+$C288),INDEX($D$269:$W$269,,$C288)-SUM($D288:AE288),INDEX($D$269:$W$269,,$C288)/$F$255)))</f>
        <v>0</v>
      </c>
      <c r="AG288" s="2">
        <f>IF($F$255="n/a",0,IF(AG$257&lt;=$C288,0,IF(AG$257&gt;($F$255+$C288),INDEX($D$269:$W$269,,$C288)-SUM($D288:AF288),INDEX($D$269:$W$269,,$C288)/$F$255)))</f>
        <v>0</v>
      </c>
      <c r="AH288" s="2">
        <f>IF($F$255="n/a",0,IF(AH$257&lt;=$C288,0,IF(AH$257&gt;($F$255+$C288),INDEX($D$269:$W$269,,$C288)-SUM($D288:AG288),INDEX($D$269:$W$269,,$C288)/$F$255)))</f>
        <v>0</v>
      </c>
      <c r="AI288" s="2">
        <f>IF($F$255="n/a",0,IF(AI$257&lt;=$C288,0,IF(AI$257&gt;($F$255+$C288),INDEX($D$269:$W$269,,$C288)-SUM($D288:AH288),INDEX($D$269:$W$269,,$C288)/$F$255)))</f>
        <v>0</v>
      </c>
      <c r="AJ288" s="2">
        <f>IF($F$255="n/a",0,IF(AJ$257&lt;=$C288,0,IF(AJ$257&gt;($F$255+$C288),INDEX($D$269:$W$269,,$C288)-SUM($D288:AI288),INDEX($D$269:$W$269,,$C288)/$F$255)))</f>
        <v>0</v>
      </c>
      <c r="AK288" s="2">
        <f>IF($F$255="n/a",0,IF(AK$257&lt;=$C288,0,IF(AK$257&gt;($F$255+$C288),INDEX($D$269:$W$269,,$C288)-SUM($D288:AJ288),INDEX($D$269:$W$269,,$C288)/$F$255)))</f>
        <v>0</v>
      </c>
      <c r="AL288" s="2">
        <f>IF($F$255="n/a",0,IF(AL$257&lt;=$C288,0,IF(AL$257&gt;($F$255+$C288),INDEX($D$269:$W$269,,$C288)-SUM($D288:AK288),INDEX($D$269:$W$269,,$C288)/$F$255)))</f>
        <v>0</v>
      </c>
      <c r="AM288" s="2">
        <f>IF($F$255="n/a",0,IF(AM$257&lt;=$C288,0,IF(AM$257&gt;($F$255+$C288),INDEX($D$269:$W$269,,$C288)-SUM($D288:AL288),INDEX($D$269:$W$269,,$C288)/$F$255)))</f>
        <v>0</v>
      </c>
      <c r="AN288" s="2">
        <f>IF($F$255="n/a",0,IF(AN$257&lt;=$C288,0,IF(AN$257&gt;($F$255+$C288),INDEX($D$269:$W$269,,$C288)-SUM($D288:AM288),INDEX($D$269:$W$269,,$C288)/$F$255)))</f>
        <v>0</v>
      </c>
      <c r="AO288" s="2">
        <f>IF($F$255="n/a",0,IF(AO$257&lt;=$C288,0,IF(AO$257&gt;($F$255+$C288),INDEX($D$269:$W$269,,$C288)-SUM($D288:AN288),INDEX($D$269:$W$269,,$C288)/$F$255)))</f>
        <v>0</v>
      </c>
      <c r="AP288" s="2">
        <f>IF($F$255="n/a",0,IF(AP$257&lt;=$C288,0,IF(AP$257&gt;($F$255+$C288),INDEX($D$269:$W$269,,$C288)-SUM($D288:AO288),INDEX($D$269:$W$269,,$C288)/$F$255)))</f>
        <v>0</v>
      </c>
      <c r="AQ288" s="2">
        <f>IF($F$255="n/a",0,IF(AQ$257&lt;=$C288,0,IF(AQ$257&gt;($F$255+$C288),INDEX($D$269:$W$269,,$C288)-SUM($D288:AP288),INDEX($D$269:$W$269,,$C288)/$F$255)))</f>
        <v>0</v>
      </c>
      <c r="AR288" s="2">
        <f>IF($F$255="n/a",0,IF(AR$257&lt;=$C288,0,IF(AR$257&gt;($F$255+$C288),INDEX($D$269:$W$269,,$C288)-SUM($D288:AQ288),INDEX($D$269:$W$269,,$C288)/$F$255)))</f>
        <v>0</v>
      </c>
      <c r="AS288" s="2">
        <f>IF($F$255="n/a",0,IF(AS$257&lt;=$C288,0,IF(AS$257&gt;($F$255+$C288),INDEX($D$269:$W$269,,$C288)-SUM($D288:AR288),INDEX($D$269:$W$269,,$C288)/$F$255)))</f>
        <v>0</v>
      </c>
      <c r="AT288" s="2">
        <f>IF($F$255="n/a",0,IF(AT$257&lt;=$C288,0,IF(AT$257&gt;($F$255+$C288),INDEX($D$269:$W$269,,$C288)-SUM($D288:AS288),INDEX($D$269:$W$269,,$C288)/$F$255)))</f>
        <v>0</v>
      </c>
      <c r="AU288" s="2">
        <f>IF($F$255="n/a",0,IF(AU$257&lt;=$C288,0,IF(AU$257&gt;($F$255+$C288),INDEX($D$269:$W$269,,$C288)-SUM($D288:AT288),INDEX($D$269:$W$269,,$C288)/$F$255)))</f>
        <v>0</v>
      </c>
      <c r="AV288" s="2">
        <f>IF($F$255="n/a",0,IF(AV$257&lt;=$C288,0,IF(AV$257&gt;($F$255+$C288),INDEX($D$269:$W$269,,$C288)-SUM($D288:AU288),INDEX($D$269:$W$269,,$C288)/$F$255)))</f>
        <v>0</v>
      </c>
      <c r="AW288" s="2">
        <f>IF($F$255="n/a",0,IF(AW$257&lt;=$C288,0,IF(AW$257&gt;($F$255+$C288),INDEX($D$269:$W$269,,$C288)-SUM($D288:AV288),INDEX($D$269:$W$269,,$C288)/$F$255)))</f>
        <v>0</v>
      </c>
      <c r="AX288" s="2">
        <f>IF($F$255="n/a",0,IF(AX$257&lt;=$C288,0,IF(AX$257&gt;($F$255+$C288),INDEX($D$269:$W$269,,$C288)-SUM($D288:AW288),INDEX($D$269:$W$269,,$C288)/$F$255)))</f>
        <v>0</v>
      </c>
      <c r="AY288" s="2">
        <f>IF($F$255="n/a",0,IF(AY$257&lt;=$C288,0,IF(AY$257&gt;($F$255+$C288),INDEX($D$269:$W$269,,$C288)-SUM($D288:AX288),INDEX($D$269:$W$269,,$C288)/$F$255)))</f>
        <v>0</v>
      </c>
      <c r="AZ288" s="2">
        <f>IF($F$255="n/a",0,IF(AZ$257&lt;=$C288,0,IF(AZ$257&gt;($F$255+$C288),INDEX($D$269:$W$269,,$C288)-SUM($D288:AY288),INDEX($D$269:$W$269,,$C288)/$F$255)))</f>
        <v>0</v>
      </c>
      <c r="BA288" s="2">
        <f>IF($F$255="n/a",0,IF(BA$257&lt;=$C288,0,IF(BA$257&gt;($F$255+$C288),INDEX($D$269:$W$269,,$C288)-SUM($D288:AZ288),INDEX($D$269:$W$269,,$C288)/$F$255)))</f>
        <v>0</v>
      </c>
      <c r="BB288" s="2">
        <f>IF($F$255="n/a",0,IF(BB$257&lt;=$C288,0,IF(BB$257&gt;($F$255+$C288),INDEX($D$269:$W$269,,$C288)-SUM($D288:BA288),INDEX($D$269:$W$269,,$C288)/$F$255)))</f>
        <v>0</v>
      </c>
      <c r="BC288" s="2">
        <f>IF($F$255="n/a",0,IF(BC$257&lt;=$C288,0,IF(BC$257&gt;($F$255+$C288),INDEX($D$269:$W$269,,$C288)-SUM($D288:BB288),INDEX($D$269:$W$269,,$C288)/$F$255)))</f>
        <v>0</v>
      </c>
      <c r="BD288" s="2">
        <f>IF($F$255="n/a",0,IF(BD$257&lt;=$C288,0,IF(BD$257&gt;($F$255+$C288),INDEX($D$269:$W$269,,$C288)-SUM($D288:BC288),INDEX($D$269:$W$269,,$C288)/$F$255)))</f>
        <v>0</v>
      </c>
      <c r="BE288" s="2">
        <f>IF($F$255="n/a",0,IF(BE$257&lt;=$C288,0,IF(BE$257&gt;($F$255+$C288),INDEX($D$269:$W$269,,$C288)-SUM($D288:BD288),INDEX($D$269:$W$269,,$C288)/$F$255)))</f>
        <v>0</v>
      </c>
      <c r="BF288" s="2">
        <f>IF($F$255="n/a",0,IF(BF$257&lt;=$C288,0,IF(BF$257&gt;($F$255+$C288),INDEX($D$269:$W$269,,$C288)-SUM($D288:BE288),INDEX($D$269:$W$269,,$C288)/$F$255)))</f>
        <v>0</v>
      </c>
      <c r="BG288" s="2">
        <f>IF($F$255="n/a",0,IF(BG$257&lt;=$C288,0,IF(BG$257&gt;($F$255+$C288),INDEX($D$269:$W$269,,$C288)-SUM($D288:BF288),INDEX($D$269:$W$269,,$C288)/$F$255)))</f>
        <v>0</v>
      </c>
      <c r="BH288" s="2">
        <f>IF($F$255="n/a",0,IF(BH$257&lt;=$C288,0,IF(BH$257&gt;($F$255+$C288),INDEX($D$269:$W$269,,$C288)-SUM($D288:BG288),INDEX($D$269:$W$269,,$C288)/$F$255)))</f>
        <v>0</v>
      </c>
      <c r="BI288" s="2">
        <f>IF($F$255="n/a",0,IF(BI$257&lt;=$C288,0,IF(BI$257&gt;($F$255+$C288),INDEX($D$269:$W$269,,$C288)-SUM($D288:BH288),INDEX($D$269:$W$269,,$C288)/$F$255)))</f>
        <v>0</v>
      </c>
      <c r="BJ288" s="2">
        <f>IF($F$255="n/a",0,IF(BJ$257&lt;=$C288,0,IF(BJ$257&gt;($F$255+$C288),INDEX($D$269:$W$269,,$C288)-SUM($D288:BI288),INDEX($D$269:$W$269,,$C288)/$F$255)))</f>
        <v>0</v>
      </c>
      <c r="BK288" s="2">
        <f>IF($F$255="n/a",0,IF(BK$257&lt;=$C288,0,IF(BK$257&gt;($F$255+$C288),INDEX($D$269:$W$269,,$C288)-SUM($D288:BJ288),INDEX($D$269:$W$269,,$C288)/$F$255)))</f>
        <v>0</v>
      </c>
    </row>
    <row r="289" spans="2:63" ht="15" hidden="1" outlineLevel="1" x14ac:dyDescent="0.25">
      <c r="B289" s="24">
        <v>2028</v>
      </c>
      <c r="C289" s="24">
        <v>18</v>
      </c>
      <c r="E289" s="2">
        <f>IF($F$255="n/a",0,IF(E$257&lt;=$C289,0,IF(E$257&gt;($F$255+$C289),INDEX($D$269:$W$269,,$C289)-SUM($D289:D289),INDEX($D$269:$W$269,,$C289)/$F$255)))</f>
        <v>0</v>
      </c>
      <c r="F289" s="2">
        <f>IF($F$255="n/a",0,IF(F$257&lt;=$C289,0,IF(F$257&gt;($F$255+$C289),INDEX($D$269:$W$269,,$C289)-SUM($D289:E289),INDEX($D$269:$W$269,,$C289)/$F$255)))</f>
        <v>0</v>
      </c>
      <c r="G289" s="2">
        <f>IF($F$255="n/a",0,IF(G$257&lt;=$C289,0,IF(G$257&gt;($F$255+$C289),INDEX($D$269:$W$269,,$C289)-SUM($D289:F289),INDEX($D$269:$W$269,,$C289)/$F$255)))</f>
        <v>0</v>
      </c>
      <c r="H289" s="2">
        <f>IF($F$255="n/a",0,IF(H$257&lt;=$C289,0,IF(H$257&gt;($F$255+$C289),INDEX($D$269:$W$269,,$C289)-SUM($D289:G289),INDEX($D$269:$W$269,,$C289)/$F$255)))</f>
        <v>0</v>
      </c>
      <c r="I289" s="2">
        <f>IF($F$255="n/a",0,IF(I$257&lt;=$C289,0,IF(I$257&gt;($F$255+$C289),INDEX($D$269:$W$269,,$C289)-SUM($D289:H289),INDEX($D$269:$W$269,,$C289)/$F$255)))</f>
        <v>0</v>
      </c>
      <c r="J289" s="2">
        <f>IF($F$255="n/a",0,IF(J$257&lt;=$C289,0,IF(J$257&gt;($F$255+$C289),INDEX($D$269:$W$269,,$C289)-SUM($D289:I289),INDEX($D$269:$W$269,,$C289)/$F$255)))</f>
        <v>0</v>
      </c>
      <c r="K289" s="2">
        <f>IF($F$255="n/a",0,IF(K$257&lt;=$C289,0,IF(K$257&gt;($F$255+$C289),INDEX($D$269:$W$269,,$C289)-SUM($D289:J289),INDEX($D$269:$W$269,,$C289)/$F$255)))</f>
        <v>0</v>
      </c>
      <c r="L289" s="2">
        <f>IF($F$255="n/a",0,IF(L$257&lt;=$C289,0,IF(L$257&gt;($F$255+$C289),INDEX($D$269:$W$269,,$C289)-SUM($D289:K289),INDEX($D$269:$W$269,,$C289)/$F$255)))</f>
        <v>0</v>
      </c>
      <c r="M289" s="2">
        <f>IF($F$255="n/a",0,IF(M$257&lt;=$C289,0,IF(M$257&gt;($F$255+$C289),INDEX($D$269:$W$269,,$C289)-SUM($D289:L289),INDEX($D$269:$W$269,,$C289)/$F$255)))</f>
        <v>0</v>
      </c>
      <c r="N289" s="2">
        <f>IF($F$255="n/a",0,IF(N$257&lt;=$C289,0,IF(N$257&gt;($F$255+$C289),INDEX($D$269:$W$269,,$C289)-SUM($D289:M289),INDEX($D$269:$W$269,,$C289)/$F$255)))</f>
        <v>0</v>
      </c>
      <c r="O289" s="2">
        <f>IF($F$255="n/a",0,IF(O$257&lt;=$C289,0,IF(O$257&gt;($F$255+$C289),INDEX($D$269:$W$269,,$C289)-SUM($D289:N289),INDEX($D$269:$W$269,,$C289)/$F$255)))</f>
        <v>0</v>
      </c>
      <c r="P289" s="2">
        <f>IF($F$255="n/a",0,IF(P$257&lt;=$C289,0,IF(P$257&gt;($F$255+$C289),INDEX($D$269:$W$269,,$C289)-SUM($D289:O289),INDEX($D$269:$W$269,,$C289)/$F$255)))</f>
        <v>0</v>
      </c>
      <c r="Q289" s="2">
        <f>IF($F$255="n/a",0,IF(Q$257&lt;=$C289,0,IF(Q$257&gt;($F$255+$C289),INDEX($D$269:$W$269,,$C289)-SUM($D289:P289),INDEX($D$269:$W$269,,$C289)/$F$255)))</f>
        <v>0</v>
      </c>
      <c r="R289" s="2">
        <f>IF($F$255="n/a",0,IF(R$257&lt;=$C289,0,IF(R$257&gt;($F$255+$C289),INDEX($D$269:$W$269,,$C289)-SUM($D289:Q289),INDEX($D$269:$W$269,,$C289)/$F$255)))</f>
        <v>0</v>
      </c>
      <c r="S289" s="2">
        <f>IF($F$255="n/a",0,IF(S$257&lt;=$C289,0,IF(S$257&gt;($F$255+$C289),INDEX($D$269:$W$269,,$C289)-SUM($D289:R289),INDEX($D$269:$W$269,,$C289)/$F$255)))</f>
        <v>0</v>
      </c>
      <c r="T289" s="2">
        <f>IF($F$255="n/a",0,IF(T$257&lt;=$C289,0,IF(T$257&gt;($F$255+$C289),INDEX($D$269:$W$269,,$C289)-SUM($D289:S289),INDEX($D$269:$W$269,,$C289)/$F$255)))</f>
        <v>0</v>
      </c>
      <c r="U289" s="2">
        <f>IF($F$255="n/a",0,IF(U$257&lt;=$C289,0,IF(U$257&gt;($F$255+$C289),INDEX($D$269:$W$269,,$C289)-SUM($D289:T289),INDEX($D$269:$W$269,,$C289)/$F$255)))</f>
        <v>0</v>
      </c>
      <c r="V289" s="2">
        <f>IF($F$255="n/a",0,IF(V$257&lt;=$C289,0,IF(V$257&gt;($F$255+$C289),INDEX($D$269:$W$269,,$C289)-SUM($D289:U289),INDEX($D$269:$W$269,,$C289)/$F$255)))</f>
        <v>0</v>
      </c>
      <c r="W289" s="2">
        <f>IF($F$255="n/a",0,IF(W$257&lt;=$C289,0,IF(W$257&gt;($F$255+$C289),INDEX($D$269:$W$269,,$C289)-SUM($D289:V289),INDEX($D$269:$W$269,,$C289)/$F$255)))</f>
        <v>0</v>
      </c>
      <c r="X289" s="2">
        <f>IF($F$255="n/a",0,IF(X$257&lt;=$C289,0,IF(X$257&gt;($F$255+$C289),INDEX($D$269:$W$269,,$C289)-SUM($D289:W289),INDEX($D$269:$W$269,,$C289)/$F$255)))</f>
        <v>0</v>
      </c>
      <c r="Y289" s="2">
        <f>IF($F$255="n/a",0,IF(Y$257&lt;=$C289,0,IF(Y$257&gt;($F$255+$C289),INDEX($D$269:$W$269,,$C289)-SUM($D289:X289),INDEX($D$269:$W$269,,$C289)/$F$255)))</f>
        <v>0</v>
      </c>
      <c r="Z289" s="2">
        <f>IF($F$255="n/a",0,IF(Z$257&lt;=$C289,0,IF(Z$257&gt;($F$255+$C289),INDEX($D$269:$W$269,,$C289)-SUM($D289:Y289),INDEX($D$269:$W$269,,$C289)/$F$255)))</f>
        <v>0</v>
      </c>
      <c r="AA289" s="2">
        <f>IF($F$255="n/a",0,IF(AA$257&lt;=$C289,0,IF(AA$257&gt;($F$255+$C289),INDEX($D$269:$W$269,,$C289)-SUM($D289:Z289),INDEX($D$269:$W$269,,$C289)/$F$255)))</f>
        <v>0</v>
      </c>
      <c r="AB289" s="2">
        <f>IF($F$255="n/a",0,IF(AB$257&lt;=$C289,0,IF(AB$257&gt;($F$255+$C289),INDEX($D$269:$W$269,,$C289)-SUM($D289:AA289),INDEX($D$269:$W$269,,$C289)/$F$255)))</f>
        <v>0</v>
      </c>
      <c r="AC289" s="2">
        <f>IF($F$255="n/a",0,IF(AC$257&lt;=$C289,0,IF(AC$257&gt;($F$255+$C289),INDEX($D$269:$W$269,,$C289)-SUM($D289:AB289),INDEX($D$269:$W$269,,$C289)/$F$255)))</f>
        <v>0</v>
      </c>
      <c r="AD289" s="2">
        <f>IF($F$255="n/a",0,IF(AD$257&lt;=$C289,0,IF(AD$257&gt;($F$255+$C289),INDEX($D$269:$W$269,,$C289)-SUM($D289:AC289),INDEX($D$269:$W$269,,$C289)/$F$255)))</f>
        <v>0</v>
      </c>
      <c r="AE289" s="2">
        <f>IF($F$255="n/a",0,IF(AE$257&lt;=$C289,0,IF(AE$257&gt;($F$255+$C289),INDEX($D$269:$W$269,,$C289)-SUM($D289:AD289),INDEX($D$269:$W$269,,$C289)/$F$255)))</f>
        <v>0</v>
      </c>
      <c r="AF289" s="2">
        <f>IF($F$255="n/a",0,IF(AF$257&lt;=$C289,0,IF(AF$257&gt;($F$255+$C289),INDEX($D$269:$W$269,,$C289)-SUM($D289:AE289),INDEX($D$269:$W$269,,$C289)/$F$255)))</f>
        <v>0</v>
      </c>
      <c r="AG289" s="2">
        <f>IF($F$255="n/a",0,IF(AG$257&lt;=$C289,0,IF(AG$257&gt;($F$255+$C289),INDEX($D$269:$W$269,,$C289)-SUM($D289:AF289),INDEX($D$269:$W$269,,$C289)/$F$255)))</f>
        <v>0</v>
      </c>
      <c r="AH289" s="2">
        <f>IF($F$255="n/a",0,IF(AH$257&lt;=$C289,0,IF(AH$257&gt;($F$255+$C289),INDEX($D$269:$W$269,,$C289)-SUM($D289:AG289),INDEX($D$269:$W$269,,$C289)/$F$255)))</f>
        <v>0</v>
      </c>
      <c r="AI289" s="2">
        <f>IF($F$255="n/a",0,IF(AI$257&lt;=$C289,0,IF(AI$257&gt;($F$255+$C289),INDEX($D$269:$W$269,,$C289)-SUM($D289:AH289),INDEX($D$269:$W$269,,$C289)/$F$255)))</f>
        <v>0</v>
      </c>
      <c r="AJ289" s="2">
        <f>IF($F$255="n/a",0,IF(AJ$257&lt;=$C289,0,IF(AJ$257&gt;($F$255+$C289),INDEX($D$269:$W$269,,$C289)-SUM($D289:AI289),INDEX($D$269:$W$269,,$C289)/$F$255)))</f>
        <v>0</v>
      </c>
      <c r="AK289" s="2">
        <f>IF($F$255="n/a",0,IF(AK$257&lt;=$C289,0,IF(AK$257&gt;($F$255+$C289),INDEX($D$269:$W$269,,$C289)-SUM($D289:AJ289),INDEX($D$269:$W$269,,$C289)/$F$255)))</f>
        <v>0</v>
      </c>
      <c r="AL289" s="2">
        <f>IF($F$255="n/a",0,IF(AL$257&lt;=$C289,0,IF(AL$257&gt;($F$255+$C289),INDEX($D$269:$W$269,,$C289)-SUM($D289:AK289),INDEX($D$269:$W$269,,$C289)/$F$255)))</f>
        <v>0</v>
      </c>
      <c r="AM289" s="2">
        <f>IF($F$255="n/a",0,IF(AM$257&lt;=$C289,0,IF(AM$257&gt;($F$255+$C289),INDEX($D$269:$W$269,,$C289)-SUM($D289:AL289),INDEX($D$269:$W$269,,$C289)/$F$255)))</f>
        <v>0</v>
      </c>
      <c r="AN289" s="2">
        <f>IF($F$255="n/a",0,IF(AN$257&lt;=$C289,0,IF(AN$257&gt;($F$255+$C289),INDEX($D$269:$W$269,,$C289)-SUM($D289:AM289),INDEX($D$269:$W$269,,$C289)/$F$255)))</f>
        <v>0</v>
      </c>
      <c r="AO289" s="2">
        <f>IF($F$255="n/a",0,IF(AO$257&lt;=$C289,0,IF(AO$257&gt;($F$255+$C289),INDEX($D$269:$W$269,,$C289)-SUM($D289:AN289),INDEX($D$269:$W$269,,$C289)/$F$255)))</f>
        <v>0</v>
      </c>
      <c r="AP289" s="2">
        <f>IF($F$255="n/a",0,IF(AP$257&lt;=$C289,0,IF(AP$257&gt;($F$255+$C289),INDEX($D$269:$W$269,,$C289)-SUM($D289:AO289),INDEX($D$269:$W$269,,$C289)/$F$255)))</f>
        <v>0</v>
      </c>
      <c r="AQ289" s="2">
        <f>IF($F$255="n/a",0,IF(AQ$257&lt;=$C289,0,IF(AQ$257&gt;($F$255+$C289),INDEX($D$269:$W$269,,$C289)-SUM($D289:AP289),INDEX($D$269:$W$269,,$C289)/$F$255)))</f>
        <v>0</v>
      </c>
      <c r="AR289" s="2">
        <f>IF($F$255="n/a",0,IF(AR$257&lt;=$C289,0,IF(AR$257&gt;($F$255+$C289),INDEX($D$269:$W$269,,$C289)-SUM($D289:AQ289),INDEX($D$269:$W$269,,$C289)/$F$255)))</f>
        <v>0</v>
      </c>
      <c r="AS289" s="2">
        <f>IF($F$255="n/a",0,IF(AS$257&lt;=$C289,0,IF(AS$257&gt;($F$255+$C289),INDEX($D$269:$W$269,,$C289)-SUM($D289:AR289),INDEX($D$269:$W$269,,$C289)/$F$255)))</f>
        <v>0</v>
      </c>
      <c r="AT289" s="2">
        <f>IF($F$255="n/a",0,IF(AT$257&lt;=$C289,0,IF(AT$257&gt;($F$255+$C289),INDEX($D$269:$W$269,,$C289)-SUM($D289:AS289),INDEX($D$269:$W$269,,$C289)/$F$255)))</f>
        <v>0</v>
      </c>
      <c r="AU289" s="2">
        <f>IF($F$255="n/a",0,IF(AU$257&lt;=$C289,0,IF(AU$257&gt;($F$255+$C289),INDEX($D$269:$W$269,,$C289)-SUM($D289:AT289),INDEX($D$269:$W$269,,$C289)/$F$255)))</f>
        <v>0</v>
      </c>
      <c r="AV289" s="2">
        <f>IF($F$255="n/a",0,IF(AV$257&lt;=$C289,0,IF(AV$257&gt;($F$255+$C289),INDEX($D$269:$W$269,,$C289)-SUM($D289:AU289),INDEX($D$269:$W$269,,$C289)/$F$255)))</f>
        <v>0</v>
      </c>
      <c r="AW289" s="2">
        <f>IF($F$255="n/a",0,IF(AW$257&lt;=$C289,0,IF(AW$257&gt;($F$255+$C289),INDEX($D$269:$W$269,,$C289)-SUM($D289:AV289),INDEX($D$269:$W$269,,$C289)/$F$255)))</f>
        <v>0</v>
      </c>
      <c r="AX289" s="2">
        <f>IF($F$255="n/a",0,IF(AX$257&lt;=$C289,0,IF(AX$257&gt;($F$255+$C289),INDEX($D$269:$W$269,,$C289)-SUM($D289:AW289),INDEX($D$269:$W$269,,$C289)/$F$255)))</f>
        <v>0</v>
      </c>
      <c r="AY289" s="2">
        <f>IF($F$255="n/a",0,IF(AY$257&lt;=$C289,0,IF(AY$257&gt;($F$255+$C289),INDEX($D$269:$W$269,,$C289)-SUM($D289:AX289),INDEX($D$269:$W$269,,$C289)/$F$255)))</f>
        <v>0</v>
      </c>
      <c r="AZ289" s="2">
        <f>IF($F$255="n/a",0,IF(AZ$257&lt;=$C289,0,IF(AZ$257&gt;($F$255+$C289),INDEX($D$269:$W$269,,$C289)-SUM($D289:AY289),INDEX($D$269:$W$269,,$C289)/$F$255)))</f>
        <v>0</v>
      </c>
      <c r="BA289" s="2">
        <f>IF($F$255="n/a",0,IF(BA$257&lt;=$C289,0,IF(BA$257&gt;($F$255+$C289),INDEX($D$269:$W$269,,$C289)-SUM($D289:AZ289),INDEX($D$269:$W$269,,$C289)/$F$255)))</f>
        <v>0</v>
      </c>
      <c r="BB289" s="2">
        <f>IF($F$255="n/a",0,IF(BB$257&lt;=$C289,0,IF(BB$257&gt;($F$255+$C289),INDEX($D$269:$W$269,,$C289)-SUM($D289:BA289),INDEX($D$269:$W$269,,$C289)/$F$255)))</f>
        <v>0</v>
      </c>
      <c r="BC289" s="2">
        <f>IF($F$255="n/a",0,IF(BC$257&lt;=$C289,0,IF(BC$257&gt;($F$255+$C289),INDEX($D$269:$W$269,,$C289)-SUM($D289:BB289),INDEX($D$269:$W$269,,$C289)/$F$255)))</f>
        <v>0</v>
      </c>
      <c r="BD289" s="2">
        <f>IF($F$255="n/a",0,IF(BD$257&lt;=$C289,0,IF(BD$257&gt;($F$255+$C289),INDEX($D$269:$W$269,,$C289)-SUM($D289:BC289),INDEX($D$269:$W$269,,$C289)/$F$255)))</f>
        <v>0</v>
      </c>
      <c r="BE289" s="2">
        <f>IF($F$255="n/a",0,IF(BE$257&lt;=$C289,0,IF(BE$257&gt;($F$255+$C289),INDEX($D$269:$W$269,,$C289)-SUM($D289:BD289),INDEX($D$269:$W$269,,$C289)/$F$255)))</f>
        <v>0</v>
      </c>
      <c r="BF289" s="2">
        <f>IF($F$255="n/a",0,IF(BF$257&lt;=$C289,0,IF(BF$257&gt;($F$255+$C289),INDEX($D$269:$W$269,,$C289)-SUM($D289:BE289),INDEX($D$269:$W$269,,$C289)/$F$255)))</f>
        <v>0</v>
      </c>
      <c r="BG289" s="2">
        <f>IF($F$255="n/a",0,IF(BG$257&lt;=$C289,0,IF(BG$257&gt;($F$255+$C289),INDEX($D$269:$W$269,,$C289)-SUM($D289:BF289),INDEX($D$269:$W$269,,$C289)/$F$255)))</f>
        <v>0</v>
      </c>
      <c r="BH289" s="2">
        <f>IF($F$255="n/a",0,IF(BH$257&lt;=$C289,0,IF(BH$257&gt;($F$255+$C289),INDEX($D$269:$W$269,,$C289)-SUM($D289:BG289),INDEX($D$269:$W$269,,$C289)/$F$255)))</f>
        <v>0</v>
      </c>
      <c r="BI289" s="2">
        <f>IF($F$255="n/a",0,IF(BI$257&lt;=$C289,0,IF(BI$257&gt;($F$255+$C289),INDEX($D$269:$W$269,,$C289)-SUM($D289:BH289),INDEX($D$269:$W$269,,$C289)/$F$255)))</f>
        <v>0</v>
      </c>
      <c r="BJ289" s="2">
        <f>IF($F$255="n/a",0,IF(BJ$257&lt;=$C289,0,IF(BJ$257&gt;($F$255+$C289),INDEX($D$269:$W$269,,$C289)-SUM($D289:BI289),INDEX($D$269:$W$269,,$C289)/$F$255)))</f>
        <v>0</v>
      </c>
      <c r="BK289" s="2">
        <f>IF($F$255="n/a",0,IF(BK$257&lt;=$C289,0,IF(BK$257&gt;($F$255+$C289),INDEX($D$269:$W$269,,$C289)-SUM($D289:BJ289),INDEX($D$269:$W$269,,$C289)/$F$255)))</f>
        <v>0</v>
      </c>
    </row>
    <row r="290" spans="2:63" ht="15" hidden="1" outlineLevel="1" x14ac:dyDescent="0.25">
      <c r="B290" s="24">
        <v>2029</v>
      </c>
      <c r="C290" s="24">
        <v>19</v>
      </c>
      <c r="E290" s="2">
        <f>IF($F$255="n/a",0,IF(E$257&lt;=$C290,0,IF(E$257&gt;($F$255+$C290),INDEX($D$269:$W$269,,$C290)-SUM($D290:D290),INDEX($D$269:$W$269,,$C290)/$F$255)))</f>
        <v>0</v>
      </c>
      <c r="F290" s="2">
        <f>IF($F$255="n/a",0,IF(F$257&lt;=$C290,0,IF(F$257&gt;($F$255+$C290),INDEX($D$269:$W$269,,$C290)-SUM($D290:E290),INDEX($D$269:$W$269,,$C290)/$F$255)))</f>
        <v>0</v>
      </c>
      <c r="G290" s="2">
        <f>IF($F$255="n/a",0,IF(G$257&lt;=$C290,0,IF(G$257&gt;($F$255+$C290),INDEX($D$269:$W$269,,$C290)-SUM($D290:F290),INDEX($D$269:$W$269,,$C290)/$F$255)))</f>
        <v>0</v>
      </c>
      <c r="H290" s="2">
        <f>IF($F$255="n/a",0,IF(H$257&lt;=$C290,0,IF(H$257&gt;($F$255+$C290),INDEX($D$269:$W$269,,$C290)-SUM($D290:G290),INDEX($D$269:$W$269,,$C290)/$F$255)))</f>
        <v>0</v>
      </c>
      <c r="I290" s="2">
        <f>IF($F$255="n/a",0,IF(I$257&lt;=$C290,0,IF(I$257&gt;($F$255+$C290),INDEX($D$269:$W$269,,$C290)-SUM($D290:H290),INDEX($D$269:$W$269,,$C290)/$F$255)))</f>
        <v>0</v>
      </c>
      <c r="J290" s="2">
        <f>IF($F$255="n/a",0,IF(J$257&lt;=$C290,0,IF(J$257&gt;($F$255+$C290),INDEX($D$269:$W$269,,$C290)-SUM($D290:I290),INDEX($D$269:$W$269,,$C290)/$F$255)))</f>
        <v>0</v>
      </c>
      <c r="K290" s="2">
        <f>IF($F$255="n/a",0,IF(K$257&lt;=$C290,0,IF(K$257&gt;($F$255+$C290),INDEX($D$269:$W$269,,$C290)-SUM($D290:J290),INDEX($D$269:$W$269,,$C290)/$F$255)))</f>
        <v>0</v>
      </c>
      <c r="L290" s="2">
        <f>IF($F$255="n/a",0,IF(L$257&lt;=$C290,0,IF(L$257&gt;($F$255+$C290),INDEX($D$269:$W$269,,$C290)-SUM($D290:K290),INDEX($D$269:$W$269,,$C290)/$F$255)))</f>
        <v>0</v>
      </c>
      <c r="M290" s="2">
        <f>IF($F$255="n/a",0,IF(M$257&lt;=$C290,0,IF(M$257&gt;($F$255+$C290),INDEX($D$269:$W$269,,$C290)-SUM($D290:L290),INDEX($D$269:$W$269,,$C290)/$F$255)))</f>
        <v>0</v>
      </c>
      <c r="N290" s="2">
        <f>IF($F$255="n/a",0,IF(N$257&lt;=$C290,0,IF(N$257&gt;($F$255+$C290),INDEX($D$269:$W$269,,$C290)-SUM($D290:M290),INDEX($D$269:$W$269,,$C290)/$F$255)))</f>
        <v>0</v>
      </c>
      <c r="O290" s="2">
        <f>IF($F$255="n/a",0,IF(O$257&lt;=$C290,0,IF(O$257&gt;($F$255+$C290),INDEX($D$269:$W$269,,$C290)-SUM($D290:N290),INDEX($D$269:$W$269,,$C290)/$F$255)))</f>
        <v>0</v>
      </c>
      <c r="P290" s="2">
        <f>IF($F$255="n/a",0,IF(P$257&lt;=$C290,0,IF(P$257&gt;($F$255+$C290),INDEX($D$269:$W$269,,$C290)-SUM($D290:O290),INDEX($D$269:$W$269,,$C290)/$F$255)))</f>
        <v>0</v>
      </c>
      <c r="Q290" s="2">
        <f>IF($F$255="n/a",0,IF(Q$257&lt;=$C290,0,IF(Q$257&gt;($F$255+$C290),INDEX($D$269:$W$269,,$C290)-SUM($D290:P290),INDEX($D$269:$W$269,,$C290)/$F$255)))</f>
        <v>0</v>
      </c>
      <c r="R290" s="2">
        <f>IF($F$255="n/a",0,IF(R$257&lt;=$C290,0,IF(R$257&gt;($F$255+$C290),INDEX($D$269:$W$269,,$C290)-SUM($D290:Q290),INDEX($D$269:$W$269,,$C290)/$F$255)))</f>
        <v>0</v>
      </c>
      <c r="S290" s="2">
        <f>IF($F$255="n/a",0,IF(S$257&lt;=$C290,0,IF(S$257&gt;($F$255+$C290),INDEX($D$269:$W$269,,$C290)-SUM($D290:R290),INDEX($D$269:$W$269,,$C290)/$F$255)))</f>
        <v>0</v>
      </c>
      <c r="T290" s="2">
        <f>IF($F$255="n/a",0,IF(T$257&lt;=$C290,0,IF(T$257&gt;($F$255+$C290),INDEX($D$269:$W$269,,$C290)-SUM($D290:S290),INDEX($D$269:$W$269,,$C290)/$F$255)))</f>
        <v>0</v>
      </c>
      <c r="U290" s="2">
        <f>IF($F$255="n/a",0,IF(U$257&lt;=$C290,0,IF(U$257&gt;($F$255+$C290),INDEX($D$269:$W$269,,$C290)-SUM($D290:T290),INDEX($D$269:$W$269,,$C290)/$F$255)))</f>
        <v>0</v>
      </c>
      <c r="V290" s="2">
        <f>IF($F$255="n/a",0,IF(V$257&lt;=$C290,0,IF(V$257&gt;($F$255+$C290),INDEX($D$269:$W$269,,$C290)-SUM($D290:U290),INDEX($D$269:$W$269,,$C290)/$F$255)))</f>
        <v>0</v>
      </c>
      <c r="W290" s="2">
        <f>IF($F$255="n/a",0,IF(W$257&lt;=$C290,0,IF(W$257&gt;($F$255+$C290),INDEX($D$269:$W$269,,$C290)-SUM($D290:V290),INDEX($D$269:$W$269,,$C290)/$F$255)))</f>
        <v>0</v>
      </c>
      <c r="X290" s="2">
        <f>IF($F$255="n/a",0,IF(X$257&lt;=$C290,0,IF(X$257&gt;($F$255+$C290),INDEX($D$269:$W$269,,$C290)-SUM($D290:W290),INDEX($D$269:$W$269,,$C290)/$F$255)))</f>
        <v>0</v>
      </c>
      <c r="Y290" s="2">
        <f>IF($F$255="n/a",0,IF(Y$257&lt;=$C290,0,IF(Y$257&gt;($F$255+$C290),INDEX($D$269:$W$269,,$C290)-SUM($D290:X290),INDEX($D$269:$W$269,,$C290)/$F$255)))</f>
        <v>0</v>
      </c>
      <c r="Z290" s="2">
        <f>IF($F$255="n/a",0,IF(Z$257&lt;=$C290,0,IF(Z$257&gt;($F$255+$C290),INDEX($D$269:$W$269,,$C290)-SUM($D290:Y290),INDEX($D$269:$W$269,,$C290)/$F$255)))</f>
        <v>0</v>
      </c>
      <c r="AA290" s="2">
        <f>IF($F$255="n/a",0,IF(AA$257&lt;=$C290,0,IF(AA$257&gt;($F$255+$C290),INDEX($D$269:$W$269,,$C290)-SUM($D290:Z290),INDEX($D$269:$W$269,,$C290)/$F$255)))</f>
        <v>0</v>
      </c>
      <c r="AB290" s="2">
        <f>IF($F$255="n/a",0,IF(AB$257&lt;=$C290,0,IF(AB$257&gt;($F$255+$C290),INDEX($D$269:$W$269,,$C290)-SUM($D290:AA290),INDEX($D$269:$W$269,,$C290)/$F$255)))</f>
        <v>0</v>
      </c>
      <c r="AC290" s="2">
        <f>IF($F$255="n/a",0,IF(AC$257&lt;=$C290,0,IF(AC$257&gt;($F$255+$C290),INDEX($D$269:$W$269,,$C290)-SUM($D290:AB290),INDEX($D$269:$W$269,,$C290)/$F$255)))</f>
        <v>0</v>
      </c>
      <c r="AD290" s="2">
        <f>IF($F$255="n/a",0,IF(AD$257&lt;=$C290,0,IF(AD$257&gt;($F$255+$C290),INDEX($D$269:$W$269,,$C290)-SUM($D290:AC290),INDEX($D$269:$W$269,,$C290)/$F$255)))</f>
        <v>0</v>
      </c>
      <c r="AE290" s="2">
        <f>IF($F$255="n/a",0,IF(AE$257&lt;=$C290,0,IF(AE$257&gt;($F$255+$C290),INDEX($D$269:$W$269,,$C290)-SUM($D290:AD290),INDEX($D$269:$W$269,,$C290)/$F$255)))</f>
        <v>0</v>
      </c>
      <c r="AF290" s="2">
        <f>IF($F$255="n/a",0,IF(AF$257&lt;=$C290,0,IF(AF$257&gt;($F$255+$C290),INDEX($D$269:$W$269,,$C290)-SUM($D290:AE290),INDEX($D$269:$W$269,,$C290)/$F$255)))</f>
        <v>0</v>
      </c>
      <c r="AG290" s="2">
        <f>IF($F$255="n/a",0,IF(AG$257&lt;=$C290,0,IF(AG$257&gt;($F$255+$C290),INDEX($D$269:$W$269,,$C290)-SUM($D290:AF290),INDEX($D$269:$W$269,,$C290)/$F$255)))</f>
        <v>0</v>
      </c>
      <c r="AH290" s="2">
        <f>IF($F$255="n/a",0,IF(AH$257&lt;=$C290,0,IF(AH$257&gt;($F$255+$C290),INDEX($D$269:$W$269,,$C290)-SUM($D290:AG290),INDEX($D$269:$W$269,,$C290)/$F$255)))</f>
        <v>0</v>
      </c>
      <c r="AI290" s="2">
        <f>IF($F$255="n/a",0,IF(AI$257&lt;=$C290,0,IF(AI$257&gt;($F$255+$C290),INDEX($D$269:$W$269,,$C290)-SUM($D290:AH290),INDEX($D$269:$W$269,,$C290)/$F$255)))</f>
        <v>0</v>
      </c>
      <c r="AJ290" s="2">
        <f>IF($F$255="n/a",0,IF(AJ$257&lt;=$C290,0,IF(AJ$257&gt;($F$255+$C290),INDEX($D$269:$W$269,,$C290)-SUM($D290:AI290),INDEX($D$269:$W$269,,$C290)/$F$255)))</f>
        <v>0</v>
      </c>
      <c r="AK290" s="2">
        <f>IF($F$255="n/a",0,IF(AK$257&lt;=$C290,0,IF(AK$257&gt;($F$255+$C290),INDEX($D$269:$W$269,,$C290)-SUM($D290:AJ290),INDEX($D$269:$W$269,,$C290)/$F$255)))</f>
        <v>0</v>
      </c>
      <c r="AL290" s="2">
        <f>IF($F$255="n/a",0,IF(AL$257&lt;=$C290,0,IF(AL$257&gt;($F$255+$C290),INDEX($D$269:$W$269,,$C290)-SUM($D290:AK290),INDEX($D$269:$W$269,,$C290)/$F$255)))</f>
        <v>0</v>
      </c>
      <c r="AM290" s="2">
        <f>IF($F$255="n/a",0,IF(AM$257&lt;=$C290,0,IF(AM$257&gt;($F$255+$C290),INDEX($D$269:$W$269,,$C290)-SUM($D290:AL290),INDEX($D$269:$W$269,,$C290)/$F$255)))</f>
        <v>0</v>
      </c>
      <c r="AN290" s="2">
        <f>IF($F$255="n/a",0,IF(AN$257&lt;=$C290,0,IF(AN$257&gt;($F$255+$C290),INDEX($D$269:$W$269,,$C290)-SUM($D290:AM290),INDEX($D$269:$W$269,,$C290)/$F$255)))</f>
        <v>0</v>
      </c>
      <c r="AO290" s="2">
        <f>IF($F$255="n/a",0,IF(AO$257&lt;=$C290,0,IF(AO$257&gt;($F$255+$C290),INDEX($D$269:$W$269,,$C290)-SUM($D290:AN290),INDEX($D$269:$W$269,,$C290)/$F$255)))</f>
        <v>0</v>
      </c>
      <c r="AP290" s="2">
        <f>IF($F$255="n/a",0,IF(AP$257&lt;=$C290,0,IF(AP$257&gt;($F$255+$C290),INDEX($D$269:$W$269,,$C290)-SUM($D290:AO290),INDEX($D$269:$W$269,,$C290)/$F$255)))</f>
        <v>0</v>
      </c>
      <c r="AQ290" s="2">
        <f>IF($F$255="n/a",0,IF(AQ$257&lt;=$C290,0,IF(AQ$257&gt;($F$255+$C290),INDEX($D$269:$W$269,,$C290)-SUM($D290:AP290),INDEX($D$269:$W$269,,$C290)/$F$255)))</f>
        <v>0</v>
      </c>
      <c r="AR290" s="2">
        <f>IF($F$255="n/a",0,IF(AR$257&lt;=$C290,0,IF(AR$257&gt;($F$255+$C290),INDEX($D$269:$W$269,,$C290)-SUM($D290:AQ290),INDEX($D$269:$W$269,,$C290)/$F$255)))</f>
        <v>0</v>
      </c>
      <c r="AS290" s="2">
        <f>IF($F$255="n/a",0,IF(AS$257&lt;=$C290,0,IF(AS$257&gt;($F$255+$C290),INDEX($D$269:$W$269,,$C290)-SUM($D290:AR290),INDEX($D$269:$W$269,,$C290)/$F$255)))</f>
        <v>0</v>
      </c>
      <c r="AT290" s="2">
        <f>IF($F$255="n/a",0,IF(AT$257&lt;=$C290,0,IF(AT$257&gt;($F$255+$C290),INDEX($D$269:$W$269,,$C290)-SUM($D290:AS290),INDEX($D$269:$W$269,,$C290)/$F$255)))</f>
        <v>0</v>
      </c>
      <c r="AU290" s="2">
        <f>IF($F$255="n/a",0,IF(AU$257&lt;=$C290,0,IF(AU$257&gt;($F$255+$C290),INDEX($D$269:$W$269,,$C290)-SUM($D290:AT290),INDEX($D$269:$W$269,,$C290)/$F$255)))</f>
        <v>0</v>
      </c>
      <c r="AV290" s="2">
        <f>IF($F$255="n/a",0,IF(AV$257&lt;=$C290,0,IF(AV$257&gt;($F$255+$C290),INDEX($D$269:$W$269,,$C290)-SUM($D290:AU290),INDEX($D$269:$W$269,,$C290)/$F$255)))</f>
        <v>0</v>
      </c>
      <c r="AW290" s="2">
        <f>IF($F$255="n/a",0,IF(AW$257&lt;=$C290,0,IF(AW$257&gt;($F$255+$C290),INDEX($D$269:$W$269,,$C290)-SUM($D290:AV290),INDEX($D$269:$W$269,,$C290)/$F$255)))</f>
        <v>0</v>
      </c>
      <c r="AX290" s="2">
        <f>IF($F$255="n/a",0,IF(AX$257&lt;=$C290,0,IF(AX$257&gt;($F$255+$C290),INDEX($D$269:$W$269,,$C290)-SUM($D290:AW290),INDEX($D$269:$W$269,,$C290)/$F$255)))</f>
        <v>0</v>
      </c>
      <c r="AY290" s="2">
        <f>IF($F$255="n/a",0,IF(AY$257&lt;=$C290,0,IF(AY$257&gt;($F$255+$C290),INDEX($D$269:$W$269,,$C290)-SUM($D290:AX290),INDEX($D$269:$W$269,,$C290)/$F$255)))</f>
        <v>0</v>
      </c>
      <c r="AZ290" s="2">
        <f>IF($F$255="n/a",0,IF(AZ$257&lt;=$C290,0,IF(AZ$257&gt;($F$255+$C290),INDEX($D$269:$W$269,,$C290)-SUM($D290:AY290),INDEX($D$269:$W$269,,$C290)/$F$255)))</f>
        <v>0</v>
      </c>
      <c r="BA290" s="2">
        <f>IF($F$255="n/a",0,IF(BA$257&lt;=$C290,0,IF(BA$257&gt;($F$255+$C290),INDEX($D$269:$W$269,,$C290)-SUM($D290:AZ290),INDEX($D$269:$W$269,,$C290)/$F$255)))</f>
        <v>0</v>
      </c>
      <c r="BB290" s="2">
        <f>IF($F$255="n/a",0,IF(BB$257&lt;=$C290,0,IF(BB$257&gt;($F$255+$C290),INDEX($D$269:$W$269,,$C290)-SUM($D290:BA290),INDEX($D$269:$W$269,,$C290)/$F$255)))</f>
        <v>0</v>
      </c>
      <c r="BC290" s="2">
        <f>IF($F$255="n/a",0,IF(BC$257&lt;=$C290,0,IF(BC$257&gt;($F$255+$C290),INDEX($D$269:$W$269,,$C290)-SUM($D290:BB290),INDEX($D$269:$W$269,,$C290)/$F$255)))</f>
        <v>0</v>
      </c>
      <c r="BD290" s="2">
        <f>IF($F$255="n/a",0,IF(BD$257&lt;=$C290,0,IF(BD$257&gt;($F$255+$C290),INDEX($D$269:$W$269,,$C290)-SUM($D290:BC290),INDEX($D$269:$W$269,,$C290)/$F$255)))</f>
        <v>0</v>
      </c>
      <c r="BE290" s="2">
        <f>IF($F$255="n/a",0,IF(BE$257&lt;=$C290,0,IF(BE$257&gt;($F$255+$C290),INDEX($D$269:$W$269,,$C290)-SUM($D290:BD290),INDEX($D$269:$W$269,,$C290)/$F$255)))</f>
        <v>0</v>
      </c>
      <c r="BF290" s="2">
        <f>IF($F$255="n/a",0,IF(BF$257&lt;=$C290,0,IF(BF$257&gt;($F$255+$C290),INDEX($D$269:$W$269,,$C290)-SUM($D290:BE290),INDEX($D$269:$W$269,,$C290)/$F$255)))</f>
        <v>0</v>
      </c>
      <c r="BG290" s="2">
        <f>IF($F$255="n/a",0,IF(BG$257&lt;=$C290,0,IF(BG$257&gt;($F$255+$C290),INDEX($D$269:$W$269,,$C290)-SUM($D290:BF290),INDEX($D$269:$W$269,,$C290)/$F$255)))</f>
        <v>0</v>
      </c>
      <c r="BH290" s="2">
        <f>IF($F$255="n/a",0,IF(BH$257&lt;=$C290,0,IF(BH$257&gt;($F$255+$C290),INDEX($D$269:$W$269,,$C290)-SUM($D290:BG290),INDEX($D$269:$W$269,,$C290)/$F$255)))</f>
        <v>0</v>
      </c>
      <c r="BI290" s="2">
        <f>IF($F$255="n/a",0,IF(BI$257&lt;=$C290,0,IF(BI$257&gt;($F$255+$C290),INDEX($D$269:$W$269,,$C290)-SUM($D290:BH290),INDEX($D$269:$W$269,,$C290)/$F$255)))</f>
        <v>0</v>
      </c>
      <c r="BJ290" s="2">
        <f>IF($F$255="n/a",0,IF(BJ$257&lt;=$C290,0,IF(BJ$257&gt;($F$255+$C290),INDEX($D$269:$W$269,,$C290)-SUM($D290:BI290),INDEX($D$269:$W$269,,$C290)/$F$255)))</f>
        <v>0</v>
      </c>
      <c r="BK290" s="2">
        <f>IF($F$255="n/a",0,IF(BK$257&lt;=$C290,0,IF(BK$257&gt;($F$255+$C290),INDEX($D$269:$W$269,,$C290)-SUM($D290:BJ290),INDEX($D$269:$W$269,,$C290)/$F$255)))</f>
        <v>0</v>
      </c>
    </row>
    <row r="291" spans="2:63" ht="15" hidden="1" outlineLevel="1" x14ac:dyDescent="0.25">
      <c r="B291" s="24">
        <v>2030</v>
      </c>
      <c r="C291" s="24">
        <v>20</v>
      </c>
      <c r="E291" s="2">
        <f>IF($F$255="n/a",0,IF(E$257&lt;=$C291,0,IF(E$257&gt;($F$255+$C291),INDEX($D$269:$W$269,,$C291)-SUM($D291:D291),INDEX($D$269:$W$269,,$C291)/$F$255)))</f>
        <v>0</v>
      </c>
      <c r="F291" s="2">
        <f>IF($F$255="n/a",0,IF(F$257&lt;=$C291,0,IF(F$257&gt;($F$255+$C291),INDEX($D$269:$W$269,,$C291)-SUM($D291:E291),INDEX($D$269:$W$269,,$C291)/$F$255)))</f>
        <v>0</v>
      </c>
      <c r="G291" s="2">
        <f>IF($F$255="n/a",0,IF(G$257&lt;=$C291,0,IF(G$257&gt;($F$255+$C291),INDEX($D$269:$W$269,,$C291)-SUM($D291:F291),INDEX($D$269:$W$269,,$C291)/$F$255)))</f>
        <v>0</v>
      </c>
      <c r="H291" s="2">
        <f>IF($F$255="n/a",0,IF(H$257&lt;=$C291,0,IF(H$257&gt;($F$255+$C291),INDEX($D$269:$W$269,,$C291)-SUM($D291:G291),INDEX($D$269:$W$269,,$C291)/$F$255)))</f>
        <v>0</v>
      </c>
      <c r="I291" s="2">
        <f>IF($F$255="n/a",0,IF(I$257&lt;=$C291,0,IF(I$257&gt;($F$255+$C291),INDEX($D$269:$W$269,,$C291)-SUM($D291:H291),INDEX($D$269:$W$269,,$C291)/$F$255)))</f>
        <v>0</v>
      </c>
      <c r="J291" s="2">
        <f>IF($F$255="n/a",0,IF(J$257&lt;=$C291,0,IF(J$257&gt;($F$255+$C291),INDEX($D$269:$W$269,,$C291)-SUM($D291:I291),INDEX($D$269:$W$269,,$C291)/$F$255)))</f>
        <v>0</v>
      </c>
      <c r="K291" s="2">
        <f>IF($F$255="n/a",0,IF(K$257&lt;=$C291,0,IF(K$257&gt;($F$255+$C291),INDEX($D$269:$W$269,,$C291)-SUM($D291:J291),INDEX($D$269:$W$269,,$C291)/$F$255)))</f>
        <v>0</v>
      </c>
      <c r="L291" s="2">
        <f>IF($F$255="n/a",0,IF(L$257&lt;=$C291,0,IF(L$257&gt;($F$255+$C291),INDEX($D$269:$W$269,,$C291)-SUM($D291:K291),INDEX($D$269:$W$269,,$C291)/$F$255)))</f>
        <v>0</v>
      </c>
      <c r="M291" s="2">
        <f>IF($F$255="n/a",0,IF(M$257&lt;=$C291,0,IF(M$257&gt;($F$255+$C291),INDEX($D$269:$W$269,,$C291)-SUM($D291:L291),INDEX($D$269:$W$269,,$C291)/$F$255)))</f>
        <v>0</v>
      </c>
      <c r="N291" s="2">
        <f>IF($F$255="n/a",0,IF(N$257&lt;=$C291,0,IF(N$257&gt;($F$255+$C291),INDEX($D$269:$W$269,,$C291)-SUM($D291:M291),INDEX($D$269:$W$269,,$C291)/$F$255)))</f>
        <v>0</v>
      </c>
      <c r="O291" s="2">
        <f>IF($F$255="n/a",0,IF(O$257&lt;=$C291,0,IF(O$257&gt;($F$255+$C291),INDEX($D$269:$W$269,,$C291)-SUM($D291:N291),INDEX($D$269:$W$269,,$C291)/$F$255)))</f>
        <v>0</v>
      </c>
      <c r="P291" s="2">
        <f>IF($F$255="n/a",0,IF(P$257&lt;=$C291,0,IF(P$257&gt;($F$255+$C291),INDEX($D$269:$W$269,,$C291)-SUM($D291:O291),INDEX($D$269:$W$269,,$C291)/$F$255)))</f>
        <v>0</v>
      </c>
      <c r="Q291" s="2">
        <f>IF($F$255="n/a",0,IF(Q$257&lt;=$C291,0,IF(Q$257&gt;($F$255+$C291),INDEX($D$269:$W$269,,$C291)-SUM($D291:P291),INDEX($D$269:$W$269,,$C291)/$F$255)))</f>
        <v>0</v>
      </c>
      <c r="R291" s="2">
        <f>IF($F$255="n/a",0,IF(R$257&lt;=$C291,0,IF(R$257&gt;($F$255+$C291),INDEX($D$269:$W$269,,$C291)-SUM($D291:Q291),INDEX($D$269:$W$269,,$C291)/$F$255)))</f>
        <v>0</v>
      </c>
      <c r="S291" s="2">
        <f>IF($F$255="n/a",0,IF(S$257&lt;=$C291,0,IF(S$257&gt;($F$255+$C291),INDEX($D$269:$W$269,,$C291)-SUM($D291:R291),INDEX($D$269:$W$269,,$C291)/$F$255)))</f>
        <v>0</v>
      </c>
      <c r="T291" s="2">
        <f>IF($F$255="n/a",0,IF(T$257&lt;=$C291,0,IF(T$257&gt;($F$255+$C291),INDEX($D$269:$W$269,,$C291)-SUM($D291:S291),INDEX($D$269:$W$269,,$C291)/$F$255)))</f>
        <v>0</v>
      </c>
      <c r="U291" s="2">
        <f>IF($F$255="n/a",0,IF(U$257&lt;=$C291,0,IF(U$257&gt;($F$255+$C291),INDEX($D$269:$W$269,,$C291)-SUM($D291:T291),INDEX($D$269:$W$269,,$C291)/$F$255)))</f>
        <v>0</v>
      </c>
      <c r="V291" s="2">
        <f>IF($F$255="n/a",0,IF(V$257&lt;=$C291,0,IF(V$257&gt;($F$255+$C291),INDEX($D$269:$W$269,,$C291)-SUM($D291:U291),INDEX($D$269:$W$269,,$C291)/$F$255)))</f>
        <v>0</v>
      </c>
      <c r="W291" s="2">
        <f>IF($F$255="n/a",0,IF(W$257&lt;=$C291,0,IF(W$257&gt;($F$255+$C291),INDEX($D$269:$W$269,,$C291)-SUM($D291:V291),INDEX($D$269:$W$269,,$C291)/$F$255)))</f>
        <v>0</v>
      </c>
      <c r="X291" s="2">
        <f>IF($F$255="n/a",0,IF(X$257&lt;=$C291,0,IF(X$257&gt;($F$255+$C291),INDEX($D$269:$W$269,,$C291)-SUM($D291:W291),INDEX($D$269:$W$269,,$C291)/$F$255)))</f>
        <v>0</v>
      </c>
      <c r="Y291" s="2">
        <f>IF($F$255="n/a",0,IF(Y$257&lt;=$C291,0,IF(Y$257&gt;($F$255+$C291),INDEX($D$269:$W$269,,$C291)-SUM($D291:X291),INDEX($D$269:$W$269,,$C291)/$F$255)))</f>
        <v>0</v>
      </c>
      <c r="Z291" s="2">
        <f>IF($F$255="n/a",0,IF(Z$257&lt;=$C291,0,IF(Z$257&gt;($F$255+$C291),INDEX($D$269:$W$269,,$C291)-SUM($D291:Y291),INDEX($D$269:$W$269,,$C291)/$F$255)))</f>
        <v>0</v>
      </c>
      <c r="AA291" s="2">
        <f>IF($F$255="n/a",0,IF(AA$257&lt;=$C291,0,IF(AA$257&gt;($F$255+$C291),INDEX($D$269:$W$269,,$C291)-SUM($D291:Z291),INDEX($D$269:$W$269,,$C291)/$F$255)))</f>
        <v>0</v>
      </c>
      <c r="AB291" s="2">
        <f>IF($F$255="n/a",0,IF(AB$257&lt;=$C291,0,IF(AB$257&gt;($F$255+$C291),INDEX($D$269:$W$269,,$C291)-SUM($D291:AA291),INDEX($D$269:$W$269,,$C291)/$F$255)))</f>
        <v>0</v>
      </c>
      <c r="AC291" s="2">
        <f>IF($F$255="n/a",0,IF(AC$257&lt;=$C291,0,IF(AC$257&gt;($F$255+$C291),INDEX($D$269:$W$269,,$C291)-SUM($D291:AB291),INDEX($D$269:$W$269,,$C291)/$F$255)))</f>
        <v>0</v>
      </c>
      <c r="AD291" s="2">
        <f>IF($F$255="n/a",0,IF(AD$257&lt;=$C291,0,IF(AD$257&gt;($F$255+$C291),INDEX($D$269:$W$269,,$C291)-SUM($D291:AC291),INDEX($D$269:$W$269,,$C291)/$F$255)))</f>
        <v>0</v>
      </c>
      <c r="AE291" s="2">
        <f>IF($F$255="n/a",0,IF(AE$257&lt;=$C291,0,IF(AE$257&gt;($F$255+$C291),INDEX($D$269:$W$269,,$C291)-SUM($D291:AD291),INDEX($D$269:$W$269,,$C291)/$F$255)))</f>
        <v>0</v>
      </c>
      <c r="AF291" s="2">
        <f>IF($F$255="n/a",0,IF(AF$257&lt;=$C291,0,IF(AF$257&gt;($F$255+$C291),INDEX($D$269:$W$269,,$C291)-SUM($D291:AE291),INDEX($D$269:$W$269,,$C291)/$F$255)))</f>
        <v>0</v>
      </c>
      <c r="AG291" s="2">
        <f>IF($F$255="n/a",0,IF(AG$257&lt;=$C291,0,IF(AG$257&gt;($F$255+$C291),INDEX($D$269:$W$269,,$C291)-SUM($D291:AF291),INDEX($D$269:$W$269,,$C291)/$F$255)))</f>
        <v>0</v>
      </c>
      <c r="AH291" s="2">
        <f>IF($F$255="n/a",0,IF(AH$257&lt;=$C291,0,IF(AH$257&gt;($F$255+$C291),INDEX($D$269:$W$269,,$C291)-SUM($D291:AG291),INDEX($D$269:$W$269,,$C291)/$F$255)))</f>
        <v>0</v>
      </c>
      <c r="AI291" s="2">
        <f>IF($F$255="n/a",0,IF(AI$257&lt;=$C291,0,IF(AI$257&gt;($F$255+$C291),INDEX($D$269:$W$269,,$C291)-SUM($D291:AH291),INDEX($D$269:$W$269,,$C291)/$F$255)))</f>
        <v>0</v>
      </c>
      <c r="AJ291" s="2">
        <f>IF($F$255="n/a",0,IF(AJ$257&lt;=$C291,0,IF(AJ$257&gt;($F$255+$C291),INDEX($D$269:$W$269,,$C291)-SUM($D291:AI291),INDEX($D$269:$W$269,,$C291)/$F$255)))</f>
        <v>0</v>
      </c>
      <c r="AK291" s="2">
        <f>IF($F$255="n/a",0,IF(AK$257&lt;=$C291,0,IF(AK$257&gt;($F$255+$C291),INDEX($D$269:$W$269,,$C291)-SUM($D291:AJ291),INDEX($D$269:$W$269,,$C291)/$F$255)))</f>
        <v>0</v>
      </c>
      <c r="AL291" s="2">
        <f>IF($F$255="n/a",0,IF(AL$257&lt;=$C291,0,IF(AL$257&gt;($F$255+$C291),INDEX($D$269:$W$269,,$C291)-SUM($D291:AK291),INDEX($D$269:$W$269,,$C291)/$F$255)))</f>
        <v>0</v>
      </c>
      <c r="AM291" s="2">
        <f>IF($F$255="n/a",0,IF(AM$257&lt;=$C291,0,IF(AM$257&gt;($F$255+$C291),INDEX($D$269:$W$269,,$C291)-SUM($D291:AL291),INDEX($D$269:$W$269,,$C291)/$F$255)))</f>
        <v>0</v>
      </c>
      <c r="AN291" s="2">
        <f>IF($F$255="n/a",0,IF(AN$257&lt;=$C291,0,IF(AN$257&gt;($F$255+$C291),INDEX($D$269:$W$269,,$C291)-SUM($D291:AM291),INDEX($D$269:$W$269,,$C291)/$F$255)))</f>
        <v>0</v>
      </c>
      <c r="AO291" s="2">
        <f>IF($F$255="n/a",0,IF(AO$257&lt;=$C291,0,IF(AO$257&gt;($F$255+$C291),INDEX($D$269:$W$269,,$C291)-SUM($D291:AN291),INDEX($D$269:$W$269,,$C291)/$F$255)))</f>
        <v>0</v>
      </c>
      <c r="AP291" s="2">
        <f>IF($F$255="n/a",0,IF(AP$257&lt;=$C291,0,IF(AP$257&gt;($F$255+$C291),INDEX($D$269:$W$269,,$C291)-SUM($D291:AO291),INDEX($D$269:$W$269,,$C291)/$F$255)))</f>
        <v>0</v>
      </c>
      <c r="AQ291" s="2">
        <f>IF($F$255="n/a",0,IF(AQ$257&lt;=$C291,0,IF(AQ$257&gt;($F$255+$C291),INDEX($D$269:$W$269,,$C291)-SUM($D291:AP291),INDEX($D$269:$W$269,,$C291)/$F$255)))</f>
        <v>0</v>
      </c>
      <c r="AR291" s="2">
        <f>IF($F$255="n/a",0,IF(AR$257&lt;=$C291,0,IF(AR$257&gt;($F$255+$C291),INDEX($D$269:$W$269,,$C291)-SUM($D291:AQ291),INDEX($D$269:$W$269,,$C291)/$F$255)))</f>
        <v>0</v>
      </c>
      <c r="AS291" s="2">
        <f>IF($F$255="n/a",0,IF(AS$257&lt;=$C291,0,IF(AS$257&gt;($F$255+$C291),INDEX($D$269:$W$269,,$C291)-SUM($D291:AR291),INDEX($D$269:$W$269,,$C291)/$F$255)))</f>
        <v>0</v>
      </c>
      <c r="AT291" s="2">
        <f>IF($F$255="n/a",0,IF(AT$257&lt;=$C291,0,IF(AT$257&gt;($F$255+$C291),INDEX($D$269:$W$269,,$C291)-SUM($D291:AS291),INDEX($D$269:$W$269,,$C291)/$F$255)))</f>
        <v>0</v>
      </c>
      <c r="AU291" s="2">
        <f>IF($F$255="n/a",0,IF(AU$257&lt;=$C291,0,IF(AU$257&gt;($F$255+$C291),INDEX($D$269:$W$269,,$C291)-SUM($D291:AT291),INDEX($D$269:$W$269,,$C291)/$F$255)))</f>
        <v>0</v>
      </c>
      <c r="AV291" s="2">
        <f>IF($F$255="n/a",0,IF(AV$257&lt;=$C291,0,IF(AV$257&gt;($F$255+$C291),INDEX($D$269:$W$269,,$C291)-SUM($D291:AU291),INDEX($D$269:$W$269,,$C291)/$F$255)))</f>
        <v>0</v>
      </c>
      <c r="AW291" s="2">
        <f>IF($F$255="n/a",0,IF(AW$257&lt;=$C291,0,IF(AW$257&gt;($F$255+$C291),INDEX($D$269:$W$269,,$C291)-SUM($D291:AV291),INDEX($D$269:$W$269,,$C291)/$F$255)))</f>
        <v>0</v>
      </c>
      <c r="AX291" s="2">
        <f>IF($F$255="n/a",0,IF(AX$257&lt;=$C291,0,IF(AX$257&gt;($F$255+$C291),INDEX($D$269:$W$269,,$C291)-SUM($D291:AW291),INDEX($D$269:$W$269,,$C291)/$F$255)))</f>
        <v>0</v>
      </c>
      <c r="AY291" s="2">
        <f>IF($F$255="n/a",0,IF(AY$257&lt;=$C291,0,IF(AY$257&gt;($F$255+$C291),INDEX($D$269:$W$269,,$C291)-SUM($D291:AX291),INDEX($D$269:$W$269,,$C291)/$F$255)))</f>
        <v>0</v>
      </c>
      <c r="AZ291" s="2">
        <f>IF($F$255="n/a",0,IF(AZ$257&lt;=$C291,0,IF(AZ$257&gt;($F$255+$C291),INDEX($D$269:$W$269,,$C291)-SUM($D291:AY291),INDEX($D$269:$W$269,,$C291)/$F$255)))</f>
        <v>0</v>
      </c>
      <c r="BA291" s="2">
        <f>IF($F$255="n/a",0,IF(BA$257&lt;=$C291,0,IF(BA$257&gt;($F$255+$C291),INDEX($D$269:$W$269,,$C291)-SUM($D291:AZ291),INDEX($D$269:$W$269,,$C291)/$F$255)))</f>
        <v>0</v>
      </c>
      <c r="BB291" s="2">
        <f>IF($F$255="n/a",0,IF(BB$257&lt;=$C291,0,IF(BB$257&gt;($F$255+$C291),INDEX($D$269:$W$269,,$C291)-SUM($D291:BA291),INDEX($D$269:$W$269,,$C291)/$F$255)))</f>
        <v>0</v>
      </c>
      <c r="BC291" s="2">
        <f>IF($F$255="n/a",0,IF(BC$257&lt;=$C291,0,IF(BC$257&gt;($F$255+$C291),INDEX($D$269:$W$269,,$C291)-SUM($D291:BB291),INDEX($D$269:$W$269,,$C291)/$F$255)))</f>
        <v>0</v>
      </c>
      <c r="BD291" s="2">
        <f>IF($F$255="n/a",0,IF(BD$257&lt;=$C291,0,IF(BD$257&gt;($F$255+$C291),INDEX($D$269:$W$269,,$C291)-SUM($D291:BC291),INDEX($D$269:$W$269,,$C291)/$F$255)))</f>
        <v>0</v>
      </c>
      <c r="BE291" s="2">
        <f>IF($F$255="n/a",0,IF(BE$257&lt;=$C291,0,IF(BE$257&gt;($F$255+$C291),INDEX($D$269:$W$269,,$C291)-SUM($D291:BD291),INDEX($D$269:$W$269,,$C291)/$F$255)))</f>
        <v>0</v>
      </c>
      <c r="BF291" s="2">
        <f>IF($F$255="n/a",0,IF(BF$257&lt;=$C291,0,IF(BF$257&gt;($F$255+$C291),INDEX($D$269:$W$269,,$C291)-SUM($D291:BE291),INDEX($D$269:$W$269,,$C291)/$F$255)))</f>
        <v>0</v>
      </c>
      <c r="BG291" s="2">
        <f>IF($F$255="n/a",0,IF(BG$257&lt;=$C291,0,IF(BG$257&gt;($F$255+$C291),INDEX($D$269:$W$269,,$C291)-SUM($D291:BF291),INDEX($D$269:$W$269,,$C291)/$F$255)))</f>
        <v>0</v>
      </c>
      <c r="BH291" s="2">
        <f>IF($F$255="n/a",0,IF(BH$257&lt;=$C291,0,IF(BH$257&gt;($F$255+$C291),INDEX($D$269:$W$269,,$C291)-SUM($D291:BG291),INDEX($D$269:$W$269,,$C291)/$F$255)))</f>
        <v>0</v>
      </c>
      <c r="BI291" s="2">
        <f>IF($F$255="n/a",0,IF(BI$257&lt;=$C291,0,IF(BI$257&gt;($F$255+$C291),INDEX($D$269:$W$269,,$C291)-SUM($D291:BH291),INDEX($D$269:$W$269,,$C291)/$F$255)))</f>
        <v>0</v>
      </c>
      <c r="BJ291" s="2">
        <f>IF($F$255="n/a",0,IF(BJ$257&lt;=$C291,0,IF(BJ$257&gt;($F$255+$C291),INDEX($D$269:$W$269,,$C291)-SUM($D291:BI291),INDEX($D$269:$W$269,,$C291)/$F$255)))</f>
        <v>0</v>
      </c>
      <c r="BK291" s="2">
        <f>IF($F$255="n/a",0,IF(BK$257&lt;=$C291,0,IF(BK$257&gt;($F$255+$C291),INDEX($D$269:$W$269,,$C291)-SUM($D291:BJ291),INDEX($D$269:$W$269,,$C291)/$F$255)))</f>
        <v>0</v>
      </c>
    </row>
    <row r="292" spans="2:63" collapsed="1" x14ac:dyDescent="0.3">
      <c r="B292" s="24"/>
      <c r="C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</row>
    <row r="293" spans="2:63" x14ac:dyDescent="0.3">
      <c r="B293" t="s">
        <v>30</v>
      </c>
      <c r="D293" s="2">
        <f>SUM(D272:D291)</f>
        <v>0</v>
      </c>
      <c r="E293" s="2">
        <f t="shared" ref="E293:BK293" si="719">SUM(E272:E291)</f>
        <v>9.5127428771974998</v>
      </c>
      <c r="F293" s="2">
        <f t="shared" si="719"/>
        <v>18.516501764556779</v>
      </c>
      <c r="G293" s="2">
        <f t="shared" si="719"/>
        <v>28.181822391571739</v>
      </c>
      <c r="H293" s="2">
        <f t="shared" si="719"/>
        <v>34.408968075122885</v>
      </c>
      <c r="I293" s="2">
        <f t="shared" si="719"/>
        <v>38.001652898711448</v>
      </c>
      <c r="J293" s="2">
        <f t="shared" si="719"/>
        <v>35.790703230294795</v>
      </c>
      <c r="K293" s="2">
        <f t="shared" si="719"/>
        <v>36.511191117085119</v>
      </c>
      <c r="L293" s="2">
        <f t="shared" si="719"/>
        <v>33.265333610347454</v>
      </c>
      <c r="M293" s="2">
        <f t="shared" si="719"/>
        <v>34.283765344754933</v>
      </c>
      <c r="N293" s="2">
        <f t="shared" si="719"/>
        <v>36.624937566186347</v>
      </c>
      <c r="O293" s="2">
        <f t="shared" si="719"/>
        <v>29.323144357405511</v>
      </c>
      <c r="P293" s="2">
        <f t="shared" si="719"/>
        <v>19.598897583255905</v>
      </c>
      <c r="Q293" s="2">
        <f t="shared" si="719"/>
        <v>13.179434462978598</v>
      </c>
      <c r="R293" s="2">
        <f t="shared" si="719"/>
        <v>5.933857045019975</v>
      </c>
      <c r="S293" s="2">
        <f t="shared" si="719"/>
        <v>-3.5527136788005009E-15</v>
      </c>
      <c r="T293" s="2">
        <f t="shared" si="719"/>
        <v>0</v>
      </c>
      <c r="U293" s="2">
        <f t="shared" si="719"/>
        <v>0</v>
      </c>
      <c r="V293" s="2">
        <f t="shared" si="719"/>
        <v>0</v>
      </c>
      <c r="W293" s="2">
        <f t="shared" si="719"/>
        <v>0</v>
      </c>
      <c r="X293" s="2">
        <f t="shared" si="719"/>
        <v>0</v>
      </c>
      <c r="Y293" s="2">
        <f t="shared" si="719"/>
        <v>0</v>
      </c>
      <c r="Z293" s="2">
        <f t="shared" si="719"/>
        <v>0</v>
      </c>
      <c r="AA293" s="2">
        <f t="shared" si="719"/>
        <v>0</v>
      </c>
      <c r="AB293" s="2">
        <f t="shared" si="719"/>
        <v>0</v>
      </c>
      <c r="AC293" s="2">
        <f t="shared" si="719"/>
        <v>0</v>
      </c>
      <c r="AD293" s="2">
        <f t="shared" si="719"/>
        <v>0</v>
      </c>
      <c r="AE293" s="2">
        <f t="shared" si="719"/>
        <v>0</v>
      </c>
      <c r="AF293" s="2">
        <f t="shared" si="719"/>
        <v>0</v>
      </c>
      <c r="AG293" s="2">
        <f t="shared" si="719"/>
        <v>0</v>
      </c>
      <c r="AH293" s="2">
        <f t="shared" si="719"/>
        <v>0</v>
      </c>
      <c r="AI293" s="2">
        <f t="shared" si="719"/>
        <v>0</v>
      </c>
      <c r="AJ293" s="2">
        <f t="shared" si="719"/>
        <v>0</v>
      </c>
      <c r="AK293" s="2">
        <f t="shared" si="719"/>
        <v>0</v>
      </c>
      <c r="AL293" s="2">
        <f t="shared" si="719"/>
        <v>0</v>
      </c>
      <c r="AM293" s="2">
        <f t="shared" si="719"/>
        <v>0</v>
      </c>
      <c r="AN293" s="2">
        <f t="shared" si="719"/>
        <v>0</v>
      </c>
      <c r="AO293" s="2">
        <f t="shared" si="719"/>
        <v>0</v>
      </c>
      <c r="AP293" s="2">
        <f t="shared" si="719"/>
        <v>0</v>
      </c>
      <c r="AQ293" s="2">
        <f t="shared" si="719"/>
        <v>0</v>
      </c>
      <c r="AR293" s="2">
        <f t="shared" si="719"/>
        <v>0</v>
      </c>
      <c r="AS293" s="2">
        <f t="shared" si="719"/>
        <v>0</v>
      </c>
      <c r="AT293" s="2">
        <f t="shared" si="719"/>
        <v>0</v>
      </c>
      <c r="AU293" s="2">
        <f t="shared" si="719"/>
        <v>0</v>
      </c>
      <c r="AV293" s="2">
        <f t="shared" si="719"/>
        <v>0</v>
      </c>
      <c r="AW293" s="2">
        <f t="shared" si="719"/>
        <v>0</v>
      </c>
      <c r="AX293" s="2">
        <f t="shared" si="719"/>
        <v>0</v>
      </c>
      <c r="AY293" s="2">
        <f t="shared" si="719"/>
        <v>0</v>
      </c>
      <c r="AZ293" s="2">
        <f t="shared" si="719"/>
        <v>0</v>
      </c>
      <c r="BA293" s="2">
        <f t="shared" si="719"/>
        <v>0</v>
      </c>
      <c r="BB293" s="2">
        <f t="shared" si="719"/>
        <v>0</v>
      </c>
      <c r="BC293" s="2">
        <f t="shared" si="719"/>
        <v>0</v>
      </c>
      <c r="BD293" s="2">
        <f t="shared" si="719"/>
        <v>0</v>
      </c>
      <c r="BE293" s="2">
        <f t="shared" si="719"/>
        <v>0</v>
      </c>
      <c r="BF293" s="2">
        <f t="shared" si="719"/>
        <v>0</v>
      </c>
      <c r="BG293" s="2">
        <f t="shared" si="719"/>
        <v>0</v>
      </c>
      <c r="BH293" s="2">
        <f t="shared" si="719"/>
        <v>0</v>
      </c>
      <c r="BI293" s="2">
        <f t="shared" si="719"/>
        <v>0</v>
      </c>
      <c r="BJ293" s="2">
        <f t="shared" si="719"/>
        <v>0</v>
      </c>
      <c r="BK293" s="2">
        <f t="shared" si="719"/>
        <v>0</v>
      </c>
    </row>
    <row r="294" spans="2:63" x14ac:dyDescent="0.3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2:63" x14ac:dyDescent="0.3">
      <c r="B295" t="s">
        <v>28</v>
      </c>
      <c r="D295" s="2">
        <f>D260+D293</f>
        <v>25.821751228892474</v>
      </c>
      <c r="E295" s="2">
        <f t="shared" ref="E295" si="720">E260+E293</f>
        <v>35.334494106089977</v>
      </c>
      <c r="F295" s="2">
        <f t="shared" ref="F295" si="721">F260+F293</f>
        <v>44.338252993449252</v>
      </c>
      <c r="G295" s="2">
        <f t="shared" ref="G295" si="722">G260+G293</f>
        <v>40.035986521123007</v>
      </c>
      <c r="H295" s="2">
        <f t="shared" ref="H295" si="723">H260+H293</f>
        <v>34.408968075122885</v>
      </c>
      <c r="I295" s="2">
        <f t="shared" ref="I295" si="724">I260+I293</f>
        <v>18.841720574839265</v>
      </c>
      <c r="J295" s="2">
        <f t="shared" ref="J295" si="725">J260+J293</f>
        <v>35.790703230294781</v>
      </c>
      <c r="K295" s="2">
        <f t="shared" ref="K295" si="726">K260+K293</f>
        <v>36.511191117085119</v>
      </c>
      <c r="L295" s="2">
        <f t="shared" ref="L295" si="727">L260+L293</f>
        <v>33.265333610347454</v>
      </c>
      <c r="M295" s="2">
        <f t="shared" ref="M295" si="728">M260+M293</f>
        <v>34.283765344754933</v>
      </c>
      <c r="N295" s="2">
        <f t="shared" ref="N295" si="729">N260+N293</f>
        <v>36.624937566186347</v>
      </c>
      <c r="O295" s="2">
        <f t="shared" ref="O295" si="730">O260+O293</f>
        <v>29.323144357405511</v>
      </c>
      <c r="P295" s="2">
        <f t="shared" ref="P295" si="731">P260+P293</f>
        <v>19.598897583255905</v>
      </c>
      <c r="Q295" s="2">
        <f t="shared" ref="Q295" si="732">Q260+Q293</f>
        <v>13.179434462978598</v>
      </c>
      <c r="R295" s="2">
        <f t="shared" ref="R295" si="733">R260+R293</f>
        <v>5.933857045019975</v>
      </c>
      <c r="S295" s="2">
        <f t="shared" ref="S295" si="734">S260+S293</f>
        <v>-3.5527136788005009E-15</v>
      </c>
      <c r="T295" s="2">
        <f t="shared" ref="T295" si="735">T260+T293</f>
        <v>0</v>
      </c>
      <c r="U295" s="2">
        <f t="shared" ref="U295" si="736">U260+U293</f>
        <v>0</v>
      </c>
      <c r="V295" s="2">
        <f t="shared" ref="V295" si="737">V260+V293</f>
        <v>0</v>
      </c>
      <c r="W295" s="2">
        <f t="shared" ref="W295" si="738">W260+W293</f>
        <v>0</v>
      </c>
      <c r="X295" s="2">
        <f t="shared" ref="X295" si="739">X260+X293</f>
        <v>0</v>
      </c>
      <c r="Y295" s="2">
        <f t="shared" ref="Y295" si="740">Y260+Y293</f>
        <v>0</v>
      </c>
      <c r="Z295" s="2">
        <f t="shared" ref="Z295" si="741">Z260+Z293</f>
        <v>0</v>
      </c>
      <c r="AA295" s="2">
        <f t="shared" ref="AA295" si="742">AA260+AA293</f>
        <v>0</v>
      </c>
      <c r="AB295" s="2">
        <f t="shared" ref="AB295" si="743">AB260+AB293</f>
        <v>0</v>
      </c>
      <c r="AC295" s="2">
        <f t="shared" ref="AC295" si="744">AC260+AC293</f>
        <v>0</v>
      </c>
      <c r="AD295" s="2">
        <f t="shared" ref="AD295" si="745">AD260+AD293</f>
        <v>0</v>
      </c>
      <c r="AE295" s="2">
        <f t="shared" ref="AE295" si="746">AE260+AE293</f>
        <v>0</v>
      </c>
      <c r="AF295" s="2">
        <f t="shared" ref="AF295" si="747">AF260+AF293</f>
        <v>0</v>
      </c>
      <c r="AG295" s="2">
        <f t="shared" ref="AG295" si="748">AG260+AG293</f>
        <v>0</v>
      </c>
      <c r="AH295" s="2">
        <f t="shared" ref="AH295" si="749">AH260+AH293</f>
        <v>0</v>
      </c>
      <c r="AI295" s="2">
        <f t="shared" ref="AI295" si="750">AI260+AI293</f>
        <v>0</v>
      </c>
      <c r="AJ295" s="2">
        <f t="shared" ref="AJ295" si="751">AJ260+AJ293</f>
        <v>0</v>
      </c>
      <c r="AK295" s="2">
        <f t="shared" ref="AK295" si="752">AK260+AK293</f>
        <v>0</v>
      </c>
      <c r="AL295" s="2">
        <f t="shared" ref="AL295" si="753">AL260+AL293</f>
        <v>0</v>
      </c>
      <c r="AM295" s="2">
        <f t="shared" ref="AM295" si="754">AM260+AM293</f>
        <v>0</v>
      </c>
      <c r="AN295" s="2">
        <f t="shared" ref="AN295" si="755">AN260+AN293</f>
        <v>0</v>
      </c>
      <c r="AO295" s="2">
        <f t="shared" ref="AO295" si="756">AO260+AO293</f>
        <v>0</v>
      </c>
      <c r="AP295" s="2">
        <f t="shared" ref="AP295" si="757">AP260+AP293</f>
        <v>0</v>
      </c>
      <c r="AQ295" s="2">
        <f t="shared" ref="AQ295" si="758">AQ260+AQ293</f>
        <v>0</v>
      </c>
      <c r="AR295" s="2">
        <f t="shared" ref="AR295" si="759">AR260+AR293</f>
        <v>0</v>
      </c>
      <c r="AS295" s="2">
        <f t="shared" ref="AS295" si="760">AS260+AS293</f>
        <v>0</v>
      </c>
      <c r="AT295" s="2">
        <f t="shared" ref="AT295" si="761">AT260+AT293</f>
        <v>0</v>
      </c>
      <c r="AU295" s="2">
        <f t="shared" ref="AU295" si="762">AU260+AU293</f>
        <v>0</v>
      </c>
      <c r="AV295" s="2">
        <f t="shared" ref="AV295" si="763">AV260+AV293</f>
        <v>0</v>
      </c>
      <c r="AW295" s="2">
        <f t="shared" ref="AW295" si="764">AW260+AW293</f>
        <v>0</v>
      </c>
      <c r="AX295" s="2">
        <f t="shared" ref="AX295" si="765">AX260+AX293</f>
        <v>0</v>
      </c>
      <c r="AY295" s="2">
        <f t="shared" ref="AY295" si="766">AY260+AY293</f>
        <v>0</v>
      </c>
      <c r="AZ295" s="2">
        <f t="shared" ref="AZ295" si="767">AZ260+AZ293</f>
        <v>0</v>
      </c>
      <c r="BA295" s="2">
        <f t="shared" ref="BA295:BK295" si="768">BA260+BA293</f>
        <v>0</v>
      </c>
      <c r="BB295" s="2">
        <f t="shared" si="768"/>
        <v>0</v>
      </c>
      <c r="BC295" s="2">
        <f t="shared" si="768"/>
        <v>0</v>
      </c>
      <c r="BD295" s="2">
        <f t="shared" si="768"/>
        <v>0</v>
      </c>
      <c r="BE295" s="2">
        <f t="shared" si="768"/>
        <v>0</v>
      </c>
      <c r="BF295" s="2">
        <f t="shared" si="768"/>
        <v>0</v>
      </c>
      <c r="BG295" s="2">
        <f t="shared" si="768"/>
        <v>0</v>
      </c>
      <c r="BH295" s="2">
        <f t="shared" si="768"/>
        <v>0</v>
      </c>
      <c r="BI295" s="2">
        <f t="shared" si="768"/>
        <v>0</v>
      </c>
      <c r="BJ295" s="2">
        <f t="shared" si="768"/>
        <v>0</v>
      </c>
      <c r="BK295" s="2">
        <f t="shared" si="768"/>
        <v>0</v>
      </c>
    </row>
    <row r="296" spans="2:63" x14ac:dyDescent="0.3">
      <c r="B296" t="s">
        <v>29</v>
      </c>
      <c r="D296" s="2">
        <f>D269-D293</f>
        <v>47.563714385987495</v>
      </c>
      <c r="E296" s="2">
        <f>E269-E293+D296</f>
        <v>83.069765945586383</v>
      </c>
      <c r="F296" s="2">
        <f t="shared" ref="F296:BA296" si="769">F269-F293+E296</f>
        <v>112.8798673161044</v>
      </c>
      <c r="G296" s="2">
        <f t="shared" si="769"/>
        <v>115.8337733422884</v>
      </c>
      <c r="H296" s="2">
        <f t="shared" si="769"/>
        <v>99.388229385108332</v>
      </c>
      <c r="I296" s="2">
        <f t="shared" si="769"/>
        <v>97.895542530301086</v>
      </c>
      <c r="J296" s="2">
        <f t="shared" si="769"/>
        <v>110.72607317075432</v>
      </c>
      <c r="K296" s="2">
        <f t="shared" si="769"/>
        <v>106.31219765505573</v>
      </c>
      <c r="L296" s="2">
        <f t="shared" si="769"/>
        <v>109.2747511345014</v>
      </c>
      <c r="M296" s="2">
        <f t="shared" si="769"/>
        <v>104.66027101484634</v>
      </c>
      <c r="N296" s="2">
        <f t="shared" si="769"/>
        <v>68.035333448659998</v>
      </c>
      <c r="O296" s="2">
        <f t="shared" si="769"/>
        <v>38.712189091254487</v>
      </c>
      <c r="P296" s="2">
        <f t="shared" si="769"/>
        <v>19.113291507998582</v>
      </c>
      <c r="Q296" s="2">
        <f t="shared" si="769"/>
        <v>5.9338570450199839</v>
      </c>
      <c r="R296" s="2">
        <f t="shared" si="769"/>
        <v>8.8817841970012523E-15</v>
      </c>
      <c r="S296" s="2">
        <f t="shared" si="769"/>
        <v>1.2434497875801753E-14</v>
      </c>
      <c r="T296" s="2">
        <f t="shared" si="769"/>
        <v>1.2434497875801753E-14</v>
      </c>
      <c r="U296" s="2">
        <f t="shared" si="769"/>
        <v>1.2434497875801753E-14</v>
      </c>
      <c r="V296" s="2">
        <f t="shared" si="769"/>
        <v>1.2434497875801753E-14</v>
      </c>
      <c r="W296" s="2">
        <f t="shared" si="769"/>
        <v>1.2434497875801753E-14</v>
      </c>
      <c r="X296" s="2">
        <f t="shared" si="769"/>
        <v>1.2434497875801753E-14</v>
      </c>
      <c r="Y296" s="2">
        <f t="shared" si="769"/>
        <v>1.2434497875801753E-14</v>
      </c>
      <c r="Z296" s="2">
        <f t="shared" si="769"/>
        <v>1.2434497875801753E-14</v>
      </c>
      <c r="AA296" s="2">
        <f t="shared" si="769"/>
        <v>1.2434497875801753E-14</v>
      </c>
      <c r="AB296" s="2">
        <f t="shared" si="769"/>
        <v>1.2434497875801753E-14</v>
      </c>
      <c r="AC296" s="2">
        <f t="shared" si="769"/>
        <v>1.2434497875801753E-14</v>
      </c>
      <c r="AD296" s="2">
        <f t="shared" si="769"/>
        <v>1.2434497875801753E-14</v>
      </c>
      <c r="AE296" s="2">
        <f t="shared" si="769"/>
        <v>1.2434497875801753E-14</v>
      </c>
      <c r="AF296" s="2">
        <f t="shared" si="769"/>
        <v>1.2434497875801753E-14</v>
      </c>
      <c r="AG296" s="2">
        <f t="shared" si="769"/>
        <v>1.2434497875801753E-14</v>
      </c>
      <c r="AH296" s="2">
        <f t="shared" si="769"/>
        <v>1.2434497875801753E-14</v>
      </c>
      <c r="AI296" s="2">
        <f t="shared" si="769"/>
        <v>1.2434497875801753E-14</v>
      </c>
      <c r="AJ296" s="2">
        <f t="shared" si="769"/>
        <v>1.2434497875801753E-14</v>
      </c>
      <c r="AK296" s="2">
        <f t="shared" si="769"/>
        <v>1.2434497875801753E-14</v>
      </c>
      <c r="AL296" s="2">
        <f t="shared" si="769"/>
        <v>1.2434497875801753E-14</v>
      </c>
      <c r="AM296" s="2">
        <f t="shared" si="769"/>
        <v>1.2434497875801753E-14</v>
      </c>
      <c r="AN296" s="2">
        <f t="shared" si="769"/>
        <v>1.2434497875801753E-14</v>
      </c>
      <c r="AO296" s="2">
        <f t="shared" si="769"/>
        <v>1.2434497875801753E-14</v>
      </c>
      <c r="AP296" s="2">
        <f t="shared" si="769"/>
        <v>1.2434497875801753E-14</v>
      </c>
      <c r="AQ296" s="2">
        <f t="shared" si="769"/>
        <v>1.2434497875801753E-14</v>
      </c>
      <c r="AR296" s="2">
        <f t="shared" si="769"/>
        <v>1.2434497875801753E-14</v>
      </c>
      <c r="AS296" s="2">
        <f t="shared" si="769"/>
        <v>1.2434497875801753E-14</v>
      </c>
      <c r="AT296" s="2">
        <f t="shared" si="769"/>
        <v>1.2434497875801753E-14</v>
      </c>
      <c r="AU296" s="2">
        <f t="shared" si="769"/>
        <v>1.2434497875801753E-14</v>
      </c>
      <c r="AV296" s="2">
        <f t="shared" si="769"/>
        <v>1.2434497875801753E-14</v>
      </c>
      <c r="AW296" s="2">
        <f t="shared" si="769"/>
        <v>1.2434497875801753E-14</v>
      </c>
      <c r="AX296" s="2">
        <f t="shared" si="769"/>
        <v>1.2434497875801753E-14</v>
      </c>
      <c r="AY296" s="2">
        <f t="shared" si="769"/>
        <v>1.2434497875801753E-14</v>
      </c>
      <c r="AZ296" s="2">
        <f t="shared" si="769"/>
        <v>1.2434497875801753E-14</v>
      </c>
      <c r="BA296" s="2">
        <f t="shared" si="769"/>
        <v>1.2434497875801753E-14</v>
      </c>
      <c r="BB296" s="2">
        <f t="shared" ref="BB296" si="770">BB269-BB293+BA296</f>
        <v>1.2434497875801753E-14</v>
      </c>
      <c r="BC296" s="2">
        <f t="shared" ref="BC296" si="771">BC269-BC293+BB296</f>
        <v>1.2434497875801753E-14</v>
      </c>
      <c r="BD296" s="2">
        <f t="shared" ref="BD296" si="772">BD269-BD293+BC296</f>
        <v>1.2434497875801753E-14</v>
      </c>
      <c r="BE296" s="2">
        <f t="shared" ref="BE296" si="773">BE269-BE293+BD296</f>
        <v>1.2434497875801753E-14</v>
      </c>
      <c r="BF296" s="2">
        <f t="shared" ref="BF296" si="774">BF269-BF293+BE296</f>
        <v>1.2434497875801753E-14</v>
      </c>
      <c r="BG296" s="2">
        <f t="shared" ref="BG296" si="775">BG269-BG293+BF296</f>
        <v>1.2434497875801753E-14</v>
      </c>
      <c r="BH296" s="2">
        <f t="shared" ref="BH296" si="776">BH269-BH293+BG296</f>
        <v>1.2434497875801753E-14</v>
      </c>
      <c r="BI296" s="2">
        <f t="shared" ref="BI296" si="777">BI269-BI293+BH296</f>
        <v>1.2434497875801753E-14</v>
      </c>
      <c r="BJ296" s="2">
        <f t="shared" ref="BJ296" si="778">BJ269-BJ293+BI296</f>
        <v>1.2434497875801753E-14</v>
      </c>
      <c r="BK296" s="2">
        <f t="shared" ref="BK296" si="779">BK269-BK293+BJ296</f>
        <v>1.2434497875801753E-14</v>
      </c>
    </row>
    <row r="297" spans="2:63" x14ac:dyDescent="0.3">
      <c r="B297" t="s">
        <v>31</v>
      </c>
      <c r="D297" s="2">
        <f>D266+D296</f>
        <v>111.06138097332371</v>
      </c>
      <c r="E297" s="2">
        <f t="shared" ref="E297" si="780">E266+E296</f>
        <v>120.74568130403011</v>
      </c>
      <c r="F297" s="2">
        <f t="shared" ref="F297" si="781">F266+F296</f>
        <v>124.73403144565566</v>
      </c>
      <c r="G297" s="2">
        <f t="shared" ref="G297" si="782">G266+G296</f>
        <v>115.8337733422884</v>
      </c>
      <c r="H297" s="2">
        <f t="shared" ref="H297" si="783">H266+H296</f>
        <v>80.228297061236134</v>
      </c>
      <c r="I297" s="2">
        <f t="shared" ref="I297" si="784">I266+I296</f>
        <v>97.895542530301071</v>
      </c>
      <c r="J297" s="2">
        <f t="shared" ref="J297" si="785">J266+J296</f>
        <v>110.72607317075432</v>
      </c>
      <c r="K297" s="2">
        <f t="shared" ref="K297" si="786">K266+K296</f>
        <v>106.31219765505573</v>
      </c>
      <c r="L297" s="2">
        <f t="shared" ref="L297" si="787">L266+L296</f>
        <v>109.2747511345014</v>
      </c>
      <c r="M297" s="2">
        <f t="shared" ref="M297" si="788">M266+M296</f>
        <v>104.66027101484634</v>
      </c>
      <c r="N297" s="2">
        <f t="shared" ref="N297" si="789">N266+N296</f>
        <v>68.035333448659998</v>
      </c>
      <c r="O297" s="2">
        <f t="shared" ref="O297" si="790">O266+O296</f>
        <v>38.712189091254487</v>
      </c>
      <c r="P297" s="2">
        <f t="shared" ref="P297" si="791">P266+P296</f>
        <v>19.113291507998582</v>
      </c>
      <c r="Q297" s="2">
        <f t="shared" ref="Q297" si="792">Q266+Q296</f>
        <v>5.9338570450199839</v>
      </c>
      <c r="R297" s="2">
        <f t="shared" ref="R297" si="793">R266+R296</f>
        <v>8.8817841970012523E-15</v>
      </c>
      <c r="S297" s="2">
        <f t="shared" ref="S297" si="794">S266+S296</f>
        <v>1.2434497875801753E-14</v>
      </c>
      <c r="T297" s="2">
        <f t="shared" ref="T297" si="795">T266+T296</f>
        <v>1.2434497875801753E-14</v>
      </c>
      <c r="U297" s="2">
        <f t="shared" ref="U297" si="796">U266+U296</f>
        <v>1.2434497875801753E-14</v>
      </c>
      <c r="V297" s="2">
        <f t="shared" ref="V297" si="797">V266+V296</f>
        <v>1.2434497875801753E-14</v>
      </c>
      <c r="W297" s="2">
        <f t="shared" ref="W297" si="798">W266+W296</f>
        <v>1.2434497875801753E-14</v>
      </c>
      <c r="X297" s="2">
        <f t="shared" ref="X297" si="799">X266+X296</f>
        <v>1.2434497875801753E-14</v>
      </c>
      <c r="Y297" s="2">
        <f t="shared" ref="Y297" si="800">Y266+Y296</f>
        <v>1.2434497875801753E-14</v>
      </c>
      <c r="Z297" s="2">
        <f t="shared" ref="Z297" si="801">Z266+Z296</f>
        <v>1.2434497875801753E-14</v>
      </c>
      <c r="AA297" s="2">
        <f t="shared" ref="AA297" si="802">AA266+AA296</f>
        <v>1.2434497875801753E-14</v>
      </c>
      <c r="AB297" s="2">
        <f t="shared" ref="AB297" si="803">AB266+AB296</f>
        <v>1.2434497875801753E-14</v>
      </c>
      <c r="AC297" s="2">
        <f t="shared" ref="AC297" si="804">AC266+AC296</f>
        <v>1.2434497875801753E-14</v>
      </c>
      <c r="AD297" s="2">
        <f t="shared" ref="AD297" si="805">AD266+AD296</f>
        <v>1.2434497875801753E-14</v>
      </c>
      <c r="AE297" s="2">
        <f t="shared" ref="AE297" si="806">AE266+AE296</f>
        <v>1.2434497875801753E-14</v>
      </c>
      <c r="AF297" s="2">
        <f t="shared" ref="AF297" si="807">AF266+AF296</f>
        <v>1.2434497875801753E-14</v>
      </c>
      <c r="AG297" s="2">
        <f t="shared" ref="AG297" si="808">AG266+AG296</f>
        <v>1.2434497875801753E-14</v>
      </c>
      <c r="AH297" s="2">
        <f t="shared" ref="AH297" si="809">AH266+AH296</f>
        <v>1.2434497875801753E-14</v>
      </c>
      <c r="AI297" s="2">
        <f t="shared" ref="AI297" si="810">AI266+AI296</f>
        <v>1.2434497875801753E-14</v>
      </c>
      <c r="AJ297" s="2">
        <f t="shared" ref="AJ297" si="811">AJ266+AJ296</f>
        <v>1.2434497875801753E-14</v>
      </c>
      <c r="AK297" s="2">
        <f t="shared" ref="AK297" si="812">AK266+AK296</f>
        <v>1.2434497875801753E-14</v>
      </c>
      <c r="AL297" s="2">
        <f t="shared" ref="AL297" si="813">AL266+AL296</f>
        <v>1.2434497875801753E-14</v>
      </c>
      <c r="AM297" s="2">
        <f t="shared" ref="AM297" si="814">AM266+AM296</f>
        <v>1.2434497875801753E-14</v>
      </c>
      <c r="AN297" s="2">
        <f t="shared" ref="AN297" si="815">AN266+AN296</f>
        <v>1.2434497875801753E-14</v>
      </c>
      <c r="AO297" s="2">
        <f t="shared" ref="AO297" si="816">AO266+AO296</f>
        <v>1.2434497875801753E-14</v>
      </c>
      <c r="AP297" s="2">
        <f t="shared" ref="AP297" si="817">AP266+AP296</f>
        <v>1.2434497875801753E-14</v>
      </c>
      <c r="AQ297" s="2">
        <f t="shared" ref="AQ297" si="818">AQ266+AQ296</f>
        <v>1.2434497875801753E-14</v>
      </c>
      <c r="AR297" s="2">
        <f t="shared" ref="AR297" si="819">AR266+AR296</f>
        <v>1.2434497875801753E-14</v>
      </c>
      <c r="AS297" s="2">
        <f t="shared" ref="AS297" si="820">AS266+AS296</f>
        <v>1.2434497875801753E-14</v>
      </c>
      <c r="AT297" s="2">
        <f t="shared" ref="AT297" si="821">AT266+AT296</f>
        <v>1.2434497875801753E-14</v>
      </c>
      <c r="AU297" s="2">
        <f t="shared" ref="AU297" si="822">AU266+AU296</f>
        <v>1.2434497875801753E-14</v>
      </c>
      <c r="AV297" s="2">
        <f t="shared" ref="AV297" si="823">AV266+AV296</f>
        <v>1.2434497875801753E-14</v>
      </c>
      <c r="AW297" s="2">
        <f t="shared" ref="AW297" si="824">AW266+AW296</f>
        <v>1.2434497875801753E-14</v>
      </c>
      <c r="AX297" s="2">
        <f t="shared" ref="AX297" si="825">AX266+AX296</f>
        <v>1.2434497875801753E-14</v>
      </c>
      <c r="AY297" s="2">
        <f t="shared" ref="AY297" si="826">AY266+AY296</f>
        <v>1.2434497875801753E-14</v>
      </c>
      <c r="AZ297" s="2">
        <f t="shared" ref="AZ297" si="827">AZ266+AZ296</f>
        <v>1.2434497875801753E-14</v>
      </c>
      <c r="BA297" s="2">
        <f t="shared" ref="BA297:BK297" si="828">BA266+BA296</f>
        <v>1.2434497875801753E-14</v>
      </c>
      <c r="BB297" s="2">
        <f t="shared" si="828"/>
        <v>1.2434497875801753E-14</v>
      </c>
      <c r="BC297" s="2">
        <f t="shared" si="828"/>
        <v>1.2434497875801753E-14</v>
      </c>
      <c r="BD297" s="2">
        <f t="shared" si="828"/>
        <v>1.2434497875801753E-14</v>
      </c>
      <c r="BE297" s="2">
        <f t="shared" si="828"/>
        <v>1.2434497875801753E-14</v>
      </c>
      <c r="BF297" s="2">
        <f t="shared" si="828"/>
        <v>1.2434497875801753E-14</v>
      </c>
      <c r="BG297" s="2">
        <f t="shared" si="828"/>
        <v>1.2434497875801753E-14</v>
      </c>
      <c r="BH297" s="2">
        <f t="shared" si="828"/>
        <v>1.2434497875801753E-14</v>
      </c>
      <c r="BI297" s="2">
        <f t="shared" si="828"/>
        <v>1.2434497875801753E-14</v>
      </c>
      <c r="BJ297" s="2">
        <f t="shared" si="828"/>
        <v>1.2434497875801753E-14</v>
      </c>
      <c r="BK297" s="2">
        <f t="shared" si="828"/>
        <v>1.2434497875801753E-14</v>
      </c>
    </row>
    <row r="299" spans="2:63" s="3" customFormat="1" x14ac:dyDescent="0.3">
      <c r="B299" s="3" t="s">
        <v>16</v>
      </c>
    </row>
    <row r="300" spans="2:63" s="4" customFormat="1" x14ac:dyDescent="0.3"/>
    <row r="301" spans="2:63" x14ac:dyDescent="0.3">
      <c r="D301" s="1" t="s">
        <v>2</v>
      </c>
      <c r="E301" s="1" t="s">
        <v>1</v>
      </c>
      <c r="F301" s="1" t="s">
        <v>3</v>
      </c>
    </row>
    <row r="302" spans="2:63" x14ac:dyDescent="0.3">
      <c r="B302" t="s">
        <v>20</v>
      </c>
      <c r="D302" s="2">
        <f>'OAV 2011'!C11</f>
        <v>34.275644401485252</v>
      </c>
      <c r="E302" s="2">
        <f>'OAV 2011'!D11</f>
        <v>0.95353843734208565</v>
      </c>
      <c r="F302" s="2">
        <f>'OAV 2011'!E11</f>
        <v>5</v>
      </c>
      <c r="G302" s="14"/>
      <c r="I302" s="54">
        <f>IF(OR(E302&lt;I304,E302="n/a"),0,(E302-5)*(H313-H311)/H313+(F302-5)*H311/H313)</f>
        <v>0</v>
      </c>
      <c r="J302" s="55" t="s">
        <v>98</v>
      </c>
      <c r="K302" s="41" t="s">
        <v>99</v>
      </c>
      <c r="L302" s="41"/>
      <c r="M302" s="41"/>
      <c r="N302" s="41"/>
    </row>
    <row r="304" spans="2:63" x14ac:dyDescent="0.3">
      <c r="D304" s="1">
        <v>1</v>
      </c>
      <c r="E304" s="1">
        <v>2</v>
      </c>
      <c r="F304" s="1">
        <v>3</v>
      </c>
      <c r="G304" s="1">
        <v>4</v>
      </c>
      <c r="H304" s="1">
        <v>5</v>
      </c>
      <c r="I304" s="1">
        <v>6</v>
      </c>
      <c r="J304" s="1">
        <v>7</v>
      </c>
      <c r="K304" s="1">
        <v>8</v>
      </c>
      <c r="L304" s="1">
        <v>9</v>
      </c>
      <c r="M304" s="1">
        <v>10</v>
      </c>
      <c r="N304" s="1">
        <v>11</v>
      </c>
      <c r="O304" s="1">
        <v>12</v>
      </c>
      <c r="P304" s="1">
        <v>13</v>
      </c>
      <c r="Q304" s="1">
        <v>14</v>
      </c>
      <c r="R304" s="1">
        <v>15</v>
      </c>
      <c r="S304" s="1">
        <v>16</v>
      </c>
      <c r="T304" s="1">
        <v>17</v>
      </c>
      <c r="U304" s="1">
        <v>18</v>
      </c>
      <c r="V304" s="1">
        <v>19</v>
      </c>
      <c r="W304" s="1">
        <v>20</v>
      </c>
      <c r="X304" s="1">
        <v>21</v>
      </c>
      <c r="Y304" s="1">
        <v>22</v>
      </c>
      <c r="Z304" s="1">
        <v>23</v>
      </c>
      <c r="AA304" s="1">
        <v>24</v>
      </c>
      <c r="AB304" s="1">
        <v>25</v>
      </c>
      <c r="AC304" s="1">
        <v>26</v>
      </c>
      <c r="AD304" s="1">
        <v>27</v>
      </c>
      <c r="AE304" s="1">
        <v>28</v>
      </c>
      <c r="AF304" s="1">
        <v>29</v>
      </c>
      <c r="AG304" s="1">
        <v>30</v>
      </c>
      <c r="AH304" s="1">
        <v>31</v>
      </c>
      <c r="AI304" s="1">
        <v>32</v>
      </c>
      <c r="AJ304" s="1">
        <v>33</v>
      </c>
      <c r="AK304" s="1">
        <v>34</v>
      </c>
      <c r="AL304" s="1">
        <v>35</v>
      </c>
      <c r="AM304" s="1">
        <v>36</v>
      </c>
      <c r="AN304" s="1">
        <v>37</v>
      </c>
      <c r="AO304" s="1">
        <v>38</v>
      </c>
      <c r="AP304" s="1">
        <v>39</v>
      </c>
      <c r="AQ304" s="1">
        <v>40</v>
      </c>
      <c r="AR304" s="1">
        <v>41</v>
      </c>
      <c r="AS304" s="1">
        <v>42</v>
      </c>
      <c r="AT304" s="1">
        <v>43</v>
      </c>
      <c r="AU304" s="1">
        <v>44</v>
      </c>
      <c r="AV304" s="1">
        <v>45</v>
      </c>
      <c r="AW304" s="1">
        <v>46</v>
      </c>
      <c r="AX304" s="1">
        <v>47</v>
      </c>
      <c r="AY304" s="1">
        <v>48</v>
      </c>
      <c r="AZ304" s="1">
        <v>49</v>
      </c>
      <c r="BA304" s="1">
        <v>50</v>
      </c>
      <c r="BB304" s="1">
        <v>51</v>
      </c>
      <c r="BC304" s="1">
        <v>52</v>
      </c>
      <c r="BD304" s="1">
        <v>53</v>
      </c>
      <c r="BE304" s="1">
        <v>54</v>
      </c>
      <c r="BF304" s="1">
        <v>55</v>
      </c>
      <c r="BG304" s="1">
        <v>56</v>
      </c>
      <c r="BH304" s="1">
        <v>57</v>
      </c>
      <c r="BI304" s="1">
        <v>58</v>
      </c>
      <c r="BJ304" s="1">
        <v>59</v>
      </c>
      <c r="BK304" s="1">
        <v>60</v>
      </c>
    </row>
    <row r="305" spans="2:63" x14ac:dyDescent="0.3">
      <c r="D305" s="1">
        <v>2011</v>
      </c>
      <c r="E305" s="1">
        <v>2012</v>
      </c>
      <c r="F305" s="1">
        <v>2013</v>
      </c>
      <c r="G305" s="1">
        <v>2014</v>
      </c>
      <c r="H305" s="1">
        <v>2015</v>
      </c>
      <c r="I305" s="1">
        <v>2016</v>
      </c>
      <c r="J305" s="1">
        <v>2017</v>
      </c>
      <c r="K305" s="1">
        <v>2018</v>
      </c>
      <c r="L305" s="1">
        <v>2019</v>
      </c>
      <c r="M305" s="1">
        <v>2020</v>
      </c>
      <c r="N305" s="1">
        <v>2021</v>
      </c>
      <c r="O305" s="1">
        <v>2022</v>
      </c>
      <c r="P305" s="1">
        <v>2023</v>
      </c>
      <c r="Q305" s="1">
        <v>2024</v>
      </c>
      <c r="R305" s="1">
        <v>2025</v>
      </c>
      <c r="S305" s="1">
        <v>2026</v>
      </c>
      <c r="T305" s="1">
        <v>2027</v>
      </c>
      <c r="U305" s="1">
        <v>2028</v>
      </c>
      <c r="V305" s="1">
        <v>2029</v>
      </c>
      <c r="W305" s="1">
        <v>2030</v>
      </c>
      <c r="X305" s="1">
        <v>2031</v>
      </c>
      <c r="Y305" s="1">
        <v>2032</v>
      </c>
      <c r="Z305" s="1">
        <v>2033</v>
      </c>
      <c r="AA305" s="1">
        <v>2034</v>
      </c>
      <c r="AB305" s="1">
        <v>2035</v>
      </c>
      <c r="AC305" s="1">
        <v>2036</v>
      </c>
      <c r="AD305" s="1">
        <v>2037</v>
      </c>
      <c r="AE305" s="1">
        <v>2038</v>
      </c>
      <c r="AF305" s="1">
        <v>2039</v>
      </c>
      <c r="AG305" s="1">
        <v>2040</v>
      </c>
      <c r="AH305" s="1">
        <v>2041</v>
      </c>
      <c r="AI305" s="1">
        <v>2042</v>
      </c>
      <c r="AJ305" s="1">
        <v>2043</v>
      </c>
      <c r="AK305" s="1">
        <v>2044</v>
      </c>
      <c r="AL305" s="1">
        <v>2045</v>
      </c>
      <c r="AM305" s="1">
        <v>2046</v>
      </c>
      <c r="AN305" s="1">
        <v>2047</v>
      </c>
      <c r="AO305" s="1">
        <v>2048</v>
      </c>
      <c r="AP305" s="1">
        <v>2049</v>
      </c>
      <c r="AQ305" s="1">
        <v>2050</v>
      </c>
      <c r="AR305" s="1">
        <v>2051</v>
      </c>
      <c r="AS305" s="1">
        <v>2052</v>
      </c>
      <c r="AT305" s="1">
        <v>2053</v>
      </c>
      <c r="AU305" s="1">
        <v>2054</v>
      </c>
      <c r="AV305" s="1">
        <v>2055</v>
      </c>
      <c r="AW305" s="1">
        <v>2056</v>
      </c>
      <c r="AX305" s="1">
        <v>2057</v>
      </c>
      <c r="AY305" s="1">
        <v>2058</v>
      </c>
      <c r="AZ305" s="1">
        <v>2059</v>
      </c>
      <c r="BA305" s="1">
        <v>2060</v>
      </c>
      <c r="BB305" s="1">
        <v>2061</v>
      </c>
      <c r="BC305" s="1">
        <v>2062</v>
      </c>
      <c r="BD305" s="1">
        <v>2063</v>
      </c>
      <c r="BE305" s="1">
        <v>2064</v>
      </c>
      <c r="BF305" s="1">
        <v>2065</v>
      </c>
      <c r="BG305" s="1">
        <v>2066</v>
      </c>
      <c r="BH305" s="1">
        <v>2067</v>
      </c>
      <c r="BI305" s="1">
        <v>2068</v>
      </c>
      <c r="BJ305" s="1">
        <v>2069</v>
      </c>
      <c r="BK305" s="1">
        <v>2070</v>
      </c>
    </row>
    <row r="307" spans="2:63" x14ac:dyDescent="0.3">
      <c r="B307" t="s">
        <v>25</v>
      </c>
      <c r="D307" s="2">
        <f>IF(AND($E302&lt;1,D304=1),$D302,IF(D304=1,$D302/$E302,IF(D304&gt;$E302,($D302+SUM(C311:$C311))-SUM(C307:$C307),($D302+SUM(C311:$C311))/$E302)))</f>
        <v>34.275644401485252</v>
      </c>
      <c r="E307" s="2">
        <f>IF(AND($E302&lt;1,E304=1),$D302,IF(E304=1,$D302/$E302,IF(E304&gt;$E302,($D302+SUM($C311:D311))-SUM($C307:D307),($D302+SUM($C311:D311))/$E302)))</f>
        <v>0</v>
      </c>
      <c r="F307" s="2">
        <f>IF(AND($E302&lt;1,F304=1),$D302,IF(F304=1,$D302/$E302,IF(F304&gt;$E302,($D302+SUM($C311:E311))-SUM($C307:E307),($D302+SUM($C311:E311))/$E302)))</f>
        <v>0</v>
      </c>
      <c r="G307" s="2">
        <f>IF(AND($E302&lt;1,G304=1),$D302,IF(G304=1,$D302/$E302,IF(G304&gt;$E302,($D302+SUM($C311:F311))-SUM($C307:F307),($D302+SUM($C311:F311))/$E302)))</f>
        <v>0</v>
      </c>
      <c r="H307" s="2">
        <f>IF(AND($E302&lt;1,H304=1),$D302,IF(H304=1,$D302/$E302,IF(H304&gt;$E302,($D302+SUM($C311:G311))-SUM($C307:G307),($D302+SUM($C311:G311))/$E302)))</f>
        <v>0</v>
      </c>
      <c r="I307" s="56">
        <f>IF(I302&gt;0,IF(AND(I304=1,$I302&lt;1),0,IF(I304-5&gt;$I302,$H313,$H313/$I302)),IF(OR(AND(I304=1,$E302&lt;1),$E302="n/a"),0,IF(I304&gt;$E302,($D302+SUM($C311:H312))-SUM($C307:H307),($D302+SUM($C311:H312))/$E302)))</f>
        <v>-6.3049736865742965</v>
      </c>
      <c r="J307" s="56">
        <f>IF(AND(J304=1,$I302&lt;1),0,IF(J304-5&gt;$I302,$H313-SUM($I307:I307),$H313/$I302))</f>
        <v>8.8817841970012523E-16</v>
      </c>
      <c r="K307" s="56">
        <f>IF(AND(K304=1,$I302&lt;1),0,IF(K304-5&gt;$I302,$H313-SUM($I307:J307),$H313/$I302))</f>
        <v>0</v>
      </c>
      <c r="L307" s="56">
        <f>IF(AND(L304=1,$I302&lt;1),0,IF(L304-5&gt;$I302,$H313-SUM($I307:K307),$H313/$I302))</f>
        <v>0</v>
      </c>
      <c r="M307" s="56">
        <f>IF(AND(M304=1,$I302&lt;1),0,IF(M304-5&gt;$I302,$H313-SUM($I307:L307),$H313/$I302))</f>
        <v>0</v>
      </c>
      <c r="N307" s="56">
        <f>IF(AND(N304=1,$I302&lt;1),0,IF(N304-5&gt;$I302,$H313-SUM($I307:M307),$H313/$I302))</f>
        <v>0</v>
      </c>
      <c r="O307" s="56">
        <f>IF(AND(O304=1,$I302&lt;1),0,IF(O304-5&gt;$I302,$H313-SUM($I307:N307),$H313/$I302))</f>
        <v>0</v>
      </c>
      <c r="P307" s="56">
        <f>IF(AND(P304=1,$I302&lt;1),0,IF(P304-5&gt;$I302,$H313-SUM($I307:O307),$H313/$I302))</f>
        <v>0</v>
      </c>
      <c r="Q307" s="56">
        <f>IF(AND(Q304=1,$I302&lt;1),0,IF(Q304-5&gt;$I302,$H313-SUM($I307:P307),$H313/$I302))</f>
        <v>0</v>
      </c>
      <c r="R307" s="56">
        <f>IF(AND(R304=1,$I302&lt;1),0,IF(R304-5&gt;$I302,$H313-SUM($I307:Q307),$H313/$I302))</f>
        <v>0</v>
      </c>
      <c r="S307" s="56">
        <f>IF(AND(S304=1,$I302&lt;1),0,IF(S304-5&gt;$I302,$H313-SUM($I307:R307),$H313/$I302))</f>
        <v>0</v>
      </c>
      <c r="T307" s="56">
        <f>IF(AND(T304=1,$I302&lt;1),0,IF(T304-5&gt;$I302,$H313-SUM($I307:S307),$H313/$I302))</f>
        <v>0</v>
      </c>
      <c r="U307" s="56">
        <f>IF(AND(U304=1,$I302&lt;1),0,IF(U304-5&gt;$I302,$H313-SUM($I307:T307),$H313/$I302))</f>
        <v>0</v>
      </c>
      <c r="V307" s="56">
        <f>IF(AND(V304=1,$I302&lt;1),0,IF(V304-5&gt;$I302,$H313-SUM($I307:U307),$H313/$I302))</f>
        <v>0</v>
      </c>
      <c r="W307" s="56">
        <f>IF(AND(W304=1,$I302&lt;1),0,IF(W304-5&gt;$I302,$H313-SUM($I307:V307),$H313/$I302))</f>
        <v>0</v>
      </c>
      <c r="X307" s="56">
        <f>IF(AND(X304=1,$I302&lt;1),0,IF(X304-5&gt;$I302,$H313-SUM($I307:W307),$H313/$I302))</f>
        <v>0</v>
      </c>
      <c r="Y307" s="56">
        <f>IF(AND(Y304=1,$I302&lt;1),0,IF(Y304-5&gt;$I302,$H313-SUM($I307:X307),$H313/$I302))</f>
        <v>0</v>
      </c>
      <c r="Z307" s="56">
        <f>IF(AND(Z304=1,$I302&lt;1),0,IF(Z304-5&gt;$I302,$H313-SUM($I307:Y307),$H313/$I302))</f>
        <v>0</v>
      </c>
      <c r="AA307" s="56">
        <f>IF(AND(AA304=1,$I302&lt;1),0,IF(AA304-5&gt;$I302,$H313-SUM($I307:Z307),$H313/$I302))</f>
        <v>0</v>
      </c>
      <c r="AB307" s="56">
        <f>IF(AND(AB304=1,$I302&lt;1),0,IF(AB304-5&gt;$I302,$H313-SUM($I307:AA307),$H313/$I302))</f>
        <v>0</v>
      </c>
      <c r="AC307" s="56">
        <f>IF(AND(AC304=1,$I302&lt;1),0,IF(AC304-5&gt;$I302,$H313-SUM($I307:AB307),$H313/$I302))</f>
        <v>0</v>
      </c>
      <c r="AD307" s="56">
        <f>IF(AND(AD304=1,$I302&lt;1),0,IF(AD304-5&gt;$I302,$H313-SUM($I307:AC307),$H313/$I302))</f>
        <v>0</v>
      </c>
      <c r="AE307" s="56">
        <f>IF(AND(AE304=1,$I302&lt;1),0,IF(AE304-5&gt;$I302,$H313-SUM($I307:AD307),$H313/$I302))</f>
        <v>0</v>
      </c>
      <c r="AF307" s="56">
        <f>IF(AND(AF304=1,$I302&lt;1),0,IF(AF304-5&gt;$I302,$H313-SUM($I307:AE307),$H313/$I302))</f>
        <v>0</v>
      </c>
      <c r="AG307" s="56">
        <f>IF(AND(AG304=1,$I302&lt;1),0,IF(AG304-5&gt;$I302,$H313-SUM($I307:AF307),$H313/$I302))</f>
        <v>0</v>
      </c>
      <c r="AH307" s="56">
        <f>IF(AND(AH304=1,$I302&lt;1),0,IF(AH304-5&gt;$I302,$H313-SUM($I307:AG307),$H313/$I302))</f>
        <v>0</v>
      </c>
      <c r="AI307" s="56">
        <f>IF(AND(AI304=1,$I302&lt;1),0,IF(AI304-5&gt;$I302,$H313-SUM($I307:AH307),$H313/$I302))</f>
        <v>0</v>
      </c>
      <c r="AJ307" s="56">
        <f>IF(AND(AJ304=1,$I302&lt;1),0,IF(AJ304-5&gt;$I302,$H313-SUM($I307:AI307),$H313/$I302))</f>
        <v>0</v>
      </c>
      <c r="AK307" s="56">
        <f>IF(AND(AK304=1,$I302&lt;1),0,IF(AK304-5&gt;$I302,$H313-SUM($I307:AJ307),$H313/$I302))</f>
        <v>0</v>
      </c>
      <c r="AL307" s="56">
        <f>IF(AND(AL304=1,$I302&lt;1),0,IF(AL304-5&gt;$I302,$H313-SUM($I307:AK307),$H313/$I302))</f>
        <v>0</v>
      </c>
      <c r="AM307" s="56">
        <f>IF(AND(AM304=1,$I302&lt;1),0,IF(AM304-5&gt;$I302,$H313-SUM($I307:AL307),$H313/$I302))</f>
        <v>0</v>
      </c>
      <c r="AN307" s="56">
        <f>IF(AND(AN304=1,$I302&lt;1),0,IF(AN304-5&gt;$I302,$H313-SUM($I307:AM307),$H313/$I302))</f>
        <v>0</v>
      </c>
      <c r="AO307" s="56">
        <f>IF(AND(AO304=1,$I302&lt;1),0,IF(AO304-5&gt;$I302,$H313-SUM($I307:AN307),$H313/$I302))</f>
        <v>0</v>
      </c>
      <c r="AP307" s="56">
        <f>IF(AND(AP304=1,$I302&lt;1),0,IF(AP304-5&gt;$I302,$H313-SUM($I307:AO307),$H313/$I302))</f>
        <v>0</v>
      </c>
      <c r="AQ307" s="56">
        <f>IF(AND(AQ304=1,$I302&lt;1),0,IF(AQ304-5&gt;$I302,$H313-SUM($I307:AP307),$H313/$I302))</f>
        <v>0</v>
      </c>
      <c r="AR307" s="56">
        <f>IF(AND(AR304=1,$I302&lt;1),0,IF(AR304-5&gt;$I302,$H313-SUM($I307:AQ307),$H313/$I302))</f>
        <v>0</v>
      </c>
      <c r="AS307" s="56">
        <f>IF(AND(AS304=1,$I302&lt;1),0,IF(AS304-5&gt;$I302,$H313-SUM($I307:AR307),$H313/$I302))</f>
        <v>0</v>
      </c>
      <c r="AT307" s="56">
        <f>IF(AND(AT304=1,$I302&lt;1),0,IF(AT304-5&gt;$I302,$H313-SUM($I307:AS307),$H313/$I302))</f>
        <v>0</v>
      </c>
      <c r="AU307" s="56">
        <f>IF(AND(AU304=1,$I302&lt;1),0,IF(AU304-5&gt;$I302,$H313-SUM($I307:AT307),$H313/$I302))</f>
        <v>0</v>
      </c>
      <c r="AV307" s="56">
        <f>IF(AND(AV304=1,$I302&lt;1),0,IF(AV304-5&gt;$I302,$H313-SUM($I307:AU307),$H313/$I302))</f>
        <v>0</v>
      </c>
      <c r="AW307" s="56">
        <f>IF(AND(AW304=1,$I302&lt;1),0,IF(AW304-5&gt;$I302,$H313-SUM($I307:AV307),$H313/$I302))</f>
        <v>0</v>
      </c>
      <c r="AX307" s="56">
        <f>IF(AND(AX304=1,$I302&lt;1),0,IF(AX304-5&gt;$I302,$H313-SUM($I307:AW307),$H313/$I302))</f>
        <v>0</v>
      </c>
      <c r="AY307" s="56">
        <f>IF(AND(AY304=1,$I302&lt;1),0,IF(AY304-5&gt;$I302,$H313-SUM($I307:AX307),$H313/$I302))</f>
        <v>0</v>
      </c>
      <c r="AZ307" s="56">
        <f>IF(AND(AZ304=1,$I302&lt;1),0,IF(AZ304-5&gt;$I302,$H313-SUM($I307:AY307),$H313/$I302))</f>
        <v>0</v>
      </c>
      <c r="BA307" s="56">
        <f>IF(AND(BA304=1,$I302&lt;1),0,IF(BA304-5&gt;$I302,$H313-SUM($I307:AZ307),$H313/$I302))</f>
        <v>0</v>
      </c>
      <c r="BB307" s="56">
        <f>IF(AND(BB304=1,$I302&lt;1),0,IF(BB304-5&gt;$I302,$H313-SUM($I307:BA307),$H313/$I302))</f>
        <v>0</v>
      </c>
      <c r="BC307" s="56">
        <f>IF(AND(BC304=1,$I302&lt;1),0,IF(BC304-5&gt;$I302,$H313-SUM($I307:BB307),$H313/$I302))</f>
        <v>0</v>
      </c>
      <c r="BD307" s="56">
        <f>IF(AND(BD304=1,$I302&lt;1),0,IF(BD304-5&gt;$I302,$H313-SUM($I307:BC307),$H313/$I302))</f>
        <v>0</v>
      </c>
      <c r="BE307" s="56">
        <f>IF(AND(BE304=1,$I302&lt;1),0,IF(BE304-5&gt;$I302,$H313-SUM($I307:BD307),$H313/$I302))</f>
        <v>0</v>
      </c>
      <c r="BF307" s="56">
        <f>IF(AND(BF304=1,$I302&lt;1),0,IF(BF304-5&gt;$I302,$H313-SUM($I307:BE307),$H313/$I302))</f>
        <v>0</v>
      </c>
      <c r="BG307" s="56">
        <f>IF(AND(BG304=1,$I302&lt;1),0,IF(BG304-5&gt;$I302,$H313-SUM($I307:BF307),$H313/$I302))</f>
        <v>0</v>
      </c>
      <c r="BH307" s="56">
        <f>IF(AND(BH304=1,$I302&lt;1),0,IF(BH304-5&gt;$I302,$H313-SUM($I307:BG307),$H313/$I302))</f>
        <v>0</v>
      </c>
      <c r="BI307" s="56">
        <f>IF(AND(BI304=1,$I302&lt;1),0,IF(BI304-5&gt;$I302,$H313-SUM($I307:BH307),$H313/$I302))</f>
        <v>0</v>
      </c>
      <c r="BJ307" s="56">
        <f>IF(AND(BJ304=1,$I302&lt;1),0,IF(BJ304-5&gt;$I302,$H313-SUM($I307:BI307),$H313/$I302))</f>
        <v>0</v>
      </c>
      <c r="BK307" s="56">
        <f>IF(AND(BK304=1,$I302&lt;1),0,IF(BK304-5&gt;$I302,$H313-SUM($I307:BJ307),$H313/$I302))</f>
        <v>0</v>
      </c>
    </row>
    <row r="308" spans="2:63" x14ac:dyDescent="0.3">
      <c r="B308" t="s">
        <v>21</v>
      </c>
    </row>
    <row r="309" spans="2:63" x14ac:dyDescent="0.3">
      <c r="B309" s="10" t="s">
        <v>22</v>
      </c>
      <c r="C309" s="10"/>
      <c r="H309" s="50">
        <f>VLOOKUP($B299,Inputs!$B$54:$I$61,8,FALSE)/Inputs!$I$5</f>
        <v>-4.496465101062757</v>
      </c>
    </row>
    <row r="310" spans="2:63" x14ac:dyDescent="0.3">
      <c r="B310" s="10" t="s">
        <v>23</v>
      </c>
      <c r="C310" s="10"/>
      <c r="D310" s="12"/>
      <c r="E310" s="12"/>
      <c r="F310" s="12"/>
      <c r="G310" s="12"/>
      <c r="H310" s="13">
        <f>VLOOKUP($B299,Inputs!$B$65:$I$72,8,FALSE)/Inputs!$I$5</f>
        <v>-1.8085085855115388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</row>
    <row r="311" spans="2:63" x14ac:dyDescent="0.3">
      <c r="B311" s="10" t="s">
        <v>81</v>
      </c>
      <c r="C311" s="10"/>
      <c r="D311" s="2">
        <f t="shared" ref="D311" si="829">SUM(D309:D310)</f>
        <v>0</v>
      </c>
      <c r="E311" s="2">
        <f t="shared" ref="E311" si="830">SUM(E309:E310)</f>
        <v>0</v>
      </c>
      <c r="F311" s="2">
        <f t="shared" ref="F311" si="831">SUM(F309:F310)</f>
        <v>0</v>
      </c>
      <c r="G311" s="2">
        <f t="shared" ref="G311" si="832">SUM(G309:G310)</f>
        <v>0</v>
      </c>
      <c r="H311" s="2">
        <f>SUM(H309:H310)</f>
        <v>-6.3049736865742956</v>
      </c>
      <c r="I311" s="2">
        <f t="shared" ref="I311" si="833">SUM(I309:I310)</f>
        <v>0</v>
      </c>
      <c r="J311" s="2">
        <f t="shared" ref="J311" si="834">SUM(J309:J310)</f>
        <v>0</v>
      </c>
      <c r="K311" s="2">
        <f t="shared" ref="K311" si="835">SUM(K309:K310)</f>
        <v>0</v>
      </c>
      <c r="L311" s="2">
        <f t="shared" ref="L311" si="836">SUM(L309:L310)</f>
        <v>0</v>
      </c>
      <c r="M311" s="2">
        <f t="shared" ref="M311" si="837">SUM(M309:M310)</f>
        <v>0</v>
      </c>
      <c r="N311" s="2">
        <f t="shared" ref="N311" si="838">SUM(N309:N310)</f>
        <v>0</v>
      </c>
      <c r="O311" s="2">
        <f t="shared" ref="O311" si="839">SUM(O309:O310)</f>
        <v>0</v>
      </c>
      <c r="P311" s="2">
        <f t="shared" ref="P311" si="840">SUM(P309:P310)</f>
        <v>0</v>
      </c>
      <c r="Q311" s="2">
        <f t="shared" ref="Q311" si="841">SUM(Q309:Q310)</f>
        <v>0</v>
      </c>
      <c r="R311" s="2">
        <f t="shared" ref="R311" si="842">SUM(R309:R310)</f>
        <v>0</v>
      </c>
      <c r="S311" s="2">
        <f t="shared" ref="S311" si="843">SUM(S309:S310)</f>
        <v>0</v>
      </c>
      <c r="T311" s="2">
        <f t="shared" ref="T311" si="844">SUM(T309:T310)</f>
        <v>0</v>
      </c>
      <c r="U311" s="2">
        <f t="shared" ref="U311" si="845">SUM(U309:U310)</f>
        <v>0</v>
      </c>
      <c r="V311" s="2">
        <f t="shared" ref="V311" si="846">SUM(V309:V310)</f>
        <v>0</v>
      </c>
      <c r="W311" s="2">
        <f t="shared" ref="W311" si="847">SUM(W309:W310)</f>
        <v>0</v>
      </c>
      <c r="X311" s="2">
        <f t="shared" ref="X311" si="848">SUM(X309:X310)</f>
        <v>0</v>
      </c>
      <c r="Y311" s="2">
        <f t="shared" ref="Y311" si="849">SUM(Y309:Y310)</f>
        <v>0</v>
      </c>
      <c r="Z311" s="2">
        <f t="shared" ref="Z311" si="850">SUM(Z309:Z310)</f>
        <v>0</v>
      </c>
      <c r="AA311" s="2">
        <f t="shared" ref="AA311" si="851">SUM(AA309:AA310)</f>
        <v>0</v>
      </c>
      <c r="AB311" s="2">
        <f t="shared" ref="AB311" si="852">SUM(AB309:AB310)</f>
        <v>0</v>
      </c>
      <c r="AC311" s="2">
        <f t="shared" ref="AC311" si="853">SUM(AC309:AC310)</f>
        <v>0</v>
      </c>
      <c r="AD311" s="2">
        <f t="shared" ref="AD311" si="854">SUM(AD309:AD310)</f>
        <v>0</v>
      </c>
      <c r="AE311" s="2">
        <f t="shared" ref="AE311" si="855">SUM(AE309:AE310)</f>
        <v>0</v>
      </c>
      <c r="AF311" s="2">
        <f t="shared" ref="AF311" si="856">SUM(AF309:AF310)</f>
        <v>0</v>
      </c>
      <c r="AG311" s="2">
        <f t="shared" ref="AG311" si="857">SUM(AG309:AG310)</f>
        <v>0</v>
      </c>
      <c r="AH311" s="2">
        <f t="shared" ref="AH311" si="858">SUM(AH309:AH310)</f>
        <v>0</v>
      </c>
      <c r="AI311" s="2">
        <f t="shared" ref="AI311" si="859">SUM(AI309:AI310)</f>
        <v>0</v>
      </c>
      <c r="AJ311" s="2">
        <f t="shared" ref="AJ311" si="860">SUM(AJ309:AJ310)</f>
        <v>0</v>
      </c>
      <c r="AK311" s="2">
        <f t="shared" ref="AK311" si="861">SUM(AK309:AK310)</f>
        <v>0</v>
      </c>
      <c r="AL311" s="2">
        <f t="shared" ref="AL311" si="862">SUM(AL309:AL310)</f>
        <v>0</v>
      </c>
      <c r="AM311" s="2">
        <f t="shared" ref="AM311" si="863">SUM(AM309:AM310)</f>
        <v>0</v>
      </c>
      <c r="AN311" s="2">
        <f t="shared" ref="AN311" si="864">SUM(AN309:AN310)</f>
        <v>0</v>
      </c>
      <c r="AO311" s="2">
        <f t="shared" ref="AO311" si="865">SUM(AO309:AO310)</f>
        <v>0</v>
      </c>
      <c r="AP311" s="2">
        <f t="shared" ref="AP311" si="866">SUM(AP309:AP310)</f>
        <v>0</v>
      </c>
      <c r="AQ311" s="2">
        <f t="shared" ref="AQ311" si="867">SUM(AQ309:AQ310)</f>
        <v>0</v>
      </c>
      <c r="AR311" s="2">
        <f t="shared" ref="AR311" si="868">SUM(AR309:AR310)</f>
        <v>0</v>
      </c>
      <c r="AS311" s="2">
        <f t="shared" ref="AS311" si="869">SUM(AS309:AS310)</f>
        <v>0</v>
      </c>
      <c r="AT311" s="2">
        <f t="shared" ref="AT311" si="870">SUM(AT309:AT310)</f>
        <v>0</v>
      </c>
      <c r="AU311" s="2">
        <f t="shared" ref="AU311" si="871">SUM(AU309:AU310)</f>
        <v>0</v>
      </c>
      <c r="AV311" s="2">
        <f t="shared" ref="AV311" si="872">SUM(AV309:AV310)</f>
        <v>0</v>
      </c>
      <c r="AW311" s="2">
        <f t="shared" ref="AW311" si="873">SUM(AW309:AW310)</f>
        <v>0</v>
      </c>
      <c r="AX311" s="2">
        <f t="shared" ref="AX311" si="874">SUM(AX309:AX310)</f>
        <v>0</v>
      </c>
      <c r="AY311" s="2">
        <f t="shared" ref="AY311" si="875">SUM(AY309:AY310)</f>
        <v>0</v>
      </c>
      <c r="AZ311" s="2">
        <f t="shared" ref="AZ311" si="876">SUM(AZ309:AZ310)</f>
        <v>0</v>
      </c>
      <c r="BA311" s="2">
        <f t="shared" ref="BA311:BK311" si="877">SUM(BA309:BA310)</f>
        <v>0</v>
      </c>
      <c r="BB311" s="2">
        <f t="shared" si="877"/>
        <v>0</v>
      </c>
      <c r="BC311" s="2">
        <f t="shared" si="877"/>
        <v>0</v>
      </c>
      <c r="BD311" s="2">
        <f t="shared" si="877"/>
        <v>0</v>
      </c>
      <c r="BE311" s="2">
        <f t="shared" si="877"/>
        <v>0</v>
      </c>
      <c r="BF311" s="2">
        <f t="shared" si="877"/>
        <v>0</v>
      </c>
      <c r="BG311" s="2">
        <f t="shared" si="877"/>
        <v>0</v>
      </c>
      <c r="BH311" s="2">
        <f t="shared" si="877"/>
        <v>0</v>
      </c>
      <c r="BI311" s="2">
        <f t="shared" si="877"/>
        <v>0</v>
      </c>
      <c r="BJ311" s="2">
        <f t="shared" si="877"/>
        <v>0</v>
      </c>
      <c r="BK311" s="2">
        <f t="shared" si="877"/>
        <v>0</v>
      </c>
    </row>
    <row r="312" spans="2:63" x14ac:dyDescent="0.3">
      <c r="B312" s="10"/>
      <c r="C312" s="1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</row>
    <row r="313" spans="2:63" x14ac:dyDescent="0.3">
      <c r="B313" t="s">
        <v>26</v>
      </c>
      <c r="C313" s="54">
        <f>D302</f>
        <v>34.275644401485252</v>
      </c>
      <c r="D313" s="50">
        <f t="shared" ref="D313" si="878">C313-D307+D311+D312</f>
        <v>0</v>
      </c>
      <c r="E313" s="2">
        <f>D313-E307+E311</f>
        <v>0</v>
      </c>
      <c r="F313" s="2">
        <f t="shared" ref="F313" si="879">E313-F307+F311</f>
        <v>0</v>
      </c>
      <c r="G313" s="2">
        <f t="shared" ref="G313" si="880">F313-G307+G311</f>
        <v>0</v>
      </c>
      <c r="H313" s="2">
        <f t="shared" ref="H313" si="881">G313-H307+H311</f>
        <v>-6.3049736865742956</v>
      </c>
      <c r="I313" s="2">
        <f t="shared" ref="I313" si="882">H313-I307+I311</f>
        <v>8.8817841970012523E-16</v>
      </c>
      <c r="J313" s="2">
        <f t="shared" ref="J313" si="883">I313-J307+J311</f>
        <v>0</v>
      </c>
      <c r="K313" s="2">
        <f t="shared" ref="K313" si="884">J313-K307+K311</f>
        <v>0</v>
      </c>
      <c r="L313" s="2">
        <f t="shared" ref="L313" si="885">K313-L307+L311</f>
        <v>0</v>
      </c>
      <c r="M313" s="2">
        <f t="shared" ref="M313" si="886">L313-M307+M311</f>
        <v>0</v>
      </c>
      <c r="N313" s="2">
        <f t="shared" ref="N313" si="887">M313-N307+N311</f>
        <v>0</v>
      </c>
      <c r="O313" s="2">
        <f t="shared" ref="O313" si="888">N313-O307+O311</f>
        <v>0</v>
      </c>
      <c r="P313" s="2">
        <f t="shared" ref="P313" si="889">O313-P307+P311</f>
        <v>0</v>
      </c>
      <c r="Q313" s="2">
        <f t="shared" ref="Q313" si="890">P313-Q307+Q311</f>
        <v>0</v>
      </c>
      <c r="R313" s="2">
        <f t="shared" ref="R313" si="891">Q313-R307+R311</f>
        <v>0</v>
      </c>
      <c r="S313" s="2">
        <f t="shared" ref="S313" si="892">R313-S307+S311</f>
        <v>0</v>
      </c>
      <c r="T313" s="2">
        <f t="shared" ref="T313" si="893">S313-T307+T311</f>
        <v>0</v>
      </c>
      <c r="U313" s="2">
        <f t="shared" ref="U313" si="894">T313-U307+U311</f>
        <v>0</v>
      </c>
      <c r="V313" s="2">
        <f t="shared" ref="V313" si="895">U313-V307+V311</f>
        <v>0</v>
      </c>
      <c r="W313" s="2">
        <f t="shared" ref="W313" si="896">V313-W307+W311</f>
        <v>0</v>
      </c>
      <c r="X313" s="2">
        <f t="shared" ref="X313" si="897">W313-X307+X311</f>
        <v>0</v>
      </c>
      <c r="Y313" s="2">
        <f t="shared" ref="Y313" si="898">X313-Y307+Y311</f>
        <v>0</v>
      </c>
      <c r="Z313" s="2">
        <f t="shared" ref="Z313" si="899">Y313-Z307+Z311</f>
        <v>0</v>
      </c>
      <c r="AA313" s="2">
        <f t="shared" ref="AA313" si="900">Z313-AA307+AA311</f>
        <v>0</v>
      </c>
      <c r="AB313" s="2">
        <f t="shared" ref="AB313" si="901">AA313-AB307+AB311</f>
        <v>0</v>
      </c>
      <c r="AC313" s="2">
        <f t="shared" ref="AC313" si="902">AB313-AC307+AC311</f>
        <v>0</v>
      </c>
      <c r="AD313" s="2">
        <f t="shared" ref="AD313" si="903">AC313-AD307+AD311</f>
        <v>0</v>
      </c>
      <c r="AE313" s="2">
        <f t="shared" ref="AE313" si="904">AD313-AE307+AE311</f>
        <v>0</v>
      </c>
      <c r="AF313" s="2">
        <f t="shared" ref="AF313" si="905">AE313-AF307+AF311</f>
        <v>0</v>
      </c>
      <c r="AG313" s="2">
        <f t="shared" ref="AG313" si="906">AF313-AG307+AG311</f>
        <v>0</v>
      </c>
      <c r="AH313" s="2">
        <f t="shared" ref="AH313" si="907">AG313-AH307+AH311</f>
        <v>0</v>
      </c>
      <c r="AI313" s="2">
        <f t="shared" ref="AI313" si="908">AH313-AI307+AI311</f>
        <v>0</v>
      </c>
      <c r="AJ313" s="2">
        <f t="shared" ref="AJ313" si="909">AI313-AJ307+AJ311</f>
        <v>0</v>
      </c>
      <c r="AK313" s="2">
        <f t="shared" ref="AK313" si="910">AJ313-AK307+AK311</f>
        <v>0</v>
      </c>
      <c r="AL313" s="2">
        <f t="shared" ref="AL313" si="911">AK313-AL307+AL311</f>
        <v>0</v>
      </c>
      <c r="AM313" s="2">
        <f t="shared" ref="AM313" si="912">AL313-AM307+AM311</f>
        <v>0</v>
      </c>
      <c r="AN313" s="2">
        <f t="shared" ref="AN313" si="913">AM313-AN307+AN311</f>
        <v>0</v>
      </c>
      <c r="AO313" s="2">
        <f t="shared" ref="AO313" si="914">AN313-AO307+AO311</f>
        <v>0</v>
      </c>
      <c r="AP313" s="2">
        <f t="shared" ref="AP313" si="915">AO313-AP307+AP311</f>
        <v>0</v>
      </c>
      <c r="AQ313" s="2">
        <f t="shared" ref="AQ313" si="916">AP313-AQ307+AQ311</f>
        <v>0</v>
      </c>
      <c r="AR313" s="2">
        <f t="shared" ref="AR313" si="917">AQ313-AR307+AR311</f>
        <v>0</v>
      </c>
      <c r="AS313" s="2">
        <f t="shared" ref="AS313" si="918">AR313-AS307+AS311</f>
        <v>0</v>
      </c>
      <c r="AT313" s="2">
        <f t="shared" ref="AT313" si="919">AS313-AT307+AT311</f>
        <v>0</v>
      </c>
      <c r="AU313" s="2">
        <f t="shared" ref="AU313" si="920">AT313-AU307+AU311</f>
        <v>0</v>
      </c>
      <c r="AV313" s="2">
        <f t="shared" ref="AV313" si="921">AU313-AV307+AV311</f>
        <v>0</v>
      </c>
      <c r="AW313" s="2">
        <f t="shared" ref="AW313" si="922">AV313-AW307+AW311</f>
        <v>0</v>
      </c>
      <c r="AX313" s="2">
        <f t="shared" ref="AX313" si="923">AW313-AX307+AX311</f>
        <v>0</v>
      </c>
      <c r="AY313" s="2">
        <f t="shared" ref="AY313" si="924">AX313-AY307+AY311</f>
        <v>0</v>
      </c>
      <c r="AZ313" s="2">
        <f t="shared" ref="AZ313" si="925">AY313-AZ307+AZ311</f>
        <v>0</v>
      </c>
      <c r="BA313" s="2">
        <f t="shared" ref="BA313" si="926">AZ313-BA307+BA311</f>
        <v>0</v>
      </c>
      <c r="BB313" s="2">
        <f t="shared" ref="BB313" si="927">BA313-BB307+BB311</f>
        <v>0</v>
      </c>
      <c r="BC313" s="2">
        <f t="shared" ref="BC313" si="928">BB313-BC307+BC311</f>
        <v>0</v>
      </c>
      <c r="BD313" s="2">
        <f t="shared" ref="BD313" si="929">BC313-BD307+BD311</f>
        <v>0</v>
      </c>
      <c r="BE313" s="2">
        <f t="shared" ref="BE313" si="930">BD313-BE307+BE311</f>
        <v>0</v>
      </c>
      <c r="BF313" s="2">
        <f t="shared" ref="BF313" si="931">BE313-BF307+BF311</f>
        <v>0</v>
      </c>
      <c r="BG313" s="2">
        <f t="shared" ref="BG313" si="932">BF313-BG307+BG311</f>
        <v>0</v>
      </c>
      <c r="BH313" s="2">
        <f t="shared" ref="BH313" si="933">BG313-BH307+BH311</f>
        <v>0</v>
      </c>
      <c r="BI313" s="2">
        <f t="shared" ref="BI313" si="934">BH313-BI307+BI311</f>
        <v>0</v>
      </c>
      <c r="BJ313" s="2">
        <f t="shared" ref="BJ313" si="935">BI313-BJ307+BJ311</f>
        <v>0</v>
      </c>
      <c r="BK313" s="2">
        <f t="shared" ref="BK313" si="936">BJ313-BK307+BK311</f>
        <v>0</v>
      </c>
    </row>
    <row r="316" spans="2:63" x14ac:dyDescent="0.3">
      <c r="B316" t="s">
        <v>74</v>
      </c>
      <c r="D316" s="2">
        <f>INDEX(Inputs!$E$29:$X$37,MATCH('Depr schedule'!$B299,Inputs!$B$29:$B$37,0),MATCH('Depr schedule'!D305,Inputs!$E$15:$X$15,0))*IF(D304&gt;5,(1+D$3)^0.5,(1+D$4)^0.5)</f>
        <v>4.8213054052695741</v>
      </c>
      <c r="E316" s="2">
        <f>INDEX(Inputs!$E$29:$X$37,MATCH('Depr schedule'!$B299,Inputs!$B$29:$B$37,0),MATCH('Depr schedule'!E305,Inputs!$E$15:$X$15,0))*IF(E304&gt;5,(1+E$3)^0.5,(1+E$4)^0.5)</f>
        <v>2.6821747696624874</v>
      </c>
      <c r="F316" s="2">
        <f>INDEX(Inputs!$E$29:$X$37,MATCH('Depr schedule'!$B299,Inputs!$B$29:$B$37,0),MATCH('Depr schedule'!F305,Inputs!$E$15:$X$15,0))*IF(F304&gt;5,(1+F$3)^0.5,(1+F$4)^0.5)</f>
        <v>5.574680711504425</v>
      </c>
      <c r="G316" s="2">
        <f>INDEX(Inputs!$E$29:$X$37,MATCH('Depr schedule'!$B299,Inputs!$B$29:$B$37,0),MATCH('Depr schedule'!G305,Inputs!$E$15:$X$15,0))*IF(G304&gt;5,(1+G$3)^0.5,(1+G$4)^0.5)</f>
        <v>4.2980204916696163</v>
      </c>
      <c r="H316" s="2">
        <f>INDEX(Inputs!$E$29:$X$37,MATCH('Depr schedule'!$B299,Inputs!$B$29:$B$37,0),MATCH('Depr schedule'!H305,Inputs!$E$15:$X$15,0))*IF(H304&gt;5,(1+H$3)^0.5,(1+H$4)^0.5)</f>
        <v>2.2266963481113646</v>
      </c>
      <c r="I316" s="2">
        <f>INDEX(Inputs!$E$29:$X$37,MATCH('Depr schedule'!$B299,Inputs!$B$29:$B$37,0),MATCH('Depr schedule'!I305,Inputs!$E$15:$X$15,0))*IF(I304&gt;5,(1+I$3)^0.5,(1+I$4)^0.5)</f>
        <v>3.6818824691661209</v>
      </c>
      <c r="J316" s="2">
        <f>INDEX(Inputs!$E$29:$X$37,MATCH('Depr schedule'!$B299,Inputs!$B$29:$B$37,0),MATCH('Depr schedule'!J305,Inputs!$E$15:$X$15,0))*IF(J304&gt;5,(1+J$3)^0.5,(1+J$4)^0.5)</f>
        <v>4.4422003736955924</v>
      </c>
      <c r="K316" s="2">
        <f>INDEX(Inputs!$E$29:$X$37,MATCH('Depr schedule'!$B299,Inputs!$B$29:$B$37,0),MATCH('Depr schedule'!K305,Inputs!$E$15:$X$15,0))*IF(K304&gt;5,(1+K$3)^0.5,(1+K$4)^0.5)</f>
        <v>4.8438984137038501</v>
      </c>
      <c r="L316" s="2">
        <f>INDEX(Inputs!$E$29:$X$37,MATCH('Depr schedule'!$B299,Inputs!$B$29:$B$37,0),MATCH('Depr schedule'!L305,Inputs!$E$15:$X$15,0))*IF(L304&gt;5,(1+L$3)^0.5,(1+L$4)^0.5)</f>
        <v>6.7103796995461096</v>
      </c>
      <c r="M316" s="2">
        <f>INDEX(Inputs!$E$29:$X$37,MATCH('Depr schedule'!$B299,Inputs!$B$29:$B$37,0),MATCH('Depr schedule'!M305,Inputs!$E$15:$X$15,0))*IF(M304&gt;5,(1+M$3)^0.5,(1+M$4)^0.5)</f>
        <v>7.2864475994759115</v>
      </c>
      <c r="N316" s="2">
        <f>INDEX(Inputs!$E$29:$X$37,MATCH('Depr schedule'!$B299,Inputs!$B$29:$B$37,0),MATCH('Depr schedule'!N305,Inputs!$E$15:$X$15,0))*IF(N304&gt;5,(1+N$3)^0.5,(1+N$4)^0.5)</f>
        <v>0</v>
      </c>
      <c r="O316" s="2">
        <f>INDEX(Inputs!$E$29:$X$37,MATCH('Depr schedule'!$B299,Inputs!$B$29:$B$37,0),MATCH('Depr schedule'!O305,Inputs!$E$15:$X$15,0))*IF(O304&gt;5,(1+O$3)^0.5,(1+O$4)^0.5)</f>
        <v>0</v>
      </c>
      <c r="P316" s="2">
        <f>INDEX(Inputs!$E$29:$X$37,MATCH('Depr schedule'!$B299,Inputs!$B$29:$B$37,0),MATCH('Depr schedule'!P305,Inputs!$E$15:$X$15,0))*IF(P304&gt;5,(1+P$3)^0.5,(1+P$4)^0.5)</f>
        <v>0</v>
      </c>
      <c r="Q316" s="2">
        <f>INDEX(Inputs!$E$29:$X$37,MATCH('Depr schedule'!$B299,Inputs!$B$29:$B$37,0),MATCH('Depr schedule'!Q305,Inputs!$E$15:$X$15,0))*IF(Q304&gt;5,(1+Q$3)^0.5,(1+Q$4)^0.5)</f>
        <v>0</v>
      </c>
      <c r="R316" s="2">
        <f>INDEX(Inputs!$E$29:$X$37,MATCH('Depr schedule'!$B299,Inputs!$B$29:$B$37,0),MATCH('Depr schedule'!R305,Inputs!$E$15:$X$15,0))*IF(R304&gt;5,(1+R$3)^0.5,(1+R$4)^0.5)</f>
        <v>0</v>
      </c>
      <c r="S316" s="2">
        <f>INDEX(Inputs!$E$29:$X$37,MATCH('Depr schedule'!$B299,Inputs!$B$29:$B$37,0),MATCH('Depr schedule'!S305,Inputs!$E$15:$X$15,0))*IF(S304&gt;5,(1+S$3)^0.5,(1+S$4)^0.5)</f>
        <v>0</v>
      </c>
      <c r="T316" s="2">
        <f>INDEX(Inputs!$E$29:$X$37,MATCH('Depr schedule'!$B299,Inputs!$B$29:$B$37,0),MATCH('Depr schedule'!T305,Inputs!$E$15:$X$15,0))*IF(T304&gt;5,(1+T$3)^0.5,(1+T$4)^0.5)</f>
        <v>0</v>
      </c>
      <c r="U316" s="2">
        <f>INDEX(Inputs!$E$29:$X$37,MATCH('Depr schedule'!$B299,Inputs!$B$29:$B$37,0),MATCH('Depr schedule'!U305,Inputs!$E$15:$X$15,0))*IF(U304&gt;5,(1+U$3)^0.5,(1+U$4)^0.5)</f>
        <v>0</v>
      </c>
      <c r="V316" s="2">
        <f>INDEX(Inputs!$E$29:$X$37,MATCH('Depr schedule'!$B299,Inputs!$B$29:$B$37,0),MATCH('Depr schedule'!V305,Inputs!$E$15:$X$15,0))*IF(V304&gt;5,(1+V$3)^0.5,(1+V$4)^0.5)</f>
        <v>0</v>
      </c>
      <c r="W316" s="2">
        <f>INDEX(Inputs!$E$29:$X$37,MATCH('Depr schedule'!$B299,Inputs!$B$29:$B$37,0),MATCH('Depr schedule'!W305,Inputs!$E$15:$X$15,0))*IF(W304&gt;5,(1+W$3)^0.5,(1+W$4)^0.5)</f>
        <v>0</v>
      </c>
    </row>
    <row r="318" spans="2:63" x14ac:dyDescent="0.3">
      <c r="B318" t="s">
        <v>27</v>
      </c>
    </row>
    <row r="319" spans="2:63" x14ac:dyDescent="0.3">
      <c r="B319" s="24">
        <v>2011</v>
      </c>
      <c r="C319" s="24">
        <v>1</v>
      </c>
      <c r="E319" s="2">
        <f>IF($F$302="n/a",0,IF(E$304&lt;=$C319,0,IF(E$304&gt;($F$302+$C319),INDEX($D$316:$W$316,,$C319)-SUM($D319:D319),INDEX($D$316:$W$316,,$C319)/$F$302)))</f>
        <v>0.96426108105391484</v>
      </c>
      <c r="F319" s="2">
        <f>IF($F$302="n/a",0,IF(F$304&lt;=$C319,0,IF(F$304&gt;($F$302+$C319),INDEX($D$316:$W$316,,$C319)-SUM($D319:E319),INDEX($D$316:$W$316,,$C319)/$F$302)))</f>
        <v>0.96426108105391484</v>
      </c>
      <c r="G319" s="2">
        <f>IF($F$302="n/a",0,IF(G$304&lt;=$C319,0,IF(G$304&gt;($F$302+$C319),INDEX($D$316:$W$316,,$C319)-SUM($D319:F319),INDEX($D$316:$W$316,,$C319)/$F$302)))</f>
        <v>0.96426108105391484</v>
      </c>
      <c r="H319" s="2">
        <f>IF($F$302="n/a",0,IF(H$304&lt;=$C319,0,IF(H$304&gt;($F$302+$C319),INDEX($D$316:$W$316,,$C319)-SUM($D319:G319),INDEX($D$316:$W$316,,$C319)/$F$302)))</f>
        <v>0.96426108105391484</v>
      </c>
      <c r="I319" s="2">
        <f>IF($F$302="n/a",0,IF(I$304&lt;=$C319,0,IF(I$304&gt;($F$302+$C319),INDEX($D$316:$W$316,,$C319)-SUM($D319:H319),INDEX($D$316:$W$316,,$C319)/$F$302)))</f>
        <v>0.96426108105391484</v>
      </c>
      <c r="J319" s="2">
        <f>IF($F$302="n/a",0,IF(J$304&lt;=$C319,0,IF(J$304&gt;($F$302+$C319),INDEX($D$316:$W$316,,$C319)-SUM($D319:I319),INDEX($D$316:$W$316,,$C319)/$F$302)))</f>
        <v>0</v>
      </c>
      <c r="K319" s="2">
        <f>IF($F$302="n/a",0,IF(K$304&lt;=$C319,0,IF(K$304&gt;($F$302+$C319),INDEX($D$316:$W$316,,$C319)-SUM($D319:J319),INDEX($D$316:$W$316,,$C319)/$F$302)))</f>
        <v>0</v>
      </c>
      <c r="L319" s="2">
        <f>IF($F$302="n/a",0,IF(L$304&lt;=$C319,0,IF(L$304&gt;($F$302+$C319),INDEX($D$316:$W$316,,$C319)-SUM($D319:K319),INDEX($D$316:$W$316,,$C319)/$F$302)))</f>
        <v>0</v>
      </c>
      <c r="M319" s="2">
        <f>IF($F$302="n/a",0,IF(M$304&lt;=$C319,0,IF(M$304&gt;($F$302+$C319),INDEX($D$316:$W$316,,$C319)-SUM($D319:L319),INDEX($D$316:$W$316,,$C319)/$F$302)))</f>
        <v>0</v>
      </c>
      <c r="N319" s="2">
        <f>IF($F$302="n/a",0,IF(N$304&lt;=$C319,0,IF(N$304&gt;($F$302+$C319),INDEX($D$316:$W$316,,$C319)-SUM($D319:M319),INDEX($D$316:$W$316,,$C319)/$F$302)))</f>
        <v>0</v>
      </c>
      <c r="O319" s="2">
        <f>IF($F$302="n/a",0,IF(O$304&lt;=$C319,0,IF(O$304&gt;($F$302+$C319),INDEX($D$316:$W$316,,$C319)-SUM($D319:N319),INDEX($D$316:$W$316,,$C319)/$F$302)))</f>
        <v>0</v>
      </c>
      <c r="P319" s="2">
        <f>IF($F$302="n/a",0,IF(P$304&lt;=$C319,0,IF(P$304&gt;($F$302+$C319),INDEX($D$316:$W$316,,$C319)-SUM($D319:O319),INDEX($D$316:$W$316,,$C319)/$F$302)))</f>
        <v>0</v>
      </c>
      <c r="Q319" s="2">
        <f>IF($F$302="n/a",0,IF(Q$304&lt;=$C319,0,IF(Q$304&gt;($F$302+$C319),INDEX($D$316:$W$316,,$C319)-SUM($D319:P319),INDEX($D$316:$W$316,,$C319)/$F$302)))</f>
        <v>0</v>
      </c>
      <c r="R319" s="2">
        <f>IF($F$302="n/a",0,IF(R$304&lt;=$C319,0,IF(R$304&gt;($F$302+$C319),INDEX($D$316:$W$316,,$C319)-SUM($D319:Q319),INDEX($D$316:$W$316,,$C319)/$F$302)))</f>
        <v>0</v>
      </c>
      <c r="S319" s="2">
        <f>IF($F$302="n/a",0,IF(S$304&lt;=$C319,0,IF(S$304&gt;($F$302+$C319),INDEX($D$316:$W$316,,$C319)-SUM($D319:R319),INDEX($D$316:$W$316,,$C319)/$F$302)))</f>
        <v>0</v>
      </c>
      <c r="T319" s="2">
        <f>IF($F$302="n/a",0,IF(T$304&lt;=$C319,0,IF(T$304&gt;($F$302+$C319),INDEX($D$316:$W$316,,$C319)-SUM($D319:S319),INDEX($D$316:$W$316,,$C319)/$F$302)))</f>
        <v>0</v>
      </c>
      <c r="U319" s="2">
        <f>IF($F$302="n/a",0,IF(U$304&lt;=$C319,0,IF(U$304&gt;($F$302+$C319),INDEX($D$316:$W$316,,$C319)-SUM($D319:T319),INDEX($D$316:$W$316,,$C319)/$F$302)))</f>
        <v>0</v>
      </c>
      <c r="V319" s="2">
        <f>IF($F$302="n/a",0,IF(V$304&lt;=$C319,0,IF(V$304&gt;($F$302+$C319),INDEX($D$316:$W$316,,$C319)-SUM($D319:U319),INDEX($D$316:$W$316,,$C319)/$F$302)))</f>
        <v>0</v>
      </c>
      <c r="W319" s="2">
        <f>IF($F$302="n/a",0,IF(W$304&lt;=$C319,0,IF(W$304&gt;($F$302+$C319),INDEX($D$316:$W$316,,$C319)-SUM($D319:V319),INDEX($D$316:$W$316,,$C319)/$F$302)))</f>
        <v>0</v>
      </c>
      <c r="X319" s="2">
        <f>IF($F$302="n/a",0,IF(X$304&lt;=$C319,0,IF(X$304&gt;($F$302+$C319),INDEX($D$316:$W$316,,$C319)-SUM($D319:W319),INDEX($D$316:$W$316,,$C319)/$F$302)))</f>
        <v>0</v>
      </c>
      <c r="Y319" s="2">
        <f>IF($F$302="n/a",0,IF(Y$304&lt;=$C319,0,IF(Y$304&gt;($F$302+$C319),INDEX($D$316:$W$316,,$C319)-SUM($D319:X319),INDEX($D$316:$W$316,,$C319)/$F$302)))</f>
        <v>0</v>
      </c>
      <c r="Z319" s="2">
        <f>IF($F$302="n/a",0,IF(Z$304&lt;=$C319,0,IF(Z$304&gt;($F$302+$C319),INDEX($D$316:$W$316,,$C319)-SUM($D319:Y319),INDEX($D$316:$W$316,,$C319)/$F$302)))</f>
        <v>0</v>
      </c>
      <c r="AA319" s="2">
        <f>IF($F$302="n/a",0,IF(AA$304&lt;=$C319,0,IF(AA$304&gt;($F$302+$C319),INDEX($D$316:$W$316,,$C319)-SUM($D319:Z319),INDEX($D$316:$W$316,,$C319)/$F$302)))</f>
        <v>0</v>
      </c>
      <c r="AB319" s="2">
        <f>IF($F$302="n/a",0,IF(AB$304&lt;=$C319,0,IF(AB$304&gt;($F$302+$C319),INDEX($D$316:$W$316,,$C319)-SUM($D319:AA319),INDEX($D$316:$W$316,,$C319)/$F$302)))</f>
        <v>0</v>
      </c>
      <c r="AC319" s="2">
        <f>IF($F$302="n/a",0,IF(AC$304&lt;=$C319,0,IF(AC$304&gt;($F$302+$C319),INDEX($D$316:$W$316,,$C319)-SUM($D319:AB319),INDEX($D$316:$W$316,,$C319)/$F$302)))</f>
        <v>0</v>
      </c>
      <c r="AD319" s="2">
        <f>IF($F$302="n/a",0,IF(AD$304&lt;=$C319,0,IF(AD$304&gt;($F$302+$C319),INDEX($D$316:$W$316,,$C319)-SUM($D319:AC319),INDEX($D$316:$W$316,,$C319)/$F$302)))</f>
        <v>0</v>
      </c>
      <c r="AE319" s="2">
        <f>IF($F$302="n/a",0,IF(AE$304&lt;=$C319,0,IF(AE$304&gt;($F$302+$C319),INDEX($D$316:$W$316,,$C319)-SUM($D319:AD319),INDEX($D$316:$W$316,,$C319)/$F$302)))</f>
        <v>0</v>
      </c>
      <c r="AF319" s="2">
        <f>IF($F$302="n/a",0,IF(AF$304&lt;=$C319,0,IF(AF$304&gt;($F$302+$C319),INDEX($D$316:$W$316,,$C319)-SUM($D319:AE319),INDEX($D$316:$W$316,,$C319)/$F$302)))</f>
        <v>0</v>
      </c>
      <c r="AG319" s="2">
        <f>IF($F$302="n/a",0,IF(AG$304&lt;=$C319,0,IF(AG$304&gt;($F$302+$C319),INDEX($D$316:$W$316,,$C319)-SUM($D319:AF319),INDEX($D$316:$W$316,,$C319)/$F$302)))</f>
        <v>0</v>
      </c>
      <c r="AH319" s="2">
        <f>IF($F$302="n/a",0,IF(AH$304&lt;=$C319,0,IF(AH$304&gt;($F$302+$C319),INDEX($D$316:$W$316,,$C319)-SUM($D319:AG319),INDEX($D$316:$W$316,,$C319)/$F$302)))</f>
        <v>0</v>
      </c>
      <c r="AI319" s="2">
        <f>IF($F$302="n/a",0,IF(AI$304&lt;=$C319,0,IF(AI$304&gt;($F$302+$C319),INDEX($D$316:$W$316,,$C319)-SUM($D319:AH319),INDEX($D$316:$W$316,,$C319)/$F$302)))</f>
        <v>0</v>
      </c>
      <c r="AJ319" s="2">
        <f>IF($F$302="n/a",0,IF(AJ$304&lt;=$C319,0,IF(AJ$304&gt;($F$302+$C319),INDEX($D$316:$W$316,,$C319)-SUM($D319:AI319),INDEX($D$316:$W$316,,$C319)/$F$302)))</f>
        <v>0</v>
      </c>
      <c r="AK319" s="2">
        <f>IF($F$302="n/a",0,IF(AK$304&lt;=$C319,0,IF(AK$304&gt;($F$302+$C319),INDEX($D$316:$W$316,,$C319)-SUM($D319:AJ319),INDEX($D$316:$W$316,,$C319)/$F$302)))</f>
        <v>0</v>
      </c>
      <c r="AL319" s="2">
        <f>IF($F$302="n/a",0,IF(AL$304&lt;=$C319,0,IF(AL$304&gt;($F$302+$C319),INDEX($D$316:$W$316,,$C319)-SUM($D319:AK319),INDEX($D$316:$W$316,,$C319)/$F$302)))</f>
        <v>0</v>
      </c>
      <c r="AM319" s="2">
        <f>IF($F$302="n/a",0,IF(AM$304&lt;=$C319,0,IF(AM$304&gt;($F$302+$C319),INDEX($D$316:$W$316,,$C319)-SUM($D319:AL319),INDEX($D$316:$W$316,,$C319)/$F$302)))</f>
        <v>0</v>
      </c>
      <c r="AN319" s="2">
        <f>IF($F$302="n/a",0,IF(AN$304&lt;=$C319,0,IF(AN$304&gt;($F$302+$C319),INDEX($D$316:$W$316,,$C319)-SUM($D319:AM319),INDEX($D$316:$W$316,,$C319)/$F$302)))</f>
        <v>0</v>
      </c>
      <c r="AO319" s="2">
        <f>IF($F$302="n/a",0,IF(AO$304&lt;=$C319,0,IF(AO$304&gt;($F$302+$C319),INDEX($D$316:$W$316,,$C319)-SUM($D319:AN319),INDEX($D$316:$W$316,,$C319)/$F$302)))</f>
        <v>0</v>
      </c>
      <c r="AP319" s="2">
        <f>IF($F$302="n/a",0,IF(AP$304&lt;=$C319,0,IF(AP$304&gt;($F$302+$C319),INDEX($D$316:$W$316,,$C319)-SUM($D319:AO319),INDEX($D$316:$W$316,,$C319)/$F$302)))</f>
        <v>0</v>
      </c>
      <c r="AQ319" s="2">
        <f>IF($F$302="n/a",0,IF(AQ$304&lt;=$C319,0,IF(AQ$304&gt;($F$302+$C319),INDEX($D$316:$W$316,,$C319)-SUM($D319:AP319),INDEX($D$316:$W$316,,$C319)/$F$302)))</f>
        <v>0</v>
      </c>
      <c r="AR319" s="2">
        <f>IF($F$302="n/a",0,IF(AR$304&lt;=$C319,0,IF(AR$304&gt;($F$302+$C319),INDEX($D$316:$W$316,,$C319)-SUM($D319:AQ319),INDEX($D$316:$W$316,,$C319)/$F$302)))</f>
        <v>0</v>
      </c>
      <c r="AS319" s="2">
        <f>IF($F$302="n/a",0,IF(AS$304&lt;=$C319,0,IF(AS$304&gt;($F$302+$C319),INDEX($D$316:$W$316,,$C319)-SUM($D319:AR319),INDEX($D$316:$W$316,,$C319)/$F$302)))</f>
        <v>0</v>
      </c>
      <c r="AT319" s="2">
        <f>IF($F$302="n/a",0,IF(AT$304&lt;=$C319,0,IF(AT$304&gt;($F$302+$C319),INDEX($D$316:$W$316,,$C319)-SUM($D319:AS319),INDEX($D$316:$W$316,,$C319)/$F$302)))</f>
        <v>0</v>
      </c>
      <c r="AU319" s="2">
        <f>IF($F$302="n/a",0,IF(AU$304&lt;=$C319,0,IF(AU$304&gt;($F$302+$C319),INDEX($D$316:$W$316,,$C319)-SUM($D319:AT319),INDEX($D$316:$W$316,,$C319)/$F$302)))</f>
        <v>0</v>
      </c>
      <c r="AV319" s="2">
        <f>IF($F$302="n/a",0,IF(AV$304&lt;=$C319,0,IF(AV$304&gt;($F$302+$C319),INDEX($D$316:$W$316,,$C319)-SUM($D319:AU319),INDEX($D$316:$W$316,,$C319)/$F$302)))</f>
        <v>0</v>
      </c>
      <c r="AW319" s="2">
        <f>IF($F$302="n/a",0,IF(AW$304&lt;=$C319,0,IF(AW$304&gt;($F$302+$C319),INDEX($D$316:$W$316,,$C319)-SUM($D319:AV319),INDEX($D$316:$W$316,,$C319)/$F$302)))</f>
        <v>0</v>
      </c>
      <c r="AX319" s="2">
        <f>IF($F$302="n/a",0,IF(AX$304&lt;=$C319,0,IF(AX$304&gt;($F$302+$C319),INDEX($D$316:$W$316,,$C319)-SUM($D319:AW319),INDEX($D$316:$W$316,,$C319)/$F$302)))</f>
        <v>0</v>
      </c>
      <c r="AY319" s="2">
        <f>IF($F$302="n/a",0,IF(AY$304&lt;=$C319,0,IF(AY$304&gt;($F$302+$C319),INDEX($D$316:$W$316,,$C319)-SUM($D319:AX319),INDEX($D$316:$W$316,,$C319)/$F$302)))</f>
        <v>0</v>
      </c>
      <c r="AZ319" s="2">
        <f>IF($F$302="n/a",0,IF(AZ$304&lt;=$C319,0,IF(AZ$304&gt;($F$302+$C319),INDEX($D$316:$W$316,,$C319)-SUM($D319:AY319),INDEX($D$316:$W$316,,$C319)/$F$302)))</f>
        <v>0</v>
      </c>
      <c r="BA319" s="2">
        <f>IF($F$302="n/a",0,IF(BA$304&lt;=$C319,0,IF(BA$304&gt;($F$302+$C319),INDEX($D$316:$W$316,,$C319)-SUM($D319:AZ319),INDEX($D$316:$W$316,,$C319)/$F$302)))</f>
        <v>0</v>
      </c>
      <c r="BB319" s="2">
        <f>IF($F$302="n/a",0,IF(BB$304&lt;=$C319,0,IF(BB$304&gt;($F$302+$C319),INDEX($D$316:$W$316,,$C319)-SUM($D319:BA319),INDEX($D$316:$W$316,,$C319)/$F$302)))</f>
        <v>0</v>
      </c>
      <c r="BC319" s="2">
        <f>IF($F$302="n/a",0,IF(BC$304&lt;=$C319,0,IF(BC$304&gt;($F$302+$C319),INDEX($D$316:$W$316,,$C319)-SUM($D319:BB319),INDEX($D$316:$W$316,,$C319)/$F$302)))</f>
        <v>0</v>
      </c>
      <c r="BD319" s="2">
        <f>IF($F$302="n/a",0,IF(BD$304&lt;=$C319,0,IF(BD$304&gt;($F$302+$C319),INDEX($D$316:$W$316,,$C319)-SUM($D319:BC319),INDEX($D$316:$W$316,,$C319)/$F$302)))</f>
        <v>0</v>
      </c>
      <c r="BE319" s="2">
        <f>IF($F$302="n/a",0,IF(BE$304&lt;=$C319,0,IF(BE$304&gt;($F$302+$C319),INDEX($D$316:$W$316,,$C319)-SUM($D319:BD319),INDEX($D$316:$W$316,,$C319)/$F$302)))</f>
        <v>0</v>
      </c>
      <c r="BF319" s="2">
        <f>IF($F$302="n/a",0,IF(BF$304&lt;=$C319,0,IF(BF$304&gt;($F$302+$C319),INDEX($D$316:$W$316,,$C319)-SUM($D319:BE319),INDEX($D$316:$W$316,,$C319)/$F$302)))</f>
        <v>0</v>
      </c>
      <c r="BG319" s="2">
        <f>IF($F$302="n/a",0,IF(BG$304&lt;=$C319,0,IF(BG$304&gt;($F$302+$C319),INDEX($D$316:$W$316,,$C319)-SUM($D319:BF319),INDEX($D$316:$W$316,,$C319)/$F$302)))</f>
        <v>0</v>
      </c>
      <c r="BH319" s="2">
        <f>IF($F$302="n/a",0,IF(BH$304&lt;=$C319,0,IF(BH$304&gt;($F$302+$C319),INDEX($D$316:$W$316,,$C319)-SUM($D319:BG319),INDEX($D$316:$W$316,,$C319)/$F$302)))</f>
        <v>0</v>
      </c>
      <c r="BI319" s="2">
        <f>IF($F$302="n/a",0,IF(BI$304&lt;=$C319,0,IF(BI$304&gt;($F$302+$C319),INDEX($D$316:$W$316,,$C319)-SUM($D319:BH319),INDEX($D$316:$W$316,,$C319)/$F$302)))</f>
        <v>0</v>
      </c>
      <c r="BJ319" s="2">
        <f>IF($F$302="n/a",0,IF(BJ$304&lt;=$C319,0,IF(BJ$304&gt;($F$302+$C319),INDEX($D$316:$W$316,,$C319)-SUM($D319:BI319),INDEX($D$316:$W$316,,$C319)/$F$302)))</f>
        <v>0</v>
      </c>
      <c r="BK319" s="2">
        <f>IF($F$302="n/a",0,IF(BK$304&lt;=$C319,0,IF(BK$304&gt;($F$302+$C319),INDEX($D$316:$W$316,,$C319)-SUM($D319:BJ319),INDEX($D$316:$W$316,,$C319)/$F$302)))</f>
        <v>0</v>
      </c>
    </row>
    <row r="320" spans="2:63" x14ac:dyDescent="0.3">
      <c r="B320" s="24">
        <v>2012</v>
      </c>
      <c r="C320" s="24">
        <v>2</v>
      </c>
      <c r="E320" s="2">
        <f>IF($F$302="n/a",0,IF(E$304&lt;=$C320,0,IF(E$304&gt;($F$302+$C320),INDEX($D$316:$W$316,,$C320)-SUM($D320:D320),INDEX($D$316:$W$316,,$C320)/$F$302)))</f>
        <v>0</v>
      </c>
      <c r="F320" s="2">
        <f>IF($F$302="n/a",0,IF(F$304&lt;=$C320,0,IF(F$304&gt;($F$302+$C320),INDEX($D$316:$W$316,,$C320)-SUM($D320:E320),INDEX($D$316:$W$316,,$C320)/$F$302)))</f>
        <v>0.53643495393249752</v>
      </c>
      <c r="G320" s="2">
        <f>IF($F$302="n/a",0,IF(G$304&lt;=$C320,0,IF(G$304&gt;($F$302+$C320),INDEX($D$316:$W$316,,$C320)-SUM($D320:F320),INDEX($D$316:$W$316,,$C320)/$F$302)))</f>
        <v>0.53643495393249752</v>
      </c>
      <c r="H320" s="2">
        <f>IF($F$302="n/a",0,IF(H$304&lt;=$C320,0,IF(H$304&gt;($F$302+$C320),INDEX($D$316:$W$316,,$C320)-SUM($D320:G320),INDEX($D$316:$W$316,,$C320)/$F$302)))</f>
        <v>0.53643495393249752</v>
      </c>
      <c r="I320" s="2">
        <f>IF($F$302="n/a",0,IF(I$304&lt;=$C320,0,IF(I$304&gt;($F$302+$C320),INDEX($D$316:$W$316,,$C320)-SUM($D320:H320),INDEX($D$316:$W$316,,$C320)/$F$302)))</f>
        <v>0.53643495393249752</v>
      </c>
      <c r="J320" s="2">
        <f>IF($F$302="n/a",0,IF(J$304&lt;=$C320,0,IF(J$304&gt;($F$302+$C320),INDEX($D$316:$W$316,,$C320)-SUM($D320:I320),INDEX($D$316:$W$316,,$C320)/$F$302)))</f>
        <v>0.53643495393249752</v>
      </c>
      <c r="K320" s="2">
        <f>IF($F$302="n/a",0,IF(K$304&lt;=$C320,0,IF(K$304&gt;($F$302+$C320),INDEX($D$316:$W$316,,$C320)-SUM($D320:J320),INDEX($D$316:$W$316,,$C320)/$F$302)))</f>
        <v>0</v>
      </c>
      <c r="L320" s="2">
        <f>IF($F$302="n/a",0,IF(L$304&lt;=$C320,0,IF(L$304&gt;($F$302+$C320),INDEX($D$316:$W$316,,$C320)-SUM($D320:K320),INDEX($D$316:$W$316,,$C320)/$F$302)))</f>
        <v>0</v>
      </c>
      <c r="M320" s="2">
        <f>IF($F$302="n/a",0,IF(M$304&lt;=$C320,0,IF(M$304&gt;($F$302+$C320),INDEX($D$316:$W$316,,$C320)-SUM($D320:L320),INDEX($D$316:$W$316,,$C320)/$F$302)))</f>
        <v>0</v>
      </c>
      <c r="N320" s="2">
        <f>IF($F$302="n/a",0,IF(N$304&lt;=$C320,0,IF(N$304&gt;($F$302+$C320),INDEX($D$316:$W$316,,$C320)-SUM($D320:M320),INDEX($D$316:$W$316,,$C320)/$F$302)))</f>
        <v>0</v>
      </c>
      <c r="O320" s="2">
        <f>IF($F$302="n/a",0,IF(O$304&lt;=$C320,0,IF(O$304&gt;($F$302+$C320),INDEX($D$316:$W$316,,$C320)-SUM($D320:N320),INDEX($D$316:$W$316,,$C320)/$F$302)))</f>
        <v>0</v>
      </c>
      <c r="P320" s="2">
        <f>IF($F$302="n/a",0,IF(P$304&lt;=$C320,0,IF(P$304&gt;($F$302+$C320),INDEX($D$316:$W$316,,$C320)-SUM($D320:O320),INDEX($D$316:$W$316,,$C320)/$F$302)))</f>
        <v>0</v>
      </c>
      <c r="Q320" s="2">
        <f>IF($F$302="n/a",0,IF(Q$304&lt;=$C320,0,IF(Q$304&gt;($F$302+$C320),INDEX($D$316:$W$316,,$C320)-SUM($D320:P320),INDEX($D$316:$W$316,,$C320)/$F$302)))</f>
        <v>0</v>
      </c>
      <c r="R320" s="2">
        <f>IF($F$302="n/a",0,IF(R$304&lt;=$C320,0,IF(R$304&gt;($F$302+$C320),INDEX($D$316:$W$316,,$C320)-SUM($D320:Q320),INDEX($D$316:$W$316,,$C320)/$F$302)))</f>
        <v>0</v>
      </c>
      <c r="S320" s="2">
        <f>IF($F$302="n/a",0,IF(S$304&lt;=$C320,0,IF(S$304&gt;($F$302+$C320),INDEX($D$316:$W$316,,$C320)-SUM($D320:R320),INDEX($D$316:$W$316,,$C320)/$F$302)))</f>
        <v>0</v>
      </c>
      <c r="T320" s="2">
        <f>IF($F$302="n/a",0,IF(T$304&lt;=$C320,0,IF(T$304&gt;($F$302+$C320),INDEX($D$316:$W$316,,$C320)-SUM($D320:S320),INDEX($D$316:$W$316,,$C320)/$F$302)))</f>
        <v>0</v>
      </c>
      <c r="U320" s="2">
        <f>IF($F$302="n/a",0,IF(U$304&lt;=$C320,0,IF(U$304&gt;($F$302+$C320),INDEX($D$316:$W$316,,$C320)-SUM($D320:T320),INDEX($D$316:$W$316,,$C320)/$F$302)))</f>
        <v>0</v>
      </c>
      <c r="V320" s="2">
        <f>IF($F$302="n/a",0,IF(V$304&lt;=$C320,0,IF(V$304&gt;($F$302+$C320),INDEX($D$316:$W$316,,$C320)-SUM($D320:U320),INDEX($D$316:$W$316,,$C320)/$F$302)))</f>
        <v>0</v>
      </c>
      <c r="W320" s="2">
        <f>IF($F$302="n/a",0,IF(W$304&lt;=$C320,0,IF(W$304&gt;($F$302+$C320),INDEX($D$316:$W$316,,$C320)-SUM($D320:V320),INDEX($D$316:$W$316,,$C320)/$F$302)))</f>
        <v>0</v>
      </c>
      <c r="X320" s="2">
        <f>IF($F$302="n/a",0,IF(X$304&lt;=$C320,0,IF(X$304&gt;($F$302+$C320),INDEX($D$316:$W$316,,$C320)-SUM($D320:W320),INDEX($D$316:$W$316,,$C320)/$F$302)))</f>
        <v>0</v>
      </c>
      <c r="Y320" s="2">
        <f>IF($F$302="n/a",0,IF(Y$304&lt;=$C320,0,IF(Y$304&gt;($F$302+$C320),INDEX($D$316:$W$316,,$C320)-SUM($D320:X320),INDEX($D$316:$W$316,,$C320)/$F$302)))</f>
        <v>0</v>
      </c>
      <c r="Z320" s="2">
        <f>IF($F$302="n/a",0,IF(Z$304&lt;=$C320,0,IF(Z$304&gt;($F$302+$C320),INDEX($D$316:$W$316,,$C320)-SUM($D320:Y320),INDEX($D$316:$W$316,,$C320)/$F$302)))</f>
        <v>0</v>
      </c>
      <c r="AA320" s="2">
        <f>IF($F$302="n/a",0,IF(AA$304&lt;=$C320,0,IF(AA$304&gt;($F$302+$C320),INDEX($D$316:$W$316,,$C320)-SUM($D320:Z320),INDEX($D$316:$W$316,,$C320)/$F$302)))</f>
        <v>0</v>
      </c>
      <c r="AB320" s="2">
        <f>IF($F$302="n/a",0,IF(AB$304&lt;=$C320,0,IF(AB$304&gt;($F$302+$C320),INDEX($D$316:$W$316,,$C320)-SUM($D320:AA320),INDEX($D$316:$W$316,,$C320)/$F$302)))</f>
        <v>0</v>
      </c>
      <c r="AC320" s="2">
        <f>IF($F$302="n/a",0,IF(AC$304&lt;=$C320,0,IF(AC$304&gt;($F$302+$C320),INDEX($D$316:$W$316,,$C320)-SUM($D320:AB320),INDEX($D$316:$W$316,,$C320)/$F$302)))</f>
        <v>0</v>
      </c>
      <c r="AD320" s="2">
        <f>IF($F$302="n/a",0,IF(AD$304&lt;=$C320,0,IF(AD$304&gt;($F$302+$C320),INDEX($D$316:$W$316,,$C320)-SUM($D320:AC320),INDEX($D$316:$W$316,,$C320)/$F$302)))</f>
        <v>0</v>
      </c>
      <c r="AE320" s="2">
        <f>IF($F$302="n/a",0,IF(AE$304&lt;=$C320,0,IF(AE$304&gt;($F$302+$C320),INDEX($D$316:$W$316,,$C320)-SUM($D320:AD320),INDEX($D$316:$W$316,,$C320)/$F$302)))</f>
        <v>0</v>
      </c>
      <c r="AF320" s="2">
        <f>IF($F$302="n/a",0,IF(AF$304&lt;=$C320,0,IF(AF$304&gt;($F$302+$C320),INDEX($D$316:$W$316,,$C320)-SUM($D320:AE320),INDEX($D$316:$W$316,,$C320)/$F$302)))</f>
        <v>0</v>
      </c>
      <c r="AG320" s="2">
        <f>IF($F$302="n/a",0,IF(AG$304&lt;=$C320,0,IF(AG$304&gt;($F$302+$C320),INDEX($D$316:$W$316,,$C320)-SUM($D320:AF320),INDEX($D$316:$W$316,,$C320)/$F$302)))</f>
        <v>0</v>
      </c>
      <c r="AH320" s="2">
        <f>IF($F$302="n/a",0,IF(AH$304&lt;=$C320,0,IF(AH$304&gt;($F$302+$C320),INDEX($D$316:$W$316,,$C320)-SUM($D320:AG320),INDEX($D$316:$W$316,,$C320)/$F$302)))</f>
        <v>0</v>
      </c>
      <c r="AI320" s="2">
        <f>IF($F$302="n/a",0,IF(AI$304&lt;=$C320,0,IF(AI$304&gt;($F$302+$C320),INDEX($D$316:$W$316,,$C320)-SUM($D320:AH320),INDEX($D$316:$W$316,,$C320)/$F$302)))</f>
        <v>0</v>
      </c>
      <c r="AJ320" s="2">
        <f>IF($F$302="n/a",0,IF(AJ$304&lt;=$C320,0,IF(AJ$304&gt;($F$302+$C320),INDEX($D$316:$W$316,,$C320)-SUM($D320:AI320),INDEX($D$316:$W$316,,$C320)/$F$302)))</f>
        <v>0</v>
      </c>
      <c r="AK320" s="2">
        <f>IF($F$302="n/a",0,IF(AK$304&lt;=$C320,0,IF(AK$304&gt;($F$302+$C320),INDEX($D$316:$W$316,,$C320)-SUM($D320:AJ320),INDEX($D$316:$W$316,,$C320)/$F$302)))</f>
        <v>0</v>
      </c>
      <c r="AL320" s="2">
        <f>IF($F$302="n/a",0,IF(AL$304&lt;=$C320,0,IF(AL$304&gt;($F$302+$C320),INDEX($D$316:$W$316,,$C320)-SUM($D320:AK320),INDEX($D$316:$W$316,,$C320)/$F$302)))</f>
        <v>0</v>
      </c>
      <c r="AM320" s="2">
        <f>IF($F$302="n/a",0,IF(AM$304&lt;=$C320,0,IF(AM$304&gt;($F$302+$C320),INDEX($D$316:$W$316,,$C320)-SUM($D320:AL320),INDEX($D$316:$W$316,,$C320)/$F$302)))</f>
        <v>0</v>
      </c>
      <c r="AN320" s="2">
        <f>IF($F$302="n/a",0,IF(AN$304&lt;=$C320,0,IF(AN$304&gt;($F$302+$C320),INDEX($D$316:$W$316,,$C320)-SUM($D320:AM320),INDEX($D$316:$W$316,,$C320)/$F$302)))</f>
        <v>0</v>
      </c>
      <c r="AO320" s="2">
        <f>IF($F$302="n/a",0,IF(AO$304&lt;=$C320,0,IF(AO$304&gt;($F$302+$C320),INDEX($D$316:$W$316,,$C320)-SUM($D320:AN320),INDEX($D$316:$W$316,,$C320)/$F$302)))</f>
        <v>0</v>
      </c>
      <c r="AP320" s="2">
        <f>IF($F$302="n/a",0,IF(AP$304&lt;=$C320,0,IF(AP$304&gt;($F$302+$C320),INDEX($D$316:$W$316,,$C320)-SUM($D320:AO320),INDEX($D$316:$W$316,,$C320)/$F$302)))</f>
        <v>0</v>
      </c>
      <c r="AQ320" s="2">
        <f>IF($F$302="n/a",0,IF(AQ$304&lt;=$C320,0,IF(AQ$304&gt;($F$302+$C320),INDEX($D$316:$W$316,,$C320)-SUM($D320:AP320),INDEX($D$316:$W$316,,$C320)/$F$302)))</f>
        <v>0</v>
      </c>
      <c r="AR320" s="2">
        <f>IF($F$302="n/a",0,IF(AR$304&lt;=$C320,0,IF(AR$304&gt;($F$302+$C320),INDEX($D$316:$W$316,,$C320)-SUM($D320:AQ320),INDEX($D$316:$W$316,,$C320)/$F$302)))</f>
        <v>0</v>
      </c>
      <c r="AS320" s="2">
        <f>IF($F$302="n/a",0,IF(AS$304&lt;=$C320,0,IF(AS$304&gt;($F$302+$C320),INDEX($D$316:$W$316,,$C320)-SUM($D320:AR320),INDEX($D$316:$W$316,,$C320)/$F$302)))</f>
        <v>0</v>
      </c>
      <c r="AT320" s="2">
        <f>IF($F$302="n/a",0,IF(AT$304&lt;=$C320,0,IF(AT$304&gt;($F$302+$C320),INDEX($D$316:$W$316,,$C320)-SUM($D320:AS320),INDEX($D$316:$W$316,,$C320)/$F$302)))</f>
        <v>0</v>
      </c>
      <c r="AU320" s="2">
        <f>IF($F$302="n/a",0,IF(AU$304&lt;=$C320,0,IF(AU$304&gt;($F$302+$C320),INDEX($D$316:$W$316,,$C320)-SUM($D320:AT320),INDEX($D$316:$W$316,,$C320)/$F$302)))</f>
        <v>0</v>
      </c>
      <c r="AV320" s="2">
        <f>IF($F$302="n/a",0,IF(AV$304&lt;=$C320,0,IF(AV$304&gt;($F$302+$C320),INDEX($D$316:$W$316,,$C320)-SUM($D320:AU320),INDEX($D$316:$W$316,,$C320)/$F$302)))</f>
        <v>0</v>
      </c>
      <c r="AW320" s="2">
        <f>IF($F$302="n/a",0,IF(AW$304&lt;=$C320,0,IF(AW$304&gt;($F$302+$C320),INDEX($D$316:$W$316,,$C320)-SUM($D320:AV320),INDEX($D$316:$W$316,,$C320)/$F$302)))</f>
        <v>0</v>
      </c>
      <c r="AX320" s="2">
        <f>IF($F$302="n/a",0,IF(AX$304&lt;=$C320,0,IF(AX$304&gt;($F$302+$C320),INDEX($D$316:$W$316,,$C320)-SUM($D320:AW320),INDEX($D$316:$W$316,,$C320)/$F$302)))</f>
        <v>0</v>
      </c>
      <c r="AY320" s="2">
        <f>IF($F$302="n/a",0,IF(AY$304&lt;=$C320,0,IF(AY$304&gt;($F$302+$C320),INDEX($D$316:$W$316,,$C320)-SUM($D320:AX320),INDEX($D$316:$W$316,,$C320)/$F$302)))</f>
        <v>0</v>
      </c>
      <c r="AZ320" s="2">
        <f>IF($F$302="n/a",0,IF(AZ$304&lt;=$C320,0,IF(AZ$304&gt;($F$302+$C320),INDEX($D$316:$W$316,,$C320)-SUM($D320:AY320),INDEX($D$316:$W$316,,$C320)/$F$302)))</f>
        <v>0</v>
      </c>
      <c r="BA320" s="2">
        <f>IF($F$302="n/a",0,IF(BA$304&lt;=$C320,0,IF(BA$304&gt;($F$302+$C320),INDEX($D$316:$W$316,,$C320)-SUM($D320:AZ320),INDEX($D$316:$W$316,,$C320)/$F$302)))</f>
        <v>0</v>
      </c>
      <c r="BB320" s="2">
        <f>IF($F$302="n/a",0,IF(BB$304&lt;=$C320,0,IF(BB$304&gt;($F$302+$C320),INDEX($D$316:$W$316,,$C320)-SUM($D320:BA320),INDEX($D$316:$W$316,,$C320)/$F$302)))</f>
        <v>0</v>
      </c>
      <c r="BC320" s="2">
        <f>IF($F$302="n/a",0,IF(BC$304&lt;=$C320,0,IF(BC$304&gt;($F$302+$C320),INDEX($D$316:$W$316,,$C320)-SUM($D320:BB320),INDEX($D$316:$W$316,,$C320)/$F$302)))</f>
        <v>0</v>
      </c>
      <c r="BD320" s="2">
        <f>IF($F$302="n/a",0,IF(BD$304&lt;=$C320,0,IF(BD$304&gt;($F$302+$C320),INDEX($D$316:$W$316,,$C320)-SUM($D320:BC320),INDEX($D$316:$W$316,,$C320)/$F$302)))</f>
        <v>0</v>
      </c>
      <c r="BE320" s="2">
        <f>IF($F$302="n/a",0,IF(BE$304&lt;=$C320,0,IF(BE$304&gt;($F$302+$C320),INDEX($D$316:$W$316,,$C320)-SUM($D320:BD320),INDEX($D$316:$W$316,,$C320)/$F$302)))</f>
        <v>0</v>
      </c>
      <c r="BF320" s="2">
        <f>IF($F$302="n/a",0,IF(BF$304&lt;=$C320,0,IF(BF$304&gt;($F$302+$C320),INDEX($D$316:$W$316,,$C320)-SUM($D320:BE320),INDEX($D$316:$W$316,,$C320)/$F$302)))</f>
        <v>0</v>
      </c>
      <c r="BG320" s="2">
        <f>IF($F$302="n/a",0,IF(BG$304&lt;=$C320,0,IF(BG$304&gt;($F$302+$C320),INDEX($D$316:$W$316,,$C320)-SUM($D320:BF320),INDEX($D$316:$W$316,,$C320)/$F$302)))</f>
        <v>0</v>
      </c>
      <c r="BH320" s="2">
        <f>IF($F$302="n/a",0,IF(BH$304&lt;=$C320,0,IF(BH$304&gt;($F$302+$C320),INDEX($D$316:$W$316,,$C320)-SUM($D320:BG320),INDEX($D$316:$W$316,,$C320)/$F$302)))</f>
        <v>0</v>
      </c>
      <c r="BI320" s="2">
        <f>IF($F$302="n/a",0,IF(BI$304&lt;=$C320,0,IF(BI$304&gt;($F$302+$C320),INDEX($D$316:$W$316,,$C320)-SUM($D320:BH320),INDEX($D$316:$W$316,,$C320)/$F$302)))</f>
        <v>0</v>
      </c>
      <c r="BJ320" s="2">
        <f>IF($F$302="n/a",0,IF(BJ$304&lt;=$C320,0,IF(BJ$304&gt;($F$302+$C320),INDEX($D$316:$W$316,,$C320)-SUM($D320:BI320),INDEX($D$316:$W$316,,$C320)/$F$302)))</f>
        <v>0</v>
      </c>
      <c r="BK320" s="2">
        <f>IF($F$302="n/a",0,IF(BK$304&lt;=$C320,0,IF(BK$304&gt;($F$302+$C320),INDEX($D$316:$W$316,,$C320)-SUM($D320:BJ320),INDEX($D$316:$W$316,,$C320)/$F$302)))</f>
        <v>0</v>
      </c>
    </row>
    <row r="321" spans="2:63" x14ac:dyDescent="0.3">
      <c r="B321" s="24">
        <v>2013</v>
      </c>
      <c r="C321" s="24">
        <v>3</v>
      </c>
      <c r="E321" s="2">
        <f>IF($F$302="n/a",0,IF(E$304&lt;=$C321,0,IF(E$304&gt;($F$302+$C321),INDEX($D$316:$W$316,,$C321)-SUM($D321:D321),INDEX($D$316:$W$316,,$C321)/$F$302)))</f>
        <v>0</v>
      </c>
      <c r="F321" s="2">
        <f>IF($F$302="n/a",0,IF(F$304&lt;=$C321,0,IF(F$304&gt;($F$302+$C321),INDEX($D$316:$W$316,,$C321)-SUM($D321:E321),INDEX($D$316:$W$316,,$C321)/$F$302)))</f>
        <v>0</v>
      </c>
      <c r="G321" s="2">
        <f>IF($F$302="n/a",0,IF(G$304&lt;=$C321,0,IF(G$304&gt;($F$302+$C321),INDEX($D$316:$W$316,,$C321)-SUM($D321:F321),INDEX($D$316:$W$316,,$C321)/$F$302)))</f>
        <v>1.114936142300885</v>
      </c>
      <c r="H321" s="2">
        <f>IF($F$302="n/a",0,IF(H$304&lt;=$C321,0,IF(H$304&gt;($F$302+$C321),INDEX($D$316:$W$316,,$C321)-SUM($D321:G321),INDEX($D$316:$W$316,,$C321)/$F$302)))</f>
        <v>1.114936142300885</v>
      </c>
      <c r="I321" s="2">
        <f>IF($F$302="n/a",0,IF(I$304&lt;=$C321,0,IF(I$304&gt;($F$302+$C321),INDEX($D$316:$W$316,,$C321)-SUM($D321:H321),INDEX($D$316:$W$316,,$C321)/$F$302)))</f>
        <v>1.114936142300885</v>
      </c>
      <c r="J321" s="2">
        <f>IF($F$302="n/a",0,IF(J$304&lt;=$C321,0,IF(J$304&gt;($F$302+$C321),INDEX($D$316:$W$316,,$C321)-SUM($D321:I321),INDEX($D$316:$W$316,,$C321)/$F$302)))</f>
        <v>1.114936142300885</v>
      </c>
      <c r="K321" s="2">
        <f>IF($F$302="n/a",0,IF(K$304&lt;=$C321,0,IF(K$304&gt;($F$302+$C321),INDEX($D$316:$W$316,,$C321)-SUM($D321:J321),INDEX($D$316:$W$316,,$C321)/$F$302)))</f>
        <v>1.114936142300885</v>
      </c>
      <c r="L321" s="2">
        <f>IF($F$302="n/a",0,IF(L$304&lt;=$C321,0,IF(L$304&gt;($F$302+$C321),INDEX($D$316:$W$316,,$C321)-SUM($D321:K321),INDEX($D$316:$W$316,,$C321)/$F$302)))</f>
        <v>0</v>
      </c>
      <c r="M321" s="2">
        <f>IF($F$302="n/a",0,IF(M$304&lt;=$C321,0,IF(M$304&gt;($F$302+$C321),INDEX($D$316:$W$316,,$C321)-SUM($D321:L321),INDEX($D$316:$W$316,,$C321)/$F$302)))</f>
        <v>0</v>
      </c>
      <c r="N321" s="2">
        <f>IF($F$302="n/a",0,IF(N$304&lt;=$C321,0,IF(N$304&gt;($F$302+$C321),INDEX($D$316:$W$316,,$C321)-SUM($D321:M321),INDEX($D$316:$W$316,,$C321)/$F$302)))</f>
        <v>0</v>
      </c>
      <c r="O321" s="2">
        <f>IF($F$302="n/a",0,IF(O$304&lt;=$C321,0,IF(O$304&gt;($F$302+$C321),INDEX($D$316:$W$316,,$C321)-SUM($D321:N321),INDEX($D$316:$W$316,,$C321)/$F$302)))</f>
        <v>0</v>
      </c>
      <c r="P321" s="2">
        <f>IF($F$302="n/a",0,IF(P$304&lt;=$C321,0,IF(P$304&gt;($F$302+$C321),INDEX($D$316:$W$316,,$C321)-SUM($D321:O321),INDEX($D$316:$W$316,,$C321)/$F$302)))</f>
        <v>0</v>
      </c>
      <c r="Q321" s="2">
        <f>IF($F$302="n/a",0,IF(Q$304&lt;=$C321,0,IF(Q$304&gt;($F$302+$C321),INDEX($D$316:$W$316,,$C321)-SUM($D321:P321),INDEX($D$316:$W$316,,$C321)/$F$302)))</f>
        <v>0</v>
      </c>
      <c r="R321" s="2">
        <f>IF($F$302="n/a",0,IF(R$304&lt;=$C321,0,IF(R$304&gt;($F$302+$C321),INDEX($D$316:$W$316,,$C321)-SUM($D321:Q321),INDEX($D$316:$W$316,,$C321)/$F$302)))</f>
        <v>0</v>
      </c>
      <c r="S321" s="2">
        <f>IF($F$302="n/a",0,IF(S$304&lt;=$C321,0,IF(S$304&gt;($F$302+$C321),INDEX($D$316:$W$316,,$C321)-SUM($D321:R321),INDEX($D$316:$W$316,,$C321)/$F$302)))</f>
        <v>0</v>
      </c>
      <c r="T321" s="2">
        <f>IF($F$302="n/a",0,IF(T$304&lt;=$C321,0,IF(T$304&gt;($F$302+$C321),INDEX($D$316:$W$316,,$C321)-SUM($D321:S321),INDEX($D$316:$W$316,,$C321)/$F$302)))</f>
        <v>0</v>
      </c>
      <c r="U321" s="2">
        <f>IF($F$302="n/a",0,IF(U$304&lt;=$C321,0,IF(U$304&gt;($F$302+$C321),INDEX($D$316:$W$316,,$C321)-SUM($D321:T321),INDEX($D$316:$W$316,,$C321)/$F$302)))</f>
        <v>0</v>
      </c>
      <c r="V321" s="2">
        <f>IF($F$302="n/a",0,IF(V$304&lt;=$C321,0,IF(V$304&gt;($F$302+$C321),INDEX($D$316:$W$316,,$C321)-SUM($D321:U321),INDEX($D$316:$W$316,,$C321)/$F$302)))</f>
        <v>0</v>
      </c>
      <c r="W321" s="2">
        <f>IF($F$302="n/a",0,IF(W$304&lt;=$C321,0,IF(W$304&gt;($F$302+$C321),INDEX($D$316:$W$316,,$C321)-SUM($D321:V321),INDEX($D$316:$W$316,,$C321)/$F$302)))</f>
        <v>0</v>
      </c>
      <c r="X321" s="2">
        <f>IF($F$302="n/a",0,IF(X$304&lt;=$C321,0,IF(X$304&gt;($F$302+$C321),INDEX($D$316:$W$316,,$C321)-SUM($D321:W321),INDEX($D$316:$W$316,,$C321)/$F$302)))</f>
        <v>0</v>
      </c>
      <c r="Y321" s="2">
        <f>IF($F$302="n/a",0,IF(Y$304&lt;=$C321,0,IF(Y$304&gt;($F$302+$C321),INDEX($D$316:$W$316,,$C321)-SUM($D321:X321),INDEX($D$316:$W$316,,$C321)/$F$302)))</f>
        <v>0</v>
      </c>
      <c r="Z321" s="2">
        <f>IF($F$302="n/a",0,IF(Z$304&lt;=$C321,0,IF(Z$304&gt;($F$302+$C321),INDEX($D$316:$W$316,,$C321)-SUM($D321:Y321),INDEX($D$316:$W$316,,$C321)/$F$302)))</f>
        <v>0</v>
      </c>
      <c r="AA321" s="2">
        <f>IF($F$302="n/a",0,IF(AA$304&lt;=$C321,0,IF(AA$304&gt;($F$302+$C321),INDEX($D$316:$W$316,,$C321)-SUM($D321:Z321),INDEX($D$316:$W$316,,$C321)/$F$302)))</f>
        <v>0</v>
      </c>
      <c r="AB321" s="2">
        <f>IF($F$302="n/a",0,IF(AB$304&lt;=$C321,0,IF(AB$304&gt;($F$302+$C321),INDEX($D$316:$W$316,,$C321)-SUM($D321:AA321),INDEX($D$316:$W$316,,$C321)/$F$302)))</f>
        <v>0</v>
      </c>
      <c r="AC321" s="2">
        <f>IF($F$302="n/a",0,IF(AC$304&lt;=$C321,0,IF(AC$304&gt;($F$302+$C321),INDEX($D$316:$W$316,,$C321)-SUM($D321:AB321),INDEX($D$316:$W$316,,$C321)/$F$302)))</f>
        <v>0</v>
      </c>
      <c r="AD321" s="2">
        <f>IF($F$302="n/a",0,IF(AD$304&lt;=$C321,0,IF(AD$304&gt;($F$302+$C321),INDEX($D$316:$W$316,,$C321)-SUM($D321:AC321),INDEX($D$316:$W$316,,$C321)/$F$302)))</f>
        <v>0</v>
      </c>
      <c r="AE321" s="2">
        <f>IF($F$302="n/a",0,IF(AE$304&lt;=$C321,0,IF(AE$304&gt;($F$302+$C321),INDEX($D$316:$W$316,,$C321)-SUM($D321:AD321),INDEX($D$316:$W$316,,$C321)/$F$302)))</f>
        <v>0</v>
      </c>
      <c r="AF321" s="2">
        <f>IF($F$302="n/a",0,IF(AF$304&lt;=$C321,0,IF(AF$304&gt;($F$302+$C321),INDEX($D$316:$W$316,,$C321)-SUM($D321:AE321),INDEX($D$316:$W$316,,$C321)/$F$302)))</f>
        <v>0</v>
      </c>
      <c r="AG321" s="2">
        <f>IF($F$302="n/a",0,IF(AG$304&lt;=$C321,0,IF(AG$304&gt;($F$302+$C321),INDEX($D$316:$W$316,,$C321)-SUM($D321:AF321),INDEX($D$316:$W$316,,$C321)/$F$302)))</f>
        <v>0</v>
      </c>
      <c r="AH321" s="2">
        <f>IF($F$302="n/a",0,IF(AH$304&lt;=$C321,0,IF(AH$304&gt;($F$302+$C321),INDEX($D$316:$W$316,,$C321)-SUM($D321:AG321),INDEX($D$316:$W$316,,$C321)/$F$302)))</f>
        <v>0</v>
      </c>
      <c r="AI321" s="2">
        <f>IF($F$302="n/a",0,IF(AI$304&lt;=$C321,0,IF(AI$304&gt;($F$302+$C321),INDEX($D$316:$W$316,,$C321)-SUM($D321:AH321),INDEX($D$316:$W$316,,$C321)/$F$302)))</f>
        <v>0</v>
      </c>
      <c r="AJ321" s="2">
        <f>IF($F$302="n/a",0,IF(AJ$304&lt;=$C321,0,IF(AJ$304&gt;($F$302+$C321),INDEX($D$316:$W$316,,$C321)-SUM($D321:AI321),INDEX($D$316:$W$316,,$C321)/$F$302)))</f>
        <v>0</v>
      </c>
      <c r="AK321" s="2">
        <f>IF($F$302="n/a",0,IF(AK$304&lt;=$C321,0,IF(AK$304&gt;($F$302+$C321),INDEX($D$316:$W$316,,$C321)-SUM($D321:AJ321),INDEX($D$316:$W$316,,$C321)/$F$302)))</f>
        <v>0</v>
      </c>
      <c r="AL321" s="2">
        <f>IF($F$302="n/a",0,IF(AL$304&lt;=$C321,0,IF(AL$304&gt;($F$302+$C321),INDEX($D$316:$W$316,,$C321)-SUM($D321:AK321),INDEX($D$316:$W$316,,$C321)/$F$302)))</f>
        <v>0</v>
      </c>
      <c r="AM321" s="2">
        <f>IF($F$302="n/a",0,IF(AM$304&lt;=$C321,0,IF(AM$304&gt;($F$302+$C321),INDEX($D$316:$W$316,,$C321)-SUM($D321:AL321),INDEX($D$316:$W$316,,$C321)/$F$302)))</f>
        <v>0</v>
      </c>
      <c r="AN321" s="2">
        <f>IF($F$302="n/a",0,IF(AN$304&lt;=$C321,0,IF(AN$304&gt;($F$302+$C321),INDEX($D$316:$W$316,,$C321)-SUM($D321:AM321),INDEX($D$316:$W$316,,$C321)/$F$302)))</f>
        <v>0</v>
      </c>
      <c r="AO321" s="2">
        <f>IF($F$302="n/a",0,IF(AO$304&lt;=$C321,0,IF(AO$304&gt;($F$302+$C321),INDEX($D$316:$W$316,,$C321)-SUM($D321:AN321),INDEX($D$316:$W$316,,$C321)/$F$302)))</f>
        <v>0</v>
      </c>
      <c r="AP321" s="2">
        <f>IF($F$302="n/a",0,IF(AP$304&lt;=$C321,0,IF(AP$304&gt;($F$302+$C321),INDEX($D$316:$W$316,,$C321)-SUM($D321:AO321),INDEX($D$316:$W$316,,$C321)/$F$302)))</f>
        <v>0</v>
      </c>
      <c r="AQ321" s="2">
        <f>IF($F$302="n/a",0,IF(AQ$304&lt;=$C321,0,IF(AQ$304&gt;($F$302+$C321),INDEX($D$316:$W$316,,$C321)-SUM($D321:AP321),INDEX($D$316:$W$316,,$C321)/$F$302)))</f>
        <v>0</v>
      </c>
      <c r="AR321" s="2">
        <f>IF($F$302="n/a",0,IF(AR$304&lt;=$C321,0,IF(AR$304&gt;($F$302+$C321),INDEX($D$316:$W$316,,$C321)-SUM($D321:AQ321),INDEX($D$316:$W$316,,$C321)/$F$302)))</f>
        <v>0</v>
      </c>
      <c r="AS321" s="2">
        <f>IF($F$302="n/a",0,IF(AS$304&lt;=$C321,0,IF(AS$304&gt;($F$302+$C321),INDEX($D$316:$W$316,,$C321)-SUM($D321:AR321),INDEX($D$316:$W$316,,$C321)/$F$302)))</f>
        <v>0</v>
      </c>
      <c r="AT321" s="2">
        <f>IF($F$302="n/a",0,IF(AT$304&lt;=$C321,0,IF(AT$304&gt;($F$302+$C321),INDEX($D$316:$W$316,,$C321)-SUM($D321:AS321),INDEX($D$316:$W$316,,$C321)/$F$302)))</f>
        <v>0</v>
      </c>
      <c r="AU321" s="2">
        <f>IF($F$302="n/a",0,IF(AU$304&lt;=$C321,0,IF(AU$304&gt;($F$302+$C321),INDEX($D$316:$W$316,,$C321)-SUM($D321:AT321),INDEX($D$316:$W$316,,$C321)/$F$302)))</f>
        <v>0</v>
      </c>
      <c r="AV321" s="2">
        <f>IF($F$302="n/a",0,IF(AV$304&lt;=$C321,0,IF(AV$304&gt;($F$302+$C321),INDEX($D$316:$W$316,,$C321)-SUM($D321:AU321),INDEX($D$316:$W$316,,$C321)/$F$302)))</f>
        <v>0</v>
      </c>
      <c r="AW321" s="2">
        <f>IF($F$302="n/a",0,IF(AW$304&lt;=$C321,0,IF(AW$304&gt;($F$302+$C321),INDEX($D$316:$W$316,,$C321)-SUM($D321:AV321),INDEX($D$316:$W$316,,$C321)/$F$302)))</f>
        <v>0</v>
      </c>
      <c r="AX321" s="2">
        <f>IF($F$302="n/a",0,IF(AX$304&lt;=$C321,0,IF(AX$304&gt;($F$302+$C321),INDEX($D$316:$W$316,,$C321)-SUM($D321:AW321),INDEX($D$316:$W$316,,$C321)/$F$302)))</f>
        <v>0</v>
      </c>
      <c r="AY321" s="2">
        <f>IF($F$302="n/a",0,IF(AY$304&lt;=$C321,0,IF(AY$304&gt;($F$302+$C321),INDEX($D$316:$W$316,,$C321)-SUM($D321:AX321),INDEX($D$316:$W$316,,$C321)/$F$302)))</f>
        <v>0</v>
      </c>
      <c r="AZ321" s="2">
        <f>IF($F$302="n/a",0,IF(AZ$304&lt;=$C321,0,IF(AZ$304&gt;($F$302+$C321),INDEX($D$316:$W$316,,$C321)-SUM($D321:AY321),INDEX($D$316:$W$316,,$C321)/$F$302)))</f>
        <v>0</v>
      </c>
      <c r="BA321" s="2">
        <f>IF($F$302="n/a",0,IF(BA$304&lt;=$C321,0,IF(BA$304&gt;($F$302+$C321),INDEX($D$316:$W$316,,$C321)-SUM($D321:AZ321),INDEX($D$316:$W$316,,$C321)/$F$302)))</f>
        <v>0</v>
      </c>
      <c r="BB321" s="2">
        <f>IF($F$302="n/a",0,IF(BB$304&lt;=$C321,0,IF(BB$304&gt;($F$302+$C321),INDEX($D$316:$W$316,,$C321)-SUM($D321:BA321),INDEX($D$316:$W$316,,$C321)/$F$302)))</f>
        <v>0</v>
      </c>
      <c r="BC321" s="2">
        <f>IF($F$302="n/a",0,IF(BC$304&lt;=$C321,0,IF(BC$304&gt;($F$302+$C321),INDEX($D$316:$W$316,,$C321)-SUM($D321:BB321),INDEX($D$316:$W$316,,$C321)/$F$302)))</f>
        <v>0</v>
      </c>
      <c r="BD321" s="2">
        <f>IF($F$302="n/a",0,IF(BD$304&lt;=$C321,0,IF(BD$304&gt;($F$302+$C321),INDEX($D$316:$W$316,,$C321)-SUM($D321:BC321),INDEX($D$316:$W$316,,$C321)/$F$302)))</f>
        <v>0</v>
      </c>
      <c r="BE321" s="2">
        <f>IF($F$302="n/a",0,IF(BE$304&lt;=$C321,0,IF(BE$304&gt;($F$302+$C321),INDEX($D$316:$W$316,,$C321)-SUM($D321:BD321),INDEX($D$316:$W$316,,$C321)/$F$302)))</f>
        <v>0</v>
      </c>
      <c r="BF321" s="2">
        <f>IF($F$302="n/a",0,IF(BF$304&lt;=$C321,0,IF(BF$304&gt;($F$302+$C321),INDEX($D$316:$W$316,,$C321)-SUM($D321:BE321),INDEX($D$316:$W$316,,$C321)/$F$302)))</f>
        <v>0</v>
      </c>
      <c r="BG321" s="2">
        <f>IF($F$302="n/a",0,IF(BG$304&lt;=$C321,0,IF(BG$304&gt;($F$302+$C321),INDEX($D$316:$W$316,,$C321)-SUM($D321:BF321),INDEX($D$316:$W$316,,$C321)/$F$302)))</f>
        <v>0</v>
      </c>
      <c r="BH321" s="2">
        <f>IF($F$302="n/a",0,IF(BH$304&lt;=$C321,0,IF(BH$304&gt;($F$302+$C321),INDEX($D$316:$W$316,,$C321)-SUM($D321:BG321),INDEX($D$316:$W$316,,$C321)/$F$302)))</f>
        <v>0</v>
      </c>
      <c r="BI321" s="2">
        <f>IF($F$302="n/a",0,IF(BI$304&lt;=$C321,0,IF(BI$304&gt;($F$302+$C321),INDEX($D$316:$W$316,,$C321)-SUM($D321:BH321),INDEX($D$316:$W$316,,$C321)/$F$302)))</f>
        <v>0</v>
      </c>
      <c r="BJ321" s="2">
        <f>IF($F$302="n/a",0,IF(BJ$304&lt;=$C321,0,IF(BJ$304&gt;($F$302+$C321),INDEX($D$316:$W$316,,$C321)-SUM($D321:BI321),INDEX($D$316:$W$316,,$C321)/$F$302)))</f>
        <v>0</v>
      </c>
      <c r="BK321" s="2">
        <f>IF($F$302="n/a",0,IF(BK$304&lt;=$C321,0,IF(BK$304&gt;($F$302+$C321),INDEX($D$316:$W$316,,$C321)-SUM($D321:BJ321),INDEX($D$316:$W$316,,$C321)/$F$302)))</f>
        <v>0</v>
      </c>
    </row>
    <row r="322" spans="2:63" x14ac:dyDescent="0.3">
      <c r="B322" s="24">
        <v>2014</v>
      </c>
      <c r="C322" s="24">
        <v>4</v>
      </c>
      <c r="E322" s="2">
        <f>IF($F$302="n/a",0,IF(E$304&lt;=$C322,0,IF(E$304&gt;($F$302+$C322),INDEX($D$316:$W$316,,$C322)-SUM($D322:D322),INDEX($D$316:$W$316,,$C322)/$F$302)))</f>
        <v>0</v>
      </c>
      <c r="F322" s="2">
        <f>IF($F$302="n/a",0,IF(F$304&lt;=$C322,0,IF(F$304&gt;($F$302+$C322),INDEX($D$316:$W$316,,$C322)-SUM($D322:E322),INDEX($D$316:$W$316,,$C322)/$F$302)))</f>
        <v>0</v>
      </c>
      <c r="G322" s="2">
        <f>IF($F$302="n/a",0,IF(G$304&lt;=$C322,0,IF(G$304&gt;($F$302+$C322),INDEX($D$316:$W$316,,$C322)-SUM($D322:F322),INDEX($D$316:$W$316,,$C322)/$F$302)))</f>
        <v>0</v>
      </c>
      <c r="H322" s="2">
        <f>IF($F$302="n/a",0,IF(H$304&lt;=$C322,0,IF(H$304&gt;($F$302+$C322),INDEX($D$316:$W$316,,$C322)-SUM($D322:G322),INDEX($D$316:$W$316,,$C322)/$F$302)))</f>
        <v>0.85960409833392326</v>
      </c>
      <c r="I322" s="2">
        <f>IF($F$302="n/a",0,IF(I$304&lt;=$C322,0,IF(I$304&gt;($F$302+$C322),INDEX($D$316:$W$316,,$C322)-SUM($D322:H322),INDEX($D$316:$W$316,,$C322)/$F$302)))</f>
        <v>0.85960409833392326</v>
      </c>
      <c r="J322" s="2">
        <f>IF($F$302="n/a",0,IF(J$304&lt;=$C322,0,IF(J$304&gt;($F$302+$C322),INDEX($D$316:$W$316,,$C322)-SUM($D322:I322),INDEX($D$316:$W$316,,$C322)/$F$302)))</f>
        <v>0.85960409833392326</v>
      </c>
      <c r="K322" s="2">
        <f>IF($F$302="n/a",0,IF(K$304&lt;=$C322,0,IF(K$304&gt;($F$302+$C322),INDEX($D$316:$W$316,,$C322)-SUM($D322:J322),INDEX($D$316:$W$316,,$C322)/$F$302)))</f>
        <v>0.85960409833392326</v>
      </c>
      <c r="L322" s="2">
        <f>IF($F$302="n/a",0,IF(L$304&lt;=$C322,0,IF(L$304&gt;($F$302+$C322),INDEX($D$316:$W$316,,$C322)-SUM($D322:K322),INDEX($D$316:$W$316,,$C322)/$F$302)))</f>
        <v>0.85960409833392326</v>
      </c>
      <c r="M322" s="2">
        <f>IF($F$302="n/a",0,IF(M$304&lt;=$C322,0,IF(M$304&gt;($F$302+$C322),INDEX($D$316:$W$316,,$C322)-SUM($D322:L322),INDEX($D$316:$W$316,,$C322)/$F$302)))</f>
        <v>0</v>
      </c>
      <c r="N322" s="2">
        <f>IF($F$302="n/a",0,IF(N$304&lt;=$C322,0,IF(N$304&gt;($F$302+$C322),INDEX($D$316:$W$316,,$C322)-SUM($D322:M322),INDEX($D$316:$W$316,,$C322)/$F$302)))</f>
        <v>0</v>
      </c>
      <c r="O322" s="2">
        <f>IF($F$302="n/a",0,IF(O$304&lt;=$C322,0,IF(O$304&gt;($F$302+$C322),INDEX($D$316:$W$316,,$C322)-SUM($D322:N322),INDEX($D$316:$W$316,,$C322)/$F$302)))</f>
        <v>0</v>
      </c>
      <c r="P322" s="2">
        <f>IF($F$302="n/a",0,IF(P$304&lt;=$C322,0,IF(P$304&gt;($F$302+$C322),INDEX($D$316:$W$316,,$C322)-SUM($D322:O322),INDEX($D$316:$W$316,,$C322)/$F$302)))</f>
        <v>0</v>
      </c>
      <c r="Q322" s="2">
        <f>IF($F$302="n/a",0,IF(Q$304&lt;=$C322,0,IF(Q$304&gt;($F$302+$C322),INDEX($D$316:$W$316,,$C322)-SUM($D322:P322),INDEX($D$316:$W$316,,$C322)/$F$302)))</f>
        <v>0</v>
      </c>
      <c r="R322" s="2">
        <f>IF($F$302="n/a",0,IF(R$304&lt;=$C322,0,IF(R$304&gt;($F$302+$C322),INDEX($D$316:$W$316,,$C322)-SUM($D322:Q322),INDEX($D$316:$W$316,,$C322)/$F$302)))</f>
        <v>0</v>
      </c>
      <c r="S322" s="2">
        <f>IF($F$302="n/a",0,IF(S$304&lt;=$C322,0,IF(S$304&gt;($F$302+$C322),INDEX($D$316:$W$316,,$C322)-SUM($D322:R322),INDEX($D$316:$W$316,,$C322)/$F$302)))</f>
        <v>0</v>
      </c>
      <c r="T322" s="2">
        <f>IF($F$302="n/a",0,IF(T$304&lt;=$C322,0,IF(T$304&gt;($F$302+$C322),INDEX($D$316:$W$316,,$C322)-SUM($D322:S322),INDEX($D$316:$W$316,,$C322)/$F$302)))</f>
        <v>0</v>
      </c>
      <c r="U322" s="2">
        <f>IF($F$302="n/a",0,IF(U$304&lt;=$C322,0,IF(U$304&gt;($F$302+$C322),INDEX($D$316:$W$316,,$C322)-SUM($D322:T322),INDEX($D$316:$W$316,,$C322)/$F$302)))</f>
        <v>0</v>
      </c>
      <c r="V322" s="2">
        <f>IF($F$302="n/a",0,IF(V$304&lt;=$C322,0,IF(V$304&gt;($F$302+$C322),INDEX($D$316:$W$316,,$C322)-SUM($D322:U322),INDEX($D$316:$W$316,,$C322)/$F$302)))</f>
        <v>0</v>
      </c>
      <c r="W322" s="2">
        <f>IF($F$302="n/a",0,IF(W$304&lt;=$C322,0,IF(W$304&gt;($F$302+$C322),INDEX($D$316:$W$316,,$C322)-SUM($D322:V322),INDEX($D$316:$W$316,,$C322)/$F$302)))</f>
        <v>0</v>
      </c>
      <c r="X322" s="2">
        <f>IF($F$302="n/a",0,IF(X$304&lt;=$C322,0,IF(X$304&gt;($F$302+$C322),INDEX($D$316:$W$316,,$C322)-SUM($D322:W322),INDEX($D$316:$W$316,,$C322)/$F$302)))</f>
        <v>0</v>
      </c>
      <c r="Y322" s="2">
        <f>IF($F$302="n/a",0,IF(Y$304&lt;=$C322,0,IF(Y$304&gt;($F$302+$C322),INDEX($D$316:$W$316,,$C322)-SUM($D322:X322),INDEX($D$316:$W$316,,$C322)/$F$302)))</f>
        <v>0</v>
      </c>
      <c r="Z322" s="2">
        <f>IF($F$302="n/a",0,IF(Z$304&lt;=$C322,0,IF(Z$304&gt;($F$302+$C322),INDEX($D$316:$W$316,,$C322)-SUM($D322:Y322),INDEX($D$316:$W$316,,$C322)/$F$302)))</f>
        <v>0</v>
      </c>
      <c r="AA322" s="2">
        <f>IF($F$302="n/a",0,IF(AA$304&lt;=$C322,0,IF(AA$304&gt;($F$302+$C322),INDEX($D$316:$W$316,,$C322)-SUM($D322:Z322),INDEX($D$316:$W$316,,$C322)/$F$302)))</f>
        <v>0</v>
      </c>
      <c r="AB322" s="2">
        <f>IF($F$302="n/a",0,IF(AB$304&lt;=$C322,0,IF(AB$304&gt;($F$302+$C322),INDEX($D$316:$W$316,,$C322)-SUM($D322:AA322),INDEX($D$316:$W$316,,$C322)/$F$302)))</f>
        <v>0</v>
      </c>
      <c r="AC322" s="2">
        <f>IF($F$302="n/a",0,IF(AC$304&lt;=$C322,0,IF(AC$304&gt;($F$302+$C322),INDEX($D$316:$W$316,,$C322)-SUM($D322:AB322),INDEX($D$316:$W$316,,$C322)/$F$302)))</f>
        <v>0</v>
      </c>
      <c r="AD322" s="2">
        <f>IF($F$302="n/a",0,IF(AD$304&lt;=$C322,0,IF(AD$304&gt;($F$302+$C322),INDEX($D$316:$W$316,,$C322)-SUM($D322:AC322),INDEX($D$316:$W$316,,$C322)/$F$302)))</f>
        <v>0</v>
      </c>
      <c r="AE322" s="2">
        <f>IF($F$302="n/a",0,IF(AE$304&lt;=$C322,0,IF(AE$304&gt;($F$302+$C322),INDEX($D$316:$W$316,,$C322)-SUM($D322:AD322),INDEX($D$316:$W$316,,$C322)/$F$302)))</f>
        <v>0</v>
      </c>
      <c r="AF322" s="2">
        <f>IF($F$302="n/a",0,IF(AF$304&lt;=$C322,0,IF(AF$304&gt;($F$302+$C322),INDEX($D$316:$W$316,,$C322)-SUM($D322:AE322),INDEX($D$316:$W$316,,$C322)/$F$302)))</f>
        <v>0</v>
      </c>
      <c r="AG322" s="2">
        <f>IF($F$302="n/a",0,IF(AG$304&lt;=$C322,0,IF(AG$304&gt;($F$302+$C322),INDEX($D$316:$W$316,,$C322)-SUM($D322:AF322),INDEX($D$316:$W$316,,$C322)/$F$302)))</f>
        <v>0</v>
      </c>
      <c r="AH322" s="2">
        <f>IF($F$302="n/a",0,IF(AH$304&lt;=$C322,0,IF(AH$304&gt;($F$302+$C322),INDEX($D$316:$W$316,,$C322)-SUM($D322:AG322),INDEX($D$316:$W$316,,$C322)/$F$302)))</f>
        <v>0</v>
      </c>
      <c r="AI322" s="2">
        <f>IF($F$302="n/a",0,IF(AI$304&lt;=$C322,0,IF(AI$304&gt;($F$302+$C322),INDEX($D$316:$W$316,,$C322)-SUM($D322:AH322),INDEX($D$316:$W$316,,$C322)/$F$302)))</f>
        <v>0</v>
      </c>
      <c r="AJ322" s="2">
        <f>IF($F$302="n/a",0,IF(AJ$304&lt;=$C322,0,IF(AJ$304&gt;($F$302+$C322),INDEX($D$316:$W$316,,$C322)-SUM($D322:AI322),INDEX($D$316:$W$316,,$C322)/$F$302)))</f>
        <v>0</v>
      </c>
      <c r="AK322" s="2">
        <f>IF($F$302="n/a",0,IF(AK$304&lt;=$C322,0,IF(AK$304&gt;($F$302+$C322),INDEX($D$316:$W$316,,$C322)-SUM($D322:AJ322),INDEX($D$316:$W$316,,$C322)/$F$302)))</f>
        <v>0</v>
      </c>
      <c r="AL322" s="2">
        <f>IF($F$302="n/a",0,IF(AL$304&lt;=$C322,0,IF(AL$304&gt;($F$302+$C322),INDEX($D$316:$W$316,,$C322)-SUM($D322:AK322),INDEX($D$316:$W$316,,$C322)/$F$302)))</f>
        <v>0</v>
      </c>
      <c r="AM322" s="2">
        <f>IF($F$302="n/a",0,IF(AM$304&lt;=$C322,0,IF(AM$304&gt;($F$302+$C322),INDEX($D$316:$W$316,,$C322)-SUM($D322:AL322),INDEX($D$316:$W$316,,$C322)/$F$302)))</f>
        <v>0</v>
      </c>
      <c r="AN322" s="2">
        <f>IF($F$302="n/a",0,IF(AN$304&lt;=$C322,0,IF(AN$304&gt;($F$302+$C322),INDEX($D$316:$W$316,,$C322)-SUM($D322:AM322),INDEX($D$316:$W$316,,$C322)/$F$302)))</f>
        <v>0</v>
      </c>
      <c r="AO322" s="2">
        <f>IF($F$302="n/a",0,IF(AO$304&lt;=$C322,0,IF(AO$304&gt;($F$302+$C322),INDEX($D$316:$W$316,,$C322)-SUM($D322:AN322),INDEX($D$316:$W$316,,$C322)/$F$302)))</f>
        <v>0</v>
      </c>
      <c r="AP322" s="2">
        <f>IF($F$302="n/a",0,IF(AP$304&lt;=$C322,0,IF(AP$304&gt;($F$302+$C322),INDEX($D$316:$W$316,,$C322)-SUM($D322:AO322),INDEX($D$316:$W$316,,$C322)/$F$302)))</f>
        <v>0</v>
      </c>
      <c r="AQ322" s="2">
        <f>IF($F$302="n/a",0,IF(AQ$304&lt;=$C322,0,IF(AQ$304&gt;($F$302+$C322),INDEX($D$316:$W$316,,$C322)-SUM($D322:AP322),INDEX($D$316:$W$316,,$C322)/$F$302)))</f>
        <v>0</v>
      </c>
      <c r="AR322" s="2">
        <f>IF($F$302="n/a",0,IF(AR$304&lt;=$C322,0,IF(AR$304&gt;($F$302+$C322),INDEX($D$316:$W$316,,$C322)-SUM($D322:AQ322),INDEX($D$316:$W$316,,$C322)/$F$302)))</f>
        <v>0</v>
      </c>
      <c r="AS322" s="2">
        <f>IF($F$302="n/a",0,IF(AS$304&lt;=$C322,0,IF(AS$304&gt;($F$302+$C322),INDEX($D$316:$W$316,,$C322)-SUM($D322:AR322),INDEX($D$316:$W$316,,$C322)/$F$302)))</f>
        <v>0</v>
      </c>
      <c r="AT322" s="2">
        <f>IF($F$302="n/a",0,IF(AT$304&lt;=$C322,0,IF(AT$304&gt;($F$302+$C322),INDEX($D$316:$W$316,,$C322)-SUM($D322:AS322),INDEX($D$316:$W$316,,$C322)/$F$302)))</f>
        <v>0</v>
      </c>
      <c r="AU322" s="2">
        <f>IF($F$302="n/a",0,IF(AU$304&lt;=$C322,0,IF(AU$304&gt;($F$302+$C322),INDEX($D$316:$W$316,,$C322)-SUM($D322:AT322),INDEX($D$316:$W$316,,$C322)/$F$302)))</f>
        <v>0</v>
      </c>
      <c r="AV322" s="2">
        <f>IF($F$302="n/a",0,IF(AV$304&lt;=$C322,0,IF(AV$304&gt;($F$302+$C322),INDEX($D$316:$W$316,,$C322)-SUM($D322:AU322),INDEX($D$316:$W$316,,$C322)/$F$302)))</f>
        <v>0</v>
      </c>
      <c r="AW322" s="2">
        <f>IF($F$302="n/a",0,IF(AW$304&lt;=$C322,0,IF(AW$304&gt;($F$302+$C322),INDEX($D$316:$W$316,,$C322)-SUM($D322:AV322),INDEX($D$316:$W$316,,$C322)/$F$302)))</f>
        <v>0</v>
      </c>
      <c r="AX322" s="2">
        <f>IF($F$302="n/a",0,IF(AX$304&lt;=$C322,0,IF(AX$304&gt;($F$302+$C322),INDEX($D$316:$W$316,,$C322)-SUM($D322:AW322),INDEX($D$316:$W$316,,$C322)/$F$302)))</f>
        <v>0</v>
      </c>
      <c r="AY322" s="2">
        <f>IF($F$302="n/a",0,IF(AY$304&lt;=$C322,0,IF(AY$304&gt;($F$302+$C322),INDEX($D$316:$W$316,,$C322)-SUM($D322:AX322),INDEX($D$316:$W$316,,$C322)/$F$302)))</f>
        <v>0</v>
      </c>
      <c r="AZ322" s="2">
        <f>IF($F$302="n/a",0,IF(AZ$304&lt;=$C322,0,IF(AZ$304&gt;($F$302+$C322),INDEX($D$316:$W$316,,$C322)-SUM($D322:AY322),INDEX($D$316:$W$316,,$C322)/$F$302)))</f>
        <v>0</v>
      </c>
      <c r="BA322" s="2">
        <f>IF($F$302="n/a",0,IF(BA$304&lt;=$C322,0,IF(BA$304&gt;($F$302+$C322),INDEX($D$316:$W$316,,$C322)-SUM($D322:AZ322),INDEX($D$316:$W$316,,$C322)/$F$302)))</f>
        <v>0</v>
      </c>
      <c r="BB322" s="2">
        <f>IF($F$302="n/a",0,IF(BB$304&lt;=$C322,0,IF(BB$304&gt;($F$302+$C322),INDEX($D$316:$W$316,,$C322)-SUM($D322:BA322),INDEX($D$316:$W$316,,$C322)/$F$302)))</f>
        <v>0</v>
      </c>
      <c r="BC322" s="2">
        <f>IF($F$302="n/a",0,IF(BC$304&lt;=$C322,0,IF(BC$304&gt;($F$302+$C322),INDEX($D$316:$W$316,,$C322)-SUM($D322:BB322),INDEX($D$316:$W$316,,$C322)/$F$302)))</f>
        <v>0</v>
      </c>
      <c r="BD322" s="2">
        <f>IF($F$302="n/a",0,IF(BD$304&lt;=$C322,0,IF(BD$304&gt;($F$302+$C322),INDEX($D$316:$W$316,,$C322)-SUM($D322:BC322),INDEX($D$316:$W$316,,$C322)/$F$302)))</f>
        <v>0</v>
      </c>
      <c r="BE322" s="2">
        <f>IF($F$302="n/a",0,IF(BE$304&lt;=$C322,0,IF(BE$304&gt;($F$302+$C322),INDEX($D$316:$W$316,,$C322)-SUM($D322:BD322),INDEX($D$316:$W$316,,$C322)/$F$302)))</f>
        <v>0</v>
      </c>
      <c r="BF322" s="2">
        <f>IF($F$302="n/a",0,IF(BF$304&lt;=$C322,0,IF(BF$304&gt;($F$302+$C322),INDEX($D$316:$W$316,,$C322)-SUM($D322:BE322),INDEX($D$316:$W$316,,$C322)/$F$302)))</f>
        <v>0</v>
      </c>
      <c r="BG322" s="2">
        <f>IF($F$302="n/a",0,IF(BG$304&lt;=$C322,0,IF(BG$304&gt;($F$302+$C322),INDEX($D$316:$W$316,,$C322)-SUM($D322:BF322),INDEX($D$316:$W$316,,$C322)/$F$302)))</f>
        <v>0</v>
      </c>
      <c r="BH322" s="2">
        <f>IF($F$302="n/a",0,IF(BH$304&lt;=$C322,0,IF(BH$304&gt;($F$302+$C322),INDEX($D$316:$W$316,,$C322)-SUM($D322:BG322),INDEX($D$316:$W$316,,$C322)/$F$302)))</f>
        <v>0</v>
      </c>
      <c r="BI322" s="2">
        <f>IF($F$302="n/a",0,IF(BI$304&lt;=$C322,0,IF(BI$304&gt;($F$302+$C322),INDEX($D$316:$W$316,,$C322)-SUM($D322:BH322),INDEX($D$316:$W$316,,$C322)/$F$302)))</f>
        <v>0</v>
      </c>
      <c r="BJ322" s="2">
        <f>IF($F$302="n/a",0,IF(BJ$304&lt;=$C322,0,IF(BJ$304&gt;($F$302+$C322),INDEX($D$316:$W$316,,$C322)-SUM($D322:BI322),INDEX($D$316:$W$316,,$C322)/$F$302)))</f>
        <v>0</v>
      </c>
      <c r="BK322" s="2">
        <f>IF($F$302="n/a",0,IF(BK$304&lt;=$C322,0,IF(BK$304&gt;($F$302+$C322),INDEX($D$316:$W$316,,$C322)-SUM($D322:BJ322),INDEX($D$316:$W$316,,$C322)/$F$302)))</f>
        <v>0</v>
      </c>
    </row>
    <row r="323" spans="2:63" x14ac:dyDescent="0.3">
      <c r="B323" s="24">
        <v>2015</v>
      </c>
      <c r="C323" s="24">
        <v>5</v>
      </c>
      <c r="E323" s="2">
        <f>IF($F$302="n/a",0,IF(E$304&lt;=$C323,0,IF(E$304&gt;($F$302+$C323),INDEX($D$316:$W$316,,$C323)-SUM($D323:D323),INDEX($D$316:$W$316,,$C323)/$F$302)))</f>
        <v>0</v>
      </c>
      <c r="F323" s="2">
        <f>IF($F$302="n/a",0,IF(F$304&lt;=$C323,0,IF(F$304&gt;($F$302+$C323),INDEX($D$316:$W$316,,$C323)-SUM($D323:E323),INDEX($D$316:$W$316,,$C323)/$F$302)))</f>
        <v>0</v>
      </c>
      <c r="G323" s="2">
        <f>IF($F$302="n/a",0,IF(G$304&lt;=$C323,0,IF(G$304&gt;($F$302+$C323),INDEX($D$316:$W$316,,$C323)-SUM($D323:F323),INDEX($D$316:$W$316,,$C323)/$F$302)))</f>
        <v>0</v>
      </c>
      <c r="H323" s="2">
        <f>IF($F$302="n/a",0,IF(H$304&lt;=$C323,0,IF(H$304&gt;($F$302+$C323),INDEX($D$316:$W$316,,$C323)-SUM($D323:G323),INDEX($D$316:$W$316,,$C323)/$F$302)))</f>
        <v>0</v>
      </c>
      <c r="I323" s="2">
        <f>IF($F$302="n/a",0,IF(I$304&lt;=$C323,0,IF(I$304&gt;($F$302+$C323),INDEX($D$316:$W$316,,$C323)-SUM($D323:H323),INDEX($D$316:$W$316,,$C323)/$F$302)))</f>
        <v>0.44533926962227294</v>
      </c>
      <c r="J323" s="2">
        <f>IF($F$302="n/a",0,IF(J$304&lt;=$C323,0,IF(J$304&gt;($F$302+$C323),INDEX($D$316:$W$316,,$C323)-SUM($D323:I323),INDEX($D$316:$W$316,,$C323)/$F$302)))</f>
        <v>0.44533926962227294</v>
      </c>
      <c r="K323" s="2">
        <f>IF($F$302="n/a",0,IF(K$304&lt;=$C323,0,IF(K$304&gt;($F$302+$C323),INDEX($D$316:$W$316,,$C323)-SUM($D323:J323),INDEX($D$316:$W$316,,$C323)/$F$302)))</f>
        <v>0.44533926962227294</v>
      </c>
      <c r="L323" s="2">
        <f>IF($F$302="n/a",0,IF(L$304&lt;=$C323,0,IF(L$304&gt;($F$302+$C323),INDEX($D$316:$W$316,,$C323)-SUM($D323:K323),INDEX($D$316:$W$316,,$C323)/$F$302)))</f>
        <v>0.44533926962227294</v>
      </c>
      <c r="M323" s="2">
        <f>IF($F$302="n/a",0,IF(M$304&lt;=$C323,0,IF(M$304&gt;($F$302+$C323),INDEX($D$316:$W$316,,$C323)-SUM($D323:L323),INDEX($D$316:$W$316,,$C323)/$F$302)))</f>
        <v>0.44533926962227294</v>
      </c>
      <c r="N323" s="2">
        <f>IF($F$302="n/a",0,IF(N$304&lt;=$C323,0,IF(N$304&gt;($F$302+$C323),INDEX($D$316:$W$316,,$C323)-SUM($D323:M323),INDEX($D$316:$W$316,,$C323)/$F$302)))</f>
        <v>0</v>
      </c>
      <c r="O323" s="2">
        <f>IF($F$302="n/a",0,IF(O$304&lt;=$C323,0,IF(O$304&gt;($F$302+$C323),INDEX($D$316:$W$316,,$C323)-SUM($D323:N323),INDEX($D$316:$W$316,,$C323)/$F$302)))</f>
        <v>0</v>
      </c>
      <c r="P323" s="2">
        <f>IF($F$302="n/a",0,IF(P$304&lt;=$C323,0,IF(P$304&gt;($F$302+$C323),INDEX($D$316:$W$316,,$C323)-SUM($D323:O323),INDEX($D$316:$W$316,,$C323)/$F$302)))</f>
        <v>0</v>
      </c>
      <c r="Q323" s="2">
        <f>IF($F$302="n/a",0,IF(Q$304&lt;=$C323,0,IF(Q$304&gt;($F$302+$C323),INDEX($D$316:$W$316,,$C323)-SUM($D323:P323),INDEX($D$316:$W$316,,$C323)/$F$302)))</f>
        <v>0</v>
      </c>
      <c r="R323" s="2">
        <f>IF($F$302="n/a",0,IF(R$304&lt;=$C323,0,IF(R$304&gt;($F$302+$C323),INDEX($D$316:$W$316,,$C323)-SUM($D323:Q323),INDEX($D$316:$W$316,,$C323)/$F$302)))</f>
        <v>0</v>
      </c>
      <c r="S323" s="2">
        <f>IF($F$302="n/a",0,IF(S$304&lt;=$C323,0,IF(S$304&gt;($F$302+$C323),INDEX($D$316:$W$316,,$C323)-SUM($D323:R323),INDEX($D$316:$W$316,,$C323)/$F$302)))</f>
        <v>0</v>
      </c>
      <c r="T323" s="2">
        <f>IF($F$302="n/a",0,IF(T$304&lt;=$C323,0,IF(T$304&gt;($F$302+$C323),INDEX($D$316:$W$316,,$C323)-SUM($D323:S323),INDEX($D$316:$W$316,,$C323)/$F$302)))</f>
        <v>0</v>
      </c>
      <c r="U323" s="2">
        <f>IF($F$302="n/a",0,IF(U$304&lt;=$C323,0,IF(U$304&gt;($F$302+$C323),INDEX($D$316:$W$316,,$C323)-SUM($D323:T323),INDEX($D$316:$W$316,,$C323)/$F$302)))</f>
        <v>0</v>
      </c>
      <c r="V323" s="2">
        <f>IF($F$302="n/a",0,IF(V$304&lt;=$C323,0,IF(V$304&gt;($F$302+$C323),INDEX($D$316:$W$316,,$C323)-SUM($D323:U323),INDEX($D$316:$W$316,,$C323)/$F$302)))</f>
        <v>0</v>
      </c>
      <c r="W323" s="2">
        <f>IF($F$302="n/a",0,IF(W$304&lt;=$C323,0,IF(W$304&gt;($F$302+$C323),INDEX($D$316:$W$316,,$C323)-SUM($D323:V323),INDEX($D$316:$W$316,,$C323)/$F$302)))</f>
        <v>0</v>
      </c>
      <c r="X323" s="2">
        <f>IF($F$302="n/a",0,IF(X$304&lt;=$C323,0,IF(X$304&gt;($F$302+$C323),INDEX($D$316:$W$316,,$C323)-SUM($D323:W323),INDEX($D$316:$W$316,,$C323)/$F$302)))</f>
        <v>0</v>
      </c>
      <c r="Y323" s="2">
        <f>IF($F$302="n/a",0,IF(Y$304&lt;=$C323,0,IF(Y$304&gt;($F$302+$C323),INDEX($D$316:$W$316,,$C323)-SUM($D323:X323),INDEX($D$316:$W$316,,$C323)/$F$302)))</f>
        <v>0</v>
      </c>
      <c r="Z323" s="2">
        <f>IF($F$302="n/a",0,IF(Z$304&lt;=$C323,0,IF(Z$304&gt;($F$302+$C323),INDEX($D$316:$W$316,,$C323)-SUM($D323:Y323),INDEX($D$316:$W$316,,$C323)/$F$302)))</f>
        <v>0</v>
      </c>
      <c r="AA323" s="2">
        <f>IF($F$302="n/a",0,IF(AA$304&lt;=$C323,0,IF(AA$304&gt;($F$302+$C323),INDEX($D$316:$W$316,,$C323)-SUM($D323:Z323),INDEX($D$316:$W$316,,$C323)/$F$302)))</f>
        <v>0</v>
      </c>
      <c r="AB323" s="2">
        <f>IF($F$302="n/a",0,IF(AB$304&lt;=$C323,0,IF(AB$304&gt;($F$302+$C323),INDEX($D$316:$W$316,,$C323)-SUM($D323:AA323),INDEX($D$316:$W$316,,$C323)/$F$302)))</f>
        <v>0</v>
      </c>
      <c r="AC323" s="2">
        <f>IF($F$302="n/a",0,IF(AC$304&lt;=$C323,0,IF(AC$304&gt;($F$302+$C323),INDEX($D$316:$W$316,,$C323)-SUM($D323:AB323),INDEX($D$316:$W$316,,$C323)/$F$302)))</f>
        <v>0</v>
      </c>
      <c r="AD323" s="2">
        <f>IF($F$302="n/a",0,IF(AD$304&lt;=$C323,0,IF(AD$304&gt;($F$302+$C323),INDEX($D$316:$W$316,,$C323)-SUM($D323:AC323),INDEX($D$316:$W$316,,$C323)/$F$302)))</f>
        <v>0</v>
      </c>
      <c r="AE323" s="2">
        <f>IF($F$302="n/a",0,IF(AE$304&lt;=$C323,0,IF(AE$304&gt;($F$302+$C323),INDEX($D$316:$W$316,,$C323)-SUM($D323:AD323),INDEX($D$316:$W$316,,$C323)/$F$302)))</f>
        <v>0</v>
      </c>
      <c r="AF323" s="2">
        <f>IF($F$302="n/a",0,IF(AF$304&lt;=$C323,0,IF(AF$304&gt;($F$302+$C323),INDEX($D$316:$W$316,,$C323)-SUM($D323:AE323),INDEX($D$316:$W$316,,$C323)/$F$302)))</f>
        <v>0</v>
      </c>
      <c r="AG323" s="2">
        <f>IF($F$302="n/a",0,IF(AG$304&lt;=$C323,0,IF(AG$304&gt;($F$302+$C323),INDEX($D$316:$W$316,,$C323)-SUM($D323:AF323),INDEX($D$316:$W$316,,$C323)/$F$302)))</f>
        <v>0</v>
      </c>
      <c r="AH323" s="2">
        <f>IF($F$302="n/a",0,IF(AH$304&lt;=$C323,0,IF(AH$304&gt;($F$302+$C323),INDEX($D$316:$W$316,,$C323)-SUM($D323:AG323),INDEX($D$316:$W$316,,$C323)/$F$302)))</f>
        <v>0</v>
      </c>
      <c r="AI323" s="2">
        <f>IF($F$302="n/a",0,IF(AI$304&lt;=$C323,0,IF(AI$304&gt;($F$302+$C323),INDEX($D$316:$W$316,,$C323)-SUM($D323:AH323),INDEX($D$316:$W$316,,$C323)/$F$302)))</f>
        <v>0</v>
      </c>
      <c r="AJ323" s="2">
        <f>IF($F$302="n/a",0,IF(AJ$304&lt;=$C323,0,IF(AJ$304&gt;($F$302+$C323),INDEX($D$316:$W$316,,$C323)-SUM($D323:AI323),INDEX($D$316:$W$316,,$C323)/$F$302)))</f>
        <v>0</v>
      </c>
      <c r="AK323" s="2">
        <f>IF($F$302="n/a",0,IF(AK$304&lt;=$C323,0,IF(AK$304&gt;($F$302+$C323),INDEX($D$316:$W$316,,$C323)-SUM($D323:AJ323),INDEX($D$316:$W$316,,$C323)/$F$302)))</f>
        <v>0</v>
      </c>
      <c r="AL323" s="2">
        <f>IF($F$302="n/a",0,IF(AL$304&lt;=$C323,0,IF(AL$304&gt;($F$302+$C323),INDEX($D$316:$W$316,,$C323)-SUM($D323:AK323),INDEX($D$316:$W$316,,$C323)/$F$302)))</f>
        <v>0</v>
      </c>
      <c r="AM323" s="2">
        <f>IF($F$302="n/a",0,IF(AM$304&lt;=$C323,0,IF(AM$304&gt;($F$302+$C323),INDEX($D$316:$W$316,,$C323)-SUM($D323:AL323),INDEX($D$316:$W$316,,$C323)/$F$302)))</f>
        <v>0</v>
      </c>
      <c r="AN323" s="2">
        <f>IF($F$302="n/a",0,IF(AN$304&lt;=$C323,0,IF(AN$304&gt;($F$302+$C323),INDEX($D$316:$W$316,,$C323)-SUM($D323:AM323),INDEX($D$316:$W$316,,$C323)/$F$302)))</f>
        <v>0</v>
      </c>
      <c r="AO323" s="2">
        <f>IF($F$302="n/a",0,IF(AO$304&lt;=$C323,0,IF(AO$304&gt;($F$302+$C323),INDEX($D$316:$W$316,,$C323)-SUM($D323:AN323),INDEX($D$316:$W$316,,$C323)/$F$302)))</f>
        <v>0</v>
      </c>
      <c r="AP323" s="2">
        <f>IF($F$302="n/a",0,IF(AP$304&lt;=$C323,0,IF(AP$304&gt;($F$302+$C323),INDEX($D$316:$W$316,,$C323)-SUM($D323:AO323),INDEX($D$316:$W$316,,$C323)/$F$302)))</f>
        <v>0</v>
      </c>
      <c r="AQ323" s="2">
        <f>IF($F$302="n/a",0,IF(AQ$304&lt;=$C323,0,IF(AQ$304&gt;($F$302+$C323),INDEX($D$316:$W$316,,$C323)-SUM($D323:AP323),INDEX($D$316:$W$316,,$C323)/$F$302)))</f>
        <v>0</v>
      </c>
      <c r="AR323" s="2">
        <f>IF($F$302="n/a",0,IF(AR$304&lt;=$C323,0,IF(AR$304&gt;($F$302+$C323),INDEX($D$316:$W$316,,$C323)-SUM($D323:AQ323),INDEX($D$316:$W$316,,$C323)/$F$302)))</f>
        <v>0</v>
      </c>
      <c r="AS323" s="2">
        <f>IF($F$302="n/a",0,IF(AS$304&lt;=$C323,0,IF(AS$304&gt;($F$302+$C323),INDEX($D$316:$W$316,,$C323)-SUM($D323:AR323),INDEX($D$316:$W$316,,$C323)/$F$302)))</f>
        <v>0</v>
      </c>
      <c r="AT323" s="2">
        <f>IF($F$302="n/a",0,IF(AT$304&lt;=$C323,0,IF(AT$304&gt;($F$302+$C323),INDEX($D$316:$W$316,,$C323)-SUM($D323:AS323),INDEX($D$316:$W$316,,$C323)/$F$302)))</f>
        <v>0</v>
      </c>
      <c r="AU323" s="2">
        <f>IF($F$302="n/a",0,IF(AU$304&lt;=$C323,0,IF(AU$304&gt;($F$302+$C323),INDEX($D$316:$W$316,,$C323)-SUM($D323:AT323),INDEX($D$316:$W$316,,$C323)/$F$302)))</f>
        <v>0</v>
      </c>
      <c r="AV323" s="2">
        <f>IF($F$302="n/a",0,IF(AV$304&lt;=$C323,0,IF(AV$304&gt;($F$302+$C323),INDEX($D$316:$W$316,,$C323)-SUM($D323:AU323),INDEX($D$316:$W$316,,$C323)/$F$302)))</f>
        <v>0</v>
      </c>
      <c r="AW323" s="2">
        <f>IF($F$302="n/a",0,IF(AW$304&lt;=$C323,0,IF(AW$304&gt;($F$302+$C323),INDEX($D$316:$W$316,,$C323)-SUM($D323:AV323),INDEX($D$316:$W$316,,$C323)/$F$302)))</f>
        <v>0</v>
      </c>
      <c r="AX323" s="2">
        <f>IF($F$302="n/a",0,IF(AX$304&lt;=$C323,0,IF(AX$304&gt;($F$302+$C323),INDEX($D$316:$W$316,,$C323)-SUM($D323:AW323),INDEX($D$316:$W$316,,$C323)/$F$302)))</f>
        <v>0</v>
      </c>
      <c r="AY323" s="2">
        <f>IF($F$302="n/a",0,IF(AY$304&lt;=$C323,0,IF(AY$304&gt;($F$302+$C323),INDEX($D$316:$W$316,,$C323)-SUM($D323:AX323),INDEX($D$316:$W$316,,$C323)/$F$302)))</f>
        <v>0</v>
      </c>
      <c r="AZ323" s="2">
        <f>IF($F$302="n/a",0,IF(AZ$304&lt;=$C323,0,IF(AZ$304&gt;($F$302+$C323),INDEX($D$316:$W$316,,$C323)-SUM($D323:AY323),INDEX($D$316:$W$316,,$C323)/$F$302)))</f>
        <v>0</v>
      </c>
      <c r="BA323" s="2">
        <f>IF($F$302="n/a",0,IF(BA$304&lt;=$C323,0,IF(BA$304&gt;($F$302+$C323),INDEX($D$316:$W$316,,$C323)-SUM($D323:AZ323),INDEX($D$316:$W$316,,$C323)/$F$302)))</f>
        <v>0</v>
      </c>
      <c r="BB323" s="2">
        <f>IF($F$302="n/a",0,IF(BB$304&lt;=$C323,0,IF(BB$304&gt;($F$302+$C323),INDEX($D$316:$W$316,,$C323)-SUM($D323:BA323),INDEX($D$316:$W$316,,$C323)/$F$302)))</f>
        <v>0</v>
      </c>
      <c r="BC323" s="2">
        <f>IF($F$302="n/a",0,IF(BC$304&lt;=$C323,0,IF(BC$304&gt;($F$302+$C323),INDEX($D$316:$W$316,,$C323)-SUM($D323:BB323),INDEX($D$316:$W$316,,$C323)/$F$302)))</f>
        <v>0</v>
      </c>
      <c r="BD323" s="2">
        <f>IF($F$302="n/a",0,IF(BD$304&lt;=$C323,0,IF(BD$304&gt;($F$302+$C323),INDEX($D$316:$W$316,,$C323)-SUM($D323:BC323),INDEX($D$316:$W$316,,$C323)/$F$302)))</f>
        <v>0</v>
      </c>
      <c r="BE323" s="2">
        <f>IF($F$302="n/a",0,IF(BE$304&lt;=$C323,0,IF(BE$304&gt;($F$302+$C323),INDEX($D$316:$W$316,,$C323)-SUM($D323:BD323),INDEX($D$316:$W$316,,$C323)/$F$302)))</f>
        <v>0</v>
      </c>
      <c r="BF323" s="2">
        <f>IF($F$302="n/a",0,IF(BF$304&lt;=$C323,0,IF(BF$304&gt;($F$302+$C323),INDEX($D$316:$W$316,,$C323)-SUM($D323:BE323),INDEX($D$316:$W$316,,$C323)/$F$302)))</f>
        <v>0</v>
      </c>
      <c r="BG323" s="2">
        <f>IF($F$302="n/a",0,IF(BG$304&lt;=$C323,0,IF(BG$304&gt;($F$302+$C323),INDEX($D$316:$W$316,,$C323)-SUM($D323:BF323),INDEX($D$316:$W$316,,$C323)/$F$302)))</f>
        <v>0</v>
      </c>
      <c r="BH323" s="2">
        <f>IF($F$302="n/a",0,IF(BH$304&lt;=$C323,0,IF(BH$304&gt;($F$302+$C323),INDEX($D$316:$W$316,,$C323)-SUM($D323:BG323),INDEX($D$316:$W$316,,$C323)/$F$302)))</f>
        <v>0</v>
      </c>
      <c r="BI323" s="2">
        <f>IF($F$302="n/a",0,IF(BI$304&lt;=$C323,0,IF(BI$304&gt;($F$302+$C323),INDEX($D$316:$W$316,,$C323)-SUM($D323:BH323),INDEX($D$316:$W$316,,$C323)/$F$302)))</f>
        <v>0</v>
      </c>
      <c r="BJ323" s="2">
        <f>IF($F$302="n/a",0,IF(BJ$304&lt;=$C323,0,IF(BJ$304&gt;($F$302+$C323),INDEX($D$316:$W$316,,$C323)-SUM($D323:BI323),INDEX($D$316:$W$316,,$C323)/$F$302)))</f>
        <v>0</v>
      </c>
      <c r="BK323" s="2">
        <f>IF($F$302="n/a",0,IF(BK$304&lt;=$C323,0,IF(BK$304&gt;($F$302+$C323),INDEX($D$316:$W$316,,$C323)-SUM($D323:BJ323),INDEX($D$316:$W$316,,$C323)/$F$302)))</f>
        <v>0</v>
      </c>
    </row>
    <row r="324" spans="2:63" x14ac:dyDescent="0.3">
      <c r="B324" s="24">
        <v>2016</v>
      </c>
      <c r="C324" s="24">
        <v>6</v>
      </c>
      <c r="E324" s="2">
        <f>IF($F$302="n/a",0,IF(E$304&lt;=$C324,0,IF(E$304&gt;($F$302+$C324),INDEX($D$316:$W$316,,$C324)-SUM($D324:D324),INDEX($D$316:$W$316,,$C324)/$F$302)))</f>
        <v>0</v>
      </c>
      <c r="F324" s="2">
        <f>IF($F$302="n/a",0,IF(F$304&lt;=$C324,0,IF(F$304&gt;($F$302+$C324),INDEX($D$316:$W$316,,$C324)-SUM($D324:E324),INDEX($D$316:$W$316,,$C324)/$F$302)))</f>
        <v>0</v>
      </c>
      <c r="G324" s="2">
        <f>IF($F$302="n/a",0,IF(G$304&lt;=$C324,0,IF(G$304&gt;($F$302+$C324),INDEX($D$316:$W$316,,$C324)-SUM($D324:F324),INDEX($D$316:$W$316,,$C324)/$F$302)))</f>
        <v>0</v>
      </c>
      <c r="H324" s="2">
        <f>IF($F$302="n/a",0,IF(H$304&lt;=$C324,0,IF(H$304&gt;($F$302+$C324),INDEX($D$316:$W$316,,$C324)-SUM($D324:G324),INDEX($D$316:$W$316,,$C324)/$F$302)))</f>
        <v>0</v>
      </c>
      <c r="I324" s="2">
        <f>IF($F$302="n/a",0,IF(I$304&lt;=$C324,0,IF(I$304&gt;($F$302+$C324),INDEX($D$316:$W$316,,$C324)-SUM($D324:H324),INDEX($D$316:$W$316,,$C324)/$F$302)))</f>
        <v>0</v>
      </c>
      <c r="J324" s="2">
        <f>IF($F$302="n/a",0,IF(J$304&lt;=$C324,0,IF(J$304&gt;($F$302+$C324),INDEX($D$316:$W$316,,$C324)-SUM($D324:I324),INDEX($D$316:$W$316,,$C324)/$F$302)))</f>
        <v>0.73637649383322423</v>
      </c>
      <c r="K324" s="2">
        <f>IF($F$302="n/a",0,IF(K$304&lt;=$C324,0,IF(K$304&gt;($F$302+$C324),INDEX($D$316:$W$316,,$C324)-SUM($D324:J324),INDEX($D$316:$W$316,,$C324)/$F$302)))</f>
        <v>0.73637649383322423</v>
      </c>
      <c r="L324" s="2">
        <f>IF($F$302="n/a",0,IF(L$304&lt;=$C324,0,IF(L$304&gt;($F$302+$C324),INDEX($D$316:$W$316,,$C324)-SUM($D324:K324),INDEX($D$316:$W$316,,$C324)/$F$302)))</f>
        <v>0.73637649383322423</v>
      </c>
      <c r="M324" s="2">
        <f>IF($F$302="n/a",0,IF(M$304&lt;=$C324,0,IF(M$304&gt;($F$302+$C324),INDEX($D$316:$W$316,,$C324)-SUM($D324:L324),INDEX($D$316:$W$316,,$C324)/$F$302)))</f>
        <v>0.73637649383322423</v>
      </c>
      <c r="N324" s="2">
        <f>IF($F$302="n/a",0,IF(N$304&lt;=$C324,0,IF(N$304&gt;($F$302+$C324),INDEX($D$316:$W$316,,$C324)-SUM($D324:M324),INDEX($D$316:$W$316,,$C324)/$F$302)))</f>
        <v>0.73637649383322423</v>
      </c>
      <c r="O324" s="2">
        <f>IF($F$302="n/a",0,IF(O$304&lt;=$C324,0,IF(O$304&gt;($F$302+$C324),INDEX($D$316:$W$316,,$C324)-SUM($D324:N324),INDEX($D$316:$W$316,,$C324)/$F$302)))</f>
        <v>0</v>
      </c>
      <c r="P324" s="2">
        <f>IF($F$302="n/a",0,IF(P$304&lt;=$C324,0,IF(P$304&gt;($F$302+$C324),INDEX($D$316:$W$316,,$C324)-SUM($D324:O324),INDEX($D$316:$W$316,,$C324)/$F$302)))</f>
        <v>0</v>
      </c>
      <c r="Q324" s="2">
        <f>IF($F$302="n/a",0,IF(Q$304&lt;=$C324,0,IF(Q$304&gt;($F$302+$C324),INDEX($D$316:$W$316,,$C324)-SUM($D324:P324),INDEX($D$316:$W$316,,$C324)/$F$302)))</f>
        <v>0</v>
      </c>
      <c r="R324" s="2">
        <f>IF($F$302="n/a",0,IF(R$304&lt;=$C324,0,IF(R$304&gt;($F$302+$C324),INDEX($D$316:$W$316,,$C324)-SUM($D324:Q324),INDEX($D$316:$W$316,,$C324)/$F$302)))</f>
        <v>0</v>
      </c>
      <c r="S324" s="2">
        <f>IF($F$302="n/a",0,IF(S$304&lt;=$C324,0,IF(S$304&gt;($F$302+$C324),INDEX($D$316:$W$316,,$C324)-SUM($D324:R324),INDEX($D$316:$W$316,,$C324)/$F$302)))</f>
        <v>0</v>
      </c>
      <c r="T324" s="2">
        <f>IF($F$302="n/a",0,IF(T$304&lt;=$C324,0,IF(T$304&gt;($F$302+$C324),INDEX($D$316:$W$316,,$C324)-SUM($D324:S324),INDEX($D$316:$W$316,,$C324)/$F$302)))</f>
        <v>0</v>
      </c>
      <c r="U324" s="2">
        <f>IF($F$302="n/a",0,IF(U$304&lt;=$C324,0,IF(U$304&gt;($F$302+$C324),INDEX($D$316:$W$316,,$C324)-SUM($D324:T324),INDEX($D$316:$W$316,,$C324)/$F$302)))</f>
        <v>0</v>
      </c>
      <c r="V324" s="2">
        <f>IF($F$302="n/a",0,IF(V$304&lt;=$C324,0,IF(V$304&gt;($F$302+$C324),INDEX($D$316:$W$316,,$C324)-SUM($D324:U324),INDEX($D$316:$W$316,,$C324)/$F$302)))</f>
        <v>0</v>
      </c>
      <c r="W324" s="2">
        <f>IF($F$302="n/a",0,IF(W$304&lt;=$C324,0,IF(W$304&gt;($F$302+$C324),INDEX($D$316:$W$316,,$C324)-SUM($D324:V324),INDEX($D$316:$W$316,,$C324)/$F$302)))</f>
        <v>0</v>
      </c>
      <c r="X324" s="2">
        <f>IF($F$302="n/a",0,IF(X$304&lt;=$C324,0,IF(X$304&gt;($F$302+$C324),INDEX($D$316:$W$316,,$C324)-SUM($D324:W324),INDEX($D$316:$W$316,,$C324)/$F$302)))</f>
        <v>0</v>
      </c>
      <c r="Y324" s="2">
        <f>IF($F$302="n/a",0,IF(Y$304&lt;=$C324,0,IF(Y$304&gt;($F$302+$C324),INDEX($D$316:$W$316,,$C324)-SUM($D324:X324),INDEX($D$316:$W$316,,$C324)/$F$302)))</f>
        <v>0</v>
      </c>
      <c r="Z324" s="2">
        <f>IF($F$302="n/a",0,IF(Z$304&lt;=$C324,0,IF(Z$304&gt;($F$302+$C324),INDEX($D$316:$W$316,,$C324)-SUM($D324:Y324),INDEX($D$316:$W$316,,$C324)/$F$302)))</f>
        <v>0</v>
      </c>
      <c r="AA324" s="2">
        <f>IF($F$302="n/a",0,IF(AA$304&lt;=$C324,0,IF(AA$304&gt;($F$302+$C324),INDEX($D$316:$W$316,,$C324)-SUM($D324:Z324),INDEX($D$316:$W$316,,$C324)/$F$302)))</f>
        <v>0</v>
      </c>
      <c r="AB324" s="2">
        <f>IF($F$302="n/a",0,IF(AB$304&lt;=$C324,0,IF(AB$304&gt;($F$302+$C324),INDEX($D$316:$W$316,,$C324)-SUM($D324:AA324),INDEX($D$316:$W$316,,$C324)/$F$302)))</f>
        <v>0</v>
      </c>
      <c r="AC324" s="2">
        <f>IF($F$302="n/a",0,IF(AC$304&lt;=$C324,0,IF(AC$304&gt;($F$302+$C324),INDEX($D$316:$W$316,,$C324)-SUM($D324:AB324),INDEX($D$316:$W$316,,$C324)/$F$302)))</f>
        <v>0</v>
      </c>
      <c r="AD324" s="2">
        <f>IF($F$302="n/a",0,IF(AD$304&lt;=$C324,0,IF(AD$304&gt;($F$302+$C324),INDEX($D$316:$W$316,,$C324)-SUM($D324:AC324),INDEX($D$316:$W$316,,$C324)/$F$302)))</f>
        <v>0</v>
      </c>
      <c r="AE324" s="2">
        <f>IF($F$302="n/a",0,IF(AE$304&lt;=$C324,0,IF(AE$304&gt;($F$302+$C324),INDEX($D$316:$W$316,,$C324)-SUM($D324:AD324),INDEX($D$316:$W$316,,$C324)/$F$302)))</f>
        <v>0</v>
      </c>
      <c r="AF324" s="2">
        <f>IF($F$302="n/a",0,IF(AF$304&lt;=$C324,0,IF(AF$304&gt;($F$302+$C324),INDEX($D$316:$W$316,,$C324)-SUM($D324:AE324),INDEX($D$316:$W$316,,$C324)/$F$302)))</f>
        <v>0</v>
      </c>
      <c r="AG324" s="2">
        <f>IF($F$302="n/a",0,IF(AG$304&lt;=$C324,0,IF(AG$304&gt;($F$302+$C324),INDEX($D$316:$W$316,,$C324)-SUM($D324:AF324),INDEX($D$316:$W$316,,$C324)/$F$302)))</f>
        <v>0</v>
      </c>
      <c r="AH324" s="2">
        <f>IF($F$302="n/a",0,IF(AH$304&lt;=$C324,0,IF(AH$304&gt;($F$302+$C324),INDEX($D$316:$W$316,,$C324)-SUM($D324:AG324),INDEX($D$316:$W$316,,$C324)/$F$302)))</f>
        <v>0</v>
      </c>
      <c r="AI324" s="2">
        <f>IF($F$302="n/a",0,IF(AI$304&lt;=$C324,0,IF(AI$304&gt;($F$302+$C324),INDEX($D$316:$W$316,,$C324)-SUM($D324:AH324),INDEX($D$316:$W$316,,$C324)/$F$302)))</f>
        <v>0</v>
      </c>
      <c r="AJ324" s="2">
        <f>IF($F$302="n/a",0,IF(AJ$304&lt;=$C324,0,IF(AJ$304&gt;($F$302+$C324),INDEX($D$316:$W$316,,$C324)-SUM($D324:AI324),INDEX($D$316:$W$316,,$C324)/$F$302)))</f>
        <v>0</v>
      </c>
      <c r="AK324" s="2">
        <f>IF($F$302="n/a",0,IF(AK$304&lt;=$C324,0,IF(AK$304&gt;($F$302+$C324),INDEX($D$316:$W$316,,$C324)-SUM($D324:AJ324),INDEX($D$316:$W$316,,$C324)/$F$302)))</f>
        <v>0</v>
      </c>
      <c r="AL324" s="2">
        <f>IF($F$302="n/a",0,IF(AL$304&lt;=$C324,0,IF(AL$304&gt;($F$302+$C324),INDEX($D$316:$W$316,,$C324)-SUM($D324:AK324),INDEX($D$316:$W$316,,$C324)/$F$302)))</f>
        <v>0</v>
      </c>
      <c r="AM324" s="2">
        <f>IF($F$302="n/a",0,IF(AM$304&lt;=$C324,0,IF(AM$304&gt;($F$302+$C324),INDEX($D$316:$W$316,,$C324)-SUM($D324:AL324),INDEX($D$316:$W$316,,$C324)/$F$302)))</f>
        <v>0</v>
      </c>
      <c r="AN324" s="2">
        <f>IF($F$302="n/a",0,IF(AN$304&lt;=$C324,0,IF(AN$304&gt;($F$302+$C324),INDEX($D$316:$W$316,,$C324)-SUM($D324:AM324),INDEX($D$316:$W$316,,$C324)/$F$302)))</f>
        <v>0</v>
      </c>
      <c r="AO324" s="2">
        <f>IF($F$302="n/a",0,IF(AO$304&lt;=$C324,0,IF(AO$304&gt;($F$302+$C324),INDEX($D$316:$W$316,,$C324)-SUM($D324:AN324),INDEX($D$316:$W$316,,$C324)/$F$302)))</f>
        <v>0</v>
      </c>
      <c r="AP324" s="2">
        <f>IF($F$302="n/a",0,IF(AP$304&lt;=$C324,0,IF(AP$304&gt;($F$302+$C324),INDEX($D$316:$W$316,,$C324)-SUM($D324:AO324),INDEX($D$316:$W$316,,$C324)/$F$302)))</f>
        <v>0</v>
      </c>
      <c r="AQ324" s="2">
        <f>IF($F$302="n/a",0,IF(AQ$304&lt;=$C324,0,IF(AQ$304&gt;($F$302+$C324),INDEX($D$316:$W$316,,$C324)-SUM($D324:AP324),INDEX($D$316:$W$316,,$C324)/$F$302)))</f>
        <v>0</v>
      </c>
      <c r="AR324" s="2">
        <f>IF($F$302="n/a",0,IF(AR$304&lt;=$C324,0,IF(AR$304&gt;($F$302+$C324),INDEX($D$316:$W$316,,$C324)-SUM($D324:AQ324),INDEX($D$316:$W$316,,$C324)/$F$302)))</f>
        <v>0</v>
      </c>
      <c r="AS324" s="2">
        <f>IF($F$302="n/a",0,IF(AS$304&lt;=$C324,0,IF(AS$304&gt;($F$302+$C324),INDEX($D$316:$W$316,,$C324)-SUM($D324:AR324),INDEX($D$316:$W$316,,$C324)/$F$302)))</f>
        <v>0</v>
      </c>
      <c r="AT324" s="2">
        <f>IF($F$302="n/a",0,IF(AT$304&lt;=$C324,0,IF(AT$304&gt;($F$302+$C324),INDEX($D$316:$W$316,,$C324)-SUM($D324:AS324),INDEX($D$316:$W$316,,$C324)/$F$302)))</f>
        <v>0</v>
      </c>
      <c r="AU324" s="2">
        <f>IF($F$302="n/a",0,IF(AU$304&lt;=$C324,0,IF(AU$304&gt;($F$302+$C324),INDEX($D$316:$W$316,,$C324)-SUM($D324:AT324),INDEX($D$316:$W$316,,$C324)/$F$302)))</f>
        <v>0</v>
      </c>
      <c r="AV324" s="2">
        <f>IF($F$302="n/a",0,IF(AV$304&lt;=$C324,0,IF(AV$304&gt;($F$302+$C324),INDEX($D$316:$W$316,,$C324)-SUM($D324:AU324),INDEX($D$316:$W$316,,$C324)/$F$302)))</f>
        <v>0</v>
      </c>
      <c r="AW324" s="2">
        <f>IF($F$302="n/a",0,IF(AW$304&lt;=$C324,0,IF(AW$304&gt;($F$302+$C324),INDEX($D$316:$W$316,,$C324)-SUM($D324:AV324),INDEX($D$316:$W$316,,$C324)/$F$302)))</f>
        <v>0</v>
      </c>
      <c r="AX324" s="2">
        <f>IF($F$302="n/a",0,IF(AX$304&lt;=$C324,0,IF(AX$304&gt;($F$302+$C324),INDEX($D$316:$W$316,,$C324)-SUM($D324:AW324),INDEX($D$316:$W$316,,$C324)/$F$302)))</f>
        <v>0</v>
      </c>
      <c r="AY324" s="2">
        <f>IF($F$302="n/a",0,IF(AY$304&lt;=$C324,0,IF(AY$304&gt;($F$302+$C324),INDEX($D$316:$W$316,,$C324)-SUM($D324:AX324),INDEX($D$316:$W$316,,$C324)/$F$302)))</f>
        <v>0</v>
      </c>
      <c r="AZ324" s="2">
        <f>IF($F$302="n/a",0,IF(AZ$304&lt;=$C324,0,IF(AZ$304&gt;($F$302+$C324),INDEX($D$316:$W$316,,$C324)-SUM($D324:AY324),INDEX($D$316:$W$316,,$C324)/$F$302)))</f>
        <v>0</v>
      </c>
      <c r="BA324" s="2">
        <f>IF($F$302="n/a",0,IF(BA$304&lt;=$C324,0,IF(BA$304&gt;($F$302+$C324),INDEX($D$316:$W$316,,$C324)-SUM($D324:AZ324),INDEX($D$316:$W$316,,$C324)/$F$302)))</f>
        <v>0</v>
      </c>
      <c r="BB324" s="2">
        <f>IF($F$302="n/a",0,IF(BB$304&lt;=$C324,0,IF(BB$304&gt;($F$302+$C324),INDEX($D$316:$W$316,,$C324)-SUM($D324:BA324),INDEX($D$316:$W$316,,$C324)/$F$302)))</f>
        <v>0</v>
      </c>
      <c r="BC324" s="2">
        <f>IF($F$302="n/a",0,IF(BC$304&lt;=$C324,0,IF(BC$304&gt;($F$302+$C324),INDEX($D$316:$W$316,,$C324)-SUM($D324:BB324),INDEX($D$316:$W$316,,$C324)/$F$302)))</f>
        <v>0</v>
      </c>
      <c r="BD324" s="2">
        <f>IF($F$302="n/a",0,IF(BD$304&lt;=$C324,0,IF(BD$304&gt;($F$302+$C324),INDEX($D$316:$W$316,,$C324)-SUM($D324:BC324),INDEX($D$316:$W$316,,$C324)/$F$302)))</f>
        <v>0</v>
      </c>
      <c r="BE324" s="2">
        <f>IF($F$302="n/a",0,IF(BE$304&lt;=$C324,0,IF(BE$304&gt;($F$302+$C324),INDEX($D$316:$W$316,,$C324)-SUM($D324:BD324),INDEX($D$316:$W$316,,$C324)/$F$302)))</f>
        <v>0</v>
      </c>
      <c r="BF324" s="2">
        <f>IF($F$302="n/a",0,IF(BF$304&lt;=$C324,0,IF(BF$304&gt;($F$302+$C324),INDEX($D$316:$W$316,,$C324)-SUM($D324:BE324),INDEX($D$316:$W$316,,$C324)/$F$302)))</f>
        <v>0</v>
      </c>
      <c r="BG324" s="2">
        <f>IF($F$302="n/a",0,IF(BG$304&lt;=$C324,0,IF(BG$304&gt;($F$302+$C324),INDEX($D$316:$W$316,,$C324)-SUM($D324:BF324),INDEX($D$316:$W$316,,$C324)/$F$302)))</f>
        <v>0</v>
      </c>
      <c r="BH324" s="2">
        <f>IF($F$302="n/a",0,IF(BH$304&lt;=$C324,0,IF(BH$304&gt;($F$302+$C324),INDEX($D$316:$W$316,,$C324)-SUM($D324:BG324),INDEX($D$316:$W$316,,$C324)/$F$302)))</f>
        <v>0</v>
      </c>
      <c r="BI324" s="2">
        <f>IF($F$302="n/a",0,IF(BI$304&lt;=$C324,0,IF(BI$304&gt;($F$302+$C324),INDEX($D$316:$W$316,,$C324)-SUM($D324:BH324),INDEX($D$316:$W$316,,$C324)/$F$302)))</f>
        <v>0</v>
      </c>
      <c r="BJ324" s="2">
        <f>IF($F$302="n/a",0,IF(BJ$304&lt;=$C324,0,IF(BJ$304&gt;($F$302+$C324),INDEX($D$316:$W$316,,$C324)-SUM($D324:BI324),INDEX($D$316:$W$316,,$C324)/$F$302)))</f>
        <v>0</v>
      </c>
      <c r="BK324" s="2">
        <f>IF($F$302="n/a",0,IF(BK$304&lt;=$C324,0,IF(BK$304&gt;($F$302+$C324),INDEX($D$316:$W$316,,$C324)-SUM($D324:BJ324),INDEX($D$316:$W$316,,$C324)/$F$302)))</f>
        <v>0</v>
      </c>
    </row>
    <row r="325" spans="2:63" x14ac:dyDescent="0.3">
      <c r="B325" s="24">
        <v>2017</v>
      </c>
      <c r="C325" s="24">
        <v>7</v>
      </c>
      <c r="E325" s="2">
        <f>IF($F$302="n/a",0,IF(E$304&lt;=$C325,0,IF(E$304&gt;($F$302+$C325),INDEX($D$316:$W$316,,$C325)-SUM($D325:D325),INDEX($D$316:$W$316,,$C325)/$F$302)))</f>
        <v>0</v>
      </c>
      <c r="F325" s="2">
        <f>IF($F$302="n/a",0,IF(F$304&lt;=$C325,0,IF(F$304&gt;($F$302+$C325),INDEX($D$316:$W$316,,$C325)-SUM($D325:E325),INDEX($D$316:$W$316,,$C325)/$F$302)))</f>
        <v>0</v>
      </c>
      <c r="G325" s="2">
        <f>IF($F$302="n/a",0,IF(G$304&lt;=$C325,0,IF(G$304&gt;($F$302+$C325),INDEX($D$316:$W$316,,$C325)-SUM($D325:F325),INDEX($D$316:$W$316,,$C325)/$F$302)))</f>
        <v>0</v>
      </c>
      <c r="H325" s="2">
        <f>IF($F$302="n/a",0,IF(H$304&lt;=$C325,0,IF(H$304&gt;($F$302+$C325),INDEX($D$316:$W$316,,$C325)-SUM($D325:G325),INDEX($D$316:$W$316,,$C325)/$F$302)))</f>
        <v>0</v>
      </c>
      <c r="I325" s="2">
        <f>IF($F$302="n/a",0,IF(I$304&lt;=$C325,0,IF(I$304&gt;($F$302+$C325),INDEX($D$316:$W$316,,$C325)-SUM($D325:H325),INDEX($D$316:$W$316,,$C325)/$F$302)))</f>
        <v>0</v>
      </c>
      <c r="J325" s="2">
        <f>IF($F$302="n/a",0,IF(J$304&lt;=$C325,0,IF(J$304&gt;($F$302+$C325),INDEX($D$316:$W$316,,$C325)-SUM($D325:I325),INDEX($D$316:$W$316,,$C325)/$F$302)))</f>
        <v>0</v>
      </c>
      <c r="K325" s="2">
        <f>IF($F$302="n/a",0,IF(K$304&lt;=$C325,0,IF(K$304&gt;($F$302+$C325),INDEX($D$316:$W$316,,$C325)-SUM($D325:J325),INDEX($D$316:$W$316,,$C325)/$F$302)))</f>
        <v>0.88844007473911846</v>
      </c>
      <c r="L325" s="2">
        <f>IF($F$302="n/a",0,IF(L$304&lt;=$C325,0,IF(L$304&gt;($F$302+$C325),INDEX($D$316:$W$316,,$C325)-SUM($D325:K325),INDEX($D$316:$W$316,,$C325)/$F$302)))</f>
        <v>0.88844007473911846</v>
      </c>
      <c r="M325" s="2">
        <f>IF($F$302="n/a",0,IF(M$304&lt;=$C325,0,IF(M$304&gt;($F$302+$C325),INDEX($D$316:$W$316,,$C325)-SUM($D325:L325),INDEX($D$316:$W$316,,$C325)/$F$302)))</f>
        <v>0.88844007473911846</v>
      </c>
      <c r="N325" s="2">
        <f>IF($F$302="n/a",0,IF(N$304&lt;=$C325,0,IF(N$304&gt;($F$302+$C325),INDEX($D$316:$W$316,,$C325)-SUM($D325:M325),INDEX($D$316:$W$316,,$C325)/$F$302)))</f>
        <v>0.88844007473911846</v>
      </c>
      <c r="O325" s="2">
        <f>IF($F$302="n/a",0,IF(O$304&lt;=$C325,0,IF(O$304&gt;($F$302+$C325),INDEX($D$316:$W$316,,$C325)-SUM($D325:N325),INDEX($D$316:$W$316,,$C325)/$F$302)))</f>
        <v>0.88844007473911846</v>
      </c>
      <c r="P325" s="2">
        <f>IF($F$302="n/a",0,IF(P$304&lt;=$C325,0,IF(P$304&gt;($F$302+$C325),INDEX($D$316:$W$316,,$C325)-SUM($D325:O325),INDEX($D$316:$W$316,,$C325)/$F$302)))</f>
        <v>0</v>
      </c>
      <c r="Q325" s="2">
        <f>IF($F$302="n/a",0,IF(Q$304&lt;=$C325,0,IF(Q$304&gt;($F$302+$C325),INDEX($D$316:$W$316,,$C325)-SUM($D325:P325),INDEX($D$316:$W$316,,$C325)/$F$302)))</f>
        <v>0</v>
      </c>
      <c r="R325" s="2">
        <f>IF($F$302="n/a",0,IF(R$304&lt;=$C325,0,IF(R$304&gt;($F$302+$C325),INDEX($D$316:$W$316,,$C325)-SUM($D325:Q325),INDEX($D$316:$W$316,,$C325)/$F$302)))</f>
        <v>0</v>
      </c>
      <c r="S325" s="2">
        <f>IF($F$302="n/a",0,IF(S$304&lt;=$C325,0,IF(S$304&gt;($F$302+$C325),INDEX($D$316:$W$316,,$C325)-SUM($D325:R325),INDEX($D$316:$W$316,,$C325)/$F$302)))</f>
        <v>0</v>
      </c>
      <c r="T325" s="2">
        <f>IF($F$302="n/a",0,IF(T$304&lt;=$C325,0,IF(T$304&gt;($F$302+$C325),INDEX($D$316:$W$316,,$C325)-SUM($D325:S325),INDEX($D$316:$W$316,,$C325)/$F$302)))</f>
        <v>0</v>
      </c>
      <c r="U325" s="2">
        <f>IF($F$302="n/a",0,IF(U$304&lt;=$C325,0,IF(U$304&gt;($F$302+$C325),INDEX($D$316:$W$316,,$C325)-SUM($D325:T325),INDEX($D$316:$W$316,,$C325)/$F$302)))</f>
        <v>0</v>
      </c>
      <c r="V325" s="2">
        <f>IF($F$302="n/a",0,IF(V$304&lt;=$C325,0,IF(V$304&gt;($F$302+$C325),INDEX($D$316:$W$316,,$C325)-SUM($D325:U325),INDEX($D$316:$W$316,,$C325)/$F$302)))</f>
        <v>0</v>
      </c>
      <c r="W325" s="2">
        <f>IF($F$302="n/a",0,IF(W$304&lt;=$C325,0,IF(W$304&gt;($F$302+$C325),INDEX($D$316:$W$316,,$C325)-SUM($D325:V325),INDEX($D$316:$W$316,,$C325)/$F$302)))</f>
        <v>0</v>
      </c>
      <c r="X325" s="2">
        <f>IF($F$302="n/a",0,IF(X$304&lt;=$C325,0,IF(X$304&gt;($F$302+$C325),INDEX($D$316:$W$316,,$C325)-SUM($D325:W325),INDEX($D$316:$W$316,,$C325)/$F$302)))</f>
        <v>0</v>
      </c>
      <c r="Y325" s="2">
        <f>IF($F$302="n/a",0,IF(Y$304&lt;=$C325,0,IF(Y$304&gt;($F$302+$C325),INDEX($D$316:$W$316,,$C325)-SUM($D325:X325),INDEX($D$316:$W$316,,$C325)/$F$302)))</f>
        <v>0</v>
      </c>
      <c r="Z325" s="2">
        <f>IF($F$302="n/a",0,IF(Z$304&lt;=$C325,0,IF(Z$304&gt;($F$302+$C325),INDEX($D$316:$W$316,,$C325)-SUM($D325:Y325),INDEX($D$316:$W$316,,$C325)/$F$302)))</f>
        <v>0</v>
      </c>
      <c r="AA325" s="2">
        <f>IF($F$302="n/a",0,IF(AA$304&lt;=$C325,0,IF(AA$304&gt;($F$302+$C325),INDEX($D$316:$W$316,,$C325)-SUM($D325:Z325),INDEX($D$316:$W$316,,$C325)/$F$302)))</f>
        <v>0</v>
      </c>
      <c r="AB325" s="2">
        <f>IF($F$302="n/a",0,IF(AB$304&lt;=$C325,0,IF(AB$304&gt;($F$302+$C325),INDEX($D$316:$W$316,,$C325)-SUM($D325:AA325),INDEX($D$316:$W$316,,$C325)/$F$302)))</f>
        <v>0</v>
      </c>
      <c r="AC325" s="2">
        <f>IF($F$302="n/a",0,IF(AC$304&lt;=$C325,0,IF(AC$304&gt;($F$302+$C325),INDEX($D$316:$W$316,,$C325)-SUM($D325:AB325),INDEX($D$316:$W$316,,$C325)/$F$302)))</f>
        <v>0</v>
      </c>
      <c r="AD325" s="2">
        <f>IF($F$302="n/a",0,IF(AD$304&lt;=$C325,0,IF(AD$304&gt;($F$302+$C325),INDEX($D$316:$W$316,,$C325)-SUM($D325:AC325),INDEX($D$316:$W$316,,$C325)/$F$302)))</f>
        <v>0</v>
      </c>
      <c r="AE325" s="2">
        <f>IF($F$302="n/a",0,IF(AE$304&lt;=$C325,0,IF(AE$304&gt;($F$302+$C325),INDEX($D$316:$W$316,,$C325)-SUM($D325:AD325),INDEX($D$316:$W$316,,$C325)/$F$302)))</f>
        <v>0</v>
      </c>
      <c r="AF325" s="2">
        <f>IF($F$302="n/a",0,IF(AF$304&lt;=$C325,0,IF(AF$304&gt;($F$302+$C325),INDEX($D$316:$W$316,,$C325)-SUM($D325:AE325),INDEX($D$316:$W$316,,$C325)/$F$302)))</f>
        <v>0</v>
      </c>
      <c r="AG325" s="2">
        <f>IF($F$302="n/a",0,IF(AG$304&lt;=$C325,0,IF(AG$304&gt;($F$302+$C325),INDEX($D$316:$W$316,,$C325)-SUM($D325:AF325),INDEX($D$316:$W$316,,$C325)/$F$302)))</f>
        <v>0</v>
      </c>
      <c r="AH325" s="2">
        <f>IF($F$302="n/a",0,IF(AH$304&lt;=$C325,0,IF(AH$304&gt;($F$302+$C325),INDEX($D$316:$W$316,,$C325)-SUM($D325:AG325),INDEX($D$316:$W$316,,$C325)/$F$302)))</f>
        <v>0</v>
      </c>
      <c r="AI325" s="2">
        <f>IF($F$302="n/a",0,IF(AI$304&lt;=$C325,0,IF(AI$304&gt;($F$302+$C325),INDEX($D$316:$W$316,,$C325)-SUM($D325:AH325),INDEX($D$316:$W$316,,$C325)/$F$302)))</f>
        <v>0</v>
      </c>
      <c r="AJ325" s="2">
        <f>IF($F$302="n/a",0,IF(AJ$304&lt;=$C325,0,IF(AJ$304&gt;($F$302+$C325),INDEX($D$316:$W$316,,$C325)-SUM($D325:AI325),INDEX($D$316:$W$316,,$C325)/$F$302)))</f>
        <v>0</v>
      </c>
      <c r="AK325" s="2">
        <f>IF($F$302="n/a",0,IF(AK$304&lt;=$C325,0,IF(AK$304&gt;($F$302+$C325),INDEX($D$316:$W$316,,$C325)-SUM($D325:AJ325),INDEX($D$316:$W$316,,$C325)/$F$302)))</f>
        <v>0</v>
      </c>
      <c r="AL325" s="2">
        <f>IF($F$302="n/a",0,IF(AL$304&lt;=$C325,0,IF(AL$304&gt;($F$302+$C325),INDEX($D$316:$W$316,,$C325)-SUM($D325:AK325),INDEX($D$316:$W$316,,$C325)/$F$302)))</f>
        <v>0</v>
      </c>
      <c r="AM325" s="2">
        <f>IF($F$302="n/a",0,IF(AM$304&lt;=$C325,0,IF(AM$304&gt;($F$302+$C325),INDEX($D$316:$W$316,,$C325)-SUM($D325:AL325),INDEX($D$316:$W$316,,$C325)/$F$302)))</f>
        <v>0</v>
      </c>
      <c r="AN325" s="2">
        <f>IF($F$302="n/a",0,IF(AN$304&lt;=$C325,0,IF(AN$304&gt;($F$302+$C325),INDEX($D$316:$W$316,,$C325)-SUM($D325:AM325),INDEX($D$316:$W$316,,$C325)/$F$302)))</f>
        <v>0</v>
      </c>
      <c r="AO325" s="2">
        <f>IF($F$302="n/a",0,IF(AO$304&lt;=$C325,0,IF(AO$304&gt;($F$302+$C325),INDEX($D$316:$W$316,,$C325)-SUM($D325:AN325),INDEX($D$316:$W$316,,$C325)/$F$302)))</f>
        <v>0</v>
      </c>
      <c r="AP325" s="2">
        <f>IF($F$302="n/a",0,IF(AP$304&lt;=$C325,0,IF(AP$304&gt;($F$302+$C325),INDEX($D$316:$W$316,,$C325)-SUM($D325:AO325),INDEX($D$316:$W$316,,$C325)/$F$302)))</f>
        <v>0</v>
      </c>
      <c r="AQ325" s="2">
        <f>IF($F$302="n/a",0,IF(AQ$304&lt;=$C325,0,IF(AQ$304&gt;($F$302+$C325),INDEX($D$316:$W$316,,$C325)-SUM($D325:AP325),INDEX($D$316:$W$316,,$C325)/$F$302)))</f>
        <v>0</v>
      </c>
      <c r="AR325" s="2">
        <f>IF($F$302="n/a",0,IF(AR$304&lt;=$C325,0,IF(AR$304&gt;($F$302+$C325),INDEX($D$316:$W$316,,$C325)-SUM($D325:AQ325),INDEX($D$316:$W$316,,$C325)/$F$302)))</f>
        <v>0</v>
      </c>
      <c r="AS325" s="2">
        <f>IF($F$302="n/a",0,IF(AS$304&lt;=$C325,0,IF(AS$304&gt;($F$302+$C325),INDEX($D$316:$W$316,,$C325)-SUM($D325:AR325),INDEX($D$316:$W$316,,$C325)/$F$302)))</f>
        <v>0</v>
      </c>
      <c r="AT325" s="2">
        <f>IF($F$302="n/a",0,IF(AT$304&lt;=$C325,0,IF(AT$304&gt;($F$302+$C325),INDEX($D$316:$W$316,,$C325)-SUM($D325:AS325),INDEX($D$316:$W$316,,$C325)/$F$302)))</f>
        <v>0</v>
      </c>
      <c r="AU325" s="2">
        <f>IF($F$302="n/a",0,IF(AU$304&lt;=$C325,0,IF(AU$304&gt;($F$302+$C325),INDEX($D$316:$W$316,,$C325)-SUM($D325:AT325),INDEX($D$316:$W$316,,$C325)/$F$302)))</f>
        <v>0</v>
      </c>
      <c r="AV325" s="2">
        <f>IF($F$302="n/a",0,IF(AV$304&lt;=$C325,0,IF(AV$304&gt;($F$302+$C325),INDEX($D$316:$W$316,,$C325)-SUM($D325:AU325),INDEX($D$316:$W$316,,$C325)/$F$302)))</f>
        <v>0</v>
      </c>
      <c r="AW325" s="2">
        <f>IF($F$302="n/a",0,IF(AW$304&lt;=$C325,0,IF(AW$304&gt;($F$302+$C325),INDEX($D$316:$W$316,,$C325)-SUM($D325:AV325),INDEX($D$316:$W$316,,$C325)/$F$302)))</f>
        <v>0</v>
      </c>
      <c r="AX325" s="2">
        <f>IF($F$302="n/a",0,IF(AX$304&lt;=$C325,0,IF(AX$304&gt;($F$302+$C325),INDEX($D$316:$W$316,,$C325)-SUM($D325:AW325),INDEX($D$316:$W$316,,$C325)/$F$302)))</f>
        <v>0</v>
      </c>
      <c r="AY325" s="2">
        <f>IF($F$302="n/a",0,IF(AY$304&lt;=$C325,0,IF(AY$304&gt;($F$302+$C325),INDEX($D$316:$W$316,,$C325)-SUM($D325:AX325),INDEX($D$316:$W$316,,$C325)/$F$302)))</f>
        <v>0</v>
      </c>
      <c r="AZ325" s="2">
        <f>IF($F$302="n/a",0,IF(AZ$304&lt;=$C325,0,IF(AZ$304&gt;($F$302+$C325),INDEX($D$316:$W$316,,$C325)-SUM($D325:AY325),INDEX($D$316:$W$316,,$C325)/$F$302)))</f>
        <v>0</v>
      </c>
      <c r="BA325" s="2">
        <f>IF($F$302="n/a",0,IF(BA$304&lt;=$C325,0,IF(BA$304&gt;($F$302+$C325),INDEX($D$316:$W$316,,$C325)-SUM($D325:AZ325),INDEX($D$316:$W$316,,$C325)/$F$302)))</f>
        <v>0</v>
      </c>
      <c r="BB325" s="2">
        <f>IF($F$302="n/a",0,IF(BB$304&lt;=$C325,0,IF(BB$304&gt;($F$302+$C325),INDEX($D$316:$W$316,,$C325)-SUM($D325:BA325),INDEX($D$316:$W$316,,$C325)/$F$302)))</f>
        <v>0</v>
      </c>
      <c r="BC325" s="2">
        <f>IF($F$302="n/a",0,IF(BC$304&lt;=$C325,0,IF(BC$304&gt;($F$302+$C325),INDEX($D$316:$W$316,,$C325)-SUM($D325:BB325),INDEX($D$316:$W$316,,$C325)/$F$302)))</f>
        <v>0</v>
      </c>
      <c r="BD325" s="2">
        <f>IF($F$302="n/a",0,IF(BD$304&lt;=$C325,0,IF(BD$304&gt;($F$302+$C325),INDEX($D$316:$W$316,,$C325)-SUM($D325:BC325),INDEX($D$316:$W$316,,$C325)/$F$302)))</f>
        <v>0</v>
      </c>
      <c r="BE325" s="2">
        <f>IF($F$302="n/a",0,IF(BE$304&lt;=$C325,0,IF(BE$304&gt;($F$302+$C325),INDEX($D$316:$W$316,,$C325)-SUM($D325:BD325),INDEX($D$316:$W$316,,$C325)/$F$302)))</f>
        <v>0</v>
      </c>
      <c r="BF325" s="2">
        <f>IF($F$302="n/a",0,IF(BF$304&lt;=$C325,0,IF(BF$304&gt;($F$302+$C325),INDEX($D$316:$W$316,,$C325)-SUM($D325:BE325),INDEX($D$316:$W$316,,$C325)/$F$302)))</f>
        <v>0</v>
      </c>
      <c r="BG325" s="2">
        <f>IF($F$302="n/a",0,IF(BG$304&lt;=$C325,0,IF(BG$304&gt;($F$302+$C325),INDEX($D$316:$W$316,,$C325)-SUM($D325:BF325),INDEX($D$316:$W$316,,$C325)/$F$302)))</f>
        <v>0</v>
      </c>
      <c r="BH325" s="2">
        <f>IF($F$302="n/a",0,IF(BH$304&lt;=$C325,0,IF(BH$304&gt;($F$302+$C325),INDEX($D$316:$W$316,,$C325)-SUM($D325:BG325),INDEX($D$316:$W$316,,$C325)/$F$302)))</f>
        <v>0</v>
      </c>
      <c r="BI325" s="2">
        <f>IF($F$302="n/a",0,IF(BI$304&lt;=$C325,0,IF(BI$304&gt;($F$302+$C325),INDEX($D$316:$W$316,,$C325)-SUM($D325:BH325),INDEX($D$316:$W$316,,$C325)/$F$302)))</f>
        <v>0</v>
      </c>
      <c r="BJ325" s="2">
        <f>IF($F$302="n/a",0,IF(BJ$304&lt;=$C325,0,IF(BJ$304&gt;($F$302+$C325),INDEX($D$316:$W$316,,$C325)-SUM($D325:BI325),INDEX($D$316:$W$316,,$C325)/$F$302)))</f>
        <v>0</v>
      </c>
      <c r="BK325" s="2">
        <f>IF($F$302="n/a",0,IF(BK$304&lt;=$C325,0,IF(BK$304&gt;($F$302+$C325),INDEX($D$316:$W$316,,$C325)-SUM($D325:BJ325),INDEX($D$316:$W$316,,$C325)/$F$302)))</f>
        <v>0</v>
      </c>
    </row>
    <row r="326" spans="2:63" x14ac:dyDescent="0.3">
      <c r="B326" s="24">
        <v>2018</v>
      </c>
      <c r="C326" s="24">
        <v>8</v>
      </c>
      <c r="E326" s="2">
        <f>IF($F$302="n/a",0,IF(E$304&lt;=$C326,0,IF(E$304&gt;($F$302+$C326),INDEX($D$316:$W$316,,$C326)-SUM($D326:D326),INDEX($D$316:$W$316,,$C326)/$F$302)))</f>
        <v>0</v>
      </c>
      <c r="F326" s="2">
        <f>IF($F$302="n/a",0,IF(F$304&lt;=$C326,0,IF(F$304&gt;($F$302+$C326),INDEX($D$316:$W$316,,$C326)-SUM($D326:E326),INDEX($D$316:$W$316,,$C326)/$F$302)))</f>
        <v>0</v>
      </c>
      <c r="G326" s="2">
        <f>IF($F$302="n/a",0,IF(G$304&lt;=$C326,0,IF(G$304&gt;($F$302+$C326),INDEX($D$316:$W$316,,$C326)-SUM($D326:F326),INDEX($D$316:$W$316,,$C326)/$F$302)))</f>
        <v>0</v>
      </c>
      <c r="H326" s="2">
        <f>IF($F$302="n/a",0,IF(H$304&lt;=$C326,0,IF(H$304&gt;($F$302+$C326),INDEX($D$316:$W$316,,$C326)-SUM($D326:G326),INDEX($D$316:$W$316,,$C326)/$F$302)))</f>
        <v>0</v>
      </c>
      <c r="I326" s="2">
        <f>IF($F$302="n/a",0,IF(I$304&lt;=$C326,0,IF(I$304&gt;($F$302+$C326),INDEX($D$316:$W$316,,$C326)-SUM($D326:H326),INDEX($D$316:$W$316,,$C326)/$F$302)))</f>
        <v>0</v>
      </c>
      <c r="J326" s="2">
        <f>IF($F$302="n/a",0,IF(J$304&lt;=$C326,0,IF(J$304&gt;($F$302+$C326),INDEX($D$316:$W$316,,$C326)-SUM($D326:I326),INDEX($D$316:$W$316,,$C326)/$F$302)))</f>
        <v>0</v>
      </c>
      <c r="K326" s="2">
        <f>IF($F$302="n/a",0,IF(K$304&lt;=$C326,0,IF(K$304&gt;($F$302+$C326),INDEX($D$316:$W$316,,$C326)-SUM($D326:J326),INDEX($D$316:$W$316,,$C326)/$F$302)))</f>
        <v>0</v>
      </c>
      <c r="L326" s="2">
        <f>IF($F$302="n/a",0,IF(L$304&lt;=$C326,0,IF(L$304&gt;($F$302+$C326),INDEX($D$316:$W$316,,$C326)-SUM($D326:K326),INDEX($D$316:$W$316,,$C326)/$F$302)))</f>
        <v>0.96877968274076998</v>
      </c>
      <c r="M326" s="2">
        <f>IF($F$302="n/a",0,IF(M$304&lt;=$C326,0,IF(M$304&gt;($F$302+$C326),INDEX($D$316:$W$316,,$C326)-SUM($D326:L326),INDEX($D$316:$W$316,,$C326)/$F$302)))</f>
        <v>0.96877968274076998</v>
      </c>
      <c r="N326" s="2">
        <f>IF($F$302="n/a",0,IF(N$304&lt;=$C326,0,IF(N$304&gt;($F$302+$C326),INDEX($D$316:$W$316,,$C326)-SUM($D326:M326),INDEX($D$316:$W$316,,$C326)/$F$302)))</f>
        <v>0.96877968274076998</v>
      </c>
      <c r="O326" s="2">
        <f>IF($F$302="n/a",0,IF(O$304&lt;=$C326,0,IF(O$304&gt;($F$302+$C326),INDEX($D$316:$W$316,,$C326)-SUM($D326:N326),INDEX($D$316:$W$316,,$C326)/$F$302)))</f>
        <v>0.96877968274076998</v>
      </c>
      <c r="P326" s="2">
        <f>IF($F$302="n/a",0,IF(P$304&lt;=$C326,0,IF(P$304&gt;($F$302+$C326),INDEX($D$316:$W$316,,$C326)-SUM($D326:O326),INDEX($D$316:$W$316,,$C326)/$F$302)))</f>
        <v>0.96877968274076998</v>
      </c>
      <c r="Q326" s="2">
        <f>IF($F$302="n/a",0,IF(Q$304&lt;=$C326,0,IF(Q$304&gt;($F$302+$C326),INDEX($D$316:$W$316,,$C326)-SUM($D326:P326),INDEX($D$316:$W$316,,$C326)/$F$302)))</f>
        <v>0</v>
      </c>
      <c r="R326" s="2">
        <f>IF($F$302="n/a",0,IF(R$304&lt;=$C326,0,IF(R$304&gt;($F$302+$C326),INDEX($D$316:$W$316,,$C326)-SUM($D326:Q326),INDEX($D$316:$W$316,,$C326)/$F$302)))</f>
        <v>0</v>
      </c>
      <c r="S326" s="2">
        <f>IF($F$302="n/a",0,IF(S$304&lt;=$C326,0,IF(S$304&gt;($F$302+$C326),INDEX($D$316:$W$316,,$C326)-SUM($D326:R326),INDEX($D$316:$W$316,,$C326)/$F$302)))</f>
        <v>0</v>
      </c>
      <c r="T326" s="2">
        <f>IF($F$302="n/a",0,IF(T$304&lt;=$C326,0,IF(T$304&gt;($F$302+$C326),INDEX($D$316:$W$316,,$C326)-SUM($D326:S326),INDEX($D$316:$W$316,,$C326)/$F$302)))</f>
        <v>0</v>
      </c>
      <c r="U326" s="2">
        <f>IF($F$302="n/a",0,IF(U$304&lt;=$C326,0,IF(U$304&gt;($F$302+$C326),INDEX($D$316:$W$316,,$C326)-SUM($D326:T326),INDEX($D$316:$W$316,,$C326)/$F$302)))</f>
        <v>0</v>
      </c>
      <c r="V326" s="2">
        <f>IF($F$302="n/a",0,IF(V$304&lt;=$C326,0,IF(V$304&gt;($F$302+$C326),INDEX($D$316:$W$316,,$C326)-SUM($D326:U326),INDEX($D$316:$W$316,,$C326)/$F$302)))</f>
        <v>0</v>
      </c>
      <c r="W326" s="2">
        <f>IF($F$302="n/a",0,IF(W$304&lt;=$C326,0,IF(W$304&gt;($F$302+$C326),INDEX($D$316:$W$316,,$C326)-SUM($D326:V326),INDEX($D$316:$W$316,,$C326)/$F$302)))</f>
        <v>0</v>
      </c>
      <c r="X326" s="2">
        <f>IF($F$302="n/a",0,IF(X$304&lt;=$C326,0,IF(X$304&gt;($F$302+$C326),INDEX($D$316:$W$316,,$C326)-SUM($D326:W326),INDEX($D$316:$W$316,,$C326)/$F$302)))</f>
        <v>0</v>
      </c>
      <c r="Y326" s="2">
        <f>IF($F$302="n/a",0,IF(Y$304&lt;=$C326,0,IF(Y$304&gt;($F$302+$C326),INDEX($D$316:$W$316,,$C326)-SUM($D326:X326),INDEX($D$316:$W$316,,$C326)/$F$302)))</f>
        <v>0</v>
      </c>
      <c r="Z326" s="2">
        <f>IF($F$302="n/a",0,IF(Z$304&lt;=$C326,0,IF(Z$304&gt;($F$302+$C326),INDEX($D$316:$W$316,,$C326)-SUM($D326:Y326),INDEX($D$316:$W$316,,$C326)/$F$302)))</f>
        <v>0</v>
      </c>
      <c r="AA326" s="2">
        <f>IF($F$302="n/a",0,IF(AA$304&lt;=$C326,0,IF(AA$304&gt;($F$302+$C326),INDEX($D$316:$W$316,,$C326)-SUM($D326:Z326),INDEX($D$316:$W$316,,$C326)/$F$302)))</f>
        <v>0</v>
      </c>
      <c r="AB326" s="2">
        <f>IF($F$302="n/a",0,IF(AB$304&lt;=$C326,0,IF(AB$304&gt;($F$302+$C326),INDEX($D$316:$W$316,,$C326)-SUM($D326:AA326),INDEX($D$316:$W$316,,$C326)/$F$302)))</f>
        <v>0</v>
      </c>
      <c r="AC326" s="2">
        <f>IF($F$302="n/a",0,IF(AC$304&lt;=$C326,0,IF(AC$304&gt;($F$302+$C326),INDEX($D$316:$W$316,,$C326)-SUM($D326:AB326),INDEX($D$316:$W$316,,$C326)/$F$302)))</f>
        <v>0</v>
      </c>
      <c r="AD326" s="2">
        <f>IF($F$302="n/a",0,IF(AD$304&lt;=$C326,0,IF(AD$304&gt;($F$302+$C326),INDEX($D$316:$W$316,,$C326)-SUM($D326:AC326),INDEX($D$316:$W$316,,$C326)/$F$302)))</f>
        <v>0</v>
      </c>
      <c r="AE326" s="2">
        <f>IF($F$302="n/a",0,IF(AE$304&lt;=$C326,0,IF(AE$304&gt;($F$302+$C326),INDEX($D$316:$W$316,,$C326)-SUM($D326:AD326),INDEX($D$316:$W$316,,$C326)/$F$302)))</f>
        <v>0</v>
      </c>
      <c r="AF326" s="2">
        <f>IF($F$302="n/a",0,IF(AF$304&lt;=$C326,0,IF(AF$304&gt;($F$302+$C326),INDEX($D$316:$W$316,,$C326)-SUM($D326:AE326),INDEX($D$316:$W$316,,$C326)/$F$302)))</f>
        <v>0</v>
      </c>
      <c r="AG326" s="2">
        <f>IF($F$302="n/a",0,IF(AG$304&lt;=$C326,0,IF(AG$304&gt;($F$302+$C326),INDEX($D$316:$W$316,,$C326)-SUM($D326:AF326),INDEX($D$316:$W$316,,$C326)/$F$302)))</f>
        <v>0</v>
      </c>
      <c r="AH326" s="2">
        <f>IF($F$302="n/a",0,IF(AH$304&lt;=$C326,0,IF(AH$304&gt;($F$302+$C326),INDEX($D$316:$W$316,,$C326)-SUM($D326:AG326),INDEX($D$316:$W$316,,$C326)/$F$302)))</f>
        <v>0</v>
      </c>
      <c r="AI326" s="2">
        <f>IF($F$302="n/a",0,IF(AI$304&lt;=$C326,0,IF(AI$304&gt;($F$302+$C326),INDEX($D$316:$W$316,,$C326)-SUM($D326:AH326),INDEX($D$316:$W$316,,$C326)/$F$302)))</f>
        <v>0</v>
      </c>
      <c r="AJ326" s="2">
        <f>IF($F$302="n/a",0,IF(AJ$304&lt;=$C326,0,IF(AJ$304&gt;($F$302+$C326),INDEX($D$316:$W$316,,$C326)-SUM($D326:AI326),INDEX($D$316:$W$316,,$C326)/$F$302)))</f>
        <v>0</v>
      </c>
      <c r="AK326" s="2">
        <f>IF($F$302="n/a",0,IF(AK$304&lt;=$C326,0,IF(AK$304&gt;($F$302+$C326),INDEX($D$316:$W$316,,$C326)-SUM($D326:AJ326),INDEX($D$316:$W$316,,$C326)/$F$302)))</f>
        <v>0</v>
      </c>
      <c r="AL326" s="2">
        <f>IF($F$302="n/a",0,IF(AL$304&lt;=$C326,0,IF(AL$304&gt;($F$302+$C326),INDEX($D$316:$W$316,,$C326)-SUM($D326:AK326),INDEX($D$316:$W$316,,$C326)/$F$302)))</f>
        <v>0</v>
      </c>
      <c r="AM326" s="2">
        <f>IF($F$302="n/a",0,IF(AM$304&lt;=$C326,0,IF(AM$304&gt;($F$302+$C326),INDEX($D$316:$W$316,,$C326)-SUM($D326:AL326),INDEX($D$316:$W$316,,$C326)/$F$302)))</f>
        <v>0</v>
      </c>
      <c r="AN326" s="2">
        <f>IF($F$302="n/a",0,IF(AN$304&lt;=$C326,0,IF(AN$304&gt;($F$302+$C326),INDEX($D$316:$W$316,,$C326)-SUM($D326:AM326),INDEX($D$316:$W$316,,$C326)/$F$302)))</f>
        <v>0</v>
      </c>
      <c r="AO326" s="2">
        <f>IF($F$302="n/a",0,IF(AO$304&lt;=$C326,0,IF(AO$304&gt;($F$302+$C326),INDEX($D$316:$W$316,,$C326)-SUM($D326:AN326),INDEX($D$316:$W$316,,$C326)/$F$302)))</f>
        <v>0</v>
      </c>
      <c r="AP326" s="2">
        <f>IF($F$302="n/a",0,IF(AP$304&lt;=$C326,0,IF(AP$304&gt;($F$302+$C326),INDEX($D$316:$W$316,,$C326)-SUM($D326:AO326),INDEX($D$316:$W$316,,$C326)/$F$302)))</f>
        <v>0</v>
      </c>
      <c r="AQ326" s="2">
        <f>IF($F$302="n/a",0,IF(AQ$304&lt;=$C326,0,IF(AQ$304&gt;($F$302+$C326),INDEX($D$316:$W$316,,$C326)-SUM($D326:AP326),INDEX($D$316:$W$316,,$C326)/$F$302)))</f>
        <v>0</v>
      </c>
      <c r="AR326" s="2">
        <f>IF($F$302="n/a",0,IF(AR$304&lt;=$C326,0,IF(AR$304&gt;($F$302+$C326),INDEX($D$316:$W$316,,$C326)-SUM($D326:AQ326),INDEX($D$316:$W$316,,$C326)/$F$302)))</f>
        <v>0</v>
      </c>
      <c r="AS326" s="2">
        <f>IF($F$302="n/a",0,IF(AS$304&lt;=$C326,0,IF(AS$304&gt;($F$302+$C326),INDEX($D$316:$W$316,,$C326)-SUM($D326:AR326),INDEX($D$316:$W$316,,$C326)/$F$302)))</f>
        <v>0</v>
      </c>
      <c r="AT326" s="2">
        <f>IF($F$302="n/a",0,IF(AT$304&lt;=$C326,0,IF(AT$304&gt;($F$302+$C326),INDEX($D$316:$W$316,,$C326)-SUM($D326:AS326),INDEX($D$316:$W$316,,$C326)/$F$302)))</f>
        <v>0</v>
      </c>
      <c r="AU326" s="2">
        <f>IF($F$302="n/a",0,IF(AU$304&lt;=$C326,0,IF(AU$304&gt;($F$302+$C326),INDEX($D$316:$W$316,,$C326)-SUM($D326:AT326),INDEX($D$316:$W$316,,$C326)/$F$302)))</f>
        <v>0</v>
      </c>
      <c r="AV326" s="2">
        <f>IF($F$302="n/a",0,IF(AV$304&lt;=$C326,0,IF(AV$304&gt;($F$302+$C326),INDEX($D$316:$W$316,,$C326)-SUM($D326:AU326),INDEX($D$316:$W$316,,$C326)/$F$302)))</f>
        <v>0</v>
      </c>
      <c r="AW326" s="2">
        <f>IF($F$302="n/a",0,IF(AW$304&lt;=$C326,0,IF(AW$304&gt;($F$302+$C326),INDEX($D$316:$W$316,,$C326)-SUM($D326:AV326),INDEX($D$316:$W$316,,$C326)/$F$302)))</f>
        <v>0</v>
      </c>
      <c r="AX326" s="2">
        <f>IF($F$302="n/a",0,IF(AX$304&lt;=$C326,0,IF(AX$304&gt;($F$302+$C326),INDEX($D$316:$W$316,,$C326)-SUM($D326:AW326),INDEX($D$316:$W$316,,$C326)/$F$302)))</f>
        <v>0</v>
      </c>
      <c r="AY326" s="2">
        <f>IF($F$302="n/a",0,IF(AY$304&lt;=$C326,0,IF(AY$304&gt;($F$302+$C326),INDEX($D$316:$W$316,,$C326)-SUM($D326:AX326),INDEX($D$316:$W$316,,$C326)/$F$302)))</f>
        <v>0</v>
      </c>
      <c r="AZ326" s="2">
        <f>IF($F$302="n/a",0,IF(AZ$304&lt;=$C326,0,IF(AZ$304&gt;($F$302+$C326),INDEX($D$316:$W$316,,$C326)-SUM($D326:AY326),INDEX($D$316:$W$316,,$C326)/$F$302)))</f>
        <v>0</v>
      </c>
      <c r="BA326" s="2">
        <f>IF($F$302="n/a",0,IF(BA$304&lt;=$C326,0,IF(BA$304&gt;($F$302+$C326),INDEX($D$316:$W$316,,$C326)-SUM($D326:AZ326),INDEX($D$316:$W$316,,$C326)/$F$302)))</f>
        <v>0</v>
      </c>
      <c r="BB326" s="2">
        <f>IF($F$302="n/a",0,IF(BB$304&lt;=$C326,0,IF(BB$304&gt;($F$302+$C326),INDEX($D$316:$W$316,,$C326)-SUM($D326:BA326),INDEX($D$316:$W$316,,$C326)/$F$302)))</f>
        <v>0</v>
      </c>
      <c r="BC326" s="2">
        <f>IF($F$302="n/a",0,IF(BC$304&lt;=$C326,0,IF(BC$304&gt;($F$302+$C326),INDEX($D$316:$W$316,,$C326)-SUM($D326:BB326),INDEX($D$316:$W$316,,$C326)/$F$302)))</f>
        <v>0</v>
      </c>
      <c r="BD326" s="2">
        <f>IF($F$302="n/a",0,IF(BD$304&lt;=$C326,0,IF(BD$304&gt;($F$302+$C326),INDEX($D$316:$W$316,,$C326)-SUM($D326:BC326),INDEX($D$316:$W$316,,$C326)/$F$302)))</f>
        <v>0</v>
      </c>
      <c r="BE326" s="2">
        <f>IF($F$302="n/a",0,IF(BE$304&lt;=$C326,0,IF(BE$304&gt;($F$302+$C326),INDEX($D$316:$W$316,,$C326)-SUM($D326:BD326),INDEX($D$316:$W$316,,$C326)/$F$302)))</f>
        <v>0</v>
      </c>
      <c r="BF326" s="2">
        <f>IF($F$302="n/a",0,IF(BF$304&lt;=$C326,0,IF(BF$304&gt;($F$302+$C326),INDEX($D$316:$W$316,,$C326)-SUM($D326:BE326),INDEX($D$316:$W$316,,$C326)/$F$302)))</f>
        <v>0</v>
      </c>
      <c r="BG326" s="2">
        <f>IF($F$302="n/a",0,IF(BG$304&lt;=$C326,0,IF(BG$304&gt;($F$302+$C326),INDEX($D$316:$W$316,,$C326)-SUM($D326:BF326),INDEX($D$316:$W$316,,$C326)/$F$302)))</f>
        <v>0</v>
      </c>
      <c r="BH326" s="2">
        <f>IF($F$302="n/a",0,IF(BH$304&lt;=$C326,0,IF(BH$304&gt;($F$302+$C326),INDEX($D$316:$W$316,,$C326)-SUM($D326:BG326),INDEX($D$316:$W$316,,$C326)/$F$302)))</f>
        <v>0</v>
      </c>
      <c r="BI326" s="2">
        <f>IF($F$302="n/a",0,IF(BI$304&lt;=$C326,0,IF(BI$304&gt;($F$302+$C326),INDEX($D$316:$W$316,,$C326)-SUM($D326:BH326),INDEX($D$316:$W$316,,$C326)/$F$302)))</f>
        <v>0</v>
      </c>
      <c r="BJ326" s="2">
        <f>IF($F$302="n/a",0,IF(BJ$304&lt;=$C326,0,IF(BJ$304&gt;($F$302+$C326),INDEX($D$316:$W$316,,$C326)-SUM($D326:BI326),INDEX($D$316:$W$316,,$C326)/$F$302)))</f>
        <v>0</v>
      </c>
      <c r="BK326" s="2">
        <f>IF($F$302="n/a",0,IF(BK$304&lt;=$C326,0,IF(BK$304&gt;($F$302+$C326),INDEX($D$316:$W$316,,$C326)-SUM($D326:BJ326),INDEX($D$316:$W$316,,$C326)/$F$302)))</f>
        <v>0</v>
      </c>
    </row>
    <row r="327" spans="2:63" x14ac:dyDescent="0.3">
      <c r="B327" s="24">
        <v>2019</v>
      </c>
      <c r="C327" s="24">
        <v>9</v>
      </c>
      <c r="E327" s="2">
        <f>IF($F$302="n/a",0,IF(E$304&lt;=$C327,0,IF(E$304&gt;($F$302+$C327),INDEX($D$316:$W$316,,$C327)-SUM($D327:D327),INDEX($D$316:$W$316,,$C327)/$F$302)))</f>
        <v>0</v>
      </c>
      <c r="F327" s="2">
        <f>IF($F$302="n/a",0,IF(F$304&lt;=$C327,0,IF(F$304&gt;($F$302+$C327),INDEX($D$316:$W$316,,$C327)-SUM($D327:E327),INDEX($D$316:$W$316,,$C327)/$F$302)))</f>
        <v>0</v>
      </c>
      <c r="G327" s="2">
        <f>IF($F$302="n/a",0,IF(G$304&lt;=$C327,0,IF(G$304&gt;($F$302+$C327),INDEX($D$316:$W$316,,$C327)-SUM($D327:F327),INDEX($D$316:$W$316,,$C327)/$F$302)))</f>
        <v>0</v>
      </c>
      <c r="H327" s="2">
        <f>IF($F$302="n/a",0,IF(H$304&lt;=$C327,0,IF(H$304&gt;($F$302+$C327),INDEX($D$316:$W$316,,$C327)-SUM($D327:G327),INDEX($D$316:$W$316,,$C327)/$F$302)))</f>
        <v>0</v>
      </c>
      <c r="I327" s="2">
        <f>IF($F$302="n/a",0,IF(I$304&lt;=$C327,0,IF(I$304&gt;($F$302+$C327),INDEX($D$316:$W$316,,$C327)-SUM($D327:H327),INDEX($D$316:$W$316,,$C327)/$F$302)))</f>
        <v>0</v>
      </c>
      <c r="J327" s="2">
        <f>IF($F$302="n/a",0,IF(J$304&lt;=$C327,0,IF(J$304&gt;($F$302+$C327),INDEX($D$316:$W$316,,$C327)-SUM($D327:I327),INDEX($D$316:$W$316,,$C327)/$F$302)))</f>
        <v>0</v>
      </c>
      <c r="K327" s="2">
        <f>IF($F$302="n/a",0,IF(K$304&lt;=$C327,0,IF(K$304&gt;($F$302+$C327),INDEX($D$316:$W$316,,$C327)-SUM($D327:J327),INDEX($D$316:$W$316,,$C327)/$F$302)))</f>
        <v>0</v>
      </c>
      <c r="L327" s="2">
        <f>IF($F$302="n/a",0,IF(L$304&lt;=$C327,0,IF(L$304&gt;($F$302+$C327),INDEX($D$316:$W$316,,$C327)-SUM($D327:K327),INDEX($D$316:$W$316,,$C327)/$F$302)))</f>
        <v>0</v>
      </c>
      <c r="M327" s="2">
        <f>IF($F$302="n/a",0,IF(M$304&lt;=$C327,0,IF(M$304&gt;($F$302+$C327),INDEX($D$316:$W$316,,$C327)-SUM($D327:L327),INDEX($D$316:$W$316,,$C327)/$F$302)))</f>
        <v>1.3420759399092219</v>
      </c>
      <c r="N327" s="2">
        <f>IF($F$302="n/a",0,IF(N$304&lt;=$C327,0,IF(N$304&gt;($F$302+$C327),INDEX($D$316:$W$316,,$C327)-SUM($D327:M327),INDEX($D$316:$W$316,,$C327)/$F$302)))</f>
        <v>1.3420759399092219</v>
      </c>
      <c r="O327" s="2">
        <f>IF($F$302="n/a",0,IF(O$304&lt;=$C327,0,IF(O$304&gt;($F$302+$C327),INDEX($D$316:$W$316,,$C327)-SUM($D327:N327),INDEX($D$316:$W$316,,$C327)/$F$302)))</f>
        <v>1.3420759399092219</v>
      </c>
      <c r="P327" s="2">
        <f>IF($F$302="n/a",0,IF(P$304&lt;=$C327,0,IF(P$304&gt;($F$302+$C327),INDEX($D$316:$W$316,,$C327)-SUM($D327:O327),INDEX($D$316:$W$316,,$C327)/$F$302)))</f>
        <v>1.3420759399092219</v>
      </c>
      <c r="Q327" s="2">
        <f>IF($F$302="n/a",0,IF(Q$304&lt;=$C327,0,IF(Q$304&gt;($F$302+$C327),INDEX($D$316:$W$316,,$C327)-SUM($D327:P327),INDEX($D$316:$W$316,,$C327)/$F$302)))</f>
        <v>1.3420759399092219</v>
      </c>
      <c r="R327" s="2">
        <f>IF($F$302="n/a",0,IF(R$304&lt;=$C327,0,IF(R$304&gt;($F$302+$C327),INDEX($D$316:$W$316,,$C327)-SUM($D327:Q327),INDEX($D$316:$W$316,,$C327)/$F$302)))</f>
        <v>0</v>
      </c>
      <c r="S327" s="2">
        <f>IF($F$302="n/a",0,IF(S$304&lt;=$C327,0,IF(S$304&gt;($F$302+$C327),INDEX($D$316:$W$316,,$C327)-SUM($D327:R327),INDEX($D$316:$W$316,,$C327)/$F$302)))</f>
        <v>0</v>
      </c>
      <c r="T327" s="2">
        <f>IF($F$302="n/a",0,IF(T$304&lt;=$C327,0,IF(T$304&gt;($F$302+$C327),INDEX($D$316:$W$316,,$C327)-SUM($D327:S327),INDEX($D$316:$W$316,,$C327)/$F$302)))</f>
        <v>0</v>
      </c>
      <c r="U327" s="2">
        <f>IF($F$302="n/a",0,IF(U$304&lt;=$C327,0,IF(U$304&gt;($F$302+$C327),INDEX($D$316:$W$316,,$C327)-SUM($D327:T327),INDEX($D$316:$W$316,,$C327)/$F$302)))</f>
        <v>0</v>
      </c>
      <c r="V327" s="2">
        <f>IF($F$302="n/a",0,IF(V$304&lt;=$C327,0,IF(V$304&gt;($F$302+$C327),INDEX($D$316:$W$316,,$C327)-SUM($D327:U327),INDEX($D$316:$W$316,,$C327)/$F$302)))</f>
        <v>0</v>
      </c>
      <c r="W327" s="2">
        <f>IF($F$302="n/a",0,IF(W$304&lt;=$C327,0,IF(W$304&gt;($F$302+$C327),INDEX($D$316:$W$316,,$C327)-SUM($D327:V327),INDEX($D$316:$W$316,,$C327)/$F$302)))</f>
        <v>0</v>
      </c>
      <c r="X327" s="2">
        <f>IF($F$302="n/a",0,IF(X$304&lt;=$C327,0,IF(X$304&gt;($F$302+$C327),INDEX($D$316:$W$316,,$C327)-SUM($D327:W327),INDEX($D$316:$W$316,,$C327)/$F$302)))</f>
        <v>0</v>
      </c>
      <c r="Y327" s="2">
        <f>IF($F$302="n/a",0,IF(Y$304&lt;=$C327,0,IF(Y$304&gt;($F$302+$C327),INDEX($D$316:$W$316,,$C327)-SUM($D327:X327),INDEX($D$316:$W$316,,$C327)/$F$302)))</f>
        <v>0</v>
      </c>
      <c r="Z327" s="2">
        <f>IF($F$302="n/a",0,IF(Z$304&lt;=$C327,0,IF(Z$304&gt;($F$302+$C327),INDEX($D$316:$W$316,,$C327)-SUM($D327:Y327),INDEX($D$316:$W$316,,$C327)/$F$302)))</f>
        <v>0</v>
      </c>
      <c r="AA327" s="2">
        <f>IF($F$302="n/a",0,IF(AA$304&lt;=$C327,0,IF(AA$304&gt;($F$302+$C327),INDEX($D$316:$W$316,,$C327)-SUM($D327:Z327),INDEX($D$316:$W$316,,$C327)/$F$302)))</f>
        <v>0</v>
      </c>
      <c r="AB327" s="2">
        <f>IF($F$302="n/a",0,IF(AB$304&lt;=$C327,0,IF(AB$304&gt;($F$302+$C327),INDEX($D$316:$W$316,,$C327)-SUM($D327:AA327),INDEX($D$316:$W$316,,$C327)/$F$302)))</f>
        <v>0</v>
      </c>
      <c r="AC327" s="2">
        <f>IF($F$302="n/a",0,IF(AC$304&lt;=$C327,0,IF(AC$304&gt;($F$302+$C327),INDEX($D$316:$W$316,,$C327)-SUM($D327:AB327),INDEX($D$316:$W$316,,$C327)/$F$302)))</f>
        <v>0</v>
      </c>
      <c r="AD327" s="2">
        <f>IF($F$302="n/a",0,IF(AD$304&lt;=$C327,0,IF(AD$304&gt;($F$302+$C327),INDEX($D$316:$W$316,,$C327)-SUM($D327:AC327),INDEX($D$316:$W$316,,$C327)/$F$302)))</f>
        <v>0</v>
      </c>
      <c r="AE327" s="2">
        <f>IF($F$302="n/a",0,IF(AE$304&lt;=$C327,0,IF(AE$304&gt;($F$302+$C327),INDEX($D$316:$W$316,,$C327)-SUM($D327:AD327),INDEX($D$316:$W$316,,$C327)/$F$302)))</f>
        <v>0</v>
      </c>
      <c r="AF327" s="2">
        <f>IF($F$302="n/a",0,IF(AF$304&lt;=$C327,0,IF(AF$304&gt;($F$302+$C327),INDEX($D$316:$W$316,,$C327)-SUM($D327:AE327),INDEX($D$316:$W$316,,$C327)/$F$302)))</f>
        <v>0</v>
      </c>
      <c r="AG327" s="2">
        <f>IF($F$302="n/a",0,IF(AG$304&lt;=$C327,0,IF(AG$304&gt;($F$302+$C327),INDEX($D$316:$W$316,,$C327)-SUM($D327:AF327),INDEX($D$316:$W$316,,$C327)/$F$302)))</f>
        <v>0</v>
      </c>
      <c r="AH327" s="2">
        <f>IF($F$302="n/a",0,IF(AH$304&lt;=$C327,0,IF(AH$304&gt;($F$302+$C327),INDEX($D$316:$W$316,,$C327)-SUM($D327:AG327),INDEX($D$316:$W$316,,$C327)/$F$302)))</f>
        <v>0</v>
      </c>
      <c r="AI327" s="2">
        <f>IF($F$302="n/a",0,IF(AI$304&lt;=$C327,0,IF(AI$304&gt;($F$302+$C327),INDEX($D$316:$W$316,,$C327)-SUM($D327:AH327),INDEX($D$316:$W$316,,$C327)/$F$302)))</f>
        <v>0</v>
      </c>
      <c r="AJ327" s="2">
        <f>IF($F$302="n/a",0,IF(AJ$304&lt;=$C327,0,IF(AJ$304&gt;($F$302+$C327),INDEX($D$316:$W$316,,$C327)-SUM($D327:AI327),INDEX($D$316:$W$316,,$C327)/$F$302)))</f>
        <v>0</v>
      </c>
      <c r="AK327" s="2">
        <f>IF($F$302="n/a",0,IF(AK$304&lt;=$C327,0,IF(AK$304&gt;($F$302+$C327),INDEX($D$316:$W$316,,$C327)-SUM($D327:AJ327),INDEX($D$316:$W$316,,$C327)/$F$302)))</f>
        <v>0</v>
      </c>
      <c r="AL327" s="2">
        <f>IF($F$302="n/a",0,IF(AL$304&lt;=$C327,0,IF(AL$304&gt;($F$302+$C327),INDEX($D$316:$W$316,,$C327)-SUM($D327:AK327),INDEX($D$316:$W$316,,$C327)/$F$302)))</f>
        <v>0</v>
      </c>
      <c r="AM327" s="2">
        <f>IF($F$302="n/a",0,IF(AM$304&lt;=$C327,0,IF(AM$304&gt;($F$302+$C327),INDEX($D$316:$W$316,,$C327)-SUM($D327:AL327),INDEX($D$316:$W$316,,$C327)/$F$302)))</f>
        <v>0</v>
      </c>
      <c r="AN327" s="2">
        <f>IF($F$302="n/a",0,IF(AN$304&lt;=$C327,0,IF(AN$304&gt;($F$302+$C327),INDEX($D$316:$W$316,,$C327)-SUM($D327:AM327),INDEX($D$316:$W$316,,$C327)/$F$302)))</f>
        <v>0</v>
      </c>
      <c r="AO327" s="2">
        <f>IF($F$302="n/a",0,IF(AO$304&lt;=$C327,0,IF(AO$304&gt;($F$302+$C327),INDEX($D$316:$W$316,,$C327)-SUM($D327:AN327),INDEX($D$316:$W$316,,$C327)/$F$302)))</f>
        <v>0</v>
      </c>
      <c r="AP327" s="2">
        <f>IF($F$302="n/a",0,IF(AP$304&lt;=$C327,0,IF(AP$304&gt;($F$302+$C327),INDEX($D$316:$W$316,,$C327)-SUM($D327:AO327),INDEX($D$316:$W$316,,$C327)/$F$302)))</f>
        <v>0</v>
      </c>
      <c r="AQ327" s="2">
        <f>IF($F$302="n/a",0,IF(AQ$304&lt;=$C327,0,IF(AQ$304&gt;($F$302+$C327),INDEX($D$316:$W$316,,$C327)-SUM($D327:AP327),INDEX($D$316:$W$316,,$C327)/$F$302)))</f>
        <v>0</v>
      </c>
      <c r="AR327" s="2">
        <f>IF($F$302="n/a",0,IF(AR$304&lt;=$C327,0,IF(AR$304&gt;($F$302+$C327),INDEX($D$316:$W$316,,$C327)-SUM($D327:AQ327),INDEX($D$316:$W$316,,$C327)/$F$302)))</f>
        <v>0</v>
      </c>
      <c r="AS327" s="2">
        <f>IF($F$302="n/a",0,IF(AS$304&lt;=$C327,0,IF(AS$304&gt;($F$302+$C327),INDEX($D$316:$W$316,,$C327)-SUM($D327:AR327),INDEX($D$316:$W$316,,$C327)/$F$302)))</f>
        <v>0</v>
      </c>
      <c r="AT327" s="2">
        <f>IF($F$302="n/a",0,IF(AT$304&lt;=$C327,0,IF(AT$304&gt;($F$302+$C327),INDEX($D$316:$W$316,,$C327)-SUM($D327:AS327),INDEX($D$316:$W$316,,$C327)/$F$302)))</f>
        <v>0</v>
      </c>
      <c r="AU327" s="2">
        <f>IF($F$302="n/a",0,IF(AU$304&lt;=$C327,0,IF(AU$304&gt;($F$302+$C327),INDEX($D$316:$W$316,,$C327)-SUM($D327:AT327),INDEX($D$316:$W$316,,$C327)/$F$302)))</f>
        <v>0</v>
      </c>
      <c r="AV327" s="2">
        <f>IF($F$302="n/a",0,IF(AV$304&lt;=$C327,0,IF(AV$304&gt;($F$302+$C327),INDEX($D$316:$W$316,,$C327)-SUM($D327:AU327),INDEX($D$316:$W$316,,$C327)/$F$302)))</f>
        <v>0</v>
      </c>
      <c r="AW327" s="2">
        <f>IF($F$302="n/a",0,IF(AW$304&lt;=$C327,0,IF(AW$304&gt;($F$302+$C327),INDEX($D$316:$W$316,,$C327)-SUM($D327:AV327),INDEX($D$316:$W$316,,$C327)/$F$302)))</f>
        <v>0</v>
      </c>
      <c r="AX327" s="2">
        <f>IF($F$302="n/a",0,IF(AX$304&lt;=$C327,0,IF(AX$304&gt;($F$302+$C327),INDEX($D$316:$W$316,,$C327)-SUM($D327:AW327),INDEX($D$316:$W$316,,$C327)/$F$302)))</f>
        <v>0</v>
      </c>
      <c r="AY327" s="2">
        <f>IF($F$302="n/a",0,IF(AY$304&lt;=$C327,0,IF(AY$304&gt;($F$302+$C327),INDEX($D$316:$W$316,,$C327)-SUM($D327:AX327),INDEX($D$316:$W$316,,$C327)/$F$302)))</f>
        <v>0</v>
      </c>
      <c r="AZ327" s="2">
        <f>IF($F$302="n/a",0,IF(AZ$304&lt;=$C327,0,IF(AZ$304&gt;($F$302+$C327),INDEX($D$316:$W$316,,$C327)-SUM($D327:AY327),INDEX($D$316:$W$316,,$C327)/$F$302)))</f>
        <v>0</v>
      </c>
      <c r="BA327" s="2">
        <f>IF($F$302="n/a",0,IF(BA$304&lt;=$C327,0,IF(BA$304&gt;($F$302+$C327),INDEX($D$316:$W$316,,$C327)-SUM($D327:AZ327),INDEX($D$316:$W$316,,$C327)/$F$302)))</f>
        <v>0</v>
      </c>
      <c r="BB327" s="2">
        <f>IF($F$302="n/a",0,IF(BB$304&lt;=$C327,0,IF(BB$304&gt;($F$302+$C327),INDEX($D$316:$W$316,,$C327)-SUM($D327:BA327),INDEX($D$316:$W$316,,$C327)/$F$302)))</f>
        <v>0</v>
      </c>
      <c r="BC327" s="2">
        <f>IF($F$302="n/a",0,IF(BC$304&lt;=$C327,0,IF(BC$304&gt;($F$302+$C327),INDEX($D$316:$W$316,,$C327)-SUM($D327:BB327),INDEX($D$316:$W$316,,$C327)/$F$302)))</f>
        <v>0</v>
      </c>
      <c r="BD327" s="2">
        <f>IF($F$302="n/a",0,IF(BD$304&lt;=$C327,0,IF(BD$304&gt;($F$302+$C327),INDEX($D$316:$W$316,,$C327)-SUM($D327:BC327),INDEX($D$316:$W$316,,$C327)/$F$302)))</f>
        <v>0</v>
      </c>
      <c r="BE327" s="2">
        <f>IF($F$302="n/a",0,IF(BE$304&lt;=$C327,0,IF(BE$304&gt;($F$302+$C327),INDEX($D$316:$W$316,,$C327)-SUM($D327:BD327),INDEX($D$316:$W$316,,$C327)/$F$302)))</f>
        <v>0</v>
      </c>
      <c r="BF327" s="2">
        <f>IF($F$302="n/a",0,IF(BF$304&lt;=$C327,0,IF(BF$304&gt;($F$302+$C327),INDEX($D$316:$W$316,,$C327)-SUM($D327:BE327),INDEX($D$316:$W$316,,$C327)/$F$302)))</f>
        <v>0</v>
      </c>
      <c r="BG327" s="2">
        <f>IF($F$302="n/a",0,IF(BG$304&lt;=$C327,0,IF(BG$304&gt;($F$302+$C327),INDEX($D$316:$W$316,,$C327)-SUM($D327:BF327),INDEX($D$316:$W$316,,$C327)/$F$302)))</f>
        <v>0</v>
      </c>
      <c r="BH327" s="2">
        <f>IF($F$302="n/a",0,IF(BH$304&lt;=$C327,0,IF(BH$304&gt;($F$302+$C327),INDEX($D$316:$W$316,,$C327)-SUM($D327:BG327),INDEX($D$316:$W$316,,$C327)/$F$302)))</f>
        <v>0</v>
      </c>
      <c r="BI327" s="2">
        <f>IF($F$302="n/a",0,IF(BI$304&lt;=$C327,0,IF(BI$304&gt;($F$302+$C327),INDEX($D$316:$W$316,,$C327)-SUM($D327:BH327),INDEX($D$316:$W$316,,$C327)/$F$302)))</f>
        <v>0</v>
      </c>
      <c r="BJ327" s="2">
        <f>IF($F$302="n/a",0,IF(BJ$304&lt;=$C327,0,IF(BJ$304&gt;($F$302+$C327),INDEX($D$316:$W$316,,$C327)-SUM($D327:BI327),INDEX($D$316:$W$316,,$C327)/$F$302)))</f>
        <v>0</v>
      </c>
      <c r="BK327" s="2">
        <f>IF($F$302="n/a",0,IF(BK$304&lt;=$C327,0,IF(BK$304&gt;($F$302+$C327),INDEX($D$316:$W$316,,$C327)-SUM($D327:BJ327),INDEX($D$316:$W$316,,$C327)/$F$302)))</f>
        <v>0</v>
      </c>
    </row>
    <row r="328" spans="2:63" x14ac:dyDescent="0.3">
      <c r="B328" s="24">
        <v>2020</v>
      </c>
      <c r="C328" s="24">
        <v>10</v>
      </c>
      <c r="E328" s="2">
        <f>IF($F$302="n/a",0,IF(E$304&lt;=$C328,0,IF(E$304&gt;($F$302+$C328),INDEX($D$316:$W$316,,$C328)-SUM($D328:D328),INDEX($D$316:$W$316,,$C328)/$F$302)))</f>
        <v>0</v>
      </c>
      <c r="F328" s="2">
        <f>IF($F$302="n/a",0,IF(F$304&lt;=$C328,0,IF(F$304&gt;($F$302+$C328),INDEX($D$316:$W$316,,$C328)-SUM($D328:E328),INDEX($D$316:$W$316,,$C328)/$F$302)))</f>
        <v>0</v>
      </c>
      <c r="G328" s="2">
        <f>IF($F$302="n/a",0,IF(G$304&lt;=$C328,0,IF(G$304&gt;($F$302+$C328),INDEX($D$316:$W$316,,$C328)-SUM($D328:F328),INDEX($D$316:$W$316,,$C328)/$F$302)))</f>
        <v>0</v>
      </c>
      <c r="H328" s="2">
        <f>IF($F$302="n/a",0,IF(H$304&lt;=$C328,0,IF(H$304&gt;($F$302+$C328),INDEX($D$316:$W$316,,$C328)-SUM($D328:G328),INDEX($D$316:$W$316,,$C328)/$F$302)))</f>
        <v>0</v>
      </c>
      <c r="I328" s="2">
        <f>IF($F$302="n/a",0,IF(I$304&lt;=$C328,0,IF(I$304&gt;($F$302+$C328),INDEX($D$316:$W$316,,$C328)-SUM($D328:H328),INDEX($D$316:$W$316,,$C328)/$F$302)))</f>
        <v>0</v>
      </c>
      <c r="J328" s="2">
        <f>IF($F$302="n/a",0,IF(J$304&lt;=$C328,0,IF(J$304&gt;($F$302+$C328),INDEX($D$316:$W$316,,$C328)-SUM($D328:I328),INDEX($D$316:$W$316,,$C328)/$F$302)))</f>
        <v>0</v>
      </c>
      <c r="K328" s="2">
        <f>IF($F$302="n/a",0,IF(K$304&lt;=$C328,0,IF(K$304&gt;($F$302+$C328),INDEX($D$316:$W$316,,$C328)-SUM($D328:J328),INDEX($D$316:$W$316,,$C328)/$F$302)))</f>
        <v>0</v>
      </c>
      <c r="L328" s="2">
        <f>IF($F$302="n/a",0,IF(L$304&lt;=$C328,0,IF(L$304&gt;($F$302+$C328),INDEX($D$316:$W$316,,$C328)-SUM($D328:K328),INDEX($D$316:$W$316,,$C328)/$F$302)))</f>
        <v>0</v>
      </c>
      <c r="M328" s="2">
        <f>IF($F$302="n/a",0,IF(M$304&lt;=$C328,0,IF(M$304&gt;($F$302+$C328),INDEX($D$316:$W$316,,$C328)-SUM($D328:L328),INDEX($D$316:$W$316,,$C328)/$F$302)))</f>
        <v>0</v>
      </c>
      <c r="N328" s="2">
        <f>IF($F$302="n/a",0,IF(N$304&lt;=$C328,0,IF(N$304&gt;($F$302+$C328),INDEX($D$316:$W$316,,$C328)-SUM($D328:M328),INDEX($D$316:$W$316,,$C328)/$F$302)))</f>
        <v>1.4572895198951823</v>
      </c>
      <c r="O328" s="2">
        <f>IF($F$302="n/a",0,IF(O$304&lt;=$C328,0,IF(O$304&gt;($F$302+$C328),INDEX($D$316:$W$316,,$C328)-SUM($D328:N328),INDEX($D$316:$W$316,,$C328)/$F$302)))</f>
        <v>1.4572895198951823</v>
      </c>
      <c r="P328" s="2">
        <f>IF($F$302="n/a",0,IF(P$304&lt;=$C328,0,IF(P$304&gt;($F$302+$C328),INDEX($D$316:$W$316,,$C328)-SUM($D328:O328),INDEX($D$316:$W$316,,$C328)/$F$302)))</f>
        <v>1.4572895198951823</v>
      </c>
      <c r="Q328" s="2">
        <f>IF($F$302="n/a",0,IF(Q$304&lt;=$C328,0,IF(Q$304&gt;($F$302+$C328),INDEX($D$316:$W$316,,$C328)-SUM($D328:P328),INDEX($D$316:$W$316,,$C328)/$F$302)))</f>
        <v>1.4572895198951823</v>
      </c>
      <c r="R328" s="2">
        <f>IF($F$302="n/a",0,IF(R$304&lt;=$C328,0,IF(R$304&gt;($F$302+$C328),INDEX($D$316:$W$316,,$C328)-SUM($D328:Q328),INDEX($D$316:$W$316,,$C328)/$F$302)))</f>
        <v>1.4572895198951823</v>
      </c>
      <c r="S328" s="2">
        <f>IF($F$302="n/a",0,IF(S$304&lt;=$C328,0,IF(S$304&gt;($F$302+$C328),INDEX($D$316:$W$316,,$C328)-SUM($D328:R328),INDEX($D$316:$W$316,,$C328)/$F$302)))</f>
        <v>0</v>
      </c>
      <c r="T328" s="2">
        <f>IF($F$302="n/a",0,IF(T$304&lt;=$C328,0,IF(T$304&gt;($F$302+$C328),INDEX($D$316:$W$316,,$C328)-SUM($D328:S328),INDEX($D$316:$W$316,,$C328)/$F$302)))</f>
        <v>0</v>
      </c>
      <c r="U328" s="2">
        <f>IF($F$302="n/a",0,IF(U$304&lt;=$C328,0,IF(U$304&gt;($F$302+$C328),INDEX($D$316:$W$316,,$C328)-SUM($D328:T328),INDEX($D$316:$W$316,,$C328)/$F$302)))</f>
        <v>0</v>
      </c>
      <c r="V328" s="2">
        <f>IF($F$302="n/a",0,IF(V$304&lt;=$C328,0,IF(V$304&gt;($F$302+$C328),INDEX($D$316:$W$316,,$C328)-SUM($D328:U328),INDEX($D$316:$W$316,,$C328)/$F$302)))</f>
        <v>0</v>
      </c>
      <c r="W328" s="2">
        <f>IF($F$302="n/a",0,IF(W$304&lt;=$C328,0,IF(W$304&gt;($F$302+$C328),INDEX($D$316:$W$316,,$C328)-SUM($D328:V328),INDEX($D$316:$W$316,,$C328)/$F$302)))</f>
        <v>0</v>
      </c>
      <c r="X328" s="2">
        <f>IF($F$302="n/a",0,IF(X$304&lt;=$C328,0,IF(X$304&gt;($F$302+$C328),INDEX($D$316:$W$316,,$C328)-SUM($D328:W328),INDEX($D$316:$W$316,,$C328)/$F$302)))</f>
        <v>0</v>
      </c>
      <c r="Y328" s="2">
        <f>IF($F$302="n/a",0,IF(Y$304&lt;=$C328,0,IF(Y$304&gt;($F$302+$C328),INDEX($D$316:$W$316,,$C328)-SUM($D328:X328),INDEX($D$316:$W$316,,$C328)/$F$302)))</f>
        <v>0</v>
      </c>
      <c r="Z328" s="2">
        <f>IF($F$302="n/a",0,IF(Z$304&lt;=$C328,0,IF(Z$304&gt;($F$302+$C328),INDEX($D$316:$W$316,,$C328)-SUM($D328:Y328),INDEX($D$316:$W$316,,$C328)/$F$302)))</f>
        <v>0</v>
      </c>
      <c r="AA328" s="2">
        <f>IF($F$302="n/a",0,IF(AA$304&lt;=$C328,0,IF(AA$304&gt;($F$302+$C328),INDEX($D$316:$W$316,,$C328)-SUM($D328:Z328),INDEX($D$316:$W$316,,$C328)/$F$302)))</f>
        <v>0</v>
      </c>
      <c r="AB328" s="2">
        <f>IF($F$302="n/a",0,IF(AB$304&lt;=$C328,0,IF(AB$304&gt;($F$302+$C328),INDEX($D$316:$W$316,,$C328)-SUM($D328:AA328),INDEX($D$316:$W$316,,$C328)/$F$302)))</f>
        <v>0</v>
      </c>
      <c r="AC328" s="2">
        <f>IF($F$302="n/a",0,IF(AC$304&lt;=$C328,0,IF(AC$304&gt;($F$302+$C328),INDEX($D$316:$W$316,,$C328)-SUM($D328:AB328),INDEX($D$316:$W$316,,$C328)/$F$302)))</f>
        <v>0</v>
      </c>
      <c r="AD328" s="2">
        <f>IF($F$302="n/a",0,IF(AD$304&lt;=$C328,0,IF(AD$304&gt;($F$302+$C328),INDEX($D$316:$W$316,,$C328)-SUM($D328:AC328),INDEX($D$316:$W$316,,$C328)/$F$302)))</f>
        <v>0</v>
      </c>
      <c r="AE328" s="2">
        <f>IF($F$302="n/a",0,IF(AE$304&lt;=$C328,0,IF(AE$304&gt;($F$302+$C328),INDEX($D$316:$W$316,,$C328)-SUM($D328:AD328),INDEX($D$316:$W$316,,$C328)/$F$302)))</f>
        <v>0</v>
      </c>
      <c r="AF328" s="2">
        <f>IF($F$302="n/a",0,IF(AF$304&lt;=$C328,0,IF(AF$304&gt;($F$302+$C328),INDEX($D$316:$W$316,,$C328)-SUM($D328:AE328),INDEX($D$316:$W$316,,$C328)/$F$302)))</f>
        <v>0</v>
      </c>
      <c r="AG328" s="2">
        <f>IF($F$302="n/a",0,IF(AG$304&lt;=$C328,0,IF(AG$304&gt;($F$302+$C328),INDEX($D$316:$W$316,,$C328)-SUM($D328:AF328),INDEX($D$316:$W$316,,$C328)/$F$302)))</f>
        <v>0</v>
      </c>
      <c r="AH328" s="2">
        <f>IF($F$302="n/a",0,IF(AH$304&lt;=$C328,0,IF(AH$304&gt;($F$302+$C328),INDEX($D$316:$W$316,,$C328)-SUM($D328:AG328),INDEX($D$316:$W$316,,$C328)/$F$302)))</f>
        <v>0</v>
      </c>
      <c r="AI328" s="2">
        <f>IF($F$302="n/a",0,IF(AI$304&lt;=$C328,0,IF(AI$304&gt;($F$302+$C328),INDEX($D$316:$W$316,,$C328)-SUM($D328:AH328),INDEX($D$316:$W$316,,$C328)/$F$302)))</f>
        <v>0</v>
      </c>
      <c r="AJ328" s="2">
        <f>IF($F$302="n/a",0,IF(AJ$304&lt;=$C328,0,IF(AJ$304&gt;($F$302+$C328),INDEX($D$316:$W$316,,$C328)-SUM($D328:AI328),INDEX($D$316:$W$316,,$C328)/$F$302)))</f>
        <v>0</v>
      </c>
      <c r="AK328" s="2">
        <f>IF($F$302="n/a",0,IF(AK$304&lt;=$C328,0,IF(AK$304&gt;($F$302+$C328),INDEX($D$316:$W$316,,$C328)-SUM($D328:AJ328),INDEX($D$316:$W$316,,$C328)/$F$302)))</f>
        <v>0</v>
      </c>
      <c r="AL328" s="2">
        <f>IF($F$302="n/a",0,IF(AL$304&lt;=$C328,0,IF(AL$304&gt;($F$302+$C328),INDEX($D$316:$W$316,,$C328)-SUM($D328:AK328),INDEX($D$316:$W$316,,$C328)/$F$302)))</f>
        <v>0</v>
      </c>
      <c r="AM328" s="2">
        <f>IF($F$302="n/a",0,IF(AM$304&lt;=$C328,0,IF(AM$304&gt;($F$302+$C328),INDEX($D$316:$W$316,,$C328)-SUM($D328:AL328),INDEX($D$316:$W$316,,$C328)/$F$302)))</f>
        <v>0</v>
      </c>
      <c r="AN328" s="2">
        <f>IF($F$302="n/a",0,IF(AN$304&lt;=$C328,0,IF(AN$304&gt;($F$302+$C328),INDEX($D$316:$W$316,,$C328)-SUM($D328:AM328),INDEX($D$316:$W$316,,$C328)/$F$302)))</f>
        <v>0</v>
      </c>
      <c r="AO328" s="2">
        <f>IF($F$302="n/a",0,IF(AO$304&lt;=$C328,0,IF(AO$304&gt;($F$302+$C328),INDEX($D$316:$W$316,,$C328)-SUM($D328:AN328),INDEX($D$316:$W$316,,$C328)/$F$302)))</f>
        <v>0</v>
      </c>
      <c r="AP328" s="2">
        <f>IF($F$302="n/a",0,IF(AP$304&lt;=$C328,0,IF(AP$304&gt;($F$302+$C328),INDEX($D$316:$W$316,,$C328)-SUM($D328:AO328),INDEX($D$316:$W$316,,$C328)/$F$302)))</f>
        <v>0</v>
      </c>
      <c r="AQ328" s="2">
        <f>IF($F$302="n/a",0,IF(AQ$304&lt;=$C328,0,IF(AQ$304&gt;($F$302+$C328),INDEX($D$316:$W$316,,$C328)-SUM($D328:AP328),INDEX($D$316:$W$316,,$C328)/$F$302)))</f>
        <v>0</v>
      </c>
      <c r="AR328" s="2">
        <f>IF($F$302="n/a",0,IF(AR$304&lt;=$C328,0,IF(AR$304&gt;($F$302+$C328),INDEX($D$316:$W$316,,$C328)-SUM($D328:AQ328),INDEX($D$316:$W$316,,$C328)/$F$302)))</f>
        <v>0</v>
      </c>
      <c r="AS328" s="2">
        <f>IF($F$302="n/a",0,IF(AS$304&lt;=$C328,0,IF(AS$304&gt;($F$302+$C328),INDEX($D$316:$W$316,,$C328)-SUM($D328:AR328),INDEX($D$316:$W$316,,$C328)/$F$302)))</f>
        <v>0</v>
      </c>
      <c r="AT328" s="2">
        <f>IF($F$302="n/a",0,IF(AT$304&lt;=$C328,0,IF(AT$304&gt;($F$302+$C328),INDEX($D$316:$W$316,,$C328)-SUM($D328:AS328),INDEX($D$316:$W$316,,$C328)/$F$302)))</f>
        <v>0</v>
      </c>
      <c r="AU328" s="2">
        <f>IF($F$302="n/a",0,IF(AU$304&lt;=$C328,0,IF(AU$304&gt;($F$302+$C328),INDEX($D$316:$W$316,,$C328)-SUM($D328:AT328),INDEX($D$316:$W$316,,$C328)/$F$302)))</f>
        <v>0</v>
      </c>
      <c r="AV328" s="2">
        <f>IF($F$302="n/a",0,IF(AV$304&lt;=$C328,0,IF(AV$304&gt;($F$302+$C328),INDEX($D$316:$W$316,,$C328)-SUM($D328:AU328),INDEX($D$316:$W$316,,$C328)/$F$302)))</f>
        <v>0</v>
      </c>
      <c r="AW328" s="2">
        <f>IF($F$302="n/a",0,IF(AW$304&lt;=$C328,0,IF(AW$304&gt;($F$302+$C328),INDEX($D$316:$W$316,,$C328)-SUM($D328:AV328),INDEX($D$316:$W$316,,$C328)/$F$302)))</f>
        <v>0</v>
      </c>
      <c r="AX328" s="2">
        <f>IF($F$302="n/a",0,IF(AX$304&lt;=$C328,0,IF(AX$304&gt;($F$302+$C328),INDEX($D$316:$W$316,,$C328)-SUM($D328:AW328),INDEX($D$316:$W$316,,$C328)/$F$302)))</f>
        <v>0</v>
      </c>
      <c r="AY328" s="2">
        <f>IF($F$302="n/a",0,IF(AY$304&lt;=$C328,0,IF(AY$304&gt;($F$302+$C328),INDEX($D$316:$W$316,,$C328)-SUM($D328:AX328),INDEX($D$316:$W$316,,$C328)/$F$302)))</f>
        <v>0</v>
      </c>
      <c r="AZ328" s="2">
        <f>IF($F$302="n/a",0,IF(AZ$304&lt;=$C328,0,IF(AZ$304&gt;($F$302+$C328),INDEX($D$316:$W$316,,$C328)-SUM($D328:AY328),INDEX($D$316:$W$316,,$C328)/$F$302)))</f>
        <v>0</v>
      </c>
      <c r="BA328" s="2">
        <f>IF($F$302="n/a",0,IF(BA$304&lt;=$C328,0,IF(BA$304&gt;($F$302+$C328),INDEX($D$316:$W$316,,$C328)-SUM($D328:AZ328),INDEX($D$316:$W$316,,$C328)/$F$302)))</f>
        <v>0</v>
      </c>
      <c r="BB328" s="2">
        <f>IF($F$302="n/a",0,IF(BB$304&lt;=$C328,0,IF(BB$304&gt;($F$302+$C328),INDEX($D$316:$W$316,,$C328)-SUM($D328:BA328),INDEX($D$316:$W$316,,$C328)/$F$302)))</f>
        <v>0</v>
      </c>
      <c r="BC328" s="2">
        <f>IF($F$302="n/a",0,IF(BC$304&lt;=$C328,0,IF(BC$304&gt;($F$302+$C328),INDEX($D$316:$W$316,,$C328)-SUM($D328:BB328),INDEX($D$316:$W$316,,$C328)/$F$302)))</f>
        <v>0</v>
      </c>
      <c r="BD328" s="2">
        <f>IF($F$302="n/a",0,IF(BD$304&lt;=$C328,0,IF(BD$304&gt;($F$302+$C328),INDEX($D$316:$W$316,,$C328)-SUM($D328:BC328),INDEX($D$316:$W$316,,$C328)/$F$302)))</f>
        <v>0</v>
      </c>
      <c r="BE328" s="2">
        <f>IF($F$302="n/a",0,IF(BE$304&lt;=$C328,0,IF(BE$304&gt;($F$302+$C328),INDEX($D$316:$W$316,,$C328)-SUM($D328:BD328),INDEX($D$316:$W$316,,$C328)/$F$302)))</f>
        <v>0</v>
      </c>
      <c r="BF328" s="2">
        <f>IF($F$302="n/a",0,IF(BF$304&lt;=$C328,0,IF(BF$304&gt;($F$302+$C328),INDEX($D$316:$W$316,,$C328)-SUM($D328:BE328),INDEX($D$316:$W$316,,$C328)/$F$302)))</f>
        <v>0</v>
      </c>
      <c r="BG328" s="2">
        <f>IF($F$302="n/a",0,IF(BG$304&lt;=$C328,0,IF(BG$304&gt;($F$302+$C328),INDEX($D$316:$W$316,,$C328)-SUM($D328:BF328),INDEX($D$316:$W$316,,$C328)/$F$302)))</f>
        <v>0</v>
      </c>
      <c r="BH328" s="2">
        <f>IF($F$302="n/a",0,IF(BH$304&lt;=$C328,0,IF(BH$304&gt;($F$302+$C328),INDEX($D$316:$W$316,,$C328)-SUM($D328:BG328),INDEX($D$316:$W$316,,$C328)/$F$302)))</f>
        <v>0</v>
      </c>
      <c r="BI328" s="2">
        <f>IF($F$302="n/a",0,IF(BI$304&lt;=$C328,0,IF(BI$304&gt;($F$302+$C328),INDEX($D$316:$W$316,,$C328)-SUM($D328:BH328),INDEX($D$316:$W$316,,$C328)/$F$302)))</f>
        <v>0</v>
      </c>
      <c r="BJ328" s="2">
        <f>IF($F$302="n/a",0,IF(BJ$304&lt;=$C328,0,IF(BJ$304&gt;($F$302+$C328),INDEX($D$316:$W$316,,$C328)-SUM($D328:BI328),INDEX($D$316:$W$316,,$C328)/$F$302)))</f>
        <v>0</v>
      </c>
      <c r="BK328" s="2">
        <f>IF($F$302="n/a",0,IF(BK$304&lt;=$C328,0,IF(BK$304&gt;($F$302+$C328),INDEX($D$316:$W$316,,$C328)-SUM($D328:BJ328),INDEX($D$316:$W$316,,$C328)/$F$302)))</f>
        <v>0</v>
      </c>
    </row>
    <row r="329" spans="2:63" ht="15" hidden="1" outlineLevel="1" x14ac:dyDescent="0.25">
      <c r="B329" s="24">
        <v>2021</v>
      </c>
      <c r="C329" s="24">
        <v>11</v>
      </c>
      <c r="E329" s="2">
        <f>IF($F$302="n/a",0,IF(E$304&lt;=$C329,0,IF(E$304&gt;($F$302+$C329),INDEX($D$316:$W$316,,$C329)-SUM($D329:D329),INDEX($D$316:$W$316,,$C329)/$F$302)))</f>
        <v>0</v>
      </c>
      <c r="F329" s="2">
        <f>IF($F$302="n/a",0,IF(F$304&lt;=$C329,0,IF(F$304&gt;($F$302+$C329),INDEX($D$316:$W$316,,$C329)-SUM($D329:E329),INDEX($D$316:$W$316,,$C329)/$F$302)))</f>
        <v>0</v>
      </c>
      <c r="G329" s="2">
        <f>IF($F$302="n/a",0,IF(G$304&lt;=$C329,0,IF(G$304&gt;($F$302+$C329),INDEX($D$316:$W$316,,$C329)-SUM($D329:F329),INDEX($D$316:$W$316,,$C329)/$F$302)))</f>
        <v>0</v>
      </c>
      <c r="H329" s="2">
        <f>IF($F$302="n/a",0,IF(H$304&lt;=$C329,0,IF(H$304&gt;($F$302+$C329),INDEX($D$316:$W$316,,$C329)-SUM($D329:G329),INDEX($D$316:$W$316,,$C329)/$F$302)))</f>
        <v>0</v>
      </c>
      <c r="I329" s="2">
        <f>IF($F$302="n/a",0,IF(I$304&lt;=$C329,0,IF(I$304&gt;($F$302+$C329),INDEX($D$316:$W$316,,$C329)-SUM($D329:H329),INDEX($D$316:$W$316,,$C329)/$F$302)))</f>
        <v>0</v>
      </c>
      <c r="J329" s="2">
        <f>IF($F$302="n/a",0,IF(J$304&lt;=$C329,0,IF(J$304&gt;($F$302+$C329),INDEX($D$316:$W$316,,$C329)-SUM($D329:I329),INDEX($D$316:$W$316,,$C329)/$F$302)))</f>
        <v>0</v>
      </c>
      <c r="K329" s="2">
        <f>IF($F$302="n/a",0,IF(K$304&lt;=$C329,0,IF(K$304&gt;($F$302+$C329),INDEX($D$316:$W$316,,$C329)-SUM($D329:J329),INDEX($D$316:$W$316,,$C329)/$F$302)))</f>
        <v>0</v>
      </c>
      <c r="L329" s="2">
        <f>IF($F$302="n/a",0,IF(L$304&lt;=$C329,0,IF(L$304&gt;($F$302+$C329),INDEX($D$316:$W$316,,$C329)-SUM($D329:K329),INDEX($D$316:$W$316,,$C329)/$F$302)))</f>
        <v>0</v>
      </c>
      <c r="M329" s="2">
        <f>IF($F$302="n/a",0,IF(M$304&lt;=$C329,0,IF(M$304&gt;($F$302+$C329),INDEX($D$316:$W$316,,$C329)-SUM($D329:L329),INDEX($D$316:$W$316,,$C329)/$F$302)))</f>
        <v>0</v>
      </c>
      <c r="N329" s="2">
        <f>IF($F$302="n/a",0,IF(N$304&lt;=$C329,0,IF(N$304&gt;($F$302+$C329),INDEX($D$316:$W$316,,$C329)-SUM($D329:M329),INDEX($D$316:$W$316,,$C329)/$F$302)))</f>
        <v>0</v>
      </c>
      <c r="O329" s="2">
        <f>IF($F$302="n/a",0,IF(O$304&lt;=$C329,0,IF(O$304&gt;($F$302+$C329),INDEX($D$316:$W$316,,$C329)-SUM($D329:N329),INDEX($D$316:$W$316,,$C329)/$F$302)))</f>
        <v>0</v>
      </c>
      <c r="P329" s="2">
        <f>IF($F$302="n/a",0,IF(P$304&lt;=$C329,0,IF(P$304&gt;($F$302+$C329),INDEX($D$316:$W$316,,$C329)-SUM($D329:O329),INDEX($D$316:$W$316,,$C329)/$F$302)))</f>
        <v>0</v>
      </c>
      <c r="Q329" s="2">
        <f>IF($F$302="n/a",0,IF(Q$304&lt;=$C329,0,IF(Q$304&gt;($F$302+$C329),INDEX($D$316:$W$316,,$C329)-SUM($D329:P329),INDEX($D$316:$W$316,,$C329)/$F$302)))</f>
        <v>0</v>
      </c>
      <c r="R329" s="2">
        <f>IF($F$302="n/a",0,IF(R$304&lt;=$C329,0,IF(R$304&gt;($F$302+$C329),INDEX($D$316:$W$316,,$C329)-SUM($D329:Q329),INDEX($D$316:$W$316,,$C329)/$F$302)))</f>
        <v>0</v>
      </c>
      <c r="S329" s="2">
        <f>IF($F$302="n/a",0,IF(S$304&lt;=$C329,0,IF(S$304&gt;($F$302+$C329),INDEX($D$316:$W$316,,$C329)-SUM($D329:R329),INDEX($D$316:$W$316,,$C329)/$F$302)))</f>
        <v>0</v>
      </c>
      <c r="T329" s="2">
        <f>IF($F$302="n/a",0,IF(T$304&lt;=$C329,0,IF(T$304&gt;($F$302+$C329),INDEX($D$316:$W$316,,$C329)-SUM($D329:S329),INDEX($D$316:$W$316,,$C329)/$F$302)))</f>
        <v>0</v>
      </c>
      <c r="U329" s="2">
        <f>IF($F$302="n/a",0,IF(U$304&lt;=$C329,0,IF(U$304&gt;($F$302+$C329),INDEX($D$316:$W$316,,$C329)-SUM($D329:T329),INDEX($D$316:$W$316,,$C329)/$F$302)))</f>
        <v>0</v>
      </c>
      <c r="V329" s="2">
        <f>IF($F$302="n/a",0,IF(V$304&lt;=$C329,0,IF(V$304&gt;($F$302+$C329),INDEX($D$316:$W$316,,$C329)-SUM($D329:U329),INDEX($D$316:$W$316,,$C329)/$F$302)))</f>
        <v>0</v>
      </c>
      <c r="W329" s="2">
        <f>IF($F$302="n/a",0,IF(W$304&lt;=$C329,0,IF(W$304&gt;($F$302+$C329),INDEX($D$316:$W$316,,$C329)-SUM($D329:V329),INDEX($D$316:$W$316,,$C329)/$F$302)))</f>
        <v>0</v>
      </c>
      <c r="X329" s="2">
        <f>IF($F$302="n/a",0,IF(X$304&lt;=$C329,0,IF(X$304&gt;($F$302+$C329),INDEX($D$316:$W$316,,$C329)-SUM($D329:W329),INDEX($D$316:$W$316,,$C329)/$F$302)))</f>
        <v>0</v>
      </c>
      <c r="Y329" s="2">
        <f>IF($F$302="n/a",0,IF(Y$304&lt;=$C329,0,IF(Y$304&gt;($F$302+$C329),INDEX($D$316:$W$316,,$C329)-SUM($D329:X329),INDEX($D$316:$W$316,,$C329)/$F$302)))</f>
        <v>0</v>
      </c>
      <c r="Z329" s="2">
        <f>IF($F$302="n/a",0,IF(Z$304&lt;=$C329,0,IF(Z$304&gt;($F$302+$C329),INDEX($D$316:$W$316,,$C329)-SUM($D329:Y329),INDEX($D$316:$W$316,,$C329)/$F$302)))</f>
        <v>0</v>
      </c>
      <c r="AA329" s="2">
        <f>IF($F$302="n/a",0,IF(AA$304&lt;=$C329,0,IF(AA$304&gt;($F$302+$C329),INDEX($D$316:$W$316,,$C329)-SUM($D329:Z329),INDEX($D$316:$W$316,,$C329)/$F$302)))</f>
        <v>0</v>
      </c>
      <c r="AB329" s="2">
        <f>IF($F$302="n/a",0,IF(AB$304&lt;=$C329,0,IF(AB$304&gt;($F$302+$C329),INDEX($D$316:$W$316,,$C329)-SUM($D329:AA329),INDEX($D$316:$W$316,,$C329)/$F$302)))</f>
        <v>0</v>
      </c>
      <c r="AC329" s="2">
        <f>IF($F$302="n/a",0,IF(AC$304&lt;=$C329,0,IF(AC$304&gt;($F$302+$C329),INDEX($D$316:$W$316,,$C329)-SUM($D329:AB329),INDEX($D$316:$W$316,,$C329)/$F$302)))</f>
        <v>0</v>
      </c>
      <c r="AD329" s="2">
        <f>IF($F$302="n/a",0,IF(AD$304&lt;=$C329,0,IF(AD$304&gt;($F$302+$C329),INDEX($D$316:$W$316,,$C329)-SUM($D329:AC329),INDEX($D$316:$W$316,,$C329)/$F$302)))</f>
        <v>0</v>
      </c>
      <c r="AE329" s="2">
        <f>IF($F$302="n/a",0,IF(AE$304&lt;=$C329,0,IF(AE$304&gt;($F$302+$C329),INDEX($D$316:$W$316,,$C329)-SUM($D329:AD329),INDEX($D$316:$W$316,,$C329)/$F$302)))</f>
        <v>0</v>
      </c>
      <c r="AF329" s="2">
        <f>IF($F$302="n/a",0,IF(AF$304&lt;=$C329,0,IF(AF$304&gt;($F$302+$C329),INDEX($D$316:$W$316,,$C329)-SUM($D329:AE329),INDEX($D$316:$W$316,,$C329)/$F$302)))</f>
        <v>0</v>
      </c>
      <c r="AG329" s="2">
        <f>IF($F$302="n/a",0,IF(AG$304&lt;=$C329,0,IF(AG$304&gt;($F$302+$C329),INDEX($D$316:$W$316,,$C329)-SUM($D329:AF329),INDEX($D$316:$W$316,,$C329)/$F$302)))</f>
        <v>0</v>
      </c>
      <c r="AH329" s="2">
        <f>IF($F$302="n/a",0,IF(AH$304&lt;=$C329,0,IF(AH$304&gt;($F$302+$C329),INDEX($D$316:$W$316,,$C329)-SUM($D329:AG329),INDEX($D$316:$W$316,,$C329)/$F$302)))</f>
        <v>0</v>
      </c>
      <c r="AI329" s="2">
        <f>IF($F$302="n/a",0,IF(AI$304&lt;=$C329,0,IF(AI$304&gt;($F$302+$C329),INDEX($D$316:$W$316,,$C329)-SUM($D329:AH329),INDEX($D$316:$W$316,,$C329)/$F$302)))</f>
        <v>0</v>
      </c>
      <c r="AJ329" s="2">
        <f>IF($F$302="n/a",0,IF(AJ$304&lt;=$C329,0,IF(AJ$304&gt;($F$302+$C329),INDEX($D$316:$W$316,,$C329)-SUM($D329:AI329),INDEX($D$316:$W$316,,$C329)/$F$302)))</f>
        <v>0</v>
      </c>
      <c r="AK329" s="2">
        <f>IF($F$302="n/a",0,IF(AK$304&lt;=$C329,0,IF(AK$304&gt;($F$302+$C329),INDEX($D$316:$W$316,,$C329)-SUM($D329:AJ329),INDEX($D$316:$W$316,,$C329)/$F$302)))</f>
        <v>0</v>
      </c>
      <c r="AL329" s="2">
        <f>IF($F$302="n/a",0,IF(AL$304&lt;=$C329,0,IF(AL$304&gt;($F$302+$C329),INDEX($D$316:$W$316,,$C329)-SUM($D329:AK329),INDEX($D$316:$W$316,,$C329)/$F$302)))</f>
        <v>0</v>
      </c>
      <c r="AM329" s="2">
        <f>IF($F$302="n/a",0,IF(AM$304&lt;=$C329,0,IF(AM$304&gt;($F$302+$C329),INDEX($D$316:$W$316,,$C329)-SUM($D329:AL329),INDEX($D$316:$W$316,,$C329)/$F$302)))</f>
        <v>0</v>
      </c>
      <c r="AN329" s="2">
        <f>IF($F$302="n/a",0,IF(AN$304&lt;=$C329,0,IF(AN$304&gt;($F$302+$C329),INDEX($D$316:$W$316,,$C329)-SUM($D329:AM329),INDEX($D$316:$W$316,,$C329)/$F$302)))</f>
        <v>0</v>
      </c>
      <c r="AO329" s="2">
        <f>IF($F$302="n/a",0,IF(AO$304&lt;=$C329,0,IF(AO$304&gt;($F$302+$C329),INDEX($D$316:$W$316,,$C329)-SUM($D329:AN329),INDEX($D$316:$W$316,,$C329)/$F$302)))</f>
        <v>0</v>
      </c>
      <c r="AP329" s="2">
        <f>IF($F$302="n/a",0,IF(AP$304&lt;=$C329,0,IF(AP$304&gt;($F$302+$C329),INDEX($D$316:$W$316,,$C329)-SUM($D329:AO329),INDEX($D$316:$W$316,,$C329)/$F$302)))</f>
        <v>0</v>
      </c>
      <c r="AQ329" s="2">
        <f>IF($F$302="n/a",0,IF(AQ$304&lt;=$C329,0,IF(AQ$304&gt;($F$302+$C329),INDEX($D$316:$W$316,,$C329)-SUM($D329:AP329),INDEX($D$316:$W$316,,$C329)/$F$302)))</f>
        <v>0</v>
      </c>
      <c r="AR329" s="2">
        <f>IF($F$302="n/a",0,IF(AR$304&lt;=$C329,0,IF(AR$304&gt;($F$302+$C329),INDEX($D$316:$W$316,,$C329)-SUM($D329:AQ329),INDEX($D$316:$W$316,,$C329)/$F$302)))</f>
        <v>0</v>
      </c>
      <c r="AS329" s="2">
        <f>IF($F$302="n/a",0,IF(AS$304&lt;=$C329,0,IF(AS$304&gt;($F$302+$C329),INDEX($D$316:$W$316,,$C329)-SUM($D329:AR329),INDEX($D$316:$W$316,,$C329)/$F$302)))</f>
        <v>0</v>
      </c>
      <c r="AT329" s="2">
        <f>IF($F$302="n/a",0,IF(AT$304&lt;=$C329,0,IF(AT$304&gt;($F$302+$C329),INDEX($D$316:$W$316,,$C329)-SUM($D329:AS329),INDEX($D$316:$W$316,,$C329)/$F$302)))</f>
        <v>0</v>
      </c>
      <c r="AU329" s="2">
        <f>IF($F$302="n/a",0,IF(AU$304&lt;=$C329,0,IF(AU$304&gt;($F$302+$C329),INDEX($D$316:$W$316,,$C329)-SUM($D329:AT329),INDEX($D$316:$W$316,,$C329)/$F$302)))</f>
        <v>0</v>
      </c>
      <c r="AV329" s="2">
        <f>IF($F$302="n/a",0,IF(AV$304&lt;=$C329,0,IF(AV$304&gt;($F$302+$C329),INDEX($D$316:$W$316,,$C329)-SUM($D329:AU329),INDEX($D$316:$W$316,,$C329)/$F$302)))</f>
        <v>0</v>
      </c>
      <c r="AW329" s="2">
        <f>IF($F$302="n/a",0,IF(AW$304&lt;=$C329,0,IF(AW$304&gt;($F$302+$C329),INDEX($D$316:$W$316,,$C329)-SUM($D329:AV329),INDEX($D$316:$W$316,,$C329)/$F$302)))</f>
        <v>0</v>
      </c>
      <c r="AX329" s="2">
        <f>IF($F$302="n/a",0,IF(AX$304&lt;=$C329,0,IF(AX$304&gt;($F$302+$C329),INDEX($D$316:$W$316,,$C329)-SUM($D329:AW329),INDEX($D$316:$W$316,,$C329)/$F$302)))</f>
        <v>0</v>
      </c>
      <c r="AY329" s="2">
        <f>IF($F$302="n/a",0,IF(AY$304&lt;=$C329,0,IF(AY$304&gt;($F$302+$C329),INDEX($D$316:$W$316,,$C329)-SUM($D329:AX329),INDEX($D$316:$W$316,,$C329)/$F$302)))</f>
        <v>0</v>
      </c>
      <c r="AZ329" s="2">
        <f>IF($F$302="n/a",0,IF(AZ$304&lt;=$C329,0,IF(AZ$304&gt;($F$302+$C329),INDEX($D$316:$W$316,,$C329)-SUM($D329:AY329),INDEX($D$316:$W$316,,$C329)/$F$302)))</f>
        <v>0</v>
      </c>
      <c r="BA329" s="2">
        <f>IF($F$302="n/a",0,IF(BA$304&lt;=$C329,0,IF(BA$304&gt;($F$302+$C329),INDEX($D$316:$W$316,,$C329)-SUM($D329:AZ329),INDEX($D$316:$W$316,,$C329)/$F$302)))</f>
        <v>0</v>
      </c>
      <c r="BB329" s="2">
        <f>IF($F$302="n/a",0,IF(BB$304&lt;=$C329,0,IF(BB$304&gt;($F$302+$C329),INDEX($D$316:$W$316,,$C329)-SUM($D329:BA329),INDEX($D$316:$W$316,,$C329)/$F$302)))</f>
        <v>0</v>
      </c>
      <c r="BC329" s="2">
        <f>IF($F$302="n/a",0,IF(BC$304&lt;=$C329,0,IF(BC$304&gt;($F$302+$C329),INDEX($D$316:$W$316,,$C329)-SUM($D329:BB329),INDEX($D$316:$W$316,,$C329)/$F$302)))</f>
        <v>0</v>
      </c>
      <c r="BD329" s="2">
        <f>IF($F$302="n/a",0,IF(BD$304&lt;=$C329,0,IF(BD$304&gt;($F$302+$C329),INDEX($D$316:$W$316,,$C329)-SUM($D329:BC329),INDEX($D$316:$W$316,,$C329)/$F$302)))</f>
        <v>0</v>
      </c>
      <c r="BE329" s="2">
        <f>IF($F$302="n/a",0,IF(BE$304&lt;=$C329,0,IF(BE$304&gt;($F$302+$C329),INDEX($D$316:$W$316,,$C329)-SUM($D329:BD329),INDEX($D$316:$W$316,,$C329)/$F$302)))</f>
        <v>0</v>
      </c>
      <c r="BF329" s="2">
        <f>IF($F$302="n/a",0,IF(BF$304&lt;=$C329,0,IF(BF$304&gt;($F$302+$C329),INDEX($D$316:$W$316,,$C329)-SUM($D329:BE329),INDEX($D$316:$W$316,,$C329)/$F$302)))</f>
        <v>0</v>
      </c>
      <c r="BG329" s="2">
        <f>IF($F$302="n/a",0,IF(BG$304&lt;=$C329,0,IF(BG$304&gt;($F$302+$C329),INDEX($D$316:$W$316,,$C329)-SUM($D329:BF329),INDEX($D$316:$W$316,,$C329)/$F$302)))</f>
        <v>0</v>
      </c>
      <c r="BH329" s="2">
        <f>IF($F$302="n/a",0,IF(BH$304&lt;=$C329,0,IF(BH$304&gt;($F$302+$C329),INDEX($D$316:$W$316,,$C329)-SUM($D329:BG329),INDEX($D$316:$W$316,,$C329)/$F$302)))</f>
        <v>0</v>
      </c>
      <c r="BI329" s="2">
        <f>IF($F$302="n/a",0,IF(BI$304&lt;=$C329,0,IF(BI$304&gt;($F$302+$C329),INDEX($D$316:$W$316,,$C329)-SUM($D329:BH329),INDEX($D$316:$W$316,,$C329)/$F$302)))</f>
        <v>0</v>
      </c>
      <c r="BJ329" s="2">
        <f>IF($F$302="n/a",0,IF(BJ$304&lt;=$C329,0,IF(BJ$304&gt;($F$302+$C329),INDEX($D$316:$W$316,,$C329)-SUM($D329:BI329),INDEX($D$316:$W$316,,$C329)/$F$302)))</f>
        <v>0</v>
      </c>
      <c r="BK329" s="2">
        <f>IF($F$302="n/a",0,IF(BK$304&lt;=$C329,0,IF(BK$304&gt;($F$302+$C329),INDEX($D$316:$W$316,,$C329)-SUM($D329:BJ329),INDEX($D$316:$W$316,,$C329)/$F$302)))</f>
        <v>0</v>
      </c>
    </row>
    <row r="330" spans="2:63" ht="15" hidden="1" outlineLevel="1" x14ac:dyDescent="0.25">
      <c r="B330" s="24">
        <v>2022</v>
      </c>
      <c r="C330" s="24">
        <v>12</v>
      </c>
      <c r="E330" s="2">
        <f>IF($F$302="n/a",0,IF(E$304&lt;=$C330,0,IF(E$304&gt;($F$302+$C330),INDEX($D$316:$W$316,,$C330)-SUM($D330:D330),INDEX($D$316:$W$316,,$C330)/$F$302)))</f>
        <v>0</v>
      </c>
      <c r="F330" s="2">
        <f>IF($F$302="n/a",0,IF(F$304&lt;=$C330,0,IF(F$304&gt;($F$302+$C330),INDEX($D$316:$W$316,,$C330)-SUM($D330:E330),INDEX($D$316:$W$316,,$C330)/$F$302)))</f>
        <v>0</v>
      </c>
      <c r="G330" s="2">
        <f>IF($F$302="n/a",0,IF(G$304&lt;=$C330,0,IF(G$304&gt;($F$302+$C330),INDEX($D$316:$W$316,,$C330)-SUM($D330:F330),INDEX($D$316:$W$316,,$C330)/$F$302)))</f>
        <v>0</v>
      </c>
      <c r="H330" s="2">
        <f>IF($F$302="n/a",0,IF(H$304&lt;=$C330,0,IF(H$304&gt;($F$302+$C330),INDEX($D$316:$W$316,,$C330)-SUM($D330:G330),INDEX($D$316:$W$316,,$C330)/$F$302)))</f>
        <v>0</v>
      </c>
      <c r="I330" s="2">
        <f>IF($F$302="n/a",0,IF(I$304&lt;=$C330,0,IF(I$304&gt;($F$302+$C330),INDEX($D$316:$W$316,,$C330)-SUM($D330:H330),INDEX($D$316:$W$316,,$C330)/$F$302)))</f>
        <v>0</v>
      </c>
      <c r="J330" s="2">
        <f>IF($F$302="n/a",0,IF(J$304&lt;=$C330,0,IF(J$304&gt;($F$302+$C330),INDEX($D$316:$W$316,,$C330)-SUM($D330:I330),INDEX($D$316:$W$316,,$C330)/$F$302)))</f>
        <v>0</v>
      </c>
      <c r="K330" s="2">
        <f>IF($F$302="n/a",0,IF(K$304&lt;=$C330,0,IF(K$304&gt;($F$302+$C330),INDEX($D$316:$W$316,,$C330)-SUM($D330:J330),INDEX($D$316:$W$316,,$C330)/$F$302)))</f>
        <v>0</v>
      </c>
      <c r="L330" s="2">
        <f>IF($F$302="n/a",0,IF(L$304&lt;=$C330,0,IF(L$304&gt;($F$302+$C330),INDEX($D$316:$W$316,,$C330)-SUM($D330:K330),INDEX($D$316:$W$316,,$C330)/$F$302)))</f>
        <v>0</v>
      </c>
      <c r="M330" s="2">
        <f>IF($F$302="n/a",0,IF(M$304&lt;=$C330,0,IF(M$304&gt;($F$302+$C330),INDEX($D$316:$W$316,,$C330)-SUM($D330:L330),INDEX($D$316:$W$316,,$C330)/$F$302)))</f>
        <v>0</v>
      </c>
      <c r="N330" s="2">
        <f>IF($F$302="n/a",0,IF(N$304&lt;=$C330,0,IF(N$304&gt;($F$302+$C330),INDEX($D$316:$W$316,,$C330)-SUM($D330:M330),INDEX($D$316:$W$316,,$C330)/$F$302)))</f>
        <v>0</v>
      </c>
      <c r="O330" s="2">
        <f>IF($F$302="n/a",0,IF(O$304&lt;=$C330,0,IF(O$304&gt;($F$302+$C330),INDEX($D$316:$W$316,,$C330)-SUM($D330:N330),INDEX($D$316:$W$316,,$C330)/$F$302)))</f>
        <v>0</v>
      </c>
      <c r="P330" s="2">
        <f>IF($F$302="n/a",0,IF(P$304&lt;=$C330,0,IF(P$304&gt;($F$302+$C330),INDEX($D$316:$W$316,,$C330)-SUM($D330:O330),INDEX($D$316:$W$316,,$C330)/$F$302)))</f>
        <v>0</v>
      </c>
      <c r="Q330" s="2">
        <f>IF($F$302="n/a",0,IF(Q$304&lt;=$C330,0,IF(Q$304&gt;($F$302+$C330),INDEX($D$316:$W$316,,$C330)-SUM($D330:P330),INDEX($D$316:$W$316,,$C330)/$F$302)))</f>
        <v>0</v>
      </c>
      <c r="R330" s="2">
        <f>IF($F$302="n/a",0,IF(R$304&lt;=$C330,0,IF(R$304&gt;($F$302+$C330),INDEX($D$316:$W$316,,$C330)-SUM($D330:Q330),INDEX($D$316:$W$316,,$C330)/$F$302)))</f>
        <v>0</v>
      </c>
      <c r="S330" s="2">
        <f>IF($F$302="n/a",0,IF(S$304&lt;=$C330,0,IF(S$304&gt;($F$302+$C330),INDEX($D$316:$W$316,,$C330)-SUM($D330:R330),INDEX($D$316:$W$316,,$C330)/$F$302)))</f>
        <v>0</v>
      </c>
      <c r="T330" s="2">
        <f>IF($F$302="n/a",0,IF(T$304&lt;=$C330,0,IF(T$304&gt;($F$302+$C330),INDEX($D$316:$W$316,,$C330)-SUM($D330:S330),INDEX($D$316:$W$316,,$C330)/$F$302)))</f>
        <v>0</v>
      </c>
      <c r="U330" s="2">
        <f>IF($F$302="n/a",0,IF(U$304&lt;=$C330,0,IF(U$304&gt;($F$302+$C330),INDEX($D$316:$W$316,,$C330)-SUM($D330:T330),INDEX($D$316:$W$316,,$C330)/$F$302)))</f>
        <v>0</v>
      </c>
      <c r="V330" s="2">
        <f>IF($F$302="n/a",0,IF(V$304&lt;=$C330,0,IF(V$304&gt;($F$302+$C330),INDEX($D$316:$W$316,,$C330)-SUM($D330:U330),INDEX($D$316:$W$316,,$C330)/$F$302)))</f>
        <v>0</v>
      </c>
      <c r="W330" s="2">
        <f>IF($F$302="n/a",0,IF(W$304&lt;=$C330,0,IF(W$304&gt;($F$302+$C330),INDEX($D$316:$W$316,,$C330)-SUM($D330:V330),INDEX($D$316:$W$316,,$C330)/$F$302)))</f>
        <v>0</v>
      </c>
      <c r="X330" s="2">
        <f>IF($F$302="n/a",0,IF(X$304&lt;=$C330,0,IF(X$304&gt;($F$302+$C330),INDEX($D$316:$W$316,,$C330)-SUM($D330:W330),INDEX($D$316:$W$316,,$C330)/$F$302)))</f>
        <v>0</v>
      </c>
      <c r="Y330" s="2">
        <f>IF($F$302="n/a",0,IF(Y$304&lt;=$C330,0,IF(Y$304&gt;($F$302+$C330),INDEX($D$316:$W$316,,$C330)-SUM($D330:X330),INDEX($D$316:$W$316,,$C330)/$F$302)))</f>
        <v>0</v>
      </c>
      <c r="Z330" s="2">
        <f>IF($F$302="n/a",0,IF(Z$304&lt;=$C330,0,IF(Z$304&gt;($F$302+$C330),INDEX($D$316:$W$316,,$C330)-SUM($D330:Y330),INDEX($D$316:$W$316,,$C330)/$F$302)))</f>
        <v>0</v>
      </c>
      <c r="AA330" s="2">
        <f>IF($F$302="n/a",0,IF(AA$304&lt;=$C330,0,IF(AA$304&gt;($F$302+$C330),INDEX($D$316:$W$316,,$C330)-SUM($D330:Z330),INDEX($D$316:$W$316,,$C330)/$F$302)))</f>
        <v>0</v>
      </c>
      <c r="AB330" s="2">
        <f>IF($F$302="n/a",0,IF(AB$304&lt;=$C330,0,IF(AB$304&gt;($F$302+$C330),INDEX($D$316:$W$316,,$C330)-SUM($D330:AA330),INDEX($D$316:$W$316,,$C330)/$F$302)))</f>
        <v>0</v>
      </c>
      <c r="AC330" s="2">
        <f>IF($F$302="n/a",0,IF(AC$304&lt;=$C330,0,IF(AC$304&gt;($F$302+$C330),INDEX($D$316:$W$316,,$C330)-SUM($D330:AB330),INDEX($D$316:$W$316,,$C330)/$F$302)))</f>
        <v>0</v>
      </c>
      <c r="AD330" s="2">
        <f>IF($F$302="n/a",0,IF(AD$304&lt;=$C330,0,IF(AD$304&gt;($F$302+$C330),INDEX($D$316:$W$316,,$C330)-SUM($D330:AC330),INDEX($D$316:$W$316,,$C330)/$F$302)))</f>
        <v>0</v>
      </c>
      <c r="AE330" s="2">
        <f>IF($F$302="n/a",0,IF(AE$304&lt;=$C330,0,IF(AE$304&gt;($F$302+$C330),INDEX($D$316:$W$316,,$C330)-SUM($D330:AD330),INDEX($D$316:$W$316,,$C330)/$F$302)))</f>
        <v>0</v>
      </c>
      <c r="AF330" s="2">
        <f>IF($F$302="n/a",0,IF(AF$304&lt;=$C330,0,IF(AF$304&gt;($F$302+$C330),INDEX($D$316:$W$316,,$C330)-SUM($D330:AE330),INDEX($D$316:$W$316,,$C330)/$F$302)))</f>
        <v>0</v>
      </c>
      <c r="AG330" s="2">
        <f>IF($F$302="n/a",0,IF(AG$304&lt;=$C330,0,IF(AG$304&gt;($F$302+$C330),INDEX($D$316:$W$316,,$C330)-SUM($D330:AF330),INDEX($D$316:$W$316,,$C330)/$F$302)))</f>
        <v>0</v>
      </c>
      <c r="AH330" s="2">
        <f>IF($F$302="n/a",0,IF(AH$304&lt;=$C330,0,IF(AH$304&gt;($F$302+$C330),INDEX($D$316:$W$316,,$C330)-SUM($D330:AG330),INDEX($D$316:$W$316,,$C330)/$F$302)))</f>
        <v>0</v>
      </c>
      <c r="AI330" s="2">
        <f>IF($F$302="n/a",0,IF(AI$304&lt;=$C330,0,IF(AI$304&gt;($F$302+$C330),INDEX($D$316:$W$316,,$C330)-SUM($D330:AH330),INDEX($D$316:$W$316,,$C330)/$F$302)))</f>
        <v>0</v>
      </c>
      <c r="AJ330" s="2">
        <f>IF($F$302="n/a",0,IF(AJ$304&lt;=$C330,0,IF(AJ$304&gt;($F$302+$C330),INDEX($D$316:$W$316,,$C330)-SUM($D330:AI330),INDEX($D$316:$W$316,,$C330)/$F$302)))</f>
        <v>0</v>
      </c>
      <c r="AK330" s="2">
        <f>IF($F$302="n/a",0,IF(AK$304&lt;=$C330,0,IF(AK$304&gt;($F$302+$C330),INDEX($D$316:$W$316,,$C330)-SUM($D330:AJ330),INDEX($D$316:$W$316,,$C330)/$F$302)))</f>
        <v>0</v>
      </c>
      <c r="AL330" s="2">
        <f>IF($F$302="n/a",0,IF(AL$304&lt;=$C330,0,IF(AL$304&gt;($F$302+$C330),INDEX($D$316:$W$316,,$C330)-SUM($D330:AK330),INDEX($D$316:$W$316,,$C330)/$F$302)))</f>
        <v>0</v>
      </c>
      <c r="AM330" s="2">
        <f>IF($F$302="n/a",0,IF(AM$304&lt;=$C330,0,IF(AM$304&gt;($F$302+$C330),INDEX($D$316:$W$316,,$C330)-SUM($D330:AL330),INDEX($D$316:$W$316,,$C330)/$F$302)))</f>
        <v>0</v>
      </c>
      <c r="AN330" s="2">
        <f>IF($F$302="n/a",0,IF(AN$304&lt;=$C330,0,IF(AN$304&gt;($F$302+$C330),INDEX($D$316:$W$316,,$C330)-SUM($D330:AM330),INDEX($D$316:$W$316,,$C330)/$F$302)))</f>
        <v>0</v>
      </c>
      <c r="AO330" s="2">
        <f>IF($F$302="n/a",0,IF(AO$304&lt;=$C330,0,IF(AO$304&gt;($F$302+$C330),INDEX($D$316:$W$316,,$C330)-SUM($D330:AN330),INDEX($D$316:$W$316,,$C330)/$F$302)))</f>
        <v>0</v>
      </c>
      <c r="AP330" s="2">
        <f>IF($F$302="n/a",0,IF(AP$304&lt;=$C330,0,IF(AP$304&gt;($F$302+$C330),INDEX($D$316:$W$316,,$C330)-SUM($D330:AO330),INDEX($D$316:$W$316,,$C330)/$F$302)))</f>
        <v>0</v>
      </c>
      <c r="AQ330" s="2">
        <f>IF($F$302="n/a",0,IF(AQ$304&lt;=$C330,0,IF(AQ$304&gt;($F$302+$C330),INDEX($D$316:$W$316,,$C330)-SUM($D330:AP330),INDEX($D$316:$W$316,,$C330)/$F$302)))</f>
        <v>0</v>
      </c>
      <c r="AR330" s="2">
        <f>IF($F$302="n/a",0,IF(AR$304&lt;=$C330,0,IF(AR$304&gt;($F$302+$C330),INDEX($D$316:$W$316,,$C330)-SUM($D330:AQ330),INDEX($D$316:$W$316,,$C330)/$F$302)))</f>
        <v>0</v>
      </c>
      <c r="AS330" s="2">
        <f>IF($F$302="n/a",0,IF(AS$304&lt;=$C330,0,IF(AS$304&gt;($F$302+$C330),INDEX($D$316:$W$316,,$C330)-SUM($D330:AR330),INDEX($D$316:$W$316,,$C330)/$F$302)))</f>
        <v>0</v>
      </c>
      <c r="AT330" s="2">
        <f>IF($F$302="n/a",0,IF(AT$304&lt;=$C330,0,IF(AT$304&gt;($F$302+$C330),INDEX($D$316:$W$316,,$C330)-SUM($D330:AS330),INDEX($D$316:$W$316,,$C330)/$F$302)))</f>
        <v>0</v>
      </c>
      <c r="AU330" s="2">
        <f>IF($F$302="n/a",0,IF(AU$304&lt;=$C330,0,IF(AU$304&gt;($F$302+$C330),INDEX($D$316:$W$316,,$C330)-SUM($D330:AT330),INDEX($D$316:$W$316,,$C330)/$F$302)))</f>
        <v>0</v>
      </c>
      <c r="AV330" s="2">
        <f>IF($F$302="n/a",0,IF(AV$304&lt;=$C330,0,IF(AV$304&gt;($F$302+$C330),INDEX($D$316:$W$316,,$C330)-SUM($D330:AU330),INDEX($D$316:$W$316,,$C330)/$F$302)))</f>
        <v>0</v>
      </c>
      <c r="AW330" s="2">
        <f>IF($F$302="n/a",0,IF(AW$304&lt;=$C330,0,IF(AW$304&gt;($F$302+$C330),INDEX($D$316:$W$316,,$C330)-SUM($D330:AV330),INDEX($D$316:$W$316,,$C330)/$F$302)))</f>
        <v>0</v>
      </c>
      <c r="AX330" s="2">
        <f>IF($F$302="n/a",0,IF(AX$304&lt;=$C330,0,IF(AX$304&gt;($F$302+$C330),INDEX($D$316:$W$316,,$C330)-SUM($D330:AW330),INDEX($D$316:$W$316,,$C330)/$F$302)))</f>
        <v>0</v>
      </c>
      <c r="AY330" s="2">
        <f>IF($F$302="n/a",0,IF(AY$304&lt;=$C330,0,IF(AY$304&gt;($F$302+$C330),INDEX($D$316:$W$316,,$C330)-SUM($D330:AX330),INDEX($D$316:$W$316,,$C330)/$F$302)))</f>
        <v>0</v>
      </c>
      <c r="AZ330" s="2">
        <f>IF($F$302="n/a",0,IF(AZ$304&lt;=$C330,0,IF(AZ$304&gt;($F$302+$C330),INDEX($D$316:$W$316,,$C330)-SUM($D330:AY330),INDEX($D$316:$W$316,,$C330)/$F$302)))</f>
        <v>0</v>
      </c>
      <c r="BA330" s="2">
        <f>IF($F$302="n/a",0,IF(BA$304&lt;=$C330,0,IF(BA$304&gt;($F$302+$C330),INDEX($D$316:$W$316,,$C330)-SUM($D330:AZ330),INDEX($D$316:$W$316,,$C330)/$F$302)))</f>
        <v>0</v>
      </c>
      <c r="BB330" s="2">
        <f>IF($F$302="n/a",0,IF(BB$304&lt;=$C330,0,IF(BB$304&gt;($F$302+$C330),INDEX($D$316:$W$316,,$C330)-SUM($D330:BA330),INDEX($D$316:$W$316,,$C330)/$F$302)))</f>
        <v>0</v>
      </c>
      <c r="BC330" s="2">
        <f>IF($F$302="n/a",0,IF(BC$304&lt;=$C330,0,IF(BC$304&gt;($F$302+$C330),INDEX($D$316:$W$316,,$C330)-SUM($D330:BB330),INDEX($D$316:$W$316,,$C330)/$F$302)))</f>
        <v>0</v>
      </c>
      <c r="BD330" s="2">
        <f>IF($F$302="n/a",0,IF(BD$304&lt;=$C330,0,IF(BD$304&gt;($F$302+$C330),INDEX($D$316:$W$316,,$C330)-SUM($D330:BC330),INDEX($D$316:$W$316,,$C330)/$F$302)))</f>
        <v>0</v>
      </c>
      <c r="BE330" s="2">
        <f>IF($F$302="n/a",0,IF(BE$304&lt;=$C330,0,IF(BE$304&gt;($F$302+$C330),INDEX($D$316:$W$316,,$C330)-SUM($D330:BD330),INDEX($D$316:$W$316,,$C330)/$F$302)))</f>
        <v>0</v>
      </c>
      <c r="BF330" s="2">
        <f>IF($F$302="n/a",0,IF(BF$304&lt;=$C330,0,IF(BF$304&gt;($F$302+$C330),INDEX($D$316:$W$316,,$C330)-SUM($D330:BE330),INDEX($D$316:$W$316,,$C330)/$F$302)))</f>
        <v>0</v>
      </c>
      <c r="BG330" s="2">
        <f>IF($F$302="n/a",0,IF(BG$304&lt;=$C330,0,IF(BG$304&gt;($F$302+$C330),INDEX($D$316:$W$316,,$C330)-SUM($D330:BF330),INDEX($D$316:$W$316,,$C330)/$F$302)))</f>
        <v>0</v>
      </c>
      <c r="BH330" s="2">
        <f>IF($F$302="n/a",0,IF(BH$304&lt;=$C330,0,IF(BH$304&gt;($F$302+$C330),INDEX($D$316:$W$316,,$C330)-SUM($D330:BG330),INDEX($D$316:$W$316,,$C330)/$F$302)))</f>
        <v>0</v>
      </c>
      <c r="BI330" s="2">
        <f>IF($F$302="n/a",0,IF(BI$304&lt;=$C330,0,IF(BI$304&gt;($F$302+$C330),INDEX($D$316:$W$316,,$C330)-SUM($D330:BH330),INDEX($D$316:$W$316,,$C330)/$F$302)))</f>
        <v>0</v>
      </c>
      <c r="BJ330" s="2">
        <f>IF($F$302="n/a",0,IF(BJ$304&lt;=$C330,0,IF(BJ$304&gt;($F$302+$C330),INDEX($D$316:$W$316,,$C330)-SUM($D330:BI330),INDEX($D$316:$W$316,,$C330)/$F$302)))</f>
        <v>0</v>
      </c>
      <c r="BK330" s="2">
        <f>IF($F$302="n/a",0,IF(BK$304&lt;=$C330,0,IF(BK$304&gt;($F$302+$C330),INDEX($D$316:$W$316,,$C330)-SUM($D330:BJ330),INDEX($D$316:$W$316,,$C330)/$F$302)))</f>
        <v>0</v>
      </c>
    </row>
    <row r="331" spans="2:63" ht="15" hidden="1" outlineLevel="1" x14ac:dyDescent="0.25">
      <c r="B331" s="24">
        <v>2023</v>
      </c>
      <c r="C331" s="24">
        <v>13</v>
      </c>
      <c r="E331" s="2">
        <f>IF($F$302="n/a",0,IF(E$304&lt;=$C331,0,IF(E$304&gt;($F$302+$C331),INDEX($D$316:$W$316,,$C331)-SUM($D331:D331),INDEX($D$316:$W$316,,$C331)/$F$302)))</f>
        <v>0</v>
      </c>
      <c r="F331" s="2">
        <f>IF($F$302="n/a",0,IF(F$304&lt;=$C331,0,IF(F$304&gt;($F$302+$C331),INDEX($D$316:$W$316,,$C331)-SUM($D331:E331),INDEX($D$316:$W$316,,$C331)/$F$302)))</f>
        <v>0</v>
      </c>
      <c r="G331" s="2">
        <f>IF($F$302="n/a",0,IF(G$304&lt;=$C331,0,IF(G$304&gt;($F$302+$C331),INDEX($D$316:$W$316,,$C331)-SUM($D331:F331),INDEX($D$316:$W$316,,$C331)/$F$302)))</f>
        <v>0</v>
      </c>
      <c r="H331" s="2">
        <f>IF($F$302="n/a",0,IF(H$304&lt;=$C331,0,IF(H$304&gt;($F$302+$C331),INDEX($D$316:$W$316,,$C331)-SUM($D331:G331),INDEX($D$316:$W$316,,$C331)/$F$302)))</f>
        <v>0</v>
      </c>
      <c r="I331" s="2">
        <f>IF($F$302="n/a",0,IF(I$304&lt;=$C331,0,IF(I$304&gt;($F$302+$C331),INDEX($D$316:$W$316,,$C331)-SUM($D331:H331),INDEX($D$316:$W$316,,$C331)/$F$302)))</f>
        <v>0</v>
      </c>
      <c r="J331" s="2">
        <f>IF($F$302="n/a",0,IF(J$304&lt;=$C331,0,IF(J$304&gt;($F$302+$C331),INDEX($D$316:$W$316,,$C331)-SUM($D331:I331),INDEX($D$316:$W$316,,$C331)/$F$302)))</f>
        <v>0</v>
      </c>
      <c r="K331" s="2">
        <f>IF($F$302="n/a",0,IF(K$304&lt;=$C331,0,IF(K$304&gt;($F$302+$C331),INDEX($D$316:$W$316,,$C331)-SUM($D331:J331),INDEX($D$316:$W$316,,$C331)/$F$302)))</f>
        <v>0</v>
      </c>
      <c r="L331" s="2">
        <f>IF($F$302="n/a",0,IF(L$304&lt;=$C331,0,IF(L$304&gt;($F$302+$C331),INDEX($D$316:$W$316,,$C331)-SUM($D331:K331),INDEX($D$316:$W$316,,$C331)/$F$302)))</f>
        <v>0</v>
      </c>
      <c r="M331" s="2">
        <f>IF($F$302="n/a",0,IF(M$304&lt;=$C331,0,IF(M$304&gt;($F$302+$C331),INDEX($D$316:$W$316,,$C331)-SUM($D331:L331),INDEX($D$316:$W$316,,$C331)/$F$302)))</f>
        <v>0</v>
      </c>
      <c r="N331" s="2">
        <f>IF($F$302="n/a",0,IF(N$304&lt;=$C331,0,IF(N$304&gt;($F$302+$C331),INDEX($D$316:$W$316,,$C331)-SUM($D331:M331),INDEX($D$316:$W$316,,$C331)/$F$302)))</f>
        <v>0</v>
      </c>
      <c r="O331" s="2">
        <f>IF($F$302="n/a",0,IF(O$304&lt;=$C331,0,IF(O$304&gt;($F$302+$C331),INDEX($D$316:$W$316,,$C331)-SUM($D331:N331),INDEX($D$316:$W$316,,$C331)/$F$302)))</f>
        <v>0</v>
      </c>
      <c r="P331" s="2">
        <f>IF($F$302="n/a",0,IF(P$304&lt;=$C331,0,IF(P$304&gt;($F$302+$C331),INDEX($D$316:$W$316,,$C331)-SUM($D331:O331),INDEX($D$316:$W$316,,$C331)/$F$302)))</f>
        <v>0</v>
      </c>
      <c r="Q331" s="2">
        <f>IF($F$302="n/a",0,IF(Q$304&lt;=$C331,0,IF(Q$304&gt;($F$302+$C331),INDEX($D$316:$W$316,,$C331)-SUM($D331:P331),INDEX($D$316:$W$316,,$C331)/$F$302)))</f>
        <v>0</v>
      </c>
      <c r="R331" s="2">
        <f>IF($F$302="n/a",0,IF(R$304&lt;=$C331,0,IF(R$304&gt;($F$302+$C331),INDEX($D$316:$W$316,,$C331)-SUM($D331:Q331),INDEX($D$316:$W$316,,$C331)/$F$302)))</f>
        <v>0</v>
      </c>
      <c r="S331" s="2">
        <f>IF($F$302="n/a",0,IF(S$304&lt;=$C331,0,IF(S$304&gt;($F$302+$C331),INDEX($D$316:$W$316,,$C331)-SUM($D331:R331),INDEX($D$316:$W$316,,$C331)/$F$302)))</f>
        <v>0</v>
      </c>
      <c r="T331" s="2">
        <f>IF($F$302="n/a",0,IF(T$304&lt;=$C331,0,IF(T$304&gt;($F$302+$C331),INDEX($D$316:$W$316,,$C331)-SUM($D331:S331),INDEX($D$316:$W$316,,$C331)/$F$302)))</f>
        <v>0</v>
      </c>
      <c r="U331" s="2">
        <f>IF($F$302="n/a",0,IF(U$304&lt;=$C331,0,IF(U$304&gt;($F$302+$C331),INDEX($D$316:$W$316,,$C331)-SUM($D331:T331),INDEX($D$316:$W$316,,$C331)/$F$302)))</f>
        <v>0</v>
      </c>
      <c r="V331" s="2">
        <f>IF($F$302="n/a",0,IF(V$304&lt;=$C331,0,IF(V$304&gt;($F$302+$C331),INDEX($D$316:$W$316,,$C331)-SUM($D331:U331),INDEX($D$316:$W$316,,$C331)/$F$302)))</f>
        <v>0</v>
      </c>
      <c r="W331" s="2">
        <f>IF($F$302="n/a",0,IF(W$304&lt;=$C331,0,IF(W$304&gt;($F$302+$C331),INDEX($D$316:$W$316,,$C331)-SUM($D331:V331),INDEX($D$316:$W$316,,$C331)/$F$302)))</f>
        <v>0</v>
      </c>
      <c r="X331" s="2">
        <f>IF($F$302="n/a",0,IF(X$304&lt;=$C331,0,IF(X$304&gt;($F$302+$C331),INDEX($D$316:$W$316,,$C331)-SUM($D331:W331),INDEX($D$316:$W$316,,$C331)/$F$302)))</f>
        <v>0</v>
      </c>
      <c r="Y331" s="2">
        <f>IF($F$302="n/a",0,IF(Y$304&lt;=$C331,0,IF(Y$304&gt;($F$302+$C331),INDEX($D$316:$W$316,,$C331)-SUM($D331:X331),INDEX($D$316:$W$316,,$C331)/$F$302)))</f>
        <v>0</v>
      </c>
      <c r="Z331" s="2">
        <f>IF($F$302="n/a",0,IF(Z$304&lt;=$C331,0,IF(Z$304&gt;($F$302+$C331),INDEX($D$316:$W$316,,$C331)-SUM($D331:Y331),INDEX($D$316:$W$316,,$C331)/$F$302)))</f>
        <v>0</v>
      </c>
      <c r="AA331" s="2">
        <f>IF($F$302="n/a",0,IF(AA$304&lt;=$C331,0,IF(AA$304&gt;($F$302+$C331),INDEX($D$316:$W$316,,$C331)-SUM($D331:Z331),INDEX($D$316:$W$316,,$C331)/$F$302)))</f>
        <v>0</v>
      </c>
      <c r="AB331" s="2">
        <f>IF($F$302="n/a",0,IF(AB$304&lt;=$C331,0,IF(AB$304&gt;($F$302+$C331),INDEX($D$316:$W$316,,$C331)-SUM($D331:AA331),INDEX($D$316:$W$316,,$C331)/$F$302)))</f>
        <v>0</v>
      </c>
      <c r="AC331" s="2">
        <f>IF($F$302="n/a",0,IF(AC$304&lt;=$C331,0,IF(AC$304&gt;($F$302+$C331),INDEX($D$316:$W$316,,$C331)-SUM($D331:AB331),INDEX($D$316:$W$316,,$C331)/$F$302)))</f>
        <v>0</v>
      </c>
      <c r="AD331" s="2">
        <f>IF($F$302="n/a",0,IF(AD$304&lt;=$C331,0,IF(AD$304&gt;($F$302+$C331),INDEX($D$316:$W$316,,$C331)-SUM($D331:AC331),INDEX($D$316:$W$316,,$C331)/$F$302)))</f>
        <v>0</v>
      </c>
      <c r="AE331" s="2">
        <f>IF($F$302="n/a",0,IF(AE$304&lt;=$C331,0,IF(AE$304&gt;($F$302+$C331),INDEX($D$316:$W$316,,$C331)-SUM($D331:AD331),INDEX($D$316:$W$316,,$C331)/$F$302)))</f>
        <v>0</v>
      </c>
      <c r="AF331" s="2">
        <f>IF($F$302="n/a",0,IF(AF$304&lt;=$C331,0,IF(AF$304&gt;($F$302+$C331),INDEX($D$316:$W$316,,$C331)-SUM($D331:AE331),INDEX($D$316:$W$316,,$C331)/$F$302)))</f>
        <v>0</v>
      </c>
      <c r="AG331" s="2">
        <f>IF($F$302="n/a",0,IF(AG$304&lt;=$C331,0,IF(AG$304&gt;($F$302+$C331),INDEX($D$316:$W$316,,$C331)-SUM($D331:AF331),INDEX($D$316:$W$316,,$C331)/$F$302)))</f>
        <v>0</v>
      </c>
      <c r="AH331" s="2">
        <f>IF($F$302="n/a",0,IF(AH$304&lt;=$C331,0,IF(AH$304&gt;($F$302+$C331),INDEX($D$316:$W$316,,$C331)-SUM($D331:AG331),INDEX($D$316:$W$316,,$C331)/$F$302)))</f>
        <v>0</v>
      </c>
      <c r="AI331" s="2">
        <f>IF($F$302="n/a",0,IF(AI$304&lt;=$C331,0,IF(AI$304&gt;($F$302+$C331),INDEX($D$316:$W$316,,$C331)-SUM($D331:AH331),INDEX($D$316:$W$316,,$C331)/$F$302)))</f>
        <v>0</v>
      </c>
      <c r="AJ331" s="2">
        <f>IF($F$302="n/a",0,IF(AJ$304&lt;=$C331,0,IF(AJ$304&gt;($F$302+$C331),INDEX($D$316:$W$316,,$C331)-SUM($D331:AI331),INDEX($D$316:$W$316,,$C331)/$F$302)))</f>
        <v>0</v>
      </c>
      <c r="AK331" s="2">
        <f>IF($F$302="n/a",0,IF(AK$304&lt;=$C331,0,IF(AK$304&gt;($F$302+$C331),INDEX($D$316:$W$316,,$C331)-SUM($D331:AJ331),INDEX($D$316:$W$316,,$C331)/$F$302)))</f>
        <v>0</v>
      </c>
      <c r="AL331" s="2">
        <f>IF($F$302="n/a",0,IF(AL$304&lt;=$C331,0,IF(AL$304&gt;($F$302+$C331),INDEX($D$316:$W$316,,$C331)-SUM($D331:AK331),INDEX($D$316:$W$316,,$C331)/$F$302)))</f>
        <v>0</v>
      </c>
      <c r="AM331" s="2">
        <f>IF($F$302="n/a",0,IF(AM$304&lt;=$C331,0,IF(AM$304&gt;($F$302+$C331),INDEX($D$316:$W$316,,$C331)-SUM($D331:AL331),INDEX($D$316:$W$316,,$C331)/$F$302)))</f>
        <v>0</v>
      </c>
      <c r="AN331" s="2">
        <f>IF($F$302="n/a",0,IF(AN$304&lt;=$C331,0,IF(AN$304&gt;($F$302+$C331),INDEX($D$316:$W$316,,$C331)-SUM($D331:AM331),INDEX($D$316:$W$316,,$C331)/$F$302)))</f>
        <v>0</v>
      </c>
      <c r="AO331" s="2">
        <f>IF($F$302="n/a",0,IF(AO$304&lt;=$C331,0,IF(AO$304&gt;($F$302+$C331),INDEX($D$316:$W$316,,$C331)-SUM($D331:AN331),INDEX($D$316:$W$316,,$C331)/$F$302)))</f>
        <v>0</v>
      </c>
      <c r="AP331" s="2">
        <f>IF($F$302="n/a",0,IF(AP$304&lt;=$C331,0,IF(AP$304&gt;($F$302+$C331),INDEX($D$316:$W$316,,$C331)-SUM($D331:AO331),INDEX($D$316:$W$316,,$C331)/$F$302)))</f>
        <v>0</v>
      </c>
      <c r="AQ331" s="2">
        <f>IF($F$302="n/a",0,IF(AQ$304&lt;=$C331,0,IF(AQ$304&gt;($F$302+$C331),INDEX($D$316:$W$316,,$C331)-SUM($D331:AP331),INDEX($D$316:$W$316,,$C331)/$F$302)))</f>
        <v>0</v>
      </c>
      <c r="AR331" s="2">
        <f>IF($F$302="n/a",0,IF(AR$304&lt;=$C331,0,IF(AR$304&gt;($F$302+$C331),INDEX($D$316:$W$316,,$C331)-SUM($D331:AQ331),INDEX($D$316:$W$316,,$C331)/$F$302)))</f>
        <v>0</v>
      </c>
      <c r="AS331" s="2">
        <f>IF($F$302="n/a",0,IF(AS$304&lt;=$C331,0,IF(AS$304&gt;($F$302+$C331),INDEX($D$316:$W$316,,$C331)-SUM($D331:AR331),INDEX($D$316:$W$316,,$C331)/$F$302)))</f>
        <v>0</v>
      </c>
      <c r="AT331" s="2">
        <f>IF($F$302="n/a",0,IF(AT$304&lt;=$C331,0,IF(AT$304&gt;($F$302+$C331),INDEX($D$316:$W$316,,$C331)-SUM($D331:AS331),INDEX($D$316:$W$316,,$C331)/$F$302)))</f>
        <v>0</v>
      </c>
      <c r="AU331" s="2">
        <f>IF($F$302="n/a",0,IF(AU$304&lt;=$C331,0,IF(AU$304&gt;($F$302+$C331),INDEX($D$316:$W$316,,$C331)-SUM($D331:AT331),INDEX($D$316:$W$316,,$C331)/$F$302)))</f>
        <v>0</v>
      </c>
      <c r="AV331" s="2">
        <f>IF($F$302="n/a",0,IF(AV$304&lt;=$C331,0,IF(AV$304&gt;($F$302+$C331),INDEX($D$316:$W$316,,$C331)-SUM($D331:AU331),INDEX($D$316:$W$316,,$C331)/$F$302)))</f>
        <v>0</v>
      </c>
      <c r="AW331" s="2">
        <f>IF($F$302="n/a",0,IF(AW$304&lt;=$C331,0,IF(AW$304&gt;($F$302+$C331),INDEX($D$316:$W$316,,$C331)-SUM($D331:AV331),INDEX($D$316:$W$316,,$C331)/$F$302)))</f>
        <v>0</v>
      </c>
      <c r="AX331" s="2">
        <f>IF($F$302="n/a",0,IF(AX$304&lt;=$C331,0,IF(AX$304&gt;($F$302+$C331),INDEX($D$316:$W$316,,$C331)-SUM($D331:AW331),INDEX($D$316:$W$316,,$C331)/$F$302)))</f>
        <v>0</v>
      </c>
      <c r="AY331" s="2">
        <f>IF($F$302="n/a",0,IF(AY$304&lt;=$C331,0,IF(AY$304&gt;($F$302+$C331),INDEX($D$316:$W$316,,$C331)-SUM($D331:AX331),INDEX($D$316:$W$316,,$C331)/$F$302)))</f>
        <v>0</v>
      </c>
      <c r="AZ331" s="2">
        <f>IF($F$302="n/a",0,IF(AZ$304&lt;=$C331,0,IF(AZ$304&gt;($F$302+$C331),INDEX($D$316:$W$316,,$C331)-SUM($D331:AY331),INDEX($D$316:$W$316,,$C331)/$F$302)))</f>
        <v>0</v>
      </c>
      <c r="BA331" s="2">
        <f>IF($F$302="n/a",0,IF(BA$304&lt;=$C331,0,IF(BA$304&gt;($F$302+$C331),INDEX($D$316:$W$316,,$C331)-SUM($D331:AZ331),INDEX($D$316:$W$316,,$C331)/$F$302)))</f>
        <v>0</v>
      </c>
      <c r="BB331" s="2">
        <f>IF($F$302="n/a",0,IF(BB$304&lt;=$C331,0,IF(BB$304&gt;($F$302+$C331),INDEX($D$316:$W$316,,$C331)-SUM($D331:BA331),INDEX($D$316:$W$316,,$C331)/$F$302)))</f>
        <v>0</v>
      </c>
      <c r="BC331" s="2">
        <f>IF($F$302="n/a",0,IF(BC$304&lt;=$C331,0,IF(BC$304&gt;($F$302+$C331),INDEX($D$316:$W$316,,$C331)-SUM($D331:BB331),INDEX($D$316:$W$316,,$C331)/$F$302)))</f>
        <v>0</v>
      </c>
      <c r="BD331" s="2">
        <f>IF($F$302="n/a",0,IF(BD$304&lt;=$C331,0,IF(BD$304&gt;($F$302+$C331),INDEX($D$316:$W$316,,$C331)-SUM($D331:BC331),INDEX($D$316:$W$316,,$C331)/$F$302)))</f>
        <v>0</v>
      </c>
      <c r="BE331" s="2">
        <f>IF($F$302="n/a",0,IF(BE$304&lt;=$C331,0,IF(BE$304&gt;($F$302+$C331),INDEX($D$316:$W$316,,$C331)-SUM($D331:BD331),INDEX($D$316:$W$316,,$C331)/$F$302)))</f>
        <v>0</v>
      </c>
      <c r="BF331" s="2">
        <f>IF($F$302="n/a",0,IF(BF$304&lt;=$C331,0,IF(BF$304&gt;($F$302+$C331),INDEX($D$316:$W$316,,$C331)-SUM($D331:BE331),INDEX($D$316:$W$316,,$C331)/$F$302)))</f>
        <v>0</v>
      </c>
      <c r="BG331" s="2">
        <f>IF($F$302="n/a",0,IF(BG$304&lt;=$C331,0,IF(BG$304&gt;($F$302+$C331),INDEX($D$316:$W$316,,$C331)-SUM($D331:BF331),INDEX($D$316:$W$316,,$C331)/$F$302)))</f>
        <v>0</v>
      </c>
      <c r="BH331" s="2">
        <f>IF($F$302="n/a",0,IF(BH$304&lt;=$C331,0,IF(BH$304&gt;($F$302+$C331),INDEX($D$316:$W$316,,$C331)-SUM($D331:BG331),INDEX($D$316:$W$316,,$C331)/$F$302)))</f>
        <v>0</v>
      </c>
      <c r="BI331" s="2">
        <f>IF($F$302="n/a",0,IF(BI$304&lt;=$C331,0,IF(BI$304&gt;($F$302+$C331),INDEX($D$316:$W$316,,$C331)-SUM($D331:BH331),INDEX($D$316:$W$316,,$C331)/$F$302)))</f>
        <v>0</v>
      </c>
      <c r="BJ331" s="2">
        <f>IF($F$302="n/a",0,IF(BJ$304&lt;=$C331,0,IF(BJ$304&gt;($F$302+$C331),INDEX($D$316:$W$316,,$C331)-SUM($D331:BI331),INDEX($D$316:$W$316,,$C331)/$F$302)))</f>
        <v>0</v>
      </c>
      <c r="BK331" s="2">
        <f>IF($F$302="n/a",0,IF(BK$304&lt;=$C331,0,IF(BK$304&gt;($F$302+$C331),INDEX($D$316:$W$316,,$C331)-SUM($D331:BJ331),INDEX($D$316:$W$316,,$C331)/$F$302)))</f>
        <v>0</v>
      </c>
    </row>
    <row r="332" spans="2:63" ht="15" hidden="1" outlineLevel="1" x14ac:dyDescent="0.25">
      <c r="B332" s="24">
        <v>2024</v>
      </c>
      <c r="C332" s="24">
        <v>14</v>
      </c>
      <c r="E332" s="2">
        <f>IF($F$302="n/a",0,IF(E$304&lt;=$C332,0,IF(E$304&gt;($F$302+$C332),INDEX($D$316:$W$316,,$C332)-SUM($D332:D332),INDEX($D$316:$W$316,,$C332)/$F$302)))</f>
        <v>0</v>
      </c>
      <c r="F332" s="2">
        <f>IF($F$302="n/a",0,IF(F$304&lt;=$C332,0,IF(F$304&gt;($F$302+$C332),INDEX($D$316:$W$316,,$C332)-SUM($D332:E332),INDEX($D$316:$W$316,,$C332)/$F$302)))</f>
        <v>0</v>
      </c>
      <c r="G332" s="2">
        <f>IF($F$302="n/a",0,IF(G$304&lt;=$C332,0,IF(G$304&gt;($F$302+$C332),INDEX($D$316:$W$316,,$C332)-SUM($D332:F332),INDEX($D$316:$W$316,,$C332)/$F$302)))</f>
        <v>0</v>
      </c>
      <c r="H332" s="2">
        <f>IF($F$302="n/a",0,IF(H$304&lt;=$C332,0,IF(H$304&gt;($F$302+$C332),INDEX($D$316:$W$316,,$C332)-SUM($D332:G332),INDEX($D$316:$W$316,,$C332)/$F$302)))</f>
        <v>0</v>
      </c>
      <c r="I332" s="2">
        <f>IF($F$302="n/a",0,IF(I$304&lt;=$C332,0,IF(I$304&gt;($F$302+$C332),INDEX($D$316:$W$316,,$C332)-SUM($D332:H332),INDEX($D$316:$W$316,,$C332)/$F$302)))</f>
        <v>0</v>
      </c>
      <c r="J332" s="2">
        <f>IF($F$302="n/a",0,IF(J$304&lt;=$C332,0,IF(J$304&gt;($F$302+$C332),INDEX($D$316:$W$316,,$C332)-SUM($D332:I332),INDEX($D$316:$W$316,,$C332)/$F$302)))</f>
        <v>0</v>
      </c>
      <c r="K332" s="2">
        <f>IF($F$302="n/a",0,IF(K$304&lt;=$C332,0,IF(K$304&gt;($F$302+$C332),INDEX($D$316:$W$316,,$C332)-SUM($D332:J332),INDEX($D$316:$W$316,,$C332)/$F$302)))</f>
        <v>0</v>
      </c>
      <c r="L332" s="2">
        <f>IF($F$302="n/a",0,IF(L$304&lt;=$C332,0,IF(L$304&gt;($F$302+$C332),INDEX($D$316:$W$316,,$C332)-SUM($D332:K332),INDEX($D$316:$W$316,,$C332)/$F$302)))</f>
        <v>0</v>
      </c>
      <c r="M332" s="2">
        <f>IF($F$302="n/a",0,IF(M$304&lt;=$C332,0,IF(M$304&gt;($F$302+$C332),INDEX($D$316:$W$316,,$C332)-SUM($D332:L332),INDEX($D$316:$W$316,,$C332)/$F$302)))</f>
        <v>0</v>
      </c>
      <c r="N332" s="2">
        <f>IF($F$302="n/a",0,IF(N$304&lt;=$C332,0,IF(N$304&gt;($F$302+$C332),INDEX($D$316:$W$316,,$C332)-SUM($D332:M332),INDEX($D$316:$W$316,,$C332)/$F$302)))</f>
        <v>0</v>
      </c>
      <c r="O332" s="2">
        <f>IF($F$302="n/a",0,IF(O$304&lt;=$C332,0,IF(O$304&gt;($F$302+$C332),INDEX($D$316:$W$316,,$C332)-SUM($D332:N332),INDEX($D$316:$W$316,,$C332)/$F$302)))</f>
        <v>0</v>
      </c>
      <c r="P332" s="2">
        <f>IF($F$302="n/a",0,IF(P$304&lt;=$C332,0,IF(P$304&gt;($F$302+$C332),INDEX($D$316:$W$316,,$C332)-SUM($D332:O332),INDEX($D$316:$W$316,,$C332)/$F$302)))</f>
        <v>0</v>
      </c>
      <c r="Q332" s="2">
        <f>IF($F$302="n/a",0,IF(Q$304&lt;=$C332,0,IF(Q$304&gt;($F$302+$C332),INDEX($D$316:$W$316,,$C332)-SUM($D332:P332),INDEX($D$316:$W$316,,$C332)/$F$302)))</f>
        <v>0</v>
      </c>
      <c r="R332" s="2">
        <f>IF($F$302="n/a",0,IF(R$304&lt;=$C332,0,IF(R$304&gt;($F$302+$C332),INDEX($D$316:$W$316,,$C332)-SUM($D332:Q332),INDEX($D$316:$W$316,,$C332)/$F$302)))</f>
        <v>0</v>
      </c>
      <c r="S332" s="2">
        <f>IF($F$302="n/a",0,IF(S$304&lt;=$C332,0,IF(S$304&gt;($F$302+$C332),INDEX($D$316:$W$316,,$C332)-SUM($D332:R332),INDEX($D$316:$W$316,,$C332)/$F$302)))</f>
        <v>0</v>
      </c>
      <c r="T332" s="2">
        <f>IF($F$302="n/a",0,IF(T$304&lt;=$C332,0,IF(T$304&gt;($F$302+$C332),INDEX($D$316:$W$316,,$C332)-SUM($D332:S332),INDEX($D$316:$W$316,,$C332)/$F$302)))</f>
        <v>0</v>
      </c>
      <c r="U332" s="2">
        <f>IF($F$302="n/a",0,IF(U$304&lt;=$C332,0,IF(U$304&gt;($F$302+$C332),INDEX($D$316:$W$316,,$C332)-SUM($D332:T332),INDEX($D$316:$W$316,,$C332)/$F$302)))</f>
        <v>0</v>
      </c>
      <c r="V332" s="2">
        <f>IF($F$302="n/a",0,IF(V$304&lt;=$C332,0,IF(V$304&gt;($F$302+$C332),INDEX($D$316:$W$316,,$C332)-SUM($D332:U332),INDEX($D$316:$W$316,,$C332)/$F$302)))</f>
        <v>0</v>
      </c>
      <c r="W332" s="2">
        <f>IF($F$302="n/a",0,IF(W$304&lt;=$C332,0,IF(W$304&gt;($F$302+$C332),INDEX($D$316:$W$316,,$C332)-SUM($D332:V332),INDEX($D$316:$W$316,,$C332)/$F$302)))</f>
        <v>0</v>
      </c>
      <c r="X332" s="2">
        <f>IF($F$302="n/a",0,IF(X$304&lt;=$C332,0,IF(X$304&gt;($F$302+$C332),INDEX($D$316:$W$316,,$C332)-SUM($D332:W332),INDEX($D$316:$W$316,,$C332)/$F$302)))</f>
        <v>0</v>
      </c>
      <c r="Y332" s="2">
        <f>IF($F$302="n/a",0,IF(Y$304&lt;=$C332,0,IF(Y$304&gt;($F$302+$C332),INDEX($D$316:$W$316,,$C332)-SUM($D332:X332),INDEX($D$316:$W$316,,$C332)/$F$302)))</f>
        <v>0</v>
      </c>
      <c r="Z332" s="2">
        <f>IF($F$302="n/a",0,IF(Z$304&lt;=$C332,0,IF(Z$304&gt;($F$302+$C332),INDEX($D$316:$W$316,,$C332)-SUM($D332:Y332),INDEX($D$316:$W$316,,$C332)/$F$302)))</f>
        <v>0</v>
      </c>
      <c r="AA332" s="2">
        <f>IF($F$302="n/a",0,IF(AA$304&lt;=$C332,0,IF(AA$304&gt;($F$302+$C332),INDEX($D$316:$W$316,,$C332)-SUM($D332:Z332),INDEX($D$316:$W$316,,$C332)/$F$302)))</f>
        <v>0</v>
      </c>
      <c r="AB332" s="2">
        <f>IF($F$302="n/a",0,IF(AB$304&lt;=$C332,0,IF(AB$304&gt;($F$302+$C332),INDEX($D$316:$W$316,,$C332)-SUM($D332:AA332),INDEX($D$316:$W$316,,$C332)/$F$302)))</f>
        <v>0</v>
      </c>
      <c r="AC332" s="2">
        <f>IF($F$302="n/a",0,IF(AC$304&lt;=$C332,0,IF(AC$304&gt;($F$302+$C332),INDEX($D$316:$W$316,,$C332)-SUM($D332:AB332),INDEX($D$316:$W$316,,$C332)/$F$302)))</f>
        <v>0</v>
      </c>
      <c r="AD332" s="2">
        <f>IF($F$302="n/a",0,IF(AD$304&lt;=$C332,0,IF(AD$304&gt;($F$302+$C332),INDEX($D$316:$W$316,,$C332)-SUM($D332:AC332),INDEX($D$316:$W$316,,$C332)/$F$302)))</f>
        <v>0</v>
      </c>
      <c r="AE332" s="2">
        <f>IF($F$302="n/a",0,IF(AE$304&lt;=$C332,0,IF(AE$304&gt;($F$302+$C332),INDEX($D$316:$W$316,,$C332)-SUM($D332:AD332),INDEX($D$316:$W$316,,$C332)/$F$302)))</f>
        <v>0</v>
      </c>
      <c r="AF332" s="2">
        <f>IF($F$302="n/a",0,IF(AF$304&lt;=$C332,0,IF(AF$304&gt;($F$302+$C332),INDEX($D$316:$W$316,,$C332)-SUM($D332:AE332),INDEX($D$316:$W$316,,$C332)/$F$302)))</f>
        <v>0</v>
      </c>
      <c r="AG332" s="2">
        <f>IF($F$302="n/a",0,IF(AG$304&lt;=$C332,0,IF(AG$304&gt;($F$302+$C332),INDEX($D$316:$W$316,,$C332)-SUM($D332:AF332),INDEX($D$316:$W$316,,$C332)/$F$302)))</f>
        <v>0</v>
      </c>
      <c r="AH332" s="2">
        <f>IF($F$302="n/a",0,IF(AH$304&lt;=$C332,0,IF(AH$304&gt;($F$302+$C332),INDEX($D$316:$W$316,,$C332)-SUM($D332:AG332),INDEX($D$316:$W$316,,$C332)/$F$302)))</f>
        <v>0</v>
      </c>
      <c r="AI332" s="2">
        <f>IF($F$302="n/a",0,IF(AI$304&lt;=$C332,0,IF(AI$304&gt;($F$302+$C332),INDEX($D$316:$W$316,,$C332)-SUM($D332:AH332),INDEX($D$316:$W$316,,$C332)/$F$302)))</f>
        <v>0</v>
      </c>
      <c r="AJ332" s="2">
        <f>IF($F$302="n/a",0,IF(AJ$304&lt;=$C332,0,IF(AJ$304&gt;($F$302+$C332),INDEX($D$316:$W$316,,$C332)-SUM($D332:AI332),INDEX($D$316:$W$316,,$C332)/$F$302)))</f>
        <v>0</v>
      </c>
      <c r="AK332" s="2">
        <f>IF($F$302="n/a",0,IF(AK$304&lt;=$C332,0,IF(AK$304&gt;($F$302+$C332),INDEX($D$316:$W$316,,$C332)-SUM($D332:AJ332),INDEX($D$316:$W$316,,$C332)/$F$302)))</f>
        <v>0</v>
      </c>
      <c r="AL332" s="2">
        <f>IF($F$302="n/a",0,IF(AL$304&lt;=$C332,0,IF(AL$304&gt;($F$302+$C332),INDEX($D$316:$W$316,,$C332)-SUM($D332:AK332),INDEX($D$316:$W$316,,$C332)/$F$302)))</f>
        <v>0</v>
      </c>
      <c r="AM332" s="2">
        <f>IF($F$302="n/a",0,IF(AM$304&lt;=$C332,0,IF(AM$304&gt;($F$302+$C332),INDEX($D$316:$W$316,,$C332)-SUM($D332:AL332),INDEX($D$316:$W$316,,$C332)/$F$302)))</f>
        <v>0</v>
      </c>
      <c r="AN332" s="2">
        <f>IF($F$302="n/a",0,IF(AN$304&lt;=$C332,0,IF(AN$304&gt;($F$302+$C332),INDEX($D$316:$W$316,,$C332)-SUM($D332:AM332),INDEX($D$316:$W$316,,$C332)/$F$302)))</f>
        <v>0</v>
      </c>
      <c r="AO332" s="2">
        <f>IF($F$302="n/a",0,IF(AO$304&lt;=$C332,0,IF(AO$304&gt;($F$302+$C332),INDEX($D$316:$W$316,,$C332)-SUM($D332:AN332),INDEX($D$316:$W$316,,$C332)/$F$302)))</f>
        <v>0</v>
      </c>
      <c r="AP332" s="2">
        <f>IF($F$302="n/a",0,IF(AP$304&lt;=$C332,0,IF(AP$304&gt;($F$302+$C332),INDEX($D$316:$W$316,,$C332)-SUM($D332:AO332),INDEX($D$316:$W$316,,$C332)/$F$302)))</f>
        <v>0</v>
      </c>
      <c r="AQ332" s="2">
        <f>IF($F$302="n/a",0,IF(AQ$304&lt;=$C332,0,IF(AQ$304&gt;($F$302+$C332),INDEX($D$316:$W$316,,$C332)-SUM($D332:AP332),INDEX($D$316:$W$316,,$C332)/$F$302)))</f>
        <v>0</v>
      </c>
      <c r="AR332" s="2">
        <f>IF($F$302="n/a",0,IF(AR$304&lt;=$C332,0,IF(AR$304&gt;($F$302+$C332),INDEX($D$316:$W$316,,$C332)-SUM($D332:AQ332),INDEX($D$316:$W$316,,$C332)/$F$302)))</f>
        <v>0</v>
      </c>
      <c r="AS332" s="2">
        <f>IF($F$302="n/a",0,IF(AS$304&lt;=$C332,0,IF(AS$304&gt;($F$302+$C332),INDEX($D$316:$W$316,,$C332)-SUM($D332:AR332),INDEX($D$316:$W$316,,$C332)/$F$302)))</f>
        <v>0</v>
      </c>
      <c r="AT332" s="2">
        <f>IF($F$302="n/a",0,IF(AT$304&lt;=$C332,0,IF(AT$304&gt;($F$302+$C332),INDEX($D$316:$W$316,,$C332)-SUM($D332:AS332),INDEX($D$316:$W$316,,$C332)/$F$302)))</f>
        <v>0</v>
      </c>
      <c r="AU332" s="2">
        <f>IF($F$302="n/a",0,IF(AU$304&lt;=$C332,0,IF(AU$304&gt;($F$302+$C332),INDEX($D$316:$W$316,,$C332)-SUM($D332:AT332),INDEX($D$316:$W$316,,$C332)/$F$302)))</f>
        <v>0</v>
      </c>
      <c r="AV332" s="2">
        <f>IF($F$302="n/a",0,IF(AV$304&lt;=$C332,0,IF(AV$304&gt;($F$302+$C332),INDEX($D$316:$W$316,,$C332)-SUM($D332:AU332),INDEX($D$316:$W$316,,$C332)/$F$302)))</f>
        <v>0</v>
      </c>
      <c r="AW332" s="2">
        <f>IF($F$302="n/a",0,IF(AW$304&lt;=$C332,0,IF(AW$304&gt;($F$302+$C332),INDEX($D$316:$W$316,,$C332)-SUM($D332:AV332),INDEX($D$316:$W$316,,$C332)/$F$302)))</f>
        <v>0</v>
      </c>
      <c r="AX332" s="2">
        <f>IF($F$302="n/a",0,IF(AX$304&lt;=$C332,0,IF(AX$304&gt;($F$302+$C332),INDEX($D$316:$W$316,,$C332)-SUM($D332:AW332),INDEX($D$316:$W$316,,$C332)/$F$302)))</f>
        <v>0</v>
      </c>
      <c r="AY332" s="2">
        <f>IF($F$302="n/a",0,IF(AY$304&lt;=$C332,0,IF(AY$304&gt;($F$302+$C332),INDEX($D$316:$W$316,,$C332)-SUM($D332:AX332),INDEX($D$316:$W$316,,$C332)/$F$302)))</f>
        <v>0</v>
      </c>
      <c r="AZ332" s="2">
        <f>IF($F$302="n/a",0,IF(AZ$304&lt;=$C332,0,IF(AZ$304&gt;($F$302+$C332),INDEX($D$316:$W$316,,$C332)-SUM($D332:AY332),INDEX($D$316:$W$316,,$C332)/$F$302)))</f>
        <v>0</v>
      </c>
      <c r="BA332" s="2">
        <f>IF($F$302="n/a",0,IF(BA$304&lt;=$C332,0,IF(BA$304&gt;($F$302+$C332),INDEX($D$316:$W$316,,$C332)-SUM($D332:AZ332),INDEX($D$316:$W$316,,$C332)/$F$302)))</f>
        <v>0</v>
      </c>
      <c r="BB332" s="2">
        <f>IF($F$302="n/a",0,IF(BB$304&lt;=$C332,0,IF(BB$304&gt;($F$302+$C332),INDEX($D$316:$W$316,,$C332)-SUM($D332:BA332),INDEX($D$316:$W$316,,$C332)/$F$302)))</f>
        <v>0</v>
      </c>
      <c r="BC332" s="2">
        <f>IF($F$302="n/a",0,IF(BC$304&lt;=$C332,0,IF(BC$304&gt;($F$302+$C332),INDEX($D$316:$W$316,,$C332)-SUM($D332:BB332),INDEX($D$316:$W$316,,$C332)/$F$302)))</f>
        <v>0</v>
      </c>
      <c r="BD332" s="2">
        <f>IF($F$302="n/a",0,IF(BD$304&lt;=$C332,0,IF(BD$304&gt;($F$302+$C332),INDEX($D$316:$W$316,,$C332)-SUM($D332:BC332),INDEX($D$316:$W$316,,$C332)/$F$302)))</f>
        <v>0</v>
      </c>
      <c r="BE332" s="2">
        <f>IF($F$302="n/a",0,IF(BE$304&lt;=$C332,0,IF(BE$304&gt;($F$302+$C332),INDEX($D$316:$W$316,,$C332)-SUM($D332:BD332),INDEX($D$316:$W$316,,$C332)/$F$302)))</f>
        <v>0</v>
      </c>
      <c r="BF332" s="2">
        <f>IF($F$302="n/a",0,IF(BF$304&lt;=$C332,0,IF(BF$304&gt;($F$302+$C332),INDEX($D$316:$W$316,,$C332)-SUM($D332:BE332),INDEX($D$316:$W$316,,$C332)/$F$302)))</f>
        <v>0</v>
      </c>
      <c r="BG332" s="2">
        <f>IF($F$302="n/a",0,IF(BG$304&lt;=$C332,0,IF(BG$304&gt;($F$302+$C332),INDEX($D$316:$W$316,,$C332)-SUM($D332:BF332),INDEX($D$316:$W$316,,$C332)/$F$302)))</f>
        <v>0</v>
      </c>
      <c r="BH332" s="2">
        <f>IF($F$302="n/a",0,IF(BH$304&lt;=$C332,0,IF(BH$304&gt;($F$302+$C332),INDEX($D$316:$W$316,,$C332)-SUM($D332:BG332),INDEX($D$316:$W$316,,$C332)/$F$302)))</f>
        <v>0</v>
      </c>
      <c r="BI332" s="2">
        <f>IF($F$302="n/a",0,IF(BI$304&lt;=$C332,0,IF(BI$304&gt;($F$302+$C332),INDEX($D$316:$W$316,,$C332)-SUM($D332:BH332),INDEX($D$316:$W$316,,$C332)/$F$302)))</f>
        <v>0</v>
      </c>
      <c r="BJ332" s="2">
        <f>IF($F$302="n/a",0,IF(BJ$304&lt;=$C332,0,IF(BJ$304&gt;($F$302+$C332),INDEX($D$316:$W$316,,$C332)-SUM($D332:BI332),INDEX($D$316:$W$316,,$C332)/$F$302)))</f>
        <v>0</v>
      </c>
      <c r="BK332" s="2">
        <f>IF($F$302="n/a",0,IF(BK$304&lt;=$C332,0,IF(BK$304&gt;($F$302+$C332),INDEX($D$316:$W$316,,$C332)-SUM($D332:BJ332),INDEX($D$316:$W$316,,$C332)/$F$302)))</f>
        <v>0</v>
      </c>
    </row>
    <row r="333" spans="2:63" ht="15" hidden="1" outlineLevel="1" x14ac:dyDescent="0.25">
      <c r="B333" s="24">
        <v>2025</v>
      </c>
      <c r="C333" s="24">
        <v>15</v>
      </c>
      <c r="E333" s="2">
        <f>IF($F$302="n/a",0,IF(E$304&lt;=$C333,0,IF(E$304&gt;($F$302+$C333),INDEX($D$316:$W$316,,$C333)-SUM($D333:D333),INDEX($D$316:$W$316,,$C333)/$F$302)))</f>
        <v>0</v>
      </c>
      <c r="F333" s="2">
        <f>IF($F$302="n/a",0,IF(F$304&lt;=$C333,0,IF(F$304&gt;($F$302+$C333),INDEX($D$316:$W$316,,$C333)-SUM($D333:E333),INDEX($D$316:$W$316,,$C333)/$F$302)))</f>
        <v>0</v>
      </c>
      <c r="G333" s="2">
        <f>IF($F$302="n/a",0,IF(G$304&lt;=$C333,0,IF(G$304&gt;($F$302+$C333),INDEX($D$316:$W$316,,$C333)-SUM($D333:F333),INDEX($D$316:$W$316,,$C333)/$F$302)))</f>
        <v>0</v>
      </c>
      <c r="H333" s="2">
        <f>IF($F$302="n/a",0,IF(H$304&lt;=$C333,0,IF(H$304&gt;($F$302+$C333),INDEX($D$316:$W$316,,$C333)-SUM($D333:G333),INDEX($D$316:$W$316,,$C333)/$F$302)))</f>
        <v>0</v>
      </c>
      <c r="I333" s="2">
        <f>IF($F$302="n/a",0,IF(I$304&lt;=$C333,0,IF(I$304&gt;($F$302+$C333),INDEX($D$316:$W$316,,$C333)-SUM($D333:H333),INDEX($D$316:$W$316,,$C333)/$F$302)))</f>
        <v>0</v>
      </c>
      <c r="J333" s="2">
        <f>IF($F$302="n/a",0,IF(J$304&lt;=$C333,0,IF(J$304&gt;($F$302+$C333),INDEX($D$316:$W$316,,$C333)-SUM($D333:I333),INDEX($D$316:$W$316,,$C333)/$F$302)))</f>
        <v>0</v>
      </c>
      <c r="K333" s="2">
        <f>IF($F$302="n/a",0,IF(K$304&lt;=$C333,0,IF(K$304&gt;($F$302+$C333),INDEX($D$316:$W$316,,$C333)-SUM($D333:J333),INDEX($D$316:$W$316,,$C333)/$F$302)))</f>
        <v>0</v>
      </c>
      <c r="L333" s="2">
        <f>IF($F$302="n/a",0,IF(L$304&lt;=$C333,0,IF(L$304&gt;($F$302+$C333),INDEX($D$316:$W$316,,$C333)-SUM($D333:K333),INDEX($D$316:$W$316,,$C333)/$F$302)))</f>
        <v>0</v>
      </c>
      <c r="M333" s="2">
        <f>IF($F$302="n/a",0,IF(M$304&lt;=$C333,0,IF(M$304&gt;($F$302+$C333),INDEX($D$316:$W$316,,$C333)-SUM($D333:L333),INDEX($D$316:$W$316,,$C333)/$F$302)))</f>
        <v>0</v>
      </c>
      <c r="N333" s="2">
        <f>IF($F$302="n/a",0,IF(N$304&lt;=$C333,0,IF(N$304&gt;($F$302+$C333),INDEX($D$316:$W$316,,$C333)-SUM($D333:M333),INDEX($D$316:$W$316,,$C333)/$F$302)))</f>
        <v>0</v>
      </c>
      <c r="O333" s="2">
        <f>IF($F$302="n/a",0,IF(O$304&lt;=$C333,0,IF(O$304&gt;($F$302+$C333),INDEX($D$316:$W$316,,$C333)-SUM($D333:N333),INDEX($D$316:$W$316,,$C333)/$F$302)))</f>
        <v>0</v>
      </c>
      <c r="P333" s="2">
        <f>IF($F$302="n/a",0,IF(P$304&lt;=$C333,0,IF(P$304&gt;($F$302+$C333),INDEX($D$316:$W$316,,$C333)-SUM($D333:O333),INDEX($D$316:$W$316,,$C333)/$F$302)))</f>
        <v>0</v>
      </c>
      <c r="Q333" s="2">
        <f>IF($F$302="n/a",0,IF(Q$304&lt;=$C333,0,IF(Q$304&gt;($F$302+$C333),INDEX($D$316:$W$316,,$C333)-SUM($D333:P333),INDEX($D$316:$W$316,,$C333)/$F$302)))</f>
        <v>0</v>
      </c>
      <c r="R333" s="2">
        <f>IF($F$302="n/a",0,IF(R$304&lt;=$C333,0,IF(R$304&gt;($F$302+$C333),INDEX($D$316:$W$316,,$C333)-SUM($D333:Q333),INDEX($D$316:$W$316,,$C333)/$F$302)))</f>
        <v>0</v>
      </c>
      <c r="S333" s="2">
        <f>IF($F$302="n/a",0,IF(S$304&lt;=$C333,0,IF(S$304&gt;($F$302+$C333),INDEX($D$316:$W$316,,$C333)-SUM($D333:R333),INDEX($D$316:$W$316,,$C333)/$F$302)))</f>
        <v>0</v>
      </c>
      <c r="T333" s="2">
        <f>IF($F$302="n/a",0,IF(T$304&lt;=$C333,0,IF(T$304&gt;($F$302+$C333),INDEX($D$316:$W$316,,$C333)-SUM($D333:S333),INDEX($D$316:$W$316,,$C333)/$F$302)))</f>
        <v>0</v>
      </c>
      <c r="U333" s="2">
        <f>IF($F$302="n/a",0,IF(U$304&lt;=$C333,0,IF(U$304&gt;($F$302+$C333),INDEX($D$316:$W$316,,$C333)-SUM($D333:T333),INDEX($D$316:$W$316,,$C333)/$F$302)))</f>
        <v>0</v>
      </c>
      <c r="V333" s="2">
        <f>IF($F$302="n/a",0,IF(V$304&lt;=$C333,0,IF(V$304&gt;($F$302+$C333),INDEX($D$316:$W$316,,$C333)-SUM($D333:U333),INDEX($D$316:$W$316,,$C333)/$F$302)))</f>
        <v>0</v>
      </c>
      <c r="W333" s="2">
        <f>IF($F$302="n/a",0,IF(W$304&lt;=$C333,0,IF(W$304&gt;($F$302+$C333),INDEX($D$316:$W$316,,$C333)-SUM($D333:V333),INDEX($D$316:$W$316,,$C333)/$F$302)))</f>
        <v>0</v>
      </c>
      <c r="X333" s="2">
        <f>IF($F$302="n/a",0,IF(X$304&lt;=$C333,0,IF(X$304&gt;($F$302+$C333),INDEX($D$316:$W$316,,$C333)-SUM($D333:W333),INDEX($D$316:$W$316,,$C333)/$F$302)))</f>
        <v>0</v>
      </c>
      <c r="Y333" s="2">
        <f>IF($F$302="n/a",0,IF(Y$304&lt;=$C333,0,IF(Y$304&gt;($F$302+$C333),INDEX($D$316:$W$316,,$C333)-SUM($D333:X333),INDEX($D$316:$W$316,,$C333)/$F$302)))</f>
        <v>0</v>
      </c>
      <c r="Z333" s="2">
        <f>IF($F$302="n/a",0,IF(Z$304&lt;=$C333,0,IF(Z$304&gt;($F$302+$C333),INDEX($D$316:$W$316,,$C333)-SUM($D333:Y333),INDEX($D$316:$W$316,,$C333)/$F$302)))</f>
        <v>0</v>
      </c>
      <c r="AA333" s="2">
        <f>IF($F$302="n/a",0,IF(AA$304&lt;=$C333,0,IF(AA$304&gt;($F$302+$C333),INDEX($D$316:$W$316,,$C333)-SUM($D333:Z333),INDEX($D$316:$W$316,,$C333)/$F$302)))</f>
        <v>0</v>
      </c>
      <c r="AB333" s="2">
        <f>IF($F$302="n/a",0,IF(AB$304&lt;=$C333,0,IF(AB$304&gt;($F$302+$C333),INDEX($D$316:$W$316,,$C333)-SUM($D333:AA333),INDEX($D$316:$W$316,,$C333)/$F$302)))</f>
        <v>0</v>
      </c>
      <c r="AC333" s="2">
        <f>IF($F$302="n/a",0,IF(AC$304&lt;=$C333,0,IF(AC$304&gt;($F$302+$C333),INDEX($D$316:$W$316,,$C333)-SUM($D333:AB333),INDEX($D$316:$W$316,,$C333)/$F$302)))</f>
        <v>0</v>
      </c>
      <c r="AD333" s="2">
        <f>IF($F$302="n/a",0,IF(AD$304&lt;=$C333,0,IF(AD$304&gt;($F$302+$C333),INDEX($D$316:$W$316,,$C333)-SUM($D333:AC333),INDEX($D$316:$W$316,,$C333)/$F$302)))</f>
        <v>0</v>
      </c>
      <c r="AE333" s="2">
        <f>IF($F$302="n/a",0,IF(AE$304&lt;=$C333,0,IF(AE$304&gt;($F$302+$C333),INDEX($D$316:$W$316,,$C333)-SUM($D333:AD333),INDEX($D$316:$W$316,,$C333)/$F$302)))</f>
        <v>0</v>
      </c>
      <c r="AF333" s="2">
        <f>IF($F$302="n/a",0,IF(AF$304&lt;=$C333,0,IF(AF$304&gt;($F$302+$C333),INDEX($D$316:$W$316,,$C333)-SUM($D333:AE333),INDEX($D$316:$W$316,,$C333)/$F$302)))</f>
        <v>0</v>
      </c>
      <c r="AG333" s="2">
        <f>IF($F$302="n/a",0,IF(AG$304&lt;=$C333,0,IF(AG$304&gt;($F$302+$C333),INDEX($D$316:$W$316,,$C333)-SUM($D333:AF333),INDEX($D$316:$W$316,,$C333)/$F$302)))</f>
        <v>0</v>
      </c>
      <c r="AH333" s="2">
        <f>IF($F$302="n/a",0,IF(AH$304&lt;=$C333,0,IF(AH$304&gt;($F$302+$C333),INDEX($D$316:$W$316,,$C333)-SUM($D333:AG333),INDEX($D$316:$W$316,,$C333)/$F$302)))</f>
        <v>0</v>
      </c>
      <c r="AI333" s="2">
        <f>IF($F$302="n/a",0,IF(AI$304&lt;=$C333,0,IF(AI$304&gt;($F$302+$C333),INDEX($D$316:$W$316,,$C333)-SUM($D333:AH333),INDEX($D$316:$W$316,,$C333)/$F$302)))</f>
        <v>0</v>
      </c>
      <c r="AJ333" s="2">
        <f>IF($F$302="n/a",0,IF(AJ$304&lt;=$C333,0,IF(AJ$304&gt;($F$302+$C333),INDEX($D$316:$W$316,,$C333)-SUM($D333:AI333),INDEX($D$316:$W$316,,$C333)/$F$302)))</f>
        <v>0</v>
      </c>
      <c r="AK333" s="2">
        <f>IF($F$302="n/a",0,IF(AK$304&lt;=$C333,0,IF(AK$304&gt;($F$302+$C333),INDEX($D$316:$W$316,,$C333)-SUM($D333:AJ333),INDEX($D$316:$W$316,,$C333)/$F$302)))</f>
        <v>0</v>
      </c>
      <c r="AL333" s="2">
        <f>IF($F$302="n/a",0,IF(AL$304&lt;=$C333,0,IF(AL$304&gt;($F$302+$C333),INDEX($D$316:$W$316,,$C333)-SUM($D333:AK333),INDEX($D$316:$W$316,,$C333)/$F$302)))</f>
        <v>0</v>
      </c>
      <c r="AM333" s="2">
        <f>IF($F$302="n/a",0,IF(AM$304&lt;=$C333,0,IF(AM$304&gt;($F$302+$C333),INDEX($D$316:$W$316,,$C333)-SUM($D333:AL333),INDEX($D$316:$W$316,,$C333)/$F$302)))</f>
        <v>0</v>
      </c>
      <c r="AN333" s="2">
        <f>IF($F$302="n/a",0,IF(AN$304&lt;=$C333,0,IF(AN$304&gt;($F$302+$C333),INDEX($D$316:$W$316,,$C333)-SUM($D333:AM333),INDEX($D$316:$W$316,,$C333)/$F$302)))</f>
        <v>0</v>
      </c>
      <c r="AO333" s="2">
        <f>IF($F$302="n/a",0,IF(AO$304&lt;=$C333,0,IF(AO$304&gt;($F$302+$C333),INDEX($D$316:$W$316,,$C333)-SUM($D333:AN333),INDEX($D$316:$W$316,,$C333)/$F$302)))</f>
        <v>0</v>
      </c>
      <c r="AP333" s="2">
        <f>IF($F$302="n/a",0,IF(AP$304&lt;=$C333,0,IF(AP$304&gt;($F$302+$C333),INDEX($D$316:$W$316,,$C333)-SUM($D333:AO333),INDEX($D$316:$W$316,,$C333)/$F$302)))</f>
        <v>0</v>
      </c>
      <c r="AQ333" s="2">
        <f>IF($F$302="n/a",0,IF(AQ$304&lt;=$C333,0,IF(AQ$304&gt;($F$302+$C333),INDEX($D$316:$W$316,,$C333)-SUM($D333:AP333),INDEX($D$316:$W$316,,$C333)/$F$302)))</f>
        <v>0</v>
      </c>
      <c r="AR333" s="2">
        <f>IF($F$302="n/a",0,IF(AR$304&lt;=$C333,0,IF(AR$304&gt;($F$302+$C333),INDEX($D$316:$W$316,,$C333)-SUM($D333:AQ333),INDEX($D$316:$W$316,,$C333)/$F$302)))</f>
        <v>0</v>
      </c>
      <c r="AS333" s="2">
        <f>IF($F$302="n/a",0,IF(AS$304&lt;=$C333,0,IF(AS$304&gt;($F$302+$C333),INDEX($D$316:$W$316,,$C333)-SUM($D333:AR333),INDEX($D$316:$W$316,,$C333)/$F$302)))</f>
        <v>0</v>
      </c>
      <c r="AT333" s="2">
        <f>IF($F$302="n/a",0,IF(AT$304&lt;=$C333,0,IF(AT$304&gt;($F$302+$C333),INDEX($D$316:$W$316,,$C333)-SUM($D333:AS333),INDEX($D$316:$W$316,,$C333)/$F$302)))</f>
        <v>0</v>
      </c>
      <c r="AU333" s="2">
        <f>IF($F$302="n/a",0,IF(AU$304&lt;=$C333,0,IF(AU$304&gt;($F$302+$C333),INDEX($D$316:$W$316,,$C333)-SUM($D333:AT333),INDEX($D$316:$W$316,,$C333)/$F$302)))</f>
        <v>0</v>
      </c>
      <c r="AV333" s="2">
        <f>IF($F$302="n/a",0,IF(AV$304&lt;=$C333,0,IF(AV$304&gt;($F$302+$C333),INDEX($D$316:$W$316,,$C333)-SUM($D333:AU333),INDEX($D$316:$W$316,,$C333)/$F$302)))</f>
        <v>0</v>
      </c>
      <c r="AW333" s="2">
        <f>IF($F$302="n/a",0,IF(AW$304&lt;=$C333,0,IF(AW$304&gt;($F$302+$C333),INDEX($D$316:$W$316,,$C333)-SUM($D333:AV333),INDEX($D$316:$W$316,,$C333)/$F$302)))</f>
        <v>0</v>
      </c>
      <c r="AX333" s="2">
        <f>IF($F$302="n/a",0,IF(AX$304&lt;=$C333,0,IF(AX$304&gt;($F$302+$C333),INDEX($D$316:$W$316,,$C333)-SUM($D333:AW333),INDEX($D$316:$W$316,,$C333)/$F$302)))</f>
        <v>0</v>
      </c>
      <c r="AY333" s="2">
        <f>IF($F$302="n/a",0,IF(AY$304&lt;=$C333,0,IF(AY$304&gt;($F$302+$C333),INDEX($D$316:$W$316,,$C333)-SUM($D333:AX333),INDEX($D$316:$W$316,,$C333)/$F$302)))</f>
        <v>0</v>
      </c>
      <c r="AZ333" s="2">
        <f>IF($F$302="n/a",0,IF(AZ$304&lt;=$C333,0,IF(AZ$304&gt;($F$302+$C333),INDEX($D$316:$W$316,,$C333)-SUM($D333:AY333),INDEX($D$316:$W$316,,$C333)/$F$302)))</f>
        <v>0</v>
      </c>
      <c r="BA333" s="2">
        <f>IF($F$302="n/a",0,IF(BA$304&lt;=$C333,0,IF(BA$304&gt;($F$302+$C333),INDEX($D$316:$W$316,,$C333)-SUM($D333:AZ333),INDEX($D$316:$W$316,,$C333)/$F$302)))</f>
        <v>0</v>
      </c>
      <c r="BB333" s="2">
        <f>IF($F$302="n/a",0,IF(BB$304&lt;=$C333,0,IF(BB$304&gt;($F$302+$C333),INDEX($D$316:$W$316,,$C333)-SUM($D333:BA333),INDEX($D$316:$W$316,,$C333)/$F$302)))</f>
        <v>0</v>
      </c>
      <c r="BC333" s="2">
        <f>IF($F$302="n/a",0,IF(BC$304&lt;=$C333,0,IF(BC$304&gt;($F$302+$C333),INDEX($D$316:$W$316,,$C333)-SUM($D333:BB333),INDEX($D$316:$W$316,,$C333)/$F$302)))</f>
        <v>0</v>
      </c>
      <c r="BD333" s="2">
        <f>IF($F$302="n/a",0,IF(BD$304&lt;=$C333,0,IF(BD$304&gt;($F$302+$C333),INDEX($D$316:$W$316,,$C333)-SUM($D333:BC333),INDEX($D$316:$W$316,,$C333)/$F$302)))</f>
        <v>0</v>
      </c>
      <c r="BE333" s="2">
        <f>IF($F$302="n/a",0,IF(BE$304&lt;=$C333,0,IF(BE$304&gt;($F$302+$C333),INDEX($D$316:$W$316,,$C333)-SUM($D333:BD333),INDEX($D$316:$W$316,,$C333)/$F$302)))</f>
        <v>0</v>
      </c>
      <c r="BF333" s="2">
        <f>IF($F$302="n/a",0,IF(BF$304&lt;=$C333,0,IF(BF$304&gt;($F$302+$C333),INDEX($D$316:$W$316,,$C333)-SUM($D333:BE333),INDEX($D$316:$W$316,,$C333)/$F$302)))</f>
        <v>0</v>
      </c>
      <c r="BG333" s="2">
        <f>IF($F$302="n/a",0,IF(BG$304&lt;=$C333,0,IF(BG$304&gt;($F$302+$C333),INDEX($D$316:$W$316,,$C333)-SUM($D333:BF333),INDEX($D$316:$W$316,,$C333)/$F$302)))</f>
        <v>0</v>
      </c>
      <c r="BH333" s="2">
        <f>IF($F$302="n/a",0,IF(BH$304&lt;=$C333,0,IF(BH$304&gt;($F$302+$C333),INDEX($D$316:$W$316,,$C333)-SUM($D333:BG333),INDEX($D$316:$W$316,,$C333)/$F$302)))</f>
        <v>0</v>
      </c>
      <c r="BI333" s="2">
        <f>IF($F$302="n/a",0,IF(BI$304&lt;=$C333,0,IF(BI$304&gt;($F$302+$C333),INDEX($D$316:$W$316,,$C333)-SUM($D333:BH333),INDEX($D$316:$W$316,,$C333)/$F$302)))</f>
        <v>0</v>
      </c>
      <c r="BJ333" s="2">
        <f>IF($F$302="n/a",0,IF(BJ$304&lt;=$C333,0,IF(BJ$304&gt;($F$302+$C333),INDEX($D$316:$W$316,,$C333)-SUM($D333:BI333),INDEX($D$316:$W$316,,$C333)/$F$302)))</f>
        <v>0</v>
      </c>
      <c r="BK333" s="2">
        <f>IF($F$302="n/a",0,IF(BK$304&lt;=$C333,0,IF(BK$304&gt;($F$302+$C333),INDEX($D$316:$W$316,,$C333)-SUM($D333:BJ333),INDEX($D$316:$W$316,,$C333)/$F$302)))</f>
        <v>0</v>
      </c>
    </row>
    <row r="334" spans="2:63" ht="15" hidden="1" outlineLevel="1" x14ac:dyDescent="0.25">
      <c r="B334" s="24">
        <v>2026</v>
      </c>
      <c r="C334" s="24">
        <v>16</v>
      </c>
      <c r="E334" s="2">
        <f>IF($F$302="n/a",0,IF(E$304&lt;=$C334,0,IF(E$304&gt;($F$302+$C334),INDEX($D$316:$W$316,,$C334)-SUM($D334:D334),INDEX($D$316:$W$316,,$C334)/$F$302)))</f>
        <v>0</v>
      </c>
      <c r="F334" s="2">
        <f>IF($F$302="n/a",0,IF(F$304&lt;=$C334,0,IF(F$304&gt;($F$302+$C334),INDEX($D$316:$W$316,,$C334)-SUM($D334:E334),INDEX($D$316:$W$316,,$C334)/$F$302)))</f>
        <v>0</v>
      </c>
      <c r="G334" s="2">
        <f>IF($F$302="n/a",0,IF(G$304&lt;=$C334,0,IF(G$304&gt;($F$302+$C334),INDEX($D$316:$W$316,,$C334)-SUM($D334:F334),INDEX($D$316:$W$316,,$C334)/$F$302)))</f>
        <v>0</v>
      </c>
      <c r="H334" s="2">
        <f>IF($F$302="n/a",0,IF(H$304&lt;=$C334,0,IF(H$304&gt;($F$302+$C334),INDEX($D$316:$W$316,,$C334)-SUM($D334:G334),INDEX($D$316:$W$316,,$C334)/$F$302)))</f>
        <v>0</v>
      </c>
      <c r="I334" s="2">
        <f>IF($F$302="n/a",0,IF(I$304&lt;=$C334,0,IF(I$304&gt;($F$302+$C334),INDEX($D$316:$W$316,,$C334)-SUM($D334:H334),INDEX($D$316:$W$316,,$C334)/$F$302)))</f>
        <v>0</v>
      </c>
      <c r="J334" s="2">
        <f>IF($F$302="n/a",0,IF(J$304&lt;=$C334,0,IF(J$304&gt;($F$302+$C334),INDEX($D$316:$W$316,,$C334)-SUM($D334:I334),INDEX($D$316:$W$316,,$C334)/$F$302)))</f>
        <v>0</v>
      </c>
      <c r="K334" s="2">
        <f>IF($F$302="n/a",0,IF(K$304&lt;=$C334,0,IF(K$304&gt;($F$302+$C334),INDEX($D$316:$W$316,,$C334)-SUM($D334:J334),INDEX($D$316:$W$316,,$C334)/$F$302)))</f>
        <v>0</v>
      </c>
      <c r="L334" s="2">
        <f>IF($F$302="n/a",0,IF(L$304&lt;=$C334,0,IF(L$304&gt;($F$302+$C334),INDEX($D$316:$W$316,,$C334)-SUM($D334:K334),INDEX($D$316:$W$316,,$C334)/$F$302)))</f>
        <v>0</v>
      </c>
      <c r="M334" s="2">
        <f>IF($F$302="n/a",0,IF(M$304&lt;=$C334,0,IF(M$304&gt;($F$302+$C334),INDEX($D$316:$W$316,,$C334)-SUM($D334:L334),INDEX($D$316:$W$316,,$C334)/$F$302)))</f>
        <v>0</v>
      </c>
      <c r="N334" s="2">
        <f>IF($F$302="n/a",0,IF(N$304&lt;=$C334,0,IF(N$304&gt;($F$302+$C334),INDEX($D$316:$W$316,,$C334)-SUM($D334:M334),INDEX($D$316:$W$316,,$C334)/$F$302)))</f>
        <v>0</v>
      </c>
      <c r="O334" s="2">
        <f>IF($F$302="n/a",0,IF(O$304&lt;=$C334,0,IF(O$304&gt;($F$302+$C334),INDEX($D$316:$W$316,,$C334)-SUM($D334:N334),INDEX($D$316:$W$316,,$C334)/$F$302)))</f>
        <v>0</v>
      </c>
      <c r="P334" s="2">
        <f>IF($F$302="n/a",0,IF(P$304&lt;=$C334,0,IF(P$304&gt;($F$302+$C334),INDEX($D$316:$W$316,,$C334)-SUM($D334:O334),INDEX($D$316:$W$316,,$C334)/$F$302)))</f>
        <v>0</v>
      </c>
      <c r="Q334" s="2">
        <f>IF($F$302="n/a",0,IF(Q$304&lt;=$C334,0,IF(Q$304&gt;($F$302+$C334),INDEX($D$316:$W$316,,$C334)-SUM($D334:P334),INDEX($D$316:$W$316,,$C334)/$F$302)))</f>
        <v>0</v>
      </c>
      <c r="R334" s="2">
        <f>IF($F$302="n/a",0,IF(R$304&lt;=$C334,0,IF(R$304&gt;($F$302+$C334),INDEX($D$316:$W$316,,$C334)-SUM($D334:Q334),INDEX($D$316:$W$316,,$C334)/$F$302)))</f>
        <v>0</v>
      </c>
      <c r="S334" s="2">
        <f>IF($F$302="n/a",0,IF(S$304&lt;=$C334,0,IF(S$304&gt;($F$302+$C334),INDEX($D$316:$W$316,,$C334)-SUM($D334:R334),INDEX($D$316:$W$316,,$C334)/$F$302)))</f>
        <v>0</v>
      </c>
      <c r="T334" s="2">
        <f>IF($F$302="n/a",0,IF(T$304&lt;=$C334,0,IF(T$304&gt;($F$302+$C334),INDEX($D$316:$W$316,,$C334)-SUM($D334:S334),INDEX($D$316:$W$316,,$C334)/$F$302)))</f>
        <v>0</v>
      </c>
      <c r="U334" s="2">
        <f>IF($F$302="n/a",0,IF(U$304&lt;=$C334,0,IF(U$304&gt;($F$302+$C334),INDEX($D$316:$W$316,,$C334)-SUM($D334:T334),INDEX($D$316:$W$316,,$C334)/$F$302)))</f>
        <v>0</v>
      </c>
      <c r="V334" s="2">
        <f>IF($F$302="n/a",0,IF(V$304&lt;=$C334,0,IF(V$304&gt;($F$302+$C334),INDEX($D$316:$W$316,,$C334)-SUM($D334:U334),INDEX($D$316:$W$316,,$C334)/$F$302)))</f>
        <v>0</v>
      </c>
      <c r="W334" s="2">
        <f>IF($F$302="n/a",0,IF(W$304&lt;=$C334,0,IF(W$304&gt;($F$302+$C334),INDEX($D$316:$W$316,,$C334)-SUM($D334:V334),INDEX($D$316:$W$316,,$C334)/$F$302)))</f>
        <v>0</v>
      </c>
      <c r="X334" s="2">
        <f>IF($F$302="n/a",0,IF(X$304&lt;=$C334,0,IF(X$304&gt;($F$302+$C334),INDEX($D$316:$W$316,,$C334)-SUM($D334:W334),INDEX($D$316:$W$316,,$C334)/$F$302)))</f>
        <v>0</v>
      </c>
      <c r="Y334" s="2">
        <f>IF($F$302="n/a",0,IF(Y$304&lt;=$C334,0,IF(Y$304&gt;($F$302+$C334),INDEX($D$316:$W$316,,$C334)-SUM($D334:X334),INDEX($D$316:$W$316,,$C334)/$F$302)))</f>
        <v>0</v>
      </c>
      <c r="Z334" s="2">
        <f>IF($F$302="n/a",0,IF(Z$304&lt;=$C334,0,IF(Z$304&gt;($F$302+$C334),INDEX($D$316:$W$316,,$C334)-SUM($D334:Y334),INDEX($D$316:$W$316,,$C334)/$F$302)))</f>
        <v>0</v>
      </c>
      <c r="AA334" s="2">
        <f>IF($F$302="n/a",0,IF(AA$304&lt;=$C334,0,IF(AA$304&gt;($F$302+$C334),INDEX($D$316:$W$316,,$C334)-SUM($D334:Z334),INDEX($D$316:$W$316,,$C334)/$F$302)))</f>
        <v>0</v>
      </c>
      <c r="AB334" s="2">
        <f>IF($F$302="n/a",0,IF(AB$304&lt;=$C334,0,IF(AB$304&gt;($F$302+$C334),INDEX($D$316:$W$316,,$C334)-SUM($D334:AA334),INDEX($D$316:$W$316,,$C334)/$F$302)))</f>
        <v>0</v>
      </c>
      <c r="AC334" s="2">
        <f>IF($F$302="n/a",0,IF(AC$304&lt;=$C334,0,IF(AC$304&gt;($F$302+$C334),INDEX($D$316:$W$316,,$C334)-SUM($D334:AB334),INDEX($D$316:$W$316,,$C334)/$F$302)))</f>
        <v>0</v>
      </c>
      <c r="AD334" s="2">
        <f>IF($F$302="n/a",0,IF(AD$304&lt;=$C334,0,IF(AD$304&gt;($F$302+$C334),INDEX($D$316:$W$316,,$C334)-SUM($D334:AC334),INDEX($D$316:$W$316,,$C334)/$F$302)))</f>
        <v>0</v>
      </c>
      <c r="AE334" s="2">
        <f>IF($F$302="n/a",0,IF(AE$304&lt;=$C334,0,IF(AE$304&gt;($F$302+$C334),INDEX($D$316:$W$316,,$C334)-SUM($D334:AD334),INDEX($D$316:$W$316,,$C334)/$F$302)))</f>
        <v>0</v>
      </c>
      <c r="AF334" s="2">
        <f>IF($F$302="n/a",0,IF(AF$304&lt;=$C334,0,IF(AF$304&gt;($F$302+$C334),INDEX($D$316:$W$316,,$C334)-SUM($D334:AE334),INDEX($D$316:$W$316,,$C334)/$F$302)))</f>
        <v>0</v>
      </c>
      <c r="AG334" s="2">
        <f>IF($F$302="n/a",0,IF(AG$304&lt;=$C334,0,IF(AG$304&gt;($F$302+$C334),INDEX($D$316:$W$316,,$C334)-SUM($D334:AF334),INDEX($D$316:$W$316,,$C334)/$F$302)))</f>
        <v>0</v>
      </c>
      <c r="AH334" s="2">
        <f>IF($F$302="n/a",0,IF(AH$304&lt;=$C334,0,IF(AH$304&gt;($F$302+$C334),INDEX($D$316:$W$316,,$C334)-SUM($D334:AG334),INDEX($D$316:$W$316,,$C334)/$F$302)))</f>
        <v>0</v>
      </c>
      <c r="AI334" s="2">
        <f>IF($F$302="n/a",0,IF(AI$304&lt;=$C334,0,IF(AI$304&gt;($F$302+$C334),INDEX($D$316:$W$316,,$C334)-SUM($D334:AH334),INDEX($D$316:$W$316,,$C334)/$F$302)))</f>
        <v>0</v>
      </c>
      <c r="AJ334" s="2">
        <f>IF($F$302="n/a",0,IF(AJ$304&lt;=$C334,0,IF(AJ$304&gt;($F$302+$C334),INDEX($D$316:$W$316,,$C334)-SUM($D334:AI334),INDEX($D$316:$W$316,,$C334)/$F$302)))</f>
        <v>0</v>
      </c>
      <c r="AK334" s="2">
        <f>IF($F$302="n/a",0,IF(AK$304&lt;=$C334,0,IF(AK$304&gt;($F$302+$C334),INDEX($D$316:$W$316,,$C334)-SUM($D334:AJ334),INDEX($D$316:$W$316,,$C334)/$F$302)))</f>
        <v>0</v>
      </c>
      <c r="AL334" s="2">
        <f>IF($F$302="n/a",0,IF(AL$304&lt;=$C334,0,IF(AL$304&gt;($F$302+$C334),INDEX($D$316:$W$316,,$C334)-SUM($D334:AK334),INDEX($D$316:$W$316,,$C334)/$F$302)))</f>
        <v>0</v>
      </c>
      <c r="AM334" s="2">
        <f>IF($F$302="n/a",0,IF(AM$304&lt;=$C334,0,IF(AM$304&gt;($F$302+$C334),INDEX($D$316:$W$316,,$C334)-SUM($D334:AL334),INDEX($D$316:$W$316,,$C334)/$F$302)))</f>
        <v>0</v>
      </c>
      <c r="AN334" s="2">
        <f>IF($F$302="n/a",0,IF(AN$304&lt;=$C334,0,IF(AN$304&gt;($F$302+$C334),INDEX($D$316:$W$316,,$C334)-SUM($D334:AM334),INDEX($D$316:$W$316,,$C334)/$F$302)))</f>
        <v>0</v>
      </c>
      <c r="AO334" s="2">
        <f>IF($F$302="n/a",0,IF(AO$304&lt;=$C334,0,IF(AO$304&gt;($F$302+$C334),INDEX($D$316:$W$316,,$C334)-SUM($D334:AN334),INDEX($D$316:$W$316,,$C334)/$F$302)))</f>
        <v>0</v>
      </c>
      <c r="AP334" s="2">
        <f>IF($F$302="n/a",0,IF(AP$304&lt;=$C334,0,IF(AP$304&gt;($F$302+$C334),INDEX($D$316:$W$316,,$C334)-SUM($D334:AO334),INDEX($D$316:$W$316,,$C334)/$F$302)))</f>
        <v>0</v>
      </c>
      <c r="AQ334" s="2">
        <f>IF($F$302="n/a",0,IF(AQ$304&lt;=$C334,0,IF(AQ$304&gt;($F$302+$C334),INDEX($D$316:$W$316,,$C334)-SUM($D334:AP334),INDEX($D$316:$W$316,,$C334)/$F$302)))</f>
        <v>0</v>
      </c>
      <c r="AR334" s="2">
        <f>IF($F$302="n/a",0,IF(AR$304&lt;=$C334,0,IF(AR$304&gt;($F$302+$C334),INDEX($D$316:$W$316,,$C334)-SUM($D334:AQ334),INDEX($D$316:$W$316,,$C334)/$F$302)))</f>
        <v>0</v>
      </c>
      <c r="AS334" s="2">
        <f>IF($F$302="n/a",0,IF(AS$304&lt;=$C334,0,IF(AS$304&gt;($F$302+$C334),INDEX($D$316:$W$316,,$C334)-SUM($D334:AR334),INDEX($D$316:$W$316,,$C334)/$F$302)))</f>
        <v>0</v>
      </c>
      <c r="AT334" s="2">
        <f>IF($F$302="n/a",0,IF(AT$304&lt;=$C334,0,IF(AT$304&gt;($F$302+$C334),INDEX($D$316:$W$316,,$C334)-SUM($D334:AS334),INDEX($D$316:$W$316,,$C334)/$F$302)))</f>
        <v>0</v>
      </c>
      <c r="AU334" s="2">
        <f>IF($F$302="n/a",0,IF(AU$304&lt;=$C334,0,IF(AU$304&gt;($F$302+$C334),INDEX($D$316:$W$316,,$C334)-SUM($D334:AT334),INDEX($D$316:$W$316,,$C334)/$F$302)))</f>
        <v>0</v>
      </c>
      <c r="AV334" s="2">
        <f>IF($F$302="n/a",0,IF(AV$304&lt;=$C334,0,IF(AV$304&gt;($F$302+$C334),INDEX($D$316:$W$316,,$C334)-SUM($D334:AU334),INDEX($D$316:$W$316,,$C334)/$F$302)))</f>
        <v>0</v>
      </c>
      <c r="AW334" s="2">
        <f>IF($F$302="n/a",0,IF(AW$304&lt;=$C334,0,IF(AW$304&gt;($F$302+$C334),INDEX($D$316:$W$316,,$C334)-SUM($D334:AV334),INDEX($D$316:$W$316,,$C334)/$F$302)))</f>
        <v>0</v>
      </c>
      <c r="AX334" s="2">
        <f>IF($F$302="n/a",0,IF(AX$304&lt;=$C334,0,IF(AX$304&gt;($F$302+$C334),INDEX($D$316:$W$316,,$C334)-SUM($D334:AW334),INDEX($D$316:$W$316,,$C334)/$F$302)))</f>
        <v>0</v>
      </c>
      <c r="AY334" s="2">
        <f>IF($F$302="n/a",0,IF(AY$304&lt;=$C334,0,IF(AY$304&gt;($F$302+$C334),INDEX($D$316:$W$316,,$C334)-SUM($D334:AX334),INDEX($D$316:$W$316,,$C334)/$F$302)))</f>
        <v>0</v>
      </c>
      <c r="AZ334" s="2">
        <f>IF($F$302="n/a",0,IF(AZ$304&lt;=$C334,0,IF(AZ$304&gt;($F$302+$C334),INDEX($D$316:$W$316,,$C334)-SUM($D334:AY334),INDEX($D$316:$W$316,,$C334)/$F$302)))</f>
        <v>0</v>
      </c>
      <c r="BA334" s="2">
        <f>IF($F$302="n/a",0,IF(BA$304&lt;=$C334,0,IF(BA$304&gt;($F$302+$C334),INDEX($D$316:$W$316,,$C334)-SUM($D334:AZ334),INDEX($D$316:$W$316,,$C334)/$F$302)))</f>
        <v>0</v>
      </c>
      <c r="BB334" s="2">
        <f>IF($F$302="n/a",0,IF(BB$304&lt;=$C334,0,IF(BB$304&gt;($F$302+$C334),INDEX($D$316:$W$316,,$C334)-SUM($D334:BA334),INDEX($D$316:$W$316,,$C334)/$F$302)))</f>
        <v>0</v>
      </c>
      <c r="BC334" s="2">
        <f>IF($F$302="n/a",0,IF(BC$304&lt;=$C334,0,IF(BC$304&gt;($F$302+$C334),INDEX($D$316:$W$316,,$C334)-SUM($D334:BB334),INDEX($D$316:$W$316,,$C334)/$F$302)))</f>
        <v>0</v>
      </c>
      <c r="BD334" s="2">
        <f>IF($F$302="n/a",0,IF(BD$304&lt;=$C334,0,IF(BD$304&gt;($F$302+$C334),INDEX($D$316:$W$316,,$C334)-SUM($D334:BC334),INDEX($D$316:$W$316,,$C334)/$F$302)))</f>
        <v>0</v>
      </c>
      <c r="BE334" s="2">
        <f>IF($F$302="n/a",0,IF(BE$304&lt;=$C334,0,IF(BE$304&gt;($F$302+$C334),INDEX($D$316:$W$316,,$C334)-SUM($D334:BD334),INDEX($D$316:$W$316,,$C334)/$F$302)))</f>
        <v>0</v>
      </c>
      <c r="BF334" s="2">
        <f>IF($F$302="n/a",0,IF(BF$304&lt;=$C334,0,IF(BF$304&gt;($F$302+$C334),INDEX($D$316:$W$316,,$C334)-SUM($D334:BE334),INDEX($D$316:$W$316,,$C334)/$F$302)))</f>
        <v>0</v>
      </c>
      <c r="BG334" s="2">
        <f>IF($F$302="n/a",0,IF(BG$304&lt;=$C334,0,IF(BG$304&gt;($F$302+$C334),INDEX($D$316:$W$316,,$C334)-SUM($D334:BF334),INDEX($D$316:$W$316,,$C334)/$F$302)))</f>
        <v>0</v>
      </c>
      <c r="BH334" s="2">
        <f>IF($F$302="n/a",0,IF(BH$304&lt;=$C334,0,IF(BH$304&gt;($F$302+$C334),INDEX($D$316:$W$316,,$C334)-SUM($D334:BG334),INDEX($D$316:$W$316,,$C334)/$F$302)))</f>
        <v>0</v>
      </c>
      <c r="BI334" s="2">
        <f>IF($F$302="n/a",0,IF(BI$304&lt;=$C334,0,IF(BI$304&gt;($F$302+$C334),INDEX($D$316:$W$316,,$C334)-SUM($D334:BH334),INDEX($D$316:$W$316,,$C334)/$F$302)))</f>
        <v>0</v>
      </c>
      <c r="BJ334" s="2">
        <f>IF($F$302="n/a",0,IF(BJ$304&lt;=$C334,0,IF(BJ$304&gt;($F$302+$C334),INDEX($D$316:$W$316,,$C334)-SUM($D334:BI334),INDEX($D$316:$W$316,,$C334)/$F$302)))</f>
        <v>0</v>
      </c>
      <c r="BK334" s="2">
        <f>IF($F$302="n/a",0,IF(BK$304&lt;=$C334,0,IF(BK$304&gt;($F$302+$C334),INDEX($D$316:$W$316,,$C334)-SUM($D334:BJ334),INDEX($D$316:$W$316,,$C334)/$F$302)))</f>
        <v>0</v>
      </c>
    </row>
    <row r="335" spans="2:63" ht="15" hidden="1" outlineLevel="1" x14ac:dyDescent="0.25">
      <c r="B335" s="24">
        <v>2027</v>
      </c>
      <c r="C335" s="24">
        <v>17</v>
      </c>
      <c r="E335" s="2">
        <f>IF($F$302="n/a",0,IF(E$304&lt;=$C335,0,IF(E$304&gt;($F$302+$C335),INDEX($D$316:$W$316,,$C335)-SUM($D335:D335),INDEX($D$316:$W$316,,$C335)/$F$302)))</f>
        <v>0</v>
      </c>
      <c r="F335" s="2">
        <f>IF($F$302="n/a",0,IF(F$304&lt;=$C335,0,IF(F$304&gt;($F$302+$C335),INDEX($D$316:$W$316,,$C335)-SUM($D335:E335),INDEX($D$316:$W$316,,$C335)/$F$302)))</f>
        <v>0</v>
      </c>
      <c r="G335" s="2">
        <f>IF($F$302="n/a",0,IF(G$304&lt;=$C335,0,IF(G$304&gt;($F$302+$C335),INDEX($D$316:$W$316,,$C335)-SUM($D335:F335),INDEX($D$316:$W$316,,$C335)/$F$302)))</f>
        <v>0</v>
      </c>
      <c r="H335" s="2">
        <f>IF($F$302="n/a",0,IF(H$304&lt;=$C335,0,IF(H$304&gt;($F$302+$C335),INDEX($D$316:$W$316,,$C335)-SUM($D335:G335),INDEX($D$316:$W$316,,$C335)/$F$302)))</f>
        <v>0</v>
      </c>
      <c r="I335" s="2">
        <f>IF($F$302="n/a",0,IF(I$304&lt;=$C335,0,IF(I$304&gt;($F$302+$C335),INDEX($D$316:$W$316,,$C335)-SUM($D335:H335),INDEX($D$316:$W$316,,$C335)/$F$302)))</f>
        <v>0</v>
      </c>
      <c r="J335" s="2">
        <f>IF($F$302="n/a",0,IF(J$304&lt;=$C335,0,IF(J$304&gt;($F$302+$C335),INDEX($D$316:$W$316,,$C335)-SUM($D335:I335),INDEX($D$316:$W$316,,$C335)/$F$302)))</f>
        <v>0</v>
      </c>
      <c r="K335" s="2">
        <f>IF($F$302="n/a",0,IF(K$304&lt;=$C335,0,IF(K$304&gt;($F$302+$C335),INDEX($D$316:$W$316,,$C335)-SUM($D335:J335),INDEX($D$316:$W$316,,$C335)/$F$302)))</f>
        <v>0</v>
      </c>
      <c r="L335" s="2">
        <f>IF($F$302="n/a",0,IF(L$304&lt;=$C335,0,IF(L$304&gt;($F$302+$C335),INDEX($D$316:$W$316,,$C335)-SUM($D335:K335),INDEX($D$316:$W$316,,$C335)/$F$302)))</f>
        <v>0</v>
      </c>
      <c r="M335" s="2">
        <f>IF($F$302="n/a",0,IF(M$304&lt;=$C335,0,IF(M$304&gt;($F$302+$C335),INDEX($D$316:$W$316,,$C335)-SUM($D335:L335),INDEX($D$316:$W$316,,$C335)/$F$302)))</f>
        <v>0</v>
      </c>
      <c r="N335" s="2">
        <f>IF($F$302="n/a",0,IF(N$304&lt;=$C335,0,IF(N$304&gt;($F$302+$C335),INDEX($D$316:$W$316,,$C335)-SUM($D335:M335),INDEX($D$316:$W$316,,$C335)/$F$302)))</f>
        <v>0</v>
      </c>
      <c r="O335" s="2">
        <f>IF($F$302="n/a",0,IF(O$304&lt;=$C335,0,IF(O$304&gt;($F$302+$C335),INDEX($D$316:$W$316,,$C335)-SUM($D335:N335),INDEX($D$316:$W$316,,$C335)/$F$302)))</f>
        <v>0</v>
      </c>
      <c r="P335" s="2">
        <f>IF($F$302="n/a",0,IF(P$304&lt;=$C335,0,IF(P$304&gt;($F$302+$C335),INDEX($D$316:$W$316,,$C335)-SUM($D335:O335),INDEX($D$316:$W$316,,$C335)/$F$302)))</f>
        <v>0</v>
      </c>
      <c r="Q335" s="2">
        <f>IF($F$302="n/a",0,IF(Q$304&lt;=$C335,0,IF(Q$304&gt;($F$302+$C335),INDEX($D$316:$W$316,,$C335)-SUM($D335:P335),INDEX($D$316:$W$316,,$C335)/$F$302)))</f>
        <v>0</v>
      </c>
      <c r="R335" s="2">
        <f>IF($F$302="n/a",0,IF(R$304&lt;=$C335,0,IF(R$304&gt;($F$302+$C335),INDEX($D$316:$W$316,,$C335)-SUM($D335:Q335),INDEX($D$316:$W$316,,$C335)/$F$302)))</f>
        <v>0</v>
      </c>
      <c r="S335" s="2">
        <f>IF($F$302="n/a",0,IF(S$304&lt;=$C335,0,IF(S$304&gt;($F$302+$C335),INDEX($D$316:$W$316,,$C335)-SUM($D335:R335),INDEX($D$316:$W$316,,$C335)/$F$302)))</f>
        <v>0</v>
      </c>
      <c r="T335" s="2">
        <f>IF($F$302="n/a",0,IF(T$304&lt;=$C335,0,IF(T$304&gt;($F$302+$C335),INDEX($D$316:$W$316,,$C335)-SUM($D335:S335),INDEX($D$316:$W$316,,$C335)/$F$302)))</f>
        <v>0</v>
      </c>
      <c r="U335" s="2">
        <f>IF($F$302="n/a",0,IF(U$304&lt;=$C335,0,IF(U$304&gt;($F$302+$C335),INDEX($D$316:$W$316,,$C335)-SUM($D335:T335),INDEX($D$316:$W$316,,$C335)/$F$302)))</f>
        <v>0</v>
      </c>
      <c r="V335" s="2">
        <f>IF($F$302="n/a",0,IF(V$304&lt;=$C335,0,IF(V$304&gt;($F$302+$C335),INDEX($D$316:$W$316,,$C335)-SUM($D335:U335),INDEX($D$316:$W$316,,$C335)/$F$302)))</f>
        <v>0</v>
      </c>
      <c r="W335" s="2">
        <f>IF($F$302="n/a",0,IF(W$304&lt;=$C335,0,IF(W$304&gt;($F$302+$C335),INDEX($D$316:$W$316,,$C335)-SUM($D335:V335),INDEX($D$316:$W$316,,$C335)/$F$302)))</f>
        <v>0</v>
      </c>
      <c r="X335" s="2">
        <f>IF($F$302="n/a",0,IF(X$304&lt;=$C335,0,IF(X$304&gt;($F$302+$C335),INDEX($D$316:$W$316,,$C335)-SUM($D335:W335),INDEX($D$316:$W$316,,$C335)/$F$302)))</f>
        <v>0</v>
      </c>
      <c r="Y335" s="2">
        <f>IF($F$302="n/a",0,IF(Y$304&lt;=$C335,0,IF(Y$304&gt;($F$302+$C335),INDEX($D$316:$W$316,,$C335)-SUM($D335:X335),INDEX($D$316:$W$316,,$C335)/$F$302)))</f>
        <v>0</v>
      </c>
      <c r="Z335" s="2">
        <f>IF($F$302="n/a",0,IF(Z$304&lt;=$C335,0,IF(Z$304&gt;($F$302+$C335),INDEX($D$316:$W$316,,$C335)-SUM($D335:Y335),INDEX($D$316:$W$316,,$C335)/$F$302)))</f>
        <v>0</v>
      </c>
      <c r="AA335" s="2">
        <f>IF($F$302="n/a",0,IF(AA$304&lt;=$C335,0,IF(AA$304&gt;($F$302+$C335),INDEX($D$316:$W$316,,$C335)-SUM($D335:Z335),INDEX($D$316:$W$316,,$C335)/$F$302)))</f>
        <v>0</v>
      </c>
      <c r="AB335" s="2">
        <f>IF($F$302="n/a",0,IF(AB$304&lt;=$C335,0,IF(AB$304&gt;($F$302+$C335),INDEX($D$316:$W$316,,$C335)-SUM($D335:AA335),INDEX($D$316:$W$316,,$C335)/$F$302)))</f>
        <v>0</v>
      </c>
      <c r="AC335" s="2">
        <f>IF($F$302="n/a",0,IF(AC$304&lt;=$C335,0,IF(AC$304&gt;($F$302+$C335),INDEX($D$316:$W$316,,$C335)-SUM($D335:AB335),INDEX($D$316:$W$316,,$C335)/$F$302)))</f>
        <v>0</v>
      </c>
      <c r="AD335" s="2">
        <f>IF($F$302="n/a",0,IF(AD$304&lt;=$C335,0,IF(AD$304&gt;($F$302+$C335),INDEX($D$316:$W$316,,$C335)-SUM($D335:AC335),INDEX($D$316:$W$316,,$C335)/$F$302)))</f>
        <v>0</v>
      </c>
      <c r="AE335" s="2">
        <f>IF($F$302="n/a",0,IF(AE$304&lt;=$C335,0,IF(AE$304&gt;($F$302+$C335),INDEX($D$316:$W$316,,$C335)-SUM($D335:AD335),INDEX($D$316:$W$316,,$C335)/$F$302)))</f>
        <v>0</v>
      </c>
      <c r="AF335" s="2">
        <f>IF($F$302="n/a",0,IF(AF$304&lt;=$C335,0,IF(AF$304&gt;($F$302+$C335),INDEX($D$316:$W$316,,$C335)-SUM($D335:AE335),INDEX($D$316:$W$316,,$C335)/$F$302)))</f>
        <v>0</v>
      </c>
      <c r="AG335" s="2">
        <f>IF($F$302="n/a",0,IF(AG$304&lt;=$C335,0,IF(AG$304&gt;($F$302+$C335),INDEX($D$316:$W$316,,$C335)-SUM($D335:AF335),INDEX($D$316:$W$316,,$C335)/$F$302)))</f>
        <v>0</v>
      </c>
      <c r="AH335" s="2">
        <f>IF($F$302="n/a",0,IF(AH$304&lt;=$C335,0,IF(AH$304&gt;($F$302+$C335),INDEX($D$316:$W$316,,$C335)-SUM($D335:AG335),INDEX($D$316:$W$316,,$C335)/$F$302)))</f>
        <v>0</v>
      </c>
      <c r="AI335" s="2">
        <f>IF($F$302="n/a",0,IF(AI$304&lt;=$C335,0,IF(AI$304&gt;($F$302+$C335),INDEX($D$316:$W$316,,$C335)-SUM($D335:AH335),INDEX($D$316:$W$316,,$C335)/$F$302)))</f>
        <v>0</v>
      </c>
      <c r="AJ335" s="2">
        <f>IF($F$302="n/a",0,IF(AJ$304&lt;=$C335,0,IF(AJ$304&gt;($F$302+$C335),INDEX($D$316:$W$316,,$C335)-SUM($D335:AI335),INDEX($D$316:$W$316,,$C335)/$F$302)))</f>
        <v>0</v>
      </c>
      <c r="AK335" s="2">
        <f>IF($F$302="n/a",0,IF(AK$304&lt;=$C335,0,IF(AK$304&gt;($F$302+$C335),INDEX($D$316:$W$316,,$C335)-SUM($D335:AJ335),INDEX($D$316:$W$316,,$C335)/$F$302)))</f>
        <v>0</v>
      </c>
      <c r="AL335" s="2">
        <f>IF($F$302="n/a",0,IF(AL$304&lt;=$C335,0,IF(AL$304&gt;($F$302+$C335),INDEX($D$316:$W$316,,$C335)-SUM($D335:AK335),INDEX($D$316:$W$316,,$C335)/$F$302)))</f>
        <v>0</v>
      </c>
      <c r="AM335" s="2">
        <f>IF($F$302="n/a",0,IF(AM$304&lt;=$C335,0,IF(AM$304&gt;($F$302+$C335),INDEX($D$316:$W$316,,$C335)-SUM($D335:AL335),INDEX($D$316:$W$316,,$C335)/$F$302)))</f>
        <v>0</v>
      </c>
      <c r="AN335" s="2">
        <f>IF($F$302="n/a",0,IF(AN$304&lt;=$C335,0,IF(AN$304&gt;($F$302+$C335),INDEX($D$316:$W$316,,$C335)-SUM($D335:AM335),INDEX($D$316:$W$316,,$C335)/$F$302)))</f>
        <v>0</v>
      </c>
      <c r="AO335" s="2">
        <f>IF($F$302="n/a",0,IF(AO$304&lt;=$C335,0,IF(AO$304&gt;($F$302+$C335),INDEX($D$316:$W$316,,$C335)-SUM($D335:AN335),INDEX($D$316:$W$316,,$C335)/$F$302)))</f>
        <v>0</v>
      </c>
      <c r="AP335" s="2">
        <f>IF($F$302="n/a",0,IF(AP$304&lt;=$C335,0,IF(AP$304&gt;($F$302+$C335),INDEX($D$316:$W$316,,$C335)-SUM($D335:AO335),INDEX($D$316:$W$316,,$C335)/$F$302)))</f>
        <v>0</v>
      </c>
      <c r="AQ335" s="2">
        <f>IF($F$302="n/a",0,IF(AQ$304&lt;=$C335,0,IF(AQ$304&gt;($F$302+$C335),INDEX($D$316:$W$316,,$C335)-SUM($D335:AP335),INDEX($D$316:$W$316,,$C335)/$F$302)))</f>
        <v>0</v>
      </c>
      <c r="AR335" s="2">
        <f>IF($F$302="n/a",0,IF(AR$304&lt;=$C335,0,IF(AR$304&gt;($F$302+$C335),INDEX($D$316:$W$316,,$C335)-SUM($D335:AQ335),INDEX($D$316:$W$316,,$C335)/$F$302)))</f>
        <v>0</v>
      </c>
      <c r="AS335" s="2">
        <f>IF($F$302="n/a",0,IF(AS$304&lt;=$C335,0,IF(AS$304&gt;($F$302+$C335),INDEX($D$316:$W$316,,$C335)-SUM($D335:AR335),INDEX($D$316:$W$316,,$C335)/$F$302)))</f>
        <v>0</v>
      </c>
      <c r="AT335" s="2">
        <f>IF($F$302="n/a",0,IF(AT$304&lt;=$C335,0,IF(AT$304&gt;($F$302+$C335),INDEX($D$316:$W$316,,$C335)-SUM($D335:AS335),INDEX($D$316:$W$316,,$C335)/$F$302)))</f>
        <v>0</v>
      </c>
      <c r="AU335" s="2">
        <f>IF($F$302="n/a",0,IF(AU$304&lt;=$C335,0,IF(AU$304&gt;($F$302+$C335),INDEX($D$316:$W$316,,$C335)-SUM($D335:AT335),INDEX($D$316:$W$316,,$C335)/$F$302)))</f>
        <v>0</v>
      </c>
      <c r="AV335" s="2">
        <f>IF($F$302="n/a",0,IF(AV$304&lt;=$C335,0,IF(AV$304&gt;($F$302+$C335),INDEX($D$316:$W$316,,$C335)-SUM($D335:AU335),INDEX($D$316:$W$316,,$C335)/$F$302)))</f>
        <v>0</v>
      </c>
      <c r="AW335" s="2">
        <f>IF($F$302="n/a",0,IF(AW$304&lt;=$C335,0,IF(AW$304&gt;($F$302+$C335),INDEX($D$316:$W$316,,$C335)-SUM($D335:AV335),INDEX($D$316:$W$316,,$C335)/$F$302)))</f>
        <v>0</v>
      </c>
      <c r="AX335" s="2">
        <f>IF($F$302="n/a",0,IF(AX$304&lt;=$C335,0,IF(AX$304&gt;($F$302+$C335),INDEX($D$316:$W$316,,$C335)-SUM($D335:AW335),INDEX($D$316:$W$316,,$C335)/$F$302)))</f>
        <v>0</v>
      </c>
      <c r="AY335" s="2">
        <f>IF($F$302="n/a",0,IF(AY$304&lt;=$C335,0,IF(AY$304&gt;($F$302+$C335),INDEX($D$316:$W$316,,$C335)-SUM($D335:AX335),INDEX($D$316:$W$316,,$C335)/$F$302)))</f>
        <v>0</v>
      </c>
      <c r="AZ335" s="2">
        <f>IF($F$302="n/a",0,IF(AZ$304&lt;=$C335,0,IF(AZ$304&gt;($F$302+$C335),INDEX($D$316:$W$316,,$C335)-SUM($D335:AY335),INDEX($D$316:$W$316,,$C335)/$F$302)))</f>
        <v>0</v>
      </c>
      <c r="BA335" s="2">
        <f>IF($F$302="n/a",0,IF(BA$304&lt;=$C335,0,IF(BA$304&gt;($F$302+$C335),INDEX($D$316:$W$316,,$C335)-SUM($D335:AZ335),INDEX($D$316:$W$316,,$C335)/$F$302)))</f>
        <v>0</v>
      </c>
      <c r="BB335" s="2">
        <f>IF($F$302="n/a",0,IF(BB$304&lt;=$C335,0,IF(BB$304&gt;($F$302+$C335),INDEX($D$316:$W$316,,$C335)-SUM($D335:BA335),INDEX($D$316:$W$316,,$C335)/$F$302)))</f>
        <v>0</v>
      </c>
      <c r="BC335" s="2">
        <f>IF($F$302="n/a",0,IF(BC$304&lt;=$C335,0,IF(BC$304&gt;($F$302+$C335),INDEX($D$316:$W$316,,$C335)-SUM($D335:BB335),INDEX($D$316:$W$316,,$C335)/$F$302)))</f>
        <v>0</v>
      </c>
      <c r="BD335" s="2">
        <f>IF($F$302="n/a",0,IF(BD$304&lt;=$C335,0,IF(BD$304&gt;($F$302+$C335),INDEX($D$316:$W$316,,$C335)-SUM($D335:BC335),INDEX($D$316:$W$316,,$C335)/$F$302)))</f>
        <v>0</v>
      </c>
      <c r="BE335" s="2">
        <f>IF($F$302="n/a",0,IF(BE$304&lt;=$C335,0,IF(BE$304&gt;($F$302+$C335),INDEX($D$316:$W$316,,$C335)-SUM($D335:BD335),INDEX($D$316:$W$316,,$C335)/$F$302)))</f>
        <v>0</v>
      </c>
      <c r="BF335" s="2">
        <f>IF($F$302="n/a",0,IF(BF$304&lt;=$C335,0,IF(BF$304&gt;($F$302+$C335),INDEX($D$316:$W$316,,$C335)-SUM($D335:BE335),INDEX($D$316:$W$316,,$C335)/$F$302)))</f>
        <v>0</v>
      </c>
      <c r="BG335" s="2">
        <f>IF($F$302="n/a",0,IF(BG$304&lt;=$C335,0,IF(BG$304&gt;($F$302+$C335),INDEX($D$316:$W$316,,$C335)-SUM($D335:BF335),INDEX($D$316:$W$316,,$C335)/$F$302)))</f>
        <v>0</v>
      </c>
      <c r="BH335" s="2">
        <f>IF($F$302="n/a",0,IF(BH$304&lt;=$C335,0,IF(BH$304&gt;($F$302+$C335),INDEX($D$316:$W$316,,$C335)-SUM($D335:BG335),INDEX($D$316:$W$316,,$C335)/$F$302)))</f>
        <v>0</v>
      </c>
      <c r="BI335" s="2">
        <f>IF($F$302="n/a",0,IF(BI$304&lt;=$C335,0,IF(BI$304&gt;($F$302+$C335),INDEX($D$316:$W$316,,$C335)-SUM($D335:BH335),INDEX($D$316:$W$316,,$C335)/$F$302)))</f>
        <v>0</v>
      </c>
      <c r="BJ335" s="2">
        <f>IF($F$302="n/a",0,IF(BJ$304&lt;=$C335,0,IF(BJ$304&gt;($F$302+$C335),INDEX($D$316:$W$316,,$C335)-SUM($D335:BI335),INDEX($D$316:$W$316,,$C335)/$F$302)))</f>
        <v>0</v>
      </c>
      <c r="BK335" s="2">
        <f>IF($F$302="n/a",0,IF(BK$304&lt;=$C335,0,IF(BK$304&gt;($F$302+$C335),INDEX($D$316:$W$316,,$C335)-SUM($D335:BJ335),INDEX($D$316:$W$316,,$C335)/$F$302)))</f>
        <v>0</v>
      </c>
    </row>
    <row r="336" spans="2:63" ht="15" hidden="1" outlineLevel="1" x14ac:dyDescent="0.25">
      <c r="B336" s="24">
        <v>2028</v>
      </c>
      <c r="C336" s="24">
        <v>18</v>
      </c>
      <c r="E336" s="2">
        <f>IF($F$302="n/a",0,IF(E$304&lt;=$C336,0,IF(E$304&gt;($F$302+$C336),INDEX($D$316:$W$316,,$C336)-SUM($D336:D336),INDEX($D$316:$W$316,,$C336)/$F$302)))</f>
        <v>0</v>
      </c>
      <c r="F336" s="2">
        <f>IF($F$302="n/a",0,IF(F$304&lt;=$C336,0,IF(F$304&gt;($F$302+$C336),INDEX($D$316:$W$316,,$C336)-SUM($D336:E336),INDEX($D$316:$W$316,,$C336)/$F$302)))</f>
        <v>0</v>
      </c>
      <c r="G336" s="2">
        <f>IF($F$302="n/a",0,IF(G$304&lt;=$C336,0,IF(G$304&gt;($F$302+$C336),INDEX($D$316:$W$316,,$C336)-SUM($D336:F336),INDEX($D$316:$W$316,,$C336)/$F$302)))</f>
        <v>0</v>
      </c>
      <c r="H336" s="2">
        <f>IF($F$302="n/a",0,IF(H$304&lt;=$C336,0,IF(H$304&gt;($F$302+$C336),INDEX($D$316:$W$316,,$C336)-SUM($D336:G336),INDEX($D$316:$W$316,,$C336)/$F$302)))</f>
        <v>0</v>
      </c>
      <c r="I336" s="2">
        <f>IF($F$302="n/a",0,IF(I$304&lt;=$C336,0,IF(I$304&gt;($F$302+$C336),INDEX($D$316:$W$316,,$C336)-SUM($D336:H336),INDEX($D$316:$W$316,,$C336)/$F$302)))</f>
        <v>0</v>
      </c>
      <c r="J336" s="2">
        <f>IF($F$302="n/a",0,IF(J$304&lt;=$C336,0,IF(J$304&gt;($F$302+$C336),INDEX($D$316:$W$316,,$C336)-SUM($D336:I336),INDEX($D$316:$W$316,,$C336)/$F$302)))</f>
        <v>0</v>
      </c>
      <c r="K336" s="2">
        <f>IF($F$302="n/a",0,IF(K$304&lt;=$C336,0,IF(K$304&gt;($F$302+$C336),INDEX($D$316:$W$316,,$C336)-SUM($D336:J336),INDEX($D$316:$W$316,,$C336)/$F$302)))</f>
        <v>0</v>
      </c>
      <c r="L336" s="2">
        <f>IF($F$302="n/a",0,IF(L$304&lt;=$C336,0,IF(L$304&gt;($F$302+$C336),INDEX($D$316:$W$316,,$C336)-SUM($D336:K336),INDEX($D$316:$W$316,,$C336)/$F$302)))</f>
        <v>0</v>
      </c>
      <c r="M336" s="2">
        <f>IF($F$302="n/a",0,IF(M$304&lt;=$C336,0,IF(M$304&gt;($F$302+$C336),INDEX($D$316:$W$316,,$C336)-SUM($D336:L336),INDEX($D$316:$W$316,,$C336)/$F$302)))</f>
        <v>0</v>
      </c>
      <c r="N336" s="2">
        <f>IF($F$302="n/a",0,IF(N$304&lt;=$C336,0,IF(N$304&gt;($F$302+$C336),INDEX($D$316:$W$316,,$C336)-SUM($D336:M336),INDEX($D$316:$W$316,,$C336)/$F$302)))</f>
        <v>0</v>
      </c>
      <c r="O336" s="2">
        <f>IF($F$302="n/a",0,IF(O$304&lt;=$C336,0,IF(O$304&gt;($F$302+$C336),INDEX($D$316:$W$316,,$C336)-SUM($D336:N336),INDEX($D$316:$W$316,,$C336)/$F$302)))</f>
        <v>0</v>
      </c>
      <c r="P336" s="2">
        <f>IF($F$302="n/a",0,IF(P$304&lt;=$C336,0,IF(P$304&gt;($F$302+$C336),INDEX($D$316:$W$316,,$C336)-SUM($D336:O336),INDEX($D$316:$W$316,,$C336)/$F$302)))</f>
        <v>0</v>
      </c>
      <c r="Q336" s="2">
        <f>IF($F$302="n/a",0,IF(Q$304&lt;=$C336,0,IF(Q$304&gt;($F$302+$C336),INDEX($D$316:$W$316,,$C336)-SUM($D336:P336),INDEX($D$316:$W$316,,$C336)/$F$302)))</f>
        <v>0</v>
      </c>
      <c r="R336" s="2">
        <f>IF($F$302="n/a",0,IF(R$304&lt;=$C336,0,IF(R$304&gt;($F$302+$C336),INDEX($D$316:$W$316,,$C336)-SUM($D336:Q336),INDEX($D$316:$W$316,,$C336)/$F$302)))</f>
        <v>0</v>
      </c>
      <c r="S336" s="2">
        <f>IF($F$302="n/a",0,IF(S$304&lt;=$C336,0,IF(S$304&gt;($F$302+$C336),INDEX($D$316:$W$316,,$C336)-SUM($D336:R336),INDEX($D$316:$W$316,,$C336)/$F$302)))</f>
        <v>0</v>
      </c>
      <c r="T336" s="2">
        <f>IF($F$302="n/a",0,IF(T$304&lt;=$C336,0,IF(T$304&gt;($F$302+$C336),INDEX($D$316:$W$316,,$C336)-SUM($D336:S336),INDEX($D$316:$W$316,,$C336)/$F$302)))</f>
        <v>0</v>
      </c>
      <c r="U336" s="2">
        <f>IF($F$302="n/a",0,IF(U$304&lt;=$C336,0,IF(U$304&gt;($F$302+$C336),INDEX($D$316:$W$316,,$C336)-SUM($D336:T336),INDEX($D$316:$W$316,,$C336)/$F$302)))</f>
        <v>0</v>
      </c>
      <c r="V336" s="2">
        <f>IF($F$302="n/a",0,IF(V$304&lt;=$C336,0,IF(V$304&gt;($F$302+$C336),INDEX($D$316:$W$316,,$C336)-SUM($D336:U336),INDEX($D$316:$W$316,,$C336)/$F$302)))</f>
        <v>0</v>
      </c>
      <c r="W336" s="2">
        <f>IF($F$302="n/a",0,IF(W$304&lt;=$C336,0,IF(W$304&gt;($F$302+$C336),INDEX($D$316:$W$316,,$C336)-SUM($D336:V336),INDEX($D$316:$W$316,,$C336)/$F$302)))</f>
        <v>0</v>
      </c>
      <c r="X336" s="2">
        <f>IF($F$302="n/a",0,IF(X$304&lt;=$C336,0,IF(X$304&gt;($F$302+$C336),INDEX($D$316:$W$316,,$C336)-SUM($D336:W336),INDEX($D$316:$W$316,,$C336)/$F$302)))</f>
        <v>0</v>
      </c>
      <c r="Y336" s="2">
        <f>IF($F$302="n/a",0,IF(Y$304&lt;=$C336,0,IF(Y$304&gt;($F$302+$C336),INDEX($D$316:$W$316,,$C336)-SUM($D336:X336),INDEX($D$316:$W$316,,$C336)/$F$302)))</f>
        <v>0</v>
      </c>
      <c r="Z336" s="2">
        <f>IF($F$302="n/a",0,IF(Z$304&lt;=$C336,0,IF(Z$304&gt;($F$302+$C336),INDEX($D$316:$W$316,,$C336)-SUM($D336:Y336),INDEX($D$316:$W$316,,$C336)/$F$302)))</f>
        <v>0</v>
      </c>
      <c r="AA336" s="2">
        <f>IF($F$302="n/a",0,IF(AA$304&lt;=$C336,0,IF(AA$304&gt;($F$302+$C336),INDEX($D$316:$W$316,,$C336)-SUM($D336:Z336),INDEX($D$316:$W$316,,$C336)/$F$302)))</f>
        <v>0</v>
      </c>
      <c r="AB336" s="2">
        <f>IF($F$302="n/a",0,IF(AB$304&lt;=$C336,0,IF(AB$304&gt;($F$302+$C336),INDEX($D$316:$W$316,,$C336)-SUM($D336:AA336),INDEX($D$316:$W$316,,$C336)/$F$302)))</f>
        <v>0</v>
      </c>
      <c r="AC336" s="2">
        <f>IF($F$302="n/a",0,IF(AC$304&lt;=$C336,0,IF(AC$304&gt;($F$302+$C336),INDEX($D$316:$W$316,,$C336)-SUM($D336:AB336),INDEX($D$316:$W$316,,$C336)/$F$302)))</f>
        <v>0</v>
      </c>
      <c r="AD336" s="2">
        <f>IF($F$302="n/a",0,IF(AD$304&lt;=$C336,0,IF(AD$304&gt;($F$302+$C336),INDEX($D$316:$W$316,,$C336)-SUM($D336:AC336),INDEX($D$316:$W$316,,$C336)/$F$302)))</f>
        <v>0</v>
      </c>
      <c r="AE336" s="2">
        <f>IF($F$302="n/a",0,IF(AE$304&lt;=$C336,0,IF(AE$304&gt;($F$302+$C336),INDEX($D$316:$W$316,,$C336)-SUM($D336:AD336),INDEX($D$316:$W$316,,$C336)/$F$302)))</f>
        <v>0</v>
      </c>
      <c r="AF336" s="2">
        <f>IF($F$302="n/a",0,IF(AF$304&lt;=$C336,0,IF(AF$304&gt;($F$302+$C336),INDEX($D$316:$W$316,,$C336)-SUM($D336:AE336),INDEX($D$316:$W$316,,$C336)/$F$302)))</f>
        <v>0</v>
      </c>
      <c r="AG336" s="2">
        <f>IF($F$302="n/a",0,IF(AG$304&lt;=$C336,0,IF(AG$304&gt;($F$302+$C336),INDEX($D$316:$W$316,,$C336)-SUM($D336:AF336),INDEX($D$316:$W$316,,$C336)/$F$302)))</f>
        <v>0</v>
      </c>
      <c r="AH336" s="2">
        <f>IF($F$302="n/a",0,IF(AH$304&lt;=$C336,0,IF(AH$304&gt;($F$302+$C336),INDEX($D$316:$W$316,,$C336)-SUM($D336:AG336),INDEX($D$316:$W$316,,$C336)/$F$302)))</f>
        <v>0</v>
      </c>
      <c r="AI336" s="2">
        <f>IF($F$302="n/a",0,IF(AI$304&lt;=$C336,0,IF(AI$304&gt;($F$302+$C336),INDEX($D$316:$W$316,,$C336)-SUM($D336:AH336),INDEX($D$316:$W$316,,$C336)/$F$302)))</f>
        <v>0</v>
      </c>
      <c r="AJ336" s="2">
        <f>IF($F$302="n/a",0,IF(AJ$304&lt;=$C336,0,IF(AJ$304&gt;($F$302+$C336),INDEX($D$316:$W$316,,$C336)-SUM($D336:AI336),INDEX($D$316:$W$316,,$C336)/$F$302)))</f>
        <v>0</v>
      </c>
      <c r="AK336" s="2">
        <f>IF($F$302="n/a",0,IF(AK$304&lt;=$C336,0,IF(AK$304&gt;($F$302+$C336),INDEX($D$316:$W$316,,$C336)-SUM($D336:AJ336),INDEX($D$316:$W$316,,$C336)/$F$302)))</f>
        <v>0</v>
      </c>
      <c r="AL336" s="2">
        <f>IF($F$302="n/a",0,IF(AL$304&lt;=$C336,0,IF(AL$304&gt;($F$302+$C336),INDEX($D$316:$W$316,,$C336)-SUM($D336:AK336),INDEX($D$316:$W$316,,$C336)/$F$302)))</f>
        <v>0</v>
      </c>
      <c r="AM336" s="2">
        <f>IF($F$302="n/a",0,IF(AM$304&lt;=$C336,0,IF(AM$304&gt;($F$302+$C336),INDEX($D$316:$W$316,,$C336)-SUM($D336:AL336),INDEX($D$316:$W$316,,$C336)/$F$302)))</f>
        <v>0</v>
      </c>
      <c r="AN336" s="2">
        <f>IF($F$302="n/a",0,IF(AN$304&lt;=$C336,0,IF(AN$304&gt;($F$302+$C336),INDEX($D$316:$W$316,,$C336)-SUM($D336:AM336),INDEX($D$316:$W$316,,$C336)/$F$302)))</f>
        <v>0</v>
      </c>
      <c r="AO336" s="2">
        <f>IF($F$302="n/a",0,IF(AO$304&lt;=$C336,0,IF(AO$304&gt;($F$302+$C336),INDEX($D$316:$W$316,,$C336)-SUM($D336:AN336),INDEX($D$316:$W$316,,$C336)/$F$302)))</f>
        <v>0</v>
      </c>
      <c r="AP336" s="2">
        <f>IF($F$302="n/a",0,IF(AP$304&lt;=$C336,0,IF(AP$304&gt;($F$302+$C336),INDEX($D$316:$W$316,,$C336)-SUM($D336:AO336),INDEX($D$316:$W$316,,$C336)/$F$302)))</f>
        <v>0</v>
      </c>
      <c r="AQ336" s="2">
        <f>IF($F$302="n/a",0,IF(AQ$304&lt;=$C336,0,IF(AQ$304&gt;($F$302+$C336),INDEX($D$316:$W$316,,$C336)-SUM($D336:AP336),INDEX($D$316:$W$316,,$C336)/$F$302)))</f>
        <v>0</v>
      </c>
      <c r="AR336" s="2">
        <f>IF($F$302="n/a",0,IF(AR$304&lt;=$C336,0,IF(AR$304&gt;($F$302+$C336),INDEX($D$316:$W$316,,$C336)-SUM($D336:AQ336),INDEX($D$316:$W$316,,$C336)/$F$302)))</f>
        <v>0</v>
      </c>
      <c r="AS336" s="2">
        <f>IF($F$302="n/a",0,IF(AS$304&lt;=$C336,0,IF(AS$304&gt;($F$302+$C336),INDEX($D$316:$W$316,,$C336)-SUM($D336:AR336),INDEX($D$316:$W$316,,$C336)/$F$302)))</f>
        <v>0</v>
      </c>
      <c r="AT336" s="2">
        <f>IF($F$302="n/a",0,IF(AT$304&lt;=$C336,0,IF(AT$304&gt;($F$302+$C336),INDEX($D$316:$W$316,,$C336)-SUM($D336:AS336),INDEX($D$316:$W$316,,$C336)/$F$302)))</f>
        <v>0</v>
      </c>
      <c r="AU336" s="2">
        <f>IF($F$302="n/a",0,IF(AU$304&lt;=$C336,0,IF(AU$304&gt;($F$302+$C336),INDEX($D$316:$W$316,,$C336)-SUM($D336:AT336),INDEX($D$316:$W$316,,$C336)/$F$302)))</f>
        <v>0</v>
      </c>
      <c r="AV336" s="2">
        <f>IF($F$302="n/a",0,IF(AV$304&lt;=$C336,0,IF(AV$304&gt;($F$302+$C336),INDEX($D$316:$W$316,,$C336)-SUM($D336:AU336),INDEX($D$316:$W$316,,$C336)/$F$302)))</f>
        <v>0</v>
      </c>
      <c r="AW336" s="2">
        <f>IF($F$302="n/a",0,IF(AW$304&lt;=$C336,0,IF(AW$304&gt;($F$302+$C336),INDEX($D$316:$W$316,,$C336)-SUM($D336:AV336),INDEX($D$316:$W$316,,$C336)/$F$302)))</f>
        <v>0</v>
      </c>
      <c r="AX336" s="2">
        <f>IF($F$302="n/a",0,IF(AX$304&lt;=$C336,0,IF(AX$304&gt;($F$302+$C336),INDEX($D$316:$W$316,,$C336)-SUM($D336:AW336),INDEX($D$316:$W$316,,$C336)/$F$302)))</f>
        <v>0</v>
      </c>
      <c r="AY336" s="2">
        <f>IF($F$302="n/a",0,IF(AY$304&lt;=$C336,0,IF(AY$304&gt;($F$302+$C336),INDEX($D$316:$W$316,,$C336)-SUM($D336:AX336),INDEX($D$316:$W$316,,$C336)/$F$302)))</f>
        <v>0</v>
      </c>
      <c r="AZ336" s="2">
        <f>IF($F$302="n/a",0,IF(AZ$304&lt;=$C336,0,IF(AZ$304&gt;($F$302+$C336),INDEX($D$316:$W$316,,$C336)-SUM($D336:AY336),INDEX($D$316:$W$316,,$C336)/$F$302)))</f>
        <v>0</v>
      </c>
      <c r="BA336" s="2">
        <f>IF($F$302="n/a",0,IF(BA$304&lt;=$C336,0,IF(BA$304&gt;($F$302+$C336),INDEX($D$316:$W$316,,$C336)-SUM($D336:AZ336),INDEX($D$316:$W$316,,$C336)/$F$302)))</f>
        <v>0</v>
      </c>
      <c r="BB336" s="2">
        <f>IF($F$302="n/a",0,IF(BB$304&lt;=$C336,0,IF(BB$304&gt;($F$302+$C336),INDEX($D$316:$W$316,,$C336)-SUM($D336:BA336),INDEX($D$316:$W$316,,$C336)/$F$302)))</f>
        <v>0</v>
      </c>
      <c r="BC336" s="2">
        <f>IF($F$302="n/a",0,IF(BC$304&lt;=$C336,0,IF(BC$304&gt;($F$302+$C336),INDEX($D$316:$W$316,,$C336)-SUM($D336:BB336),INDEX($D$316:$W$316,,$C336)/$F$302)))</f>
        <v>0</v>
      </c>
      <c r="BD336" s="2">
        <f>IF($F$302="n/a",0,IF(BD$304&lt;=$C336,0,IF(BD$304&gt;($F$302+$C336),INDEX($D$316:$W$316,,$C336)-SUM($D336:BC336),INDEX($D$316:$W$316,,$C336)/$F$302)))</f>
        <v>0</v>
      </c>
      <c r="BE336" s="2">
        <f>IF($F$302="n/a",0,IF(BE$304&lt;=$C336,0,IF(BE$304&gt;($F$302+$C336),INDEX($D$316:$W$316,,$C336)-SUM($D336:BD336),INDEX($D$316:$W$316,,$C336)/$F$302)))</f>
        <v>0</v>
      </c>
      <c r="BF336" s="2">
        <f>IF($F$302="n/a",0,IF(BF$304&lt;=$C336,0,IF(BF$304&gt;($F$302+$C336),INDEX($D$316:$W$316,,$C336)-SUM($D336:BE336),INDEX($D$316:$W$316,,$C336)/$F$302)))</f>
        <v>0</v>
      </c>
      <c r="BG336" s="2">
        <f>IF($F$302="n/a",0,IF(BG$304&lt;=$C336,0,IF(BG$304&gt;($F$302+$C336),INDEX($D$316:$W$316,,$C336)-SUM($D336:BF336),INDEX($D$316:$W$316,,$C336)/$F$302)))</f>
        <v>0</v>
      </c>
      <c r="BH336" s="2">
        <f>IF($F$302="n/a",0,IF(BH$304&lt;=$C336,0,IF(BH$304&gt;($F$302+$C336),INDEX($D$316:$W$316,,$C336)-SUM($D336:BG336),INDEX($D$316:$W$316,,$C336)/$F$302)))</f>
        <v>0</v>
      </c>
      <c r="BI336" s="2">
        <f>IF($F$302="n/a",0,IF(BI$304&lt;=$C336,0,IF(BI$304&gt;($F$302+$C336),INDEX($D$316:$W$316,,$C336)-SUM($D336:BH336),INDEX($D$316:$W$316,,$C336)/$F$302)))</f>
        <v>0</v>
      </c>
      <c r="BJ336" s="2">
        <f>IF($F$302="n/a",0,IF(BJ$304&lt;=$C336,0,IF(BJ$304&gt;($F$302+$C336),INDEX($D$316:$W$316,,$C336)-SUM($D336:BI336),INDEX($D$316:$W$316,,$C336)/$F$302)))</f>
        <v>0</v>
      </c>
      <c r="BK336" s="2">
        <f>IF($F$302="n/a",0,IF(BK$304&lt;=$C336,0,IF(BK$304&gt;($F$302+$C336),INDEX($D$316:$W$316,,$C336)-SUM($D336:BJ336),INDEX($D$316:$W$316,,$C336)/$F$302)))</f>
        <v>0</v>
      </c>
    </row>
    <row r="337" spans="2:63" ht="15" hidden="1" outlineLevel="1" x14ac:dyDescent="0.25">
      <c r="B337" s="24">
        <v>2029</v>
      </c>
      <c r="C337" s="24">
        <v>19</v>
      </c>
      <c r="E337" s="2">
        <f>IF($F$302="n/a",0,IF(E$304&lt;=$C337,0,IF(E$304&gt;($F$302+$C337),INDEX($D$316:$W$316,,$C337)-SUM($D337:D337),INDEX($D$316:$W$316,,$C337)/$F$302)))</f>
        <v>0</v>
      </c>
      <c r="F337" s="2">
        <f>IF($F$302="n/a",0,IF(F$304&lt;=$C337,0,IF(F$304&gt;($F$302+$C337),INDEX($D$316:$W$316,,$C337)-SUM($D337:E337),INDEX($D$316:$W$316,,$C337)/$F$302)))</f>
        <v>0</v>
      </c>
      <c r="G337" s="2">
        <f>IF($F$302="n/a",0,IF(G$304&lt;=$C337,0,IF(G$304&gt;($F$302+$C337),INDEX($D$316:$W$316,,$C337)-SUM($D337:F337),INDEX($D$316:$W$316,,$C337)/$F$302)))</f>
        <v>0</v>
      </c>
      <c r="H337" s="2">
        <f>IF($F$302="n/a",0,IF(H$304&lt;=$C337,0,IF(H$304&gt;($F$302+$C337),INDEX($D$316:$W$316,,$C337)-SUM($D337:G337),INDEX($D$316:$W$316,,$C337)/$F$302)))</f>
        <v>0</v>
      </c>
      <c r="I337" s="2">
        <f>IF($F$302="n/a",0,IF(I$304&lt;=$C337,0,IF(I$304&gt;($F$302+$C337),INDEX($D$316:$W$316,,$C337)-SUM($D337:H337),INDEX($D$316:$W$316,,$C337)/$F$302)))</f>
        <v>0</v>
      </c>
      <c r="J337" s="2">
        <f>IF($F$302="n/a",0,IF(J$304&lt;=$C337,0,IF(J$304&gt;($F$302+$C337),INDEX($D$316:$W$316,,$C337)-SUM($D337:I337),INDEX($D$316:$W$316,,$C337)/$F$302)))</f>
        <v>0</v>
      </c>
      <c r="K337" s="2">
        <f>IF($F$302="n/a",0,IF(K$304&lt;=$C337,0,IF(K$304&gt;($F$302+$C337),INDEX($D$316:$W$316,,$C337)-SUM($D337:J337),INDEX($D$316:$W$316,,$C337)/$F$302)))</f>
        <v>0</v>
      </c>
      <c r="L337" s="2">
        <f>IF($F$302="n/a",0,IF(L$304&lt;=$C337,0,IF(L$304&gt;($F$302+$C337),INDEX($D$316:$W$316,,$C337)-SUM($D337:K337),INDEX($D$316:$W$316,,$C337)/$F$302)))</f>
        <v>0</v>
      </c>
      <c r="M337" s="2">
        <f>IF($F$302="n/a",0,IF(M$304&lt;=$C337,0,IF(M$304&gt;($F$302+$C337),INDEX($D$316:$W$316,,$C337)-SUM($D337:L337),INDEX($D$316:$W$316,,$C337)/$F$302)))</f>
        <v>0</v>
      </c>
      <c r="N337" s="2">
        <f>IF($F$302="n/a",0,IF(N$304&lt;=$C337,0,IF(N$304&gt;($F$302+$C337),INDEX($D$316:$W$316,,$C337)-SUM($D337:M337),INDEX($D$316:$W$316,,$C337)/$F$302)))</f>
        <v>0</v>
      </c>
      <c r="O337" s="2">
        <f>IF($F$302="n/a",0,IF(O$304&lt;=$C337,0,IF(O$304&gt;($F$302+$C337),INDEX($D$316:$W$316,,$C337)-SUM($D337:N337),INDEX($D$316:$W$316,,$C337)/$F$302)))</f>
        <v>0</v>
      </c>
      <c r="P337" s="2">
        <f>IF($F$302="n/a",0,IF(P$304&lt;=$C337,0,IF(P$304&gt;($F$302+$C337),INDEX($D$316:$W$316,,$C337)-SUM($D337:O337),INDEX($D$316:$W$316,,$C337)/$F$302)))</f>
        <v>0</v>
      </c>
      <c r="Q337" s="2">
        <f>IF($F$302="n/a",0,IF(Q$304&lt;=$C337,0,IF(Q$304&gt;($F$302+$C337),INDEX($D$316:$W$316,,$C337)-SUM($D337:P337),INDEX($D$316:$W$316,,$C337)/$F$302)))</f>
        <v>0</v>
      </c>
      <c r="R337" s="2">
        <f>IF($F$302="n/a",0,IF(R$304&lt;=$C337,0,IF(R$304&gt;($F$302+$C337),INDEX($D$316:$W$316,,$C337)-SUM($D337:Q337),INDEX($D$316:$W$316,,$C337)/$F$302)))</f>
        <v>0</v>
      </c>
      <c r="S337" s="2">
        <f>IF($F$302="n/a",0,IF(S$304&lt;=$C337,0,IF(S$304&gt;($F$302+$C337),INDEX($D$316:$W$316,,$C337)-SUM($D337:R337),INDEX($D$316:$W$316,,$C337)/$F$302)))</f>
        <v>0</v>
      </c>
      <c r="T337" s="2">
        <f>IF($F$302="n/a",0,IF(T$304&lt;=$C337,0,IF(T$304&gt;($F$302+$C337),INDEX($D$316:$W$316,,$C337)-SUM($D337:S337),INDEX($D$316:$W$316,,$C337)/$F$302)))</f>
        <v>0</v>
      </c>
      <c r="U337" s="2">
        <f>IF($F$302="n/a",0,IF(U$304&lt;=$C337,0,IF(U$304&gt;($F$302+$C337),INDEX($D$316:$W$316,,$C337)-SUM($D337:T337),INDEX($D$316:$W$316,,$C337)/$F$302)))</f>
        <v>0</v>
      </c>
      <c r="V337" s="2">
        <f>IF($F$302="n/a",0,IF(V$304&lt;=$C337,0,IF(V$304&gt;($F$302+$C337),INDEX($D$316:$W$316,,$C337)-SUM($D337:U337),INDEX($D$316:$W$316,,$C337)/$F$302)))</f>
        <v>0</v>
      </c>
      <c r="W337" s="2">
        <f>IF($F$302="n/a",0,IF(W$304&lt;=$C337,0,IF(W$304&gt;($F$302+$C337),INDEX($D$316:$W$316,,$C337)-SUM($D337:V337),INDEX($D$316:$W$316,,$C337)/$F$302)))</f>
        <v>0</v>
      </c>
      <c r="X337" s="2">
        <f>IF($F$302="n/a",0,IF(X$304&lt;=$C337,0,IF(X$304&gt;($F$302+$C337),INDEX($D$316:$W$316,,$C337)-SUM($D337:W337),INDEX($D$316:$W$316,,$C337)/$F$302)))</f>
        <v>0</v>
      </c>
      <c r="Y337" s="2">
        <f>IF($F$302="n/a",0,IF(Y$304&lt;=$C337,0,IF(Y$304&gt;($F$302+$C337),INDEX($D$316:$W$316,,$C337)-SUM($D337:X337),INDEX($D$316:$W$316,,$C337)/$F$302)))</f>
        <v>0</v>
      </c>
      <c r="Z337" s="2">
        <f>IF($F$302="n/a",0,IF(Z$304&lt;=$C337,0,IF(Z$304&gt;($F$302+$C337),INDEX($D$316:$W$316,,$C337)-SUM($D337:Y337),INDEX($D$316:$W$316,,$C337)/$F$302)))</f>
        <v>0</v>
      </c>
      <c r="AA337" s="2">
        <f>IF($F$302="n/a",0,IF(AA$304&lt;=$C337,0,IF(AA$304&gt;($F$302+$C337),INDEX($D$316:$W$316,,$C337)-SUM($D337:Z337),INDEX($D$316:$W$316,,$C337)/$F$302)))</f>
        <v>0</v>
      </c>
      <c r="AB337" s="2">
        <f>IF($F$302="n/a",0,IF(AB$304&lt;=$C337,0,IF(AB$304&gt;($F$302+$C337),INDEX($D$316:$W$316,,$C337)-SUM($D337:AA337),INDEX($D$316:$W$316,,$C337)/$F$302)))</f>
        <v>0</v>
      </c>
      <c r="AC337" s="2">
        <f>IF($F$302="n/a",0,IF(AC$304&lt;=$C337,0,IF(AC$304&gt;($F$302+$C337),INDEX($D$316:$W$316,,$C337)-SUM($D337:AB337),INDEX($D$316:$W$316,,$C337)/$F$302)))</f>
        <v>0</v>
      </c>
      <c r="AD337" s="2">
        <f>IF($F$302="n/a",0,IF(AD$304&lt;=$C337,0,IF(AD$304&gt;($F$302+$C337),INDEX($D$316:$W$316,,$C337)-SUM($D337:AC337),INDEX($D$316:$W$316,,$C337)/$F$302)))</f>
        <v>0</v>
      </c>
      <c r="AE337" s="2">
        <f>IF($F$302="n/a",0,IF(AE$304&lt;=$C337,0,IF(AE$304&gt;($F$302+$C337),INDEX($D$316:$W$316,,$C337)-SUM($D337:AD337),INDEX($D$316:$W$316,,$C337)/$F$302)))</f>
        <v>0</v>
      </c>
      <c r="AF337" s="2">
        <f>IF($F$302="n/a",0,IF(AF$304&lt;=$C337,0,IF(AF$304&gt;($F$302+$C337),INDEX($D$316:$W$316,,$C337)-SUM($D337:AE337),INDEX($D$316:$W$316,,$C337)/$F$302)))</f>
        <v>0</v>
      </c>
      <c r="AG337" s="2">
        <f>IF($F$302="n/a",0,IF(AG$304&lt;=$C337,0,IF(AG$304&gt;($F$302+$C337),INDEX($D$316:$W$316,,$C337)-SUM($D337:AF337),INDEX($D$316:$W$316,,$C337)/$F$302)))</f>
        <v>0</v>
      </c>
      <c r="AH337" s="2">
        <f>IF($F$302="n/a",0,IF(AH$304&lt;=$C337,0,IF(AH$304&gt;($F$302+$C337),INDEX($D$316:$W$316,,$C337)-SUM($D337:AG337),INDEX($D$316:$W$316,,$C337)/$F$302)))</f>
        <v>0</v>
      </c>
      <c r="AI337" s="2">
        <f>IF($F$302="n/a",0,IF(AI$304&lt;=$C337,0,IF(AI$304&gt;($F$302+$C337),INDEX($D$316:$W$316,,$C337)-SUM($D337:AH337),INDEX($D$316:$W$316,,$C337)/$F$302)))</f>
        <v>0</v>
      </c>
      <c r="AJ337" s="2">
        <f>IF($F$302="n/a",0,IF(AJ$304&lt;=$C337,0,IF(AJ$304&gt;($F$302+$C337),INDEX($D$316:$W$316,,$C337)-SUM($D337:AI337),INDEX($D$316:$W$316,,$C337)/$F$302)))</f>
        <v>0</v>
      </c>
      <c r="AK337" s="2">
        <f>IF($F$302="n/a",0,IF(AK$304&lt;=$C337,0,IF(AK$304&gt;($F$302+$C337),INDEX($D$316:$W$316,,$C337)-SUM($D337:AJ337),INDEX($D$316:$W$316,,$C337)/$F$302)))</f>
        <v>0</v>
      </c>
      <c r="AL337" s="2">
        <f>IF($F$302="n/a",0,IF(AL$304&lt;=$C337,0,IF(AL$304&gt;($F$302+$C337),INDEX($D$316:$W$316,,$C337)-SUM($D337:AK337),INDEX($D$316:$W$316,,$C337)/$F$302)))</f>
        <v>0</v>
      </c>
      <c r="AM337" s="2">
        <f>IF($F$302="n/a",0,IF(AM$304&lt;=$C337,0,IF(AM$304&gt;($F$302+$C337),INDEX($D$316:$W$316,,$C337)-SUM($D337:AL337),INDEX($D$316:$W$316,,$C337)/$F$302)))</f>
        <v>0</v>
      </c>
      <c r="AN337" s="2">
        <f>IF($F$302="n/a",0,IF(AN$304&lt;=$C337,0,IF(AN$304&gt;($F$302+$C337),INDEX($D$316:$W$316,,$C337)-SUM($D337:AM337),INDEX($D$316:$W$316,,$C337)/$F$302)))</f>
        <v>0</v>
      </c>
      <c r="AO337" s="2">
        <f>IF($F$302="n/a",0,IF(AO$304&lt;=$C337,0,IF(AO$304&gt;($F$302+$C337),INDEX($D$316:$W$316,,$C337)-SUM($D337:AN337),INDEX($D$316:$W$316,,$C337)/$F$302)))</f>
        <v>0</v>
      </c>
      <c r="AP337" s="2">
        <f>IF($F$302="n/a",0,IF(AP$304&lt;=$C337,0,IF(AP$304&gt;($F$302+$C337),INDEX($D$316:$W$316,,$C337)-SUM($D337:AO337),INDEX($D$316:$W$316,,$C337)/$F$302)))</f>
        <v>0</v>
      </c>
      <c r="AQ337" s="2">
        <f>IF($F$302="n/a",0,IF(AQ$304&lt;=$C337,0,IF(AQ$304&gt;($F$302+$C337),INDEX($D$316:$W$316,,$C337)-SUM($D337:AP337),INDEX($D$316:$W$316,,$C337)/$F$302)))</f>
        <v>0</v>
      </c>
      <c r="AR337" s="2">
        <f>IF($F$302="n/a",0,IF(AR$304&lt;=$C337,0,IF(AR$304&gt;($F$302+$C337),INDEX($D$316:$W$316,,$C337)-SUM($D337:AQ337),INDEX($D$316:$W$316,,$C337)/$F$302)))</f>
        <v>0</v>
      </c>
      <c r="AS337" s="2">
        <f>IF($F$302="n/a",0,IF(AS$304&lt;=$C337,0,IF(AS$304&gt;($F$302+$C337),INDEX($D$316:$W$316,,$C337)-SUM($D337:AR337),INDEX($D$316:$W$316,,$C337)/$F$302)))</f>
        <v>0</v>
      </c>
      <c r="AT337" s="2">
        <f>IF($F$302="n/a",0,IF(AT$304&lt;=$C337,0,IF(AT$304&gt;($F$302+$C337),INDEX($D$316:$W$316,,$C337)-SUM($D337:AS337),INDEX($D$316:$W$316,,$C337)/$F$302)))</f>
        <v>0</v>
      </c>
      <c r="AU337" s="2">
        <f>IF($F$302="n/a",0,IF(AU$304&lt;=$C337,0,IF(AU$304&gt;($F$302+$C337),INDEX($D$316:$W$316,,$C337)-SUM($D337:AT337),INDEX($D$316:$W$316,,$C337)/$F$302)))</f>
        <v>0</v>
      </c>
      <c r="AV337" s="2">
        <f>IF($F$302="n/a",0,IF(AV$304&lt;=$C337,0,IF(AV$304&gt;($F$302+$C337),INDEX($D$316:$W$316,,$C337)-SUM($D337:AU337),INDEX($D$316:$W$316,,$C337)/$F$302)))</f>
        <v>0</v>
      </c>
      <c r="AW337" s="2">
        <f>IF($F$302="n/a",0,IF(AW$304&lt;=$C337,0,IF(AW$304&gt;($F$302+$C337),INDEX($D$316:$W$316,,$C337)-SUM($D337:AV337),INDEX($D$316:$W$316,,$C337)/$F$302)))</f>
        <v>0</v>
      </c>
      <c r="AX337" s="2">
        <f>IF($F$302="n/a",0,IF(AX$304&lt;=$C337,0,IF(AX$304&gt;($F$302+$C337),INDEX($D$316:$W$316,,$C337)-SUM($D337:AW337),INDEX($D$316:$W$316,,$C337)/$F$302)))</f>
        <v>0</v>
      </c>
      <c r="AY337" s="2">
        <f>IF($F$302="n/a",0,IF(AY$304&lt;=$C337,0,IF(AY$304&gt;($F$302+$C337),INDEX($D$316:$W$316,,$C337)-SUM($D337:AX337),INDEX($D$316:$W$316,,$C337)/$F$302)))</f>
        <v>0</v>
      </c>
      <c r="AZ337" s="2">
        <f>IF($F$302="n/a",0,IF(AZ$304&lt;=$C337,0,IF(AZ$304&gt;($F$302+$C337),INDEX($D$316:$W$316,,$C337)-SUM($D337:AY337),INDEX($D$316:$W$316,,$C337)/$F$302)))</f>
        <v>0</v>
      </c>
      <c r="BA337" s="2">
        <f>IF($F$302="n/a",0,IF(BA$304&lt;=$C337,0,IF(BA$304&gt;($F$302+$C337),INDEX($D$316:$W$316,,$C337)-SUM($D337:AZ337),INDEX($D$316:$W$316,,$C337)/$F$302)))</f>
        <v>0</v>
      </c>
      <c r="BB337" s="2">
        <f>IF($F$302="n/a",0,IF(BB$304&lt;=$C337,0,IF(BB$304&gt;($F$302+$C337),INDEX($D$316:$W$316,,$C337)-SUM($D337:BA337),INDEX($D$316:$W$316,,$C337)/$F$302)))</f>
        <v>0</v>
      </c>
      <c r="BC337" s="2">
        <f>IF($F$302="n/a",0,IF(BC$304&lt;=$C337,0,IF(BC$304&gt;($F$302+$C337),INDEX($D$316:$W$316,,$C337)-SUM($D337:BB337),INDEX($D$316:$W$316,,$C337)/$F$302)))</f>
        <v>0</v>
      </c>
      <c r="BD337" s="2">
        <f>IF($F$302="n/a",0,IF(BD$304&lt;=$C337,0,IF(BD$304&gt;($F$302+$C337),INDEX($D$316:$W$316,,$C337)-SUM($D337:BC337),INDEX($D$316:$W$316,,$C337)/$F$302)))</f>
        <v>0</v>
      </c>
      <c r="BE337" s="2">
        <f>IF($F$302="n/a",0,IF(BE$304&lt;=$C337,0,IF(BE$304&gt;($F$302+$C337),INDEX($D$316:$W$316,,$C337)-SUM($D337:BD337),INDEX($D$316:$W$316,,$C337)/$F$302)))</f>
        <v>0</v>
      </c>
      <c r="BF337" s="2">
        <f>IF($F$302="n/a",0,IF(BF$304&lt;=$C337,0,IF(BF$304&gt;($F$302+$C337),INDEX($D$316:$W$316,,$C337)-SUM($D337:BE337),INDEX($D$316:$W$316,,$C337)/$F$302)))</f>
        <v>0</v>
      </c>
      <c r="BG337" s="2">
        <f>IF($F$302="n/a",0,IF(BG$304&lt;=$C337,0,IF(BG$304&gt;($F$302+$C337),INDEX($D$316:$W$316,,$C337)-SUM($D337:BF337),INDEX($D$316:$W$316,,$C337)/$F$302)))</f>
        <v>0</v>
      </c>
      <c r="BH337" s="2">
        <f>IF($F$302="n/a",0,IF(BH$304&lt;=$C337,0,IF(BH$304&gt;($F$302+$C337),INDEX($D$316:$W$316,,$C337)-SUM($D337:BG337),INDEX($D$316:$W$316,,$C337)/$F$302)))</f>
        <v>0</v>
      </c>
      <c r="BI337" s="2">
        <f>IF($F$302="n/a",0,IF(BI$304&lt;=$C337,0,IF(BI$304&gt;($F$302+$C337),INDEX($D$316:$W$316,,$C337)-SUM($D337:BH337),INDEX($D$316:$W$316,,$C337)/$F$302)))</f>
        <v>0</v>
      </c>
      <c r="BJ337" s="2">
        <f>IF($F$302="n/a",0,IF(BJ$304&lt;=$C337,0,IF(BJ$304&gt;($F$302+$C337),INDEX($D$316:$W$316,,$C337)-SUM($D337:BI337),INDEX($D$316:$W$316,,$C337)/$F$302)))</f>
        <v>0</v>
      </c>
      <c r="BK337" s="2">
        <f>IF($F$302="n/a",0,IF(BK$304&lt;=$C337,0,IF(BK$304&gt;($F$302+$C337),INDEX($D$316:$W$316,,$C337)-SUM($D337:BJ337),INDEX($D$316:$W$316,,$C337)/$F$302)))</f>
        <v>0</v>
      </c>
    </row>
    <row r="338" spans="2:63" ht="15" hidden="1" outlineLevel="1" x14ac:dyDescent="0.25">
      <c r="B338" s="24">
        <v>2030</v>
      </c>
      <c r="C338" s="24">
        <v>20</v>
      </c>
      <c r="E338" s="2">
        <f>IF($F$302="n/a",0,IF(E$304&lt;=$C338,0,IF(E$304&gt;($F$302+$C338),INDEX($D$316:$W$316,,$C338)-SUM($D338:D338),INDEX($D$316:$W$316,,$C338)/$F$302)))</f>
        <v>0</v>
      </c>
      <c r="F338" s="2">
        <f>IF($F$302="n/a",0,IF(F$304&lt;=$C338,0,IF(F$304&gt;($F$302+$C338),INDEX($D$316:$W$316,,$C338)-SUM($D338:E338),INDEX($D$316:$W$316,,$C338)/$F$302)))</f>
        <v>0</v>
      </c>
      <c r="G338" s="2">
        <f>IF($F$302="n/a",0,IF(G$304&lt;=$C338,0,IF(G$304&gt;($F$302+$C338),INDEX($D$316:$W$316,,$C338)-SUM($D338:F338),INDEX($D$316:$W$316,,$C338)/$F$302)))</f>
        <v>0</v>
      </c>
      <c r="H338" s="2">
        <f>IF($F$302="n/a",0,IF(H$304&lt;=$C338,0,IF(H$304&gt;($F$302+$C338),INDEX($D$316:$W$316,,$C338)-SUM($D338:G338),INDEX($D$316:$W$316,,$C338)/$F$302)))</f>
        <v>0</v>
      </c>
      <c r="I338" s="2">
        <f>IF($F$302="n/a",0,IF(I$304&lt;=$C338,0,IF(I$304&gt;($F$302+$C338),INDEX($D$316:$W$316,,$C338)-SUM($D338:H338),INDEX($D$316:$W$316,,$C338)/$F$302)))</f>
        <v>0</v>
      </c>
      <c r="J338" s="2">
        <f>IF($F$302="n/a",0,IF(J$304&lt;=$C338,0,IF(J$304&gt;($F$302+$C338),INDEX($D$316:$W$316,,$C338)-SUM($D338:I338),INDEX($D$316:$W$316,,$C338)/$F$302)))</f>
        <v>0</v>
      </c>
      <c r="K338" s="2">
        <f>IF($F$302="n/a",0,IF(K$304&lt;=$C338,0,IF(K$304&gt;($F$302+$C338),INDEX($D$316:$W$316,,$C338)-SUM($D338:J338),INDEX($D$316:$W$316,,$C338)/$F$302)))</f>
        <v>0</v>
      </c>
      <c r="L338" s="2">
        <f>IF($F$302="n/a",0,IF(L$304&lt;=$C338,0,IF(L$304&gt;($F$302+$C338),INDEX($D$316:$W$316,,$C338)-SUM($D338:K338),INDEX($D$316:$W$316,,$C338)/$F$302)))</f>
        <v>0</v>
      </c>
      <c r="M338" s="2">
        <f>IF($F$302="n/a",0,IF(M$304&lt;=$C338,0,IF(M$304&gt;($F$302+$C338),INDEX($D$316:$W$316,,$C338)-SUM($D338:L338),INDEX($D$316:$W$316,,$C338)/$F$302)))</f>
        <v>0</v>
      </c>
      <c r="N338" s="2">
        <f>IF($F$302="n/a",0,IF(N$304&lt;=$C338,0,IF(N$304&gt;($F$302+$C338),INDEX($D$316:$W$316,,$C338)-SUM($D338:M338),INDEX($D$316:$W$316,,$C338)/$F$302)))</f>
        <v>0</v>
      </c>
      <c r="O338" s="2">
        <f>IF($F$302="n/a",0,IF(O$304&lt;=$C338,0,IF(O$304&gt;($F$302+$C338),INDEX($D$316:$W$316,,$C338)-SUM($D338:N338),INDEX($D$316:$W$316,,$C338)/$F$302)))</f>
        <v>0</v>
      </c>
      <c r="P338" s="2">
        <f>IF($F$302="n/a",0,IF(P$304&lt;=$C338,0,IF(P$304&gt;($F$302+$C338),INDEX($D$316:$W$316,,$C338)-SUM($D338:O338),INDEX($D$316:$W$316,,$C338)/$F$302)))</f>
        <v>0</v>
      </c>
      <c r="Q338" s="2">
        <f>IF($F$302="n/a",0,IF(Q$304&lt;=$C338,0,IF(Q$304&gt;($F$302+$C338),INDEX($D$316:$W$316,,$C338)-SUM($D338:P338),INDEX($D$316:$W$316,,$C338)/$F$302)))</f>
        <v>0</v>
      </c>
      <c r="R338" s="2">
        <f>IF($F$302="n/a",0,IF(R$304&lt;=$C338,0,IF(R$304&gt;($F$302+$C338),INDEX($D$316:$W$316,,$C338)-SUM($D338:Q338),INDEX($D$316:$W$316,,$C338)/$F$302)))</f>
        <v>0</v>
      </c>
      <c r="S338" s="2">
        <f>IF($F$302="n/a",0,IF(S$304&lt;=$C338,0,IF(S$304&gt;($F$302+$C338),INDEX($D$316:$W$316,,$C338)-SUM($D338:R338),INDEX($D$316:$W$316,,$C338)/$F$302)))</f>
        <v>0</v>
      </c>
      <c r="T338" s="2">
        <f>IF($F$302="n/a",0,IF(T$304&lt;=$C338,0,IF(T$304&gt;($F$302+$C338),INDEX($D$316:$W$316,,$C338)-SUM($D338:S338),INDEX($D$316:$W$316,,$C338)/$F$302)))</f>
        <v>0</v>
      </c>
      <c r="U338" s="2">
        <f>IF($F$302="n/a",0,IF(U$304&lt;=$C338,0,IF(U$304&gt;($F$302+$C338),INDEX($D$316:$W$316,,$C338)-SUM($D338:T338),INDEX($D$316:$W$316,,$C338)/$F$302)))</f>
        <v>0</v>
      </c>
      <c r="V338" s="2">
        <f>IF($F$302="n/a",0,IF(V$304&lt;=$C338,0,IF(V$304&gt;($F$302+$C338),INDEX($D$316:$W$316,,$C338)-SUM($D338:U338),INDEX($D$316:$W$316,,$C338)/$F$302)))</f>
        <v>0</v>
      </c>
      <c r="W338" s="2">
        <f>IF($F$302="n/a",0,IF(W$304&lt;=$C338,0,IF(W$304&gt;($F$302+$C338),INDEX($D$316:$W$316,,$C338)-SUM($D338:V338),INDEX($D$316:$W$316,,$C338)/$F$302)))</f>
        <v>0</v>
      </c>
      <c r="X338" s="2">
        <f>IF($F$302="n/a",0,IF(X$304&lt;=$C338,0,IF(X$304&gt;($F$302+$C338),INDEX($D$316:$W$316,,$C338)-SUM($D338:W338),INDEX($D$316:$W$316,,$C338)/$F$302)))</f>
        <v>0</v>
      </c>
      <c r="Y338" s="2">
        <f>IF($F$302="n/a",0,IF(Y$304&lt;=$C338,0,IF(Y$304&gt;($F$302+$C338),INDEX($D$316:$W$316,,$C338)-SUM($D338:X338),INDEX($D$316:$W$316,,$C338)/$F$302)))</f>
        <v>0</v>
      </c>
      <c r="Z338" s="2">
        <f>IF($F$302="n/a",0,IF(Z$304&lt;=$C338,0,IF(Z$304&gt;($F$302+$C338),INDEX($D$316:$W$316,,$C338)-SUM($D338:Y338),INDEX($D$316:$W$316,,$C338)/$F$302)))</f>
        <v>0</v>
      </c>
      <c r="AA338" s="2">
        <f>IF($F$302="n/a",0,IF(AA$304&lt;=$C338,0,IF(AA$304&gt;($F$302+$C338),INDEX($D$316:$W$316,,$C338)-SUM($D338:Z338),INDEX($D$316:$W$316,,$C338)/$F$302)))</f>
        <v>0</v>
      </c>
      <c r="AB338" s="2">
        <f>IF($F$302="n/a",0,IF(AB$304&lt;=$C338,0,IF(AB$304&gt;($F$302+$C338),INDEX($D$316:$W$316,,$C338)-SUM($D338:AA338),INDEX($D$316:$W$316,,$C338)/$F$302)))</f>
        <v>0</v>
      </c>
      <c r="AC338" s="2">
        <f>IF($F$302="n/a",0,IF(AC$304&lt;=$C338,0,IF(AC$304&gt;($F$302+$C338),INDEX($D$316:$W$316,,$C338)-SUM($D338:AB338),INDEX($D$316:$W$316,,$C338)/$F$302)))</f>
        <v>0</v>
      </c>
      <c r="AD338" s="2">
        <f>IF($F$302="n/a",0,IF(AD$304&lt;=$C338,0,IF(AD$304&gt;($F$302+$C338),INDEX($D$316:$W$316,,$C338)-SUM($D338:AC338),INDEX($D$316:$W$316,,$C338)/$F$302)))</f>
        <v>0</v>
      </c>
      <c r="AE338" s="2">
        <f>IF($F$302="n/a",0,IF(AE$304&lt;=$C338,0,IF(AE$304&gt;($F$302+$C338),INDEX($D$316:$W$316,,$C338)-SUM($D338:AD338),INDEX($D$316:$W$316,,$C338)/$F$302)))</f>
        <v>0</v>
      </c>
      <c r="AF338" s="2">
        <f>IF($F$302="n/a",0,IF(AF$304&lt;=$C338,0,IF(AF$304&gt;($F$302+$C338),INDEX($D$316:$W$316,,$C338)-SUM($D338:AE338),INDEX($D$316:$W$316,,$C338)/$F$302)))</f>
        <v>0</v>
      </c>
      <c r="AG338" s="2">
        <f>IF($F$302="n/a",0,IF(AG$304&lt;=$C338,0,IF(AG$304&gt;($F$302+$C338),INDEX($D$316:$W$316,,$C338)-SUM($D338:AF338),INDEX($D$316:$W$316,,$C338)/$F$302)))</f>
        <v>0</v>
      </c>
      <c r="AH338" s="2">
        <f>IF($F$302="n/a",0,IF(AH$304&lt;=$C338,0,IF(AH$304&gt;($F$302+$C338),INDEX($D$316:$W$316,,$C338)-SUM($D338:AG338),INDEX($D$316:$W$316,,$C338)/$F$302)))</f>
        <v>0</v>
      </c>
      <c r="AI338" s="2">
        <f>IF($F$302="n/a",0,IF(AI$304&lt;=$C338,0,IF(AI$304&gt;($F$302+$C338),INDEX($D$316:$W$316,,$C338)-SUM($D338:AH338),INDEX($D$316:$W$316,,$C338)/$F$302)))</f>
        <v>0</v>
      </c>
      <c r="AJ338" s="2">
        <f>IF($F$302="n/a",0,IF(AJ$304&lt;=$C338,0,IF(AJ$304&gt;($F$302+$C338),INDEX($D$316:$W$316,,$C338)-SUM($D338:AI338),INDEX($D$316:$W$316,,$C338)/$F$302)))</f>
        <v>0</v>
      </c>
      <c r="AK338" s="2">
        <f>IF($F$302="n/a",0,IF(AK$304&lt;=$C338,0,IF(AK$304&gt;($F$302+$C338),INDEX($D$316:$W$316,,$C338)-SUM($D338:AJ338),INDEX($D$316:$W$316,,$C338)/$F$302)))</f>
        <v>0</v>
      </c>
      <c r="AL338" s="2">
        <f>IF($F$302="n/a",0,IF(AL$304&lt;=$C338,0,IF(AL$304&gt;($F$302+$C338),INDEX($D$316:$W$316,,$C338)-SUM($D338:AK338),INDEX($D$316:$W$316,,$C338)/$F$302)))</f>
        <v>0</v>
      </c>
      <c r="AM338" s="2">
        <f>IF($F$302="n/a",0,IF(AM$304&lt;=$C338,0,IF(AM$304&gt;($F$302+$C338),INDEX($D$316:$W$316,,$C338)-SUM($D338:AL338),INDEX($D$316:$W$316,,$C338)/$F$302)))</f>
        <v>0</v>
      </c>
      <c r="AN338" s="2">
        <f>IF($F$302="n/a",0,IF(AN$304&lt;=$C338,0,IF(AN$304&gt;($F$302+$C338),INDEX($D$316:$W$316,,$C338)-SUM($D338:AM338),INDEX($D$316:$W$316,,$C338)/$F$302)))</f>
        <v>0</v>
      </c>
      <c r="AO338" s="2">
        <f>IF($F$302="n/a",0,IF(AO$304&lt;=$C338,0,IF(AO$304&gt;($F$302+$C338),INDEX($D$316:$W$316,,$C338)-SUM($D338:AN338),INDEX($D$316:$W$316,,$C338)/$F$302)))</f>
        <v>0</v>
      </c>
      <c r="AP338" s="2">
        <f>IF($F$302="n/a",0,IF(AP$304&lt;=$C338,0,IF(AP$304&gt;($F$302+$C338),INDEX($D$316:$W$316,,$C338)-SUM($D338:AO338),INDEX($D$316:$W$316,,$C338)/$F$302)))</f>
        <v>0</v>
      </c>
      <c r="AQ338" s="2">
        <f>IF($F$302="n/a",0,IF(AQ$304&lt;=$C338,0,IF(AQ$304&gt;($F$302+$C338),INDEX($D$316:$W$316,,$C338)-SUM($D338:AP338),INDEX($D$316:$W$316,,$C338)/$F$302)))</f>
        <v>0</v>
      </c>
      <c r="AR338" s="2">
        <f>IF($F$302="n/a",0,IF(AR$304&lt;=$C338,0,IF(AR$304&gt;($F$302+$C338),INDEX($D$316:$W$316,,$C338)-SUM($D338:AQ338),INDEX($D$316:$W$316,,$C338)/$F$302)))</f>
        <v>0</v>
      </c>
      <c r="AS338" s="2">
        <f>IF($F$302="n/a",0,IF(AS$304&lt;=$C338,0,IF(AS$304&gt;($F$302+$C338),INDEX($D$316:$W$316,,$C338)-SUM($D338:AR338),INDEX($D$316:$W$316,,$C338)/$F$302)))</f>
        <v>0</v>
      </c>
      <c r="AT338" s="2">
        <f>IF($F$302="n/a",0,IF(AT$304&lt;=$C338,0,IF(AT$304&gt;($F$302+$C338),INDEX($D$316:$W$316,,$C338)-SUM($D338:AS338),INDEX($D$316:$W$316,,$C338)/$F$302)))</f>
        <v>0</v>
      </c>
      <c r="AU338" s="2">
        <f>IF($F$302="n/a",0,IF(AU$304&lt;=$C338,0,IF(AU$304&gt;($F$302+$C338),INDEX($D$316:$W$316,,$C338)-SUM($D338:AT338),INDEX($D$316:$W$316,,$C338)/$F$302)))</f>
        <v>0</v>
      </c>
      <c r="AV338" s="2">
        <f>IF($F$302="n/a",0,IF(AV$304&lt;=$C338,0,IF(AV$304&gt;($F$302+$C338),INDEX($D$316:$W$316,,$C338)-SUM($D338:AU338),INDEX($D$316:$W$316,,$C338)/$F$302)))</f>
        <v>0</v>
      </c>
      <c r="AW338" s="2">
        <f>IF($F$302="n/a",0,IF(AW$304&lt;=$C338,0,IF(AW$304&gt;($F$302+$C338),INDEX($D$316:$W$316,,$C338)-SUM($D338:AV338),INDEX($D$316:$W$316,,$C338)/$F$302)))</f>
        <v>0</v>
      </c>
      <c r="AX338" s="2">
        <f>IF($F$302="n/a",0,IF(AX$304&lt;=$C338,0,IF(AX$304&gt;($F$302+$C338),INDEX($D$316:$W$316,,$C338)-SUM($D338:AW338),INDEX($D$316:$W$316,,$C338)/$F$302)))</f>
        <v>0</v>
      </c>
      <c r="AY338" s="2">
        <f>IF($F$302="n/a",0,IF(AY$304&lt;=$C338,0,IF(AY$304&gt;($F$302+$C338),INDEX($D$316:$W$316,,$C338)-SUM($D338:AX338),INDEX($D$316:$W$316,,$C338)/$F$302)))</f>
        <v>0</v>
      </c>
      <c r="AZ338" s="2">
        <f>IF($F$302="n/a",0,IF(AZ$304&lt;=$C338,0,IF(AZ$304&gt;($F$302+$C338),INDEX($D$316:$W$316,,$C338)-SUM($D338:AY338),INDEX($D$316:$W$316,,$C338)/$F$302)))</f>
        <v>0</v>
      </c>
      <c r="BA338" s="2">
        <f>IF($F$302="n/a",0,IF(BA$304&lt;=$C338,0,IF(BA$304&gt;($F$302+$C338),INDEX($D$316:$W$316,,$C338)-SUM($D338:AZ338),INDEX($D$316:$W$316,,$C338)/$F$302)))</f>
        <v>0</v>
      </c>
      <c r="BB338" s="2">
        <f>IF($F$302="n/a",0,IF(BB$304&lt;=$C338,0,IF(BB$304&gt;($F$302+$C338),INDEX($D$316:$W$316,,$C338)-SUM($D338:BA338),INDEX($D$316:$W$316,,$C338)/$F$302)))</f>
        <v>0</v>
      </c>
      <c r="BC338" s="2">
        <f>IF($F$302="n/a",0,IF(BC$304&lt;=$C338,0,IF(BC$304&gt;($F$302+$C338),INDEX($D$316:$W$316,,$C338)-SUM($D338:BB338),INDEX($D$316:$W$316,,$C338)/$F$302)))</f>
        <v>0</v>
      </c>
      <c r="BD338" s="2">
        <f>IF($F$302="n/a",0,IF(BD$304&lt;=$C338,0,IF(BD$304&gt;($F$302+$C338),INDEX($D$316:$W$316,,$C338)-SUM($D338:BC338),INDEX($D$316:$W$316,,$C338)/$F$302)))</f>
        <v>0</v>
      </c>
      <c r="BE338" s="2">
        <f>IF($F$302="n/a",0,IF(BE$304&lt;=$C338,0,IF(BE$304&gt;($F$302+$C338),INDEX($D$316:$W$316,,$C338)-SUM($D338:BD338),INDEX($D$316:$W$316,,$C338)/$F$302)))</f>
        <v>0</v>
      </c>
      <c r="BF338" s="2">
        <f>IF($F$302="n/a",0,IF(BF$304&lt;=$C338,0,IF(BF$304&gt;($F$302+$C338),INDEX($D$316:$W$316,,$C338)-SUM($D338:BE338),INDEX($D$316:$W$316,,$C338)/$F$302)))</f>
        <v>0</v>
      </c>
      <c r="BG338" s="2">
        <f>IF($F$302="n/a",0,IF(BG$304&lt;=$C338,0,IF(BG$304&gt;($F$302+$C338),INDEX($D$316:$W$316,,$C338)-SUM($D338:BF338),INDEX($D$316:$W$316,,$C338)/$F$302)))</f>
        <v>0</v>
      </c>
      <c r="BH338" s="2">
        <f>IF($F$302="n/a",0,IF(BH$304&lt;=$C338,0,IF(BH$304&gt;($F$302+$C338),INDEX($D$316:$W$316,,$C338)-SUM($D338:BG338),INDEX($D$316:$W$316,,$C338)/$F$302)))</f>
        <v>0</v>
      </c>
      <c r="BI338" s="2">
        <f>IF($F$302="n/a",0,IF(BI$304&lt;=$C338,0,IF(BI$304&gt;($F$302+$C338),INDEX($D$316:$W$316,,$C338)-SUM($D338:BH338),INDEX($D$316:$W$316,,$C338)/$F$302)))</f>
        <v>0</v>
      </c>
      <c r="BJ338" s="2">
        <f>IF($F$302="n/a",0,IF(BJ$304&lt;=$C338,0,IF(BJ$304&gt;($F$302+$C338),INDEX($D$316:$W$316,,$C338)-SUM($D338:BI338),INDEX($D$316:$W$316,,$C338)/$F$302)))</f>
        <v>0</v>
      </c>
      <c r="BK338" s="2">
        <f>IF($F$302="n/a",0,IF(BK$304&lt;=$C338,0,IF(BK$304&gt;($F$302+$C338),INDEX($D$316:$W$316,,$C338)-SUM($D338:BJ338),INDEX($D$316:$W$316,,$C338)/$F$302)))</f>
        <v>0</v>
      </c>
    </row>
    <row r="339" spans="2:63" collapsed="1" x14ac:dyDescent="0.3">
      <c r="B339" s="24"/>
      <c r="C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</row>
    <row r="340" spans="2:63" x14ac:dyDescent="0.3">
      <c r="B340" t="s">
        <v>30</v>
      </c>
      <c r="D340" s="2">
        <f>SUM(D319:D338)</f>
        <v>0</v>
      </c>
      <c r="E340" s="2">
        <f t="shared" ref="E340:BK340" si="937">SUM(E319:E338)</f>
        <v>0.96426108105391484</v>
      </c>
      <c r="F340" s="2">
        <f t="shared" si="937"/>
        <v>1.5006960349864125</v>
      </c>
      <c r="G340" s="2">
        <f t="shared" si="937"/>
        <v>2.6156321772872975</v>
      </c>
      <c r="H340" s="2">
        <f t="shared" si="937"/>
        <v>3.4752362756212207</v>
      </c>
      <c r="I340" s="2">
        <f t="shared" si="937"/>
        <v>3.9205755452434938</v>
      </c>
      <c r="J340" s="2">
        <f t="shared" si="937"/>
        <v>3.6926909580228031</v>
      </c>
      <c r="K340" s="2">
        <f t="shared" si="937"/>
        <v>4.0446960788294239</v>
      </c>
      <c r="L340" s="2">
        <f t="shared" si="937"/>
        <v>3.8985396192693091</v>
      </c>
      <c r="M340" s="2">
        <f t="shared" si="937"/>
        <v>4.3810114608446078</v>
      </c>
      <c r="N340" s="2">
        <f t="shared" si="937"/>
        <v>5.3929617111175165</v>
      </c>
      <c r="O340" s="2">
        <f t="shared" si="937"/>
        <v>4.6565852172842925</v>
      </c>
      <c r="P340" s="2">
        <f t="shared" si="937"/>
        <v>3.7681451425451744</v>
      </c>
      <c r="Q340" s="2">
        <f t="shared" si="937"/>
        <v>2.7993654598044042</v>
      </c>
      <c r="R340" s="2">
        <f t="shared" si="937"/>
        <v>1.4572895198951823</v>
      </c>
      <c r="S340" s="2">
        <f t="shared" si="937"/>
        <v>0</v>
      </c>
      <c r="T340" s="2">
        <f t="shared" si="937"/>
        <v>0</v>
      </c>
      <c r="U340" s="2">
        <f t="shared" si="937"/>
        <v>0</v>
      </c>
      <c r="V340" s="2">
        <f t="shared" si="937"/>
        <v>0</v>
      </c>
      <c r="W340" s="2">
        <f t="shared" si="937"/>
        <v>0</v>
      </c>
      <c r="X340" s="2">
        <f t="shared" si="937"/>
        <v>0</v>
      </c>
      <c r="Y340" s="2">
        <f t="shared" si="937"/>
        <v>0</v>
      </c>
      <c r="Z340" s="2">
        <f t="shared" si="937"/>
        <v>0</v>
      </c>
      <c r="AA340" s="2">
        <f t="shared" si="937"/>
        <v>0</v>
      </c>
      <c r="AB340" s="2">
        <f t="shared" si="937"/>
        <v>0</v>
      </c>
      <c r="AC340" s="2">
        <f t="shared" si="937"/>
        <v>0</v>
      </c>
      <c r="AD340" s="2">
        <f t="shared" si="937"/>
        <v>0</v>
      </c>
      <c r="AE340" s="2">
        <f t="shared" si="937"/>
        <v>0</v>
      </c>
      <c r="AF340" s="2">
        <f t="shared" si="937"/>
        <v>0</v>
      </c>
      <c r="AG340" s="2">
        <f t="shared" si="937"/>
        <v>0</v>
      </c>
      <c r="AH340" s="2">
        <f t="shared" si="937"/>
        <v>0</v>
      </c>
      <c r="AI340" s="2">
        <f t="shared" si="937"/>
        <v>0</v>
      </c>
      <c r="AJ340" s="2">
        <f t="shared" si="937"/>
        <v>0</v>
      </c>
      <c r="AK340" s="2">
        <f t="shared" si="937"/>
        <v>0</v>
      </c>
      <c r="AL340" s="2">
        <f t="shared" si="937"/>
        <v>0</v>
      </c>
      <c r="AM340" s="2">
        <f t="shared" si="937"/>
        <v>0</v>
      </c>
      <c r="AN340" s="2">
        <f t="shared" si="937"/>
        <v>0</v>
      </c>
      <c r="AO340" s="2">
        <f t="shared" si="937"/>
        <v>0</v>
      </c>
      <c r="AP340" s="2">
        <f t="shared" si="937"/>
        <v>0</v>
      </c>
      <c r="AQ340" s="2">
        <f t="shared" si="937"/>
        <v>0</v>
      </c>
      <c r="AR340" s="2">
        <f t="shared" si="937"/>
        <v>0</v>
      </c>
      <c r="AS340" s="2">
        <f t="shared" si="937"/>
        <v>0</v>
      </c>
      <c r="AT340" s="2">
        <f t="shared" si="937"/>
        <v>0</v>
      </c>
      <c r="AU340" s="2">
        <f t="shared" si="937"/>
        <v>0</v>
      </c>
      <c r="AV340" s="2">
        <f t="shared" si="937"/>
        <v>0</v>
      </c>
      <c r="AW340" s="2">
        <f t="shared" si="937"/>
        <v>0</v>
      </c>
      <c r="AX340" s="2">
        <f t="shared" si="937"/>
        <v>0</v>
      </c>
      <c r="AY340" s="2">
        <f t="shared" si="937"/>
        <v>0</v>
      </c>
      <c r="AZ340" s="2">
        <f t="shared" si="937"/>
        <v>0</v>
      </c>
      <c r="BA340" s="2">
        <f t="shared" si="937"/>
        <v>0</v>
      </c>
      <c r="BB340" s="2">
        <f t="shared" si="937"/>
        <v>0</v>
      </c>
      <c r="BC340" s="2">
        <f t="shared" si="937"/>
        <v>0</v>
      </c>
      <c r="BD340" s="2">
        <f t="shared" si="937"/>
        <v>0</v>
      </c>
      <c r="BE340" s="2">
        <f t="shared" si="937"/>
        <v>0</v>
      </c>
      <c r="BF340" s="2">
        <f t="shared" si="937"/>
        <v>0</v>
      </c>
      <c r="BG340" s="2">
        <f t="shared" si="937"/>
        <v>0</v>
      </c>
      <c r="BH340" s="2">
        <f t="shared" si="937"/>
        <v>0</v>
      </c>
      <c r="BI340" s="2">
        <f t="shared" si="937"/>
        <v>0</v>
      </c>
      <c r="BJ340" s="2">
        <f t="shared" si="937"/>
        <v>0</v>
      </c>
      <c r="BK340" s="2">
        <f t="shared" si="937"/>
        <v>0</v>
      </c>
    </row>
    <row r="341" spans="2:63" x14ac:dyDescent="0.3"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</row>
    <row r="342" spans="2:63" x14ac:dyDescent="0.3">
      <c r="B342" t="s">
        <v>28</v>
      </c>
      <c r="D342" s="2">
        <f>D307+D340</f>
        <v>34.275644401485252</v>
      </c>
      <c r="E342" s="2">
        <f t="shared" ref="E342" si="938">E307+E340</f>
        <v>0.96426108105391484</v>
      </c>
      <c r="F342" s="2">
        <f t="shared" ref="F342" si="939">F307+F340</f>
        <v>1.5006960349864125</v>
      </c>
      <c r="G342" s="2">
        <f t="shared" ref="G342" si="940">G307+G340</f>
        <v>2.6156321772872975</v>
      </c>
      <c r="H342" s="2">
        <f t="shared" ref="H342" si="941">H307+H340</f>
        <v>3.4752362756212207</v>
      </c>
      <c r="I342" s="2">
        <f t="shared" ref="I342" si="942">I307+I340</f>
        <v>-2.3843981413308026</v>
      </c>
      <c r="J342" s="2">
        <f t="shared" ref="J342" si="943">J307+J340</f>
        <v>3.692690958022804</v>
      </c>
      <c r="K342" s="2">
        <f t="shared" ref="K342" si="944">K307+K340</f>
        <v>4.0446960788294239</v>
      </c>
      <c r="L342" s="2">
        <f t="shared" ref="L342" si="945">L307+L340</f>
        <v>3.8985396192693091</v>
      </c>
      <c r="M342" s="2">
        <f t="shared" ref="M342" si="946">M307+M340</f>
        <v>4.3810114608446078</v>
      </c>
      <c r="N342" s="2">
        <f t="shared" ref="N342" si="947">N307+N340</f>
        <v>5.3929617111175165</v>
      </c>
      <c r="O342" s="2">
        <f t="shared" ref="O342" si="948">O307+O340</f>
        <v>4.6565852172842925</v>
      </c>
      <c r="P342" s="2">
        <f t="shared" ref="P342" si="949">P307+P340</f>
        <v>3.7681451425451744</v>
      </c>
      <c r="Q342" s="2">
        <f t="shared" ref="Q342" si="950">Q307+Q340</f>
        <v>2.7993654598044042</v>
      </c>
      <c r="R342" s="2">
        <f t="shared" ref="R342" si="951">R307+R340</f>
        <v>1.4572895198951823</v>
      </c>
      <c r="S342" s="2">
        <f t="shared" ref="S342" si="952">S307+S340</f>
        <v>0</v>
      </c>
      <c r="T342" s="2">
        <f t="shared" ref="T342" si="953">T307+T340</f>
        <v>0</v>
      </c>
      <c r="U342" s="2">
        <f t="shared" ref="U342" si="954">U307+U340</f>
        <v>0</v>
      </c>
      <c r="V342" s="2">
        <f t="shared" ref="V342" si="955">V307+V340</f>
        <v>0</v>
      </c>
      <c r="W342" s="2">
        <f t="shared" ref="W342" si="956">W307+W340</f>
        <v>0</v>
      </c>
      <c r="X342" s="2">
        <f t="shared" ref="X342" si="957">X307+X340</f>
        <v>0</v>
      </c>
      <c r="Y342" s="2">
        <f t="shared" ref="Y342" si="958">Y307+Y340</f>
        <v>0</v>
      </c>
      <c r="Z342" s="2">
        <f t="shared" ref="Z342" si="959">Z307+Z340</f>
        <v>0</v>
      </c>
      <c r="AA342" s="2">
        <f t="shared" ref="AA342" si="960">AA307+AA340</f>
        <v>0</v>
      </c>
      <c r="AB342" s="2">
        <f t="shared" ref="AB342" si="961">AB307+AB340</f>
        <v>0</v>
      </c>
      <c r="AC342" s="2">
        <f t="shared" ref="AC342" si="962">AC307+AC340</f>
        <v>0</v>
      </c>
      <c r="AD342" s="2">
        <f t="shared" ref="AD342" si="963">AD307+AD340</f>
        <v>0</v>
      </c>
      <c r="AE342" s="2">
        <f t="shared" ref="AE342" si="964">AE307+AE340</f>
        <v>0</v>
      </c>
      <c r="AF342" s="2">
        <f t="shared" ref="AF342" si="965">AF307+AF340</f>
        <v>0</v>
      </c>
      <c r="AG342" s="2">
        <f t="shared" ref="AG342" si="966">AG307+AG340</f>
        <v>0</v>
      </c>
      <c r="AH342" s="2">
        <f t="shared" ref="AH342" si="967">AH307+AH340</f>
        <v>0</v>
      </c>
      <c r="AI342" s="2">
        <f t="shared" ref="AI342" si="968">AI307+AI340</f>
        <v>0</v>
      </c>
      <c r="AJ342" s="2">
        <f t="shared" ref="AJ342" si="969">AJ307+AJ340</f>
        <v>0</v>
      </c>
      <c r="AK342" s="2">
        <f t="shared" ref="AK342" si="970">AK307+AK340</f>
        <v>0</v>
      </c>
      <c r="AL342" s="2">
        <f t="shared" ref="AL342" si="971">AL307+AL340</f>
        <v>0</v>
      </c>
      <c r="AM342" s="2">
        <f t="shared" ref="AM342" si="972">AM307+AM340</f>
        <v>0</v>
      </c>
      <c r="AN342" s="2">
        <f t="shared" ref="AN342" si="973">AN307+AN340</f>
        <v>0</v>
      </c>
      <c r="AO342" s="2">
        <f t="shared" ref="AO342" si="974">AO307+AO340</f>
        <v>0</v>
      </c>
      <c r="AP342" s="2">
        <f t="shared" ref="AP342" si="975">AP307+AP340</f>
        <v>0</v>
      </c>
      <c r="AQ342" s="2">
        <f t="shared" ref="AQ342" si="976">AQ307+AQ340</f>
        <v>0</v>
      </c>
      <c r="AR342" s="2">
        <f t="shared" ref="AR342" si="977">AR307+AR340</f>
        <v>0</v>
      </c>
      <c r="AS342" s="2">
        <f t="shared" ref="AS342" si="978">AS307+AS340</f>
        <v>0</v>
      </c>
      <c r="AT342" s="2">
        <f t="shared" ref="AT342" si="979">AT307+AT340</f>
        <v>0</v>
      </c>
      <c r="AU342" s="2">
        <f t="shared" ref="AU342" si="980">AU307+AU340</f>
        <v>0</v>
      </c>
      <c r="AV342" s="2">
        <f t="shared" ref="AV342" si="981">AV307+AV340</f>
        <v>0</v>
      </c>
      <c r="AW342" s="2">
        <f t="shared" ref="AW342" si="982">AW307+AW340</f>
        <v>0</v>
      </c>
      <c r="AX342" s="2">
        <f t="shared" ref="AX342" si="983">AX307+AX340</f>
        <v>0</v>
      </c>
      <c r="AY342" s="2">
        <f t="shared" ref="AY342" si="984">AY307+AY340</f>
        <v>0</v>
      </c>
      <c r="AZ342" s="2">
        <f t="shared" ref="AZ342" si="985">AZ307+AZ340</f>
        <v>0</v>
      </c>
      <c r="BA342" s="2">
        <f t="shared" ref="BA342:BK342" si="986">BA307+BA340</f>
        <v>0</v>
      </c>
      <c r="BB342" s="2">
        <f t="shared" si="986"/>
        <v>0</v>
      </c>
      <c r="BC342" s="2">
        <f t="shared" si="986"/>
        <v>0</v>
      </c>
      <c r="BD342" s="2">
        <f t="shared" si="986"/>
        <v>0</v>
      </c>
      <c r="BE342" s="2">
        <f t="shared" si="986"/>
        <v>0</v>
      </c>
      <c r="BF342" s="2">
        <f t="shared" si="986"/>
        <v>0</v>
      </c>
      <c r="BG342" s="2">
        <f t="shared" si="986"/>
        <v>0</v>
      </c>
      <c r="BH342" s="2">
        <f t="shared" si="986"/>
        <v>0</v>
      </c>
      <c r="BI342" s="2">
        <f t="shared" si="986"/>
        <v>0</v>
      </c>
      <c r="BJ342" s="2">
        <f t="shared" si="986"/>
        <v>0</v>
      </c>
      <c r="BK342" s="2">
        <f t="shared" si="986"/>
        <v>0</v>
      </c>
    </row>
    <row r="343" spans="2:63" x14ac:dyDescent="0.3">
      <c r="B343" t="s">
        <v>29</v>
      </c>
      <c r="D343" s="2">
        <f>D316-D340</f>
        <v>4.8213054052695741</v>
      </c>
      <c r="E343" s="2">
        <f>E316-E340+D343</f>
        <v>6.5392190938781471</v>
      </c>
      <c r="F343" s="2">
        <f t="shared" ref="F343:BA343" si="987">F316-F340+E343</f>
        <v>10.61320377039616</v>
      </c>
      <c r="G343" s="2">
        <f t="shared" si="987"/>
        <v>12.295592084778479</v>
      </c>
      <c r="H343" s="2">
        <f t="shared" si="987"/>
        <v>11.047052157268622</v>
      </c>
      <c r="I343" s="2">
        <f t="shared" si="987"/>
        <v>10.808359081191249</v>
      </c>
      <c r="J343" s="2">
        <f t="shared" si="987"/>
        <v>11.557868496864039</v>
      </c>
      <c r="K343" s="2">
        <f t="shared" si="987"/>
        <v>12.357070831738465</v>
      </c>
      <c r="L343" s="2">
        <f t="shared" si="987"/>
        <v>15.168910912015265</v>
      </c>
      <c r="M343" s="2">
        <f t="shared" si="987"/>
        <v>18.074347050646569</v>
      </c>
      <c r="N343" s="2">
        <f t="shared" si="987"/>
        <v>12.681385339529053</v>
      </c>
      <c r="O343" s="2">
        <f t="shared" si="987"/>
        <v>8.0248001222447591</v>
      </c>
      <c r="P343" s="2">
        <f t="shared" si="987"/>
        <v>4.2566549796995847</v>
      </c>
      <c r="Q343" s="2">
        <f t="shared" si="987"/>
        <v>1.4572895198951805</v>
      </c>
      <c r="R343" s="2">
        <f t="shared" si="987"/>
        <v>-1.7763568394002505E-15</v>
      </c>
      <c r="S343" s="2">
        <f t="shared" si="987"/>
        <v>-1.7763568394002505E-15</v>
      </c>
      <c r="T343" s="2">
        <f t="shared" si="987"/>
        <v>-1.7763568394002505E-15</v>
      </c>
      <c r="U343" s="2">
        <f t="shared" si="987"/>
        <v>-1.7763568394002505E-15</v>
      </c>
      <c r="V343" s="2">
        <f t="shared" si="987"/>
        <v>-1.7763568394002505E-15</v>
      </c>
      <c r="W343" s="2">
        <f t="shared" si="987"/>
        <v>-1.7763568394002505E-15</v>
      </c>
      <c r="X343" s="2">
        <f t="shared" si="987"/>
        <v>-1.7763568394002505E-15</v>
      </c>
      <c r="Y343" s="2">
        <f t="shared" si="987"/>
        <v>-1.7763568394002505E-15</v>
      </c>
      <c r="Z343" s="2">
        <f t="shared" si="987"/>
        <v>-1.7763568394002505E-15</v>
      </c>
      <c r="AA343" s="2">
        <f t="shared" si="987"/>
        <v>-1.7763568394002505E-15</v>
      </c>
      <c r="AB343" s="2">
        <f t="shared" si="987"/>
        <v>-1.7763568394002505E-15</v>
      </c>
      <c r="AC343" s="2">
        <f t="shared" si="987"/>
        <v>-1.7763568394002505E-15</v>
      </c>
      <c r="AD343" s="2">
        <f t="shared" si="987"/>
        <v>-1.7763568394002505E-15</v>
      </c>
      <c r="AE343" s="2">
        <f t="shared" si="987"/>
        <v>-1.7763568394002505E-15</v>
      </c>
      <c r="AF343" s="2">
        <f t="shared" si="987"/>
        <v>-1.7763568394002505E-15</v>
      </c>
      <c r="AG343" s="2">
        <f t="shared" si="987"/>
        <v>-1.7763568394002505E-15</v>
      </c>
      <c r="AH343" s="2">
        <f t="shared" si="987"/>
        <v>-1.7763568394002505E-15</v>
      </c>
      <c r="AI343" s="2">
        <f t="shared" si="987"/>
        <v>-1.7763568394002505E-15</v>
      </c>
      <c r="AJ343" s="2">
        <f t="shared" si="987"/>
        <v>-1.7763568394002505E-15</v>
      </c>
      <c r="AK343" s="2">
        <f t="shared" si="987"/>
        <v>-1.7763568394002505E-15</v>
      </c>
      <c r="AL343" s="2">
        <f t="shared" si="987"/>
        <v>-1.7763568394002505E-15</v>
      </c>
      <c r="AM343" s="2">
        <f t="shared" si="987"/>
        <v>-1.7763568394002505E-15</v>
      </c>
      <c r="AN343" s="2">
        <f t="shared" si="987"/>
        <v>-1.7763568394002505E-15</v>
      </c>
      <c r="AO343" s="2">
        <f t="shared" si="987"/>
        <v>-1.7763568394002505E-15</v>
      </c>
      <c r="AP343" s="2">
        <f t="shared" si="987"/>
        <v>-1.7763568394002505E-15</v>
      </c>
      <c r="AQ343" s="2">
        <f t="shared" si="987"/>
        <v>-1.7763568394002505E-15</v>
      </c>
      <c r="AR343" s="2">
        <f t="shared" si="987"/>
        <v>-1.7763568394002505E-15</v>
      </c>
      <c r="AS343" s="2">
        <f t="shared" si="987"/>
        <v>-1.7763568394002505E-15</v>
      </c>
      <c r="AT343" s="2">
        <f t="shared" si="987"/>
        <v>-1.7763568394002505E-15</v>
      </c>
      <c r="AU343" s="2">
        <f t="shared" si="987"/>
        <v>-1.7763568394002505E-15</v>
      </c>
      <c r="AV343" s="2">
        <f t="shared" si="987"/>
        <v>-1.7763568394002505E-15</v>
      </c>
      <c r="AW343" s="2">
        <f t="shared" si="987"/>
        <v>-1.7763568394002505E-15</v>
      </c>
      <c r="AX343" s="2">
        <f t="shared" si="987"/>
        <v>-1.7763568394002505E-15</v>
      </c>
      <c r="AY343" s="2">
        <f t="shared" si="987"/>
        <v>-1.7763568394002505E-15</v>
      </c>
      <c r="AZ343" s="2">
        <f t="shared" si="987"/>
        <v>-1.7763568394002505E-15</v>
      </c>
      <c r="BA343" s="2">
        <f t="shared" si="987"/>
        <v>-1.7763568394002505E-15</v>
      </c>
      <c r="BB343" s="2">
        <f t="shared" ref="BB343" si="988">BB316-BB340+BA343</f>
        <v>-1.7763568394002505E-15</v>
      </c>
      <c r="BC343" s="2">
        <f t="shared" ref="BC343" si="989">BC316-BC340+BB343</f>
        <v>-1.7763568394002505E-15</v>
      </c>
      <c r="BD343" s="2">
        <f t="shared" ref="BD343" si="990">BD316-BD340+BC343</f>
        <v>-1.7763568394002505E-15</v>
      </c>
      <c r="BE343" s="2">
        <f t="shared" ref="BE343" si="991">BE316-BE340+BD343</f>
        <v>-1.7763568394002505E-15</v>
      </c>
      <c r="BF343" s="2">
        <f t="shared" ref="BF343" si="992">BF316-BF340+BE343</f>
        <v>-1.7763568394002505E-15</v>
      </c>
      <c r="BG343" s="2">
        <f t="shared" ref="BG343" si="993">BG316-BG340+BF343</f>
        <v>-1.7763568394002505E-15</v>
      </c>
      <c r="BH343" s="2">
        <f t="shared" ref="BH343" si="994">BH316-BH340+BG343</f>
        <v>-1.7763568394002505E-15</v>
      </c>
      <c r="BI343" s="2">
        <f t="shared" ref="BI343" si="995">BI316-BI340+BH343</f>
        <v>-1.7763568394002505E-15</v>
      </c>
      <c r="BJ343" s="2">
        <f t="shared" ref="BJ343" si="996">BJ316-BJ340+BI343</f>
        <v>-1.7763568394002505E-15</v>
      </c>
      <c r="BK343" s="2">
        <f t="shared" ref="BK343" si="997">BK316-BK340+BJ343</f>
        <v>-1.7763568394002505E-15</v>
      </c>
    </row>
    <row r="344" spans="2:63" x14ac:dyDescent="0.3">
      <c r="B344" t="s">
        <v>31</v>
      </c>
      <c r="D344" s="2">
        <f>D313+D343</f>
        <v>4.8213054052695741</v>
      </c>
      <c r="E344" s="2">
        <f t="shared" ref="E344" si="998">E313+E343</f>
        <v>6.5392190938781471</v>
      </c>
      <c r="F344" s="2">
        <f t="shared" ref="F344" si="999">F313+F343</f>
        <v>10.61320377039616</v>
      </c>
      <c r="G344" s="2">
        <f t="shared" ref="G344" si="1000">G313+G343</f>
        <v>12.295592084778479</v>
      </c>
      <c r="H344" s="2">
        <f t="shared" ref="H344" si="1001">H313+H343</f>
        <v>4.7420784706943264</v>
      </c>
      <c r="I344" s="2">
        <f t="shared" ref="I344" si="1002">I313+I343</f>
        <v>10.808359081191249</v>
      </c>
      <c r="J344" s="2">
        <f t="shared" ref="J344" si="1003">J313+J343</f>
        <v>11.557868496864039</v>
      </c>
      <c r="K344" s="2">
        <f t="shared" ref="K344" si="1004">K313+K343</f>
        <v>12.357070831738465</v>
      </c>
      <c r="L344" s="2">
        <f t="shared" ref="L344" si="1005">L313+L343</f>
        <v>15.168910912015265</v>
      </c>
      <c r="M344" s="2">
        <f t="shared" ref="M344" si="1006">M313+M343</f>
        <v>18.074347050646569</v>
      </c>
      <c r="N344" s="2">
        <f t="shared" ref="N344" si="1007">N313+N343</f>
        <v>12.681385339529053</v>
      </c>
      <c r="O344" s="2">
        <f t="shared" ref="O344" si="1008">O313+O343</f>
        <v>8.0248001222447591</v>
      </c>
      <c r="P344" s="2">
        <f t="shared" ref="P344" si="1009">P313+P343</f>
        <v>4.2566549796995847</v>
      </c>
      <c r="Q344" s="2">
        <f t="shared" ref="Q344" si="1010">Q313+Q343</f>
        <v>1.4572895198951805</v>
      </c>
      <c r="R344" s="2">
        <f t="shared" ref="R344" si="1011">R313+R343</f>
        <v>-1.7763568394002505E-15</v>
      </c>
      <c r="S344" s="2">
        <f t="shared" ref="S344" si="1012">S313+S343</f>
        <v>-1.7763568394002505E-15</v>
      </c>
      <c r="T344" s="2">
        <f t="shared" ref="T344" si="1013">T313+T343</f>
        <v>-1.7763568394002505E-15</v>
      </c>
      <c r="U344" s="2">
        <f t="shared" ref="U344" si="1014">U313+U343</f>
        <v>-1.7763568394002505E-15</v>
      </c>
      <c r="V344" s="2">
        <f t="shared" ref="V344" si="1015">V313+V343</f>
        <v>-1.7763568394002505E-15</v>
      </c>
      <c r="W344" s="2">
        <f t="shared" ref="W344" si="1016">W313+W343</f>
        <v>-1.7763568394002505E-15</v>
      </c>
      <c r="X344" s="2">
        <f t="shared" ref="X344" si="1017">X313+X343</f>
        <v>-1.7763568394002505E-15</v>
      </c>
      <c r="Y344" s="2">
        <f t="shared" ref="Y344" si="1018">Y313+Y343</f>
        <v>-1.7763568394002505E-15</v>
      </c>
      <c r="Z344" s="2">
        <f t="shared" ref="Z344" si="1019">Z313+Z343</f>
        <v>-1.7763568394002505E-15</v>
      </c>
      <c r="AA344" s="2">
        <f t="shared" ref="AA344" si="1020">AA313+AA343</f>
        <v>-1.7763568394002505E-15</v>
      </c>
      <c r="AB344" s="2">
        <f t="shared" ref="AB344" si="1021">AB313+AB343</f>
        <v>-1.7763568394002505E-15</v>
      </c>
      <c r="AC344" s="2">
        <f t="shared" ref="AC344" si="1022">AC313+AC343</f>
        <v>-1.7763568394002505E-15</v>
      </c>
      <c r="AD344" s="2">
        <f t="shared" ref="AD344" si="1023">AD313+AD343</f>
        <v>-1.7763568394002505E-15</v>
      </c>
      <c r="AE344" s="2">
        <f t="shared" ref="AE344" si="1024">AE313+AE343</f>
        <v>-1.7763568394002505E-15</v>
      </c>
      <c r="AF344" s="2">
        <f t="shared" ref="AF344" si="1025">AF313+AF343</f>
        <v>-1.7763568394002505E-15</v>
      </c>
      <c r="AG344" s="2">
        <f t="shared" ref="AG344" si="1026">AG313+AG343</f>
        <v>-1.7763568394002505E-15</v>
      </c>
      <c r="AH344" s="2">
        <f t="shared" ref="AH344" si="1027">AH313+AH343</f>
        <v>-1.7763568394002505E-15</v>
      </c>
      <c r="AI344" s="2">
        <f t="shared" ref="AI344" si="1028">AI313+AI343</f>
        <v>-1.7763568394002505E-15</v>
      </c>
      <c r="AJ344" s="2">
        <f t="shared" ref="AJ344" si="1029">AJ313+AJ343</f>
        <v>-1.7763568394002505E-15</v>
      </c>
      <c r="AK344" s="2">
        <f t="shared" ref="AK344" si="1030">AK313+AK343</f>
        <v>-1.7763568394002505E-15</v>
      </c>
      <c r="AL344" s="2">
        <f t="shared" ref="AL344" si="1031">AL313+AL343</f>
        <v>-1.7763568394002505E-15</v>
      </c>
      <c r="AM344" s="2">
        <f t="shared" ref="AM344" si="1032">AM313+AM343</f>
        <v>-1.7763568394002505E-15</v>
      </c>
      <c r="AN344" s="2">
        <f t="shared" ref="AN344" si="1033">AN313+AN343</f>
        <v>-1.7763568394002505E-15</v>
      </c>
      <c r="AO344" s="2">
        <f t="shared" ref="AO344" si="1034">AO313+AO343</f>
        <v>-1.7763568394002505E-15</v>
      </c>
      <c r="AP344" s="2">
        <f t="shared" ref="AP344" si="1035">AP313+AP343</f>
        <v>-1.7763568394002505E-15</v>
      </c>
      <c r="AQ344" s="2">
        <f t="shared" ref="AQ344" si="1036">AQ313+AQ343</f>
        <v>-1.7763568394002505E-15</v>
      </c>
      <c r="AR344" s="2">
        <f t="shared" ref="AR344" si="1037">AR313+AR343</f>
        <v>-1.7763568394002505E-15</v>
      </c>
      <c r="AS344" s="2">
        <f t="shared" ref="AS344" si="1038">AS313+AS343</f>
        <v>-1.7763568394002505E-15</v>
      </c>
      <c r="AT344" s="2">
        <f t="shared" ref="AT344" si="1039">AT313+AT343</f>
        <v>-1.7763568394002505E-15</v>
      </c>
      <c r="AU344" s="2">
        <f t="shared" ref="AU344" si="1040">AU313+AU343</f>
        <v>-1.7763568394002505E-15</v>
      </c>
      <c r="AV344" s="2">
        <f t="shared" ref="AV344" si="1041">AV313+AV343</f>
        <v>-1.7763568394002505E-15</v>
      </c>
      <c r="AW344" s="2">
        <f t="shared" ref="AW344" si="1042">AW313+AW343</f>
        <v>-1.7763568394002505E-15</v>
      </c>
      <c r="AX344" s="2">
        <f t="shared" ref="AX344" si="1043">AX313+AX343</f>
        <v>-1.7763568394002505E-15</v>
      </c>
      <c r="AY344" s="2">
        <f t="shared" ref="AY344" si="1044">AY313+AY343</f>
        <v>-1.7763568394002505E-15</v>
      </c>
      <c r="AZ344" s="2">
        <f t="shared" ref="AZ344" si="1045">AZ313+AZ343</f>
        <v>-1.7763568394002505E-15</v>
      </c>
      <c r="BA344" s="2">
        <f t="shared" ref="BA344:BK344" si="1046">BA313+BA343</f>
        <v>-1.7763568394002505E-15</v>
      </c>
      <c r="BB344" s="2">
        <f t="shared" si="1046"/>
        <v>-1.7763568394002505E-15</v>
      </c>
      <c r="BC344" s="2">
        <f t="shared" si="1046"/>
        <v>-1.7763568394002505E-15</v>
      </c>
      <c r="BD344" s="2">
        <f t="shared" si="1046"/>
        <v>-1.7763568394002505E-15</v>
      </c>
      <c r="BE344" s="2">
        <f t="shared" si="1046"/>
        <v>-1.7763568394002505E-15</v>
      </c>
      <c r="BF344" s="2">
        <f t="shared" si="1046"/>
        <v>-1.7763568394002505E-15</v>
      </c>
      <c r="BG344" s="2">
        <f t="shared" si="1046"/>
        <v>-1.7763568394002505E-15</v>
      </c>
      <c r="BH344" s="2">
        <f t="shared" si="1046"/>
        <v>-1.7763568394002505E-15</v>
      </c>
      <c r="BI344" s="2">
        <f t="shared" si="1046"/>
        <v>-1.7763568394002505E-15</v>
      </c>
      <c r="BJ344" s="2">
        <f t="shared" si="1046"/>
        <v>-1.7763568394002505E-15</v>
      </c>
      <c r="BK344" s="2">
        <f t="shared" si="1046"/>
        <v>-1.7763568394002505E-15</v>
      </c>
    </row>
    <row r="346" spans="2:63" s="3" customFormat="1" x14ac:dyDescent="0.3">
      <c r="B346" s="3" t="s">
        <v>110</v>
      </c>
    </row>
    <row r="347" spans="2:63" s="4" customFormat="1" x14ac:dyDescent="0.3"/>
    <row r="348" spans="2:63" x14ac:dyDescent="0.3">
      <c r="D348" s="1" t="s">
        <v>2</v>
      </c>
      <c r="E348" s="1" t="s">
        <v>1</v>
      </c>
      <c r="F348" s="1" t="s">
        <v>3</v>
      </c>
    </row>
    <row r="349" spans="2:63" x14ac:dyDescent="0.3">
      <c r="B349" t="s">
        <v>20</v>
      </c>
      <c r="D349" s="2">
        <v>0</v>
      </c>
      <c r="E349" s="2">
        <v>0</v>
      </c>
      <c r="F349" s="2" t="s">
        <v>97</v>
      </c>
      <c r="G349" s="14"/>
      <c r="I349" s="39">
        <v>0</v>
      </c>
      <c r="J349" s="74" t="s">
        <v>98</v>
      </c>
      <c r="K349" s="4" t="s">
        <v>99</v>
      </c>
      <c r="L349" s="4"/>
      <c r="M349" s="4"/>
      <c r="N349" s="4"/>
    </row>
    <row r="351" spans="2:63" x14ac:dyDescent="0.3">
      <c r="D351" s="1">
        <v>1</v>
      </c>
      <c r="E351" s="1">
        <v>2</v>
      </c>
      <c r="F351" s="1">
        <v>3</v>
      </c>
      <c r="G351" s="1">
        <v>4</v>
      </c>
      <c r="H351" s="1">
        <v>5</v>
      </c>
      <c r="I351" s="1">
        <v>6</v>
      </c>
      <c r="J351" s="1">
        <v>7</v>
      </c>
      <c r="K351" s="1">
        <v>8</v>
      </c>
      <c r="L351" s="1">
        <v>9</v>
      </c>
      <c r="M351" s="1">
        <v>10</v>
      </c>
      <c r="N351" s="1">
        <v>11</v>
      </c>
      <c r="O351" s="1">
        <v>12</v>
      </c>
      <c r="P351" s="1">
        <v>13</v>
      </c>
      <c r="Q351" s="1">
        <v>14</v>
      </c>
      <c r="R351" s="1">
        <v>15</v>
      </c>
      <c r="S351" s="1">
        <v>16</v>
      </c>
      <c r="T351" s="1">
        <v>17</v>
      </c>
      <c r="U351" s="1">
        <v>18</v>
      </c>
      <c r="V351" s="1">
        <v>19</v>
      </c>
      <c r="W351" s="1">
        <v>20</v>
      </c>
      <c r="X351" s="1">
        <v>21</v>
      </c>
      <c r="Y351" s="1">
        <v>22</v>
      </c>
      <c r="Z351" s="1">
        <v>23</v>
      </c>
      <c r="AA351" s="1">
        <v>24</v>
      </c>
      <c r="AB351" s="1">
        <v>25</v>
      </c>
      <c r="AC351" s="1">
        <v>26</v>
      </c>
      <c r="AD351" s="1">
        <v>27</v>
      </c>
      <c r="AE351" s="1">
        <v>28</v>
      </c>
      <c r="AF351" s="1">
        <v>29</v>
      </c>
      <c r="AG351" s="1">
        <v>30</v>
      </c>
      <c r="AH351" s="1">
        <v>31</v>
      </c>
      <c r="AI351" s="1">
        <v>32</v>
      </c>
      <c r="AJ351" s="1">
        <v>33</v>
      </c>
      <c r="AK351" s="1">
        <v>34</v>
      </c>
      <c r="AL351" s="1">
        <v>35</v>
      </c>
      <c r="AM351" s="1">
        <v>36</v>
      </c>
      <c r="AN351" s="1">
        <v>37</v>
      </c>
      <c r="AO351" s="1">
        <v>38</v>
      </c>
      <c r="AP351" s="1">
        <v>39</v>
      </c>
      <c r="AQ351" s="1">
        <v>40</v>
      </c>
      <c r="AR351" s="1">
        <v>41</v>
      </c>
      <c r="AS351" s="1">
        <v>42</v>
      </c>
      <c r="AT351" s="1">
        <v>43</v>
      </c>
      <c r="AU351" s="1">
        <v>44</v>
      </c>
      <c r="AV351" s="1">
        <v>45</v>
      </c>
      <c r="AW351" s="1">
        <v>46</v>
      </c>
      <c r="AX351" s="1">
        <v>47</v>
      </c>
      <c r="AY351" s="1">
        <v>48</v>
      </c>
      <c r="AZ351" s="1">
        <v>49</v>
      </c>
      <c r="BA351" s="1">
        <v>50</v>
      </c>
      <c r="BB351" s="1">
        <v>51</v>
      </c>
      <c r="BC351" s="1">
        <v>52</v>
      </c>
      <c r="BD351" s="1">
        <v>53</v>
      </c>
      <c r="BE351" s="1">
        <v>54</v>
      </c>
      <c r="BF351" s="1">
        <v>55</v>
      </c>
      <c r="BG351" s="1">
        <v>56</v>
      </c>
      <c r="BH351" s="1">
        <v>57</v>
      </c>
      <c r="BI351" s="1">
        <v>58</v>
      </c>
      <c r="BJ351" s="1">
        <v>59</v>
      </c>
      <c r="BK351" s="1">
        <v>60</v>
      </c>
    </row>
    <row r="352" spans="2:63" x14ac:dyDescent="0.3">
      <c r="D352" s="1">
        <v>2011</v>
      </c>
      <c r="E352" s="1">
        <v>2012</v>
      </c>
      <c r="F352" s="1">
        <v>2013</v>
      </c>
      <c r="G352" s="1">
        <v>2014</v>
      </c>
      <c r="H352" s="1">
        <v>2015</v>
      </c>
      <c r="I352" s="1">
        <v>2016</v>
      </c>
      <c r="J352" s="1">
        <v>2017</v>
      </c>
      <c r="K352" s="1">
        <v>2018</v>
      </c>
      <c r="L352" s="1">
        <v>2019</v>
      </c>
      <c r="M352" s="1">
        <v>2020</v>
      </c>
      <c r="N352" s="1">
        <v>2021</v>
      </c>
      <c r="O352" s="1">
        <v>2022</v>
      </c>
      <c r="P352" s="1">
        <v>2023</v>
      </c>
      <c r="Q352" s="1">
        <v>2024</v>
      </c>
      <c r="R352" s="1">
        <v>2025</v>
      </c>
      <c r="S352" s="1">
        <v>2026</v>
      </c>
      <c r="T352" s="1">
        <v>2027</v>
      </c>
      <c r="U352" s="1">
        <v>2028</v>
      </c>
      <c r="V352" s="1">
        <v>2029</v>
      </c>
      <c r="W352" s="1">
        <v>2030</v>
      </c>
      <c r="X352" s="1">
        <v>2031</v>
      </c>
      <c r="Y352" s="1">
        <v>2032</v>
      </c>
      <c r="Z352" s="1">
        <v>2033</v>
      </c>
      <c r="AA352" s="1">
        <v>2034</v>
      </c>
      <c r="AB352" s="1">
        <v>2035</v>
      </c>
      <c r="AC352" s="1">
        <v>2036</v>
      </c>
      <c r="AD352" s="1">
        <v>2037</v>
      </c>
      <c r="AE352" s="1">
        <v>2038</v>
      </c>
      <c r="AF352" s="1">
        <v>2039</v>
      </c>
      <c r="AG352" s="1">
        <v>2040</v>
      </c>
      <c r="AH352" s="1">
        <v>2041</v>
      </c>
      <c r="AI352" s="1">
        <v>2042</v>
      </c>
      <c r="AJ352" s="1">
        <v>2043</v>
      </c>
      <c r="AK352" s="1">
        <v>2044</v>
      </c>
      <c r="AL352" s="1">
        <v>2045</v>
      </c>
      <c r="AM352" s="1">
        <v>2046</v>
      </c>
      <c r="AN352" s="1">
        <v>2047</v>
      </c>
      <c r="AO352" s="1">
        <v>2048</v>
      </c>
      <c r="AP352" s="1">
        <v>2049</v>
      </c>
      <c r="AQ352" s="1">
        <v>2050</v>
      </c>
      <c r="AR352" s="1">
        <v>2051</v>
      </c>
      <c r="AS352" s="1">
        <v>2052</v>
      </c>
      <c r="AT352" s="1">
        <v>2053</v>
      </c>
      <c r="AU352" s="1">
        <v>2054</v>
      </c>
      <c r="AV352" s="1">
        <v>2055</v>
      </c>
      <c r="AW352" s="1">
        <v>2056</v>
      </c>
      <c r="AX352" s="1">
        <v>2057</v>
      </c>
      <c r="AY352" s="1">
        <v>2058</v>
      </c>
      <c r="AZ352" s="1">
        <v>2059</v>
      </c>
      <c r="BA352" s="1">
        <v>2060</v>
      </c>
      <c r="BB352" s="1">
        <v>2061</v>
      </c>
      <c r="BC352" s="1">
        <v>2062</v>
      </c>
      <c r="BD352" s="1">
        <v>2063</v>
      </c>
      <c r="BE352" s="1">
        <v>2064</v>
      </c>
      <c r="BF352" s="1">
        <v>2065</v>
      </c>
      <c r="BG352" s="1">
        <v>2066</v>
      </c>
      <c r="BH352" s="1">
        <v>2067</v>
      </c>
      <c r="BI352" s="1">
        <v>2068</v>
      </c>
      <c r="BJ352" s="1">
        <v>2069</v>
      </c>
      <c r="BK352" s="1">
        <v>2070</v>
      </c>
    </row>
    <row r="354" spans="2:63" x14ac:dyDescent="0.3">
      <c r="B354" t="s">
        <v>25</v>
      </c>
      <c r="D354" s="2">
        <f>IF(AND($E349&lt;1,D351=1),$D349,IF(D351=1,$D349/$E349,IF(D351&gt;$E349,($D349+SUM(C358:$C358))-SUM(C354:$C354),($D349+SUM(C358:$C358))/$E349)))</f>
        <v>0</v>
      </c>
      <c r="E354" s="2">
        <f>IF(AND($E349&lt;1,E351=1),$D349,IF(E351=1,$D349/$E349,IF(E351&gt;$E349,($D349+SUM($C358:D358))-SUM($C354:D354),($D349+SUM($C358:D358))/$E349)))</f>
        <v>0</v>
      </c>
      <c r="F354" s="2">
        <f>IF(AND($E349&lt;1,F351=1),$D349,IF(F351=1,$D349/$E349,IF(F351&gt;$E349,($D349+SUM($C358:E358))-SUM($C354:E354),($D349+SUM($C358:E358))/$E349)))</f>
        <v>0</v>
      </c>
      <c r="G354" s="2">
        <f>IF(AND($E349&lt;1,G351=1),$D349,IF(G351=1,$D349/$E349,IF(G351&gt;$E349,($D349+SUM($C358:F358))-SUM($C354:F354),($D349+SUM($C358:F358))/$E349)))</f>
        <v>0</v>
      </c>
      <c r="H354" s="2">
        <f>IF(AND($E349&lt;1,H351=1),$D349,IF(H351=1,$D349/$E349,IF(H351&gt;$E349,($D349+SUM($C358:G358))-SUM($C354:G354),($D349+SUM($C358:G358))/$E349)))</f>
        <v>0</v>
      </c>
      <c r="I354" s="73">
        <f>IF(I349&gt;0,IF(AND(I351=1,$I349&lt;1),0,IF(I351-5&gt;$I349,$H360,$H360/$I349)),IF(OR(AND(I351=1,$E349&lt;1),$E349="n/a"),0,IF(I351&gt;$E349,($D349+SUM($C358:H359))-SUM($C354:H354),($D349+SUM($C358:H359))/$E349)))</f>
        <v>0</v>
      </c>
      <c r="J354" s="73">
        <f>IF(AND(J351=1,$I349&lt;1),0,IF(J351-5&gt;$I349,$H360-SUM($I354:I354),$H360/$I349))</f>
        <v>0</v>
      </c>
      <c r="K354" s="73">
        <f>IF(AND(K351=1,$I349&lt;1),0,IF(K351-5&gt;$I349,$H360-SUM($I354:J354),$H360/$I349))</f>
        <v>0</v>
      </c>
      <c r="L354" s="73">
        <f>IF(AND(L351=1,$I349&lt;1),0,IF(L351-5&gt;$I349,$H360-SUM($I354:K354),$H360/$I349))</f>
        <v>0</v>
      </c>
      <c r="M354" s="73">
        <f>IF(AND(M351=1,$I349&lt;1),0,IF(M351-5&gt;$I349,$H360-SUM($I354:L354),$H360/$I349))</f>
        <v>0</v>
      </c>
      <c r="N354" s="73">
        <f>IF(AND(N351=1,$I349&lt;1),0,IF(N351-5&gt;$I349,$H360-SUM($I354:M354),$H360/$I349))</f>
        <v>0</v>
      </c>
      <c r="O354" s="73">
        <f>IF(AND(O351=1,$I349&lt;1),0,IF(O351-5&gt;$I349,$H360-SUM($I354:N354),$H360/$I349))</f>
        <v>0</v>
      </c>
      <c r="P354" s="73">
        <f>IF(AND(P351=1,$I349&lt;1),0,IF(P351-5&gt;$I349,$H360-SUM($I354:O354),$H360/$I349))</f>
        <v>0</v>
      </c>
      <c r="Q354" s="73">
        <f>IF(AND(Q351=1,$I349&lt;1),0,IF(Q351-5&gt;$I349,$H360-SUM($I354:P354),$H360/$I349))</f>
        <v>0</v>
      </c>
      <c r="R354" s="73">
        <f>IF(AND(R351=1,$I349&lt;1),0,IF(R351-5&gt;$I349,$H360-SUM($I354:Q354),$H360/$I349))</f>
        <v>0</v>
      </c>
      <c r="S354" s="73">
        <f>IF(AND(S351=1,$I349&lt;1),0,IF(S351-5&gt;$I349,$H360-SUM($I354:R354),$H360/$I349))</f>
        <v>0</v>
      </c>
      <c r="T354" s="73">
        <f>IF(AND(T351=1,$I349&lt;1),0,IF(T351-5&gt;$I349,$H360-SUM($I354:S354),$H360/$I349))</f>
        <v>0</v>
      </c>
      <c r="U354" s="73">
        <f>IF(AND(U351=1,$I349&lt;1),0,IF(U351-5&gt;$I349,$H360-SUM($I354:T354),$H360/$I349))</f>
        <v>0</v>
      </c>
      <c r="V354" s="73">
        <f>IF(AND(V351=1,$I349&lt;1),0,IF(V351-5&gt;$I349,$H360-SUM($I354:U354),$H360/$I349))</f>
        <v>0</v>
      </c>
      <c r="W354" s="73">
        <f>IF(AND(W351=1,$I349&lt;1),0,IF(W351-5&gt;$I349,$H360-SUM($I354:V354),$H360/$I349))</f>
        <v>0</v>
      </c>
      <c r="X354" s="73">
        <f>IF(AND(X351=1,$I349&lt;1),0,IF(X351-5&gt;$I349,$H360-SUM($I354:W354),$H360/$I349))</f>
        <v>0</v>
      </c>
      <c r="Y354" s="73">
        <f>IF(AND(Y351=1,$I349&lt;1),0,IF(Y351-5&gt;$I349,$H360-SUM($I354:X354),$H360/$I349))</f>
        <v>0</v>
      </c>
      <c r="Z354" s="73">
        <f>IF(AND(Z351=1,$I349&lt;1),0,IF(Z351-5&gt;$I349,$H360-SUM($I354:Y354),$H360/$I349))</f>
        <v>0</v>
      </c>
      <c r="AA354" s="73">
        <f>IF(AND(AA351=1,$I349&lt;1),0,IF(AA351-5&gt;$I349,$H360-SUM($I354:Z354),$H360/$I349))</f>
        <v>0</v>
      </c>
      <c r="AB354" s="73">
        <f>IF(AND(AB351=1,$I349&lt;1),0,IF(AB351-5&gt;$I349,$H360-SUM($I354:AA354),$H360/$I349))</f>
        <v>0</v>
      </c>
      <c r="AC354" s="73">
        <f>IF(AND(AC351=1,$I349&lt;1),0,IF(AC351-5&gt;$I349,$H360-SUM($I354:AB354),$H360/$I349))</f>
        <v>0</v>
      </c>
      <c r="AD354" s="73">
        <f>IF(AND(AD351=1,$I349&lt;1),0,IF(AD351-5&gt;$I349,$H360-SUM($I354:AC354),$H360/$I349))</f>
        <v>0</v>
      </c>
      <c r="AE354" s="73">
        <f>IF(AND(AE351=1,$I349&lt;1),0,IF(AE351-5&gt;$I349,$H360-SUM($I354:AD354),$H360/$I349))</f>
        <v>0</v>
      </c>
      <c r="AF354" s="73">
        <f>IF(AND(AF351=1,$I349&lt;1),0,IF(AF351-5&gt;$I349,$H360-SUM($I354:AE354),$H360/$I349))</f>
        <v>0</v>
      </c>
      <c r="AG354" s="73">
        <f>IF(AND(AG351=1,$I349&lt;1),0,IF(AG351-5&gt;$I349,$H360-SUM($I354:AF354),$H360/$I349))</f>
        <v>0</v>
      </c>
      <c r="AH354" s="73">
        <f>IF(AND(AH351=1,$I349&lt;1),0,IF(AH351-5&gt;$I349,$H360-SUM($I354:AG354),$H360/$I349))</f>
        <v>0</v>
      </c>
      <c r="AI354" s="73">
        <f>IF(AND(AI351=1,$I349&lt;1),0,IF(AI351-5&gt;$I349,$H360-SUM($I354:AH354),$H360/$I349))</f>
        <v>0</v>
      </c>
      <c r="AJ354" s="73">
        <f>IF(AND(AJ351=1,$I349&lt;1),0,IF(AJ351-5&gt;$I349,$H360-SUM($I354:AI354),$H360/$I349))</f>
        <v>0</v>
      </c>
      <c r="AK354" s="73">
        <f>IF(AND(AK351=1,$I349&lt;1),0,IF(AK351-5&gt;$I349,$H360-SUM($I354:AJ354),$H360/$I349))</f>
        <v>0</v>
      </c>
      <c r="AL354" s="73">
        <f>IF(AND(AL351=1,$I349&lt;1),0,IF(AL351-5&gt;$I349,$H360-SUM($I354:AK354),$H360/$I349))</f>
        <v>0</v>
      </c>
      <c r="AM354" s="73">
        <f>IF(AND(AM351=1,$I349&lt;1),0,IF(AM351-5&gt;$I349,$H360-SUM($I354:AL354),$H360/$I349))</f>
        <v>0</v>
      </c>
      <c r="AN354" s="73">
        <f>IF(AND(AN351=1,$I349&lt;1),0,IF(AN351-5&gt;$I349,$H360-SUM($I354:AM354),$H360/$I349))</f>
        <v>0</v>
      </c>
      <c r="AO354" s="73">
        <f>IF(AND(AO351=1,$I349&lt;1),0,IF(AO351-5&gt;$I349,$H360-SUM($I354:AN354),$H360/$I349))</f>
        <v>0</v>
      </c>
      <c r="AP354" s="73">
        <f>IF(AND(AP351=1,$I349&lt;1),0,IF(AP351-5&gt;$I349,$H360-SUM($I354:AO354),$H360/$I349))</f>
        <v>0</v>
      </c>
      <c r="AQ354" s="73">
        <f>IF(AND(AQ351=1,$I349&lt;1),0,IF(AQ351-5&gt;$I349,$H360-SUM($I354:AP354),$H360/$I349))</f>
        <v>0</v>
      </c>
      <c r="AR354" s="73">
        <f>IF(AND(AR351=1,$I349&lt;1),0,IF(AR351-5&gt;$I349,$H360-SUM($I354:AQ354),$H360/$I349))</f>
        <v>0</v>
      </c>
      <c r="AS354" s="73">
        <f>IF(AND(AS351=1,$I349&lt;1),0,IF(AS351-5&gt;$I349,$H360-SUM($I354:AR354),$H360/$I349))</f>
        <v>0</v>
      </c>
      <c r="AT354" s="73">
        <f>IF(AND(AT351=1,$I349&lt;1),0,IF(AT351-5&gt;$I349,$H360-SUM($I354:AS354),$H360/$I349))</f>
        <v>0</v>
      </c>
      <c r="AU354" s="73">
        <f>IF(AND(AU351=1,$I349&lt;1),0,IF(AU351-5&gt;$I349,$H360-SUM($I354:AT354),$H360/$I349))</f>
        <v>0</v>
      </c>
      <c r="AV354" s="73">
        <f>IF(AND(AV351=1,$I349&lt;1),0,IF(AV351-5&gt;$I349,$H360-SUM($I354:AU354),$H360/$I349))</f>
        <v>0</v>
      </c>
      <c r="AW354" s="73">
        <f>IF(AND(AW351=1,$I349&lt;1),0,IF(AW351-5&gt;$I349,$H360-SUM($I354:AV354),$H360/$I349))</f>
        <v>0</v>
      </c>
      <c r="AX354" s="73">
        <f>IF(AND(AX351=1,$I349&lt;1),0,IF(AX351-5&gt;$I349,$H360-SUM($I354:AW354),$H360/$I349))</f>
        <v>0</v>
      </c>
      <c r="AY354" s="73">
        <f>IF(AND(AY351=1,$I349&lt;1),0,IF(AY351-5&gt;$I349,$H360-SUM($I354:AX354),$H360/$I349))</f>
        <v>0</v>
      </c>
      <c r="AZ354" s="73">
        <f>IF(AND(AZ351=1,$I349&lt;1),0,IF(AZ351-5&gt;$I349,$H360-SUM($I354:AY354),$H360/$I349))</f>
        <v>0</v>
      </c>
      <c r="BA354" s="73">
        <f>IF(AND(BA351=1,$I349&lt;1),0,IF(BA351-5&gt;$I349,$H360-SUM($I354:AZ354),$H360/$I349))</f>
        <v>0</v>
      </c>
      <c r="BB354" s="73">
        <f>IF(AND(BB351=1,$I349&lt;1),0,IF(BB351-5&gt;$I349,$H360-SUM($I354:BA354),$H360/$I349))</f>
        <v>0</v>
      </c>
      <c r="BC354" s="73">
        <f>IF(AND(BC351=1,$I349&lt;1),0,IF(BC351-5&gt;$I349,$H360-SUM($I354:BB354),$H360/$I349))</f>
        <v>0</v>
      </c>
      <c r="BD354" s="73">
        <f>IF(AND(BD351=1,$I349&lt;1),0,IF(BD351-5&gt;$I349,$H360-SUM($I354:BC354),$H360/$I349))</f>
        <v>0</v>
      </c>
      <c r="BE354" s="73">
        <f>IF(AND(BE351=1,$I349&lt;1),0,IF(BE351-5&gt;$I349,$H360-SUM($I354:BD354),$H360/$I349))</f>
        <v>0</v>
      </c>
      <c r="BF354" s="73">
        <f>IF(AND(BF351=1,$I349&lt;1),0,IF(BF351-5&gt;$I349,$H360-SUM($I354:BE354),$H360/$I349))</f>
        <v>0</v>
      </c>
      <c r="BG354" s="73">
        <f>IF(AND(BG351=1,$I349&lt;1),0,IF(BG351-5&gt;$I349,$H360-SUM($I354:BF354),$H360/$I349))</f>
        <v>0</v>
      </c>
      <c r="BH354" s="73">
        <f>IF(AND(BH351=1,$I349&lt;1),0,IF(BH351-5&gt;$I349,$H360-SUM($I354:BG354),$H360/$I349))</f>
        <v>0</v>
      </c>
      <c r="BI354" s="73">
        <f>IF(AND(BI351=1,$I349&lt;1),0,IF(BI351-5&gt;$I349,$H360-SUM($I354:BH354),$H360/$I349))</f>
        <v>0</v>
      </c>
      <c r="BJ354" s="73">
        <f>IF(AND(BJ351=1,$I349&lt;1),0,IF(BJ351-5&gt;$I349,$H360-SUM($I354:BI354),$H360/$I349))</f>
        <v>0</v>
      </c>
      <c r="BK354" s="73">
        <f>IF(AND(BK351=1,$I349&lt;1),0,IF(BK351-5&gt;$I349,$H360-SUM($I354:BJ354),$H360/$I349))</f>
        <v>0</v>
      </c>
    </row>
    <row r="355" spans="2:63" x14ac:dyDescent="0.3">
      <c r="B355" t="s">
        <v>21</v>
      </c>
    </row>
    <row r="356" spans="2:63" x14ac:dyDescent="0.3">
      <c r="B356" s="10" t="s">
        <v>22</v>
      </c>
      <c r="C356" s="10"/>
      <c r="H356" s="25">
        <v>0</v>
      </c>
    </row>
    <row r="357" spans="2:63" x14ac:dyDescent="0.3">
      <c r="B357" s="10" t="s">
        <v>23</v>
      </c>
      <c r="C357" s="10"/>
      <c r="D357" s="12"/>
      <c r="E357" s="12"/>
      <c r="F357" s="12"/>
      <c r="G357" s="12"/>
      <c r="H357" s="13">
        <v>0</v>
      </c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</row>
    <row r="358" spans="2:63" x14ac:dyDescent="0.3">
      <c r="B358" s="10" t="s">
        <v>81</v>
      </c>
      <c r="C358" s="10"/>
      <c r="D358" s="2">
        <f t="shared" ref="D358:G358" si="1047">SUM(D356:D357)</f>
        <v>0</v>
      </c>
      <c r="E358" s="2">
        <f t="shared" si="1047"/>
        <v>0</v>
      </c>
      <c r="F358" s="2">
        <f t="shared" si="1047"/>
        <v>0</v>
      </c>
      <c r="G358" s="2">
        <f t="shared" si="1047"/>
        <v>0</v>
      </c>
      <c r="H358" s="2">
        <f>SUM(H356:H357)</f>
        <v>0</v>
      </c>
      <c r="I358" s="2">
        <f t="shared" ref="I358:BK358" si="1048">SUM(I356:I357)</f>
        <v>0</v>
      </c>
      <c r="J358" s="2">
        <f t="shared" si="1048"/>
        <v>0</v>
      </c>
      <c r="K358" s="2">
        <f t="shared" si="1048"/>
        <v>0</v>
      </c>
      <c r="L358" s="2">
        <f t="shared" si="1048"/>
        <v>0</v>
      </c>
      <c r="M358" s="2">
        <f t="shared" si="1048"/>
        <v>0</v>
      </c>
      <c r="N358" s="2">
        <f t="shared" si="1048"/>
        <v>0</v>
      </c>
      <c r="O358" s="2">
        <f t="shared" si="1048"/>
        <v>0</v>
      </c>
      <c r="P358" s="2">
        <f t="shared" si="1048"/>
        <v>0</v>
      </c>
      <c r="Q358" s="2">
        <f t="shared" si="1048"/>
        <v>0</v>
      </c>
      <c r="R358" s="2">
        <f t="shared" si="1048"/>
        <v>0</v>
      </c>
      <c r="S358" s="2">
        <f t="shared" si="1048"/>
        <v>0</v>
      </c>
      <c r="T358" s="2">
        <f t="shared" si="1048"/>
        <v>0</v>
      </c>
      <c r="U358" s="2">
        <f t="shared" si="1048"/>
        <v>0</v>
      </c>
      <c r="V358" s="2">
        <f t="shared" si="1048"/>
        <v>0</v>
      </c>
      <c r="W358" s="2">
        <f t="shared" si="1048"/>
        <v>0</v>
      </c>
      <c r="X358" s="2">
        <f t="shared" si="1048"/>
        <v>0</v>
      </c>
      <c r="Y358" s="2">
        <f t="shared" si="1048"/>
        <v>0</v>
      </c>
      <c r="Z358" s="2">
        <f t="shared" si="1048"/>
        <v>0</v>
      </c>
      <c r="AA358" s="2">
        <f t="shared" si="1048"/>
        <v>0</v>
      </c>
      <c r="AB358" s="2">
        <f t="shared" si="1048"/>
        <v>0</v>
      </c>
      <c r="AC358" s="2">
        <f t="shared" si="1048"/>
        <v>0</v>
      </c>
      <c r="AD358" s="2">
        <f t="shared" si="1048"/>
        <v>0</v>
      </c>
      <c r="AE358" s="2">
        <f t="shared" si="1048"/>
        <v>0</v>
      </c>
      <c r="AF358" s="2">
        <f t="shared" si="1048"/>
        <v>0</v>
      </c>
      <c r="AG358" s="2">
        <f t="shared" si="1048"/>
        <v>0</v>
      </c>
      <c r="AH358" s="2">
        <f t="shared" si="1048"/>
        <v>0</v>
      </c>
      <c r="AI358" s="2">
        <f t="shared" si="1048"/>
        <v>0</v>
      </c>
      <c r="AJ358" s="2">
        <f t="shared" si="1048"/>
        <v>0</v>
      </c>
      <c r="AK358" s="2">
        <f t="shared" si="1048"/>
        <v>0</v>
      </c>
      <c r="AL358" s="2">
        <f t="shared" si="1048"/>
        <v>0</v>
      </c>
      <c r="AM358" s="2">
        <f t="shared" si="1048"/>
        <v>0</v>
      </c>
      <c r="AN358" s="2">
        <f t="shared" si="1048"/>
        <v>0</v>
      </c>
      <c r="AO358" s="2">
        <f t="shared" si="1048"/>
        <v>0</v>
      </c>
      <c r="AP358" s="2">
        <f t="shared" si="1048"/>
        <v>0</v>
      </c>
      <c r="AQ358" s="2">
        <f t="shared" si="1048"/>
        <v>0</v>
      </c>
      <c r="AR358" s="2">
        <f t="shared" si="1048"/>
        <v>0</v>
      </c>
      <c r="AS358" s="2">
        <f t="shared" si="1048"/>
        <v>0</v>
      </c>
      <c r="AT358" s="2">
        <f t="shared" si="1048"/>
        <v>0</v>
      </c>
      <c r="AU358" s="2">
        <f t="shared" si="1048"/>
        <v>0</v>
      </c>
      <c r="AV358" s="2">
        <f t="shared" si="1048"/>
        <v>0</v>
      </c>
      <c r="AW358" s="2">
        <f t="shared" si="1048"/>
        <v>0</v>
      </c>
      <c r="AX358" s="2">
        <f t="shared" si="1048"/>
        <v>0</v>
      </c>
      <c r="AY358" s="2">
        <f t="shared" si="1048"/>
        <v>0</v>
      </c>
      <c r="AZ358" s="2">
        <f t="shared" si="1048"/>
        <v>0</v>
      </c>
      <c r="BA358" s="2">
        <f t="shared" si="1048"/>
        <v>0</v>
      </c>
      <c r="BB358" s="2">
        <f t="shared" si="1048"/>
        <v>0</v>
      </c>
      <c r="BC358" s="2">
        <f t="shared" si="1048"/>
        <v>0</v>
      </c>
      <c r="BD358" s="2">
        <f t="shared" si="1048"/>
        <v>0</v>
      </c>
      <c r="BE358" s="2">
        <f t="shared" si="1048"/>
        <v>0</v>
      </c>
      <c r="BF358" s="2">
        <f t="shared" si="1048"/>
        <v>0</v>
      </c>
      <c r="BG358" s="2">
        <f t="shared" si="1048"/>
        <v>0</v>
      </c>
      <c r="BH358" s="2">
        <f t="shared" si="1048"/>
        <v>0</v>
      </c>
      <c r="BI358" s="2">
        <f t="shared" si="1048"/>
        <v>0</v>
      </c>
      <c r="BJ358" s="2">
        <f t="shared" si="1048"/>
        <v>0</v>
      </c>
      <c r="BK358" s="2">
        <f t="shared" si="1048"/>
        <v>0</v>
      </c>
    </row>
    <row r="359" spans="2:63" x14ac:dyDescent="0.3">
      <c r="B359" s="10"/>
      <c r="C359" s="1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</row>
    <row r="360" spans="2:63" x14ac:dyDescent="0.3">
      <c r="B360" t="s">
        <v>26</v>
      </c>
      <c r="C360" s="54">
        <f>D349</f>
        <v>0</v>
      </c>
      <c r="D360" s="25">
        <f t="shared" ref="D360" si="1049">C360-D354+D358+D359</f>
        <v>0</v>
      </c>
      <c r="E360" s="2">
        <f>D360-E354+E358</f>
        <v>0</v>
      </c>
      <c r="F360" s="2">
        <f t="shared" ref="F360" si="1050">E360-F354+F358</f>
        <v>0</v>
      </c>
      <c r="G360" s="2">
        <f t="shared" ref="G360" si="1051">F360-G354+G358</f>
        <v>0</v>
      </c>
      <c r="H360" s="2">
        <f t="shared" ref="H360" si="1052">G360-H354+H358</f>
        <v>0</v>
      </c>
      <c r="I360" s="2">
        <f t="shared" ref="I360" si="1053">H360-I354+I358</f>
        <v>0</v>
      </c>
      <c r="J360" s="2">
        <f t="shared" ref="J360" si="1054">I360-J354+J358</f>
        <v>0</v>
      </c>
      <c r="K360" s="2">
        <f t="shared" ref="K360" si="1055">J360-K354+K358</f>
        <v>0</v>
      </c>
      <c r="L360" s="2">
        <f t="shared" ref="L360" si="1056">K360-L354+L358</f>
        <v>0</v>
      </c>
      <c r="M360" s="2">
        <f t="shared" ref="M360" si="1057">L360-M354+M358</f>
        <v>0</v>
      </c>
      <c r="N360" s="2">
        <f t="shared" ref="N360" si="1058">M360-N354+N358</f>
        <v>0</v>
      </c>
      <c r="O360" s="2">
        <f t="shared" ref="O360" si="1059">N360-O354+O358</f>
        <v>0</v>
      </c>
      <c r="P360" s="2">
        <f t="shared" ref="P360" si="1060">O360-P354+P358</f>
        <v>0</v>
      </c>
      <c r="Q360" s="2">
        <f t="shared" ref="Q360" si="1061">P360-Q354+Q358</f>
        <v>0</v>
      </c>
      <c r="R360" s="2">
        <f t="shared" ref="R360" si="1062">Q360-R354+R358</f>
        <v>0</v>
      </c>
      <c r="S360" s="2">
        <f t="shared" ref="S360" si="1063">R360-S354+S358</f>
        <v>0</v>
      </c>
      <c r="T360" s="2">
        <f t="shared" ref="T360" si="1064">S360-T354+T358</f>
        <v>0</v>
      </c>
      <c r="U360" s="2">
        <f t="shared" ref="U360" si="1065">T360-U354+U358</f>
        <v>0</v>
      </c>
      <c r="V360" s="2">
        <f t="shared" ref="V360" si="1066">U360-V354+V358</f>
        <v>0</v>
      </c>
      <c r="W360" s="2">
        <f t="shared" ref="W360" si="1067">V360-W354+W358</f>
        <v>0</v>
      </c>
      <c r="X360" s="2">
        <f t="shared" ref="X360" si="1068">W360-X354+X358</f>
        <v>0</v>
      </c>
      <c r="Y360" s="2">
        <f t="shared" ref="Y360" si="1069">X360-Y354+Y358</f>
        <v>0</v>
      </c>
      <c r="Z360" s="2">
        <f t="shared" ref="Z360" si="1070">Y360-Z354+Z358</f>
        <v>0</v>
      </c>
      <c r="AA360" s="2">
        <f t="shared" ref="AA360" si="1071">Z360-AA354+AA358</f>
        <v>0</v>
      </c>
      <c r="AB360" s="2">
        <f t="shared" ref="AB360" si="1072">AA360-AB354+AB358</f>
        <v>0</v>
      </c>
      <c r="AC360" s="2">
        <f t="shared" ref="AC360" si="1073">AB360-AC354+AC358</f>
        <v>0</v>
      </c>
      <c r="AD360" s="2">
        <f t="shared" ref="AD360" si="1074">AC360-AD354+AD358</f>
        <v>0</v>
      </c>
      <c r="AE360" s="2">
        <f t="shared" ref="AE360" si="1075">AD360-AE354+AE358</f>
        <v>0</v>
      </c>
      <c r="AF360" s="2">
        <f t="shared" ref="AF360" si="1076">AE360-AF354+AF358</f>
        <v>0</v>
      </c>
      <c r="AG360" s="2">
        <f t="shared" ref="AG360" si="1077">AF360-AG354+AG358</f>
        <v>0</v>
      </c>
      <c r="AH360" s="2">
        <f t="shared" ref="AH360" si="1078">AG360-AH354+AH358</f>
        <v>0</v>
      </c>
      <c r="AI360" s="2">
        <f t="shared" ref="AI360" si="1079">AH360-AI354+AI358</f>
        <v>0</v>
      </c>
      <c r="AJ360" s="2">
        <f t="shared" ref="AJ360" si="1080">AI360-AJ354+AJ358</f>
        <v>0</v>
      </c>
      <c r="AK360" s="2">
        <f t="shared" ref="AK360" si="1081">AJ360-AK354+AK358</f>
        <v>0</v>
      </c>
      <c r="AL360" s="2">
        <f t="shared" ref="AL360" si="1082">AK360-AL354+AL358</f>
        <v>0</v>
      </c>
      <c r="AM360" s="2">
        <f t="shared" ref="AM360" si="1083">AL360-AM354+AM358</f>
        <v>0</v>
      </c>
      <c r="AN360" s="2">
        <f t="shared" ref="AN360" si="1084">AM360-AN354+AN358</f>
        <v>0</v>
      </c>
      <c r="AO360" s="2">
        <f t="shared" ref="AO360" si="1085">AN360-AO354+AO358</f>
        <v>0</v>
      </c>
      <c r="AP360" s="2">
        <f t="shared" ref="AP360" si="1086">AO360-AP354+AP358</f>
        <v>0</v>
      </c>
      <c r="AQ360" s="2">
        <f t="shared" ref="AQ360" si="1087">AP360-AQ354+AQ358</f>
        <v>0</v>
      </c>
      <c r="AR360" s="2">
        <f t="shared" ref="AR360" si="1088">AQ360-AR354+AR358</f>
        <v>0</v>
      </c>
      <c r="AS360" s="2">
        <f t="shared" ref="AS360" si="1089">AR360-AS354+AS358</f>
        <v>0</v>
      </c>
      <c r="AT360" s="2">
        <f t="shared" ref="AT360" si="1090">AS360-AT354+AT358</f>
        <v>0</v>
      </c>
      <c r="AU360" s="2">
        <f t="shared" ref="AU360" si="1091">AT360-AU354+AU358</f>
        <v>0</v>
      </c>
      <c r="AV360" s="2">
        <f t="shared" ref="AV360" si="1092">AU360-AV354+AV358</f>
        <v>0</v>
      </c>
      <c r="AW360" s="2">
        <f t="shared" ref="AW360" si="1093">AV360-AW354+AW358</f>
        <v>0</v>
      </c>
      <c r="AX360" s="2">
        <f t="shared" ref="AX360" si="1094">AW360-AX354+AX358</f>
        <v>0</v>
      </c>
      <c r="AY360" s="2">
        <f t="shared" ref="AY360" si="1095">AX360-AY354+AY358</f>
        <v>0</v>
      </c>
      <c r="AZ360" s="2">
        <f t="shared" ref="AZ360" si="1096">AY360-AZ354+AZ358</f>
        <v>0</v>
      </c>
      <c r="BA360" s="2">
        <f t="shared" ref="BA360" si="1097">AZ360-BA354+BA358</f>
        <v>0</v>
      </c>
      <c r="BB360" s="2">
        <f t="shared" ref="BB360" si="1098">BA360-BB354+BB358</f>
        <v>0</v>
      </c>
      <c r="BC360" s="2">
        <f t="shared" ref="BC360" si="1099">BB360-BC354+BC358</f>
        <v>0</v>
      </c>
      <c r="BD360" s="2">
        <f t="shared" ref="BD360" si="1100">BC360-BD354+BD358</f>
        <v>0</v>
      </c>
      <c r="BE360" s="2">
        <f t="shared" ref="BE360" si="1101">BD360-BE354+BE358</f>
        <v>0</v>
      </c>
      <c r="BF360" s="2">
        <f t="shared" ref="BF360" si="1102">BE360-BF354+BF358</f>
        <v>0</v>
      </c>
      <c r="BG360" s="2">
        <f t="shared" ref="BG360" si="1103">BF360-BG354+BG358</f>
        <v>0</v>
      </c>
      <c r="BH360" s="2">
        <f t="shared" ref="BH360" si="1104">BG360-BH354+BH358</f>
        <v>0</v>
      </c>
      <c r="BI360" s="2">
        <f t="shared" ref="BI360" si="1105">BH360-BI354+BI358</f>
        <v>0</v>
      </c>
      <c r="BJ360" s="2">
        <f t="shared" ref="BJ360" si="1106">BI360-BJ354+BJ358</f>
        <v>0</v>
      </c>
      <c r="BK360" s="2">
        <f t="shared" ref="BK360" si="1107">BJ360-BK354+BK358</f>
        <v>0</v>
      </c>
    </row>
    <row r="363" spans="2:63" x14ac:dyDescent="0.3">
      <c r="B363" t="s">
        <v>74</v>
      </c>
      <c r="D363" s="2">
        <f>INDEX(Inputs!$E$29:$X$37,MATCH('Depr schedule'!$B346,Inputs!$B$29:$B$37,0),MATCH('Depr schedule'!D352,Inputs!$E$15:$X$15,0))*IF(D351&gt;5,(1+D$3)^0.5,(1+D$4)^0.5)</f>
        <v>0</v>
      </c>
      <c r="E363" s="2">
        <f>INDEX(Inputs!$E$29:$X$37,MATCH('Depr schedule'!$B346,Inputs!$B$29:$B$37,0),MATCH('Depr schedule'!E352,Inputs!$E$15:$X$15,0))*IF(E351&gt;5,(1+E$3)^0.5,(1+E$4)^0.5)</f>
        <v>0</v>
      </c>
      <c r="F363" s="2">
        <f>INDEX(Inputs!$E$29:$X$37,MATCH('Depr schedule'!$B346,Inputs!$B$29:$B$37,0),MATCH('Depr schedule'!F352,Inputs!$E$15:$X$15,0))*IF(F351&gt;5,(1+F$3)^0.5,(1+F$4)^0.5)</f>
        <v>0</v>
      </c>
      <c r="G363" s="2">
        <f>INDEX(Inputs!$E$29:$X$37,MATCH('Depr schedule'!$B346,Inputs!$B$29:$B$37,0),MATCH('Depr schedule'!G352,Inputs!$E$15:$X$15,0))*IF(G351&gt;5,(1+G$3)^0.5,(1+G$4)^0.5)</f>
        <v>0</v>
      </c>
      <c r="H363" s="2">
        <f>INDEX(Inputs!$E$29:$X$37,MATCH('Depr schedule'!$B346,Inputs!$B$29:$B$37,0),MATCH('Depr schedule'!H352,Inputs!$E$15:$X$15,0))*IF(H351&gt;5,(1+H$3)^0.5,(1+H$4)^0.5)</f>
        <v>0</v>
      </c>
      <c r="I363" s="2">
        <f>INDEX(Inputs!$E$29:$X$37,MATCH('Depr schedule'!$B346,Inputs!$B$29:$B$37,0),MATCH('Depr schedule'!I352,Inputs!$E$15:$X$15,0))*IF(I351&gt;5,(1+I$3)^0.5,(1+I$4)^0.5)</f>
        <v>5.4810112260502276E-4</v>
      </c>
      <c r="J363" s="2">
        <f>INDEX(Inputs!$E$29:$X$37,MATCH('Depr schedule'!$B346,Inputs!$B$29:$B$37,0),MATCH('Depr schedule'!J352,Inputs!$E$15:$X$15,0))*IF(J351&gt;5,(1+J$3)^0.5,(1+J$4)^0.5)</f>
        <v>3.2978184916637801E-2</v>
      </c>
      <c r="K363" s="2">
        <f>INDEX(Inputs!$E$29:$X$37,MATCH('Depr schedule'!$B346,Inputs!$B$29:$B$37,0),MATCH('Depr schedule'!K352,Inputs!$E$15:$X$15,0))*IF(K351&gt;5,(1+K$3)^0.5,(1+K$4)^0.5)</f>
        <v>1.5771155677150341E-2</v>
      </c>
      <c r="L363" s="2">
        <f>INDEX(Inputs!$E$29:$X$37,MATCH('Depr schedule'!$B346,Inputs!$B$29:$B$37,0),MATCH('Depr schedule'!L352,Inputs!$E$15:$X$15,0))*IF(L351&gt;5,(1+L$3)^0.5,(1+L$4)^0.5)</f>
        <v>0</v>
      </c>
      <c r="M363" s="2">
        <f>INDEX(Inputs!$E$29:$X$37,MATCH('Depr schedule'!$B346,Inputs!$B$29:$B$37,0),MATCH('Depr schedule'!M352,Inputs!$E$15:$X$15,0))*IF(M351&gt;5,(1+M$3)^0.5,(1+M$4)^0.5)</f>
        <v>0</v>
      </c>
      <c r="N363" s="2">
        <f>INDEX(Inputs!$E$29:$X$37,MATCH('Depr schedule'!$B346,Inputs!$B$29:$B$37,0),MATCH('Depr schedule'!N352,Inputs!$E$15:$X$15,0))*IF(N351&gt;5,(1+N$3)^0.5,(1+N$4)^0.5)</f>
        <v>0</v>
      </c>
      <c r="O363" s="2">
        <f>INDEX(Inputs!$E$29:$X$37,MATCH('Depr schedule'!$B346,Inputs!$B$29:$B$37,0),MATCH('Depr schedule'!O352,Inputs!$E$15:$X$15,0))*IF(O351&gt;5,(1+O$3)^0.5,(1+O$4)^0.5)</f>
        <v>0</v>
      </c>
      <c r="P363" s="2">
        <f>INDEX(Inputs!$E$29:$X$37,MATCH('Depr schedule'!$B346,Inputs!$B$29:$B$37,0),MATCH('Depr schedule'!P352,Inputs!$E$15:$X$15,0))*IF(P351&gt;5,(1+P$3)^0.5,(1+P$4)^0.5)</f>
        <v>0</v>
      </c>
      <c r="Q363" s="2">
        <f>INDEX(Inputs!$E$29:$X$37,MATCH('Depr schedule'!$B346,Inputs!$B$29:$B$37,0),MATCH('Depr schedule'!Q352,Inputs!$E$15:$X$15,0))*IF(Q351&gt;5,(1+Q$3)^0.5,(1+Q$4)^0.5)</f>
        <v>0</v>
      </c>
      <c r="R363" s="2">
        <f>INDEX(Inputs!$E$29:$X$37,MATCH('Depr schedule'!$B346,Inputs!$B$29:$B$37,0),MATCH('Depr schedule'!R352,Inputs!$E$15:$X$15,0))*IF(R351&gt;5,(1+R$3)^0.5,(1+R$4)^0.5)</f>
        <v>0</v>
      </c>
      <c r="S363" s="2">
        <f>INDEX(Inputs!$E$29:$X$37,MATCH('Depr schedule'!$B346,Inputs!$B$29:$B$37,0),MATCH('Depr schedule'!S352,Inputs!$E$15:$X$15,0))*IF(S351&gt;5,(1+S$3)^0.5,(1+S$4)^0.5)</f>
        <v>0</v>
      </c>
      <c r="T363" s="2">
        <f>INDEX(Inputs!$E$29:$X$37,MATCH('Depr schedule'!$B346,Inputs!$B$29:$B$37,0),MATCH('Depr schedule'!T352,Inputs!$E$15:$X$15,0))*IF(T351&gt;5,(1+T$3)^0.5,(1+T$4)^0.5)</f>
        <v>0</v>
      </c>
      <c r="U363" s="2">
        <f>INDEX(Inputs!$E$29:$X$37,MATCH('Depr schedule'!$B346,Inputs!$B$29:$B$37,0),MATCH('Depr schedule'!U352,Inputs!$E$15:$X$15,0))*IF(U351&gt;5,(1+U$3)^0.5,(1+U$4)^0.5)</f>
        <v>0</v>
      </c>
      <c r="V363" s="2">
        <f>INDEX(Inputs!$E$29:$X$37,MATCH('Depr schedule'!$B346,Inputs!$B$29:$B$37,0),MATCH('Depr schedule'!V352,Inputs!$E$15:$X$15,0))*IF(V351&gt;5,(1+V$3)^0.5,(1+V$4)^0.5)</f>
        <v>0</v>
      </c>
      <c r="W363" s="2">
        <f>INDEX(Inputs!$E$29:$X$37,MATCH('Depr schedule'!$B346,Inputs!$B$29:$B$37,0),MATCH('Depr schedule'!W352,Inputs!$E$15:$X$15,0))*IF(W351&gt;5,(1+W$3)^0.5,(1+W$4)^0.5)</f>
        <v>0</v>
      </c>
    </row>
    <row r="365" spans="2:63" x14ac:dyDescent="0.3">
      <c r="B365" t="s">
        <v>27</v>
      </c>
    </row>
    <row r="366" spans="2:63" x14ac:dyDescent="0.3">
      <c r="B366" s="24">
        <v>2011</v>
      </c>
      <c r="C366" s="24">
        <v>1</v>
      </c>
      <c r="E366" s="2">
        <f>IF($F$349="n/a",0,IF(E$351&lt;=$C366,0,IF(E$351&gt;($F$349+$C366),INDEX($D$363:$W$363,,$C366)-SUM($D366:D366),INDEX($D$363:$W$363,,$C366)/$F$349)))</f>
        <v>0</v>
      </c>
      <c r="F366" s="2">
        <f>IF($F$349="n/a",0,IF(F$351&lt;=$C366,0,IF(F$351&gt;($F$349+$C366),INDEX($D$363:$W$363,,$C366)-SUM($D366:E366),INDEX($D$363:$W$363,,$C366)/$F$349)))</f>
        <v>0</v>
      </c>
      <c r="G366" s="2">
        <f>IF($F$349="n/a",0,IF(G$351&lt;=$C366,0,IF(G$351&gt;($F$349+$C366),INDEX($D$363:$W$363,,$C366)-SUM($D366:F366),INDEX($D$363:$W$363,,$C366)/$F$349)))</f>
        <v>0</v>
      </c>
      <c r="H366" s="2">
        <f>IF($F$349="n/a",0,IF(H$351&lt;=$C366,0,IF(H$351&gt;($F$349+$C366),INDEX($D$363:$W$363,,$C366)-SUM($D366:G366),INDEX($D$363:$W$363,,$C366)/$F$349)))</f>
        <v>0</v>
      </c>
      <c r="I366" s="2">
        <f>IF($F$349="n/a",0,IF(I$351&lt;=$C366,0,IF(I$351&gt;($F$349+$C366),INDEX($D$363:$W$363,,$C366)-SUM($D366:H366),INDEX($D$363:$W$363,,$C366)/$F$349)))</f>
        <v>0</v>
      </c>
      <c r="J366" s="2">
        <f>IF($F$349="n/a",0,IF(J$351&lt;=$C366,0,IF(J$351&gt;($F$349+$C366),INDEX($D$363:$W$363,,$C366)-SUM($D366:I366),INDEX($D$363:$W$363,,$C366)/$F$349)))</f>
        <v>0</v>
      </c>
      <c r="K366" s="2">
        <f>IF($F$349="n/a",0,IF(K$351&lt;=$C366,0,IF(K$351&gt;($F$349+$C366),INDEX($D$363:$W$363,,$C366)-SUM($D366:J366),INDEX($D$363:$W$363,,$C366)/$F$349)))</f>
        <v>0</v>
      </c>
      <c r="L366" s="2">
        <f>IF($F$349="n/a",0,IF(L$351&lt;=$C366,0,IF(L$351&gt;($F$349+$C366),INDEX($D$363:$W$363,,$C366)-SUM($D366:K366),INDEX($D$363:$W$363,,$C366)/$F$349)))</f>
        <v>0</v>
      </c>
      <c r="M366" s="2">
        <f>IF($F$349="n/a",0,IF(M$351&lt;=$C366,0,IF(M$351&gt;($F$349+$C366),INDEX($D$363:$W$363,,$C366)-SUM($D366:L366),INDEX($D$363:$W$363,,$C366)/$F$349)))</f>
        <v>0</v>
      </c>
      <c r="N366" s="2">
        <f>IF($F$349="n/a",0,IF(N$351&lt;=$C366,0,IF(N$351&gt;($F$349+$C366),INDEX($D$363:$W$363,,$C366)-SUM($D366:M366),INDEX($D$363:$W$363,,$C366)/$F$349)))</f>
        <v>0</v>
      </c>
      <c r="O366" s="2">
        <f>IF($F$349="n/a",0,IF(O$351&lt;=$C366,0,IF(O$351&gt;($F$349+$C366),INDEX($D$363:$W$363,,$C366)-SUM($D366:N366),INDEX($D$363:$W$363,,$C366)/$F$349)))</f>
        <v>0</v>
      </c>
      <c r="P366" s="2">
        <f>IF($F$349="n/a",0,IF(P$351&lt;=$C366,0,IF(P$351&gt;($F$349+$C366),INDEX($D$363:$W$363,,$C366)-SUM($D366:O366),INDEX($D$363:$W$363,,$C366)/$F$349)))</f>
        <v>0</v>
      </c>
      <c r="Q366" s="2">
        <f>IF($F$349="n/a",0,IF(Q$351&lt;=$C366,0,IF(Q$351&gt;($F$349+$C366),INDEX($D$363:$W$363,,$C366)-SUM($D366:P366),INDEX($D$363:$W$363,,$C366)/$F$349)))</f>
        <v>0</v>
      </c>
      <c r="R366" s="2">
        <f>IF($F$349="n/a",0,IF(R$351&lt;=$C366,0,IF(R$351&gt;($F$349+$C366),INDEX($D$363:$W$363,,$C366)-SUM($D366:Q366),INDEX($D$363:$W$363,,$C366)/$F$349)))</f>
        <v>0</v>
      </c>
      <c r="S366" s="2">
        <f>IF($F$349="n/a",0,IF(S$351&lt;=$C366,0,IF(S$351&gt;($F$349+$C366),INDEX($D$363:$W$363,,$C366)-SUM($D366:R366),INDEX($D$363:$W$363,,$C366)/$F$349)))</f>
        <v>0</v>
      </c>
      <c r="T366" s="2">
        <f>IF($F$349="n/a",0,IF(T$351&lt;=$C366,0,IF(T$351&gt;($F$349+$C366),INDEX($D$363:$W$363,,$C366)-SUM($D366:S366),INDEX($D$363:$W$363,,$C366)/$F$349)))</f>
        <v>0</v>
      </c>
      <c r="U366" s="2">
        <f>IF($F$349="n/a",0,IF(U$351&lt;=$C366,0,IF(U$351&gt;($F$349+$C366),INDEX($D$363:$W$363,,$C366)-SUM($D366:T366),INDEX($D$363:$W$363,,$C366)/$F$349)))</f>
        <v>0</v>
      </c>
      <c r="V366" s="2">
        <f>IF($F$349="n/a",0,IF(V$351&lt;=$C366,0,IF(V$351&gt;($F$349+$C366),INDEX($D$363:$W$363,,$C366)-SUM($D366:U366),INDEX($D$363:$W$363,,$C366)/$F$349)))</f>
        <v>0</v>
      </c>
      <c r="W366" s="2">
        <f>IF($F$349="n/a",0,IF(W$351&lt;=$C366,0,IF(W$351&gt;($F$349+$C366),INDEX($D$363:$W$363,,$C366)-SUM($D366:V366),INDEX($D$363:$W$363,,$C366)/$F$349)))</f>
        <v>0</v>
      </c>
      <c r="X366" s="2">
        <f>IF($F$349="n/a",0,IF(X$351&lt;=$C366,0,IF(X$351&gt;($F$349+$C366),INDEX($D$363:$W$363,,$C366)-SUM($D366:W366),INDEX($D$363:$W$363,,$C366)/$F$349)))</f>
        <v>0</v>
      </c>
      <c r="Y366" s="2">
        <f>IF($F$349="n/a",0,IF(Y$351&lt;=$C366,0,IF(Y$351&gt;($F$349+$C366),INDEX($D$363:$W$363,,$C366)-SUM($D366:X366),INDEX($D$363:$W$363,,$C366)/$F$349)))</f>
        <v>0</v>
      </c>
      <c r="Z366" s="2">
        <f>IF($F$349="n/a",0,IF(Z$351&lt;=$C366,0,IF(Z$351&gt;($F$349+$C366),INDEX($D$363:$W$363,,$C366)-SUM($D366:Y366),INDEX($D$363:$W$363,,$C366)/$F$349)))</f>
        <v>0</v>
      </c>
      <c r="AA366" s="2">
        <f>IF($F$349="n/a",0,IF(AA$351&lt;=$C366,0,IF(AA$351&gt;($F$349+$C366),INDEX($D$363:$W$363,,$C366)-SUM($D366:Z366),INDEX($D$363:$W$363,,$C366)/$F$349)))</f>
        <v>0</v>
      </c>
      <c r="AB366" s="2">
        <f>IF($F$349="n/a",0,IF(AB$351&lt;=$C366,0,IF(AB$351&gt;($F$349+$C366),INDEX($D$363:$W$363,,$C366)-SUM($D366:AA366),INDEX($D$363:$W$363,,$C366)/$F$349)))</f>
        <v>0</v>
      </c>
      <c r="AC366" s="2">
        <f>IF($F$349="n/a",0,IF(AC$351&lt;=$C366,0,IF(AC$351&gt;($F$349+$C366),INDEX($D$363:$W$363,,$C366)-SUM($D366:AB366),INDEX($D$363:$W$363,,$C366)/$F$349)))</f>
        <v>0</v>
      </c>
      <c r="AD366" s="2">
        <f>IF($F$349="n/a",0,IF(AD$351&lt;=$C366,0,IF(AD$351&gt;($F$349+$C366),INDEX($D$363:$W$363,,$C366)-SUM($D366:AC366),INDEX($D$363:$W$363,,$C366)/$F$349)))</f>
        <v>0</v>
      </c>
      <c r="AE366" s="2">
        <f>IF($F$349="n/a",0,IF(AE$351&lt;=$C366,0,IF(AE$351&gt;($F$349+$C366),INDEX($D$363:$W$363,,$C366)-SUM($D366:AD366),INDEX($D$363:$W$363,,$C366)/$F$349)))</f>
        <v>0</v>
      </c>
      <c r="AF366" s="2">
        <f>IF($F$349="n/a",0,IF(AF$351&lt;=$C366,0,IF(AF$351&gt;($F$349+$C366),INDEX($D$363:$W$363,,$C366)-SUM($D366:AE366),INDEX($D$363:$W$363,,$C366)/$F$349)))</f>
        <v>0</v>
      </c>
      <c r="AG366" s="2">
        <f>IF($F$349="n/a",0,IF(AG$351&lt;=$C366,0,IF(AG$351&gt;($F$349+$C366),INDEX($D$363:$W$363,,$C366)-SUM($D366:AF366),INDEX($D$363:$W$363,,$C366)/$F$349)))</f>
        <v>0</v>
      </c>
      <c r="AH366" s="2">
        <f>IF($F$349="n/a",0,IF(AH$351&lt;=$C366,0,IF(AH$351&gt;($F$349+$C366),INDEX($D$363:$W$363,,$C366)-SUM($D366:AG366),INDEX($D$363:$W$363,,$C366)/$F$349)))</f>
        <v>0</v>
      </c>
      <c r="AI366" s="2">
        <f>IF($F$349="n/a",0,IF(AI$351&lt;=$C366,0,IF(AI$351&gt;($F$349+$C366),INDEX($D$363:$W$363,,$C366)-SUM($D366:AH366),INDEX($D$363:$W$363,,$C366)/$F$349)))</f>
        <v>0</v>
      </c>
      <c r="AJ366" s="2">
        <f>IF($F$349="n/a",0,IF(AJ$351&lt;=$C366,0,IF(AJ$351&gt;($F$349+$C366),INDEX($D$363:$W$363,,$C366)-SUM($D366:AI366),INDEX($D$363:$W$363,,$C366)/$F$349)))</f>
        <v>0</v>
      </c>
      <c r="AK366" s="2">
        <f>IF($F$349="n/a",0,IF(AK$351&lt;=$C366,0,IF(AK$351&gt;($F$349+$C366),INDEX($D$363:$W$363,,$C366)-SUM($D366:AJ366),INDEX($D$363:$W$363,,$C366)/$F$349)))</f>
        <v>0</v>
      </c>
      <c r="AL366" s="2">
        <f>IF($F$349="n/a",0,IF(AL$351&lt;=$C366,0,IF(AL$351&gt;($F$349+$C366),INDEX($D$363:$W$363,,$C366)-SUM($D366:AK366),INDEX($D$363:$W$363,,$C366)/$F$349)))</f>
        <v>0</v>
      </c>
      <c r="AM366" s="2">
        <f>IF($F$349="n/a",0,IF(AM$351&lt;=$C366,0,IF(AM$351&gt;($F$349+$C366),INDEX($D$363:$W$363,,$C366)-SUM($D366:AL366),INDEX($D$363:$W$363,,$C366)/$F$349)))</f>
        <v>0</v>
      </c>
      <c r="AN366" s="2">
        <f>IF($F$349="n/a",0,IF(AN$351&lt;=$C366,0,IF(AN$351&gt;($F$349+$C366),INDEX($D$363:$W$363,,$C366)-SUM($D366:AM366),INDEX($D$363:$W$363,,$C366)/$F$349)))</f>
        <v>0</v>
      </c>
      <c r="AO366" s="2">
        <f>IF($F$349="n/a",0,IF(AO$351&lt;=$C366,0,IF(AO$351&gt;($F$349+$C366),INDEX($D$363:$W$363,,$C366)-SUM($D366:AN366),INDEX($D$363:$W$363,,$C366)/$F$349)))</f>
        <v>0</v>
      </c>
      <c r="AP366" s="2">
        <f>IF($F$349="n/a",0,IF(AP$351&lt;=$C366,0,IF(AP$351&gt;($F$349+$C366),INDEX($D$363:$W$363,,$C366)-SUM($D366:AO366),INDEX($D$363:$W$363,,$C366)/$F$349)))</f>
        <v>0</v>
      </c>
      <c r="AQ366" s="2">
        <f>IF($F$349="n/a",0,IF(AQ$351&lt;=$C366,0,IF(AQ$351&gt;($F$349+$C366),INDEX($D$363:$W$363,,$C366)-SUM($D366:AP366),INDEX($D$363:$W$363,,$C366)/$F$349)))</f>
        <v>0</v>
      </c>
      <c r="AR366" s="2">
        <f>IF($F$349="n/a",0,IF(AR$351&lt;=$C366,0,IF(AR$351&gt;($F$349+$C366),INDEX($D$363:$W$363,,$C366)-SUM($D366:AQ366),INDEX($D$363:$W$363,,$C366)/$F$349)))</f>
        <v>0</v>
      </c>
      <c r="AS366" s="2">
        <f>IF($F$349="n/a",0,IF(AS$351&lt;=$C366,0,IF(AS$351&gt;($F$349+$C366),INDEX($D$363:$W$363,,$C366)-SUM($D366:AR366),INDEX($D$363:$W$363,,$C366)/$F$349)))</f>
        <v>0</v>
      </c>
      <c r="AT366" s="2">
        <f>IF($F$349="n/a",0,IF(AT$351&lt;=$C366,0,IF(AT$351&gt;($F$349+$C366),INDEX($D$363:$W$363,,$C366)-SUM($D366:AS366),INDEX($D$363:$W$363,,$C366)/$F$349)))</f>
        <v>0</v>
      </c>
      <c r="AU366" s="2">
        <f>IF($F$349="n/a",0,IF(AU$351&lt;=$C366,0,IF(AU$351&gt;($F$349+$C366),INDEX($D$363:$W$363,,$C366)-SUM($D366:AT366),INDEX($D$363:$W$363,,$C366)/$F$349)))</f>
        <v>0</v>
      </c>
      <c r="AV366" s="2">
        <f>IF($F$349="n/a",0,IF(AV$351&lt;=$C366,0,IF(AV$351&gt;($F$349+$C366),INDEX($D$363:$W$363,,$C366)-SUM($D366:AU366),INDEX($D$363:$W$363,,$C366)/$F$349)))</f>
        <v>0</v>
      </c>
      <c r="AW366" s="2">
        <f>IF($F$349="n/a",0,IF(AW$351&lt;=$C366,0,IF(AW$351&gt;($F$349+$C366),INDEX($D$363:$W$363,,$C366)-SUM($D366:AV366),INDEX($D$363:$W$363,,$C366)/$F$349)))</f>
        <v>0</v>
      </c>
      <c r="AX366" s="2">
        <f>IF($F$349="n/a",0,IF(AX$351&lt;=$C366,0,IF(AX$351&gt;($F$349+$C366),INDEX($D$363:$W$363,,$C366)-SUM($D366:AW366),INDEX($D$363:$W$363,,$C366)/$F$349)))</f>
        <v>0</v>
      </c>
      <c r="AY366" s="2">
        <f>IF($F$349="n/a",0,IF(AY$351&lt;=$C366,0,IF(AY$351&gt;($F$349+$C366),INDEX($D$363:$W$363,,$C366)-SUM($D366:AX366),INDEX($D$363:$W$363,,$C366)/$F$349)))</f>
        <v>0</v>
      </c>
      <c r="AZ366" s="2">
        <f>IF($F$349="n/a",0,IF(AZ$351&lt;=$C366,0,IF(AZ$351&gt;($F$349+$C366),INDEX($D$363:$W$363,,$C366)-SUM($D366:AY366),INDEX($D$363:$W$363,,$C366)/$F$349)))</f>
        <v>0</v>
      </c>
      <c r="BA366" s="2">
        <f>IF($F$349="n/a",0,IF(BA$351&lt;=$C366,0,IF(BA$351&gt;($F$349+$C366),INDEX($D$363:$W$363,,$C366)-SUM($D366:AZ366),INDEX($D$363:$W$363,,$C366)/$F$349)))</f>
        <v>0</v>
      </c>
      <c r="BB366" s="2">
        <f>IF($F$349="n/a",0,IF(BB$351&lt;=$C366,0,IF(BB$351&gt;($F$349+$C366),INDEX($D$363:$W$363,,$C366)-SUM($D366:BA366),INDEX($D$363:$W$363,,$C366)/$F$349)))</f>
        <v>0</v>
      </c>
      <c r="BC366" s="2">
        <f>IF($F$349="n/a",0,IF(BC$351&lt;=$C366,0,IF(BC$351&gt;($F$349+$C366),INDEX($D$363:$W$363,,$C366)-SUM($D366:BB366),INDEX($D$363:$W$363,,$C366)/$F$349)))</f>
        <v>0</v>
      </c>
      <c r="BD366" s="2">
        <f>IF($F$349="n/a",0,IF(BD$351&lt;=$C366,0,IF(BD$351&gt;($F$349+$C366),INDEX($D$363:$W$363,,$C366)-SUM($D366:BC366),INDEX($D$363:$W$363,,$C366)/$F$349)))</f>
        <v>0</v>
      </c>
      <c r="BE366" s="2">
        <f>IF($F$349="n/a",0,IF(BE$351&lt;=$C366,0,IF(BE$351&gt;($F$349+$C366),INDEX($D$363:$W$363,,$C366)-SUM($D366:BD366),INDEX($D$363:$W$363,,$C366)/$F$349)))</f>
        <v>0</v>
      </c>
      <c r="BF366" s="2">
        <f>IF($F$349="n/a",0,IF(BF$351&lt;=$C366,0,IF(BF$351&gt;($F$349+$C366),INDEX($D$363:$W$363,,$C366)-SUM($D366:BE366),INDEX($D$363:$W$363,,$C366)/$F$349)))</f>
        <v>0</v>
      </c>
      <c r="BG366" s="2">
        <f>IF($F$349="n/a",0,IF(BG$351&lt;=$C366,0,IF(BG$351&gt;($F$349+$C366),INDEX($D$363:$W$363,,$C366)-SUM($D366:BF366),INDEX($D$363:$W$363,,$C366)/$F$349)))</f>
        <v>0</v>
      </c>
      <c r="BH366" s="2">
        <f>IF($F$349="n/a",0,IF(BH$351&lt;=$C366,0,IF(BH$351&gt;($F$349+$C366),INDEX($D$363:$W$363,,$C366)-SUM($D366:BG366),INDEX($D$363:$W$363,,$C366)/$F$349)))</f>
        <v>0</v>
      </c>
      <c r="BI366" s="2">
        <f>IF($F$349="n/a",0,IF(BI$351&lt;=$C366,0,IF(BI$351&gt;($F$349+$C366),INDEX($D$363:$W$363,,$C366)-SUM($D366:BH366),INDEX($D$363:$W$363,,$C366)/$F$349)))</f>
        <v>0</v>
      </c>
      <c r="BJ366" s="2">
        <f>IF($F$349="n/a",0,IF(BJ$351&lt;=$C366,0,IF(BJ$351&gt;($F$349+$C366),INDEX($D$363:$W$363,,$C366)-SUM($D366:BI366),INDEX($D$363:$W$363,,$C366)/$F$349)))</f>
        <v>0</v>
      </c>
      <c r="BK366" s="2">
        <f>IF($F$349="n/a",0,IF(BK$351&lt;=$C366,0,IF(BK$351&gt;($F$349+$C366),INDEX($D$363:$W$363,,$C366)-SUM($D366:BJ366),INDEX($D$363:$W$363,,$C366)/$F$349)))</f>
        <v>0</v>
      </c>
    </row>
    <row r="367" spans="2:63" x14ac:dyDescent="0.3">
      <c r="B367" s="24">
        <v>2012</v>
      </c>
      <c r="C367" s="24">
        <v>2</v>
      </c>
      <c r="E367" s="2">
        <f>IF($F$349="n/a",0,IF(E$351&lt;=$C367,0,IF(E$351&gt;($F$349+$C367),INDEX($D$363:$W$363,,$C367)-SUM($D367:D367),INDEX($D$363:$W$363,,$C367)/$F$349)))</f>
        <v>0</v>
      </c>
      <c r="F367" s="2">
        <f>IF($F$349="n/a",0,IF(F$351&lt;=$C367,0,IF(F$351&gt;($F$349+$C367),INDEX($D$363:$W$363,,$C367)-SUM($D367:E367),INDEX($D$363:$W$363,,$C367)/$F$349)))</f>
        <v>0</v>
      </c>
      <c r="G367" s="2">
        <f>IF($F$349="n/a",0,IF(G$351&lt;=$C367,0,IF(G$351&gt;($F$349+$C367),INDEX($D$363:$W$363,,$C367)-SUM($D367:F367),INDEX($D$363:$W$363,,$C367)/$F$349)))</f>
        <v>0</v>
      </c>
      <c r="H367" s="2">
        <f>IF($F$349="n/a",0,IF(H$351&lt;=$C367,0,IF(H$351&gt;($F$349+$C367),INDEX($D$363:$W$363,,$C367)-SUM($D367:G367),INDEX($D$363:$W$363,,$C367)/$F$349)))</f>
        <v>0</v>
      </c>
      <c r="I367" s="2">
        <f>IF($F$349="n/a",0,IF(I$351&lt;=$C367,0,IF(I$351&gt;($F$349+$C367),INDEX($D$363:$W$363,,$C367)-SUM($D367:H367),INDEX($D$363:$W$363,,$C367)/$F$349)))</f>
        <v>0</v>
      </c>
      <c r="J367" s="2">
        <f>IF($F$349="n/a",0,IF(J$351&lt;=$C367,0,IF(J$351&gt;($F$349+$C367),INDEX($D$363:$W$363,,$C367)-SUM($D367:I367),INDEX($D$363:$W$363,,$C367)/$F$349)))</f>
        <v>0</v>
      </c>
      <c r="K367" s="2">
        <f>IF($F$349="n/a",0,IF(K$351&lt;=$C367,0,IF(K$351&gt;($F$349+$C367),INDEX($D$363:$W$363,,$C367)-SUM($D367:J367),INDEX($D$363:$W$363,,$C367)/$F$349)))</f>
        <v>0</v>
      </c>
      <c r="L367" s="2">
        <f>IF($F$349="n/a",0,IF(L$351&lt;=$C367,0,IF(L$351&gt;($F$349+$C367),INDEX($D$363:$W$363,,$C367)-SUM($D367:K367),INDEX($D$363:$W$363,,$C367)/$F$349)))</f>
        <v>0</v>
      </c>
      <c r="M367" s="2">
        <f>IF($F$349="n/a",0,IF(M$351&lt;=$C367,0,IF(M$351&gt;($F$349+$C367),INDEX($D$363:$W$363,,$C367)-SUM($D367:L367),INDEX($D$363:$W$363,,$C367)/$F$349)))</f>
        <v>0</v>
      </c>
      <c r="N367" s="2">
        <f>IF($F$349="n/a",0,IF(N$351&lt;=$C367,0,IF(N$351&gt;($F$349+$C367),INDEX($D$363:$W$363,,$C367)-SUM($D367:M367),INDEX($D$363:$W$363,,$C367)/$F$349)))</f>
        <v>0</v>
      </c>
      <c r="O367" s="2">
        <f>IF($F$349="n/a",0,IF(O$351&lt;=$C367,0,IF(O$351&gt;($F$349+$C367),INDEX($D$363:$W$363,,$C367)-SUM($D367:N367),INDEX($D$363:$W$363,,$C367)/$F$349)))</f>
        <v>0</v>
      </c>
      <c r="P367" s="2">
        <f>IF($F$349="n/a",0,IF(P$351&lt;=$C367,0,IF(P$351&gt;($F$349+$C367),INDEX($D$363:$W$363,,$C367)-SUM($D367:O367),INDEX($D$363:$W$363,,$C367)/$F$349)))</f>
        <v>0</v>
      </c>
      <c r="Q367" s="2">
        <f>IF($F$349="n/a",0,IF(Q$351&lt;=$C367,0,IF(Q$351&gt;($F$349+$C367),INDEX($D$363:$W$363,,$C367)-SUM($D367:P367),INDEX($D$363:$W$363,,$C367)/$F$349)))</f>
        <v>0</v>
      </c>
      <c r="R367" s="2">
        <f>IF($F$349="n/a",0,IF(R$351&lt;=$C367,0,IF(R$351&gt;($F$349+$C367),INDEX($D$363:$W$363,,$C367)-SUM($D367:Q367),INDEX($D$363:$W$363,,$C367)/$F$349)))</f>
        <v>0</v>
      </c>
      <c r="S367" s="2">
        <f>IF($F$349="n/a",0,IF(S$351&lt;=$C367,0,IF(S$351&gt;($F$349+$C367),INDEX($D$363:$W$363,,$C367)-SUM($D367:R367),INDEX($D$363:$W$363,,$C367)/$F$349)))</f>
        <v>0</v>
      </c>
      <c r="T367" s="2">
        <f>IF($F$349="n/a",0,IF(T$351&lt;=$C367,0,IF(T$351&gt;($F$349+$C367),INDEX($D$363:$W$363,,$C367)-SUM($D367:S367),INDEX($D$363:$W$363,,$C367)/$F$349)))</f>
        <v>0</v>
      </c>
      <c r="U367" s="2">
        <f>IF($F$349="n/a",0,IF(U$351&lt;=$C367,0,IF(U$351&gt;($F$349+$C367),INDEX($D$363:$W$363,,$C367)-SUM($D367:T367),INDEX($D$363:$W$363,,$C367)/$F$349)))</f>
        <v>0</v>
      </c>
      <c r="V367" s="2">
        <f>IF($F$349="n/a",0,IF(V$351&lt;=$C367,0,IF(V$351&gt;($F$349+$C367),INDEX($D$363:$W$363,,$C367)-SUM($D367:U367),INDEX($D$363:$W$363,,$C367)/$F$349)))</f>
        <v>0</v>
      </c>
      <c r="W367" s="2">
        <f>IF($F$349="n/a",0,IF(W$351&lt;=$C367,0,IF(W$351&gt;($F$349+$C367),INDEX($D$363:$W$363,,$C367)-SUM($D367:V367),INDEX($D$363:$W$363,,$C367)/$F$349)))</f>
        <v>0</v>
      </c>
      <c r="X367" s="2">
        <f>IF($F$349="n/a",0,IF(X$351&lt;=$C367,0,IF(X$351&gt;($F$349+$C367),INDEX($D$363:$W$363,,$C367)-SUM($D367:W367),INDEX($D$363:$W$363,,$C367)/$F$349)))</f>
        <v>0</v>
      </c>
      <c r="Y367" s="2">
        <f>IF($F$349="n/a",0,IF(Y$351&lt;=$C367,0,IF(Y$351&gt;($F$349+$C367),INDEX($D$363:$W$363,,$C367)-SUM($D367:X367),INDEX($D$363:$W$363,,$C367)/$F$349)))</f>
        <v>0</v>
      </c>
      <c r="Z367" s="2">
        <f>IF($F$349="n/a",0,IF(Z$351&lt;=$C367,0,IF(Z$351&gt;($F$349+$C367),INDEX($D$363:$W$363,,$C367)-SUM($D367:Y367),INDEX($D$363:$W$363,,$C367)/$F$349)))</f>
        <v>0</v>
      </c>
      <c r="AA367" s="2">
        <f>IF($F$349="n/a",0,IF(AA$351&lt;=$C367,0,IF(AA$351&gt;($F$349+$C367),INDEX($D$363:$W$363,,$C367)-SUM($D367:Z367),INDEX($D$363:$W$363,,$C367)/$F$349)))</f>
        <v>0</v>
      </c>
      <c r="AB367" s="2">
        <f>IF($F$349="n/a",0,IF(AB$351&lt;=$C367,0,IF(AB$351&gt;($F$349+$C367),INDEX($D$363:$W$363,,$C367)-SUM($D367:AA367),INDEX($D$363:$W$363,,$C367)/$F$349)))</f>
        <v>0</v>
      </c>
      <c r="AC367" s="2">
        <f>IF($F$349="n/a",0,IF(AC$351&lt;=$C367,0,IF(AC$351&gt;($F$349+$C367),INDEX($D$363:$W$363,,$C367)-SUM($D367:AB367),INDEX($D$363:$W$363,,$C367)/$F$349)))</f>
        <v>0</v>
      </c>
      <c r="AD367" s="2">
        <f>IF($F$349="n/a",0,IF(AD$351&lt;=$C367,0,IF(AD$351&gt;($F$349+$C367),INDEX($D$363:$W$363,,$C367)-SUM($D367:AC367),INDEX($D$363:$W$363,,$C367)/$F$349)))</f>
        <v>0</v>
      </c>
      <c r="AE367" s="2">
        <f>IF($F$349="n/a",0,IF(AE$351&lt;=$C367,0,IF(AE$351&gt;($F$349+$C367),INDEX($D$363:$W$363,,$C367)-SUM($D367:AD367),INDEX($D$363:$W$363,,$C367)/$F$349)))</f>
        <v>0</v>
      </c>
      <c r="AF367" s="2">
        <f>IF($F$349="n/a",0,IF(AF$351&lt;=$C367,0,IF(AF$351&gt;($F$349+$C367),INDEX($D$363:$W$363,,$C367)-SUM($D367:AE367),INDEX($D$363:$W$363,,$C367)/$F$349)))</f>
        <v>0</v>
      </c>
      <c r="AG367" s="2">
        <f>IF($F$349="n/a",0,IF(AG$351&lt;=$C367,0,IF(AG$351&gt;($F$349+$C367),INDEX($D$363:$W$363,,$C367)-SUM($D367:AF367),INDEX($D$363:$W$363,,$C367)/$F$349)))</f>
        <v>0</v>
      </c>
      <c r="AH367" s="2">
        <f>IF($F$349="n/a",0,IF(AH$351&lt;=$C367,0,IF(AH$351&gt;($F$349+$C367),INDEX($D$363:$W$363,,$C367)-SUM($D367:AG367),INDEX($D$363:$W$363,,$C367)/$F$349)))</f>
        <v>0</v>
      </c>
      <c r="AI367" s="2">
        <f>IF($F$349="n/a",0,IF(AI$351&lt;=$C367,0,IF(AI$351&gt;($F$349+$C367),INDEX($D$363:$W$363,,$C367)-SUM($D367:AH367),INDEX($D$363:$W$363,,$C367)/$F$349)))</f>
        <v>0</v>
      </c>
      <c r="AJ367" s="2">
        <f>IF($F$349="n/a",0,IF(AJ$351&lt;=$C367,0,IF(AJ$351&gt;($F$349+$C367),INDEX($D$363:$W$363,,$C367)-SUM($D367:AI367),INDEX($D$363:$W$363,,$C367)/$F$349)))</f>
        <v>0</v>
      </c>
      <c r="AK367" s="2">
        <f>IF($F$349="n/a",0,IF(AK$351&lt;=$C367,0,IF(AK$351&gt;($F$349+$C367),INDEX($D$363:$W$363,,$C367)-SUM($D367:AJ367),INDEX($D$363:$W$363,,$C367)/$F$349)))</f>
        <v>0</v>
      </c>
      <c r="AL367" s="2">
        <f>IF($F$349="n/a",0,IF(AL$351&lt;=$C367,0,IF(AL$351&gt;($F$349+$C367),INDEX($D$363:$W$363,,$C367)-SUM($D367:AK367),INDEX($D$363:$W$363,,$C367)/$F$349)))</f>
        <v>0</v>
      </c>
      <c r="AM367" s="2">
        <f>IF($F$349="n/a",0,IF(AM$351&lt;=$C367,0,IF(AM$351&gt;($F$349+$C367),INDEX($D$363:$W$363,,$C367)-SUM($D367:AL367),INDEX($D$363:$W$363,,$C367)/$F$349)))</f>
        <v>0</v>
      </c>
      <c r="AN367" s="2">
        <f>IF($F$349="n/a",0,IF(AN$351&lt;=$C367,0,IF(AN$351&gt;($F$349+$C367),INDEX($D$363:$W$363,,$C367)-SUM($D367:AM367),INDEX($D$363:$W$363,,$C367)/$F$349)))</f>
        <v>0</v>
      </c>
      <c r="AO367" s="2">
        <f>IF($F$349="n/a",0,IF(AO$351&lt;=$C367,0,IF(AO$351&gt;($F$349+$C367),INDEX($D$363:$W$363,,$C367)-SUM($D367:AN367),INDEX($D$363:$W$363,,$C367)/$F$349)))</f>
        <v>0</v>
      </c>
      <c r="AP367" s="2">
        <f>IF($F$349="n/a",0,IF(AP$351&lt;=$C367,0,IF(AP$351&gt;($F$349+$C367),INDEX($D$363:$W$363,,$C367)-SUM($D367:AO367),INDEX($D$363:$W$363,,$C367)/$F$349)))</f>
        <v>0</v>
      </c>
      <c r="AQ367" s="2">
        <f>IF($F$349="n/a",0,IF(AQ$351&lt;=$C367,0,IF(AQ$351&gt;($F$349+$C367),INDEX($D$363:$W$363,,$C367)-SUM($D367:AP367),INDEX($D$363:$W$363,,$C367)/$F$349)))</f>
        <v>0</v>
      </c>
      <c r="AR367" s="2">
        <f>IF($F$349="n/a",0,IF(AR$351&lt;=$C367,0,IF(AR$351&gt;($F$349+$C367),INDEX($D$363:$W$363,,$C367)-SUM($D367:AQ367),INDEX($D$363:$W$363,,$C367)/$F$349)))</f>
        <v>0</v>
      </c>
      <c r="AS367" s="2">
        <f>IF($F$349="n/a",0,IF(AS$351&lt;=$C367,0,IF(AS$351&gt;($F$349+$C367),INDEX($D$363:$W$363,,$C367)-SUM($D367:AR367),INDEX($D$363:$W$363,,$C367)/$F$349)))</f>
        <v>0</v>
      </c>
      <c r="AT367" s="2">
        <f>IF($F$349="n/a",0,IF(AT$351&lt;=$C367,0,IF(AT$351&gt;($F$349+$C367),INDEX($D$363:$W$363,,$C367)-SUM($D367:AS367),INDEX($D$363:$W$363,,$C367)/$F$349)))</f>
        <v>0</v>
      </c>
      <c r="AU367" s="2">
        <f>IF($F$349="n/a",0,IF(AU$351&lt;=$C367,0,IF(AU$351&gt;($F$349+$C367),INDEX($D$363:$W$363,,$C367)-SUM($D367:AT367),INDEX($D$363:$W$363,,$C367)/$F$349)))</f>
        <v>0</v>
      </c>
      <c r="AV367" s="2">
        <f>IF($F$349="n/a",0,IF(AV$351&lt;=$C367,0,IF(AV$351&gt;($F$349+$C367),INDEX($D$363:$W$363,,$C367)-SUM($D367:AU367),INDEX($D$363:$W$363,,$C367)/$F$349)))</f>
        <v>0</v>
      </c>
      <c r="AW367" s="2">
        <f>IF($F$349="n/a",0,IF(AW$351&lt;=$C367,0,IF(AW$351&gt;($F$349+$C367),INDEX($D$363:$W$363,,$C367)-SUM($D367:AV367),INDEX($D$363:$W$363,,$C367)/$F$349)))</f>
        <v>0</v>
      </c>
      <c r="AX367" s="2">
        <f>IF($F$349="n/a",0,IF(AX$351&lt;=$C367,0,IF(AX$351&gt;($F$349+$C367),INDEX($D$363:$W$363,,$C367)-SUM($D367:AW367),INDEX($D$363:$W$363,,$C367)/$F$349)))</f>
        <v>0</v>
      </c>
      <c r="AY367" s="2">
        <f>IF($F$349="n/a",0,IF(AY$351&lt;=$C367,0,IF(AY$351&gt;($F$349+$C367),INDEX($D$363:$W$363,,$C367)-SUM($D367:AX367),INDEX($D$363:$W$363,,$C367)/$F$349)))</f>
        <v>0</v>
      </c>
      <c r="AZ367" s="2">
        <f>IF($F$349="n/a",0,IF(AZ$351&lt;=$C367,0,IF(AZ$351&gt;($F$349+$C367),INDEX($D$363:$W$363,,$C367)-SUM($D367:AY367),INDEX($D$363:$W$363,,$C367)/$F$349)))</f>
        <v>0</v>
      </c>
      <c r="BA367" s="2">
        <f>IF($F$349="n/a",0,IF(BA$351&lt;=$C367,0,IF(BA$351&gt;($F$349+$C367),INDEX($D$363:$W$363,,$C367)-SUM($D367:AZ367),INDEX($D$363:$W$363,,$C367)/$F$349)))</f>
        <v>0</v>
      </c>
      <c r="BB367" s="2">
        <f>IF($F$349="n/a",0,IF(BB$351&lt;=$C367,0,IF(BB$351&gt;($F$349+$C367),INDEX($D$363:$W$363,,$C367)-SUM($D367:BA367),INDEX($D$363:$W$363,,$C367)/$F$349)))</f>
        <v>0</v>
      </c>
      <c r="BC367" s="2">
        <f>IF($F$349="n/a",0,IF(BC$351&lt;=$C367,0,IF(BC$351&gt;($F$349+$C367),INDEX($D$363:$W$363,,$C367)-SUM($D367:BB367),INDEX($D$363:$W$363,,$C367)/$F$349)))</f>
        <v>0</v>
      </c>
      <c r="BD367" s="2">
        <f>IF($F$349="n/a",0,IF(BD$351&lt;=$C367,0,IF(BD$351&gt;($F$349+$C367),INDEX($D$363:$W$363,,$C367)-SUM($D367:BC367),INDEX($D$363:$W$363,,$C367)/$F$349)))</f>
        <v>0</v>
      </c>
      <c r="BE367" s="2">
        <f>IF($F$349="n/a",0,IF(BE$351&lt;=$C367,0,IF(BE$351&gt;($F$349+$C367),INDEX($D$363:$W$363,,$C367)-SUM($D367:BD367),INDEX($D$363:$W$363,,$C367)/$F$349)))</f>
        <v>0</v>
      </c>
      <c r="BF367" s="2">
        <f>IF($F$349="n/a",0,IF(BF$351&lt;=$C367,0,IF(BF$351&gt;($F$349+$C367),INDEX($D$363:$W$363,,$C367)-SUM($D367:BE367),INDEX($D$363:$W$363,,$C367)/$F$349)))</f>
        <v>0</v>
      </c>
      <c r="BG367" s="2">
        <f>IF($F$349="n/a",0,IF(BG$351&lt;=$C367,0,IF(BG$351&gt;($F$349+$C367),INDEX($D$363:$W$363,,$C367)-SUM($D367:BF367),INDEX($D$363:$W$363,,$C367)/$F$349)))</f>
        <v>0</v>
      </c>
      <c r="BH367" s="2">
        <f>IF($F$349="n/a",0,IF(BH$351&lt;=$C367,0,IF(BH$351&gt;($F$349+$C367),INDEX($D$363:$W$363,,$C367)-SUM($D367:BG367),INDEX($D$363:$W$363,,$C367)/$F$349)))</f>
        <v>0</v>
      </c>
      <c r="BI367" s="2">
        <f>IF($F$349="n/a",0,IF(BI$351&lt;=$C367,0,IF(BI$351&gt;($F$349+$C367),INDEX($D$363:$W$363,,$C367)-SUM($D367:BH367),INDEX($D$363:$W$363,,$C367)/$F$349)))</f>
        <v>0</v>
      </c>
      <c r="BJ367" s="2">
        <f>IF($F$349="n/a",0,IF(BJ$351&lt;=$C367,0,IF(BJ$351&gt;($F$349+$C367),INDEX($D$363:$W$363,,$C367)-SUM($D367:BI367),INDEX($D$363:$W$363,,$C367)/$F$349)))</f>
        <v>0</v>
      </c>
      <c r="BK367" s="2">
        <f>IF($F$349="n/a",0,IF(BK$351&lt;=$C367,0,IF(BK$351&gt;($F$349+$C367),INDEX($D$363:$W$363,,$C367)-SUM($D367:BJ367),INDEX($D$363:$W$363,,$C367)/$F$349)))</f>
        <v>0</v>
      </c>
    </row>
    <row r="368" spans="2:63" x14ac:dyDescent="0.3">
      <c r="B368" s="24">
        <v>2013</v>
      </c>
      <c r="C368" s="24">
        <v>3</v>
      </c>
      <c r="E368" s="2">
        <f>IF($F$349="n/a",0,IF(E$351&lt;=$C368,0,IF(E$351&gt;($F$349+$C368),INDEX($D$363:$W$363,,$C368)-SUM($D368:D368),INDEX($D$363:$W$363,,$C368)/$F$349)))</f>
        <v>0</v>
      </c>
      <c r="F368" s="2">
        <f>IF($F$349="n/a",0,IF(F$351&lt;=$C368,0,IF(F$351&gt;($F$349+$C368),INDEX($D$363:$W$363,,$C368)-SUM($D368:E368),INDEX($D$363:$W$363,,$C368)/$F$349)))</f>
        <v>0</v>
      </c>
      <c r="G368" s="2">
        <f>IF($F$349="n/a",0,IF(G$351&lt;=$C368,0,IF(G$351&gt;($F$349+$C368),INDEX($D$363:$W$363,,$C368)-SUM($D368:F368),INDEX($D$363:$W$363,,$C368)/$F$349)))</f>
        <v>0</v>
      </c>
      <c r="H368" s="2">
        <f>IF($F$349="n/a",0,IF(H$351&lt;=$C368,0,IF(H$351&gt;($F$349+$C368),INDEX($D$363:$W$363,,$C368)-SUM($D368:G368),INDEX($D$363:$W$363,,$C368)/$F$349)))</f>
        <v>0</v>
      </c>
      <c r="I368" s="2">
        <f>IF($F$349="n/a",0,IF(I$351&lt;=$C368,0,IF(I$351&gt;($F$349+$C368),INDEX($D$363:$W$363,,$C368)-SUM($D368:H368),INDEX($D$363:$W$363,,$C368)/$F$349)))</f>
        <v>0</v>
      </c>
      <c r="J368" s="2">
        <f>IF($F$349="n/a",0,IF(J$351&lt;=$C368,0,IF(J$351&gt;($F$349+$C368),INDEX($D$363:$W$363,,$C368)-SUM($D368:I368),INDEX($D$363:$W$363,,$C368)/$F$349)))</f>
        <v>0</v>
      </c>
      <c r="K368" s="2">
        <f>IF($F$349="n/a",0,IF(K$351&lt;=$C368,0,IF(K$351&gt;($F$349+$C368),INDEX($D$363:$W$363,,$C368)-SUM($D368:J368),INDEX($D$363:$W$363,,$C368)/$F$349)))</f>
        <v>0</v>
      </c>
      <c r="L368" s="2">
        <f>IF($F$349="n/a",0,IF(L$351&lt;=$C368,0,IF(L$351&gt;($F$349+$C368),INDEX($D$363:$W$363,,$C368)-SUM($D368:K368),INDEX($D$363:$W$363,,$C368)/$F$349)))</f>
        <v>0</v>
      </c>
      <c r="M368" s="2">
        <f>IF($F$349="n/a",0,IF(M$351&lt;=$C368,0,IF(M$351&gt;($F$349+$C368),INDEX($D$363:$W$363,,$C368)-SUM($D368:L368),INDEX($D$363:$W$363,,$C368)/$F$349)))</f>
        <v>0</v>
      </c>
      <c r="N368" s="2">
        <f>IF($F$349="n/a",0,IF(N$351&lt;=$C368,0,IF(N$351&gt;($F$349+$C368),INDEX($D$363:$W$363,,$C368)-SUM($D368:M368),INDEX($D$363:$W$363,,$C368)/$F$349)))</f>
        <v>0</v>
      </c>
      <c r="O368" s="2">
        <f>IF($F$349="n/a",0,IF(O$351&lt;=$C368,0,IF(O$351&gt;($F$349+$C368),INDEX($D$363:$W$363,,$C368)-SUM($D368:N368),INDEX($D$363:$W$363,,$C368)/$F$349)))</f>
        <v>0</v>
      </c>
      <c r="P368" s="2">
        <f>IF($F$349="n/a",0,IF(P$351&lt;=$C368,0,IF(P$351&gt;($F$349+$C368),INDEX($D$363:$W$363,,$C368)-SUM($D368:O368),INDEX($D$363:$W$363,,$C368)/$F$349)))</f>
        <v>0</v>
      </c>
      <c r="Q368" s="2">
        <f>IF($F$349="n/a",0,IF(Q$351&lt;=$C368,0,IF(Q$351&gt;($F$349+$C368),INDEX($D$363:$W$363,,$C368)-SUM($D368:P368),INDEX($D$363:$W$363,,$C368)/$F$349)))</f>
        <v>0</v>
      </c>
      <c r="R368" s="2">
        <f>IF($F$349="n/a",0,IF(R$351&lt;=$C368,0,IF(R$351&gt;($F$349+$C368),INDEX($D$363:$W$363,,$C368)-SUM($D368:Q368),INDEX($D$363:$W$363,,$C368)/$F$349)))</f>
        <v>0</v>
      </c>
      <c r="S368" s="2">
        <f>IF($F$349="n/a",0,IF(S$351&lt;=$C368,0,IF(S$351&gt;($F$349+$C368),INDEX($D$363:$W$363,,$C368)-SUM($D368:R368),INDEX($D$363:$W$363,,$C368)/$F$349)))</f>
        <v>0</v>
      </c>
      <c r="T368" s="2">
        <f>IF($F$349="n/a",0,IF(T$351&lt;=$C368,0,IF(T$351&gt;($F$349+$C368),INDEX($D$363:$W$363,,$C368)-SUM($D368:S368),INDEX($D$363:$W$363,,$C368)/$F$349)))</f>
        <v>0</v>
      </c>
      <c r="U368" s="2">
        <f>IF($F$349="n/a",0,IF(U$351&lt;=$C368,0,IF(U$351&gt;($F$349+$C368),INDEX($D$363:$W$363,,$C368)-SUM($D368:T368),INDEX($D$363:$W$363,,$C368)/$F$349)))</f>
        <v>0</v>
      </c>
      <c r="V368" s="2">
        <f>IF($F$349="n/a",0,IF(V$351&lt;=$C368,0,IF(V$351&gt;($F$349+$C368),INDEX($D$363:$W$363,,$C368)-SUM($D368:U368),INDEX($D$363:$W$363,,$C368)/$F$349)))</f>
        <v>0</v>
      </c>
      <c r="W368" s="2">
        <f>IF($F$349="n/a",0,IF(W$351&lt;=$C368,0,IF(W$351&gt;($F$349+$C368),INDEX($D$363:$W$363,,$C368)-SUM($D368:V368),INDEX($D$363:$W$363,,$C368)/$F$349)))</f>
        <v>0</v>
      </c>
      <c r="X368" s="2">
        <f>IF($F$349="n/a",0,IF(X$351&lt;=$C368,0,IF(X$351&gt;($F$349+$C368),INDEX($D$363:$W$363,,$C368)-SUM($D368:W368),INDEX($D$363:$W$363,,$C368)/$F$349)))</f>
        <v>0</v>
      </c>
      <c r="Y368" s="2">
        <f>IF($F$349="n/a",0,IF(Y$351&lt;=$C368,0,IF(Y$351&gt;($F$349+$C368),INDEX($D$363:$W$363,,$C368)-SUM($D368:X368),INDEX($D$363:$W$363,,$C368)/$F$349)))</f>
        <v>0</v>
      </c>
      <c r="Z368" s="2">
        <f>IF($F$349="n/a",0,IF(Z$351&lt;=$C368,0,IF(Z$351&gt;($F$349+$C368),INDEX($D$363:$W$363,,$C368)-SUM($D368:Y368),INDEX($D$363:$W$363,,$C368)/$F$349)))</f>
        <v>0</v>
      </c>
      <c r="AA368" s="2">
        <f>IF($F$349="n/a",0,IF(AA$351&lt;=$C368,0,IF(AA$351&gt;($F$349+$C368),INDEX($D$363:$W$363,,$C368)-SUM($D368:Z368),INDEX($D$363:$W$363,,$C368)/$F$349)))</f>
        <v>0</v>
      </c>
      <c r="AB368" s="2">
        <f>IF($F$349="n/a",0,IF(AB$351&lt;=$C368,0,IF(AB$351&gt;($F$349+$C368),INDEX($D$363:$W$363,,$C368)-SUM($D368:AA368),INDEX($D$363:$W$363,,$C368)/$F$349)))</f>
        <v>0</v>
      </c>
      <c r="AC368" s="2">
        <f>IF($F$349="n/a",0,IF(AC$351&lt;=$C368,0,IF(AC$351&gt;($F$349+$C368),INDEX($D$363:$W$363,,$C368)-SUM($D368:AB368),INDEX($D$363:$W$363,,$C368)/$F$349)))</f>
        <v>0</v>
      </c>
      <c r="AD368" s="2">
        <f>IF($F$349="n/a",0,IF(AD$351&lt;=$C368,0,IF(AD$351&gt;($F$349+$C368),INDEX($D$363:$W$363,,$C368)-SUM($D368:AC368),INDEX($D$363:$W$363,,$C368)/$F$349)))</f>
        <v>0</v>
      </c>
      <c r="AE368" s="2">
        <f>IF($F$349="n/a",0,IF(AE$351&lt;=$C368,0,IF(AE$351&gt;($F$349+$C368),INDEX($D$363:$W$363,,$C368)-SUM($D368:AD368),INDEX($D$363:$W$363,,$C368)/$F$349)))</f>
        <v>0</v>
      </c>
      <c r="AF368" s="2">
        <f>IF($F$349="n/a",0,IF(AF$351&lt;=$C368,0,IF(AF$351&gt;($F$349+$C368),INDEX($D$363:$W$363,,$C368)-SUM($D368:AE368),INDEX($D$363:$W$363,,$C368)/$F$349)))</f>
        <v>0</v>
      </c>
      <c r="AG368" s="2">
        <f>IF($F$349="n/a",0,IF(AG$351&lt;=$C368,0,IF(AG$351&gt;($F$349+$C368),INDEX($D$363:$W$363,,$C368)-SUM($D368:AF368),INDEX($D$363:$W$363,,$C368)/$F$349)))</f>
        <v>0</v>
      </c>
      <c r="AH368" s="2">
        <f>IF($F$349="n/a",0,IF(AH$351&lt;=$C368,0,IF(AH$351&gt;($F$349+$C368),INDEX($D$363:$W$363,,$C368)-SUM($D368:AG368),INDEX($D$363:$W$363,,$C368)/$F$349)))</f>
        <v>0</v>
      </c>
      <c r="AI368" s="2">
        <f>IF($F$349="n/a",0,IF(AI$351&lt;=$C368,0,IF(AI$351&gt;($F$349+$C368),INDEX($D$363:$W$363,,$C368)-SUM($D368:AH368),INDEX($D$363:$W$363,,$C368)/$F$349)))</f>
        <v>0</v>
      </c>
      <c r="AJ368" s="2">
        <f>IF($F$349="n/a",0,IF(AJ$351&lt;=$C368,0,IF(AJ$351&gt;($F$349+$C368),INDEX($D$363:$W$363,,$C368)-SUM($D368:AI368),INDEX($D$363:$W$363,,$C368)/$F$349)))</f>
        <v>0</v>
      </c>
      <c r="AK368" s="2">
        <f>IF($F$349="n/a",0,IF(AK$351&lt;=$C368,0,IF(AK$351&gt;($F$349+$C368),INDEX($D$363:$W$363,,$C368)-SUM($D368:AJ368),INDEX($D$363:$W$363,,$C368)/$F$349)))</f>
        <v>0</v>
      </c>
      <c r="AL368" s="2">
        <f>IF($F$349="n/a",0,IF(AL$351&lt;=$C368,0,IF(AL$351&gt;($F$349+$C368),INDEX($D$363:$W$363,,$C368)-SUM($D368:AK368),INDEX($D$363:$W$363,,$C368)/$F$349)))</f>
        <v>0</v>
      </c>
      <c r="AM368" s="2">
        <f>IF($F$349="n/a",0,IF(AM$351&lt;=$C368,0,IF(AM$351&gt;($F$349+$C368),INDEX($D$363:$W$363,,$C368)-SUM($D368:AL368),INDEX($D$363:$W$363,,$C368)/$F$349)))</f>
        <v>0</v>
      </c>
      <c r="AN368" s="2">
        <f>IF($F$349="n/a",0,IF(AN$351&lt;=$C368,0,IF(AN$351&gt;($F$349+$C368),INDEX($D$363:$W$363,,$C368)-SUM($D368:AM368),INDEX($D$363:$W$363,,$C368)/$F$349)))</f>
        <v>0</v>
      </c>
      <c r="AO368" s="2">
        <f>IF($F$349="n/a",0,IF(AO$351&lt;=$C368,0,IF(AO$351&gt;($F$349+$C368),INDEX($D$363:$W$363,,$C368)-SUM($D368:AN368),INDEX($D$363:$W$363,,$C368)/$F$349)))</f>
        <v>0</v>
      </c>
      <c r="AP368" s="2">
        <f>IF($F$349="n/a",0,IF(AP$351&lt;=$C368,0,IF(AP$351&gt;($F$349+$C368),INDEX($D$363:$W$363,,$C368)-SUM($D368:AO368),INDEX($D$363:$W$363,,$C368)/$F$349)))</f>
        <v>0</v>
      </c>
      <c r="AQ368" s="2">
        <f>IF($F$349="n/a",0,IF(AQ$351&lt;=$C368,0,IF(AQ$351&gt;($F$349+$C368),INDEX($D$363:$W$363,,$C368)-SUM($D368:AP368),INDEX($D$363:$W$363,,$C368)/$F$349)))</f>
        <v>0</v>
      </c>
      <c r="AR368" s="2">
        <f>IF($F$349="n/a",0,IF(AR$351&lt;=$C368,0,IF(AR$351&gt;($F$349+$C368),INDEX($D$363:$W$363,,$C368)-SUM($D368:AQ368),INDEX($D$363:$W$363,,$C368)/$F$349)))</f>
        <v>0</v>
      </c>
      <c r="AS368" s="2">
        <f>IF($F$349="n/a",0,IF(AS$351&lt;=$C368,0,IF(AS$351&gt;($F$349+$C368),INDEX($D$363:$W$363,,$C368)-SUM($D368:AR368),INDEX($D$363:$W$363,,$C368)/$F$349)))</f>
        <v>0</v>
      </c>
      <c r="AT368" s="2">
        <f>IF($F$349="n/a",0,IF(AT$351&lt;=$C368,0,IF(AT$351&gt;($F$349+$C368),INDEX($D$363:$W$363,,$C368)-SUM($D368:AS368),INDEX($D$363:$W$363,,$C368)/$F$349)))</f>
        <v>0</v>
      </c>
      <c r="AU368" s="2">
        <f>IF($F$349="n/a",0,IF(AU$351&lt;=$C368,0,IF(AU$351&gt;($F$349+$C368),INDEX($D$363:$W$363,,$C368)-SUM($D368:AT368),INDEX($D$363:$W$363,,$C368)/$F$349)))</f>
        <v>0</v>
      </c>
      <c r="AV368" s="2">
        <f>IF($F$349="n/a",0,IF(AV$351&lt;=$C368,0,IF(AV$351&gt;($F$349+$C368),INDEX($D$363:$W$363,,$C368)-SUM($D368:AU368),INDEX($D$363:$W$363,,$C368)/$F$349)))</f>
        <v>0</v>
      </c>
      <c r="AW368" s="2">
        <f>IF($F$349="n/a",0,IF(AW$351&lt;=$C368,0,IF(AW$351&gt;($F$349+$C368),INDEX($D$363:$W$363,,$C368)-SUM($D368:AV368),INDEX($D$363:$W$363,,$C368)/$F$349)))</f>
        <v>0</v>
      </c>
      <c r="AX368" s="2">
        <f>IF($F$349="n/a",0,IF(AX$351&lt;=$C368,0,IF(AX$351&gt;($F$349+$C368),INDEX($D$363:$W$363,,$C368)-SUM($D368:AW368),INDEX($D$363:$W$363,,$C368)/$F$349)))</f>
        <v>0</v>
      </c>
      <c r="AY368" s="2">
        <f>IF($F$349="n/a",0,IF(AY$351&lt;=$C368,0,IF(AY$351&gt;($F$349+$C368),INDEX($D$363:$W$363,,$C368)-SUM($D368:AX368),INDEX($D$363:$W$363,,$C368)/$F$349)))</f>
        <v>0</v>
      </c>
      <c r="AZ368" s="2">
        <f>IF($F$349="n/a",0,IF(AZ$351&lt;=$C368,0,IF(AZ$351&gt;($F$349+$C368),INDEX($D$363:$W$363,,$C368)-SUM($D368:AY368),INDEX($D$363:$W$363,,$C368)/$F$349)))</f>
        <v>0</v>
      </c>
      <c r="BA368" s="2">
        <f>IF($F$349="n/a",0,IF(BA$351&lt;=$C368,0,IF(BA$351&gt;($F$349+$C368),INDEX($D$363:$W$363,,$C368)-SUM($D368:AZ368),INDEX($D$363:$W$363,,$C368)/$F$349)))</f>
        <v>0</v>
      </c>
      <c r="BB368" s="2">
        <f>IF($F$349="n/a",0,IF(BB$351&lt;=$C368,0,IF(BB$351&gt;($F$349+$C368),INDEX($D$363:$W$363,,$C368)-SUM($D368:BA368),INDEX($D$363:$W$363,,$C368)/$F$349)))</f>
        <v>0</v>
      </c>
      <c r="BC368" s="2">
        <f>IF($F$349="n/a",0,IF(BC$351&lt;=$C368,0,IF(BC$351&gt;($F$349+$C368),INDEX($D$363:$W$363,,$C368)-SUM($D368:BB368),INDEX($D$363:$W$363,,$C368)/$F$349)))</f>
        <v>0</v>
      </c>
      <c r="BD368" s="2">
        <f>IF($F$349="n/a",0,IF(BD$351&lt;=$C368,0,IF(BD$351&gt;($F$349+$C368),INDEX($D$363:$W$363,,$C368)-SUM($D368:BC368),INDEX($D$363:$W$363,,$C368)/$F$349)))</f>
        <v>0</v>
      </c>
      <c r="BE368" s="2">
        <f>IF($F$349="n/a",0,IF(BE$351&lt;=$C368,0,IF(BE$351&gt;($F$349+$C368),INDEX($D$363:$W$363,,$C368)-SUM($D368:BD368),INDEX($D$363:$W$363,,$C368)/$F$349)))</f>
        <v>0</v>
      </c>
      <c r="BF368" s="2">
        <f>IF($F$349="n/a",0,IF(BF$351&lt;=$C368,0,IF(BF$351&gt;($F$349+$C368),INDEX($D$363:$W$363,,$C368)-SUM($D368:BE368),INDEX($D$363:$W$363,,$C368)/$F$349)))</f>
        <v>0</v>
      </c>
      <c r="BG368" s="2">
        <f>IF($F$349="n/a",0,IF(BG$351&lt;=$C368,0,IF(BG$351&gt;($F$349+$C368),INDEX($D$363:$W$363,,$C368)-SUM($D368:BF368),INDEX($D$363:$W$363,,$C368)/$F$349)))</f>
        <v>0</v>
      </c>
      <c r="BH368" s="2">
        <f>IF($F$349="n/a",0,IF(BH$351&lt;=$C368,0,IF(BH$351&gt;($F$349+$C368),INDEX($D$363:$W$363,,$C368)-SUM($D368:BG368),INDEX($D$363:$W$363,,$C368)/$F$349)))</f>
        <v>0</v>
      </c>
      <c r="BI368" s="2">
        <f>IF($F$349="n/a",0,IF(BI$351&lt;=$C368,0,IF(BI$351&gt;($F$349+$C368),INDEX($D$363:$W$363,,$C368)-SUM($D368:BH368),INDEX($D$363:$W$363,,$C368)/$F$349)))</f>
        <v>0</v>
      </c>
      <c r="BJ368" s="2">
        <f>IF($F$349="n/a",0,IF(BJ$351&lt;=$C368,0,IF(BJ$351&gt;($F$349+$C368),INDEX($D$363:$W$363,,$C368)-SUM($D368:BI368),INDEX($D$363:$W$363,,$C368)/$F$349)))</f>
        <v>0</v>
      </c>
      <c r="BK368" s="2">
        <f>IF($F$349="n/a",0,IF(BK$351&lt;=$C368,0,IF(BK$351&gt;($F$349+$C368),INDEX($D$363:$W$363,,$C368)-SUM($D368:BJ368),INDEX($D$363:$W$363,,$C368)/$F$349)))</f>
        <v>0</v>
      </c>
    </row>
    <row r="369" spans="2:63" x14ac:dyDescent="0.3">
      <c r="B369" s="24">
        <v>2014</v>
      </c>
      <c r="C369" s="24">
        <v>4</v>
      </c>
      <c r="E369" s="2">
        <f>IF($F$349="n/a",0,IF(E$351&lt;=$C369,0,IF(E$351&gt;($F$349+$C369),INDEX($D$363:$W$363,,$C369)-SUM($D369:D369),INDEX($D$363:$W$363,,$C369)/$F$349)))</f>
        <v>0</v>
      </c>
      <c r="F369" s="2">
        <f>IF($F$349="n/a",0,IF(F$351&lt;=$C369,0,IF(F$351&gt;($F$349+$C369),INDEX($D$363:$W$363,,$C369)-SUM($D369:E369),INDEX($D$363:$W$363,,$C369)/$F$349)))</f>
        <v>0</v>
      </c>
      <c r="G369" s="2">
        <f>IF($F$349="n/a",0,IF(G$351&lt;=$C369,0,IF(G$351&gt;($F$349+$C369),INDEX($D$363:$W$363,,$C369)-SUM($D369:F369),INDEX($D$363:$W$363,,$C369)/$F$349)))</f>
        <v>0</v>
      </c>
      <c r="H369" s="2">
        <f>IF($F$349="n/a",0,IF(H$351&lt;=$C369,0,IF(H$351&gt;($F$349+$C369),INDEX($D$363:$W$363,,$C369)-SUM($D369:G369),INDEX($D$363:$W$363,,$C369)/$F$349)))</f>
        <v>0</v>
      </c>
      <c r="I369" s="2">
        <f>IF($F$349="n/a",0,IF(I$351&lt;=$C369,0,IF(I$351&gt;($F$349+$C369),INDEX($D$363:$W$363,,$C369)-SUM($D369:H369),INDEX($D$363:$W$363,,$C369)/$F$349)))</f>
        <v>0</v>
      </c>
      <c r="J369" s="2">
        <f>IF($F$349="n/a",0,IF(J$351&lt;=$C369,0,IF(J$351&gt;($F$349+$C369),INDEX($D$363:$W$363,,$C369)-SUM($D369:I369),INDEX($D$363:$W$363,,$C369)/$F$349)))</f>
        <v>0</v>
      </c>
      <c r="K369" s="2">
        <f>IF($F$349="n/a",0,IF(K$351&lt;=$C369,0,IF(K$351&gt;($F$349+$C369),INDEX($D$363:$W$363,,$C369)-SUM($D369:J369),INDEX($D$363:$W$363,,$C369)/$F$349)))</f>
        <v>0</v>
      </c>
      <c r="L369" s="2">
        <f>IF($F$349="n/a",0,IF(L$351&lt;=$C369,0,IF(L$351&gt;($F$349+$C369),INDEX($D$363:$W$363,,$C369)-SUM($D369:K369),INDEX($D$363:$W$363,,$C369)/$F$349)))</f>
        <v>0</v>
      </c>
      <c r="M369" s="2">
        <f>IF($F$349="n/a",0,IF(M$351&lt;=$C369,0,IF(M$351&gt;($F$349+$C369),INDEX($D$363:$W$363,,$C369)-SUM($D369:L369),INDEX($D$363:$W$363,,$C369)/$F$349)))</f>
        <v>0</v>
      </c>
      <c r="N369" s="2">
        <f>IF($F$349="n/a",0,IF(N$351&lt;=$C369,0,IF(N$351&gt;($F$349+$C369),INDEX($D$363:$W$363,,$C369)-SUM($D369:M369),INDEX($D$363:$W$363,,$C369)/$F$349)))</f>
        <v>0</v>
      </c>
      <c r="O369" s="2">
        <f>IF($F$349="n/a",0,IF(O$351&lt;=$C369,0,IF(O$351&gt;($F$349+$C369),INDEX($D$363:$W$363,,$C369)-SUM($D369:N369),INDEX($D$363:$W$363,,$C369)/$F$349)))</f>
        <v>0</v>
      </c>
      <c r="P369" s="2">
        <f>IF($F$349="n/a",0,IF(P$351&lt;=$C369,0,IF(P$351&gt;($F$349+$C369),INDEX($D$363:$W$363,,$C369)-SUM($D369:O369),INDEX($D$363:$W$363,,$C369)/$F$349)))</f>
        <v>0</v>
      </c>
      <c r="Q369" s="2">
        <f>IF($F$349="n/a",0,IF(Q$351&lt;=$C369,0,IF(Q$351&gt;($F$349+$C369),INDEX($D$363:$W$363,,$C369)-SUM($D369:P369),INDEX($D$363:$W$363,,$C369)/$F$349)))</f>
        <v>0</v>
      </c>
      <c r="R369" s="2">
        <f>IF($F$349="n/a",0,IF(R$351&lt;=$C369,0,IF(R$351&gt;($F$349+$C369),INDEX($D$363:$W$363,,$C369)-SUM($D369:Q369),INDEX($D$363:$W$363,,$C369)/$F$349)))</f>
        <v>0</v>
      </c>
      <c r="S369" s="2">
        <f>IF($F$349="n/a",0,IF(S$351&lt;=$C369,0,IF(S$351&gt;($F$349+$C369),INDEX($D$363:$W$363,,$C369)-SUM($D369:R369),INDEX($D$363:$W$363,,$C369)/$F$349)))</f>
        <v>0</v>
      </c>
      <c r="T369" s="2">
        <f>IF($F$349="n/a",0,IF(T$351&lt;=$C369,0,IF(T$351&gt;($F$349+$C369),INDEX($D$363:$W$363,,$C369)-SUM($D369:S369),INDEX($D$363:$W$363,,$C369)/$F$349)))</f>
        <v>0</v>
      </c>
      <c r="U369" s="2">
        <f>IF($F$349="n/a",0,IF(U$351&lt;=$C369,0,IF(U$351&gt;($F$349+$C369),INDEX($D$363:$W$363,,$C369)-SUM($D369:T369),INDEX($D$363:$W$363,,$C369)/$F$349)))</f>
        <v>0</v>
      </c>
      <c r="V369" s="2">
        <f>IF($F$349="n/a",0,IF(V$351&lt;=$C369,0,IF(V$351&gt;($F$349+$C369),INDEX($D$363:$W$363,,$C369)-SUM($D369:U369),INDEX($D$363:$W$363,,$C369)/$F$349)))</f>
        <v>0</v>
      </c>
      <c r="W369" s="2">
        <f>IF($F$349="n/a",0,IF(W$351&lt;=$C369,0,IF(W$351&gt;($F$349+$C369),INDEX($D$363:$W$363,,$C369)-SUM($D369:V369),INDEX($D$363:$W$363,,$C369)/$F$349)))</f>
        <v>0</v>
      </c>
      <c r="X369" s="2">
        <f>IF($F$349="n/a",0,IF(X$351&lt;=$C369,0,IF(X$351&gt;($F$349+$C369),INDEX($D$363:$W$363,,$C369)-SUM($D369:W369),INDEX($D$363:$W$363,,$C369)/$F$349)))</f>
        <v>0</v>
      </c>
      <c r="Y369" s="2">
        <f>IF($F$349="n/a",0,IF(Y$351&lt;=$C369,0,IF(Y$351&gt;($F$349+$C369),INDEX($D$363:$W$363,,$C369)-SUM($D369:X369),INDEX($D$363:$W$363,,$C369)/$F$349)))</f>
        <v>0</v>
      </c>
      <c r="Z369" s="2">
        <f>IF($F$349="n/a",0,IF(Z$351&lt;=$C369,0,IF(Z$351&gt;($F$349+$C369),INDEX($D$363:$W$363,,$C369)-SUM($D369:Y369),INDEX($D$363:$W$363,,$C369)/$F$349)))</f>
        <v>0</v>
      </c>
      <c r="AA369" s="2">
        <f>IF($F$349="n/a",0,IF(AA$351&lt;=$C369,0,IF(AA$351&gt;($F$349+$C369),INDEX($D$363:$W$363,,$C369)-SUM($D369:Z369),INDEX($D$363:$W$363,,$C369)/$F$349)))</f>
        <v>0</v>
      </c>
      <c r="AB369" s="2">
        <f>IF($F$349="n/a",0,IF(AB$351&lt;=$C369,0,IF(AB$351&gt;($F$349+$C369),INDEX($D$363:$W$363,,$C369)-SUM($D369:AA369),INDEX($D$363:$W$363,,$C369)/$F$349)))</f>
        <v>0</v>
      </c>
      <c r="AC369" s="2">
        <f>IF($F$349="n/a",0,IF(AC$351&lt;=$C369,0,IF(AC$351&gt;($F$349+$C369),INDEX($D$363:$W$363,,$C369)-SUM($D369:AB369),INDEX($D$363:$W$363,,$C369)/$F$349)))</f>
        <v>0</v>
      </c>
      <c r="AD369" s="2">
        <f>IF($F$349="n/a",0,IF(AD$351&lt;=$C369,0,IF(AD$351&gt;($F$349+$C369),INDEX($D$363:$W$363,,$C369)-SUM($D369:AC369),INDEX($D$363:$W$363,,$C369)/$F$349)))</f>
        <v>0</v>
      </c>
      <c r="AE369" s="2">
        <f>IF($F$349="n/a",0,IF(AE$351&lt;=$C369,0,IF(AE$351&gt;($F$349+$C369),INDEX($D$363:$W$363,,$C369)-SUM($D369:AD369),INDEX($D$363:$W$363,,$C369)/$F$349)))</f>
        <v>0</v>
      </c>
      <c r="AF369" s="2">
        <f>IF($F$349="n/a",0,IF(AF$351&lt;=$C369,0,IF(AF$351&gt;($F$349+$C369),INDEX($D$363:$W$363,,$C369)-SUM($D369:AE369),INDEX($D$363:$W$363,,$C369)/$F$349)))</f>
        <v>0</v>
      </c>
      <c r="AG369" s="2">
        <f>IF($F$349="n/a",0,IF(AG$351&lt;=$C369,0,IF(AG$351&gt;($F$349+$C369),INDEX($D$363:$W$363,,$C369)-SUM($D369:AF369),INDEX($D$363:$W$363,,$C369)/$F$349)))</f>
        <v>0</v>
      </c>
      <c r="AH369" s="2">
        <f>IF($F$349="n/a",0,IF(AH$351&lt;=$C369,0,IF(AH$351&gt;($F$349+$C369),INDEX($D$363:$W$363,,$C369)-SUM($D369:AG369),INDEX($D$363:$W$363,,$C369)/$F$349)))</f>
        <v>0</v>
      </c>
      <c r="AI369" s="2">
        <f>IF($F$349="n/a",0,IF(AI$351&lt;=$C369,0,IF(AI$351&gt;($F$349+$C369),INDEX($D$363:$W$363,,$C369)-SUM($D369:AH369),INDEX($D$363:$W$363,,$C369)/$F$349)))</f>
        <v>0</v>
      </c>
      <c r="AJ369" s="2">
        <f>IF($F$349="n/a",0,IF(AJ$351&lt;=$C369,0,IF(AJ$351&gt;($F$349+$C369),INDEX($D$363:$W$363,,$C369)-SUM($D369:AI369),INDEX($D$363:$W$363,,$C369)/$F$349)))</f>
        <v>0</v>
      </c>
      <c r="AK369" s="2">
        <f>IF($F$349="n/a",0,IF(AK$351&lt;=$C369,0,IF(AK$351&gt;($F$349+$C369),INDEX($D$363:$W$363,,$C369)-SUM($D369:AJ369),INDEX($D$363:$W$363,,$C369)/$F$349)))</f>
        <v>0</v>
      </c>
      <c r="AL369" s="2">
        <f>IF($F$349="n/a",0,IF(AL$351&lt;=$C369,0,IF(AL$351&gt;($F$349+$C369),INDEX($D$363:$W$363,,$C369)-SUM($D369:AK369),INDEX($D$363:$W$363,,$C369)/$F$349)))</f>
        <v>0</v>
      </c>
      <c r="AM369" s="2">
        <f>IF($F$349="n/a",0,IF(AM$351&lt;=$C369,0,IF(AM$351&gt;($F$349+$C369),INDEX($D$363:$W$363,,$C369)-SUM($D369:AL369),INDEX($D$363:$W$363,,$C369)/$F$349)))</f>
        <v>0</v>
      </c>
      <c r="AN369" s="2">
        <f>IF($F$349="n/a",0,IF(AN$351&lt;=$C369,0,IF(AN$351&gt;($F$349+$C369),INDEX($D$363:$W$363,,$C369)-SUM($D369:AM369),INDEX($D$363:$W$363,,$C369)/$F$349)))</f>
        <v>0</v>
      </c>
      <c r="AO369" s="2">
        <f>IF($F$349="n/a",0,IF(AO$351&lt;=$C369,0,IF(AO$351&gt;($F$349+$C369),INDEX($D$363:$W$363,,$C369)-SUM($D369:AN369),INDEX($D$363:$W$363,,$C369)/$F$349)))</f>
        <v>0</v>
      </c>
      <c r="AP369" s="2">
        <f>IF($F$349="n/a",0,IF(AP$351&lt;=$C369,0,IF(AP$351&gt;($F$349+$C369),INDEX($D$363:$W$363,,$C369)-SUM($D369:AO369),INDEX($D$363:$W$363,,$C369)/$F$349)))</f>
        <v>0</v>
      </c>
      <c r="AQ369" s="2">
        <f>IF($F$349="n/a",0,IF(AQ$351&lt;=$C369,0,IF(AQ$351&gt;($F$349+$C369),INDEX($D$363:$W$363,,$C369)-SUM($D369:AP369),INDEX($D$363:$W$363,,$C369)/$F$349)))</f>
        <v>0</v>
      </c>
      <c r="AR369" s="2">
        <f>IF($F$349="n/a",0,IF(AR$351&lt;=$C369,0,IF(AR$351&gt;($F$349+$C369),INDEX($D$363:$W$363,,$C369)-SUM($D369:AQ369),INDEX($D$363:$W$363,,$C369)/$F$349)))</f>
        <v>0</v>
      </c>
      <c r="AS369" s="2">
        <f>IF($F$349="n/a",0,IF(AS$351&lt;=$C369,0,IF(AS$351&gt;($F$349+$C369),INDEX($D$363:$W$363,,$C369)-SUM($D369:AR369),INDEX($D$363:$W$363,,$C369)/$F$349)))</f>
        <v>0</v>
      </c>
      <c r="AT369" s="2">
        <f>IF($F$349="n/a",0,IF(AT$351&lt;=$C369,0,IF(AT$351&gt;($F$349+$C369),INDEX($D$363:$W$363,,$C369)-SUM($D369:AS369),INDEX($D$363:$W$363,,$C369)/$F$349)))</f>
        <v>0</v>
      </c>
      <c r="AU369" s="2">
        <f>IF($F$349="n/a",0,IF(AU$351&lt;=$C369,0,IF(AU$351&gt;($F$349+$C369),INDEX($D$363:$W$363,,$C369)-SUM($D369:AT369),INDEX($D$363:$W$363,,$C369)/$F$349)))</f>
        <v>0</v>
      </c>
      <c r="AV369" s="2">
        <f>IF($F$349="n/a",0,IF(AV$351&lt;=$C369,0,IF(AV$351&gt;($F$349+$C369),INDEX($D$363:$W$363,,$C369)-SUM($D369:AU369),INDEX($D$363:$W$363,,$C369)/$F$349)))</f>
        <v>0</v>
      </c>
      <c r="AW369" s="2">
        <f>IF($F$349="n/a",0,IF(AW$351&lt;=$C369,0,IF(AW$351&gt;($F$349+$C369),INDEX($D$363:$W$363,,$C369)-SUM($D369:AV369),INDEX($D$363:$W$363,,$C369)/$F$349)))</f>
        <v>0</v>
      </c>
      <c r="AX369" s="2">
        <f>IF($F$349="n/a",0,IF(AX$351&lt;=$C369,0,IF(AX$351&gt;($F$349+$C369),INDEX($D$363:$W$363,,$C369)-SUM($D369:AW369),INDEX($D$363:$W$363,,$C369)/$F$349)))</f>
        <v>0</v>
      </c>
      <c r="AY369" s="2">
        <f>IF($F$349="n/a",0,IF(AY$351&lt;=$C369,0,IF(AY$351&gt;($F$349+$C369),INDEX($D$363:$W$363,,$C369)-SUM($D369:AX369),INDEX($D$363:$W$363,,$C369)/$F$349)))</f>
        <v>0</v>
      </c>
      <c r="AZ369" s="2">
        <f>IF($F$349="n/a",0,IF(AZ$351&lt;=$C369,0,IF(AZ$351&gt;($F$349+$C369),INDEX($D$363:$W$363,,$C369)-SUM($D369:AY369),INDEX($D$363:$W$363,,$C369)/$F$349)))</f>
        <v>0</v>
      </c>
      <c r="BA369" s="2">
        <f>IF($F$349="n/a",0,IF(BA$351&lt;=$C369,0,IF(BA$351&gt;($F$349+$C369),INDEX($D$363:$W$363,,$C369)-SUM($D369:AZ369),INDEX($D$363:$W$363,,$C369)/$F$349)))</f>
        <v>0</v>
      </c>
      <c r="BB369" s="2">
        <f>IF($F$349="n/a",0,IF(BB$351&lt;=$C369,0,IF(BB$351&gt;($F$349+$C369),INDEX($D$363:$W$363,,$C369)-SUM($D369:BA369),INDEX($D$363:$W$363,,$C369)/$F$349)))</f>
        <v>0</v>
      </c>
      <c r="BC369" s="2">
        <f>IF($F$349="n/a",0,IF(BC$351&lt;=$C369,0,IF(BC$351&gt;($F$349+$C369),INDEX($D$363:$W$363,,$C369)-SUM($D369:BB369),INDEX($D$363:$W$363,,$C369)/$F$349)))</f>
        <v>0</v>
      </c>
      <c r="BD369" s="2">
        <f>IF($F$349="n/a",0,IF(BD$351&lt;=$C369,0,IF(BD$351&gt;($F$349+$C369),INDEX($D$363:$W$363,,$C369)-SUM($D369:BC369),INDEX($D$363:$W$363,,$C369)/$F$349)))</f>
        <v>0</v>
      </c>
      <c r="BE369" s="2">
        <f>IF($F$349="n/a",0,IF(BE$351&lt;=$C369,0,IF(BE$351&gt;($F$349+$C369),INDEX($D$363:$W$363,,$C369)-SUM($D369:BD369),INDEX($D$363:$W$363,,$C369)/$F$349)))</f>
        <v>0</v>
      </c>
      <c r="BF369" s="2">
        <f>IF($F$349="n/a",0,IF(BF$351&lt;=$C369,0,IF(BF$351&gt;($F$349+$C369),INDEX($D$363:$W$363,,$C369)-SUM($D369:BE369),INDEX($D$363:$W$363,,$C369)/$F$349)))</f>
        <v>0</v>
      </c>
      <c r="BG369" s="2">
        <f>IF($F$349="n/a",0,IF(BG$351&lt;=$C369,0,IF(BG$351&gt;($F$349+$C369),INDEX($D$363:$W$363,,$C369)-SUM($D369:BF369),INDEX($D$363:$W$363,,$C369)/$F$349)))</f>
        <v>0</v>
      </c>
      <c r="BH369" s="2">
        <f>IF($F$349="n/a",0,IF(BH$351&lt;=$C369,0,IF(BH$351&gt;($F$349+$C369),INDEX($D$363:$W$363,,$C369)-SUM($D369:BG369),INDEX($D$363:$W$363,,$C369)/$F$349)))</f>
        <v>0</v>
      </c>
      <c r="BI369" s="2">
        <f>IF($F$349="n/a",0,IF(BI$351&lt;=$C369,0,IF(BI$351&gt;($F$349+$C369),INDEX($D$363:$W$363,,$C369)-SUM($D369:BH369),INDEX($D$363:$W$363,,$C369)/$F$349)))</f>
        <v>0</v>
      </c>
      <c r="BJ369" s="2">
        <f>IF($F$349="n/a",0,IF(BJ$351&lt;=$C369,0,IF(BJ$351&gt;($F$349+$C369),INDEX($D$363:$W$363,,$C369)-SUM($D369:BI369),INDEX($D$363:$W$363,,$C369)/$F$349)))</f>
        <v>0</v>
      </c>
      <c r="BK369" s="2">
        <f>IF($F$349="n/a",0,IF(BK$351&lt;=$C369,0,IF(BK$351&gt;($F$349+$C369),INDEX($D$363:$W$363,,$C369)-SUM($D369:BJ369),INDEX($D$363:$W$363,,$C369)/$F$349)))</f>
        <v>0</v>
      </c>
    </row>
    <row r="370" spans="2:63" x14ac:dyDescent="0.3">
      <c r="B370" s="24">
        <v>2015</v>
      </c>
      <c r="C370" s="24">
        <v>5</v>
      </c>
      <c r="E370" s="2">
        <f>IF($F$349="n/a",0,IF(E$351&lt;=$C370,0,IF(E$351&gt;($F$349+$C370),INDEX($D$363:$W$363,,$C370)-SUM($D370:D370),INDEX($D$363:$W$363,,$C370)/$F$349)))</f>
        <v>0</v>
      </c>
      <c r="F370" s="2">
        <f>IF($F$349="n/a",0,IF(F$351&lt;=$C370,0,IF(F$351&gt;($F$349+$C370),INDEX($D$363:$W$363,,$C370)-SUM($D370:E370),INDEX($D$363:$W$363,,$C370)/$F$349)))</f>
        <v>0</v>
      </c>
      <c r="G370" s="2">
        <f>IF($F$349="n/a",0,IF(G$351&lt;=$C370,0,IF(G$351&gt;($F$349+$C370),INDEX($D$363:$W$363,,$C370)-SUM($D370:F370),INDEX($D$363:$W$363,,$C370)/$F$349)))</f>
        <v>0</v>
      </c>
      <c r="H370" s="2">
        <f>IF($F$349="n/a",0,IF(H$351&lt;=$C370,0,IF(H$351&gt;($F$349+$C370),INDEX($D$363:$W$363,,$C370)-SUM($D370:G370),INDEX($D$363:$W$363,,$C370)/$F$349)))</f>
        <v>0</v>
      </c>
      <c r="I370" s="2">
        <f>IF($F$349="n/a",0,IF(I$351&lt;=$C370,0,IF(I$351&gt;($F$349+$C370),INDEX($D$363:$W$363,,$C370)-SUM($D370:H370),INDEX($D$363:$W$363,,$C370)/$F$349)))</f>
        <v>0</v>
      </c>
      <c r="J370" s="2">
        <f>IF($F$349="n/a",0,IF(J$351&lt;=$C370,0,IF(J$351&gt;($F$349+$C370),INDEX($D$363:$W$363,,$C370)-SUM($D370:I370),INDEX($D$363:$W$363,,$C370)/$F$349)))</f>
        <v>0</v>
      </c>
      <c r="K370" s="2">
        <f>IF($F$349="n/a",0,IF(K$351&lt;=$C370,0,IF(K$351&gt;($F$349+$C370),INDEX($D$363:$W$363,,$C370)-SUM($D370:J370),INDEX($D$363:$W$363,,$C370)/$F$349)))</f>
        <v>0</v>
      </c>
      <c r="L370" s="2">
        <f>IF($F$349="n/a",0,IF(L$351&lt;=$C370,0,IF(L$351&gt;($F$349+$C370),INDEX($D$363:$W$363,,$C370)-SUM($D370:K370),INDEX($D$363:$W$363,,$C370)/$F$349)))</f>
        <v>0</v>
      </c>
      <c r="M370" s="2">
        <f>IF($F$349="n/a",0,IF(M$351&lt;=$C370,0,IF(M$351&gt;($F$349+$C370),INDEX($D$363:$W$363,,$C370)-SUM($D370:L370),INDEX($D$363:$W$363,,$C370)/$F$349)))</f>
        <v>0</v>
      </c>
      <c r="N370" s="2">
        <f>IF($F$349="n/a",0,IF(N$351&lt;=$C370,0,IF(N$351&gt;($F$349+$C370),INDEX($D$363:$W$363,,$C370)-SUM($D370:M370),INDEX($D$363:$W$363,,$C370)/$F$349)))</f>
        <v>0</v>
      </c>
      <c r="O370" s="2">
        <f>IF($F$349="n/a",0,IF(O$351&lt;=$C370,0,IF(O$351&gt;($F$349+$C370),INDEX($D$363:$W$363,,$C370)-SUM($D370:N370),INDEX($D$363:$W$363,,$C370)/$F$349)))</f>
        <v>0</v>
      </c>
      <c r="P370" s="2">
        <f>IF($F$349="n/a",0,IF(P$351&lt;=$C370,0,IF(P$351&gt;($F$349+$C370),INDEX($D$363:$W$363,,$C370)-SUM($D370:O370),INDEX($D$363:$W$363,,$C370)/$F$349)))</f>
        <v>0</v>
      </c>
      <c r="Q370" s="2">
        <f>IF($F$349="n/a",0,IF(Q$351&lt;=$C370,0,IF(Q$351&gt;($F$349+$C370),INDEX($D$363:$W$363,,$C370)-SUM($D370:P370),INDEX($D$363:$W$363,,$C370)/$F$349)))</f>
        <v>0</v>
      </c>
      <c r="R370" s="2">
        <f>IF($F$349="n/a",0,IF(R$351&lt;=$C370,0,IF(R$351&gt;($F$349+$C370),INDEX($D$363:$W$363,,$C370)-SUM($D370:Q370),INDEX($D$363:$W$363,,$C370)/$F$349)))</f>
        <v>0</v>
      </c>
      <c r="S370" s="2">
        <f>IF($F$349="n/a",0,IF(S$351&lt;=$C370,0,IF(S$351&gt;($F$349+$C370),INDEX($D$363:$W$363,,$C370)-SUM($D370:R370),INDEX($D$363:$W$363,,$C370)/$F$349)))</f>
        <v>0</v>
      </c>
      <c r="T370" s="2">
        <f>IF($F$349="n/a",0,IF(T$351&lt;=$C370,0,IF(T$351&gt;($F$349+$C370),INDEX($D$363:$W$363,,$C370)-SUM($D370:S370),INDEX($D$363:$W$363,,$C370)/$F$349)))</f>
        <v>0</v>
      </c>
      <c r="U370" s="2">
        <f>IF($F$349="n/a",0,IF(U$351&lt;=$C370,0,IF(U$351&gt;($F$349+$C370),INDEX($D$363:$W$363,,$C370)-SUM($D370:T370),INDEX($D$363:$W$363,,$C370)/$F$349)))</f>
        <v>0</v>
      </c>
      <c r="V370" s="2">
        <f>IF($F$349="n/a",0,IF(V$351&lt;=$C370,0,IF(V$351&gt;($F$349+$C370),INDEX($D$363:$W$363,,$C370)-SUM($D370:U370),INDEX($D$363:$W$363,,$C370)/$F$349)))</f>
        <v>0</v>
      </c>
      <c r="W370" s="2">
        <f>IF($F$349="n/a",0,IF(W$351&lt;=$C370,0,IF(W$351&gt;($F$349+$C370),INDEX($D$363:$W$363,,$C370)-SUM($D370:V370),INDEX($D$363:$W$363,,$C370)/$F$349)))</f>
        <v>0</v>
      </c>
      <c r="X370" s="2">
        <f>IF($F$349="n/a",0,IF(X$351&lt;=$C370,0,IF(X$351&gt;($F$349+$C370),INDEX($D$363:$W$363,,$C370)-SUM($D370:W370),INDEX($D$363:$W$363,,$C370)/$F$349)))</f>
        <v>0</v>
      </c>
      <c r="Y370" s="2">
        <f>IF($F$349="n/a",0,IF(Y$351&lt;=$C370,0,IF(Y$351&gt;($F$349+$C370),INDEX($D$363:$W$363,,$C370)-SUM($D370:X370),INDEX($D$363:$W$363,,$C370)/$F$349)))</f>
        <v>0</v>
      </c>
      <c r="Z370" s="2">
        <f>IF($F$349="n/a",0,IF(Z$351&lt;=$C370,0,IF(Z$351&gt;($F$349+$C370),INDEX($D$363:$W$363,,$C370)-SUM($D370:Y370),INDEX($D$363:$W$363,,$C370)/$F$349)))</f>
        <v>0</v>
      </c>
      <c r="AA370" s="2">
        <f>IF($F$349="n/a",0,IF(AA$351&lt;=$C370,0,IF(AA$351&gt;($F$349+$C370),INDEX($D$363:$W$363,,$C370)-SUM($D370:Z370),INDEX($D$363:$W$363,,$C370)/$F$349)))</f>
        <v>0</v>
      </c>
      <c r="AB370" s="2">
        <f>IF($F$349="n/a",0,IF(AB$351&lt;=$C370,0,IF(AB$351&gt;($F$349+$C370),INDEX($D$363:$W$363,,$C370)-SUM($D370:AA370),INDEX($D$363:$W$363,,$C370)/$F$349)))</f>
        <v>0</v>
      </c>
      <c r="AC370" s="2">
        <f>IF($F$349="n/a",0,IF(AC$351&lt;=$C370,0,IF(AC$351&gt;($F$349+$C370),INDEX($D$363:$W$363,,$C370)-SUM($D370:AB370),INDEX($D$363:$W$363,,$C370)/$F$349)))</f>
        <v>0</v>
      </c>
      <c r="AD370" s="2">
        <f>IF($F$349="n/a",0,IF(AD$351&lt;=$C370,0,IF(AD$351&gt;($F$349+$C370),INDEX($D$363:$W$363,,$C370)-SUM($D370:AC370),INDEX($D$363:$W$363,,$C370)/$F$349)))</f>
        <v>0</v>
      </c>
      <c r="AE370" s="2">
        <f>IF($F$349="n/a",0,IF(AE$351&lt;=$C370,0,IF(AE$351&gt;($F$349+$C370),INDEX($D$363:$W$363,,$C370)-SUM($D370:AD370),INDEX($D$363:$W$363,,$C370)/$F$349)))</f>
        <v>0</v>
      </c>
      <c r="AF370" s="2">
        <f>IF($F$349="n/a",0,IF(AF$351&lt;=$C370,0,IF(AF$351&gt;($F$349+$C370),INDEX($D$363:$W$363,,$C370)-SUM($D370:AE370),INDEX($D$363:$W$363,,$C370)/$F$349)))</f>
        <v>0</v>
      </c>
      <c r="AG370" s="2">
        <f>IF($F$349="n/a",0,IF(AG$351&lt;=$C370,0,IF(AG$351&gt;($F$349+$C370),INDEX($D$363:$W$363,,$C370)-SUM($D370:AF370),INDEX($D$363:$W$363,,$C370)/$F$349)))</f>
        <v>0</v>
      </c>
      <c r="AH370" s="2">
        <f>IF($F$349="n/a",0,IF(AH$351&lt;=$C370,0,IF(AH$351&gt;($F$349+$C370),INDEX($D$363:$W$363,,$C370)-SUM($D370:AG370),INDEX($D$363:$W$363,,$C370)/$F$349)))</f>
        <v>0</v>
      </c>
      <c r="AI370" s="2">
        <f>IF($F$349="n/a",0,IF(AI$351&lt;=$C370,0,IF(AI$351&gt;($F$349+$C370),INDEX($D$363:$W$363,,$C370)-SUM($D370:AH370),INDEX($D$363:$W$363,,$C370)/$F$349)))</f>
        <v>0</v>
      </c>
      <c r="AJ370" s="2">
        <f>IF($F$349="n/a",0,IF(AJ$351&lt;=$C370,0,IF(AJ$351&gt;($F$349+$C370),INDEX($D$363:$W$363,,$C370)-SUM($D370:AI370),INDEX($D$363:$W$363,,$C370)/$F$349)))</f>
        <v>0</v>
      </c>
      <c r="AK370" s="2">
        <f>IF($F$349="n/a",0,IF(AK$351&lt;=$C370,0,IF(AK$351&gt;($F$349+$C370),INDEX($D$363:$W$363,,$C370)-SUM($D370:AJ370),INDEX($D$363:$W$363,,$C370)/$F$349)))</f>
        <v>0</v>
      </c>
      <c r="AL370" s="2">
        <f>IF($F$349="n/a",0,IF(AL$351&lt;=$C370,0,IF(AL$351&gt;($F$349+$C370),INDEX($D$363:$W$363,,$C370)-SUM($D370:AK370),INDEX($D$363:$W$363,,$C370)/$F$349)))</f>
        <v>0</v>
      </c>
      <c r="AM370" s="2">
        <f>IF($F$349="n/a",0,IF(AM$351&lt;=$C370,0,IF(AM$351&gt;($F$349+$C370),INDEX($D$363:$W$363,,$C370)-SUM($D370:AL370),INDEX($D$363:$W$363,,$C370)/$F$349)))</f>
        <v>0</v>
      </c>
      <c r="AN370" s="2">
        <f>IF($F$349="n/a",0,IF(AN$351&lt;=$C370,0,IF(AN$351&gt;($F$349+$C370),INDEX($D$363:$W$363,,$C370)-SUM($D370:AM370),INDEX($D$363:$W$363,,$C370)/$F$349)))</f>
        <v>0</v>
      </c>
      <c r="AO370" s="2">
        <f>IF($F$349="n/a",0,IF(AO$351&lt;=$C370,0,IF(AO$351&gt;($F$349+$C370),INDEX($D$363:$W$363,,$C370)-SUM($D370:AN370),INDEX($D$363:$W$363,,$C370)/$F$349)))</f>
        <v>0</v>
      </c>
      <c r="AP370" s="2">
        <f>IF($F$349="n/a",0,IF(AP$351&lt;=$C370,0,IF(AP$351&gt;($F$349+$C370),INDEX($D$363:$W$363,,$C370)-SUM($D370:AO370),INDEX($D$363:$W$363,,$C370)/$F$349)))</f>
        <v>0</v>
      </c>
      <c r="AQ370" s="2">
        <f>IF($F$349="n/a",0,IF(AQ$351&lt;=$C370,0,IF(AQ$351&gt;($F$349+$C370),INDEX($D$363:$W$363,,$C370)-SUM($D370:AP370),INDEX($D$363:$W$363,,$C370)/$F$349)))</f>
        <v>0</v>
      </c>
      <c r="AR370" s="2">
        <f>IF($F$349="n/a",0,IF(AR$351&lt;=$C370,0,IF(AR$351&gt;($F$349+$C370),INDEX($D$363:$W$363,,$C370)-SUM($D370:AQ370),INDEX($D$363:$W$363,,$C370)/$F$349)))</f>
        <v>0</v>
      </c>
      <c r="AS370" s="2">
        <f>IF($F$349="n/a",0,IF(AS$351&lt;=$C370,0,IF(AS$351&gt;($F$349+$C370),INDEX($D$363:$W$363,,$C370)-SUM($D370:AR370),INDEX($D$363:$W$363,,$C370)/$F$349)))</f>
        <v>0</v>
      </c>
      <c r="AT370" s="2">
        <f>IF($F$349="n/a",0,IF(AT$351&lt;=$C370,0,IF(AT$351&gt;($F$349+$C370),INDEX($D$363:$W$363,,$C370)-SUM($D370:AS370),INDEX($D$363:$W$363,,$C370)/$F$349)))</f>
        <v>0</v>
      </c>
      <c r="AU370" s="2">
        <f>IF($F$349="n/a",0,IF(AU$351&lt;=$C370,0,IF(AU$351&gt;($F$349+$C370),INDEX($D$363:$W$363,,$C370)-SUM($D370:AT370),INDEX($D$363:$W$363,,$C370)/$F$349)))</f>
        <v>0</v>
      </c>
      <c r="AV370" s="2">
        <f>IF($F$349="n/a",0,IF(AV$351&lt;=$C370,0,IF(AV$351&gt;($F$349+$C370),INDEX($D$363:$W$363,,$C370)-SUM($D370:AU370),INDEX($D$363:$W$363,,$C370)/$F$349)))</f>
        <v>0</v>
      </c>
      <c r="AW370" s="2">
        <f>IF($F$349="n/a",0,IF(AW$351&lt;=$C370,0,IF(AW$351&gt;($F$349+$C370),INDEX($D$363:$W$363,,$C370)-SUM($D370:AV370),INDEX($D$363:$W$363,,$C370)/$F$349)))</f>
        <v>0</v>
      </c>
      <c r="AX370" s="2">
        <f>IF($F$349="n/a",0,IF(AX$351&lt;=$C370,0,IF(AX$351&gt;($F$349+$C370),INDEX($D$363:$W$363,,$C370)-SUM($D370:AW370),INDEX($D$363:$W$363,,$C370)/$F$349)))</f>
        <v>0</v>
      </c>
      <c r="AY370" s="2">
        <f>IF($F$349="n/a",0,IF(AY$351&lt;=$C370,0,IF(AY$351&gt;($F$349+$C370),INDEX($D$363:$W$363,,$C370)-SUM($D370:AX370),INDEX($D$363:$W$363,,$C370)/$F$349)))</f>
        <v>0</v>
      </c>
      <c r="AZ370" s="2">
        <f>IF($F$349="n/a",0,IF(AZ$351&lt;=$C370,0,IF(AZ$351&gt;($F$349+$C370),INDEX($D$363:$W$363,,$C370)-SUM($D370:AY370),INDEX($D$363:$W$363,,$C370)/$F$349)))</f>
        <v>0</v>
      </c>
      <c r="BA370" s="2">
        <f>IF($F$349="n/a",0,IF(BA$351&lt;=$C370,0,IF(BA$351&gt;($F$349+$C370),INDEX($D$363:$W$363,,$C370)-SUM($D370:AZ370),INDEX($D$363:$W$363,,$C370)/$F$349)))</f>
        <v>0</v>
      </c>
      <c r="BB370" s="2">
        <f>IF($F$349="n/a",0,IF(BB$351&lt;=$C370,0,IF(BB$351&gt;($F$349+$C370),INDEX($D$363:$W$363,,$C370)-SUM($D370:BA370),INDEX($D$363:$W$363,,$C370)/$F$349)))</f>
        <v>0</v>
      </c>
      <c r="BC370" s="2">
        <f>IF($F$349="n/a",0,IF(BC$351&lt;=$C370,0,IF(BC$351&gt;($F$349+$C370),INDEX($D$363:$W$363,,$C370)-SUM($D370:BB370),INDEX($D$363:$W$363,,$C370)/$F$349)))</f>
        <v>0</v>
      </c>
      <c r="BD370" s="2">
        <f>IF($F$349="n/a",0,IF(BD$351&lt;=$C370,0,IF(BD$351&gt;($F$349+$C370),INDEX($D$363:$W$363,,$C370)-SUM($D370:BC370),INDEX($D$363:$W$363,,$C370)/$F$349)))</f>
        <v>0</v>
      </c>
      <c r="BE370" s="2">
        <f>IF($F$349="n/a",0,IF(BE$351&lt;=$C370,0,IF(BE$351&gt;($F$349+$C370),INDEX($D$363:$W$363,,$C370)-SUM($D370:BD370),INDEX($D$363:$W$363,,$C370)/$F$349)))</f>
        <v>0</v>
      </c>
      <c r="BF370" s="2">
        <f>IF($F$349="n/a",0,IF(BF$351&lt;=$C370,0,IF(BF$351&gt;($F$349+$C370),INDEX($D$363:$W$363,,$C370)-SUM($D370:BE370),INDEX($D$363:$W$363,,$C370)/$F$349)))</f>
        <v>0</v>
      </c>
      <c r="BG370" s="2">
        <f>IF($F$349="n/a",0,IF(BG$351&lt;=$C370,0,IF(BG$351&gt;($F$349+$C370),INDEX($D$363:$W$363,,$C370)-SUM($D370:BF370),INDEX($D$363:$W$363,,$C370)/$F$349)))</f>
        <v>0</v>
      </c>
      <c r="BH370" s="2">
        <f>IF($F$349="n/a",0,IF(BH$351&lt;=$C370,0,IF(BH$351&gt;($F$349+$C370),INDEX($D$363:$W$363,,$C370)-SUM($D370:BG370),INDEX($D$363:$W$363,,$C370)/$F$349)))</f>
        <v>0</v>
      </c>
      <c r="BI370" s="2">
        <f>IF($F$349="n/a",0,IF(BI$351&lt;=$C370,0,IF(BI$351&gt;($F$349+$C370),INDEX($D$363:$W$363,,$C370)-SUM($D370:BH370),INDEX($D$363:$W$363,,$C370)/$F$349)))</f>
        <v>0</v>
      </c>
      <c r="BJ370" s="2">
        <f>IF($F$349="n/a",0,IF(BJ$351&lt;=$C370,0,IF(BJ$351&gt;($F$349+$C370),INDEX($D$363:$W$363,,$C370)-SUM($D370:BI370),INDEX($D$363:$W$363,,$C370)/$F$349)))</f>
        <v>0</v>
      </c>
      <c r="BK370" s="2">
        <f>IF($F$349="n/a",0,IF(BK$351&lt;=$C370,0,IF(BK$351&gt;($F$349+$C370),INDEX($D$363:$W$363,,$C370)-SUM($D370:BJ370),INDEX($D$363:$W$363,,$C370)/$F$349)))</f>
        <v>0</v>
      </c>
    </row>
    <row r="371" spans="2:63" x14ac:dyDescent="0.3">
      <c r="B371" s="24">
        <v>2016</v>
      </c>
      <c r="C371" s="24">
        <v>6</v>
      </c>
      <c r="E371" s="2">
        <f>IF($F$349="n/a",0,IF(E$351&lt;=$C371,0,IF(E$351&gt;($F$349+$C371),INDEX($D$363:$W$363,,$C371)-SUM($D371:D371),INDEX($D$363:$W$363,,$C371)/$F$349)))</f>
        <v>0</v>
      </c>
      <c r="F371" s="2">
        <f>IF($F$349="n/a",0,IF(F$351&lt;=$C371,0,IF(F$351&gt;($F$349+$C371),INDEX($D$363:$W$363,,$C371)-SUM($D371:E371),INDEX($D$363:$W$363,,$C371)/$F$349)))</f>
        <v>0</v>
      </c>
      <c r="G371" s="2">
        <f>IF($F$349="n/a",0,IF(G$351&lt;=$C371,0,IF(G$351&gt;($F$349+$C371),INDEX($D$363:$W$363,,$C371)-SUM($D371:F371),INDEX($D$363:$W$363,,$C371)/$F$349)))</f>
        <v>0</v>
      </c>
      <c r="H371" s="2">
        <f>IF($F$349="n/a",0,IF(H$351&lt;=$C371,0,IF(H$351&gt;($F$349+$C371),INDEX($D$363:$W$363,,$C371)-SUM($D371:G371),INDEX($D$363:$W$363,,$C371)/$F$349)))</f>
        <v>0</v>
      </c>
      <c r="I371" s="2">
        <f>IF($F$349="n/a",0,IF(I$351&lt;=$C371,0,IF(I$351&gt;($F$349+$C371),INDEX($D$363:$W$363,,$C371)-SUM($D371:H371),INDEX($D$363:$W$363,,$C371)/$F$349)))</f>
        <v>0</v>
      </c>
      <c r="J371" s="2">
        <f>IF($F$349="n/a",0,IF(J$351&lt;=$C371,0,IF(J$351&gt;($F$349+$C371),INDEX($D$363:$W$363,,$C371)-SUM($D371:I371),INDEX($D$363:$W$363,,$C371)/$F$349)))</f>
        <v>0</v>
      </c>
      <c r="K371" s="2">
        <f>IF($F$349="n/a",0,IF(K$351&lt;=$C371,0,IF(K$351&gt;($F$349+$C371),INDEX($D$363:$W$363,,$C371)-SUM($D371:J371),INDEX($D$363:$W$363,,$C371)/$F$349)))</f>
        <v>0</v>
      </c>
      <c r="L371" s="2">
        <f>IF($F$349="n/a",0,IF(L$351&lt;=$C371,0,IF(L$351&gt;($F$349+$C371),INDEX($D$363:$W$363,,$C371)-SUM($D371:K371),INDEX($D$363:$W$363,,$C371)/$F$349)))</f>
        <v>0</v>
      </c>
      <c r="M371" s="2">
        <f>IF($F$349="n/a",0,IF(M$351&lt;=$C371,0,IF(M$351&gt;($F$349+$C371),INDEX($D$363:$W$363,,$C371)-SUM($D371:L371),INDEX($D$363:$W$363,,$C371)/$F$349)))</f>
        <v>0</v>
      </c>
      <c r="N371" s="2">
        <f>IF($F$349="n/a",0,IF(N$351&lt;=$C371,0,IF(N$351&gt;($F$349+$C371),INDEX($D$363:$W$363,,$C371)-SUM($D371:M371),INDEX($D$363:$W$363,,$C371)/$F$349)))</f>
        <v>0</v>
      </c>
      <c r="O371" s="2">
        <f>IF($F$349="n/a",0,IF(O$351&lt;=$C371,0,IF(O$351&gt;($F$349+$C371),INDEX($D$363:$W$363,,$C371)-SUM($D371:N371),INDEX($D$363:$W$363,,$C371)/$F$349)))</f>
        <v>0</v>
      </c>
      <c r="P371" s="2">
        <f>IF($F$349="n/a",0,IF(P$351&lt;=$C371,0,IF(P$351&gt;($F$349+$C371),INDEX($D$363:$W$363,,$C371)-SUM($D371:O371),INDEX($D$363:$W$363,,$C371)/$F$349)))</f>
        <v>0</v>
      </c>
      <c r="Q371" s="2">
        <f>IF($F$349="n/a",0,IF(Q$351&lt;=$C371,0,IF(Q$351&gt;($F$349+$C371),INDEX($D$363:$W$363,,$C371)-SUM($D371:P371),INDEX($D$363:$W$363,,$C371)/$F$349)))</f>
        <v>0</v>
      </c>
      <c r="R371" s="2">
        <f>IF($F$349="n/a",0,IF(R$351&lt;=$C371,0,IF(R$351&gt;($F$349+$C371),INDEX($D$363:$W$363,,$C371)-SUM($D371:Q371),INDEX($D$363:$W$363,,$C371)/$F$349)))</f>
        <v>0</v>
      </c>
      <c r="S371" s="2">
        <f>IF($F$349="n/a",0,IF(S$351&lt;=$C371,0,IF(S$351&gt;($F$349+$C371),INDEX($D$363:$W$363,,$C371)-SUM($D371:R371),INDEX($D$363:$W$363,,$C371)/$F$349)))</f>
        <v>0</v>
      </c>
      <c r="T371" s="2">
        <f>IF($F$349="n/a",0,IF(T$351&lt;=$C371,0,IF(T$351&gt;($F$349+$C371),INDEX($D$363:$W$363,,$C371)-SUM($D371:S371),INDEX($D$363:$W$363,,$C371)/$F$349)))</f>
        <v>0</v>
      </c>
      <c r="U371" s="2">
        <f>IF($F$349="n/a",0,IF(U$351&lt;=$C371,0,IF(U$351&gt;($F$349+$C371),INDEX($D$363:$W$363,,$C371)-SUM($D371:T371),INDEX($D$363:$W$363,,$C371)/$F$349)))</f>
        <v>0</v>
      </c>
      <c r="V371" s="2">
        <f>IF($F$349="n/a",0,IF(V$351&lt;=$C371,0,IF(V$351&gt;($F$349+$C371),INDEX($D$363:$W$363,,$C371)-SUM($D371:U371),INDEX($D$363:$W$363,,$C371)/$F$349)))</f>
        <v>0</v>
      </c>
      <c r="W371" s="2">
        <f>IF($F$349="n/a",0,IF(W$351&lt;=$C371,0,IF(W$351&gt;($F$349+$C371),INDEX($D$363:$W$363,,$C371)-SUM($D371:V371),INDEX($D$363:$W$363,,$C371)/$F$349)))</f>
        <v>0</v>
      </c>
      <c r="X371" s="2">
        <f>IF($F$349="n/a",0,IF(X$351&lt;=$C371,0,IF(X$351&gt;($F$349+$C371),INDEX($D$363:$W$363,,$C371)-SUM($D371:W371),INDEX($D$363:$W$363,,$C371)/$F$349)))</f>
        <v>0</v>
      </c>
      <c r="Y371" s="2">
        <f>IF($F$349="n/a",0,IF(Y$351&lt;=$C371,0,IF(Y$351&gt;($F$349+$C371),INDEX($D$363:$W$363,,$C371)-SUM($D371:X371),INDEX($D$363:$W$363,,$C371)/$F$349)))</f>
        <v>0</v>
      </c>
      <c r="Z371" s="2">
        <f>IF($F$349="n/a",0,IF(Z$351&lt;=$C371,0,IF(Z$351&gt;($F$349+$C371),INDEX($D$363:$W$363,,$C371)-SUM($D371:Y371),INDEX($D$363:$W$363,,$C371)/$F$349)))</f>
        <v>0</v>
      </c>
      <c r="AA371" s="2">
        <f>IF($F$349="n/a",0,IF(AA$351&lt;=$C371,0,IF(AA$351&gt;($F$349+$C371),INDEX($D$363:$W$363,,$C371)-SUM($D371:Z371),INDEX($D$363:$W$363,,$C371)/$F$349)))</f>
        <v>0</v>
      </c>
      <c r="AB371" s="2">
        <f>IF($F$349="n/a",0,IF(AB$351&lt;=$C371,0,IF(AB$351&gt;($F$349+$C371),INDEX($D$363:$W$363,,$C371)-SUM($D371:AA371),INDEX($D$363:$W$363,,$C371)/$F$349)))</f>
        <v>0</v>
      </c>
      <c r="AC371" s="2">
        <f>IF($F$349="n/a",0,IF(AC$351&lt;=$C371,0,IF(AC$351&gt;($F$349+$C371),INDEX($D$363:$W$363,,$C371)-SUM($D371:AB371),INDEX($D$363:$W$363,,$C371)/$F$349)))</f>
        <v>0</v>
      </c>
      <c r="AD371" s="2">
        <f>IF($F$349="n/a",0,IF(AD$351&lt;=$C371,0,IF(AD$351&gt;($F$349+$C371),INDEX($D$363:$W$363,,$C371)-SUM($D371:AC371),INDEX($D$363:$W$363,,$C371)/$F$349)))</f>
        <v>0</v>
      </c>
      <c r="AE371" s="2">
        <f>IF($F$349="n/a",0,IF(AE$351&lt;=$C371,0,IF(AE$351&gt;($F$349+$C371),INDEX($D$363:$W$363,,$C371)-SUM($D371:AD371),INDEX($D$363:$W$363,,$C371)/$F$349)))</f>
        <v>0</v>
      </c>
      <c r="AF371" s="2">
        <f>IF($F$349="n/a",0,IF(AF$351&lt;=$C371,0,IF(AF$351&gt;($F$349+$C371),INDEX($D$363:$W$363,,$C371)-SUM($D371:AE371),INDEX($D$363:$W$363,,$C371)/$F$349)))</f>
        <v>0</v>
      </c>
      <c r="AG371" s="2">
        <f>IF($F$349="n/a",0,IF(AG$351&lt;=$C371,0,IF(AG$351&gt;($F$349+$C371),INDEX($D$363:$W$363,,$C371)-SUM($D371:AF371),INDEX($D$363:$W$363,,$C371)/$F$349)))</f>
        <v>0</v>
      </c>
      <c r="AH371" s="2">
        <f>IF($F$349="n/a",0,IF(AH$351&lt;=$C371,0,IF(AH$351&gt;($F$349+$C371),INDEX($D$363:$W$363,,$C371)-SUM($D371:AG371),INDEX($D$363:$W$363,,$C371)/$F$349)))</f>
        <v>0</v>
      </c>
      <c r="AI371" s="2">
        <f>IF($F$349="n/a",0,IF(AI$351&lt;=$C371,0,IF(AI$351&gt;($F$349+$C371),INDEX($D$363:$W$363,,$C371)-SUM($D371:AH371),INDEX($D$363:$W$363,,$C371)/$F$349)))</f>
        <v>0</v>
      </c>
      <c r="AJ371" s="2">
        <f>IF($F$349="n/a",0,IF(AJ$351&lt;=$C371,0,IF(AJ$351&gt;($F$349+$C371),INDEX($D$363:$W$363,,$C371)-SUM($D371:AI371),INDEX($D$363:$W$363,,$C371)/$F$349)))</f>
        <v>0</v>
      </c>
      <c r="AK371" s="2">
        <f>IF($F$349="n/a",0,IF(AK$351&lt;=$C371,0,IF(AK$351&gt;($F$349+$C371),INDEX($D$363:$W$363,,$C371)-SUM($D371:AJ371),INDEX($D$363:$W$363,,$C371)/$F$349)))</f>
        <v>0</v>
      </c>
      <c r="AL371" s="2">
        <f>IF($F$349="n/a",0,IF(AL$351&lt;=$C371,0,IF(AL$351&gt;($F$349+$C371),INDEX($D$363:$W$363,,$C371)-SUM($D371:AK371),INDEX($D$363:$W$363,,$C371)/$F$349)))</f>
        <v>0</v>
      </c>
      <c r="AM371" s="2">
        <f>IF($F$349="n/a",0,IF(AM$351&lt;=$C371,0,IF(AM$351&gt;($F$349+$C371),INDEX($D$363:$W$363,,$C371)-SUM($D371:AL371),INDEX($D$363:$W$363,,$C371)/$F$349)))</f>
        <v>0</v>
      </c>
      <c r="AN371" s="2">
        <f>IF($F$349="n/a",0,IF(AN$351&lt;=$C371,0,IF(AN$351&gt;($F$349+$C371),INDEX($D$363:$W$363,,$C371)-SUM($D371:AM371),INDEX($D$363:$W$363,,$C371)/$F$349)))</f>
        <v>0</v>
      </c>
      <c r="AO371" s="2">
        <f>IF($F$349="n/a",0,IF(AO$351&lt;=$C371,0,IF(AO$351&gt;($F$349+$C371),INDEX($D$363:$W$363,,$C371)-SUM($D371:AN371),INDEX($D$363:$W$363,,$C371)/$F$349)))</f>
        <v>0</v>
      </c>
      <c r="AP371" s="2">
        <f>IF($F$349="n/a",0,IF(AP$351&lt;=$C371,0,IF(AP$351&gt;($F$349+$C371),INDEX($D$363:$W$363,,$C371)-SUM($D371:AO371),INDEX($D$363:$W$363,,$C371)/$F$349)))</f>
        <v>0</v>
      </c>
      <c r="AQ371" s="2">
        <f>IF($F$349="n/a",0,IF(AQ$351&lt;=$C371,0,IF(AQ$351&gt;($F$349+$C371),INDEX($D$363:$W$363,,$C371)-SUM($D371:AP371),INDEX($D$363:$W$363,,$C371)/$F$349)))</f>
        <v>0</v>
      </c>
      <c r="AR371" s="2">
        <f>IF($F$349="n/a",0,IF(AR$351&lt;=$C371,0,IF(AR$351&gt;($F$349+$C371),INDEX($D$363:$W$363,,$C371)-SUM($D371:AQ371),INDEX($D$363:$W$363,,$C371)/$F$349)))</f>
        <v>0</v>
      </c>
      <c r="AS371" s="2">
        <f>IF($F$349="n/a",0,IF(AS$351&lt;=$C371,0,IF(AS$351&gt;($F$349+$C371),INDEX($D$363:$W$363,,$C371)-SUM($D371:AR371),INDEX($D$363:$W$363,,$C371)/$F$349)))</f>
        <v>0</v>
      </c>
      <c r="AT371" s="2">
        <f>IF($F$349="n/a",0,IF(AT$351&lt;=$C371,0,IF(AT$351&gt;($F$349+$C371),INDEX($D$363:$W$363,,$C371)-SUM($D371:AS371),INDEX($D$363:$W$363,,$C371)/$F$349)))</f>
        <v>0</v>
      </c>
      <c r="AU371" s="2">
        <f>IF($F$349="n/a",0,IF(AU$351&lt;=$C371,0,IF(AU$351&gt;($F$349+$C371),INDEX($D$363:$W$363,,$C371)-SUM($D371:AT371),INDEX($D$363:$W$363,,$C371)/$F$349)))</f>
        <v>0</v>
      </c>
      <c r="AV371" s="2">
        <f>IF($F$349="n/a",0,IF(AV$351&lt;=$C371,0,IF(AV$351&gt;($F$349+$C371),INDEX($D$363:$W$363,,$C371)-SUM($D371:AU371),INDEX($D$363:$W$363,,$C371)/$F$349)))</f>
        <v>0</v>
      </c>
      <c r="AW371" s="2">
        <f>IF($F$349="n/a",0,IF(AW$351&lt;=$C371,0,IF(AW$351&gt;($F$349+$C371),INDEX($D$363:$W$363,,$C371)-SUM($D371:AV371),INDEX($D$363:$W$363,,$C371)/$F$349)))</f>
        <v>0</v>
      </c>
      <c r="AX371" s="2">
        <f>IF($F$349="n/a",0,IF(AX$351&lt;=$C371,0,IF(AX$351&gt;($F$349+$C371),INDEX($D$363:$W$363,,$C371)-SUM($D371:AW371),INDEX($D$363:$W$363,,$C371)/$F$349)))</f>
        <v>0</v>
      </c>
      <c r="AY371" s="2">
        <f>IF($F$349="n/a",0,IF(AY$351&lt;=$C371,0,IF(AY$351&gt;($F$349+$C371),INDEX($D$363:$W$363,,$C371)-SUM($D371:AX371),INDEX($D$363:$W$363,,$C371)/$F$349)))</f>
        <v>0</v>
      </c>
      <c r="AZ371" s="2">
        <f>IF($F$349="n/a",0,IF(AZ$351&lt;=$C371,0,IF(AZ$351&gt;($F$349+$C371),INDEX($D$363:$W$363,,$C371)-SUM($D371:AY371),INDEX($D$363:$W$363,,$C371)/$F$349)))</f>
        <v>0</v>
      </c>
      <c r="BA371" s="2">
        <f>IF($F$349="n/a",0,IF(BA$351&lt;=$C371,0,IF(BA$351&gt;($F$349+$C371),INDEX($D$363:$W$363,,$C371)-SUM($D371:AZ371),INDEX($D$363:$W$363,,$C371)/$F$349)))</f>
        <v>0</v>
      </c>
      <c r="BB371" s="2">
        <f>IF($F$349="n/a",0,IF(BB$351&lt;=$C371,0,IF(BB$351&gt;($F$349+$C371),INDEX($D$363:$W$363,,$C371)-SUM($D371:BA371),INDEX($D$363:$W$363,,$C371)/$F$349)))</f>
        <v>0</v>
      </c>
      <c r="BC371" s="2">
        <f>IF($F$349="n/a",0,IF(BC$351&lt;=$C371,0,IF(BC$351&gt;($F$349+$C371),INDEX($D$363:$W$363,,$C371)-SUM($D371:BB371),INDEX($D$363:$W$363,,$C371)/$F$349)))</f>
        <v>0</v>
      </c>
      <c r="BD371" s="2">
        <f>IF($F$349="n/a",0,IF(BD$351&lt;=$C371,0,IF(BD$351&gt;($F$349+$C371),INDEX($D$363:$W$363,,$C371)-SUM($D371:BC371),INDEX($D$363:$W$363,,$C371)/$F$349)))</f>
        <v>0</v>
      </c>
      <c r="BE371" s="2">
        <f>IF($F$349="n/a",0,IF(BE$351&lt;=$C371,0,IF(BE$351&gt;($F$349+$C371),INDEX($D$363:$W$363,,$C371)-SUM($D371:BD371),INDEX($D$363:$W$363,,$C371)/$F$349)))</f>
        <v>0</v>
      </c>
      <c r="BF371" s="2">
        <f>IF($F$349="n/a",0,IF(BF$351&lt;=$C371,0,IF(BF$351&gt;($F$349+$C371),INDEX($D$363:$W$363,,$C371)-SUM($D371:BE371),INDEX($D$363:$W$363,,$C371)/$F$349)))</f>
        <v>0</v>
      </c>
      <c r="BG371" s="2">
        <f>IF($F$349="n/a",0,IF(BG$351&lt;=$C371,0,IF(BG$351&gt;($F$349+$C371),INDEX($D$363:$W$363,,$C371)-SUM($D371:BF371),INDEX($D$363:$W$363,,$C371)/$F$349)))</f>
        <v>0</v>
      </c>
      <c r="BH371" s="2">
        <f>IF($F$349="n/a",0,IF(BH$351&lt;=$C371,0,IF(BH$351&gt;($F$349+$C371),INDEX($D$363:$W$363,,$C371)-SUM($D371:BG371),INDEX($D$363:$W$363,,$C371)/$F$349)))</f>
        <v>0</v>
      </c>
      <c r="BI371" s="2">
        <f>IF($F$349="n/a",0,IF(BI$351&lt;=$C371,0,IF(BI$351&gt;($F$349+$C371),INDEX($D$363:$W$363,,$C371)-SUM($D371:BH371),INDEX($D$363:$W$363,,$C371)/$F$349)))</f>
        <v>0</v>
      </c>
      <c r="BJ371" s="2">
        <f>IF($F$349="n/a",0,IF(BJ$351&lt;=$C371,0,IF(BJ$351&gt;($F$349+$C371),INDEX($D$363:$W$363,,$C371)-SUM($D371:BI371),INDEX($D$363:$W$363,,$C371)/$F$349)))</f>
        <v>0</v>
      </c>
      <c r="BK371" s="2">
        <f>IF($F$349="n/a",0,IF(BK$351&lt;=$C371,0,IF(BK$351&gt;($F$349+$C371),INDEX($D$363:$W$363,,$C371)-SUM($D371:BJ371),INDEX($D$363:$W$363,,$C371)/$F$349)))</f>
        <v>0</v>
      </c>
    </row>
    <row r="372" spans="2:63" x14ac:dyDescent="0.3">
      <c r="B372" s="24">
        <v>2017</v>
      </c>
      <c r="C372" s="24">
        <v>7</v>
      </c>
      <c r="E372" s="2">
        <f>IF($F$349="n/a",0,IF(E$351&lt;=$C372,0,IF(E$351&gt;($F$349+$C372),INDEX($D$363:$W$363,,$C372)-SUM($D372:D372),INDEX($D$363:$W$363,,$C372)/$F$349)))</f>
        <v>0</v>
      </c>
      <c r="F372" s="2">
        <f>IF($F$349="n/a",0,IF(F$351&lt;=$C372,0,IF(F$351&gt;($F$349+$C372),INDEX($D$363:$W$363,,$C372)-SUM($D372:E372),INDEX($D$363:$W$363,,$C372)/$F$349)))</f>
        <v>0</v>
      </c>
      <c r="G372" s="2">
        <f>IF($F$349="n/a",0,IF(G$351&lt;=$C372,0,IF(G$351&gt;($F$349+$C372),INDEX($D$363:$W$363,,$C372)-SUM($D372:F372),INDEX($D$363:$W$363,,$C372)/$F$349)))</f>
        <v>0</v>
      </c>
      <c r="H372" s="2">
        <f>IF($F$349="n/a",0,IF(H$351&lt;=$C372,0,IF(H$351&gt;($F$349+$C372),INDEX($D$363:$W$363,,$C372)-SUM($D372:G372),INDEX($D$363:$W$363,,$C372)/$F$349)))</f>
        <v>0</v>
      </c>
      <c r="I372" s="2">
        <f>IF($F$349="n/a",0,IF(I$351&lt;=$C372,0,IF(I$351&gt;($F$349+$C372),INDEX($D$363:$W$363,,$C372)-SUM($D372:H372),INDEX($D$363:$W$363,,$C372)/$F$349)))</f>
        <v>0</v>
      </c>
      <c r="J372" s="2">
        <f>IF($F$349="n/a",0,IF(J$351&lt;=$C372,0,IF(J$351&gt;($F$349+$C372),INDEX($D$363:$W$363,,$C372)-SUM($D372:I372),INDEX($D$363:$W$363,,$C372)/$F$349)))</f>
        <v>0</v>
      </c>
      <c r="K372" s="2">
        <f>IF($F$349="n/a",0,IF(K$351&lt;=$C372,0,IF(K$351&gt;($F$349+$C372),INDEX($D$363:$W$363,,$C372)-SUM($D372:J372),INDEX($D$363:$W$363,,$C372)/$F$349)))</f>
        <v>0</v>
      </c>
      <c r="L372" s="2">
        <f>IF($F$349="n/a",0,IF(L$351&lt;=$C372,0,IF(L$351&gt;($F$349+$C372),INDEX($D$363:$W$363,,$C372)-SUM($D372:K372),INDEX($D$363:$W$363,,$C372)/$F$349)))</f>
        <v>0</v>
      </c>
      <c r="M372" s="2">
        <f>IF($F$349="n/a",0,IF(M$351&lt;=$C372,0,IF(M$351&gt;($F$349+$C372),INDEX($D$363:$W$363,,$C372)-SUM($D372:L372),INDEX($D$363:$W$363,,$C372)/$F$349)))</f>
        <v>0</v>
      </c>
      <c r="N372" s="2">
        <f>IF($F$349="n/a",0,IF(N$351&lt;=$C372,0,IF(N$351&gt;($F$349+$C372),INDEX($D$363:$W$363,,$C372)-SUM($D372:M372),INDEX($D$363:$W$363,,$C372)/$F$349)))</f>
        <v>0</v>
      </c>
      <c r="O372" s="2">
        <f>IF($F$349="n/a",0,IF(O$351&lt;=$C372,0,IF(O$351&gt;($F$349+$C372),INDEX($D$363:$W$363,,$C372)-SUM($D372:N372),INDEX($D$363:$W$363,,$C372)/$F$349)))</f>
        <v>0</v>
      </c>
      <c r="P372" s="2">
        <f>IF($F$349="n/a",0,IF(P$351&lt;=$C372,0,IF(P$351&gt;($F$349+$C372),INDEX($D$363:$W$363,,$C372)-SUM($D372:O372),INDEX($D$363:$W$363,,$C372)/$F$349)))</f>
        <v>0</v>
      </c>
      <c r="Q372" s="2">
        <f>IF($F$349="n/a",0,IF(Q$351&lt;=$C372,0,IF(Q$351&gt;($F$349+$C372),INDEX($D$363:$W$363,,$C372)-SUM($D372:P372),INDEX($D$363:$W$363,,$C372)/$F$349)))</f>
        <v>0</v>
      </c>
      <c r="R372" s="2">
        <f>IF($F$349="n/a",0,IF(R$351&lt;=$C372,0,IF(R$351&gt;($F$349+$C372),INDEX($D$363:$W$363,,$C372)-SUM($D372:Q372),INDEX($D$363:$W$363,,$C372)/$F$349)))</f>
        <v>0</v>
      </c>
      <c r="S372" s="2">
        <f>IF($F$349="n/a",0,IF(S$351&lt;=$C372,0,IF(S$351&gt;($F$349+$C372),INDEX($D$363:$W$363,,$C372)-SUM($D372:R372),INDEX($D$363:$W$363,,$C372)/$F$349)))</f>
        <v>0</v>
      </c>
      <c r="T372" s="2">
        <f>IF($F$349="n/a",0,IF(T$351&lt;=$C372,0,IF(T$351&gt;($F$349+$C372),INDEX($D$363:$W$363,,$C372)-SUM($D372:S372),INDEX($D$363:$W$363,,$C372)/$F$349)))</f>
        <v>0</v>
      </c>
      <c r="U372" s="2">
        <f>IF($F$349="n/a",0,IF(U$351&lt;=$C372,0,IF(U$351&gt;($F$349+$C372),INDEX($D$363:$W$363,,$C372)-SUM($D372:T372),INDEX($D$363:$W$363,,$C372)/$F$349)))</f>
        <v>0</v>
      </c>
      <c r="V372" s="2">
        <f>IF($F$349="n/a",0,IF(V$351&lt;=$C372,0,IF(V$351&gt;($F$349+$C372),INDEX($D$363:$W$363,,$C372)-SUM($D372:U372),INDEX($D$363:$W$363,,$C372)/$F$349)))</f>
        <v>0</v>
      </c>
      <c r="W372" s="2">
        <f>IF($F$349="n/a",0,IF(W$351&lt;=$C372,0,IF(W$351&gt;($F$349+$C372),INDEX($D$363:$W$363,,$C372)-SUM($D372:V372),INDEX($D$363:$W$363,,$C372)/$F$349)))</f>
        <v>0</v>
      </c>
      <c r="X372" s="2">
        <f>IF($F$349="n/a",0,IF(X$351&lt;=$C372,0,IF(X$351&gt;($F$349+$C372),INDEX($D$363:$W$363,,$C372)-SUM($D372:W372),INDEX($D$363:$W$363,,$C372)/$F$349)))</f>
        <v>0</v>
      </c>
      <c r="Y372" s="2">
        <f>IF($F$349="n/a",0,IF(Y$351&lt;=$C372,0,IF(Y$351&gt;($F$349+$C372),INDEX($D$363:$W$363,,$C372)-SUM($D372:X372),INDEX($D$363:$W$363,,$C372)/$F$349)))</f>
        <v>0</v>
      </c>
      <c r="Z372" s="2">
        <f>IF($F$349="n/a",0,IF(Z$351&lt;=$C372,0,IF(Z$351&gt;($F$349+$C372),INDEX($D$363:$W$363,,$C372)-SUM($D372:Y372),INDEX($D$363:$W$363,,$C372)/$F$349)))</f>
        <v>0</v>
      </c>
      <c r="AA372" s="2">
        <f>IF($F$349="n/a",0,IF(AA$351&lt;=$C372,0,IF(AA$351&gt;($F$349+$C372),INDEX($D$363:$W$363,,$C372)-SUM($D372:Z372),INDEX($D$363:$W$363,,$C372)/$F$349)))</f>
        <v>0</v>
      </c>
      <c r="AB372" s="2">
        <f>IF($F$349="n/a",0,IF(AB$351&lt;=$C372,0,IF(AB$351&gt;($F$349+$C372),INDEX($D$363:$W$363,,$C372)-SUM($D372:AA372),INDEX($D$363:$W$363,,$C372)/$F$349)))</f>
        <v>0</v>
      </c>
      <c r="AC372" s="2">
        <f>IF($F$349="n/a",0,IF(AC$351&lt;=$C372,0,IF(AC$351&gt;($F$349+$C372),INDEX($D$363:$W$363,,$C372)-SUM($D372:AB372),INDEX($D$363:$W$363,,$C372)/$F$349)))</f>
        <v>0</v>
      </c>
      <c r="AD372" s="2">
        <f>IF($F$349="n/a",0,IF(AD$351&lt;=$C372,0,IF(AD$351&gt;($F$349+$C372),INDEX($D$363:$W$363,,$C372)-SUM($D372:AC372),INDEX($D$363:$W$363,,$C372)/$F$349)))</f>
        <v>0</v>
      </c>
      <c r="AE372" s="2">
        <f>IF($F$349="n/a",0,IF(AE$351&lt;=$C372,0,IF(AE$351&gt;($F$349+$C372),INDEX($D$363:$W$363,,$C372)-SUM($D372:AD372),INDEX($D$363:$W$363,,$C372)/$F$349)))</f>
        <v>0</v>
      </c>
      <c r="AF372" s="2">
        <f>IF($F$349="n/a",0,IF(AF$351&lt;=$C372,0,IF(AF$351&gt;($F$349+$C372),INDEX($D$363:$W$363,,$C372)-SUM($D372:AE372),INDEX($D$363:$W$363,,$C372)/$F$349)))</f>
        <v>0</v>
      </c>
      <c r="AG372" s="2">
        <f>IF($F$349="n/a",0,IF(AG$351&lt;=$C372,0,IF(AG$351&gt;($F$349+$C372),INDEX($D$363:$W$363,,$C372)-SUM($D372:AF372),INDEX($D$363:$W$363,,$C372)/$F$349)))</f>
        <v>0</v>
      </c>
      <c r="AH372" s="2">
        <f>IF($F$349="n/a",0,IF(AH$351&lt;=$C372,0,IF(AH$351&gt;($F$349+$C372),INDEX($D$363:$W$363,,$C372)-SUM($D372:AG372),INDEX($D$363:$W$363,,$C372)/$F$349)))</f>
        <v>0</v>
      </c>
      <c r="AI372" s="2">
        <f>IF($F$349="n/a",0,IF(AI$351&lt;=$C372,0,IF(AI$351&gt;($F$349+$C372),INDEX($D$363:$W$363,,$C372)-SUM($D372:AH372),INDEX($D$363:$W$363,,$C372)/$F$349)))</f>
        <v>0</v>
      </c>
      <c r="AJ372" s="2">
        <f>IF($F$349="n/a",0,IF(AJ$351&lt;=$C372,0,IF(AJ$351&gt;($F$349+$C372),INDEX($D$363:$W$363,,$C372)-SUM($D372:AI372),INDEX($D$363:$W$363,,$C372)/$F$349)))</f>
        <v>0</v>
      </c>
      <c r="AK372" s="2">
        <f>IF($F$349="n/a",0,IF(AK$351&lt;=$C372,0,IF(AK$351&gt;($F$349+$C372),INDEX($D$363:$W$363,,$C372)-SUM($D372:AJ372),INDEX($D$363:$W$363,,$C372)/$F$349)))</f>
        <v>0</v>
      </c>
      <c r="AL372" s="2">
        <f>IF($F$349="n/a",0,IF(AL$351&lt;=$C372,0,IF(AL$351&gt;($F$349+$C372),INDEX($D$363:$W$363,,$C372)-SUM($D372:AK372),INDEX($D$363:$W$363,,$C372)/$F$349)))</f>
        <v>0</v>
      </c>
      <c r="AM372" s="2">
        <f>IF($F$349="n/a",0,IF(AM$351&lt;=$C372,0,IF(AM$351&gt;($F$349+$C372),INDEX($D$363:$W$363,,$C372)-SUM($D372:AL372),INDEX($D$363:$W$363,,$C372)/$F$349)))</f>
        <v>0</v>
      </c>
      <c r="AN372" s="2">
        <f>IF($F$349="n/a",0,IF(AN$351&lt;=$C372,0,IF(AN$351&gt;($F$349+$C372),INDEX($D$363:$W$363,,$C372)-SUM($D372:AM372),INDEX($D$363:$W$363,,$C372)/$F$349)))</f>
        <v>0</v>
      </c>
      <c r="AO372" s="2">
        <f>IF($F$349="n/a",0,IF(AO$351&lt;=$C372,0,IF(AO$351&gt;($F$349+$C372),INDEX($D$363:$W$363,,$C372)-SUM($D372:AN372),INDEX($D$363:$W$363,,$C372)/$F$349)))</f>
        <v>0</v>
      </c>
      <c r="AP372" s="2">
        <f>IF($F$349="n/a",0,IF(AP$351&lt;=$C372,0,IF(AP$351&gt;($F$349+$C372),INDEX($D$363:$W$363,,$C372)-SUM($D372:AO372),INDEX($D$363:$W$363,,$C372)/$F$349)))</f>
        <v>0</v>
      </c>
      <c r="AQ372" s="2">
        <f>IF($F$349="n/a",0,IF(AQ$351&lt;=$C372,0,IF(AQ$351&gt;($F$349+$C372),INDEX($D$363:$W$363,,$C372)-SUM($D372:AP372),INDEX($D$363:$W$363,,$C372)/$F$349)))</f>
        <v>0</v>
      </c>
      <c r="AR372" s="2">
        <f>IF($F$349="n/a",0,IF(AR$351&lt;=$C372,0,IF(AR$351&gt;($F$349+$C372),INDEX($D$363:$W$363,,$C372)-SUM($D372:AQ372),INDEX($D$363:$W$363,,$C372)/$F$349)))</f>
        <v>0</v>
      </c>
      <c r="AS372" s="2">
        <f>IF($F$349="n/a",0,IF(AS$351&lt;=$C372,0,IF(AS$351&gt;($F$349+$C372),INDEX($D$363:$W$363,,$C372)-SUM($D372:AR372),INDEX($D$363:$W$363,,$C372)/$F$349)))</f>
        <v>0</v>
      </c>
      <c r="AT372" s="2">
        <f>IF($F$349="n/a",0,IF(AT$351&lt;=$C372,0,IF(AT$351&gt;($F$349+$C372),INDEX($D$363:$W$363,,$C372)-SUM($D372:AS372),INDEX($D$363:$W$363,,$C372)/$F$349)))</f>
        <v>0</v>
      </c>
      <c r="AU372" s="2">
        <f>IF($F$349="n/a",0,IF(AU$351&lt;=$C372,0,IF(AU$351&gt;($F$349+$C372),INDEX($D$363:$W$363,,$C372)-SUM($D372:AT372),INDEX($D$363:$W$363,,$C372)/$F$349)))</f>
        <v>0</v>
      </c>
      <c r="AV372" s="2">
        <f>IF($F$349="n/a",0,IF(AV$351&lt;=$C372,0,IF(AV$351&gt;($F$349+$C372),INDEX($D$363:$W$363,,$C372)-SUM($D372:AU372),INDEX($D$363:$W$363,,$C372)/$F$349)))</f>
        <v>0</v>
      </c>
      <c r="AW372" s="2">
        <f>IF($F$349="n/a",0,IF(AW$351&lt;=$C372,0,IF(AW$351&gt;($F$349+$C372),INDEX($D$363:$W$363,,$C372)-SUM($D372:AV372),INDEX($D$363:$W$363,,$C372)/$F$349)))</f>
        <v>0</v>
      </c>
      <c r="AX372" s="2">
        <f>IF($F$349="n/a",0,IF(AX$351&lt;=$C372,0,IF(AX$351&gt;($F$349+$C372),INDEX($D$363:$W$363,,$C372)-SUM($D372:AW372),INDEX($D$363:$W$363,,$C372)/$F$349)))</f>
        <v>0</v>
      </c>
      <c r="AY372" s="2">
        <f>IF($F$349="n/a",0,IF(AY$351&lt;=$C372,0,IF(AY$351&gt;($F$349+$C372),INDEX($D$363:$W$363,,$C372)-SUM($D372:AX372),INDEX($D$363:$W$363,,$C372)/$F$349)))</f>
        <v>0</v>
      </c>
      <c r="AZ372" s="2">
        <f>IF($F$349="n/a",0,IF(AZ$351&lt;=$C372,0,IF(AZ$351&gt;($F$349+$C372),INDEX($D$363:$W$363,,$C372)-SUM($D372:AY372),INDEX($D$363:$W$363,,$C372)/$F$349)))</f>
        <v>0</v>
      </c>
      <c r="BA372" s="2">
        <f>IF($F$349="n/a",0,IF(BA$351&lt;=$C372,0,IF(BA$351&gt;($F$349+$C372),INDEX($D$363:$W$363,,$C372)-SUM($D372:AZ372),INDEX($D$363:$W$363,,$C372)/$F$349)))</f>
        <v>0</v>
      </c>
      <c r="BB372" s="2">
        <f>IF($F$349="n/a",0,IF(BB$351&lt;=$C372,0,IF(BB$351&gt;($F$349+$C372),INDEX($D$363:$W$363,,$C372)-SUM($D372:BA372),INDEX($D$363:$W$363,,$C372)/$F$349)))</f>
        <v>0</v>
      </c>
      <c r="BC372" s="2">
        <f>IF($F$349="n/a",0,IF(BC$351&lt;=$C372,0,IF(BC$351&gt;($F$349+$C372),INDEX($D$363:$W$363,,$C372)-SUM($D372:BB372),INDEX($D$363:$W$363,,$C372)/$F$349)))</f>
        <v>0</v>
      </c>
      <c r="BD372" s="2">
        <f>IF($F$349="n/a",0,IF(BD$351&lt;=$C372,0,IF(BD$351&gt;($F$349+$C372),INDEX($D$363:$W$363,,$C372)-SUM($D372:BC372),INDEX($D$363:$W$363,,$C372)/$F$349)))</f>
        <v>0</v>
      </c>
      <c r="BE372" s="2">
        <f>IF($F$349="n/a",0,IF(BE$351&lt;=$C372,0,IF(BE$351&gt;($F$349+$C372),INDEX($D$363:$W$363,,$C372)-SUM($D372:BD372),INDEX($D$363:$W$363,,$C372)/$F$349)))</f>
        <v>0</v>
      </c>
      <c r="BF372" s="2">
        <f>IF($F$349="n/a",0,IF(BF$351&lt;=$C372,0,IF(BF$351&gt;($F$349+$C372),INDEX($D$363:$W$363,,$C372)-SUM($D372:BE372),INDEX($D$363:$W$363,,$C372)/$F$349)))</f>
        <v>0</v>
      </c>
      <c r="BG372" s="2">
        <f>IF($F$349="n/a",0,IF(BG$351&lt;=$C372,0,IF(BG$351&gt;($F$349+$C372),INDEX($D$363:$W$363,,$C372)-SUM($D372:BF372),INDEX($D$363:$W$363,,$C372)/$F$349)))</f>
        <v>0</v>
      </c>
      <c r="BH372" s="2">
        <f>IF($F$349="n/a",0,IF(BH$351&lt;=$C372,0,IF(BH$351&gt;($F$349+$C372),INDEX($D$363:$W$363,,$C372)-SUM($D372:BG372),INDEX($D$363:$W$363,,$C372)/$F$349)))</f>
        <v>0</v>
      </c>
      <c r="BI372" s="2">
        <f>IF($F$349="n/a",0,IF(BI$351&lt;=$C372,0,IF(BI$351&gt;($F$349+$C372),INDEX($D$363:$W$363,,$C372)-SUM($D372:BH372),INDEX($D$363:$W$363,,$C372)/$F$349)))</f>
        <v>0</v>
      </c>
      <c r="BJ372" s="2">
        <f>IF($F$349="n/a",0,IF(BJ$351&lt;=$C372,0,IF(BJ$351&gt;($F$349+$C372),INDEX($D$363:$W$363,,$C372)-SUM($D372:BI372),INDEX($D$363:$W$363,,$C372)/$F$349)))</f>
        <v>0</v>
      </c>
      <c r="BK372" s="2">
        <f>IF($F$349="n/a",0,IF(BK$351&lt;=$C372,0,IF(BK$351&gt;($F$349+$C372),INDEX($D$363:$W$363,,$C372)-SUM($D372:BJ372),INDEX($D$363:$W$363,,$C372)/$F$349)))</f>
        <v>0</v>
      </c>
    </row>
    <row r="373" spans="2:63" x14ac:dyDescent="0.3">
      <c r="B373" s="24">
        <v>2018</v>
      </c>
      <c r="C373" s="24">
        <v>8</v>
      </c>
      <c r="E373" s="2">
        <f>IF($F$349="n/a",0,IF(E$351&lt;=$C373,0,IF(E$351&gt;($F$349+$C373),INDEX($D$363:$W$363,,$C373)-SUM($D373:D373),INDEX($D$363:$W$363,,$C373)/$F$349)))</f>
        <v>0</v>
      </c>
      <c r="F373" s="2">
        <f>IF($F$349="n/a",0,IF(F$351&lt;=$C373,0,IF(F$351&gt;($F$349+$C373),INDEX($D$363:$W$363,,$C373)-SUM($D373:E373),INDEX($D$363:$W$363,,$C373)/$F$349)))</f>
        <v>0</v>
      </c>
      <c r="G373" s="2">
        <f>IF($F$349="n/a",0,IF(G$351&lt;=$C373,0,IF(G$351&gt;($F$349+$C373),INDEX($D$363:$W$363,,$C373)-SUM($D373:F373),INDEX($D$363:$W$363,,$C373)/$F$349)))</f>
        <v>0</v>
      </c>
      <c r="H373" s="2">
        <f>IF($F$349="n/a",0,IF(H$351&lt;=$C373,0,IF(H$351&gt;($F$349+$C373),INDEX($D$363:$W$363,,$C373)-SUM($D373:G373),INDEX($D$363:$W$363,,$C373)/$F$349)))</f>
        <v>0</v>
      </c>
      <c r="I373" s="2">
        <f>IF($F$349="n/a",0,IF(I$351&lt;=$C373,0,IF(I$351&gt;($F$349+$C373),INDEX($D$363:$W$363,,$C373)-SUM($D373:H373),INDEX($D$363:$W$363,,$C373)/$F$349)))</f>
        <v>0</v>
      </c>
      <c r="J373" s="2">
        <f>IF($F$349="n/a",0,IF(J$351&lt;=$C373,0,IF(J$351&gt;($F$349+$C373),INDEX($D$363:$W$363,,$C373)-SUM($D373:I373),INDEX($D$363:$W$363,,$C373)/$F$349)))</f>
        <v>0</v>
      </c>
      <c r="K373" s="2">
        <f>IF($F$349="n/a",0,IF(K$351&lt;=$C373,0,IF(K$351&gt;($F$349+$C373),INDEX($D$363:$W$363,,$C373)-SUM($D373:J373),INDEX($D$363:$W$363,,$C373)/$F$349)))</f>
        <v>0</v>
      </c>
      <c r="L373" s="2">
        <f>IF($F$349="n/a",0,IF(L$351&lt;=$C373,0,IF(L$351&gt;($F$349+$C373),INDEX($D$363:$W$363,,$C373)-SUM($D373:K373),INDEX($D$363:$W$363,,$C373)/$F$349)))</f>
        <v>0</v>
      </c>
      <c r="M373" s="2">
        <f>IF($F$349="n/a",0,IF(M$351&lt;=$C373,0,IF(M$351&gt;($F$349+$C373),INDEX($D$363:$W$363,,$C373)-SUM($D373:L373),INDEX($D$363:$W$363,,$C373)/$F$349)))</f>
        <v>0</v>
      </c>
      <c r="N373" s="2">
        <f>IF($F$349="n/a",0,IF(N$351&lt;=$C373,0,IF(N$351&gt;($F$349+$C373),INDEX($D$363:$W$363,,$C373)-SUM($D373:M373),INDEX($D$363:$W$363,,$C373)/$F$349)))</f>
        <v>0</v>
      </c>
      <c r="O373" s="2">
        <f>IF($F$349="n/a",0,IF(O$351&lt;=$C373,0,IF(O$351&gt;($F$349+$C373),INDEX($D$363:$W$363,,$C373)-SUM($D373:N373),INDEX($D$363:$W$363,,$C373)/$F$349)))</f>
        <v>0</v>
      </c>
      <c r="P373" s="2">
        <f>IF($F$349="n/a",0,IF(P$351&lt;=$C373,0,IF(P$351&gt;($F$349+$C373),INDEX($D$363:$W$363,,$C373)-SUM($D373:O373),INDEX($D$363:$W$363,,$C373)/$F$349)))</f>
        <v>0</v>
      </c>
      <c r="Q373" s="2">
        <f>IF($F$349="n/a",0,IF(Q$351&lt;=$C373,0,IF(Q$351&gt;($F$349+$C373),INDEX($D$363:$W$363,,$C373)-SUM($D373:P373),INDEX($D$363:$W$363,,$C373)/$F$349)))</f>
        <v>0</v>
      </c>
      <c r="R373" s="2">
        <f>IF($F$349="n/a",0,IF(R$351&lt;=$C373,0,IF(R$351&gt;($F$349+$C373),INDEX($D$363:$W$363,,$C373)-SUM($D373:Q373),INDEX($D$363:$W$363,,$C373)/$F$349)))</f>
        <v>0</v>
      </c>
      <c r="S373" s="2">
        <f>IF($F$349="n/a",0,IF(S$351&lt;=$C373,0,IF(S$351&gt;($F$349+$C373),INDEX($D$363:$W$363,,$C373)-SUM($D373:R373),INDEX($D$363:$W$363,,$C373)/$F$349)))</f>
        <v>0</v>
      </c>
      <c r="T373" s="2">
        <f>IF($F$349="n/a",0,IF(T$351&lt;=$C373,0,IF(T$351&gt;($F$349+$C373),INDEX($D$363:$W$363,,$C373)-SUM($D373:S373),INDEX($D$363:$W$363,,$C373)/$F$349)))</f>
        <v>0</v>
      </c>
      <c r="U373" s="2">
        <f>IF($F$349="n/a",0,IF(U$351&lt;=$C373,0,IF(U$351&gt;($F$349+$C373),INDEX($D$363:$W$363,,$C373)-SUM($D373:T373),INDEX($D$363:$W$363,,$C373)/$F$349)))</f>
        <v>0</v>
      </c>
      <c r="V373" s="2">
        <f>IF($F$349="n/a",0,IF(V$351&lt;=$C373,0,IF(V$351&gt;($F$349+$C373),INDEX($D$363:$W$363,,$C373)-SUM($D373:U373),INDEX($D$363:$W$363,,$C373)/$F$349)))</f>
        <v>0</v>
      </c>
      <c r="W373" s="2">
        <f>IF($F$349="n/a",0,IF(W$351&lt;=$C373,0,IF(W$351&gt;($F$349+$C373),INDEX($D$363:$W$363,,$C373)-SUM($D373:V373),INDEX($D$363:$W$363,,$C373)/$F$349)))</f>
        <v>0</v>
      </c>
      <c r="X373" s="2">
        <f>IF($F$349="n/a",0,IF(X$351&lt;=$C373,0,IF(X$351&gt;($F$349+$C373),INDEX($D$363:$W$363,,$C373)-SUM($D373:W373),INDEX($D$363:$W$363,,$C373)/$F$349)))</f>
        <v>0</v>
      </c>
      <c r="Y373" s="2">
        <f>IF($F$349="n/a",0,IF(Y$351&lt;=$C373,0,IF(Y$351&gt;($F$349+$C373),INDEX($D$363:$W$363,,$C373)-SUM($D373:X373),INDEX($D$363:$W$363,,$C373)/$F$349)))</f>
        <v>0</v>
      </c>
      <c r="Z373" s="2">
        <f>IF($F$349="n/a",0,IF(Z$351&lt;=$C373,0,IF(Z$351&gt;($F$349+$C373),INDEX($D$363:$W$363,,$C373)-SUM($D373:Y373),INDEX($D$363:$W$363,,$C373)/$F$349)))</f>
        <v>0</v>
      </c>
      <c r="AA373" s="2">
        <f>IF($F$349="n/a",0,IF(AA$351&lt;=$C373,0,IF(AA$351&gt;($F$349+$C373),INDEX($D$363:$W$363,,$C373)-SUM($D373:Z373),INDEX($D$363:$W$363,,$C373)/$F$349)))</f>
        <v>0</v>
      </c>
      <c r="AB373" s="2">
        <f>IF($F$349="n/a",0,IF(AB$351&lt;=$C373,0,IF(AB$351&gt;($F$349+$C373),INDEX($D$363:$W$363,,$C373)-SUM($D373:AA373),INDEX($D$363:$W$363,,$C373)/$F$349)))</f>
        <v>0</v>
      </c>
      <c r="AC373" s="2">
        <f>IF($F$349="n/a",0,IF(AC$351&lt;=$C373,0,IF(AC$351&gt;($F$349+$C373),INDEX($D$363:$W$363,,$C373)-SUM($D373:AB373),INDEX($D$363:$W$363,,$C373)/$F$349)))</f>
        <v>0</v>
      </c>
      <c r="AD373" s="2">
        <f>IF($F$349="n/a",0,IF(AD$351&lt;=$C373,0,IF(AD$351&gt;($F$349+$C373),INDEX($D$363:$W$363,,$C373)-SUM($D373:AC373),INDEX($D$363:$W$363,,$C373)/$F$349)))</f>
        <v>0</v>
      </c>
      <c r="AE373" s="2">
        <f>IF($F$349="n/a",0,IF(AE$351&lt;=$C373,0,IF(AE$351&gt;($F$349+$C373),INDEX($D$363:$W$363,,$C373)-SUM($D373:AD373),INDEX($D$363:$W$363,,$C373)/$F$349)))</f>
        <v>0</v>
      </c>
      <c r="AF373" s="2">
        <f>IF($F$349="n/a",0,IF(AF$351&lt;=$C373,0,IF(AF$351&gt;($F$349+$C373),INDEX($D$363:$W$363,,$C373)-SUM($D373:AE373),INDEX($D$363:$W$363,,$C373)/$F$349)))</f>
        <v>0</v>
      </c>
      <c r="AG373" s="2">
        <f>IF($F$349="n/a",0,IF(AG$351&lt;=$C373,0,IF(AG$351&gt;($F$349+$C373),INDEX($D$363:$W$363,,$C373)-SUM($D373:AF373),INDEX($D$363:$W$363,,$C373)/$F$349)))</f>
        <v>0</v>
      </c>
      <c r="AH373" s="2">
        <f>IF($F$349="n/a",0,IF(AH$351&lt;=$C373,0,IF(AH$351&gt;($F$349+$C373),INDEX($D$363:$W$363,,$C373)-SUM($D373:AG373),INDEX($D$363:$W$363,,$C373)/$F$349)))</f>
        <v>0</v>
      </c>
      <c r="AI373" s="2">
        <f>IF($F$349="n/a",0,IF(AI$351&lt;=$C373,0,IF(AI$351&gt;($F$349+$C373),INDEX($D$363:$W$363,,$C373)-SUM($D373:AH373),INDEX($D$363:$W$363,,$C373)/$F$349)))</f>
        <v>0</v>
      </c>
      <c r="AJ373" s="2">
        <f>IF($F$349="n/a",0,IF(AJ$351&lt;=$C373,0,IF(AJ$351&gt;($F$349+$C373),INDEX($D$363:$W$363,,$C373)-SUM($D373:AI373),INDEX($D$363:$W$363,,$C373)/$F$349)))</f>
        <v>0</v>
      </c>
      <c r="AK373" s="2">
        <f>IF($F$349="n/a",0,IF(AK$351&lt;=$C373,0,IF(AK$351&gt;($F$349+$C373),INDEX($D$363:$W$363,,$C373)-SUM($D373:AJ373),INDEX($D$363:$W$363,,$C373)/$F$349)))</f>
        <v>0</v>
      </c>
      <c r="AL373" s="2">
        <f>IF($F$349="n/a",0,IF(AL$351&lt;=$C373,0,IF(AL$351&gt;($F$349+$C373),INDEX($D$363:$W$363,,$C373)-SUM($D373:AK373),INDEX($D$363:$W$363,,$C373)/$F$349)))</f>
        <v>0</v>
      </c>
      <c r="AM373" s="2">
        <f>IF($F$349="n/a",0,IF(AM$351&lt;=$C373,0,IF(AM$351&gt;($F$349+$C373),INDEX($D$363:$W$363,,$C373)-SUM($D373:AL373),INDEX($D$363:$W$363,,$C373)/$F$349)))</f>
        <v>0</v>
      </c>
      <c r="AN373" s="2">
        <f>IF($F$349="n/a",0,IF(AN$351&lt;=$C373,0,IF(AN$351&gt;($F$349+$C373),INDEX($D$363:$W$363,,$C373)-SUM($D373:AM373),INDEX($D$363:$W$363,,$C373)/$F$349)))</f>
        <v>0</v>
      </c>
      <c r="AO373" s="2">
        <f>IF($F$349="n/a",0,IF(AO$351&lt;=$C373,0,IF(AO$351&gt;($F$349+$C373),INDEX($D$363:$W$363,,$C373)-SUM($D373:AN373),INDEX($D$363:$W$363,,$C373)/$F$349)))</f>
        <v>0</v>
      </c>
      <c r="AP373" s="2">
        <f>IF($F$349="n/a",0,IF(AP$351&lt;=$C373,0,IF(AP$351&gt;($F$349+$C373),INDEX($D$363:$W$363,,$C373)-SUM($D373:AO373),INDEX($D$363:$W$363,,$C373)/$F$349)))</f>
        <v>0</v>
      </c>
      <c r="AQ373" s="2">
        <f>IF($F$349="n/a",0,IF(AQ$351&lt;=$C373,0,IF(AQ$351&gt;($F$349+$C373),INDEX($D$363:$W$363,,$C373)-SUM($D373:AP373),INDEX($D$363:$W$363,,$C373)/$F$349)))</f>
        <v>0</v>
      </c>
      <c r="AR373" s="2">
        <f>IF($F$349="n/a",0,IF(AR$351&lt;=$C373,0,IF(AR$351&gt;($F$349+$C373),INDEX($D$363:$W$363,,$C373)-SUM($D373:AQ373),INDEX($D$363:$W$363,,$C373)/$F$349)))</f>
        <v>0</v>
      </c>
      <c r="AS373" s="2">
        <f>IF($F$349="n/a",0,IF(AS$351&lt;=$C373,0,IF(AS$351&gt;($F$349+$C373),INDEX($D$363:$W$363,,$C373)-SUM($D373:AR373),INDEX($D$363:$W$363,,$C373)/$F$349)))</f>
        <v>0</v>
      </c>
      <c r="AT373" s="2">
        <f>IF($F$349="n/a",0,IF(AT$351&lt;=$C373,0,IF(AT$351&gt;($F$349+$C373),INDEX($D$363:$W$363,,$C373)-SUM($D373:AS373),INDEX($D$363:$W$363,,$C373)/$F$349)))</f>
        <v>0</v>
      </c>
      <c r="AU373" s="2">
        <f>IF($F$349="n/a",0,IF(AU$351&lt;=$C373,0,IF(AU$351&gt;($F$349+$C373),INDEX($D$363:$W$363,,$C373)-SUM($D373:AT373),INDEX($D$363:$W$363,,$C373)/$F$349)))</f>
        <v>0</v>
      </c>
      <c r="AV373" s="2">
        <f>IF($F$349="n/a",0,IF(AV$351&lt;=$C373,0,IF(AV$351&gt;($F$349+$C373),INDEX($D$363:$W$363,,$C373)-SUM($D373:AU373),INDEX($D$363:$W$363,,$C373)/$F$349)))</f>
        <v>0</v>
      </c>
      <c r="AW373" s="2">
        <f>IF($F$349="n/a",0,IF(AW$351&lt;=$C373,0,IF(AW$351&gt;($F$349+$C373),INDEX($D$363:$W$363,,$C373)-SUM($D373:AV373),INDEX($D$363:$W$363,,$C373)/$F$349)))</f>
        <v>0</v>
      </c>
      <c r="AX373" s="2">
        <f>IF($F$349="n/a",0,IF(AX$351&lt;=$C373,0,IF(AX$351&gt;($F$349+$C373),INDEX($D$363:$W$363,,$C373)-SUM($D373:AW373),INDEX($D$363:$W$363,,$C373)/$F$349)))</f>
        <v>0</v>
      </c>
      <c r="AY373" s="2">
        <f>IF($F$349="n/a",0,IF(AY$351&lt;=$C373,0,IF(AY$351&gt;($F$349+$C373),INDEX($D$363:$W$363,,$C373)-SUM($D373:AX373),INDEX($D$363:$W$363,,$C373)/$F$349)))</f>
        <v>0</v>
      </c>
      <c r="AZ373" s="2">
        <f>IF($F$349="n/a",0,IF(AZ$351&lt;=$C373,0,IF(AZ$351&gt;($F$349+$C373),INDEX($D$363:$W$363,,$C373)-SUM($D373:AY373),INDEX($D$363:$W$363,,$C373)/$F$349)))</f>
        <v>0</v>
      </c>
      <c r="BA373" s="2">
        <f>IF($F$349="n/a",0,IF(BA$351&lt;=$C373,0,IF(BA$351&gt;($F$349+$C373),INDEX($D$363:$W$363,,$C373)-SUM($D373:AZ373),INDEX($D$363:$W$363,,$C373)/$F$349)))</f>
        <v>0</v>
      </c>
      <c r="BB373" s="2">
        <f>IF($F$349="n/a",0,IF(BB$351&lt;=$C373,0,IF(BB$351&gt;($F$349+$C373),INDEX($D$363:$W$363,,$C373)-SUM($D373:BA373),INDEX($D$363:$W$363,,$C373)/$F$349)))</f>
        <v>0</v>
      </c>
      <c r="BC373" s="2">
        <f>IF($F$349="n/a",0,IF(BC$351&lt;=$C373,0,IF(BC$351&gt;($F$349+$C373),INDEX($D$363:$W$363,,$C373)-SUM($D373:BB373),INDEX($D$363:$W$363,,$C373)/$F$349)))</f>
        <v>0</v>
      </c>
      <c r="BD373" s="2">
        <f>IF($F$349="n/a",0,IF(BD$351&lt;=$C373,0,IF(BD$351&gt;($F$349+$C373),INDEX($D$363:$W$363,,$C373)-SUM($D373:BC373),INDEX($D$363:$W$363,,$C373)/$F$349)))</f>
        <v>0</v>
      </c>
      <c r="BE373" s="2">
        <f>IF($F$349="n/a",0,IF(BE$351&lt;=$C373,0,IF(BE$351&gt;($F$349+$C373),INDEX($D$363:$W$363,,$C373)-SUM($D373:BD373),INDEX($D$363:$W$363,,$C373)/$F$349)))</f>
        <v>0</v>
      </c>
      <c r="BF373" s="2">
        <f>IF($F$349="n/a",0,IF(BF$351&lt;=$C373,0,IF(BF$351&gt;($F$349+$C373),INDEX($D$363:$W$363,,$C373)-SUM($D373:BE373),INDEX($D$363:$W$363,,$C373)/$F$349)))</f>
        <v>0</v>
      </c>
      <c r="BG373" s="2">
        <f>IF($F$349="n/a",0,IF(BG$351&lt;=$C373,0,IF(BG$351&gt;($F$349+$C373),INDEX($D$363:$W$363,,$C373)-SUM($D373:BF373),INDEX($D$363:$W$363,,$C373)/$F$349)))</f>
        <v>0</v>
      </c>
      <c r="BH373" s="2">
        <f>IF($F$349="n/a",0,IF(BH$351&lt;=$C373,0,IF(BH$351&gt;($F$349+$C373),INDEX($D$363:$W$363,,$C373)-SUM($D373:BG373),INDEX($D$363:$W$363,,$C373)/$F$349)))</f>
        <v>0</v>
      </c>
      <c r="BI373" s="2">
        <f>IF($F$349="n/a",0,IF(BI$351&lt;=$C373,0,IF(BI$351&gt;($F$349+$C373),INDEX($D$363:$W$363,,$C373)-SUM($D373:BH373),INDEX($D$363:$W$363,,$C373)/$F$349)))</f>
        <v>0</v>
      </c>
      <c r="BJ373" s="2">
        <f>IF($F$349="n/a",0,IF(BJ$351&lt;=$C373,0,IF(BJ$351&gt;($F$349+$C373),INDEX($D$363:$W$363,,$C373)-SUM($D373:BI373),INDEX($D$363:$W$363,,$C373)/$F$349)))</f>
        <v>0</v>
      </c>
      <c r="BK373" s="2">
        <f>IF($F$349="n/a",0,IF(BK$351&lt;=$C373,0,IF(BK$351&gt;($F$349+$C373),INDEX($D$363:$W$363,,$C373)-SUM($D373:BJ373),INDEX($D$363:$W$363,,$C373)/$F$349)))</f>
        <v>0</v>
      </c>
    </row>
    <row r="374" spans="2:63" x14ac:dyDescent="0.3">
      <c r="B374" s="24">
        <v>2019</v>
      </c>
      <c r="C374" s="24">
        <v>9</v>
      </c>
      <c r="E374" s="2">
        <f>IF($F$349="n/a",0,IF(E$351&lt;=$C374,0,IF(E$351&gt;($F$349+$C374),INDEX($D$363:$W$363,,$C374)-SUM($D374:D374),INDEX($D$363:$W$363,,$C374)/$F$349)))</f>
        <v>0</v>
      </c>
      <c r="F374" s="2">
        <f>IF($F$349="n/a",0,IF(F$351&lt;=$C374,0,IF(F$351&gt;($F$349+$C374),INDEX($D$363:$W$363,,$C374)-SUM($D374:E374),INDEX($D$363:$W$363,,$C374)/$F$349)))</f>
        <v>0</v>
      </c>
      <c r="G374" s="2">
        <f>IF($F$349="n/a",0,IF(G$351&lt;=$C374,0,IF(G$351&gt;($F$349+$C374),INDEX($D$363:$W$363,,$C374)-SUM($D374:F374),INDEX($D$363:$W$363,,$C374)/$F$349)))</f>
        <v>0</v>
      </c>
      <c r="H374" s="2">
        <f>IF($F$349="n/a",0,IF(H$351&lt;=$C374,0,IF(H$351&gt;($F$349+$C374),INDEX($D$363:$W$363,,$C374)-SUM($D374:G374),INDEX($D$363:$W$363,,$C374)/$F$349)))</f>
        <v>0</v>
      </c>
      <c r="I374" s="2">
        <f>IF($F$349="n/a",0,IF(I$351&lt;=$C374,0,IF(I$351&gt;($F$349+$C374),INDEX($D$363:$W$363,,$C374)-SUM($D374:H374),INDEX($D$363:$W$363,,$C374)/$F$349)))</f>
        <v>0</v>
      </c>
      <c r="J374" s="2">
        <f>IF($F$349="n/a",0,IF(J$351&lt;=$C374,0,IF(J$351&gt;($F$349+$C374),INDEX($D$363:$W$363,,$C374)-SUM($D374:I374),INDEX($D$363:$W$363,,$C374)/$F$349)))</f>
        <v>0</v>
      </c>
      <c r="K374" s="2">
        <f>IF($F$349="n/a",0,IF(K$351&lt;=$C374,0,IF(K$351&gt;($F$349+$C374),INDEX($D$363:$W$363,,$C374)-SUM($D374:J374),INDEX($D$363:$W$363,,$C374)/$F$349)))</f>
        <v>0</v>
      </c>
      <c r="L374" s="2">
        <f>IF($F$349="n/a",0,IF(L$351&lt;=$C374,0,IF(L$351&gt;($F$349+$C374),INDEX($D$363:$W$363,,$C374)-SUM($D374:K374),INDEX($D$363:$W$363,,$C374)/$F$349)))</f>
        <v>0</v>
      </c>
      <c r="M374" s="2">
        <f>IF($F$349="n/a",0,IF(M$351&lt;=$C374,0,IF(M$351&gt;($F$349+$C374),INDEX($D$363:$W$363,,$C374)-SUM($D374:L374),INDEX($D$363:$W$363,,$C374)/$F$349)))</f>
        <v>0</v>
      </c>
      <c r="N374" s="2">
        <f>IF($F$349="n/a",0,IF(N$351&lt;=$C374,0,IF(N$351&gt;($F$349+$C374),INDEX($D$363:$W$363,,$C374)-SUM($D374:M374),INDEX($D$363:$W$363,,$C374)/$F$349)))</f>
        <v>0</v>
      </c>
      <c r="O374" s="2">
        <f>IF($F$349="n/a",0,IF(O$351&lt;=$C374,0,IF(O$351&gt;($F$349+$C374),INDEX($D$363:$W$363,,$C374)-SUM($D374:N374),INDEX($D$363:$W$363,,$C374)/$F$349)))</f>
        <v>0</v>
      </c>
      <c r="P374" s="2">
        <f>IF($F$349="n/a",0,IF(P$351&lt;=$C374,0,IF(P$351&gt;($F$349+$C374),INDEX($D$363:$W$363,,$C374)-SUM($D374:O374),INDEX($D$363:$W$363,,$C374)/$F$349)))</f>
        <v>0</v>
      </c>
      <c r="Q374" s="2">
        <f>IF($F$349="n/a",0,IF(Q$351&lt;=$C374,0,IF(Q$351&gt;($F$349+$C374),INDEX($D$363:$W$363,,$C374)-SUM($D374:P374),INDEX($D$363:$W$363,,$C374)/$F$349)))</f>
        <v>0</v>
      </c>
      <c r="R374" s="2">
        <f>IF($F$349="n/a",0,IF(R$351&lt;=$C374,0,IF(R$351&gt;($F$349+$C374),INDEX($D$363:$W$363,,$C374)-SUM($D374:Q374),INDEX($D$363:$W$363,,$C374)/$F$349)))</f>
        <v>0</v>
      </c>
      <c r="S374" s="2">
        <f>IF($F$349="n/a",0,IF(S$351&lt;=$C374,0,IF(S$351&gt;($F$349+$C374),INDEX($D$363:$W$363,,$C374)-SUM($D374:R374),INDEX($D$363:$W$363,,$C374)/$F$349)))</f>
        <v>0</v>
      </c>
      <c r="T374" s="2">
        <f>IF($F$349="n/a",0,IF(T$351&lt;=$C374,0,IF(T$351&gt;($F$349+$C374),INDEX($D$363:$W$363,,$C374)-SUM($D374:S374),INDEX($D$363:$W$363,,$C374)/$F$349)))</f>
        <v>0</v>
      </c>
      <c r="U374" s="2">
        <f>IF($F$349="n/a",0,IF(U$351&lt;=$C374,0,IF(U$351&gt;($F$349+$C374),INDEX($D$363:$W$363,,$C374)-SUM($D374:T374),INDEX($D$363:$W$363,,$C374)/$F$349)))</f>
        <v>0</v>
      </c>
      <c r="V374" s="2">
        <f>IF($F$349="n/a",0,IF(V$351&lt;=$C374,0,IF(V$351&gt;($F$349+$C374),INDEX($D$363:$W$363,,$C374)-SUM($D374:U374),INDEX($D$363:$W$363,,$C374)/$F$349)))</f>
        <v>0</v>
      </c>
      <c r="W374" s="2">
        <f>IF($F$349="n/a",0,IF(W$351&lt;=$C374,0,IF(W$351&gt;($F$349+$C374),INDEX($D$363:$W$363,,$C374)-SUM($D374:V374),INDEX($D$363:$W$363,,$C374)/$F$349)))</f>
        <v>0</v>
      </c>
      <c r="X374" s="2">
        <f>IF($F$349="n/a",0,IF(X$351&lt;=$C374,0,IF(X$351&gt;($F$349+$C374),INDEX($D$363:$W$363,,$C374)-SUM($D374:W374),INDEX($D$363:$W$363,,$C374)/$F$349)))</f>
        <v>0</v>
      </c>
      <c r="Y374" s="2">
        <f>IF($F$349="n/a",0,IF(Y$351&lt;=$C374,0,IF(Y$351&gt;($F$349+$C374),INDEX($D$363:$W$363,,$C374)-SUM($D374:X374),INDEX($D$363:$W$363,,$C374)/$F$349)))</f>
        <v>0</v>
      </c>
      <c r="Z374" s="2">
        <f>IF($F$349="n/a",0,IF(Z$351&lt;=$C374,0,IF(Z$351&gt;($F$349+$C374),INDEX($D$363:$W$363,,$C374)-SUM($D374:Y374),INDEX($D$363:$W$363,,$C374)/$F$349)))</f>
        <v>0</v>
      </c>
      <c r="AA374" s="2">
        <f>IF($F$349="n/a",0,IF(AA$351&lt;=$C374,0,IF(AA$351&gt;($F$349+$C374),INDEX($D$363:$W$363,,$C374)-SUM($D374:Z374),INDEX($D$363:$W$363,,$C374)/$F$349)))</f>
        <v>0</v>
      </c>
      <c r="AB374" s="2">
        <f>IF($F$349="n/a",0,IF(AB$351&lt;=$C374,0,IF(AB$351&gt;($F$349+$C374),INDEX($D$363:$W$363,,$C374)-SUM($D374:AA374),INDEX($D$363:$W$363,,$C374)/$F$349)))</f>
        <v>0</v>
      </c>
      <c r="AC374" s="2">
        <f>IF($F$349="n/a",0,IF(AC$351&lt;=$C374,0,IF(AC$351&gt;($F$349+$C374),INDEX($D$363:$W$363,,$C374)-SUM($D374:AB374),INDEX($D$363:$W$363,,$C374)/$F$349)))</f>
        <v>0</v>
      </c>
      <c r="AD374" s="2">
        <f>IF($F$349="n/a",0,IF(AD$351&lt;=$C374,0,IF(AD$351&gt;($F$349+$C374),INDEX($D$363:$W$363,,$C374)-SUM($D374:AC374),INDEX($D$363:$W$363,,$C374)/$F$349)))</f>
        <v>0</v>
      </c>
      <c r="AE374" s="2">
        <f>IF($F$349="n/a",0,IF(AE$351&lt;=$C374,0,IF(AE$351&gt;($F$349+$C374),INDEX($D$363:$W$363,,$C374)-SUM($D374:AD374),INDEX($D$363:$W$363,,$C374)/$F$349)))</f>
        <v>0</v>
      </c>
      <c r="AF374" s="2">
        <f>IF($F$349="n/a",0,IF(AF$351&lt;=$C374,0,IF(AF$351&gt;($F$349+$C374),INDEX($D$363:$W$363,,$C374)-SUM($D374:AE374),INDEX($D$363:$W$363,,$C374)/$F$349)))</f>
        <v>0</v>
      </c>
      <c r="AG374" s="2">
        <f>IF($F$349="n/a",0,IF(AG$351&lt;=$C374,0,IF(AG$351&gt;($F$349+$C374),INDEX($D$363:$W$363,,$C374)-SUM($D374:AF374),INDEX($D$363:$W$363,,$C374)/$F$349)))</f>
        <v>0</v>
      </c>
      <c r="AH374" s="2">
        <f>IF($F$349="n/a",0,IF(AH$351&lt;=$C374,0,IF(AH$351&gt;($F$349+$C374),INDEX($D$363:$W$363,,$C374)-SUM($D374:AG374),INDEX($D$363:$W$363,,$C374)/$F$349)))</f>
        <v>0</v>
      </c>
      <c r="AI374" s="2">
        <f>IF($F$349="n/a",0,IF(AI$351&lt;=$C374,0,IF(AI$351&gt;($F$349+$C374),INDEX($D$363:$W$363,,$C374)-SUM($D374:AH374),INDEX($D$363:$W$363,,$C374)/$F$349)))</f>
        <v>0</v>
      </c>
      <c r="AJ374" s="2">
        <f>IF($F$349="n/a",0,IF(AJ$351&lt;=$C374,0,IF(AJ$351&gt;($F$349+$C374),INDEX($D$363:$W$363,,$C374)-SUM($D374:AI374),INDEX($D$363:$W$363,,$C374)/$F$349)))</f>
        <v>0</v>
      </c>
      <c r="AK374" s="2">
        <f>IF($F$349="n/a",0,IF(AK$351&lt;=$C374,0,IF(AK$351&gt;($F$349+$C374),INDEX($D$363:$W$363,,$C374)-SUM($D374:AJ374),INDEX($D$363:$W$363,,$C374)/$F$349)))</f>
        <v>0</v>
      </c>
      <c r="AL374" s="2">
        <f>IF($F$349="n/a",0,IF(AL$351&lt;=$C374,0,IF(AL$351&gt;($F$349+$C374),INDEX($D$363:$W$363,,$C374)-SUM($D374:AK374),INDEX($D$363:$W$363,,$C374)/$F$349)))</f>
        <v>0</v>
      </c>
      <c r="AM374" s="2">
        <f>IF($F$349="n/a",0,IF(AM$351&lt;=$C374,0,IF(AM$351&gt;($F$349+$C374),INDEX($D$363:$W$363,,$C374)-SUM($D374:AL374),INDEX($D$363:$W$363,,$C374)/$F$349)))</f>
        <v>0</v>
      </c>
      <c r="AN374" s="2">
        <f>IF($F$349="n/a",0,IF(AN$351&lt;=$C374,0,IF(AN$351&gt;($F$349+$C374),INDEX($D$363:$W$363,,$C374)-SUM($D374:AM374),INDEX($D$363:$W$363,,$C374)/$F$349)))</f>
        <v>0</v>
      </c>
      <c r="AO374" s="2">
        <f>IF($F$349="n/a",0,IF(AO$351&lt;=$C374,0,IF(AO$351&gt;($F$349+$C374),INDEX($D$363:$W$363,,$C374)-SUM($D374:AN374),INDEX($D$363:$W$363,,$C374)/$F$349)))</f>
        <v>0</v>
      </c>
      <c r="AP374" s="2">
        <f>IF($F$349="n/a",0,IF(AP$351&lt;=$C374,0,IF(AP$351&gt;($F$349+$C374),INDEX($D$363:$W$363,,$C374)-SUM($D374:AO374),INDEX($D$363:$W$363,,$C374)/$F$349)))</f>
        <v>0</v>
      </c>
      <c r="AQ374" s="2">
        <f>IF($F$349="n/a",0,IF(AQ$351&lt;=$C374,0,IF(AQ$351&gt;($F$349+$C374),INDEX($D$363:$W$363,,$C374)-SUM($D374:AP374),INDEX($D$363:$W$363,,$C374)/$F$349)))</f>
        <v>0</v>
      </c>
      <c r="AR374" s="2">
        <f>IF($F$349="n/a",0,IF(AR$351&lt;=$C374,0,IF(AR$351&gt;($F$349+$C374),INDEX($D$363:$W$363,,$C374)-SUM($D374:AQ374),INDEX($D$363:$W$363,,$C374)/$F$349)))</f>
        <v>0</v>
      </c>
      <c r="AS374" s="2">
        <f>IF($F$349="n/a",0,IF(AS$351&lt;=$C374,0,IF(AS$351&gt;($F$349+$C374),INDEX($D$363:$W$363,,$C374)-SUM($D374:AR374),INDEX($D$363:$W$363,,$C374)/$F$349)))</f>
        <v>0</v>
      </c>
      <c r="AT374" s="2">
        <f>IF($F$349="n/a",0,IF(AT$351&lt;=$C374,0,IF(AT$351&gt;($F$349+$C374),INDEX($D$363:$W$363,,$C374)-SUM($D374:AS374),INDEX($D$363:$W$363,,$C374)/$F$349)))</f>
        <v>0</v>
      </c>
      <c r="AU374" s="2">
        <f>IF($F$349="n/a",0,IF(AU$351&lt;=$C374,0,IF(AU$351&gt;($F$349+$C374),INDEX($D$363:$W$363,,$C374)-SUM($D374:AT374),INDEX($D$363:$W$363,,$C374)/$F$349)))</f>
        <v>0</v>
      </c>
      <c r="AV374" s="2">
        <f>IF($F$349="n/a",0,IF(AV$351&lt;=$C374,0,IF(AV$351&gt;($F$349+$C374),INDEX($D$363:$W$363,,$C374)-SUM($D374:AU374),INDEX($D$363:$W$363,,$C374)/$F$349)))</f>
        <v>0</v>
      </c>
      <c r="AW374" s="2">
        <f>IF($F$349="n/a",0,IF(AW$351&lt;=$C374,0,IF(AW$351&gt;($F$349+$C374),INDEX($D$363:$W$363,,$C374)-SUM($D374:AV374),INDEX($D$363:$W$363,,$C374)/$F$349)))</f>
        <v>0</v>
      </c>
      <c r="AX374" s="2">
        <f>IF($F$349="n/a",0,IF(AX$351&lt;=$C374,0,IF(AX$351&gt;($F$349+$C374),INDEX($D$363:$W$363,,$C374)-SUM($D374:AW374),INDEX($D$363:$W$363,,$C374)/$F$349)))</f>
        <v>0</v>
      </c>
      <c r="AY374" s="2">
        <f>IF($F$349="n/a",0,IF(AY$351&lt;=$C374,0,IF(AY$351&gt;($F$349+$C374),INDEX($D$363:$W$363,,$C374)-SUM($D374:AX374),INDEX($D$363:$W$363,,$C374)/$F$349)))</f>
        <v>0</v>
      </c>
      <c r="AZ374" s="2">
        <f>IF($F$349="n/a",0,IF(AZ$351&lt;=$C374,0,IF(AZ$351&gt;($F$349+$C374),INDEX($D$363:$W$363,,$C374)-SUM($D374:AY374),INDEX($D$363:$W$363,,$C374)/$F$349)))</f>
        <v>0</v>
      </c>
      <c r="BA374" s="2">
        <f>IF($F$349="n/a",0,IF(BA$351&lt;=$C374,0,IF(BA$351&gt;($F$349+$C374),INDEX($D$363:$W$363,,$C374)-SUM($D374:AZ374),INDEX($D$363:$W$363,,$C374)/$F$349)))</f>
        <v>0</v>
      </c>
      <c r="BB374" s="2">
        <f>IF($F$349="n/a",0,IF(BB$351&lt;=$C374,0,IF(BB$351&gt;($F$349+$C374),INDEX($D$363:$W$363,,$C374)-SUM($D374:BA374),INDEX($D$363:$W$363,,$C374)/$F$349)))</f>
        <v>0</v>
      </c>
      <c r="BC374" s="2">
        <f>IF($F$349="n/a",0,IF(BC$351&lt;=$C374,0,IF(BC$351&gt;($F$349+$C374),INDEX($D$363:$W$363,,$C374)-SUM($D374:BB374),INDEX($D$363:$W$363,,$C374)/$F$349)))</f>
        <v>0</v>
      </c>
      <c r="BD374" s="2">
        <f>IF($F$349="n/a",0,IF(BD$351&lt;=$C374,0,IF(BD$351&gt;($F$349+$C374),INDEX($D$363:$W$363,,$C374)-SUM($D374:BC374),INDEX($D$363:$W$363,,$C374)/$F$349)))</f>
        <v>0</v>
      </c>
      <c r="BE374" s="2">
        <f>IF($F$349="n/a",0,IF(BE$351&lt;=$C374,0,IF(BE$351&gt;($F$349+$C374),INDEX($D$363:$W$363,,$C374)-SUM($D374:BD374),INDEX($D$363:$W$363,,$C374)/$F$349)))</f>
        <v>0</v>
      </c>
      <c r="BF374" s="2">
        <f>IF($F$349="n/a",0,IF(BF$351&lt;=$C374,0,IF(BF$351&gt;($F$349+$C374),INDEX($D$363:$W$363,,$C374)-SUM($D374:BE374),INDEX($D$363:$W$363,,$C374)/$F$349)))</f>
        <v>0</v>
      </c>
      <c r="BG374" s="2">
        <f>IF($F$349="n/a",0,IF(BG$351&lt;=$C374,0,IF(BG$351&gt;($F$349+$C374),INDEX($D$363:$W$363,,$C374)-SUM($D374:BF374),INDEX($D$363:$W$363,,$C374)/$F$349)))</f>
        <v>0</v>
      </c>
      <c r="BH374" s="2">
        <f>IF($F$349="n/a",0,IF(BH$351&lt;=$C374,0,IF(BH$351&gt;($F$349+$C374),INDEX($D$363:$W$363,,$C374)-SUM($D374:BG374),INDEX($D$363:$W$363,,$C374)/$F$349)))</f>
        <v>0</v>
      </c>
      <c r="BI374" s="2">
        <f>IF($F$349="n/a",0,IF(BI$351&lt;=$C374,0,IF(BI$351&gt;($F$349+$C374),INDEX($D$363:$W$363,,$C374)-SUM($D374:BH374),INDEX($D$363:$W$363,,$C374)/$F$349)))</f>
        <v>0</v>
      </c>
      <c r="BJ374" s="2">
        <f>IF($F$349="n/a",0,IF(BJ$351&lt;=$C374,0,IF(BJ$351&gt;($F$349+$C374),INDEX($D$363:$W$363,,$C374)-SUM($D374:BI374),INDEX($D$363:$W$363,,$C374)/$F$349)))</f>
        <v>0</v>
      </c>
      <c r="BK374" s="2">
        <f>IF($F$349="n/a",0,IF(BK$351&lt;=$C374,0,IF(BK$351&gt;($F$349+$C374),INDEX($D$363:$W$363,,$C374)-SUM($D374:BJ374),INDEX($D$363:$W$363,,$C374)/$F$349)))</f>
        <v>0</v>
      </c>
    </row>
    <row r="375" spans="2:63" x14ac:dyDescent="0.3">
      <c r="B375" s="24">
        <v>2020</v>
      </c>
      <c r="C375" s="24">
        <v>10</v>
      </c>
      <c r="E375" s="2">
        <f>IF($F$349="n/a",0,IF(E$351&lt;=$C375,0,IF(E$351&gt;($F$349+$C375),INDEX($D$363:$W$363,,$C375)-SUM($D375:D375),INDEX($D$363:$W$363,,$C375)/$F$349)))</f>
        <v>0</v>
      </c>
      <c r="F375" s="2">
        <f>IF($F$349="n/a",0,IF(F$351&lt;=$C375,0,IF(F$351&gt;($F$349+$C375),INDEX($D$363:$W$363,,$C375)-SUM($D375:E375),INDEX($D$363:$W$363,,$C375)/$F$349)))</f>
        <v>0</v>
      </c>
      <c r="G375" s="2">
        <f>IF($F$349="n/a",0,IF(G$351&lt;=$C375,0,IF(G$351&gt;($F$349+$C375),INDEX($D$363:$W$363,,$C375)-SUM($D375:F375),INDEX($D$363:$W$363,,$C375)/$F$349)))</f>
        <v>0</v>
      </c>
      <c r="H375" s="2">
        <f>IF($F$349="n/a",0,IF(H$351&lt;=$C375,0,IF(H$351&gt;($F$349+$C375),INDEX($D$363:$W$363,,$C375)-SUM($D375:G375),INDEX($D$363:$W$363,,$C375)/$F$349)))</f>
        <v>0</v>
      </c>
      <c r="I375" s="2">
        <f>IF($F$349="n/a",0,IF(I$351&lt;=$C375,0,IF(I$351&gt;($F$349+$C375),INDEX($D$363:$W$363,,$C375)-SUM($D375:H375),INDEX($D$363:$W$363,,$C375)/$F$349)))</f>
        <v>0</v>
      </c>
      <c r="J375" s="2">
        <f>IF($F$349="n/a",0,IF(J$351&lt;=$C375,0,IF(J$351&gt;($F$349+$C375),INDEX($D$363:$W$363,,$C375)-SUM($D375:I375),INDEX($D$363:$W$363,,$C375)/$F$349)))</f>
        <v>0</v>
      </c>
      <c r="K375" s="2">
        <f>IF($F$349="n/a",0,IF(K$351&lt;=$C375,0,IF(K$351&gt;($F$349+$C375),INDEX($D$363:$W$363,,$C375)-SUM($D375:J375),INDEX($D$363:$W$363,,$C375)/$F$349)))</f>
        <v>0</v>
      </c>
      <c r="L375" s="2">
        <f>IF($F$349="n/a",0,IF(L$351&lt;=$C375,0,IF(L$351&gt;($F$349+$C375),INDEX($D$363:$W$363,,$C375)-SUM($D375:K375),INDEX($D$363:$W$363,,$C375)/$F$349)))</f>
        <v>0</v>
      </c>
      <c r="M375" s="2">
        <f>IF($F$349="n/a",0,IF(M$351&lt;=$C375,0,IF(M$351&gt;($F$349+$C375),INDEX($D$363:$W$363,,$C375)-SUM($D375:L375),INDEX($D$363:$W$363,,$C375)/$F$349)))</f>
        <v>0</v>
      </c>
      <c r="N375" s="2">
        <f>IF($F$349="n/a",0,IF(N$351&lt;=$C375,0,IF(N$351&gt;($F$349+$C375),INDEX($D$363:$W$363,,$C375)-SUM($D375:M375),INDEX($D$363:$W$363,,$C375)/$F$349)))</f>
        <v>0</v>
      </c>
      <c r="O375" s="2">
        <f>IF($F$349="n/a",0,IF(O$351&lt;=$C375,0,IF(O$351&gt;($F$349+$C375),INDEX($D$363:$W$363,,$C375)-SUM($D375:N375),INDEX($D$363:$W$363,,$C375)/$F$349)))</f>
        <v>0</v>
      </c>
      <c r="P375" s="2">
        <f>IF($F$349="n/a",0,IF(P$351&lt;=$C375,0,IF(P$351&gt;($F$349+$C375),INDEX($D$363:$W$363,,$C375)-SUM($D375:O375),INDEX($D$363:$W$363,,$C375)/$F$349)))</f>
        <v>0</v>
      </c>
      <c r="Q375" s="2">
        <f>IF($F$349="n/a",0,IF(Q$351&lt;=$C375,0,IF(Q$351&gt;($F$349+$C375),INDEX($D$363:$W$363,,$C375)-SUM($D375:P375),INDEX($D$363:$W$363,,$C375)/$F$349)))</f>
        <v>0</v>
      </c>
      <c r="R375" s="2">
        <f>IF($F$349="n/a",0,IF(R$351&lt;=$C375,0,IF(R$351&gt;($F$349+$C375),INDEX($D$363:$W$363,,$C375)-SUM($D375:Q375),INDEX($D$363:$W$363,,$C375)/$F$349)))</f>
        <v>0</v>
      </c>
      <c r="S375" s="2">
        <f>IF($F$349="n/a",0,IF(S$351&lt;=$C375,0,IF(S$351&gt;($F$349+$C375),INDEX($D$363:$W$363,,$C375)-SUM($D375:R375),INDEX($D$363:$W$363,,$C375)/$F$349)))</f>
        <v>0</v>
      </c>
      <c r="T375" s="2">
        <f>IF($F$349="n/a",0,IF(T$351&lt;=$C375,0,IF(T$351&gt;($F$349+$C375),INDEX($D$363:$W$363,,$C375)-SUM($D375:S375),INDEX($D$363:$W$363,,$C375)/$F$349)))</f>
        <v>0</v>
      </c>
      <c r="U375" s="2">
        <f>IF($F$349="n/a",0,IF(U$351&lt;=$C375,0,IF(U$351&gt;($F$349+$C375),INDEX($D$363:$W$363,,$C375)-SUM($D375:T375),INDEX($D$363:$W$363,,$C375)/$F$349)))</f>
        <v>0</v>
      </c>
      <c r="V375" s="2">
        <f>IF($F$349="n/a",0,IF(V$351&lt;=$C375,0,IF(V$351&gt;($F$349+$C375),INDEX($D$363:$W$363,,$C375)-SUM($D375:U375),INDEX($D$363:$W$363,,$C375)/$F$349)))</f>
        <v>0</v>
      </c>
      <c r="W375" s="2">
        <f>IF($F$349="n/a",0,IF(W$351&lt;=$C375,0,IF(W$351&gt;($F$349+$C375),INDEX($D$363:$W$363,,$C375)-SUM($D375:V375),INDEX($D$363:$W$363,,$C375)/$F$349)))</f>
        <v>0</v>
      </c>
      <c r="X375" s="2">
        <f>IF($F$349="n/a",0,IF(X$351&lt;=$C375,0,IF(X$351&gt;($F$349+$C375),INDEX($D$363:$W$363,,$C375)-SUM($D375:W375),INDEX($D$363:$W$363,,$C375)/$F$349)))</f>
        <v>0</v>
      </c>
      <c r="Y375" s="2">
        <f>IF($F$349="n/a",0,IF(Y$351&lt;=$C375,0,IF(Y$351&gt;($F$349+$C375),INDEX($D$363:$W$363,,$C375)-SUM($D375:X375),INDEX($D$363:$W$363,,$C375)/$F$349)))</f>
        <v>0</v>
      </c>
      <c r="Z375" s="2">
        <f>IF($F$349="n/a",0,IF(Z$351&lt;=$C375,0,IF(Z$351&gt;($F$349+$C375),INDEX($D$363:$W$363,,$C375)-SUM($D375:Y375),INDEX($D$363:$W$363,,$C375)/$F$349)))</f>
        <v>0</v>
      </c>
      <c r="AA375" s="2">
        <f>IF($F$349="n/a",0,IF(AA$351&lt;=$C375,0,IF(AA$351&gt;($F$349+$C375),INDEX($D$363:$W$363,,$C375)-SUM($D375:Z375),INDEX($D$363:$W$363,,$C375)/$F$349)))</f>
        <v>0</v>
      </c>
      <c r="AB375" s="2">
        <f>IF($F$349="n/a",0,IF(AB$351&lt;=$C375,0,IF(AB$351&gt;($F$349+$C375),INDEX($D$363:$W$363,,$C375)-SUM($D375:AA375),INDEX($D$363:$W$363,,$C375)/$F$349)))</f>
        <v>0</v>
      </c>
      <c r="AC375" s="2">
        <f>IF($F$349="n/a",0,IF(AC$351&lt;=$C375,0,IF(AC$351&gt;($F$349+$C375),INDEX($D$363:$W$363,,$C375)-SUM($D375:AB375),INDEX($D$363:$W$363,,$C375)/$F$349)))</f>
        <v>0</v>
      </c>
      <c r="AD375" s="2">
        <f>IF($F$349="n/a",0,IF(AD$351&lt;=$C375,0,IF(AD$351&gt;($F$349+$C375),INDEX($D$363:$W$363,,$C375)-SUM($D375:AC375),INDEX($D$363:$W$363,,$C375)/$F$349)))</f>
        <v>0</v>
      </c>
      <c r="AE375" s="2">
        <f>IF($F$349="n/a",0,IF(AE$351&lt;=$C375,0,IF(AE$351&gt;($F$349+$C375),INDEX($D$363:$W$363,,$C375)-SUM($D375:AD375),INDEX($D$363:$W$363,,$C375)/$F$349)))</f>
        <v>0</v>
      </c>
      <c r="AF375" s="2">
        <f>IF($F$349="n/a",0,IF(AF$351&lt;=$C375,0,IF(AF$351&gt;($F$349+$C375),INDEX($D$363:$W$363,,$C375)-SUM($D375:AE375),INDEX($D$363:$W$363,,$C375)/$F$349)))</f>
        <v>0</v>
      </c>
      <c r="AG375" s="2">
        <f>IF($F$349="n/a",0,IF(AG$351&lt;=$C375,0,IF(AG$351&gt;($F$349+$C375),INDEX($D$363:$W$363,,$C375)-SUM($D375:AF375),INDEX($D$363:$W$363,,$C375)/$F$349)))</f>
        <v>0</v>
      </c>
      <c r="AH375" s="2">
        <f>IF($F$349="n/a",0,IF(AH$351&lt;=$C375,0,IF(AH$351&gt;($F$349+$C375),INDEX($D$363:$W$363,,$C375)-SUM($D375:AG375),INDEX($D$363:$W$363,,$C375)/$F$349)))</f>
        <v>0</v>
      </c>
      <c r="AI375" s="2">
        <f>IF($F$349="n/a",0,IF(AI$351&lt;=$C375,0,IF(AI$351&gt;($F$349+$C375),INDEX($D$363:$W$363,,$C375)-SUM($D375:AH375),INDEX($D$363:$W$363,,$C375)/$F$349)))</f>
        <v>0</v>
      </c>
      <c r="AJ375" s="2">
        <f>IF($F$349="n/a",0,IF(AJ$351&lt;=$C375,0,IF(AJ$351&gt;($F$349+$C375),INDEX($D$363:$W$363,,$C375)-SUM($D375:AI375),INDEX($D$363:$W$363,,$C375)/$F$349)))</f>
        <v>0</v>
      </c>
      <c r="AK375" s="2">
        <f>IF($F$349="n/a",0,IF(AK$351&lt;=$C375,0,IF(AK$351&gt;($F$349+$C375),INDEX($D$363:$W$363,,$C375)-SUM($D375:AJ375),INDEX($D$363:$W$363,,$C375)/$F$349)))</f>
        <v>0</v>
      </c>
      <c r="AL375" s="2">
        <f>IF($F$349="n/a",0,IF(AL$351&lt;=$C375,0,IF(AL$351&gt;($F$349+$C375),INDEX($D$363:$W$363,,$C375)-SUM($D375:AK375),INDEX($D$363:$W$363,,$C375)/$F$349)))</f>
        <v>0</v>
      </c>
      <c r="AM375" s="2">
        <f>IF($F$349="n/a",0,IF(AM$351&lt;=$C375,0,IF(AM$351&gt;($F$349+$C375),INDEX($D$363:$W$363,,$C375)-SUM($D375:AL375),INDEX($D$363:$W$363,,$C375)/$F$349)))</f>
        <v>0</v>
      </c>
      <c r="AN375" s="2">
        <f>IF($F$349="n/a",0,IF(AN$351&lt;=$C375,0,IF(AN$351&gt;($F$349+$C375),INDEX($D$363:$W$363,,$C375)-SUM($D375:AM375),INDEX($D$363:$W$363,,$C375)/$F$349)))</f>
        <v>0</v>
      </c>
      <c r="AO375" s="2">
        <f>IF($F$349="n/a",0,IF(AO$351&lt;=$C375,0,IF(AO$351&gt;($F$349+$C375),INDEX($D$363:$W$363,,$C375)-SUM($D375:AN375),INDEX($D$363:$W$363,,$C375)/$F$349)))</f>
        <v>0</v>
      </c>
      <c r="AP375" s="2">
        <f>IF($F$349="n/a",0,IF(AP$351&lt;=$C375,0,IF(AP$351&gt;($F$349+$C375),INDEX($D$363:$W$363,,$C375)-SUM($D375:AO375),INDEX($D$363:$W$363,,$C375)/$F$349)))</f>
        <v>0</v>
      </c>
      <c r="AQ375" s="2">
        <f>IF($F$349="n/a",0,IF(AQ$351&lt;=$C375,0,IF(AQ$351&gt;($F$349+$C375),INDEX($D$363:$W$363,,$C375)-SUM($D375:AP375),INDEX($D$363:$W$363,,$C375)/$F$349)))</f>
        <v>0</v>
      </c>
      <c r="AR375" s="2">
        <f>IF($F$349="n/a",0,IF(AR$351&lt;=$C375,0,IF(AR$351&gt;($F$349+$C375),INDEX($D$363:$W$363,,$C375)-SUM($D375:AQ375),INDEX($D$363:$W$363,,$C375)/$F$349)))</f>
        <v>0</v>
      </c>
      <c r="AS375" s="2">
        <f>IF($F$349="n/a",0,IF(AS$351&lt;=$C375,0,IF(AS$351&gt;($F$349+$C375),INDEX($D$363:$W$363,,$C375)-SUM($D375:AR375),INDEX($D$363:$W$363,,$C375)/$F$349)))</f>
        <v>0</v>
      </c>
      <c r="AT375" s="2">
        <f>IF($F$349="n/a",0,IF(AT$351&lt;=$C375,0,IF(AT$351&gt;($F$349+$C375),INDEX($D$363:$W$363,,$C375)-SUM($D375:AS375),INDEX($D$363:$W$363,,$C375)/$F$349)))</f>
        <v>0</v>
      </c>
      <c r="AU375" s="2">
        <f>IF($F$349="n/a",0,IF(AU$351&lt;=$C375,0,IF(AU$351&gt;($F$349+$C375),INDEX($D$363:$W$363,,$C375)-SUM($D375:AT375),INDEX($D$363:$W$363,,$C375)/$F$349)))</f>
        <v>0</v>
      </c>
      <c r="AV375" s="2">
        <f>IF($F$349="n/a",0,IF(AV$351&lt;=$C375,0,IF(AV$351&gt;($F$349+$C375),INDEX($D$363:$W$363,,$C375)-SUM($D375:AU375),INDEX($D$363:$W$363,,$C375)/$F$349)))</f>
        <v>0</v>
      </c>
      <c r="AW375" s="2">
        <f>IF($F$349="n/a",0,IF(AW$351&lt;=$C375,0,IF(AW$351&gt;($F$349+$C375),INDEX($D$363:$W$363,,$C375)-SUM($D375:AV375),INDEX($D$363:$W$363,,$C375)/$F$349)))</f>
        <v>0</v>
      </c>
      <c r="AX375" s="2">
        <f>IF($F$349="n/a",0,IF(AX$351&lt;=$C375,0,IF(AX$351&gt;($F$349+$C375),INDEX($D$363:$W$363,,$C375)-SUM($D375:AW375),INDEX($D$363:$W$363,,$C375)/$F$349)))</f>
        <v>0</v>
      </c>
      <c r="AY375" s="2">
        <f>IF($F$349="n/a",0,IF(AY$351&lt;=$C375,0,IF(AY$351&gt;($F$349+$C375),INDEX($D$363:$W$363,,$C375)-SUM($D375:AX375),INDEX($D$363:$W$363,,$C375)/$F$349)))</f>
        <v>0</v>
      </c>
      <c r="AZ375" s="2">
        <f>IF($F$349="n/a",0,IF(AZ$351&lt;=$C375,0,IF(AZ$351&gt;($F$349+$C375),INDEX($D$363:$W$363,,$C375)-SUM($D375:AY375),INDEX($D$363:$W$363,,$C375)/$F$349)))</f>
        <v>0</v>
      </c>
      <c r="BA375" s="2">
        <f>IF($F$349="n/a",0,IF(BA$351&lt;=$C375,0,IF(BA$351&gt;($F$349+$C375),INDEX($D$363:$W$363,,$C375)-SUM($D375:AZ375),INDEX($D$363:$W$363,,$C375)/$F$349)))</f>
        <v>0</v>
      </c>
      <c r="BB375" s="2">
        <f>IF($F$349="n/a",0,IF(BB$351&lt;=$C375,0,IF(BB$351&gt;($F$349+$C375),INDEX($D$363:$W$363,,$C375)-SUM($D375:BA375),INDEX($D$363:$W$363,,$C375)/$F$349)))</f>
        <v>0</v>
      </c>
      <c r="BC375" s="2">
        <f>IF($F$349="n/a",0,IF(BC$351&lt;=$C375,0,IF(BC$351&gt;($F$349+$C375),INDEX($D$363:$W$363,,$C375)-SUM($D375:BB375),INDEX($D$363:$W$363,,$C375)/$F$349)))</f>
        <v>0</v>
      </c>
      <c r="BD375" s="2">
        <f>IF($F$349="n/a",0,IF(BD$351&lt;=$C375,0,IF(BD$351&gt;($F$349+$C375),INDEX($D$363:$W$363,,$C375)-SUM($D375:BC375),INDEX($D$363:$W$363,,$C375)/$F$349)))</f>
        <v>0</v>
      </c>
      <c r="BE375" s="2">
        <f>IF($F$349="n/a",0,IF(BE$351&lt;=$C375,0,IF(BE$351&gt;($F$349+$C375),INDEX($D$363:$W$363,,$C375)-SUM($D375:BD375),INDEX($D$363:$W$363,,$C375)/$F$349)))</f>
        <v>0</v>
      </c>
      <c r="BF375" s="2">
        <f>IF($F$349="n/a",0,IF(BF$351&lt;=$C375,0,IF(BF$351&gt;($F$349+$C375),INDEX($D$363:$W$363,,$C375)-SUM($D375:BE375),INDEX($D$363:$W$363,,$C375)/$F$349)))</f>
        <v>0</v>
      </c>
      <c r="BG375" s="2">
        <f>IF($F$349="n/a",0,IF(BG$351&lt;=$C375,0,IF(BG$351&gt;($F$349+$C375),INDEX($D$363:$W$363,,$C375)-SUM($D375:BF375),INDEX($D$363:$W$363,,$C375)/$F$349)))</f>
        <v>0</v>
      </c>
      <c r="BH375" s="2">
        <f>IF($F$349="n/a",0,IF(BH$351&lt;=$C375,0,IF(BH$351&gt;($F$349+$C375),INDEX($D$363:$W$363,,$C375)-SUM($D375:BG375),INDEX($D$363:$W$363,,$C375)/$F$349)))</f>
        <v>0</v>
      </c>
      <c r="BI375" s="2">
        <f>IF($F$349="n/a",0,IF(BI$351&lt;=$C375,0,IF(BI$351&gt;($F$349+$C375),INDEX($D$363:$W$363,,$C375)-SUM($D375:BH375),INDEX($D$363:$W$363,,$C375)/$F$349)))</f>
        <v>0</v>
      </c>
      <c r="BJ375" s="2">
        <f>IF($F$349="n/a",0,IF(BJ$351&lt;=$C375,0,IF(BJ$351&gt;($F$349+$C375),INDEX($D$363:$W$363,,$C375)-SUM($D375:BI375),INDEX($D$363:$W$363,,$C375)/$F$349)))</f>
        <v>0</v>
      </c>
      <c r="BK375" s="2">
        <f>IF($F$349="n/a",0,IF(BK$351&lt;=$C375,0,IF(BK$351&gt;($F$349+$C375),INDEX($D$363:$W$363,,$C375)-SUM($D375:BJ375),INDEX($D$363:$W$363,,$C375)/$F$349)))</f>
        <v>0</v>
      </c>
    </row>
    <row r="376" spans="2:63" ht="15" hidden="1" outlineLevel="1" x14ac:dyDescent="0.25">
      <c r="B376" s="24">
        <v>2021</v>
      </c>
      <c r="C376" s="24">
        <v>11</v>
      </c>
      <c r="E376" s="2">
        <f>IF($F$349="n/a",0,IF(E$351&lt;=$C376,0,IF(E$351&gt;($F$349+$C376),INDEX($D$363:$W$363,,$C376)-SUM($D376:D376),INDEX($D$363:$W$363,,$C376)/$F$349)))</f>
        <v>0</v>
      </c>
      <c r="F376" s="2">
        <f>IF($F$349="n/a",0,IF(F$351&lt;=$C376,0,IF(F$351&gt;($F$349+$C376),INDEX($D$363:$W$363,,$C376)-SUM($D376:E376),INDEX($D$363:$W$363,,$C376)/$F$349)))</f>
        <v>0</v>
      </c>
      <c r="G376" s="2">
        <f>IF($F$349="n/a",0,IF(G$351&lt;=$C376,0,IF(G$351&gt;($F$349+$C376),INDEX($D$363:$W$363,,$C376)-SUM($D376:F376),INDEX($D$363:$W$363,,$C376)/$F$349)))</f>
        <v>0</v>
      </c>
      <c r="H376" s="2">
        <f>IF($F$349="n/a",0,IF(H$351&lt;=$C376,0,IF(H$351&gt;($F$349+$C376),INDEX($D$363:$W$363,,$C376)-SUM($D376:G376),INDEX($D$363:$W$363,,$C376)/$F$349)))</f>
        <v>0</v>
      </c>
      <c r="I376" s="2">
        <f>IF($F$349="n/a",0,IF(I$351&lt;=$C376,0,IF(I$351&gt;($F$349+$C376),INDEX($D$363:$W$363,,$C376)-SUM($D376:H376),INDEX($D$363:$W$363,,$C376)/$F$349)))</f>
        <v>0</v>
      </c>
      <c r="J376" s="2">
        <f>IF($F$349="n/a",0,IF(J$351&lt;=$C376,0,IF(J$351&gt;($F$349+$C376),INDEX($D$363:$W$363,,$C376)-SUM($D376:I376),INDEX($D$363:$W$363,,$C376)/$F$349)))</f>
        <v>0</v>
      </c>
      <c r="K376" s="2">
        <f>IF($F$349="n/a",0,IF(K$351&lt;=$C376,0,IF(K$351&gt;($F$349+$C376),INDEX($D$363:$W$363,,$C376)-SUM($D376:J376),INDEX($D$363:$W$363,,$C376)/$F$349)))</f>
        <v>0</v>
      </c>
      <c r="L376" s="2">
        <f>IF($F$349="n/a",0,IF(L$351&lt;=$C376,0,IF(L$351&gt;($F$349+$C376),INDEX($D$363:$W$363,,$C376)-SUM($D376:K376),INDEX($D$363:$W$363,,$C376)/$F$349)))</f>
        <v>0</v>
      </c>
      <c r="M376" s="2">
        <f>IF($F$349="n/a",0,IF(M$351&lt;=$C376,0,IF(M$351&gt;($F$349+$C376),INDEX($D$363:$W$363,,$C376)-SUM($D376:L376),INDEX($D$363:$W$363,,$C376)/$F$349)))</f>
        <v>0</v>
      </c>
      <c r="N376" s="2">
        <f>IF($F$349="n/a",0,IF(N$351&lt;=$C376,0,IF(N$351&gt;($F$349+$C376),INDEX($D$363:$W$363,,$C376)-SUM($D376:M376),INDEX($D$363:$W$363,,$C376)/$F$349)))</f>
        <v>0</v>
      </c>
      <c r="O376" s="2">
        <f>IF($F$349="n/a",0,IF(O$351&lt;=$C376,0,IF(O$351&gt;($F$349+$C376),INDEX($D$363:$W$363,,$C376)-SUM($D376:N376),INDEX($D$363:$W$363,,$C376)/$F$349)))</f>
        <v>0</v>
      </c>
      <c r="P376" s="2">
        <f>IF($F$349="n/a",0,IF(P$351&lt;=$C376,0,IF(P$351&gt;($F$349+$C376),INDEX($D$363:$W$363,,$C376)-SUM($D376:O376),INDEX($D$363:$W$363,,$C376)/$F$349)))</f>
        <v>0</v>
      </c>
      <c r="Q376" s="2">
        <f>IF($F$349="n/a",0,IF(Q$351&lt;=$C376,0,IF(Q$351&gt;($F$349+$C376),INDEX($D$363:$W$363,,$C376)-SUM($D376:P376),INDEX($D$363:$W$363,,$C376)/$F$349)))</f>
        <v>0</v>
      </c>
      <c r="R376" s="2">
        <f>IF($F$349="n/a",0,IF(R$351&lt;=$C376,0,IF(R$351&gt;($F$349+$C376),INDEX($D$363:$W$363,,$C376)-SUM($D376:Q376),INDEX($D$363:$W$363,,$C376)/$F$349)))</f>
        <v>0</v>
      </c>
      <c r="S376" s="2">
        <f>IF($F$349="n/a",0,IF(S$351&lt;=$C376,0,IF(S$351&gt;($F$349+$C376),INDEX($D$363:$W$363,,$C376)-SUM($D376:R376),INDEX($D$363:$W$363,,$C376)/$F$349)))</f>
        <v>0</v>
      </c>
      <c r="T376" s="2">
        <f>IF($F$349="n/a",0,IF(T$351&lt;=$C376,0,IF(T$351&gt;($F$349+$C376),INDEX($D$363:$W$363,,$C376)-SUM($D376:S376),INDEX($D$363:$W$363,,$C376)/$F$349)))</f>
        <v>0</v>
      </c>
      <c r="U376" s="2">
        <f>IF($F$349="n/a",0,IF(U$351&lt;=$C376,0,IF(U$351&gt;($F$349+$C376),INDEX($D$363:$W$363,,$C376)-SUM($D376:T376),INDEX($D$363:$W$363,,$C376)/$F$349)))</f>
        <v>0</v>
      </c>
      <c r="V376" s="2">
        <f>IF($F$349="n/a",0,IF(V$351&lt;=$C376,0,IF(V$351&gt;($F$349+$C376),INDEX($D$363:$W$363,,$C376)-SUM($D376:U376),INDEX($D$363:$W$363,,$C376)/$F$349)))</f>
        <v>0</v>
      </c>
      <c r="W376" s="2">
        <f>IF($F$349="n/a",0,IF(W$351&lt;=$C376,0,IF(W$351&gt;($F$349+$C376),INDEX($D$363:$W$363,,$C376)-SUM($D376:V376),INDEX($D$363:$W$363,,$C376)/$F$349)))</f>
        <v>0</v>
      </c>
      <c r="X376" s="2">
        <f>IF($F$349="n/a",0,IF(X$351&lt;=$C376,0,IF(X$351&gt;($F$349+$C376),INDEX($D$363:$W$363,,$C376)-SUM($D376:W376),INDEX($D$363:$W$363,,$C376)/$F$349)))</f>
        <v>0</v>
      </c>
      <c r="Y376" s="2">
        <f>IF($F$349="n/a",0,IF(Y$351&lt;=$C376,0,IF(Y$351&gt;($F$349+$C376),INDEX($D$363:$W$363,,$C376)-SUM($D376:X376),INDEX($D$363:$W$363,,$C376)/$F$349)))</f>
        <v>0</v>
      </c>
      <c r="Z376" s="2">
        <f>IF($F$349="n/a",0,IF(Z$351&lt;=$C376,0,IF(Z$351&gt;($F$349+$C376),INDEX($D$363:$W$363,,$C376)-SUM($D376:Y376),INDEX($D$363:$W$363,,$C376)/$F$349)))</f>
        <v>0</v>
      </c>
      <c r="AA376" s="2">
        <f>IF($F$349="n/a",0,IF(AA$351&lt;=$C376,0,IF(AA$351&gt;($F$349+$C376),INDEX($D$363:$W$363,,$C376)-SUM($D376:Z376),INDEX($D$363:$W$363,,$C376)/$F$349)))</f>
        <v>0</v>
      </c>
      <c r="AB376" s="2">
        <f>IF($F$349="n/a",0,IF(AB$351&lt;=$C376,0,IF(AB$351&gt;($F$349+$C376),INDEX($D$363:$W$363,,$C376)-SUM($D376:AA376),INDEX($D$363:$W$363,,$C376)/$F$349)))</f>
        <v>0</v>
      </c>
      <c r="AC376" s="2">
        <f>IF($F$349="n/a",0,IF(AC$351&lt;=$C376,0,IF(AC$351&gt;($F$349+$C376),INDEX($D$363:$W$363,,$C376)-SUM($D376:AB376),INDEX($D$363:$W$363,,$C376)/$F$349)))</f>
        <v>0</v>
      </c>
      <c r="AD376" s="2">
        <f>IF($F$349="n/a",0,IF(AD$351&lt;=$C376,0,IF(AD$351&gt;($F$349+$C376),INDEX($D$363:$W$363,,$C376)-SUM($D376:AC376),INDEX($D$363:$W$363,,$C376)/$F$349)))</f>
        <v>0</v>
      </c>
      <c r="AE376" s="2">
        <f>IF($F$349="n/a",0,IF(AE$351&lt;=$C376,0,IF(AE$351&gt;($F$349+$C376),INDEX($D$363:$W$363,,$C376)-SUM($D376:AD376),INDEX($D$363:$W$363,,$C376)/$F$349)))</f>
        <v>0</v>
      </c>
      <c r="AF376" s="2">
        <f>IF($F$349="n/a",0,IF(AF$351&lt;=$C376,0,IF(AF$351&gt;($F$349+$C376),INDEX($D$363:$W$363,,$C376)-SUM($D376:AE376),INDEX($D$363:$W$363,,$C376)/$F$349)))</f>
        <v>0</v>
      </c>
      <c r="AG376" s="2">
        <f>IF($F$349="n/a",0,IF(AG$351&lt;=$C376,0,IF(AG$351&gt;($F$349+$C376),INDEX($D$363:$W$363,,$C376)-SUM($D376:AF376),INDEX($D$363:$W$363,,$C376)/$F$349)))</f>
        <v>0</v>
      </c>
      <c r="AH376" s="2">
        <f>IF($F$349="n/a",0,IF(AH$351&lt;=$C376,0,IF(AH$351&gt;($F$349+$C376),INDEX($D$363:$W$363,,$C376)-SUM($D376:AG376),INDEX($D$363:$W$363,,$C376)/$F$349)))</f>
        <v>0</v>
      </c>
      <c r="AI376" s="2">
        <f>IF($F$349="n/a",0,IF(AI$351&lt;=$C376,0,IF(AI$351&gt;($F$349+$C376),INDEX($D$363:$W$363,,$C376)-SUM($D376:AH376),INDEX($D$363:$W$363,,$C376)/$F$349)))</f>
        <v>0</v>
      </c>
      <c r="AJ376" s="2">
        <f>IF($F$349="n/a",0,IF(AJ$351&lt;=$C376,0,IF(AJ$351&gt;($F$349+$C376),INDEX($D$363:$W$363,,$C376)-SUM($D376:AI376),INDEX($D$363:$W$363,,$C376)/$F$349)))</f>
        <v>0</v>
      </c>
      <c r="AK376" s="2">
        <f>IF($F$349="n/a",0,IF(AK$351&lt;=$C376,0,IF(AK$351&gt;($F$349+$C376),INDEX($D$363:$W$363,,$C376)-SUM($D376:AJ376),INDEX($D$363:$W$363,,$C376)/$F$349)))</f>
        <v>0</v>
      </c>
      <c r="AL376" s="2">
        <f>IF($F$349="n/a",0,IF(AL$351&lt;=$C376,0,IF(AL$351&gt;($F$349+$C376),INDEX($D$363:$W$363,,$C376)-SUM($D376:AK376),INDEX($D$363:$W$363,,$C376)/$F$349)))</f>
        <v>0</v>
      </c>
      <c r="AM376" s="2">
        <f>IF($F$349="n/a",0,IF(AM$351&lt;=$C376,0,IF(AM$351&gt;($F$349+$C376),INDEX($D$363:$W$363,,$C376)-SUM($D376:AL376),INDEX($D$363:$W$363,,$C376)/$F$349)))</f>
        <v>0</v>
      </c>
      <c r="AN376" s="2">
        <f>IF($F$349="n/a",0,IF(AN$351&lt;=$C376,0,IF(AN$351&gt;($F$349+$C376),INDEX($D$363:$W$363,,$C376)-SUM($D376:AM376),INDEX($D$363:$W$363,,$C376)/$F$349)))</f>
        <v>0</v>
      </c>
      <c r="AO376" s="2">
        <f>IF($F$349="n/a",0,IF(AO$351&lt;=$C376,0,IF(AO$351&gt;($F$349+$C376),INDEX($D$363:$W$363,,$C376)-SUM($D376:AN376),INDEX($D$363:$W$363,,$C376)/$F$349)))</f>
        <v>0</v>
      </c>
      <c r="AP376" s="2">
        <f>IF($F$349="n/a",0,IF(AP$351&lt;=$C376,0,IF(AP$351&gt;($F$349+$C376),INDEX($D$363:$W$363,,$C376)-SUM($D376:AO376),INDEX($D$363:$W$363,,$C376)/$F$349)))</f>
        <v>0</v>
      </c>
      <c r="AQ376" s="2">
        <f>IF($F$349="n/a",0,IF(AQ$351&lt;=$C376,0,IF(AQ$351&gt;($F$349+$C376),INDEX($D$363:$W$363,,$C376)-SUM($D376:AP376),INDEX($D$363:$W$363,,$C376)/$F$349)))</f>
        <v>0</v>
      </c>
      <c r="AR376" s="2">
        <f>IF($F$349="n/a",0,IF(AR$351&lt;=$C376,0,IF(AR$351&gt;($F$349+$C376),INDEX($D$363:$W$363,,$C376)-SUM($D376:AQ376),INDEX($D$363:$W$363,,$C376)/$F$349)))</f>
        <v>0</v>
      </c>
      <c r="AS376" s="2">
        <f>IF($F$349="n/a",0,IF(AS$351&lt;=$C376,0,IF(AS$351&gt;($F$349+$C376),INDEX($D$363:$W$363,,$C376)-SUM($D376:AR376),INDEX($D$363:$W$363,,$C376)/$F$349)))</f>
        <v>0</v>
      </c>
      <c r="AT376" s="2">
        <f>IF($F$349="n/a",0,IF(AT$351&lt;=$C376,0,IF(AT$351&gt;($F$349+$C376),INDEX($D$363:$W$363,,$C376)-SUM($D376:AS376),INDEX($D$363:$W$363,,$C376)/$F$349)))</f>
        <v>0</v>
      </c>
      <c r="AU376" s="2">
        <f>IF($F$349="n/a",0,IF(AU$351&lt;=$C376,0,IF(AU$351&gt;($F$349+$C376),INDEX($D$363:$W$363,,$C376)-SUM($D376:AT376),INDEX($D$363:$W$363,,$C376)/$F$349)))</f>
        <v>0</v>
      </c>
      <c r="AV376" s="2">
        <f>IF($F$349="n/a",0,IF(AV$351&lt;=$C376,0,IF(AV$351&gt;($F$349+$C376),INDEX($D$363:$W$363,,$C376)-SUM($D376:AU376),INDEX($D$363:$W$363,,$C376)/$F$349)))</f>
        <v>0</v>
      </c>
      <c r="AW376" s="2">
        <f>IF($F$349="n/a",0,IF(AW$351&lt;=$C376,0,IF(AW$351&gt;($F$349+$C376),INDEX($D$363:$W$363,,$C376)-SUM($D376:AV376),INDEX($D$363:$W$363,,$C376)/$F$349)))</f>
        <v>0</v>
      </c>
      <c r="AX376" s="2">
        <f>IF($F$349="n/a",0,IF(AX$351&lt;=$C376,0,IF(AX$351&gt;($F$349+$C376),INDEX($D$363:$W$363,,$C376)-SUM($D376:AW376),INDEX($D$363:$W$363,,$C376)/$F$349)))</f>
        <v>0</v>
      </c>
      <c r="AY376" s="2">
        <f>IF($F$349="n/a",0,IF(AY$351&lt;=$C376,0,IF(AY$351&gt;($F$349+$C376),INDEX($D$363:$W$363,,$C376)-SUM($D376:AX376),INDEX($D$363:$W$363,,$C376)/$F$349)))</f>
        <v>0</v>
      </c>
      <c r="AZ376" s="2">
        <f>IF($F$349="n/a",0,IF(AZ$351&lt;=$C376,0,IF(AZ$351&gt;($F$349+$C376),INDEX($D$363:$W$363,,$C376)-SUM($D376:AY376),INDEX($D$363:$W$363,,$C376)/$F$349)))</f>
        <v>0</v>
      </c>
      <c r="BA376" s="2">
        <f>IF($F$349="n/a",0,IF(BA$351&lt;=$C376,0,IF(BA$351&gt;($F$349+$C376),INDEX($D$363:$W$363,,$C376)-SUM($D376:AZ376),INDEX($D$363:$W$363,,$C376)/$F$349)))</f>
        <v>0</v>
      </c>
      <c r="BB376" s="2">
        <f>IF($F$349="n/a",0,IF(BB$351&lt;=$C376,0,IF(BB$351&gt;($F$349+$C376),INDEX($D$363:$W$363,,$C376)-SUM($D376:BA376),INDEX($D$363:$W$363,,$C376)/$F$349)))</f>
        <v>0</v>
      </c>
      <c r="BC376" s="2">
        <f>IF($F$349="n/a",0,IF(BC$351&lt;=$C376,0,IF(BC$351&gt;($F$349+$C376),INDEX($D$363:$W$363,,$C376)-SUM($D376:BB376),INDEX($D$363:$W$363,,$C376)/$F$349)))</f>
        <v>0</v>
      </c>
      <c r="BD376" s="2">
        <f>IF($F$349="n/a",0,IF(BD$351&lt;=$C376,0,IF(BD$351&gt;($F$349+$C376),INDEX($D$363:$W$363,,$C376)-SUM($D376:BC376),INDEX($D$363:$W$363,,$C376)/$F$349)))</f>
        <v>0</v>
      </c>
      <c r="BE376" s="2">
        <f>IF($F$349="n/a",0,IF(BE$351&lt;=$C376,0,IF(BE$351&gt;($F$349+$C376),INDEX($D$363:$W$363,,$C376)-SUM($D376:BD376),INDEX($D$363:$W$363,,$C376)/$F$349)))</f>
        <v>0</v>
      </c>
      <c r="BF376" s="2">
        <f>IF($F$349="n/a",0,IF(BF$351&lt;=$C376,0,IF(BF$351&gt;($F$349+$C376),INDEX($D$363:$W$363,,$C376)-SUM($D376:BE376),INDEX($D$363:$W$363,,$C376)/$F$349)))</f>
        <v>0</v>
      </c>
      <c r="BG376" s="2">
        <f>IF($F$349="n/a",0,IF(BG$351&lt;=$C376,0,IF(BG$351&gt;($F$349+$C376),INDEX($D$363:$W$363,,$C376)-SUM($D376:BF376),INDEX($D$363:$W$363,,$C376)/$F$349)))</f>
        <v>0</v>
      </c>
      <c r="BH376" s="2">
        <f>IF($F$349="n/a",0,IF(BH$351&lt;=$C376,0,IF(BH$351&gt;($F$349+$C376),INDEX($D$363:$W$363,,$C376)-SUM($D376:BG376),INDEX($D$363:$W$363,,$C376)/$F$349)))</f>
        <v>0</v>
      </c>
      <c r="BI376" s="2">
        <f>IF($F$349="n/a",0,IF(BI$351&lt;=$C376,0,IF(BI$351&gt;($F$349+$C376),INDEX($D$363:$W$363,,$C376)-SUM($D376:BH376),INDEX($D$363:$W$363,,$C376)/$F$349)))</f>
        <v>0</v>
      </c>
      <c r="BJ376" s="2">
        <f>IF($F$349="n/a",0,IF(BJ$351&lt;=$C376,0,IF(BJ$351&gt;($F$349+$C376),INDEX($D$363:$W$363,,$C376)-SUM($D376:BI376),INDEX($D$363:$W$363,,$C376)/$F$349)))</f>
        <v>0</v>
      </c>
      <c r="BK376" s="2">
        <f>IF($F$349="n/a",0,IF(BK$351&lt;=$C376,0,IF(BK$351&gt;($F$349+$C376),INDEX($D$363:$W$363,,$C376)-SUM($D376:BJ376),INDEX($D$363:$W$363,,$C376)/$F$349)))</f>
        <v>0</v>
      </c>
    </row>
    <row r="377" spans="2:63" ht="15" hidden="1" outlineLevel="1" x14ac:dyDescent="0.25">
      <c r="B377" s="24">
        <v>2022</v>
      </c>
      <c r="C377" s="24">
        <v>12</v>
      </c>
      <c r="E377" s="2">
        <f>IF($F$349="n/a",0,IF(E$351&lt;=$C377,0,IF(E$351&gt;($F$349+$C377),INDEX($D$363:$W$363,,$C377)-SUM($D377:D377),INDEX($D$363:$W$363,,$C377)/$F$349)))</f>
        <v>0</v>
      </c>
      <c r="F377" s="2">
        <f>IF($F$349="n/a",0,IF(F$351&lt;=$C377,0,IF(F$351&gt;($F$349+$C377),INDEX($D$363:$W$363,,$C377)-SUM($D377:E377),INDEX($D$363:$W$363,,$C377)/$F$349)))</f>
        <v>0</v>
      </c>
      <c r="G377" s="2">
        <f>IF($F$349="n/a",0,IF(G$351&lt;=$C377,0,IF(G$351&gt;($F$349+$C377),INDEX($D$363:$W$363,,$C377)-SUM($D377:F377),INDEX($D$363:$W$363,,$C377)/$F$349)))</f>
        <v>0</v>
      </c>
      <c r="H377" s="2">
        <f>IF($F$349="n/a",0,IF(H$351&lt;=$C377,0,IF(H$351&gt;($F$349+$C377),INDEX($D$363:$W$363,,$C377)-SUM($D377:G377),INDEX($D$363:$W$363,,$C377)/$F$349)))</f>
        <v>0</v>
      </c>
      <c r="I377" s="2">
        <f>IF($F$349="n/a",0,IF(I$351&lt;=$C377,0,IF(I$351&gt;($F$349+$C377),INDEX($D$363:$W$363,,$C377)-SUM($D377:H377),INDEX($D$363:$W$363,,$C377)/$F$349)))</f>
        <v>0</v>
      </c>
      <c r="J377" s="2">
        <f>IF($F$349="n/a",0,IF(J$351&lt;=$C377,0,IF(J$351&gt;($F$349+$C377),INDEX($D$363:$W$363,,$C377)-SUM($D377:I377),INDEX($D$363:$W$363,,$C377)/$F$349)))</f>
        <v>0</v>
      </c>
      <c r="K377" s="2">
        <f>IF($F$349="n/a",0,IF(K$351&lt;=$C377,0,IF(K$351&gt;($F$349+$C377),INDEX($D$363:$W$363,,$C377)-SUM($D377:J377),INDEX($D$363:$W$363,,$C377)/$F$349)))</f>
        <v>0</v>
      </c>
      <c r="L377" s="2">
        <f>IF($F$349="n/a",0,IF(L$351&lt;=$C377,0,IF(L$351&gt;($F$349+$C377),INDEX($D$363:$W$363,,$C377)-SUM($D377:K377),INDEX($D$363:$W$363,,$C377)/$F$349)))</f>
        <v>0</v>
      </c>
      <c r="M377" s="2">
        <f>IF($F$349="n/a",0,IF(M$351&lt;=$C377,0,IF(M$351&gt;($F$349+$C377),INDEX($D$363:$W$363,,$C377)-SUM($D377:L377),INDEX($D$363:$W$363,,$C377)/$F$349)))</f>
        <v>0</v>
      </c>
      <c r="N377" s="2">
        <f>IF($F$349="n/a",0,IF(N$351&lt;=$C377,0,IF(N$351&gt;($F$349+$C377),INDEX($D$363:$W$363,,$C377)-SUM($D377:M377),INDEX($D$363:$W$363,,$C377)/$F$349)))</f>
        <v>0</v>
      </c>
      <c r="O377" s="2">
        <f>IF($F$349="n/a",0,IF(O$351&lt;=$C377,0,IF(O$351&gt;($F$349+$C377),INDEX($D$363:$W$363,,$C377)-SUM($D377:N377),INDEX($D$363:$W$363,,$C377)/$F$349)))</f>
        <v>0</v>
      </c>
      <c r="P377" s="2">
        <f>IF($F$349="n/a",0,IF(P$351&lt;=$C377,0,IF(P$351&gt;($F$349+$C377),INDEX($D$363:$W$363,,$C377)-SUM($D377:O377),INDEX($D$363:$W$363,,$C377)/$F$349)))</f>
        <v>0</v>
      </c>
      <c r="Q377" s="2">
        <f>IF($F$349="n/a",0,IF(Q$351&lt;=$C377,0,IF(Q$351&gt;($F$349+$C377),INDEX($D$363:$W$363,,$C377)-SUM($D377:P377),INDEX($D$363:$W$363,,$C377)/$F$349)))</f>
        <v>0</v>
      </c>
      <c r="R377" s="2">
        <f>IF($F$349="n/a",0,IF(R$351&lt;=$C377,0,IF(R$351&gt;($F$349+$C377),INDEX($D$363:$W$363,,$C377)-SUM($D377:Q377),INDEX($D$363:$W$363,,$C377)/$F$349)))</f>
        <v>0</v>
      </c>
      <c r="S377" s="2">
        <f>IF($F$349="n/a",0,IF(S$351&lt;=$C377,0,IF(S$351&gt;($F$349+$C377),INDEX($D$363:$W$363,,$C377)-SUM($D377:R377),INDEX($D$363:$W$363,,$C377)/$F$349)))</f>
        <v>0</v>
      </c>
      <c r="T377" s="2">
        <f>IF($F$349="n/a",0,IF(T$351&lt;=$C377,0,IF(T$351&gt;($F$349+$C377),INDEX($D$363:$W$363,,$C377)-SUM($D377:S377),INDEX($D$363:$W$363,,$C377)/$F$349)))</f>
        <v>0</v>
      </c>
      <c r="U377" s="2">
        <f>IF($F$349="n/a",0,IF(U$351&lt;=$C377,0,IF(U$351&gt;($F$349+$C377),INDEX($D$363:$W$363,,$C377)-SUM($D377:T377),INDEX($D$363:$W$363,,$C377)/$F$349)))</f>
        <v>0</v>
      </c>
      <c r="V377" s="2">
        <f>IF($F$349="n/a",0,IF(V$351&lt;=$C377,0,IF(V$351&gt;($F$349+$C377),INDEX($D$363:$W$363,,$C377)-SUM($D377:U377),INDEX($D$363:$W$363,,$C377)/$F$349)))</f>
        <v>0</v>
      </c>
      <c r="W377" s="2">
        <f>IF($F$349="n/a",0,IF(W$351&lt;=$C377,0,IF(W$351&gt;($F$349+$C377),INDEX($D$363:$W$363,,$C377)-SUM($D377:V377),INDEX($D$363:$W$363,,$C377)/$F$349)))</f>
        <v>0</v>
      </c>
      <c r="X377" s="2">
        <f>IF($F$349="n/a",0,IF(X$351&lt;=$C377,0,IF(X$351&gt;($F$349+$C377),INDEX($D$363:$W$363,,$C377)-SUM($D377:W377),INDEX($D$363:$W$363,,$C377)/$F$349)))</f>
        <v>0</v>
      </c>
      <c r="Y377" s="2">
        <f>IF($F$349="n/a",0,IF(Y$351&lt;=$C377,0,IF(Y$351&gt;($F$349+$C377),INDEX($D$363:$W$363,,$C377)-SUM($D377:X377),INDEX($D$363:$W$363,,$C377)/$F$349)))</f>
        <v>0</v>
      </c>
      <c r="Z377" s="2">
        <f>IF($F$349="n/a",0,IF(Z$351&lt;=$C377,0,IF(Z$351&gt;($F$349+$C377),INDEX($D$363:$W$363,,$C377)-SUM($D377:Y377),INDEX($D$363:$W$363,,$C377)/$F$349)))</f>
        <v>0</v>
      </c>
      <c r="AA377" s="2">
        <f>IF($F$349="n/a",0,IF(AA$351&lt;=$C377,0,IF(AA$351&gt;($F$349+$C377),INDEX($D$363:$W$363,,$C377)-SUM($D377:Z377),INDEX($D$363:$W$363,,$C377)/$F$349)))</f>
        <v>0</v>
      </c>
      <c r="AB377" s="2">
        <f>IF($F$349="n/a",0,IF(AB$351&lt;=$C377,0,IF(AB$351&gt;($F$349+$C377),INDEX($D$363:$W$363,,$C377)-SUM($D377:AA377),INDEX($D$363:$W$363,,$C377)/$F$349)))</f>
        <v>0</v>
      </c>
      <c r="AC377" s="2">
        <f>IF($F$349="n/a",0,IF(AC$351&lt;=$C377,0,IF(AC$351&gt;($F$349+$C377),INDEX($D$363:$W$363,,$C377)-SUM($D377:AB377),INDEX($D$363:$W$363,,$C377)/$F$349)))</f>
        <v>0</v>
      </c>
      <c r="AD377" s="2">
        <f>IF($F$349="n/a",0,IF(AD$351&lt;=$C377,0,IF(AD$351&gt;($F$349+$C377),INDEX($D$363:$W$363,,$C377)-SUM($D377:AC377),INDEX($D$363:$W$363,,$C377)/$F$349)))</f>
        <v>0</v>
      </c>
      <c r="AE377" s="2">
        <f>IF($F$349="n/a",0,IF(AE$351&lt;=$C377,0,IF(AE$351&gt;($F$349+$C377),INDEX($D$363:$W$363,,$C377)-SUM($D377:AD377),INDEX($D$363:$W$363,,$C377)/$F$349)))</f>
        <v>0</v>
      </c>
      <c r="AF377" s="2">
        <f>IF($F$349="n/a",0,IF(AF$351&lt;=$C377,0,IF(AF$351&gt;($F$349+$C377),INDEX($D$363:$W$363,,$C377)-SUM($D377:AE377),INDEX($D$363:$W$363,,$C377)/$F$349)))</f>
        <v>0</v>
      </c>
      <c r="AG377" s="2">
        <f>IF($F$349="n/a",0,IF(AG$351&lt;=$C377,0,IF(AG$351&gt;($F$349+$C377),INDEX($D$363:$W$363,,$C377)-SUM($D377:AF377),INDEX($D$363:$W$363,,$C377)/$F$349)))</f>
        <v>0</v>
      </c>
      <c r="AH377" s="2">
        <f>IF($F$349="n/a",0,IF(AH$351&lt;=$C377,0,IF(AH$351&gt;($F$349+$C377),INDEX($D$363:$W$363,,$C377)-SUM($D377:AG377),INDEX($D$363:$W$363,,$C377)/$F$349)))</f>
        <v>0</v>
      </c>
      <c r="AI377" s="2">
        <f>IF($F$349="n/a",0,IF(AI$351&lt;=$C377,0,IF(AI$351&gt;($F$349+$C377),INDEX($D$363:$W$363,,$C377)-SUM($D377:AH377),INDEX($D$363:$W$363,,$C377)/$F$349)))</f>
        <v>0</v>
      </c>
      <c r="AJ377" s="2">
        <f>IF($F$349="n/a",0,IF(AJ$351&lt;=$C377,0,IF(AJ$351&gt;($F$349+$C377),INDEX($D$363:$W$363,,$C377)-SUM($D377:AI377),INDEX($D$363:$W$363,,$C377)/$F$349)))</f>
        <v>0</v>
      </c>
      <c r="AK377" s="2">
        <f>IF($F$349="n/a",0,IF(AK$351&lt;=$C377,0,IF(AK$351&gt;($F$349+$C377),INDEX($D$363:$W$363,,$C377)-SUM($D377:AJ377),INDEX($D$363:$W$363,,$C377)/$F$349)))</f>
        <v>0</v>
      </c>
      <c r="AL377" s="2">
        <f>IF($F$349="n/a",0,IF(AL$351&lt;=$C377,0,IF(AL$351&gt;($F$349+$C377),INDEX($D$363:$W$363,,$C377)-SUM($D377:AK377),INDEX($D$363:$W$363,,$C377)/$F$349)))</f>
        <v>0</v>
      </c>
      <c r="AM377" s="2">
        <f>IF($F$349="n/a",0,IF(AM$351&lt;=$C377,0,IF(AM$351&gt;($F$349+$C377),INDEX($D$363:$W$363,,$C377)-SUM($D377:AL377),INDEX($D$363:$W$363,,$C377)/$F$349)))</f>
        <v>0</v>
      </c>
      <c r="AN377" s="2">
        <f>IF($F$349="n/a",0,IF(AN$351&lt;=$C377,0,IF(AN$351&gt;($F$349+$C377),INDEX($D$363:$W$363,,$C377)-SUM($D377:AM377),INDEX($D$363:$W$363,,$C377)/$F$349)))</f>
        <v>0</v>
      </c>
      <c r="AO377" s="2">
        <f>IF($F$349="n/a",0,IF(AO$351&lt;=$C377,0,IF(AO$351&gt;($F$349+$C377),INDEX($D$363:$W$363,,$C377)-SUM($D377:AN377),INDEX($D$363:$W$363,,$C377)/$F$349)))</f>
        <v>0</v>
      </c>
      <c r="AP377" s="2">
        <f>IF($F$349="n/a",0,IF(AP$351&lt;=$C377,0,IF(AP$351&gt;($F$349+$C377),INDEX($D$363:$W$363,,$C377)-SUM($D377:AO377),INDEX($D$363:$W$363,,$C377)/$F$349)))</f>
        <v>0</v>
      </c>
      <c r="AQ377" s="2">
        <f>IF($F$349="n/a",0,IF(AQ$351&lt;=$C377,0,IF(AQ$351&gt;($F$349+$C377),INDEX($D$363:$W$363,,$C377)-SUM($D377:AP377),INDEX($D$363:$W$363,,$C377)/$F$349)))</f>
        <v>0</v>
      </c>
      <c r="AR377" s="2">
        <f>IF($F$349="n/a",0,IF(AR$351&lt;=$C377,0,IF(AR$351&gt;($F$349+$C377),INDEX($D$363:$W$363,,$C377)-SUM($D377:AQ377),INDEX($D$363:$W$363,,$C377)/$F$349)))</f>
        <v>0</v>
      </c>
      <c r="AS377" s="2">
        <f>IF($F$349="n/a",0,IF(AS$351&lt;=$C377,0,IF(AS$351&gt;($F$349+$C377),INDEX($D$363:$W$363,,$C377)-SUM($D377:AR377),INDEX($D$363:$W$363,,$C377)/$F$349)))</f>
        <v>0</v>
      </c>
      <c r="AT377" s="2">
        <f>IF($F$349="n/a",0,IF(AT$351&lt;=$C377,0,IF(AT$351&gt;($F$349+$C377),INDEX($D$363:$W$363,,$C377)-SUM($D377:AS377),INDEX($D$363:$W$363,,$C377)/$F$349)))</f>
        <v>0</v>
      </c>
      <c r="AU377" s="2">
        <f>IF($F$349="n/a",0,IF(AU$351&lt;=$C377,0,IF(AU$351&gt;($F$349+$C377),INDEX($D$363:$W$363,,$C377)-SUM($D377:AT377),INDEX($D$363:$W$363,,$C377)/$F$349)))</f>
        <v>0</v>
      </c>
      <c r="AV377" s="2">
        <f>IF($F$349="n/a",0,IF(AV$351&lt;=$C377,0,IF(AV$351&gt;($F$349+$C377),INDEX($D$363:$W$363,,$C377)-SUM($D377:AU377),INDEX($D$363:$W$363,,$C377)/$F$349)))</f>
        <v>0</v>
      </c>
      <c r="AW377" s="2">
        <f>IF($F$349="n/a",0,IF(AW$351&lt;=$C377,0,IF(AW$351&gt;($F$349+$C377),INDEX($D$363:$W$363,,$C377)-SUM($D377:AV377),INDEX($D$363:$W$363,,$C377)/$F$349)))</f>
        <v>0</v>
      </c>
      <c r="AX377" s="2">
        <f>IF($F$349="n/a",0,IF(AX$351&lt;=$C377,0,IF(AX$351&gt;($F$349+$C377),INDEX($D$363:$W$363,,$C377)-SUM($D377:AW377),INDEX($D$363:$W$363,,$C377)/$F$349)))</f>
        <v>0</v>
      </c>
      <c r="AY377" s="2">
        <f>IF($F$349="n/a",0,IF(AY$351&lt;=$C377,0,IF(AY$351&gt;($F$349+$C377),INDEX($D$363:$W$363,,$C377)-SUM($D377:AX377),INDEX($D$363:$W$363,,$C377)/$F$349)))</f>
        <v>0</v>
      </c>
      <c r="AZ377" s="2">
        <f>IF($F$349="n/a",0,IF(AZ$351&lt;=$C377,0,IF(AZ$351&gt;($F$349+$C377),INDEX($D$363:$W$363,,$C377)-SUM($D377:AY377),INDEX($D$363:$W$363,,$C377)/$F$349)))</f>
        <v>0</v>
      </c>
      <c r="BA377" s="2">
        <f>IF($F$349="n/a",0,IF(BA$351&lt;=$C377,0,IF(BA$351&gt;($F$349+$C377),INDEX($D$363:$W$363,,$C377)-SUM($D377:AZ377),INDEX($D$363:$W$363,,$C377)/$F$349)))</f>
        <v>0</v>
      </c>
      <c r="BB377" s="2">
        <f>IF($F$349="n/a",0,IF(BB$351&lt;=$C377,0,IF(BB$351&gt;($F$349+$C377),INDEX($D$363:$W$363,,$C377)-SUM($D377:BA377),INDEX($D$363:$W$363,,$C377)/$F$349)))</f>
        <v>0</v>
      </c>
      <c r="BC377" s="2">
        <f>IF($F$349="n/a",0,IF(BC$351&lt;=$C377,0,IF(BC$351&gt;($F$349+$C377),INDEX($D$363:$W$363,,$C377)-SUM($D377:BB377),INDEX($D$363:$W$363,,$C377)/$F$349)))</f>
        <v>0</v>
      </c>
      <c r="BD377" s="2">
        <f>IF($F$349="n/a",0,IF(BD$351&lt;=$C377,0,IF(BD$351&gt;($F$349+$C377),INDEX($D$363:$W$363,,$C377)-SUM($D377:BC377),INDEX($D$363:$W$363,,$C377)/$F$349)))</f>
        <v>0</v>
      </c>
      <c r="BE377" s="2">
        <f>IF($F$349="n/a",0,IF(BE$351&lt;=$C377,0,IF(BE$351&gt;($F$349+$C377),INDEX($D$363:$W$363,,$C377)-SUM($D377:BD377),INDEX($D$363:$W$363,,$C377)/$F$349)))</f>
        <v>0</v>
      </c>
      <c r="BF377" s="2">
        <f>IF($F$349="n/a",0,IF(BF$351&lt;=$C377,0,IF(BF$351&gt;($F$349+$C377),INDEX($D$363:$W$363,,$C377)-SUM($D377:BE377),INDEX($D$363:$W$363,,$C377)/$F$349)))</f>
        <v>0</v>
      </c>
      <c r="BG377" s="2">
        <f>IF($F$349="n/a",0,IF(BG$351&lt;=$C377,0,IF(BG$351&gt;($F$349+$C377),INDEX($D$363:$W$363,,$C377)-SUM($D377:BF377),INDEX($D$363:$W$363,,$C377)/$F$349)))</f>
        <v>0</v>
      </c>
      <c r="BH377" s="2">
        <f>IF($F$349="n/a",0,IF(BH$351&lt;=$C377,0,IF(BH$351&gt;($F$349+$C377),INDEX($D$363:$W$363,,$C377)-SUM($D377:BG377),INDEX($D$363:$W$363,,$C377)/$F$349)))</f>
        <v>0</v>
      </c>
      <c r="BI377" s="2">
        <f>IF($F$349="n/a",0,IF(BI$351&lt;=$C377,0,IF(BI$351&gt;($F$349+$C377),INDEX($D$363:$W$363,,$C377)-SUM($D377:BH377),INDEX($D$363:$W$363,,$C377)/$F$349)))</f>
        <v>0</v>
      </c>
      <c r="BJ377" s="2">
        <f>IF($F$349="n/a",0,IF(BJ$351&lt;=$C377,0,IF(BJ$351&gt;($F$349+$C377),INDEX($D$363:$W$363,,$C377)-SUM($D377:BI377),INDEX($D$363:$W$363,,$C377)/$F$349)))</f>
        <v>0</v>
      </c>
      <c r="BK377" s="2">
        <f>IF($F$349="n/a",0,IF(BK$351&lt;=$C377,0,IF(BK$351&gt;($F$349+$C377),INDEX($D$363:$W$363,,$C377)-SUM($D377:BJ377),INDEX($D$363:$W$363,,$C377)/$F$349)))</f>
        <v>0</v>
      </c>
    </row>
    <row r="378" spans="2:63" ht="15" hidden="1" outlineLevel="1" x14ac:dyDescent="0.25">
      <c r="B378" s="24">
        <v>2023</v>
      </c>
      <c r="C378" s="24">
        <v>13</v>
      </c>
      <c r="E378" s="2">
        <f>IF($F$349="n/a",0,IF(E$351&lt;=$C378,0,IF(E$351&gt;($F$349+$C378),INDEX($D$363:$W$363,,$C378)-SUM($D378:D378),INDEX($D$363:$W$363,,$C378)/$F$349)))</f>
        <v>0</v>
      </c>
      <c r="F378" s="2">
        <f>IF($F$349="n/a",0,IF(F$351&lt;=$C378,0,IF(F$351&gt;($F$349+$C378),INDEX($D$363:$W$363,,$C378)-SUM($D378:E378),INDEX($D$363:$W$363,,$C378)/$F$349)))</f>
        <v>0</v>
      </c>
      <c r="G378" s="2">
        <f>IF($F$349="n/a",0,IF(G$351&lt;=$C378,0,IF(G$351&gt;($F$349+$C378),INDEX($D$363:$W$363,,$C378)-SUM($D378:F378),INDEX($D$363:$W$363,,$C378)/$F$349)))</f>
        <v>0</v>
      </c>
      <c r="H378" s="2">
        <f>IF($F$349="n/a",0,IF(H$351&lt;=$C378,0,IF(H$351&gt;($F$349+$C378),INDEX($D$363:$W$363,,$C378)-SUM($D378:G378),INDEX($D$363:$W$363,,$C378)/$F$349)))</f>
        <v>0</v>
      </c>
      <c r="I378" s="2">
        <f>IF($F$349="n/a",0,IF(I$351&lt;=$C378,0,IF(I$351&gt;($F$349+$C378),INDEX($D$363:$W$363,,$C378)-SUM($D378:H378),INDEX($D$363:$W$363,,$C378)/$F$349)))</f>
        <v>0</v>
      </c>
      <c r="J378" s="2">
        <f>IF($F$349="n/a",0,IF(J$351&lt;=$C378,0,IF(J$351&gt;($F$349+$C378),INDEX($D$363:$W$363,,$C378)-SUM($D378:I378),INDEX($D$363:$W$363,,$C378)/$F$349)))</f>
        <v>0</v>
      </c>
      <c r="K378" s="2">
        <f>IF($F$349="n/a",0,IF(K$351&lt;=$C378,0,IF(K$351&gt;($F$349+$C378),INDEX($D$363:$W$363,,$C378)-SUM($D378:J378),INDEX($D$363:$W$363,,$C378)/$F$349)))</f>
        <v>0</v>
      </c>
      <c r="L378" s="2">
        <f>IF($F$349="n/a",0,IF(L$351&lt;=$C378,0,IF(L$351&gt;($F$349+$C378),INDEX($D$363:$W$363,,$C378)-SUM($D378:K378),INDEX($D$363:$W$363,,$C378)/$F$349)))</f>
        <v>0</v>
      </c>
      <c r="M378" s="2">
        <f>IF($F$349="n/a",0,IF(M$351&lt;=$C378,0,IF(M$351&gt;($F$349+$C378),INDEX($D$363:$W$363,,$C378)-SUM($D378:L378),INDEX($D$363:$W$363,,$C378)/$F$349)))</f>
        <v>0</v>
      </c>
      <c r="N378" s="2">
        <f>IF($F$349="n/a",0,IF(N$351&lt;=$C378,0,IF(N$351&gt;($F$349+$C378),INDEX($D$363:$W$363,,$C378)-SUM($D378:M378),INDEX($D$363:$W$363,,$C378)/$F$349)))</f>
        <v>0</v>
      </c>
      <c r="O378" s="2">
        <f>IF($F$349="n/a",0,IF(O$351&lt;=$C378,0,IF(O$351&gt;($F$349+$C378),INDEX($D$363:$W$363,,$C378)-SUM($D378:N378),INDEX($D$363:$W$363,,$C378)/$F$349)))</f>
        <v>0</v>
      </c>
      <c r="P378" s="2">
        <f>IF($F$349="n/a",0,IF(P$351&lt;=$C378,0,IF(P$351&gt;($F$349+$C378),INDEX($D$363:$W$363,,$C378)-SUM($D378:O378),INDEX($D$363:$W$363,,$C378)/$F$349)))</f>
        <v>0</v>
      </c>
      <c r="Q378" s="2">
        <f>IF($F$349="n/a",0,IF(Q$351&lt;=$C378,0,IF(Q$351&gt;($F$349+$C378),INDEX($D$363:$W$363,,$C378)-SUM($D378:P378),INDEX($D$363:$W$363,,$C378)/$F$349)))</f>
        <v>0</v>
      </c>
      <c r="R378" s="2">
        <f>IF($F$349="n/a",0,IF(R$351&lt;=$C378,0,IF(R$351&gt;($F$349+$C378),INDEX($D$363:$W$363,,$C378)-SUM($D378:Q378),INDEX($D$363:$W$363,,$C378)/$F$349)))</f>
        <v>0</v>
      </c>
      <c r="S378" s="2">
        <f>IF($F$349="n/a",0,IF(S$351&lt;=$C378,0,IF(S$351&gt;($F$349+$C378),INDEX($D$363:$W$363,,$C378)-SUM($D378:R378),INDEX($D$363:$W$363,,$C378)/$F$349)))</f>
        <v>0</v>
      </c>
      <c r="T378" s="2">
        <f>IF($F$349="n/a",0,IF(T$351&lt;=$C378,0,IF(T$351&gt;($F$349+$C378),INDEX($D$363:$W$363,,$C378)-SUM($D378:S378),INDEX($D$363:$W$363,,$C378)/$F$349)))</f>
        <v>0</v>
      </c>
      <c r="U378" s="2">
        <f>IF($F$349="n/a",0,IF(U$351&lt;=$C378,0,IF(U$351&gt;($F$349+$C378),INDEX($D$363:$W$363,,$C378)-SUM($D378:T378),INDEX($D$363:$W$363,,$C378)/$F$349)))</f>
        <v>0</v>
      </c>
      <c r="V378" s="2">
        <f>IF($F$349="n/a",0,IF(V$351&lt;=$C378,0,IF(V$351&gt;($F$349+$C378),INDEX($D$363:$W$363,,$C378)-SUM($D378:U378),INDEX($D$363:$W$363,,$C378)/$F$349)))</f>
        <v>0</v>
      </c>
      <c r="W378" s="2">
        <f>IF($F$349="n/a",0,IF(W$351&lt;=$C378,0,IF(W$351&gt;($F$349+$C378),INDEX($D$363:$W$363,,$C378)-SUM($D378:V378),INDEX($D$363:$W$363,,$C378)/$F$349)))</f>
        <v>0</v>
      </c>
      <c r="X378" s="2">
        <f>IF($F$349="n/a",0,IF(X$351&lt;=$C378,0,IF(X$351&gt;($F$349+$C378),INDEX($D$363:$W$363,,$C378)-SUM($D378:W378),INDEX($D$363:$W$363,,$C378)/$F$349)))</f>
        <v>0</v>
      </c>
      <c r="Y378" s="2">
        <f>IF($F$349="n/a",0,IF(Y$351&lt;=$C378,0,IF(Y$351&gt;($F$349+$C378),INDEX($D$363:$W$363,,$C378)-SUM($D378:X378),INDEX($D$363:$W$363,,$C378)/$F$349)))</f>
        <v>0</v>
      </c>
      <c r="Z378" s="2">
        <f>IF($F$349="n/a",0,IF(Z$351&lt;=$C378,0,IF(Z$351&gt;($F$349+$C378),INDEX($D$363:$W$363,,$C378)-SUM($D378:Y378),INDEX($D$363:$W$363,,$C378)/$F$349)))</f>
        <v>0</v>
      </c>
      <c r="AA378" s="2">
        <f>IF($F$349="n/a",0,IF(AA$351&lt;=$C378,0,IF(AA$351&gt;($F$349+$C378),INDEX($D$363:$W$363,,$C378)-SUM($D378:Z378),INDEX($D$363:$W$363,,$C378)/$F$349)))</f>
        <v>0</v>
      </c>
      <c r="AB378" s="2">
        <f>IF($F$349="n/a",0,IF(AB$351&lt;=$C378,0,IF(AB$351&gt;($F$349+$C378),INDEX($D$363:$W$363,,$C378)-SUM($D378:AA378),INDEX($D$363:$W$363,,$C378)/$F$349)))</f>
        <v>0</v>
      </c>
      <c r="AC378" s="2">
        <f>IF($F$349="n/a",0,IF(AC$351&lt;=$C378,0,IF(AC$351&gt;($F$349+$C378),INDEX($D$363:$W$363,,$C378)-SUM($D378:AB378),INDEX($D$363:$W$363,,$C378)/$F$349)))</f>
        <v>0</v>
      </c>
      <c r="AD378" s="2">
        <f>IF($F$349="n/a",0,IF(AD$351&lt;=$C378,0,IF(AD$351&gt;($F$349+$C378),INDEX($D$363:$W$363,,$C378)-SUM($D378:AC378),INDEX($D$363:$W$363,,$C378)/$F$349)))</f>
        <v>0</v>
      </c>
      <c r="AE378" s="2">
        <f>IF($F$349="n/a",0,IF(AE$351&lt;=$C378,0,IF(AE$351&gt;($F$349+$C378),INDEX($D$363:$W$363,,$C378)-SUM($D378:AD378),INDEX($D$363:$W$363,,$C378)/$F$349)))</f>
        <v>0</v>
      </c>
      <c r="AF378" s="2">
        <f>IF($F$349="n/a",0,IF(AF$351&lt;=$C378,0,IF(AF$351&gt;($F$349+$C378),INDEX($D$363:$W$363,,$C378)-SUM($D378:AE378),INDEX($D$363:$W$363,,$C378)/$F$349)))</f>
        <v>0</v>
      </c>
      <c r="AG378" s="2">
        <f>IF($F$349="n/a",0,IF(AG$351&lt;=$C378,0,IF(AG$351&gt;($F$349+$C378),INDEX($D$363:$W$363,,$C378)-SUM($D378:AF378),INDEX($D$363:$W$363,,$C378)/$F$349)))</f>
        <v>0</v>
      </c>
      <c r="AH378" s="2">
        <f>IF($F$349="n/a",0,IF(AH$351&lt;=$C378,0,IF(AH$351&gt;($F$349+$C378),INDEX($D$363:$W$363,,$C378)-SUM($D378:AG378),INDEX($D$363:$W$363,,$C378)/$F$349)))</f>
        <v>0</v>
      </c>
      <c r="AI378" s="2">
        <f>IF($F$349="n/a",0,IF(AI$351&lt;=$C378,0,IF(AI$351&gt;($F$349+$C378),INDEX($D$363:$W$363,,$C378)-SUM($D378:AH378),INDEX($D$363:$W$363,,$C378)/$F$349)))</f>
        <v>0</v>
      </c>
      <c r="AJ378" s="2">
        <f>IF($F$349="n/a",0,IF(AJ$351&lt;=$C378,0,IF(AJ$351&gt;($F$349+$C378),INDEX($D$363:$W$363,,$C378)-SUM($D378:AI378),INDEX($D$363:$W$363,,$C378)/$F$349)))</f>
        <v>0</v>
      </c>
      <c r="AK378" s="2">
        <f>IF($F$349="n/a",0,IF(AK$351&lt;=$C378,0,IF(AK$351&gt;($F$349+$C378),INDEX($D$363:$W$363,,$C378)-SUM($D378:AJ378),INDEX($D$363:$W$363,,$C378)/$F$349)))</f>
        <v>0</v>
      </c>
      <c r="AL378" s="2">
        <f>IF($F$349="n/a",0,IF(AL$351&lt;=$C378,0,IF(AL$351&gt;($F$349+$C378),INDEX($D$363:$W$363,,$C378)-SUM($D378:AK378),INDEX($D$363:$W$363,,$C378)/$F$349)))</f>
        <v>0</v>
      </c>
      <c r="AM378" s="2">
        <f>IF($F$349="n/a",0,IF(AM$351&lt;=$C378,0,IF(AM$351&gt;($F$349+$C378),INDEX($D$363:$W$363,,$C378)-SUM($D378:AL378),INDEX($D$363:$W$363,,$C378)/$F$349)))</f>
        <v>0</v>
      </c>
      <c r="AN378" s="2">
        <f>IF($F$349="n/a",0,IF(AN$351&lt;=$C378,0,IF(AN$351&gt;($F$349+$C378),INDEX($D$363:$W$363,,$C378)-SUM($D378:AM378),INDEX($D$363:$W$363,,$C378)/$F$349)))</f>
        <v>0</v>
      </c>
      <c r="AO378" s="2">
        <f>IF($F$349="n/a",0,IF(AO$351&lt;=$C378,0,IF(AO$351&gt;($F$349+$C378),INDEX($D$363:$W$363,,$C378)-SUM($D378:AN378),INDEX($D$363:$W$363,,$C378)/$F$349)))</f>
        <v>0</v>
      </c>
      <c r="AP378" s="2">
        <f>IF($F$349="n/a",0,IF(AP$351&lt;=$C378,0,IF(AP$351&gt;($F$349+$C378),INDEX($D$363:$W$363,,$C378)-SUM($D378:AO378),INDEX($D$363:$W$363,,$C378)/$F$349)))</f>
        <v>0</v>
      </c>
      <c r="AQ378" s="2">
        <f>IF($F$349="n/a",0,IF(AQ$351&lt;=$C378,0,IF(AQ$351&gt;($F$349+$C378),INDEX($D$363:$W$363,,$C378)-SUM($D378:AP378),INDEX($D$363:$W$363,,$C378)/$F$349)))</f>
        <v>0</v>
      </c>
      <c r="AR378" s="2">
        <f>IF($F$349="n/a",0,IF(AR$351&lt;=$C378,0,IF(AR$351&gt;($F$349+$C378),INDEX($D$363:$W$363,,$C378)-SUM($D378:AQ378),INDEX($D$363:$W$363,,$C378)/$F$349)))</f>
        <v>0</v>
      </c>
      <c r="AS378" s="2">
        <f>IF($F$349="n/a",0,IF(AS$351&lt;=$C378,0,IF(AS$351&gt;($F$349+$C378),INDEX($D$363:$W$363,,$C378)-SUM($D378:AR378),INDEX($D$363:$W$363,,$C378)/$F$349)))</f>
        <v>0</v>
      </c>
      <c r="AT378" s="2">
        <f>IF($F$349="n/a",0,IF(AT$351&lt;=$C378,0,IF(AT$351&gt;($F$349+$C378),INDEX($D$363:$W$363,,$C378)-SUM($D378:AS378),INDEX($D$363:$W$363,,$C378)/$F$349)))</f>
        <v>0</v>
      </c>
      <c r="AU378" s="2">
        <f>IF($F$349="n/a",0,IF(AU$351&lt;=$C378,0,IF(AU$351&gt;($F$349+$C378),INDEX($D$363:$W$363,,$C378)-SUM($D378:AT378),INDEX($D$363:$W$363,,$C378)/$F$349)))</f>
        <v>0</v>
      </c>
      <c r="AV378" s="2">
        <f>IF($F$349="n/a",0,IF(AV$351&lt;=$C378,0,IF(AV$351&gt;($F$349+$C378),INDEX($D$363:$W$363,,$C378)-SUM($D378:AU378),INDEX($D$363:$W$363,,$C378)/$F$349)))</f>
        <v>0</v>
      </c>
      <c r="AW378" s="2">
        <f>IF($F$349="n/a",0,IF(AW$351&lt;=$C378,0,IF(AW$351&gt;($F$349+$C378),INDEX($D$363:$W$363,,$C378)-SUM($D378:AV378),INDEX($D$363:$W$363,,$C378)/$F$349)))</f>
        <v>0</v>
      </c>
      <c r="AX378" s="2">
        <f>IF($F$349="n/a",0,IF(AX$351&lt;=$C378,0,IF(AX$351&gt;($F$349+$C378),INDEX($D$363:$W$363,,$C378)-SUM($D378:AW378),INDEX($D$363:$W$363,,$C378)/$F$349)))</f>
        <v>0</v>
      </c>
      <c r="AY378" s="2">
        <f>IF($F$349="n/a",0,IF(AY$351&lt;=$C378,0,IF(AY$351&gt;($F$349+$C378),INDEX($D$363:$W$363,,$C378)-SUM($D378:AX378),INDEX($D$363:$W$363,,$C378)/$F$349)))</f>
        <v>0</v>
      </c>
      <c r="AZ378" s="2">
        <f>IF($F$349="n/a",0,IF(AZ$351&lt;=$C378,0,IF(AZ$351&gt;($F$349+$C378),INDEX($D$363:$W$363,,$C378)-SUM($D378:AY378),INDEX($D$363:$W$363,,$C378)/$F$349)))</f>
        <v>0</v>
      </c>
      <c r="BA378" s="2">
        <f>IF($F$349="n/a",0,IF(BA$351&lt;=$C378,0,IF(BA$351&gt;($F$349+$C378),INDEX($D$363:$W$363,,$C378)-SUM($D378:AZ378),INDEX($D$363:$W$363,,$C378)/$F$349)))</f>
        <v>0</v>
      </c>
      <c r="BB378" s="2">
        <f>IF($F$349="n/a",0,IF(BB$351&lt;=$C378,0,IF(BB$351&gt;($F$349+$C378),INDEX($D$363:$W$363,,$C378)-SUM($D378:BA378),INDEX($D$363:$W$363,,$C378)/$F$349)))</f>
        <v>0</v>
      </c>
      <c r="BC378" s="2">
        <f>IF($F$349="n/a",0,IF(BC$351&lt;=$C378,0,IF(BC$351&gt;($F$349+$C378),INDEX($D$363:$W$363,,$C378)-SUM($D378:BB378),INDEX($D$363:$W$363,,$C378)/$F$349)))</f>
        <v>0</v>
      </c>
      <c r="BD378" s="2">
        <f>IF($F$349="n/a",0,IF(BD$351&lt;=$C378,0,IF(BD$351&gt;($F$349+$C378),INDEX($D$363:$W$363,,$C378)-SUM($D378:BC378),INDEX($D$363:$W$363,,$C378)/$F$349)))</f>
        <v>0</v>
      </c>
      <c r="BE378" s="2">
        <f>IF($F$349="n/a",0,IF(BE$351&lt;=$C378,0,IF(BE$351&gt;($F$349+$C378),INDEX($D$363:$W$363,,$C378)-SUM($D378:BD378),INDEX($D$363:$W$363,,$C378)/$F$349)))</f>
        <v>0</v>
      </c>
      <c r="BF378" s="2">
        <f>IF($F$349="n/a",0,IF(BF$351&lt;=$C378,0,IF(BF$351&gt;($F$349+$C378),INDEX($D$363:$W$363,,$C378)-SUM($D378:BE378),INDEX($D$363:$W$363,,$C378)/$F$349)))</f>
        <v>0</v>
      </c>
      <c r="BG378" s="2">
        <f>IF($F$349="n/a",0,IF(BG$351&lt;=$C378,0,IF(BG$351&gt;($F$349+$C378),INDEX($D$363:$W$363,,$C378)-SUM($D378:BF378),INDEX($D$363:$W$363,,$C378)/$F$349)))</f>
        <v>0</v>
      </c>
      <c r="BH378" s="2">
        <f>IF($F$349="n/a",0,IF(BH$351&lt;=$C378,0,IF(BH$351&gt;($F$349+$C378),INDEX($D$363:$W$363,,$C378)-SUM($D378:BG378),INDEX($D$363:$W$363,,$C378)/$F$349)))</f>
        <v>0</v>
      </c>
      <c r="BI378" s="2">
        <f>IF($F$349="n/a",0,IF(BI$351&lt;=$C378,0,IF(BI$351&gt;($F$349+$C378),INDEX($D$363:$W$363,,$C378)-SUM($D378:BH378),INDEX($D$363:$W$363,,$C378)/$F$349)))</f>
        <v>0</v>
      </c>
      <c r="BJ378" s="2">
        <f>IF($F$349="n/a",0,IF(BJ$351&lt;=$C378,0,IF(BJ$351&gt;($F$349+$C378),INDEX($D$363:$W$363,,$C378)-SUM($D378:BI378),INDEX($D$363:$W$363,,$C378)/$F$349)))</f>
        <v>0</v>
      </c>
      <c r="BK378" s="2">
        <f>IF($F$349="n/a",0,IF(BK$351&lt;=$C378,0,IF(BK$351&gt;($F$349+$C378),INDEX($D$363:$W$363,,$C378)-SUM($D378:BJ378),INDEX($D$363:$W$363,,$C378)/$F$349)))</f>
        <v>0</v>
      </c>
    </row>
    <row r="379" spans="2:63" ht="15" hidden="1" outlineLevel="1" x14ac:dyDescent="0.25">
      <c r="B379" s="24">
        <v>2024</v>
      </c>
      <c r="C379" s="24">
        <v>14</v>
      </c>
      <c r="E379" s="2">
        <f>IF($F$349="n/a",0,IF(E$351&lt;=$C379,0,IF(E$351&gt;($F$349+$C379),INDEX($D$363:$W$363,,$C379)-SUM($D379:D379),INDEX($D$363:$W$363,,$C379)/$F$349)))</f>
        <v>0</v>
      </c>
      <c r="F379" s="2">
        <f>IF($F$349="n/a",0,IF(F$351&lt;=$C379,0,IF(F$351&gt;($F$349+$C379),INDEX($D$363:$W$363,,$C379)-SUM($D379:E379),INDEX($D$363:$W$363,,$C379)/$F$349)))</f>
        <v>0</v>
      </c>
      <c r="G379" s="2">
        <f>IF($F$349="n/a",0,IF(G$351&lt;=$C379,0,IF(G$351&gt;($F$349+$C379),INDEX($D$363:$W$363,,$C379)-SUM($D379:F379),INDEX($D$363:$W$363,,$C379)/$F$349)))</f>
        <v>0</v>
      </c>
      <c r="H379" s="2">
        <f>IF($F$349="n/a",0,IF(H$351&lt;=$C379,0,IF(H$351&gt;($F$349+$C379),INDEX($D$363:$W$363,,$C379)-SUM($D379:G379),INDEX($D$363:$W$363,,$C379)/$F$349)))</f>
        <v>0</v>
      </c>
      <c r="I379" s="2">
        <f>IF($F$349="n/a",0,IF(I$351&lt;=$C379,0,IF(I$351&gt;($F$349+$C379),INDEX($D$363:$W$363,,$C379)-SUM($D379:H379),INDEX($D$363:$W$363,,$C379)/$F$349)))</f>
        <v>0</v>
      </c>
      <c r="J379" s="2">
        <f>IF($F$349="n/a",0,IF(J$351&lt;=$C379,0,IF(J$351&gt;($F$349+$C379),INDEX($D$363:$W$363,,$C379)-SUM($D379:I379),INDEX($D$363:$W$363,,$C379)/$F$349)))</f>
        <v>0</v>
      </c>
      <c r="K379" s="2">
        <f>IF($F$349="n/a",0,IF(K$351&lt;=$C379,0,IF(K$351&gt;($F$349+$C379),INDEX($D$363:$W$363,,$C379)-SUM($D379:J379),INDEX($D$363:$W$363,,$C379)/$F$349)))</f>
        <v>0</v>
      </c>
      <c r="L379" s="2">
        <f>IF($F$349="n/a",0,IF(L$351&lt;=$C379,0,IF(L$351&gt;($F$349+$C379),INDEX($D$363:$W$363,,$C379)-SUM($D379:K379),INDEX($D$363:$W$363,,$C379)/$F$349)))</f>
        <v>0</v>
      </c>
      <c r="M379" s="2">
        <f>IF($F$349="n/a",0,IF(M$351&lt;=$C379,0,IF(M$351&gt;($F$349+$C379),INDEX($D$363:$W$363,,$C379)-SUM($D379:L379),INDEX($D$363:$W$363,,$C379)/$F$349)))</f>
        <v>0</v>
      </c>
      <c r="N379" s="2">
        <f>IF($F$349="n/a",0,IF(N$351&lt;=$C379,0,IF(N$351&gt;($F$349+$C379),INDEX($D$363:$W$363,,$C379)-SUM($D379:M379),INDEX($D$363:$W$363,,$C379)/$F$349)))</f>
        <v>0</v>
      </c>
      <c r="O379" s="2">
        <f>IF($F$349="n/a",0,IF(O$351&lt;=$C379,0,IF(O$351&gt;($F$349+$C379),INDEX($D$363:$W$363,,$C379)-SUM($D379:N379),INDEX($D$363:$W$363,,$C379)/$F$349)))</f>
        <v>0</v>
      </c>
      <c r="P379" s="2">
        <f>IF($F$349="n/a",0,IF(P$351&lt;=$C379,0,IF(P$351&gt;($F$349+$C379),INDEX($D$363:$W$363,,$C379)-SUM($D379:O379),INDEX($D$363:$W$363,,$C379)/$F$349)))</f>
        <v>0</v>
      </c>
      <c r="Q379" s="2">
        <f>IF($F$349="n/a",0,IF(Q$351&lt;=$C379,0,IF(Q$351&gt;($F$349+$C379),INDEX($D$363:$W$363,,$C379)-SUM($D379:P379),INDEX($D$363:$W$363,,$C379)/$F$349)))</f>
        <v>0</v>
      </c>
      <c r="R379" s="2">
        <f>IF($F$349="n/a",0,IF(R$351&lt;=$C379,0,IF(R$351&gt;($F$349+$C379),INDEX($D$363:$W$363,,$C379)-SUM($D379:Q379),INDEX($D$363:$W$363,,$C379)/$F$349)))</f>
        <v>0</v>
      </c>
      <c r="S379" s="2">
        <f>IF($F$349="n/a",0,IF(S$351&lt;=$C379,0,IF(S$351&gt;($F$349+$C379),INDEX($D$363:$W$363,,$C379)-SUM($D379:R379),INDEX($D$363:$W$363,,$C379)/$F$349)))</f>
        <v>0</v>
      </c>
      <c r="T379" s="2">
        <f>IF($F$349="n/a",0,IF(T$351&lt;=$C379,0,IF(T$351&gt;($F$349+$C379),INDEX($D$363:$W$363,,$C379)-SUM($D379:S379),INDEX($D$363:$W$363,,$C379)/$F$349)))</f>
        <v>0</v>
      </c>
      <c r="U379" s="2">
        <f>IF($F$349="n/a",0,IF(U$351&lt;=$C379,0,IF(U$351&gt;($F$349+$C379),INDEX($D$363:$W$363,,$C379)-SUM($D379:T379),INDEX($D$363:$W$363,,$C379)/$F$349)))</f>
        <v>0</v>
      </c>
      <c r="V379" s="2">
        <f>IF($F$349="n/a",0,IF(V$351&lt;=$C379,0,IF(V$351&gt;($F$349+$C379),INDEX($D$363:$W$363,,$C379)-SUM($D379:U379),INDEX($D$363:$W$363,,$C379)/$F$349)))</f>
        <v>0</v>
      </c>
      <c r="W379" s="2">
        <f>IF($F$349="n/a",0,IF(W$351&lt;=$C379,0,IF(W$351&gt;($F$349+$C379),INDEX($D$363:$W$363,,$C379)-SUM($D379:V379),INDEX($D$363:$W$363,,$C379)/$F$349)))</f>
        <v>0</v>
      </c>
      <c r="X379" s="2">
        <f>IF($F$349="n/a",0,IF(X$351&lt;=$C379,0,IF(X$351&gt;($F$349+$C379),INDEX($D$363:$W$363,,$C379)-SUM($D379:W379),INDEX($D$363:$W$363,,$C379)/$F$349)))</f>
        <v>0</v>
      </c>
      <c r="Y379" s="2">
        <f>IF($F$349="n/a",0,IF(Y$351&lt;=$C379,0,IF(Y$351&gt;($F$349+$C379),INDEX($D$363:$W$363,,$C379)-SUM($D379:X379),INDEX($D$363:$W$363,,$C379)/$F$349)))</f>
        <v>0</v>
      </c>
      <c r="Z379" s="2">
        <f>IF($F$349="n/a",0,IF(Z$351&lt;=$C379,0,IF(Z$351&gt;($F$349+$C379),INDEX($D$363:$W$363,,$C379)-SUM($D379:Y379),INDEX($D$363:$W$363,,$C379)/$F$349)))</f>
        <v>0</v>
      </c>
      <c r="AA379" s="2">
        <f>IF($F$349="n/a",0,IF(AA$351&lt;=$C379,0,IF(AA$351&gt;($F$349+$C379),INDEX($D$363:$W$363,,$C379)-SUM($D379:Z379),INDEX($D$363:$W$363,,$C379)/$F$349)))</f>
        <v>0</v>
      </c>
      <c r="AB379" s="2">
        <f>IF($F$349="n/a",0,IF(AB$351&lt;=$C379,0,IF(AB$351&gt;($F$349+$C379),INDEX($D$363:$W$363,,$C379)-SUM($D379:AA379),INDEX($D$363:$W$363,,$C379)/$F$349)))</f>
        <v>0</v>
      </c>
      <c r="AC379" s="2">
        <f>IF($F$349="n/a",0,IF(AC$351&lt;=$C379,0,IF(AC$351&gt;($F$349+$C379),INDEX($D$363:$W$363,,$C379)-SUM($D379:AB379),INDEX($D$363:$W$363,,$C379)/$F$349)))</f>
        <v>0</v>
      </c>
      <c r="AD379" s="2">
        <f>IF($F$349="n/a",0,IF(AD$351&lt;=$C379,0,IF(AD$351&gt;($F$349+$C379),INDEX($D$363:$W$363,,$C379)-SUM($D379:AC379),INDEX($D$363:$W$363,,$C379)/$F$349)))</f>
        <v>0</v>
      </c>
      <c r="AE379" s="2">
        <f>IF($F$349="n/a",0,IF(AE$351&lt;=$C379,0,IF(AE$351&gt;($F$349+$C379),INDEX($D$363:$W$363,,$C379)-SUM($D379:AD379),INDEX($D$363:$W$363,,$C379)/$F$349)))</f>
        <v>0</v>
      </c>
      <c r="AF379" s="2">
        <f>IF($F$349="n/a",0,IF(AF$351&lt;=$C379,0,IF(AF$351&gt;($F$349+$C379),INDEX($D$363:$W$363,,$C379)-SUM($D379:AE379),INDEX($D$363:$W$363,,$C379)/$F$349)))</f>
        <v>0</v>
      </c>
      <c r="AG379" s="2">
        <f>IF($F$349="n/a",0,IF(AG$351&lt;=$C379,0,IF(AG$351&gt;($F$349+$C379),INDEX($D$363:$W$363,,$C379)-SUM($D379:AF379),INDEX($D$363:$W$363,,$C379)/$F$349)))</f>
        <v>0</v>
      </c>
      <c r="AH379" s="2">
        <f>IF($F$349="n/a",0,IF(AH$351&lt;=$C379,0,IF(AH$351&gt;($F$349+$C379),INDEX($D$363:$W$363,,$C379)-SUM($D379:AG379),INDEX($D$363:$W$363,,$C379)/$F$349)))</f>
        <v>0</v>
      </c>
      <c r="AI379" s="2">
        <f>IF($F$349="n/a",0,IF(AI$351&lt;=$C379,0,IF(AI$351&gt;($F$349+$C379),INDEX($D$363:$W$363,,$C379)-SUM($D379:AH379),INDEX($D$363:$W$363,,$C379)/$F$349)))</f>
        <v>0</v>
      </c>
      <c r="AJ379" s="2">
        <f>IF($F$349="n/a",0,IF(AJ$351&lt;=$C379,0,IF(AJ$351&gt;($F$349+$C379),INDEX($D$363:$W$363,,$C379)-SUM($D379:AI379),INDEX($D$363:$W$363,,$C379)/$F$349)))</f>
        <v>0</v>
      </c>
      <c r="AK379" s="2">
        <f>IF($F$349="n/a",0,IF(AK$351&lt;=$C379,0,IF(AK$351&gt;($F$349+$C379),INDEX($D$363:$W$363,,$C379)-SUM($D379:AJ379),INDEX($D$363:$W$363,,$C379)/$F$349)))</f>
        <v>0</v>
      </c>
      <c r="AL379" s="2">
        <f>IF($F$349="n/a",0,IF(AL$351&lt;=$C379,0,IF(AL$351&gt;($F$349+$C379),INDEX($D$363:$W$363,,$C379)-SUM($D379:AK379),INDEX($D$363:$W$363,,$C379)/$F$349)))</f>
        <v>0</v>
      </c>
      <c r="AM379" s="2">
        <f>IF($F$349="n/a",0,IF(AM$351&lt;=$C379,0,IF(AM$351&gt;($F$349+$C379),INDEX($D$363:$W$363,,$C379)-SUM($D379:AL379),INDEX($D$363:$W$363,,$C379)/$F$349)))</f>
        <v>0</v>
      </c>
      <c r="AN379" s="2">
        <f>IF($F$349="n/a",0,IF(AN$351&lt;=$C379,0,IF(AN$351&gt;($F$349+$C379),INDEX($D$363:$W$363,,$C379)-SUM($D379:AM379),INDEX($D$363:$W$363,,$C379)/$F$349)))</f>
        <v>0</v>
      </c>
      <c r="AO379" s="2">
        <f>IF($F$349="n/a",0,IF(AO$351&lt;=$C379,0,IF(AO$351&gt;($F$349+$C379),INDEX($D$363:$W$363,,$C379)-SUM($D379:AN379),INDEX($D$363:$W$363,,$C379)/$F$349)))</f>
        <v>0</v>
      </c>
      <c r="AP379" s="2">
        <f>IF($F$349="n/a",0,IF(AP$351&lt;=$C379,0,IF(AP$351&gt;($F$349+$C379),INDEX($D$363:$W$363,,$C379)-SUM($D379:AO379),INDEX($D$363:$W$363,,$C379)/$F$349)))</f>
        <v>0</v>
      </c>
      <c r="AQ379" s="2">
        <f>IF($F$349="n/a",0,IF(AQ$351&lt;=$C379,0,IF(AQ$351&gt;($F$349+$C379),INDEX($D$363:$W$363,,$C379)-SUM($D379:AP379),INDEX($D$363:$W$363,,$C379)/$F$349)))</f>
        <v>0</v>
      </c>
      <c r="AR379" s="2">
        <f>IF($F$349="n/a",0,IF(AR$351&lt;=$C379,0,IF(AR$351&gt;($F$349+$C379),INDEX($D$363:$W$363,,$C379)-SUM($D379:AQ379),INDEX($D$363:$W$363,,$C379)/$F$349)))</f>
        <v>0</v>
      </c>
      <c r="AS379" s="2">
        <f>IF($F$349="n/a",0,IF(AS$351&lt;=$C379,0,IF(AS$351&gt;($F$349+$C379),INDEX($D$363:$W$363,,$C379)-SUM($D379:AR379),INDEX($D$363:$W$363,,$C379)/$F$349)))</f>
        <v>0</v>
      </c>
      <c r="AT379" s="2">
        <f>IF($F$349="n/a",0,IF(AT$351&lt;=$C379,0,IF(AT$351&gt;($F$349+$C379),INDEX($D$363:$W$363,,$C379)-SUM($D379:AS379),INDEX($D$363:$W$363,,$C379)/$F$349)))</f>
        <v>0</v>
      </c>
      <c r="AU379" s="2">
        <f>IF($F$349="n/a",0,IF(AU$351&lt;=$C379,0,IF(AU$351&gt;($F$349+$C379),INDEX($D$363:$W$363,,$C379)-SUM($D379:AT379),INDEX($D$363:$W$363,,$C379)/$F$349)))</f>
        <v>0</v>
      </c>
      <c r="AV379" s="2">
        <f>IF($F$349="n/a",0,IF(AV$351&lt;=$C379,0,IF(AV$351&gt;($F$349+$C379),INDEX($D$363:$W$363,,$C379)-SUM($D379:AU379),INDEX($D$363:$W$363,,$C379)/$F$349)))</f>
        <v>0</v>
      </c>
      <c r="AW379" s="2">
        <f>IF($F$349="n/a",0,IF(AW$351&lt;=$C379,0,IF(AW$351&gt;($F$349+$C379),INDEX($D$363:$W$363,,$C379)-SUM($D379:AV379),INDEX($D$363:$W$363,,$C379)/$F$349)))</f>
        <v>0</v>
      </c>
      <c r="AX379" s="2">
        <f>IF($F$349="n/a",0,IF(AX$351&lt;=$C379,0,IF(AX$351&gt;($F$349+$C379),INDEX($D$363:$W$363,,$C379)-SUM($D379:AW379),INDEX($D$363:$W$363,,$C379)/$F$349)))</f>
        <v>0</v>
      </c>
      <c r="AY379" s="2">
        <f>IF($F$349="n/a",0,IF(AY$351&lt;=$C379,0,IF(AY$351&gt;($F$349+$C379),INDEX($D$363:$W$363,,$C379)-SUM($D379:AX379),INDEX($D$363:$W$363,,$C379)/$F$349)))</f>
        <v>0</v>
      </c>
      <c r="AZ379" s="2">
        <f>IF($F$349="n/a",0,IF(AZ$351&lt;=$C379,0,IF(AZ$351&gt;($F$349+$C379),INDEX($D$363:$W$363,,$C379)-SUM($D379:AY379),INDEX($D$363:$W$363,,$C379)/$F$349)))</f>
        <v>0</v>
      </c>
      <c r="BA379" s="2">
        <f>IF($F$349="n/a",0,IF(BA$351&lt;=$C379,0,IF(BA$351&gt;($F$349+$C379),INDEX($D$363:$W$363,,$C379)-SUM($D379:AZ379),INDEX($D$363:$W$363,,$C379)/$F$349)))</f>
        <v>0</v>
      </c>
      <c r="BB379" s="2">
        <f>IF($F$349="n/a",0,IF(BB$351&lt;=$C379,0,IF(BB$351&gt;($F$349+$C379),INDEX($D$363:$W$363,,$C379)-SUM($D379:BA379),INDEX($D$363:$W$363,,$C379)/$F$349)))</f>
        <v>0</v>
      </c>
      <c r="BC379" s="2">
        <f>IF($F$349="n/a",0,IF(BC$351&lt;=$C379,0,IF(BC$351&gt;($F$349+$C379),INDEX($D$363:$W$363,,$C379)-SUM($D379:BB379),INDEX($D$363:$W$363,,$C379)/$F$349)))</f>
        <v>0</v>
      </c>
      <c r="BD379" s="2">
        <f>IF($F$349="n/a",0,IF(BD$351&lt;=$C379,0,IF(BD$351&gt;($F$349+$C379),INDEX($D$363:$W$363,,$C379)-SUM($D379:BC379),INDEX($D$363:$W$363,,$C379)/$F$349)))</f>
        <v>0</v>
      </c>
      <c r="BE379" s="2">
        <f>IF($F$349="n/a",0,IF(BE$351&lt;=$C379,0,IF(BE$351&gt;($F$349+$C379),INDEX($D$363:$W$363,,$C379)-SUM($D379:BD379),INDEX($D$363:$W$363,,$C379)/$F$349)))</f>
        <v>0</v>
      </c>
      <c r="BF379" s="2">
        <f>IF($F$349="n/a",0,IF(BF$351&lt;=$C379,0,IF(BF$351&gt;($F$349+$C379),INDEX($D$363:$W$363,,$C379)-SUM($D379:BE379),INDEX($D$363:$W$363,,$C379)/$F$349)))</f>
        <v>0</v>
      </c>
      <c r="BG379" s="2">
        <f>IF($F$349="n/a",0,IF(BG$351&lt;=$C379,0,IF(BG$351&gt;($F$349+$C379),INDEX($D$363:$W$363,,$C379)-SUM($D379:BF379),INDEX($D$363:$W$363,,$C379)/$F$349)))</f>
        <v>0</v>
      </c>
      <c r="BH379" s="2">
        <f>IF($F$349="n/a",0,IF(BH$351&lt;=$C379,0,IF(BH$351&gt;($F$349+$C379),INDEX($D$363:$W$363,,$C379)-SUM($D379:BG379),INDEX($D$363:$W$363,,$C379)/$F$349)))</f>
        <v>0</v>
      </c>
      <c r="BI379" s="2">
        <f>IF($F$349="n/a",0,IF(BI$351&lt;=$C379,0,IF(BI$351&gt;($F$349+$C379),INDEX($D$363:$W$363,,$C379)-SUM($D379:BH379),INDEX($D$363:$W$363,,$C379)/$F$349)))</f>
        <v>0</v>
      </c>
      <c r="BJ379" s="2">
        <f>IF($F$349="n/a",0,IF(BJ$351&lt;=$C379,0,IF(BJ$351&gt;($F$349+$C379),INDEX($D$363:$W$363,,$C379)-SUM($D379:BI379),INDEX($D$363:$W$363,,$C379)/$F$349)))</f>
        <v>0</v>
      </c>
      <c r="BK379" s="2">
        <f>IF($F$349="n/a",0,IF(BK$351&lt;=$C379,0,IF(BK$351&gt;($F$349+$C379),INDEX($D$363:$W$363,,$C379)-SUM($D379:BJ379),INDEX($D$363:$W$363,,$C379)/$F$349)))</f>
        <v>0</v>
      </c>
    </row>
    <row r="380" spans="2:63" ht="15" hidden="1" outlineLevel="1" x14ac:dyDescent="0.25">
      <c r="B380" s="24">
        <v>2025</v>
      </c>
      <c r="C380" s="24">
        <v>15</v>
      </c>
      <c r="E380" s="2">
        <f>IF($F$349="n/a",0,IF(E$351&lt;=$C380,0,IF(E$351&gt;($F$349+$C380),INDEX($D$363:$W$363,,$C380)-SUM($D380:D380),INDEX($D$363:$W$363,,$C380)/$F$349)))</f>
        <v>0</v>
      </c>
      <c r="F380" s="2">
        <f>IF($F$349="n/a",0,IF(F$351&lt;=$C380,0,IF(F$351&gt;($F$349+$C380),INDEX($D$363:$W$363,,$C380)-SUM($D380:E380),INDEX($D$363:$W$363,,$C380)/$F$349)))</f>
        <v>0</v>
      </c>
      <c r="G380" s="2">
        <f>IF($F$349="n/a",0,IF(G$351&lt;=$C380,0,IF(G$351&gt;($F$349+$C380),INDEX($D$363:$W$363,,$C380)-SUM($D380:F380),INDEX($D$363:$W$363,,$C380)/$F$349)))</f>
        <v>0</v>
      </c>
      <c r="H380" s="2">
        <f>IF($F$349="n/a",0,IF(H$351&lt;=$C380,0,IF(H$351&gt;($F$349+$C380),INDEX($D$363:$W$363,,$C380)-SUM($D380:G380),INDEX($D$363:$W$363,,$C380)/$F$349)))</f>
        <v>0</v>
      </c>
      <c r="I380" s="2">
        <f>IF($F$349="n/a",0,IF(I$351&lt;=$C380,0,IF(I$351&gt;($F$349+$C380),INDEX($D$363:$W$363,,$C380)-SUM($D380:H380),INDEX($D$363:$W$363,,$C380)/$F$349)))</f>
        <v>0</v>
      </c>
      <c r="J380" s="2">
        <f>IF($F$349="n/a",0,IF(J$351&lt;=$C380,0,IF(J$351&gt;($F$349+$C380),INDEX($D$363:$W$363,,$C380)-SUM($D380:I380),INDEX($D$363:$W$363,,$C380)/$F$349)))</f>
        <v>0</v>
      </c>
      <c r="K380" s="2">
        <f>IF($F$349="n/a",0,IF(K$351&lt;=$C380,0,IF(K$351&gt;($F$349+$C380),INDEX($D$363:$W$363,,$C380)-SUM($D380:J380),INDEX($D$363:$W$363,,$C380)/$F$349)))</f>
        <v>0</v>
      </c>
      <c r="L380" s="2">
        <f>IF($F$349="n/a",0,IF(L$351&lt;=$C380,0,IF(L$351&gt;($F$349+$C380),INDEX($D$363:$W$363,,$C380)-SUM($D380:K380),INDEX($D$363:$W$363,,$C380)/$F$349)))</f>
        <v>0</v>
      </c>
      <c r="M380" s="2">
        <f>IF($F$349="n/a",0,IF(M$351&lt;=$C380,0,IF(M$351&gt;($F$349+$C380),INDEX($D$363:$W$363,,$C380)-SUM($D380:L380),INDEX($D$363:$W$363,,$C380)/$F$349)))</f>
        <v>0</v>
      </c>
      <c r="N380" s="2">
        <f>IF($F$349="n/a",0,IF(N$351&lt;=$C380,0,IF(N$351&gt;($F$349+$C380),INDEX($D$363:$W$363,,$C380)-SUM($D380:M380),INDEX($D$363:$W$363,,$C380)/$F$349)))</f>
        <v>0</v>
      </c>
      <c r="O380" s="2">
        <f>IF($F$349="n/a",0,IF(O$351&lt;=$C380,0,IF(O$351&gt;($F$349+$C380),INDEX($D$363:$W$363,,$C380)-SUM($D380:N380),INDEX($D$363:$W$363,,$C380)/$F$349)))</f>
        <v>0</v>
      </c>
      <c r="P380" s="2">
        <f>IF($F$349="n/a",0,IF(P$351&lt;=$C380,0,IF(P$351&gt;($F$349+$C380),INDEX($D$363:$W$363,,$C380)-SUM($D380:O380),INDEX($D$363:$W$363,,$C380)/$F$349)))</f>
        <v>0</v>
      </c>
      <c r="Q380" s="2">
        <f>IF($F$349="n/a",0,IF(Q$351&lt;=$C380,0,IF(Q$351&gt;($F$349+$C380),INDEX($D$363:$W$363,,$C380)-SUM($D380:P380),INDEX($D$363:$W$363,,$C380)/$F$349)))</f>
        <v>0</v>
      </c>
      <c r="R380" s="2">
        <f>IF($F$349="n/a",0,IF(R$351&lt;=$C380,0,IF(R$351&gt;($F$349+$C380),INDEX($D$363:$W$363,,$C380)-SUM($D380:Q380),INDEX($D$363:$W$363,,$C380)/$F$349)))</f>
        <v>0</v>
      </c>
      <c r="S380" s="2">
        <f>IF($F$349="n/a",0,IF(S$351&lt;=$C380,0,IF(S$351&gt;($F$349+$C380),INDEX($D$363:$W$363,,$C380)-SUM($D380:R380),INDEX($D$363:$W$363,,$C380)/$F$349)))</f>
        <v>0</v>
      </c>
      <c r="T380" s="2">
        <f>IF($F$349="n/a",0,IF(T$351&lt;=$C380,0,IF(T$351&gt;($F$349+$C380),INDEX($D$363:$W$363,,$C380)-SUM($D380:S380),INDEX($D$363:$W$363,,$C380)/$F$349)))</f>
        <v>0</v>
      </c>
      <c r="U380" s="2">
        <f>IF($F$349="n/a",0,IF(U$351&lt;=$C380,0,IF(U$351&gt;($F$349+$C380),INDEX($D$363:$W$363,,$C380)-SUM($D380:T380),INDEX($D$363:$W$363,,$C380)/$F$349)))</f>
        <v>0</v>
      </c>
      <c r="V380" s="2">
        <f>IF($F$349="n/a",0,IF(V$351&lt;=$C380,0,IF(V$351&gt;($F$349+$C380),INDEX($D$363:$W$363,,$C380)-SUM($D380:U380),INDEX($D$363:$W$363,,$C380)/$F$349)))</f>
        <v>0</v>
      </c>
      <c r="W380" s="2">
        <f>IF($F$349="n/a",0,IF(W$351&lt;=$C380,0,IF(W$351&gt;($F$349+$C380),INDEX($D$363:$W$363,,$C380)-SUM($D380:V380),INDEX($D$363:$W$363,,$C380)/$F$349)))</f>
        <v>0</v>
      </c>
      <c r="X380" s="2">
        <f>IF($F$349="n/a",0,IF(X$351&lt;=$C380,0,IF(X$351&gt;($F$349+$C380),INDEX($D$363:$W$363,,$C380)-SUM($D380:W380),INDEX($D$363:$W$363,,$C380)/$F$349)))</f>
        <v>0</v>
      </c>
      <c r="Y380" s="2">
        <f>IF($F$349="n/a",0,IF(Y$351&lt;=$C380,0,IF(Y$351&gt;($F$349+$C380),INDEX($D$363:$W$363,,$C380)-SUM($D380:X380),INDEX($D$363:$W$363,,$C380)/$F$349)))</f>
        <v>0</v>
      </c>
      <c r="Z380" s="2">
        <f>IF($F$349="n/a",0,IF(Z$351&lt;=$C380,0,IF(Z$351&gt;($F$349+$C380),INDEX($D$363:$W$363,,$C380)-SUM($D380:Y380),INDEX($D$363:$W$363,,$C380)/$F$349)))</f>
        <v>0</v>
      </c>
      <c r="AA380" s="2">
        <f>IF($F$349="n/a",0,IF(AA$351&lt;=$C380,0,IF(AA$351&gt;($F$349+$C380),INDEX($D$363:$W$363,,$C380)-SUM($D380:Z380),INDEX($D$363:$W$363,,$C380)/$F$349)))</f>
        <v>0</v>
      </c>
      <c r="AB380" s="2">
        <f>IF($F$349="n/a",0,IF(AB$351&lt;=$C380,0,IF(AB$351&gt;($F$349+$C380),INDEX($D$363:$W$363,,$C380)-SUM($D380:AA380),INDEX($D$363:$W$363,,$C380)/$F$349)))</f>
        <v>0</v>
      </c>
      <c r="AC380" s="2">
        <f>IF($F$349="n/a",0,IF(AC$351&lt;=$C380,0,IF(AC$351&gt;($F$349+$C380),INDEX($D$363:$W$363,,$C380)-SUM($D380:AB380),INDEX($D$363:$W$363,,$C380)/$F$349)))</f>
        <v>0</v>
      </c>
      <c r="AD380" s="2">
        <f>IF($F$349="n/a",0,IF(AD$351&lt;=$C380,0,IF(AD$351&gt;($F$349+$C380),INDEX($D$363:$W$363,,$C380)-SUM($D380:AC380),INDEX($D$363:$W$363,,$C380)/$F$349)))</f>
        <v>0</v>
      </c>
      <c r="AE380" s="2">
        <f>IF($F$349="n/a",0,IF(AE$351&lt;=$C380,0,IF(AE$351&gt;($F$349+$C380),INDEX($D$363:$W$363,,$C380)-SUM($D380:AD380),INDEX($D$363:$W$363,,$C380)/$F$349)))</f>
        <v>0</v>
      </c>
      <c r="AF380" s="2">
        <f>IF($F$349="n/a",0,IF(AF$351&lt;=$C380,0,IF(AF$351&gt;($F$349+$C380),INDEX($D$363:$W$363,,$C380)-SUM($D380:AE380),INDEX($D$363:$W$363,,$C380)/$F$349)))</f>
        <v>0</v>
      </c>
      <c r="AG380" s="2">
        <f>IF($F$349="n/a",0,IF(AG$351&lt;=$C380,0,IF(AG$351&gt;($F$349+$C380),INDEX($D$363:$W$363,,$C380)-SUM($D380:AF380),INDEX($D$363:$W$363,,$C380)/$F$349)))</f>
        <v>0</v>
      </c>
      <c r="AH380" s="2">
        <f>IF($F$349="n/a",0,IF(AH$351&lt;=$C380,0,IF(AH$351&gt;($F$349+$C380),INDEX($D$363:$W$363,,$C380)-SUM($D380:AG380),INDEX($D$363:$W$363,,$C380)/$F$349)))</f>
        <v>0</v>
      </c>
      <c r="AI380" s="2">
        <f>IF($F$349="n/a",0,IF(AI$351&lt;=$C380,0,IF(AI$351&gt;($F$349+$C380),INDEX($D$363:$W$363,,$C380)-SUM($D380:AH380),INDEX($D$363:$W$363,,$C380)/$F$349)))</f>
        <v>0</v>
      </c>
      <c r="AJ380" s="2">
        <f>IF($F$349="n/a",0,IF(AJ$351&lt;=$C380,0,IF(AJ$351&gt;($F$349+$C380),INDEX($D$363:$W$363,,$C380)-SUM($D380:AI380),INDEX($D$363:$W$363,,$C380)/$F$349)))</f>
        <v>0</v>
      </c>
      <c r="AK380" s="2">
        <f>IF($F$349="n/a",0,IF(AK$351&lt;=$C380,0,IF(AK$351&gt;($F$349+$C380),INDEX($D$363:$W$363,,$C380)-SUM($D380:AJ380),INDEX($D$363:$W$363,,$C380)/$F$349)))</f>
        <v>0</v>
      </c>
      <c r="AL380" s="2">
        <f>IF($F$349="n/a",0,IF(AL$351&lt;=$C380,0,IF(AL$351&gt;($F$349+$C380),INDEX($D$363:$W$363,,$C380)-SUM($D380:AK380),INDEX($D$363:$W$363,,$C380)/$F$349)))</f>
        <v>0</v>
      </c>
      <c r="AM380" s="2">
        <f>IF($F$349="n/a",0,IF(AM$351&lt;=$C380,0,IF(AM$351&gt;($F$349+$C380),INDEX($D$363:$W$363,,$C380)-SUM($D380:AL380),INDEX($D$363:$W$363,,$C380)/$F$349)))</f>
        <v>0</v>
      </c>
      <c r="AN380" s="2">
        <f>IF($F$349="n/a",0,IF(AN$351&lt;=$C380,0,IF(AN$351&gt;($F$349+$C380),INDEX($D$363:$W$363,,$C380)-SUM($D380:AM380),INDEX($D$363:$W$363,,$C380)/$F$349)))</f>
        <v>0</v>
      </c>
      <c r="AO380" s="2">
        <f>IF($F$349="n/a",0,IF(AO$351&lt;=$C380,0,IF(AO$351&gt;($F$349+$C380),INDEX($D$363:$W$363,,$C380)-SUM($D380:AN380),INDEX($D$363:$W$363,,$C380)/$F$349)))</f>
        <v>0</v>
      </c>
      <c r="AP380" s="2">
        <f>IF($F$349="n/a",0,IF(AP$351&lt;=$C380,0,IF(AP$351&gt;($F$349+$C380),INDEX($D$363:$W$363,,$C380)-SUM($D380:AO380),INDEX($D$363:$W$363,,$C380)/$F$349)))</f>
        <v>0</v>
      </c>
      <c r="AQ380" s="2">
        <f>IF($F$349="n/a",0,IF(AQ$351&lt;=$C380,0,IF(AQ$351&gt;($F$349+$C380),INDEX($D$363:$W$363,,$C380)-SUM($D380:AP380),INDEX($D$363:$W$363,,$C380)/$F$349)))</f>
        <v>0</v>
      </c>
      <c r="AR380" s="2">
        <f>IF($F$349="n/a",0,IF(AR$351&lt;=$C380,0,IF(AR$351&gt;($F$349+$C380),INDEX($D$363:$W$363,,$C380)-SUM($D380:AQ380),INDEX($D$363:$W$363,,$C380)/$F$349)))</f>
        <v>0</v>
      </c>
      <c r="AS380" s="2">
        <f>IF($F$349="n/a",0,IF(AS$351&lt;=$C380,0,IF(AS$351&gt;($F$349+$C380),INDEX($D$363:$W$363,,$C380)-SUM($D380:AR380),INDEX($D$363:$W$363,,$C380)/$F$349)))</f>
        <v>0</v>
      </c>
      <c r="AT380" s="2">
        <f>IF($F$349="n/a",0,IF(AT$351&lt;=$C380,0,IF(AT$351&gt;($F$349+$C380),INDEX($D$363:$W$363,,$C380)-SUM($D380:AS380),INDEX($D$363:$W$363,,$C380)/$F$349)))</f>
        <v>0</v>
      </c>
      <c r="AU380" s="2">
        <f>IF($F$349="n/a",0,IF(AU$351&lt;=$C380,0,IF(AU$351&gt;($F$349+$C380),INDEX($D$363:$W$363,,$C380)-SUM($D380:AT380),INDEX($D$363:$W$363,,$C380)/$F$349)))</f>
        <v>0</v>
      </c>
      <c r="AV380" s="2">
        <f>IF($F$349="n/a",0,IF(AV$351&lt;=$C380,0,IF(AV$351&gt;($F$349+$C380),INDEX($D$363:$W$363,,$C380)-SUM($D380:AU380),INDEX($D$363:$W$363,,$C380)/$F$349)))</f>
        <v>0</v>
      </c>
      <c r="AW380" s="2">
        <f>IF($F$349="n/a",0,IF(AW$351&lt;=$C380,0,IF(AW$351&gt;($F$349+$C380),INDEX($D$363:$W$363,,$C380)-SUM($D380:AV380),INDEX($D$363:$W$363,,$C380)/$F$349)))</f>
        <v>0</v>
      </c>
      <c r="AX380" s="2">
        <f>IF($F$349="n/a",0,IF(AX$351&lt;=$C380,0,IF(AX$351&gt;($F$349+$C380),INDEX($D$363:$W$363,,$C380)-SUM($D380:AW380),INDEX($D$363:$W$363,,$C380)/$F$349)))</f>
        <v>0</v>
      </c>
      <c r="AY380" s="2">
        <f>IF($F$349="n/a",0,IF(AY$351&lt;=$C380,0,IF(AY$351&gt;($F$349+$C380),INDEX($D$363:$W$363,,$C380)-SUM($D380:AX380),INDEX($D$363:$W$363,,$C380)/$F$349)))</f>
        <v>0</v>
      </c>
      <c r="AZ380" s="2">
        <f>IF($F$349="n/a",0,IF(AZ$351&lt;=$C380,0,IF(AZ$351&gt;($F$349+$C380),INDEX($D$363:$W$363,,$C380)-SUM($D380:AY380),INDEX($D$363:$W$363,,$C380)/$F$349)))</f>
        <v>0</v>
      </c>
      <c r="BA380" s="2">
        <f>IF($F$349="n/a",0,IF(BA$351&lt;=$C380,0,IF(BA$351&gt;($F$349+$C380),INDEX($D$363:$W$363,,$C380)-SUM($D380:AZ380),INDEX($D$363:$W$363,,$C380)/$F$349)))</f>
        <v>0</v>
      </c>
      <c r="BB380" s="2">
        <f>IF($F$349="n/a",0,IF(BB$351&lt;=$C380,0,IF(BB$351&gt;($F$349+$C380),INDEX($D$363:$W$363,,$C380)-SUM($D380:BA380),INDEX($D$363:$W$363,,$C380)/$F$349)))</f>
        <v>0</v>
      </c>
      <c r="BC380" s="2">
        <f>IF($F$349="n/a",0,IF(BC$351&lt;=$C380,0,IF(BC$351&gt;($F$349+$C380),INDEX($D$363:$W$363,,$C380)-SUM($D380:BB380),INDEX($D$363:$W$363,,$C380)/$F$349)))</f>
        <v>0</v>
      </c>
      <c r="BD380" s="2">
        <f>IF($F$349="n/a",0,IF(BD$351&lt;=$C380,0,IF(BD$351&gt;($F$349+$C380),INDEX($D$363:$W$363,,$C380)-SUM($D380:BC380),INDEX($D$363:$W$363,,$C380)/$F$349)))</f>
        <v>0</v>
      </c>
      <c r="BE380" s="2">
        <f>IF($F$349="n/a",0,IF(BE$351&lt;=$C380,0,IF(BE$351&gt;($F$349+$C380),INDEX($D$363:$W$363,,$C380)-SUM($D380:BD380),INDEX($D$363:$W$363,,$C380)/$F$349)))</f>
        <v>0</v>
      </c>
      <c r="BF380" s="2">
        <f>IF($F$349="n/a",0,IF(BF$351&lt;=$C380,0,IF(BF$351&gt;($F$349+$C380),INDEX($D$363:$W$363,,$C380)-SUM($D380:BE380),INDEX($D$363:$W$363,,$C380)/$F$349)))</f>
        <v>0</v>
      </c>
      <c r="BG380" s="2">
        <f>IF($F$349="n/a",0,IF(BG$351&lt;=$C380,0,IF(BG$351&gt;($F$349+$C380),INDEX($D$363:$W$363,,$C380)-SUM($D380:BF380),INDEX($D$363:$W$363,,$C380)/$F$349)))</f>
        <v>0</v>
      </c>
      <c r="BH380" s="2">
        <f>IF($F$349="n/a",0,IF(BH$351&lt;=$C380,0,IF(BH$351&gt;($F$349+$C380),INDEX($D$363:$W$363,,$C380)-SUM($D380:BG380),INDEX($D$363:$W$363,,$C380)/$F$349)))</f>
        <v>0</v>
      </c>
      <c r="BI380" s="2">
        <f>IF($F$349="n/a",0,IF(BI$351&lt;=$C380,0,IF(BI$351&gt;($F$349+$C380),INDEX($D$363:$W$363,,$C380)-SUM($D380:BH380),INDEX($D$363:$W$363,,$C380)/$F$349)))</f>
        <v>0</v>
      </c>
      <c r="BJ380" s="2">
        <f>IF($F$349="n/a",0,IF(BJ$351&lt;=$C380,0,IF(BJ$351&gt;($F$349+$C380),INDEX($D$363:$W$363,,$C380)-SUM($D380:BI380),INDEX($D$363:$W$363,,$C380)/$F$349)))</f>
        <v>0</v>
      </c>
      <c r="BK380" s="2">
        <f>IF($F$349="n/a",0,IF(BK$351&lt;=$C380,0,IF(BK$351&gt;($F$349+$C380),INDEX($D$363:$W$363,,$C380)-SUM($D380:BJ380),INDEX($D$363:$W$363,,$C380)/$F$349)))</f>
        <v>0</v>
      </c>
    </row>
    <row r="381" spans="2:63" ht="15" hidden="1" outlineLevel="1" x14ac:dyDescent="0.25">
      <c r="B381" s="24">
        <v>2026</v>
      </c>
      <c r="C381" s="24">
        <v>16</v>
      </c>
      <c r="E381" s="2">
        <f>IF($F$349="n/a",0,IF(E$351&lt;=$C381,0,IF(E$351&gt;($F$349+$C381),INDEX($D$363:$W$363,,$C381)-SUM($D381:D381),INDEX($D$363:$W$363,,$C381)/$F$349)))</f>
        <v>0</v>
      </c>
      <c r="F381" s="2">
        <f>IF($F$349="n/a",0,IF(F$351&lt;=$C381,0,IF(F$351&gt;($F$349+$C381),INDEX($D$363:$W$363,,$C381)-SUM($D381:E381),INDEX($D$363:$W$363,,$C381)/$F$349)))</f>
        <v>0</v>
      </c>
      <c r="G381" s="2">
        <f>IF($F$349="n/a",0,IF(G$351&lt;=$C381,0,IF(G$351&gt;($F$349+$C381),INDEX($D$363:$W$363,,$C381)-SUM($D381:F381),INDEX($D$363:$W$363,,$C381)/$F$349)))</f>
        <v>0</v>
      </c>
      <c r="H381" s="2">
        <f>IF($F$349="n/a",0,IF(H$351&lt;=$C381,0,IF(H$351&gt;($F$349+$C381),INDEX($D$363:$W$363,,$C381)-SUM($D381:G381),INDEX($D$363:$W$363,,$C381)/$F$349)))</f>
        <v>0</v>
      </c>
      <c r="I381" s="2">
        <f>IF($F$349="n/a",0,IF(I$351&lt;=$C381,0,IF(I$351&gt;($F$349+$C381),INDEX($D$363:$W$363,,$C381)-SUM($D381:H381),INDEX($D$363:$W$363,,$C381)/$F$349)))</f>
        <v>0</v>
      </c>
      <c r="J381" s="2">
        <f>IF($F$349="n/a",0,IF(J$351&lt;=$C381,0,IF(J$351&gt;($F$349+$C381),INDEX($D$363:$W$363,,$C381)-SUM($D381:I381),INDEX($D$363:$W$363,,$C381)/$F$349)))</f>
        <v>0</v>
      </c>
      <c r="K381" s="2">
        <f>IF($F$349="n/a",0,IF(K$351&lt;=$C381,0,IF(K$351&gt;($F$349+$C381),INDEX($D$363:$W$363,,$C381)-SUM($D381:J381),INDEX($D$363:$W$363,,$C381)/$F$349)))</f>
        <v>0</v>
      </c>
      <c r="L381" s="2">
        <f>IF($F$349="n/a",0,IF(L$351&lt;=$C381,0,IF(L$351&gt;($F$349+$C381),INDEX($D$363:$W$363,,$C381)-SUM($D381:K381),INDEX($D$363:$W$363,,$C381)/$F$349)))</f>
        <v>0</v>
      </c>
      <c r="M381" s="2">
        <f>IF($F$349="n/a",0,IF(M$351&lt;=$C381,0,IF(M$351&gt;($F$349+$C381),INDEX($D$363:$W$363,,$C381)-SUM($D381:L381),INDEX($D$363:$W$363,,$C381)/$F$349)))</f>
        <v>0</v>
      </c>
      <c r="N381" s="2">
        <f>IF($F$349="n/a",0,IF(N$351&lt;=$C381,0,IF(N$351&gt;($F$349+$C381),INDEX($D$363:$W$363,,$C381)-SUM($D381:M381),INDEX($D$363:$W$363,,$C381)/$F$349)))</f>
        <v>0</v>
      </c>
      <c r="O381" s="2">
        <f>IF($F$349="n/a",0,IF(O$351&lt;=$C381,0,IF(O$351&gt;($F$349+$C381),INDEX($D$363:$W$363,,$C381)-SUM($D381:N381),INDEX($D$363:$W$363,,$C381)/$F$349)))</f>
        <v>0</v>
      </c>
      <c r="P381" s="2">
        <f>IF($F$349="n/a",0,IF(P$351&lt;=$C381,0,IF(P$351&gt;($F$349+$C381),INDEX($D$363:$W$363,,$C381)-SUM($D381:O381),INDEX($D$363:$W$363,,$C381)/$F$349)))</f>
        <v>0</v>
      </c>
      <c r="Q381" s="2">
        <f>IF($F$349="n/a",0,IF(Q$351&lt;=$C381,0,IF(Q$351&gt;($F$349+$C381),INDEX($D$363:$W$363,,$C381)-SUM($D381:P381),INDEX($D$363:$W$363,,$C381)/$F$349)))</f>
        <v>0</v>
      </c>
      <c r="R381" s="2">
        <f>IF($F$349="n/a",0,IF(R$351&lt;=$C381,0,IF(R$351&gt;($F$349+$C381),INDEX($D$363:$W$363,,$C381)-SUM($D381:Q381),INDEX($D$363:$W$363,,$C381)/$F$349)))</f>
        <v>0</v>
      </c>
      <c r="S381" s="2">
        <f>IF($F$349="n/a",0,IF(S$351&lt;=$C381,0,IF(S$351&gt;($F$349+$C381),INDEX($D$363:$W$363,,$C381)-SUM($D381:R381),INDEX($D$363:$W$363,,$C381)/$F$349)))</f>
        <v>0</v>
      </c>
      <c r="T381" s="2">
        <f>IF($F$349="n/a",0,IF(T$351&lt;=$C381,0,IF(T$351&gt;($F$349+$C381),INDEX($D$363:$W$363,,$C381)-SUM($D381:S381),INDEX($D$363:$W$363,,$C381)/$F$349)))</f>
        <v>0</v>
      </c>
      <c r="U381" s="2">
        <f>IF($F$349="n/a",0,IF(U$351&lt;=$C381,0,IF(U$351&gt;($F$349+$C381),INDEX($D$363:$W$363,,$C381)-SUM($D381:T381),INDEX($D$363:$W$363,,$C381)/$F$349)))</f>
        <v>0</v>
      </c>
      <c r="V381" s="2">
        <f>IF($F$349="n/a",0,IF(V$351&lt;=$C381,0,IF(V$351&gt;($F$349+$C381),INDEX($D$363:$W$363,,$C381)-SUM($D381:U381),INDEX($D$363:$W$363,,$C381)/$F$349)))</f>
        <v>0</v>
      </c>
      <c r="W381" s="2">
        <f>IF($F$349="n/a",0,IF(W$351&lt;=$C381,0,IF(W$351&gt;($F$349+$C381),INDEX($D$363:$W$363,,$C381)-SUM($D381:V381),INDEX($D$363:$W$363,,$C381)/$F$349)))</f>
        <v>0</v>
      </c>
      <c r="X381" s="2">
        <f>IF($F$349="n/a",0,IF(X$351&lt;=$C381,0,IF(X$351&gt;($F$349+$C381),INDEX($D$363:$W$363,,$C381)-SUM($D381:W381),INDEX($D$363:$W$363,,$C381)/$F$349)))</f>
        <v>0</v>
      </c>
      <c r="Y381" s="2">
        <f>IF($F$349="n/a",0,IF(Y$351&lt;=$C381,0,IF(Y$351&gt;($F$349+$C381),INDEX($D$363:$W$363,,$C381)-SUM($D381:X381),INDEX($D$363:$W$363,,$C381)/$F$349)))</f>
        <v>0</v>
      </c>
      <c r="Z381" s="2">
        <f>IF($F$349="n/a",0,IF(Z$351&lt;=$C381,0,IF(Z$351&gt;($F$349+$C381),INDEX($D$363:$W$363,,$C381)-SUM($D381:Y381),INDEX($D$363:$W$363,,$C381)/$F$349)))</f>
        <v>0</v>
      </c>
      <c r="AA381" s="2">
        <f>IF($F$349="n/a",0,IF(AA$351&lt;=$C381,0,IF(AA$351&gt;($F$349+$C381),INDEX($D$363:$W$363,,$C381)-SUM($D381:Z381),INDEX($D$363:$W$363,,$C381)/$F$349)))</f>
        <v>0</v>
      </c>
      <c r="AB381" s="2">
        <f>IF($F$349="n/a",0,IF(AB$351&lt;=$C381,0,IF(AB$351&gt;($F$349+$C381),INDEX($D$363:$W$363,,$C381)-SUM($D381:AA381),INDEX($D$363:$W$363,,$C381)/$F$349)))</f>
        <v>0</v>
      </c>
      <c r="AC381" s="2">
        <f>IF($F$349="n/a",0,IF(AC$351&lt;=$C381,0,IF(AC$351&gt;($F$349+$C381),INDEX($D$363:$W$363,,$C381)-SUM($D381:AB381),INDEX($D$363:$W$363,,$C381)/$F$349)))</f>
        <v>0</v>
      </c>
      <c r="AD381" s="2">
        <f>IF($F$349="n/a",0,IF(AD$351&lt;=$C381,0,IF(AD$351&gt;($F$349+$C381),INDEX($D$363:$W$363,,$C381)-SUM($D381:AC381),INDEX($D$363:$W$363,,$C381)/$F$349)))</f>
        <v>0</v>
      </c>
      <c r="AE381" s="2">
        <f>IF($F$349="n/a",0,IF(AE$351&lt;=$C381,0,IF(AE$351&gt;($F$349+$C381),INDEX($D$363:$W$363,,$C381)-SUM($D381:AD381),INDEX($D$363:$W$363,,$C381)/$F$349)))</f>
        <v>0</v>
      </c>
      <c r="AF381" s="2">
        <f>IF($F$349="n/a",0,IF(AF$351&lt;=$C381,0,IF(AF$351&gt;($F$349+$C381),INDEX($D$363:$W$363,,$C381)-SUM($D381:AE381),INDEX($D$363:$W$363,,$C381)/$F$349)))</f>
        <v>0</v>
      </c>
      <c r="AG381" s="2">
        <f>IF($F$349="n/a",0,IF(AG$351&lt;=$C381,0,IF(AG$351&gt;($F$349+$C381),INDEX($D$363:$W$363,,$C381)-SUM($D381:AF381),INDEX($D$363:$W$363,,$C381)/$F$349)))</f>
        <v>0</v>
      </c>
      <c r="AH381" s="2">
        <f>IF($F$349="n/a",0,IF(AH$351&lt;=$C381,0,IF(AH$351&gt;($F$349+$C381),INDEX($D$363:$W$363,,$C381)-SUM($D381:AG381),INDEX($D$363:$W$363,,$C381)/$F$349)))</f>
        <v>0</v>
      </c>
      <c r="AI381" s="2">
        <f>IF($F$349="n/a",0,IF(AI$351&lt;=$C381,0,IF(AI$351&gt;($F$349+$C381),INDEX($D$363:$W$363,,$C381)-SUM($D381:AH381),INDEX($D$363:$W$363,,$C381)/$F$349)))</f>
        <v>0</v>
      </c>
      <c r="AJ381" s="2">
        <f>IF($F$349="n/a",0,IF(AJ$351&lt;=$C381,0,IF(AJ$351&gt;($F$349+$C381),INDEX($D$363:$W$363,,$C381)-SUM($D381:AI381),INDEX($D$363:$W$363,,$C381)/$F$349)))</f>
        <v>0</v>
      </c>
      <c r="AK381" s="2">
        <f>IF($F$349="n/a",0,IF(AK$351&lt;=$C381,0,IF(AK$351&gt;($F$349+$C381),INDEX($D$363:$W$363,,$C381)-SUM($D381:AJ381),INDEX($D$363:$W$363,,$C381)/$F$349)))</f>
        <v>0</v>
      </c>
      <c r="AL381" s="2">
        <f>IF($F$349="n/a",0,IF(AL$351&lt;=$C381,0,IF(AL$351&gt;($F$349+$C381),INDEX($D$363:$W$363,,$C381)-SUM($D381:AK381),INDEX($D$363:$W$363,,$C381)/$F$349)))</f>
        <v>0</v>
      </c>
      <c r="AM381" s="2">
        <f>IF($F$349="n/a",0,IF(AM$351&lt;=$C381,0,IF(AM$351&gt;($F$349+$C381),INDEX($D$363:$W$363,,$C381)-SUM($D381:AL381),INDEX($D$363:$W$363,,$C381)/$F$349)))</f>
        <v>0</v>
      </c>
      <c r="AN381" s="2">
        <f>IF($F$349="n/a",0,IF(AN$351&lt;=$C381,0,IF(AN$351&gt;($F$349+$C381),INDEX($D$363:$W$363,,$C381)-SUM($D381:AM381),INDEX($D$363:$W$363,,$C381)/$F$349)))</f>
        <v>0</v>
      </c>
      <c r="AO381" s="2">
        <f>IF($F$349="n/a",0,IF(AO$351&lt;=$C381,0,IF(AO$351&gt;($F$349+$C381),INDEX($D$363:$W$363,,$C381)-SUM($D381:AN381),INDEX($D$363:$W$363,,$C381)/$F$349)))</f>
        <v>0</v>
      </c>
      <c r="AP381" s="2">
        <f>IF($F$349="n/a",0,IF(AP$351&lt;=$C381,0,IF(AP$351&gt;($F$349+$C381),INDEX($D$363:$W$363,,$C381)-SUM($D381:AO381),INDEX($D$363:$W$363,,$C381)/$F$349)))</f>
        <v>0</v>
      </c>
      <c r="AQ381" s="2">
        <f>IF($F$349="n/a",0,IF(AQ$351&lt;=$C381,0,IF(AQ$351&gt;($F$349+$C381),INDEX($D$363:$W$363,,$C381)-SUM($D381:AP381),INDEX($D$363:$W$363,,$C381)/$F$349)))</f>
        <v>0</v>
      </c>
      <c r="AR381" s="2">
        <f>IF($F$349="n/a",0,IF(AR$351&lt;=$C381,0,IF(AR$351&gt;($F$349+$C381),INDEX($D$363:$W$363,,$C381)-SUM($D381:AQ381),INDEX($D$363:$W$363,,$C381)/$F$349)))</f>
        <v>0</v>
      </c>
      <c r="AS381" s="2">
        <f>IF($F$349="n/a",0,IF(AS$351&lt;=$C381,0,IF(AS$351&gt;($F$349+$C381),INDEX($D$363:$W$363,,$C381)-SUM($D381:AR381),INDEX($D$363:$W$363,,$C381)/$F$349)))</f>
        <v>0</v>
      </c>
      <c r="AT381" s="2">
        <f>IF($F$349="n/a",0,IF(AT$351&lt;=$C381,0,IF(AT$351&gt;($F$349+$C381),INDEX($D$363:$W$363,,$C381)-SUM($D381:AS381),INDEX($D$363:$W$363,,$C381)/$F$349)))</f>
        <v>0</v>
      </c>
      <c r="AU381" s="2">
        <f>IF($F$349="n/a",0,IF(AU$351&lt;=$C381,0,IF(AU$351&gt;($F$349+$C381),INDEX($D$363:$W$363,,$C381)-SUM($D381:AT381),INDEX($D$363:$W$363,,$C381)/$F$349)))</f>
        <v>0</v>
      </c>
      <c r="AV381" s="2">
        <f>IF($F$349="n/a",0,IF(AV$351&lt;=$C381,0,IF(AV$351&gt;($F$349+$C381),INDEX($D$363:$W$363,,$C381)-SUM($D381:AU381),INDEX($D$363:$W$363,,$C381)/$F$349)))</f>
        <v>0</v>
      </c>
      <c r="AW381" s="2">
        <f>IF($F$349="n/a",0,IF(AW$351&lt;=$C381,0,IF(AW$351&gt;($F$349+$C381),INDEX($D$363:$W$363,,$C381)-SUM($D381:AV381),INDEX($D$363:$W$363,,$C381)/$F$349)))</f>
        <v>0</v>
      </c>
      <c r="AX381" s="2">
        <f>IF($F$349="n/a",0,IF(AX$351&lt;=$C381,0,IF(AX$351&gt;($F$349+$C381),INDEX($D$363:$W$363,,$C381)-SUM($D381:AW381),INDEX($D$363:$W$363,,$C381)/$F$349)))</f>
        <v>0</v>
      </c>
      <c r="AY381" s="2">
        <f>IF($F$349="n/a",0,IF(AY$351&lt;=$C381,0,IF(AY$351&gt;($F$349+$C381),INDEX($D$363:$W$363,,$C381)-SUM($D381:AX381),INDEX($D$363:$W$363,,$C381)/$F$349)))</f>
        <v>0</v>
      </c>
      <c r="AZ381" s="2">
        <f>IF($F$349="n/a",0,IF(AZ$351&lt;=$C381,0,IF(AZ$351&gt;($F$349+$C381),INDEX($D$363:$W$363,,$C381)-SUM($D381:AY381),INDEX($D$363:$W$363,,$C381)/$F$349)))</f>
        <v>0</v>
      </c>
      <c r="BA381" s="2">
        <f>IF($F$349="n/a",0,IF(BA$351&lt;=$C381,0,IF(BA$351&gt;($F$349+$C381),INDEX($D$363:$W$363,,$C381)-SUM($D381:AZ381),INDEX($D$363:$W$363,,$C381)/$F$349)))</f>
        <v>0</v>
      </c>
      <c r="BB381" s="2">
        <f>IF($F$349="n/a",0,IF(BB$351&lt;=$C381,0,IF(BB$351&gt;($F$349+$C381),INDEX($D$363:$W$363,,$C381)-SUM($D381:BA381),INDEX($D$363:$W$363,,$C381)/$F$349)))</f>
        <v>0</v>
      </c>
      <c r="BC381" s="2">
        <f>IF($F$349="n/a",0,IF(BC$351&lt;=$C381,0,IF(BC$351&gt;($F$349+$C381),INDEX($D$363:$W$363,,$C381)-SUM($D381:BB381),INDEX($D$363:$W$363,,$C381)/$F$349)))</f>
        <v>0</v>
      </c>
      <c r="BD381" s="2">
        <f>IF($F$349="n/a",0,IF(BD$351&lt;=$C381,0,IF(BD$351&gt;($F$349+$C381),INDEX($D$363:$W$363,,$C381)-SUM($D381:BC381),INDEX($D$363:$W$363,,$C381)/$F$349)))</f>
        <v>0</v>
      </c>
      <c r="BE381" s="2">
        <f>IF($F$349="n/a",0,IF(BE$351&lt;=$C381,0,IF(BE$351&gt;($F$349+$C381),INDEX($D$363:$W$363,,$C381)-SUM($D381:BD381),INDEX($D$363:$W$363,,$C381)/$F$349)))</f>
        <v>0</v>
      </c>
      <c r="BF381" s="2">
        <f>IF($F$349="n/a",0,IF(BF$351&lt;=$C381,0,IF(BF$351&gt;($F$349+$C381),INDEX($D$363:$W$363,,$C381)-SUM($D381:BE381),INDEX($D$363:$W$363,,$C381)/$F$349)))</f>
        <v>0</v>
      </c>
      <c r="BG381" s="2">
        <f>IF($F$349="n/a",0,IF(BG$351&lt;=$C381,0,IF(BG$351&gt;($F$349+$C381),INDEX($D$363:$W$363,,$C381)-SUM($D381:BF381),INDEX($D$363:$W$363,,$C381)/$F$349)))</f>
        <v>0</v>
      </c>
      <c r="BH381" s="2">
        <f>IF($F$349="n/a",0,IF(BH$351&lt;=$C381,0,IF(BH$351&gt;($F$349+$C381),INDEX($D$363:$W$363,,$C381)-SUM($D381:BG381),INDEX($D$363:$W$363,,$C381)/$F$349)))</f>
        <v>0</v>
      </c>
      <c r="BI381" s="2">
        <f>IF($F$349="n/a",0,IF(BI$351&lt;=$C381,0,IF(BI$351&gt;($F$349+$C381),INDEX($D$363:$W$363,,$C381)-SUM($D381:BH381),INDEX($D$363:$W$363,,$C381)/$F$349)))</f>
        <v>0</v>
      </c>
      <c r="BJ381" s="2">
        <f>IF($F$349="n/a",0,IF(BJ$351&lt;=$C381,0,IF(BJ$351&gt;($F$349+$C381),INDEX($D$363:$W$363,,$C381)-SUM($D381:BI381),INDEX($D$363:$W$363,,$C381)/$F$349)))</f>
        <v>0</v>
      </c>
      <c r="BK381" s="2">
        <f>IF($F$349="n/a",0,IF(BK$351&lt;=$C381,0,IF(BK$351&gt;($F$349+$C381),INDEX($D$363:$W$363,,$C381)-SUM($D381:BJ381),INDEX($D$363:$W$363,,$C381)/$F$349)))</f>
        <v>0</v>
      </c>
    </row>
    <row r="382" spans="2:63" ht="15" hidden="1" outlineLevel="1" x14ac:dyDescent="0.25">
      <c r="B382" s="24">
        <v>2027</v>
      </c>
      <c r="C382" s="24">
        <v>17</v>
      </c>
      <c r="E382" s="2">
        <f>IF($F$349="n/a",0,IF(E$351&lt;=$C382,0,IF(E$351&gt;($F$349+$C382),INDEX($D$363:$W$363,,$C382)-SUM($D382:D382),INDEX($D$363:$W$363,,$C382)/$F$349)))</f>
        <v>0</v>
      </c>
      <c r="F382" s="2">
        <f>IF($F$349="n/a",0,IF(F$351&lt;=$C382,0,IF(F$351&gt;($F$349+$C382),INDEX($D$363:$W$363,,$C382)-SUM($D382:E382),INDEX($D$363:$W$363,,$C382)/$F$349)))</f>
        <v>0</v>
      </c>
      <c r="G382" s="2">
        <f>IF($F$349="n/a",0,IF(G$351&lt;=$C382,0,IF(G$351&gt;($F$349+$C382),INDEX($D$363:$W$363,,$C382)-SUM($D382:F382),INDEX($D$363:$W$363,,$C382)/$F$349)))</f>
        <v>0</v>
      </c>
      <c r="H382" s="2">
        <f>IF($F$349="n/a",0,IF(H$351&lt;=$C382,0,IF(H$351&gt;($F$349+$C382),INDEX($D$363:$W$363,,$C382)-SUM($D382:G382),INDEX($D$363:$W$363,,$C382)/$F$349)))</f>
        <v>0</v>
      </c>
      <c r="I382" s="2">
        <f>IF($F$349="n/a",0,IF(I$351&lt;=$C382,0,IF(I$351&gt;($F$349+$C382),INDEX($D$363:$W$363,,$C382)-SUM($D382:H382),INDEX($D$363:$W$363,,$C382)/$F$349)))</f>
        <v>0</v>
      </c>
      <c r="J382" s="2">
        <f>IF($F$349="n/a",0,IF(J$351&lt;=$C382,0,IF(J$351&gt;($F$349+$C382),INDEX($D$363:$W$363,,$C382)-SUM($D382:I382),INDEX($D$363:$W$363,,$C382)/$F$349)))</f>
        <v>0</v>
      </c>
      <c r="K382" s="2">
        <f>IF($F$349="n/a",0,IF(K$351&lt;=$C382,0,IF(K$351&gt;($F$349+$C382),INDEX($D$363:$W$363,,$C382)-SUM($D382:J382),INDEX($D$363:$W$363,,$C382)/$F$349)))</f>
        <v>0</v>
      </c>
      <c r="L382" s="2">
        <f>IF($F$349="n/a",0,IF(L$351&lt;=$C382,0,IF(L$351&gt;($F$349+$C382),INDEX($D$363:$W$363,,$C382)-SUM($D382:K382),INDEX($D$363:$W$363,,$C382)/$F$349)))</f>
        <v>0</v>
      </c>
      <c r="M382" s="2">
        <f>IF($F$349="n/a",0,IF(M$351&lt;=$C382,0,IF(M$351&gt;($F$349+$C382),INDEX($D$363:$W$363,,$C382)-SUM($D382:L382),INDEX($D$363:$W$363,,$C382)/$F$349)))</f>
        <v>0</v>
      </c>
      <c r="N382" s="2">
        <f>IF($F$349="n/a",0,IF(N$351&lt;=$C382,0,IF(N$351&gt;($F$349+$C382),INDEX($D$363:$W$363,,$C382)-SUM($D382:M382),INDEX($D$363:$W$363,,$C382)/$F$349)))</f>
        <v>0</v>
      </c>
      <c r="O382" s="2">
        <f>IF($F$349="n/a",0,IF(O$351&lt;=$C382,0,IF(O$351&gt;($F$349+$C382),INDEX($D$363:$W$363,,$C382)-SUM($D382:N382),INDEX($D$363:$W$363,,$C382)/$F$349)))</f>
        <v>0</v>
      </c>
      <c r="P382" s="2">
        <f>IF($F$349="n/a",0,IF(P$351&lt;=$C382,0,IF(P$351&gt;($F$349+$C382),INDEX($D$363:$W$363,,$C382)-SUM($D382:O382),INDEX($D$363:$W$363,,$C382)/$F$349)))</f>
        <v>0</v>
      </c>
      <c r="Q382" s="2">
        <f>IF($F$349="n/a",0,IF(Q$351&lt;=$C382,0,IF(Q$351&gt;($F$349+$C382),INDEX($D$363:$W$363,,$C382)-SUM($D382:P382),INDEX($D$363:$W$363,,$C382)/$F$349)))</f>
        <v>0</v>
      </c>
      <c r="R382" s="2">
        <f>IF($F$349="n/a",0,IF(R$351&lt;=$C382,0,IF(R$351&gt;($F$349+$C382),INDEX($D$363:$W$363,,$C382)-SUM($D382:Q382),INDEX($D$363:$W$363,,$C382)/$F$349)))</f>
        <v>0</v>
      </c>
      <c r="S382" s="2">
        <f>IF($F$349="n/a",0,IF(S$351&lt;=$C382,0,IF(S$351&gt;($F$349+$C382),INDEX($D$363:$W$363,,$C382)-SUM($D382:R382),INDEX($D$363:$W$363,,$C382)/$F$349)))</f>
        <v>0</v>
      </c>
      <c r="T382" s="2">
        <f>IF($F$349="n/a",0,IF(T$351&lt;=$C382,0,IF(T$351&gt;($F$349+$C382),INDEX($D$363:$W$363,,$C382)-SUM($D382:S382),INDEX($D$363:$W$363,,$C382)/$F$349)))</f>
        <v>0</v>
      </c>
      <c r="U382" s="2">
        <f>IF($F$349="n/a",0,IF(U$351&lt;=$C382,0,IF(U$351&gt;($F$349+$C382),INDEX($D$363:$W$363,,$C382)-SUM($D382:T382),INDEX($D$363:$W$363,,$C382)/$F$349)))</f>
        <v>0</v>
      </c>
      <c r="V382" s="2">
        <f>IF($F$349="n/a",0,IF(V$351&lt;=$C382,0,IF(V$351&gt;($F$349+$C382),INDEX($D$363:$W$363,,$C382)-SUM($D382:U382),INDEX($D$363:$W$363,,$C382)/$F$349)))</f>
        <v>0</v>
      </c>
      <c r="W382" s="2">
        <f>IF($F$349="n/a",0,IF(W$351&lt;=$C382,0,IF(W$351&gt;($F$349+$C382),INDEX($D$363:$W$363,,$C382)-SUM($D382:V382),INDEX($D$363:$W$363,,$C382)/$F$349)))</f>
        <v>0</v>
      </c>
      <c r="X382" s="2">
        <f>IF($F$349="n/a",0,IF(X$351&lt;=$C382,0,IF(X$351&gt;($F$349+$C382),INDEX($D$363:$W$363,,$C382)-SUM($D382:W382),INDEX($D$363:$W$363,,$C382)/$F$349)))</f>
        <v>0</v>
      </c>
      <c r="Y382" s="2">
        <f>IF($F$349="n/a",0,IF(Y$351&lt;=$C382,0,IF(Y$351&gt;($F$349+$C382),INDEX($D$363:$W$363,,$C382)-SUM($D382:X382),INDEX($D$363:$W$363,,$C382)/$F$349)))</f>
        <v>0</v>
      </c>
      <c r="Z382" s="2">
        <f>IF($F$349="n/a",0,IF(Z$351&lt;=$C382,0,IF(Z$351&gt;($F$349+$C382),INDEX($D$363:$W$363,,$C382)-SUM($D382:Y382),INDEX($D$363:$W$363,,$C382)/$F$349)))</f>
        <v>0</v>
      </c>
      <c r="AA382" s="2">
        <f>IF($F$349="n/a",0,IF(AA$351&lt;=$C382,0,IF(AA$351&gt;($F$349+$C382),INDEX($D$363:$W$363,,$C382)-SUM($D382:Z382),INDEX($D$363:$W$363,,$C382)/$F$349)))</f>
        <v>0</v>
      </c>
      <c r="AB382" s="2">
        <f>IF($F$349="n/a",0,IF(AB$351&lt;=$C382,0,IF(AB$351&gt;($F$349+$C382),INDEX($D$363:$W$363,,$C382)-SUM($D382:AA382),INDEX($D$363:$W$363,,$C382)/$F$349)))</f>
        <v>0</v>
      </c>
      <c r="AC382" s="2">
        <f>IF($F$349="n/a",0,IF(AC$351&lt;=$C382,0,IF(AC$351&gt;($F$349+$C382),INDEX($D$363:$W$363,,$C382)-SUM($D382:AB382),INDEX($D$363:$W$363,,$C382)/$F$349)))</f>
        <v>0</v>
      </c>
      <c r="AD382" s="2">
        <f>IF($F$349="n/a",0,IF(AD$351&lt;=$C382,0,IF(AD$351&gt;($F$349+$C382),INDEX($D$363:$W$363,,$C382)-SUM($D382:AC382),INDEX($D$363:$W$363,,$C382)/$F$349)))</f>
        <v>0</v>
      </c>
      <c r="AE382" s="2">
        <f>IF($F$349="n/a",0,IF(AE$351&lt;=$C382,0,IF(AE$351&gt;($F$349+$C382),INDEX($D$363:$W$363,,$C382)-SUM($D382:AD382),INDEX($D$363:$W$363,,$C382)/$F$349)))</f>
        <v>0</v>
      </c>
      <c r="AF382" s="2">
        <f>IF($F$349="n/a",0,IF(AF$351&lt;=$C382,0,IF(AF$351&gt;($F$349+$C382),INDEX($D$363:$W$363,,$C382)-SUM($D382:AE382),INDEX($D$363:$W$363,,$C382)/$F$349)))</f>
        <v>0</v>
      </c>
      <c r="AG382" s="2">
        <f>IF($F$349="n/a",0,IF(AG$351&lt;=$C382,0,IF(AG$351&gt;($F$349+$C382),INDEX($D$363:$W$363,,$C382)-SUM($D382:AF382),INDEX($D$363:$W$363,,$C382)/$F$349)))</f>
        <v>0</v>
      </c>
      <c r="AH382" s="2">
        <f>IF($F$349="n/a",0,IF(AH$351&lt;=$C382,0,IF(AH$351&gt;($F$349+$C382),INDEX($D$363:$W$363,,$C382)-SUM($D382:AG382),INDEX($D$363:$W$363,,$C382)/$F$349)))</f>
        <v>0</v>
      </c>
      <c r="AI382" s="2">
        <f>IF($F$349="n/a",0,IF(AI$351&lt;=$C382,0,IF(AI$351&gt;($F$349+$C382),INDEX($D$363:$W$363,,$C382)-SUM($D382:AH382),INDEX($D$363:$W$363,,$C382)/$F$349)))</f>
        <v>0</v>
      </c>
      <c r="AJ382" s="2">
        <f>IF($F$349="n/a",0,IF(AJ$351&lt;=$C382,0,IF(AJ$351&gt;($F$349+$C382),INDEX($D$363:$W$363,,$C382)-SUM($D382:AI382),INDEX($D$363:$W$363,,$C382)/$F$349)))</f>
        <v>0</v>
      </c>
      <c r="AK382" s="2">
        <f>IF($F$349="n/a",0,IF(AK$351&lt;=$C382,0,IF(AK$351&gt;($F$349+$C382),INDEX($D$363:$W$363,,$C382)-SUM($D382:AJ382),INDEX($D$363:$W$363,,$C382)/$F$349)))</f>
        <v>0</v>
      </c>
      <c r="AL382" s="2">
        <f>IF($F$349="n/a",0,IF(AL$351&lt;=$C382,0,IF(AL$351&gt;($F$349+$C382),INDEX($D$363:$W$363,,$C382)-SUM($D382:AK382),INDEX($D$363:$W$363,,$C382)/$F$349)))</f>
        <v>0</v>
      </c>
      <c r="AM382" s="2">
        <f>IF($F$349="n/a",0,IF(AM$351&lt;=$C382,0,IF(AM$351&gt;($F$349+$C382),INDEX($D$363:$W$363,,$C382)-SUM($D382:AL382),INDEX($D$363:$W$363,,$C382)/$F$349)))</f>
        <v>0</v>
      </c>
      <c r="AN382" s="2">
        <f>IF($F$349="n/a",0,IF(AN$351&lt;=$C382,0,IF(AN$351&gt;($F$349+$C382),INDEX($D$363:$W$363,,$C382)-SUM($D382:AM382),INDEX($D$363:$W$363,,$C382)/$F$349)))</f>
        <v>0</v>
      </c>
      <c r="AO382" s="2">
        <f>IF($F$349="n/a",0,IF(AO$351&lt;=$C382,0,IF(AO$351&gt;($F$349+$C382),INDEX($D$363:$W$363,,$C382)-SUM($D382:AN382),INDEX($D$363:$W$363,,$C382)/$F$349)))</f>
        <v>0</v>
      </c>
      <c r="AP382" s="2">
        <f>IF($F$349="n/a",0,IF(AP$351&lt;=$C382,0,IF(AP$351&gt;($F$349+$C382),INDEX($D$363:$W$363,,$C382)-SUM($D382:AO382),INDEX($D$363:$W$363,,$C382)/$F$349)))</f>
        <v>0</v>
      </c>
      <c r="AQ382" s="2">
        <f>IF($F$349="n/a",0,IF(AQ$351&lt;=$C382,0,IF(AQ$351&gt;($F$349+$C382),INDEX($D$363:$W$363,,$C382)-SUM($D382:AP382),INDEX($D$363:$W$363,,$C382)/$F$349)))</f>
        <v>0</v>
      </c>
      <c r="AR382" s="2">
        <f>IF($F$349="n/a",0,IF(AR$351&lt;=$C382,0,IF(AR$351&gt;($F$349+$C382),INDEX($D$363:$W$363,,$C382)-SUM($D382:AQ382),INDEX($D$363:$W$363,,$C382)/$F$349)))</f>
        <v>0</v>
      </c>
      <c r="AS382" s="2">
        <f>IF($F$349="n/a",0,IF(AS$351&lt;=$C382,0,IF(AS$351&gt;($F$349+$C382),INDEX($D$363:$W$363,,$C382)-SUM($D382:AR382),INDEX($D$363:$W$363,,$C382)/$F$349)))</f>
        <v>0</v>
      </c>
      <c r="AT382" s="2">
        <f>IF($F$349="n/a",0,IF(AT$351&lt;=$C382,0,IF(AT$351&gt;($F$349+$C382),INDEX($D$363:$W$363,,$C382)-SUM($D382:AS382),INDEX($D$363:$W$363,,$C382)/$F$349)))</f>
        <v>0</v>
      </c>
      <c r="AU382" s="2">
        <f>IF($F$349="n/a",0,IF(AU$351&lt;=$C382,0,IF(AU$351&gt;($F$349+$C382),INDEX($D$363:$W$363,,$C382)-SUM($D382:AT382),INDEX($D$363:$W$363,,$C382)/$F$349)))</f>
        <v>0</v>
      </c>
      <c r="AV382" s="2">
        <f>IF($F$349="n/a",0,IF(AV$351&lt;=$C382,0,IF(AV$351&gt;($F$349+$C382),INDEX($D$363:$W$363,,$C382)-SUM($D382:AU382),INDEX($D$363:$W$363,,$C382)/$F$349)))</f>
        <v>0</v>
      </c>
      <c r="AW382" s="2">
        <f>IF($F$349="n/a",0,IF(AW$351&lt;=$C382,0,IF(AW$351&gt;($F$349+$C382),INDEX($D$363:$W$363,,$C382)-SUM($D382:AV382),INDEX($D$363:$W$363,,$C382)/$F$349)))</f>
        <v>0</v>
      </c>
      <c r="AX382" s="2">
        <f>IF($F$349="n/a",0,IF(AX$351&lt;=$C382,0,IF(AX$351&gt;($F$349+$C382),INDEX($D$363:$W$363,,$C382)-SUM($D382:AW382),INDEX($D$363:$W$363,,$C382)/$F$349)))</f>
        <v>0</v>
      </c>
      <c r="AY382" s="2">
        <f>IF($F$349="n/a",0,IF(AY$351&lt;=$C382,0,IF(AY$351&gt;($F$349+$C382),INDEX($D$363:$W$363,,$C382)-SUM($D382:AX382),INDEX($D$363:$W$363,,$C382)/$F$349)))</f>
        <v>0</v>
      </c>
      <c r="AZ382" s="2">
        <f>IF($F$349="n/a",0,IF(AZ$351&lt;=$C382,0,IF(AZ$351&gt;($F$349+$C382),INDEX($D$363:$W$363,,$C382)-SUM($D382:AY382),INDEX($D$363:$W$363,,$C382)/$F$349)))</f>
        <v>0</v>
      </c>
      <c r="BA382" s="2">
        <f>IF($F$349="n/a",0,IF(BA$351&lt;=$C382,0,IF(BA$351&gt;($F$349+$C382),INDEX($D$363:$W$363,,$C382)-SUM($D382:AZ382),INDEX($D$363:$W$363,,$C382)/$F$349)))</f>
        <v>0</v>
      </c>
      <c r="BB382" s="2">
        <f>IF($F$349="n/a",0,IF(BB$351&lt;=$C382,0,IF(BB$351&gt;($F$349+$C382),INDEX($D$363:$W$363,,$C382)-SUM($D382:BA382),INDEX($D$363:$W$363,,$C382)/$F$349)))</f>
        <v>0</v>
      </c>
      <c r="BC382" s="2">
        <f>IF($F$349="n/a",0,IF(BC$351&lt;=$C382,0,IF(BC$351&gt;($F$349+$C382),INDEX($D$363:$W$363,,$C382)-SUM($D382:BB382),INDEX($D$363:$W$363,,$C382)/$F$349)))</f>
        <v>0</v>
      </c>
      <c r="BD382" s="2">
        <f>IF($F$349="n/a",0,IF(BD$351&lt;=$C382,0,IF(BD$351&gt;($F$349+$C382),INDEX($D$363:$W$363,,$C382)-SUM($D382:BC382),INDEX($D$363:$W$363,,$C382)/$F$349)))</f>
        <v>0</v>
      </c>
      <c r="BE382" s="2">
        <f>IF($F$349="n/a",0,IF(BE$351&lt;=$C382,0,IF(BE$351&gt;($F$349+$C382),INDEX($D$363:$W$363,,$C382)-SUM($D382:BD382),INDEX($D$363:$W$363,,$C382)/$F$349)))</f>
        <v>0</v>
      </c>
      <c r="BF382" s="2">
        <f>IF($F$349="n/a",0,IF(BF$351&lt;=$C382,0,IF(BF$351&gt;($F$349+$C382),INDEX($D$363:$W$363,,$C382)-SUM($D382:BE382),INDEX($D$363:$W$363,,$C382)/$F$349)))</f>
        <v>0</v>
      </c>
      <c r="BG382" s="2">
        <f>IF($F$349="n/a",0,IF(BG$351&lt;=$C382,0,IF(BG$351&gt;($F$349+$C382),INDEX($D$363:$W$363,,$C382)-SUM($D382:BF382),INDEX($D$363:$W$363,,$C382)/$F$349)))</f>
        <v>0</v>
      </c>
      <c r="BH382" s="2">
        <f>IF($F$349="n/a",0,IF(BH$351&lt;=$C382,0,IF(BH$351&gt;($F$349+$C382),INDEX($D$363:$W$363,,$C382)-SUM($D382:BG382),INDEX($D$363:$W$363,,$C382)/$F$349)))</f>
        <v>0</v>
      </c>
      <c r="BI382" s="2">
        <f>IF($F$349="n/a",0,IF(BI$351&lt;=$C382,0,IF(BI$351&gt;($F$349+$C382),INDEX($D$363:$W$363,,$C382)-SUM($D382:BH382),INDEX($D$363:$W$363,,$C382)/$F$349)))</f>
        <v>0</v>
      </c>
      <c r="BJ382" s="2">
        <f>IF($F$349="n/a",0,IF(BJ$351&lt;=$C382,0,IF(BJ$351&gt;($F$349+$C382),INDEX($D$363:$W$363,,$C382)-SUM($D382:BI382),INDEX($D$363:$W$363,,$C382)/$F$349)))</f>
        <v>0</v>
      </c>
      <c r="BK382" s="2">
        <f>IF($F$349="n/a",0,IF(BK$351&lt;=$C382,0,IF(BK$351&gt;($F$349+$C382),INDEX($D$363:$W$363,,$C382)-SUM($D382:BJ382),INDEX($D$363:$W$363,,$C382)/$F$349)))</f>
        <v>0</v>
      </c>
    </row>
    <row r="383" spans="2:63" ht="15" hidden="1" outlineLevel="1" x14ac:dyDescent="0.25">
      <c r="B383" s="24">
        <v>2028</v>
      </c>
      <c r="C383" s="24">
        <v>18</v>
      </c>
      <c r="E383" s="2">
        <f>IF($F$349="n/a",0,IF(E$351&lt;=$C383,0,IF(E$351&gt;($F$349+$C383),INDEX($D$363:$W$363,,$C383)-SUM($D383:D383),INDEX($D$363:$W$363,,$C383)/$F$349)))</f>
        <v>0</v>
      </c>
      <c r="F383" s="2">
        <f>IF($F$349="n/a",0,IF(F$351&lt;=$C383,0,IF(F$351&gt;($F$349+$C383),INDEX($D$363:$W$363,,$C383)-SUM($D383:E383),INDEX($D$363:$W$363,,$C383)/$F$349)))</f>
        <v>0</v>
      </c>
      <c r="G383" s="2">
        <f>IF($F$349="n/a",0,IF(G$351&lt;=$C383,0,IF(G$351&gt;($F$349+$C383),INDEX($D$363:$W$363,,$C383)-SUM($D383:F383),INDEX($D$363:$W$363,,$C383)/$F$349)))</f>
        <v>0</v>
      </c>
      <c r="H383" s="2">
        <f>IF($F$349="n/a",0,IF(H$351&lt;=$C383,0,IF(H$351&gt;($F$349+$C383),INDEX($D$363:$W$363,,$C383)-SUM($D383:G383),INDEX($D$363:$W$363,,$C383)/$F$349)))</f>
        <v>0</v>
      </c>
      <c r="I383" s="2">
        <f>IF($F$349="n/a",0,IF(I$351&lt;=$C383,0,IF(I$351&gt;($F$349+$C383),INDEX($D$363:$W$363,,$C383)-SUM($D383:H383),INDEX($D$363:$W$363,,$C383)/$F$349)))</f>
        <v>0</v>
      </c>
      <c r="J383" s="2">
        <f>IF($F$349="n/a",0,IF(J$351&lt;=$C383,0,IF(J$351&gt;($F$349+$C383),INDEX($D$363:$W$363,,$C383)-SUM($D383:I383),INDEX($D$363:$W$363,,$C383)/$F$349)))</f>
        <v>0</v>
      </c>
      <c r="K383" s="2">
        <f>IF($F$349="n/a",0,IF(K$351&lt;=$C383,0,IF(K$351&gt;($F$349+$C383),INDEX($D$363:$W$363,,$C383)-SUM($D383:J383),INDEX($D$363:$W$363,,$C383)/$F$349)))</f>
        <v>0</v>
      </c>
      <c r="L383" s="2">
        <f>IF($F$349="n/a",0,IF(L$351&lt;=$C383,0,IF(L$351&gt;($F$349+$C383),INDEX($D$363:$W$363,,$C383)-SUM($D383:K383),INDEX($D$363:$W$363,,$C383)/$F$349)))</f>
        <v>0</v>
      </c>
      <c r="M383" s="2">
        <f>IF($F$349="n/a",0,IF(M$351&lt;=$C383,0,IF(M$351&gt;($F$349+$C383),INDEX($D$363:$W$363,,$C383)-SUM($D383:L383),INDEX($D$363:$W$363,,$C383)/$F$349)))</f>
        <v>0</v>
      </c>
      <c r="N383" s="2">
        <f>IF($F$349="n/a",0,IF(N$351&lt;=$C383,0,IF(N$351&gt;($F$349+$C383),INDEX($D$363:$W$363,,$C383)-SUM($D383:M383),INDEX($D$363:$W$363,,$C383)/$F$349)))</f>
        <v>0</v>
      </c>
      <c r="O383" s="2">
        <f>IF($F$349="n/a",0,IF(O$351&lt;=$C383,0,IF(O$351&gt;($F$349+$C383),INDEX($D$363:$W$363,,$C383)-SUM($D383:N383),INDEX($D$363:$W$363,,$C383)/$F$349)))</f>
        <v>0</v>
      </c>
      <c r="P383" s="2">
        <f>IF($F$349="n/a",0,IF(P$351&lt;=$C383,0,IF(P$351&gt;($F$349+$C383),INDEX($D$363:$W$363,,$C383)-SUM($D383:O383),INDEX($D$363:$W$363,,$C383)/$F$349)))</f>
        <v>0</v>
      </c>
      <c r="Q383" s="2">
        <f>IF($F$349="n/a",0,IF(Q$351&lt;=$C383,0,IF(Q$351&gt;($F$349+$C383),INDEX($D$363:$W$363,,$C383)-SUM($D383:P383),INDEX($D$363:$W$363,,$C383)/$F$349)))</f>
        <v>0</v>
      </c>
      <c r="R383" s="2">
        <f>IF($F$349="n/a",0,IF(R$351&lt;=$C383,0,IF(R$351&gt;($F$349+$C383),INDEX($D$363:$W$363,,$C383)-SUM($D383:Q383),INDEX($D$363:$W$363,,$C383)/$F$349)))</f>
        <v>0</v>
      </c>
      <c r="S383" s="2">
        <f>IF($F$349="n/a",0,IF(S$351&lt;=$C383,0,IF(S$351&gt;($F$349+$C383),INDEX($D$363:$W$363,,$C383)-SUM($D383:R383),INDEX($D$363:$W$363,,$C383)/$F$349)))</f>
        <v>0</v>
      </c>
      <c r="T383" s="2">
        <f>IF($F$349="n/a",0,IF(T$351&lt;=$C383,0,IF(T$351&gt;($F$349+$C383),INDEX($D$363:$W$363,,$C383)-SUM($D383:S383),INDEX($D$363:$W$363,,$C383)/$F$349)))</f>
        <v>0</v>
      </c>
      <c r="U383" s="2">
        <f>IF($F$349="n/a",0,IF(U$351&lt;=$C383,0,IF(U$351&gt;($F$349+$C383),INDEX($D$363:$W$363,,$C383)-SUM($D383:T383),INDEX($D$363:$W$363,,$C383)/$F$349)))</f>
        <v>0</v>
      </c>
      <c r="V383" s="2">
        <f>IF($F$349="n/a",0,IF(V$351&lt;=$C383,0,IF(V$351&gt;($F$349+$C383),INDEX($D$363:$W$363,,$C383)-SUM($D383:U383),INDEX($D$363:$W$363,,$C383)/$F$349)))</f>
        <v>0</v>
      </c>
      <c r="W383" s="2">
        <f>IF($F$349="n/a",0,IF(W$351&lt;=$C383,0,IF(W$351&gt;($F$349+$C383),INDEX($D$363:$W$363,,$C383)-SUM($D383:V383),INDEX($D$363:$W$363,,$C383)/$F$349)))</f>
        <v>0</v>
      </c>
      <c r="X383" s="2">
        <f>IF($F$349="n/a",0,IF(X$351&lt;=$C383,0,IF(X$351&gt;($F$349+$C383),INDEX($D$363:$W$363,,$C383)-SUM($D383:W383),INDEX($D$363:$W$363,,$C383)/$F$349)))</f>
        <v>0</v>
      </c>
      <c r="Y383" s="2">
        <f>IF($F$349="n/a",0,IF(Y$351&lt;=$C383,0,IF(Y$351&gt;($F$349+$C383),INDEX($D$363:$W$363,,$C383)-SUM($D383:X383),INDEX($D$363:$W$363,,$C383)/$F$349)))</f>
        <v>0</v>
      </c>
      <c r="Z383" s="2">
        <f>IF($F$349="n/a",0,IF(Z$351&lt;=$C383,0,IF(Z$351&gt;($F$349+$C383),INDEX($D$363:$W$363,,$C383)-SUM($D383:Y383),INDEX($D$363:$W$363,,$C383)/$F$349)))</f>
        <v>0</v>
      </c>
      <c r="AA383" s="2">
        <f>IF($F$349="n/a",0,IF(AA$351&lt;=$C383,0,IF(AA$351&gt;($F$349+$C383),INDEX($D$363:$W$363,,$C383)-SUM($D383:Z383),INDEX($D$363:$W$363,,$C383)/$F$349)))</f>
        <v>0</v>
      </c>
      <c r="AB383" s="2">
        <f>IF($F$349="n/a",0,IF(AB$351&lt;=$C383,0,IF(AB$351&gt;($F$349+$C383),INDEX($D$363:$W$363,,$C383)-SUM($D383:AA383),INDEX($D$363:$W$363,,$C383)/$F$349)))</f>
        <v>0</v>
      </c>
      <c r="AC383" s="2">
        <f>IF($F$349="n/a",0,IF(AC$351&lt;=$C383,0,IF(AC$351&gt;($F$349+$C383),INDEX($D$363:$W$363,,$C383)-SUM($D383:AB383),INDEX($D$363:$W$363,,$C383)/$F$349)))</f>
        <v>0</v>
      </c>
      <c r="AD383" s="2">
        <f>IF($F$349="n/a",0,IF(AD$351&lt;=$C383,0,IF(AD$351&gt;($F$349+$C383),INDEX($D$363:$W$363,,$C383)-SUM($D383:AC383),INDEX($D$363:$W$363,,$C383)/$F$349)))</f>
        <v>0</v>
      </c>
      <c r="AE383" s="2">
        <f>IF($F$349="n/a",0,IF(AE$351&lt;=$C383,0,IF(AE$351&gt;($F$349+$C383),INDEX($D$363:$W$363,,$C383)-SUM($D383:AD383),INDEX($D$363:$W$363,,$C383)/$F$349)))</f>
        <v>0</v>
      </c>
      <c r="AF383" s="2">
        <f>IF($F$349="n/a",0,IF(AF$351&lt;=$C383,0,IF(AF$351&gt;($F$349+$C383),INDEX($D$363:$W$363,,$C383)-SUM($D383:AE383),INDEX($D$363:$W$363,,$C383)/$F$349)))</f>
        <v>0</v>
      </c>
      <c r="AG383" s="2">
        <f>IF($F$349="n/a",0,IF(AG$351&lt;=$C383,0,IF(AG$351&gt;($F$349+$C383),INDEX($D$363:$W$363,,$C383)-SUM($D383:AF383),INDEX($D$363:$W$363,,$C383)/$F$349)))</f>
        <v>0</v>
      </c>
      <c r="AH383" s="2">
        <f>IF($F$349="n/a",0,IF(AH$351&lt;=$C383,0,IF(AH$351&gt;($F$349+$C383),INDEX($D$363:$W$363,,$C383)-SUM($D383:AG383),INDEX($D$363:$W$363,,$C383)/$F$349)))</f>
        <v>0</v>
      </c>
      <c r="AI383" s="2">
        <f>IF($F$349="n/a",0,IF(AI$351&lt;=$C383,0,IF(AI$351&gt;($F$349+$C383),INDEX($D$363:$W$363,,$C383)-SUM($D383:AH383),INDEX($D$363:$W$363,,$C383)/$F$349)))</f>
        <v>0</v>
      </c>
      <c r="AJ383" s="2">
        <f>IF($F$349="n/a",0,IF(AJ$351&lt;=$C383,0,IF(AJ$351&gt;($F$349+$C383),INDEX($D$363:$W$363,,$C383)-SUM($D383:AI383),INDEX($D$363:$W$363,,$C383)/$F$349)))</f>
        <v>0</v>
      </c>
      <c r="AK383" s="2">
        <f>IF($F$349="n/a",0,IF(AK$351&lt;=$C383,0,IF(AK$351&gt;($F$349+$C383),INDEX($D$363:$W$363,,$C383)-SUM($D383:AJ383),INDEX($D$363:$W$363,,$C383)/$F$349)))</f>
        <v>0</v>
      </c>
      <c r="AL383" s="2">
        <f>IF($F$349="n/a",0,IF(AL$351&lt;=$C383,0,IF(AL$351&gt;($F$349+$C383),INDEX($D$363:$W$363,,$C383)-SUM($D383:AK383),INDEX($D$363:$W$363,,$C383)/$F$349)))</f>
        <v>0</v>
      </c>
      <c r="AM383" s="2">
        <f>IF($F$349="n/a",0,IF(AM$351&lt;=$C383,0,IF(AM$351&gt;($F$349+$C383),INDEX($D$363:$W$363,,$C383)-SUM($D383:AL383),INDEX($D$363:$W$363,,$C383)/$F$349)))</f>
        <v>0</v>
      </c>
      <c r="AN383" s="2">
        <f>IF($F$349="n/a",0,IF(AN$351&lt;=$C383,0,IF(AN$351&gt;($F$349+$C383),INDEX($D$363:$W$363,,$C383)-SUM($D383:AM383),INDEX($D$363:$W$363,,$C383)/$F$349)))</f>
        <v>0</v>
      </c>
      <c r="AO383" s="2">
        <f>IF($F$349="n/a",0,IF(AO$351&lt;=$C383,0,IF(AO$351&gt;($F$349+$C383),INDEX($D$363:$W$363,,$C383)-SUM($D383:AN383),INDEX($D$363:$W$363,,$C383)/$F$349)))</f>
        <v>0</v>
      </c>
      <c r="AP383" s="2">
        <f>IF($F$349="n/a",0,IF(AP$351&lt;=$C383,0,IF(AP$351&gt;($F$349+$C383),INDEX($D$363:$W$363,,$C383)-SUM($D383:AO383),INDEX($D$363:$W$363,,$C383)/$F$349)))</f>
        <v>0</v>
      </c>
      <c r="AQ383" s="2">
        <f>IF($F$349="n/a",0,IF(AQ$351&lt;=$C383,0,IF(AQ$351&gt;($F$349+$C383),INDEX($D$363:$W$363,,$C383)-SUM($D383:AP383),INDEX($D$363:$W$363,,$C383)/$F$349)))</f>
        <v>0</v>
      </c>
      <c r="AR383" s="2">
        <f>IF($F$349="n/a",0,IF(AR$351&lt;=$C383,0,IF(AR$351&gt;($F$349+$C383),INDEX($D$363:$W$363,,$C383)-SUM($D383:AQ383),INDEX($D$363:$W$363,,$C383)/$F$349)))</f>
        <v>0</v>
      </c>
      <c r="AS383" s="2">
        <f>IF($F$349="n/a",0,IF(AS$351&lt;=$C383,0,IF(AS$351&gt;($F$349+$C383),INDEX($D$363:$W$363,,$C383)-SUM($D383:AR383),INDEX($D$363:$W$363,,$C383)/$F$349)))</f>
        <v>0</v>
      </c>
      <c r="AT383" s="2">
        <f>IF($F$349="n/a",0,IF(AT$351&lt;=$C383,0,IF(AT$351&gt;($F$349+$C383),INDEX($D$363:$W$363,,$C383)-SUM($D383:AS383),INDEX($D$363:$W$363,,$C383)/$F$349)))</f>
        <v>0</v>
      </c>
      <c r="AU383" s="2">
        <f>IF($F$349="n/a",0,IF(AU$351&lt;=$C383,0,IF(AU$351&gt;($F$349+$C383),INDEX($D$363:$W$363,,$C383)-SUM($D383:AT383),INDEX($D$363:$W$363,,$C383)/$F$349)))</f>
        <v>0</v>
      </c>
      <c r="AV383" s="2">
        <f>IF($F$349="n/a",0,IF(AV$351&lt;=$C383,0,IF(AV$351&gt;($F$349+$C383),INDEX($D$363:$W$363,,$C383)-SUM($D383:AU383),INDEX($D$363:$W$363,,$C383)/$F$349)))</f>
        <v>0</v>
      </c>
      <c r="AW383" s="2">
        <f>IF($F$349="n/a",0,IF(AW$351&lt;=$C383,0,IF(AW$351&gt;($F$349+$C383),INDEX($D$363:$W$363,,$C383)-SUM($D383:AV383),INDEX($D$363:$W$363,,$C383)/$F$349)))</f>
        <v>0</v>
      </c>
      <c r="AX383" s="2">
        <f>IF($F$349="n/a",0,IF(AX$351&lt;=$C383,0,IF(AX$351&gt;($F$349+$C383),INDEX($D$363:$W$363,,$C383)-SUM($D383:AW383),INDEX($D$363:$W$363,,$C383)/$F$349)))</f>
        <v>0</v>
      </c>
      <c r="AY383" s="2">
        <f>IF($F$349="n/a",0,IF(AY$351&lt;=$C383,0,IF(AY$351&gt;($F$349+$C383),INDEX($D$363:$W$363,,$C383)-SUM($D383:AX383),INDEX($D$363:$W$363,,$C383)/$F$349)))</f>
        <v>0</v>
      </c>
      <c r="AZ383" s="2">
        <f>IF($F$349="n/a",0,IF(AZ$351&lt;=$C383,0,IF(AZ$351&gt;($F$349+$C383),INDEX($D$363:$W$363,,$C383)-SUM($D383:AY383),INDEX($D$363:$W$363,,$C383)/$F$349)))</f>
        <v>0</v>
      </c>
      <c r="BA383" s="2">
        <f>IF($F$349="n/a",0,IF(BA$351&lt;=$C383,0,IF(BA$351&gt;($F$349+$C383),INDEX($D$363:$W$363,,$C383)-SUM($D383:AZ383),INDEX($D$363:$W$363,,$C383)/$F$349)))</f>
        <v>0</v>
      </c>
      <c r="BB383" s="2">
        <f>IF($F$349="n/a",0,IF(BB$351&lt;=$C383,0,IF(BB$351&gt;($F$349+$C383),INDEX($D$363:$W$363,,$C383)-SUM($D383:BA383),INDEX($D$363:$W$363,,$C383)/$F$349)))</f>
        <v>0</v>
      </c>
      <c r="BC383" s="2">
        <f>IF($F$349="n/a",0,IF(BC$351&lt;=$C383,0,IF(BC$351&gt;($F$349+$C383),INDEX($D$363:$W$363,,$C383)-SUM($D383:BB383),INDEX($D$363:$W$363,,$C383)/$F$349)))</f>
        <v>0</v>
      </c>
      <c r="BD383" s="2">
        <f>IF($F$349="n/a",0,IF(BD$351&lt;=$C383,0,IF(BD$351&gt;($F$349+$C383),INDEX($D$363:$W$363,,$C383)-SUM($D383:BC383),INDEX($D$363:$W$363,,$C383)/$F$349)))</f>
        <v>0</v>
      </c>
      <c r="BE383" s="2">
        <f>IF($F$349="n/a",0,IF(BE$351&lt;=$C383,0,IF(BE$351&gt;($F$349+$C383),INDEX($D$363:$W$363,,$C383)-SUM($D383:BD383),INDEX($D$363:$W$363,,$C383)/$F$349)))</f>
        <v>0</v>
      </c>
      <c r="BF383" s="2">
        <f>IF($F$349="n/a",0,IF(BF$351&lt;=$C383,0,IF(BF$351&gt;($F$349+$C383),INDEX($D$363:$W$363,,$C383)-SUM($D383:BE383),INDEX($D$363:$W$363,,$C383)/$F$349)))</f>
        <v>0</v>
      </c>
      <c r="BG383" s="2">
        <f>IF($F$349="n/a",0,IF(BG$351&lt;=$C383,0,IF(BG$351&gt;($F$349+$C383),INDEX($D$363:$W$363,,$C383)-SUM($D383:BF383),INDEX($D$363:$W$363,,$C383)/$F$349)))</f>
        <v>0</v>
      </c>
      <c r="BH383" s="2">
        <f>IF($F$349="n/a",0,IF(BH$351&lt;=$C383,0,IF(BH$351&gt;($F$349+$C383),INDEX($D$363:$W$363,,$C383)-SUM($D383:BG383),INDEX($D$363:$W$363,,$C383)/$F$349)))</f>
        <v>0</v>
      </c>
      <c r="BI383" s="2">
        <f>IF($F$349="n/a",0,IF(BI$351&lt;=$C383,0,IF(BI$351&gt;($F$349+$C383),INDEX($D$363:$W$363,,$C383)-SUM($D383:BH383),INDEX($D$363:$W$363,,$C383)/$F$349)))</f>
        <v>0</v>
      </c>
      <c r="BJ383" s="2">
        <f>IF($F$349="n/a",0,IF(BJ$351&lt;=$C383,0,IF(BJ$351&gt;($F$349+$C383),INDEX($D$363:$W$363,,$C383)-SUM($D383:BI383),INDEX($D$363:$W$363,,$C383)/$F$349)))</f>
        <v>0</v>
      </c>
      <c r="BK383" s="2">
        <f>IF($F$349="n/a",0,IF(BK$351&lt;=$C383,0,IF(BK$351&gt;($F$349+$C383),INDEX($D$363:$W$363,,$C383)-SUM($D383:BJ383),INDEX($D$363:$W$363,,$C383)/$F$349)))</f>
        <v>0</v>
      </c>
    </row>
    <row r="384" spans="2:63" ht="15" hidden="1" outlineLevel="1" x14ac:dyDescent="0.25">
      <c r="B384" s="24">
        <v>2029</v>
      </c>
      <c r="C384" s="24">
        <v>19</v>
      </c>
      <c r="E384" s="2">
        <f>IF($F$349="n/a",0,IF(E$351&lt;=$C384,0,IF(E$351&gt;($F$349+$C384),INDEX($D$363:$W$363,,$C384)-SUM($D384:D384),INDEX($D$363:$W$363,,$C384)/$F$349)))</f>
        <v>0</v>
      </c>
      <c r="F384" s="2">
        <f>IF($F$349="n/a",0,IF(F$351&lt;=$C384,0,IF(F$351&gt;($F$349+$C384),INDEX($D$363:$W$363,,$C384)-SUM($D384:E384),INDEX($D$363:$W$363,,$C384)/$F$349)))</f>
        <v>0</v>
      </c>
      <c r="G384" s="2">
        <f>IF($F$349="n/a",0,IF(G$351&lt;=$C384,0,IF(G$351&gt;($F$349+$C384),INDEX($D$363:$W$363,,$C384)-SUM($D384:F384),INDEX($D$363:$W$363,,$C384)/$F$349)))</f>
        <v>0</v>
      </c>
      <c r="H384" s="2">
        <f>IF($F$349="n/a",0,IF(H$351&lt;=$C384,0,IF(H$351&gt;($F$349+$C384),INDEX($D$363:$W$363,,$C384)-SUM($D384:G384),INDEX($D$363:$W$363,,$C384)/$F$349)))</f>
        <v>0</v>
      </c>
      <c r="I384" s="2">
        <f>IF($F$349="n/a",0,IF(I$351&lt;=$C384,0,IF(I$351&gt;($F$349+$C384),INDEX($D$363:$W$363,,$C384)-SUM($D384:H384),INDEX($D$363:$W$363,,$C384)/$F$349)))</f>
        <v>0</v>
      </c>
      <c r="J384" s="2">
        <f>IF($F$349="n/a",0,IF(J$351&lt;=$C384,0,IF(J$351&gt;($F$349+$C384),INDEX($D$363:$W$363,,$C384)-SUM($D384:I384),INDEX($D$363:$W$363,,$C384)/$F$349)))</f>
        <v>0</v>
      </c>
      <c r="K384" s="2">
        <f>IF($F$349="n/a",0,IF(K$351&lt;=$C384,0,IF(K$351&gt;($F$349+$C384),INDEX($D$363:$W$363,,$C384)-SUM($D384:J384),INDEX($D$363:$W$363,,$C384)/$F$349)))</f>
        <v>0</v>
      </c>
      <c r="L384" s="2">
        <f>IF($F$349="n/a",0,IF(L$351&lt;=$C384,0,IF(L$351&gt;($F$349+$C384),INDEX($D$363:$W$363,,$C384)-SUM($D384:K384),INDEX($D$363:$W$363,,$C384)/$F$349)))</f>
        <v>0</v>
      </c>
      <c r="M384" s="2">
        <f>IF($F$349="n/a",0,IF(M$351&lt;=$C384,0,IF(M$351&gt;($F$349+$C384),INDEX($D$363:$W$363,,$C384)-SUM($D384:L384),INDEX($D$363:$W$363,,$C384)/$F$349)))</f>
        <v>0</v>
      </c>
      <c r="N384" s="2">
        <f>IF($F$349="n/a",0,IF(N$351&lt;=$C384,0,IF(N$351&gt;($F$349+$C384),INDEX($D$363:$W$363,,$C384)-SUM($D384:M384),INDEX($D$363:$W$363,,$C384)/$F$349)))</f>
        <v>0</v>
      </c>
      <c r="O384" s="2">
        <f>IF($F$349="n/a",0,IF(O$351&lt;=$C384,0,IF(O$351&gt;($F$349+$C384),INDEX($D$363:$W$363,,$C384)-SUM($D384:N384),INDEX($D$363:$W$363,,$C384)/$F$349)))</f>
        <v>0</v>
      </c>
      <c r="P384" s="2">
        <f>IF($F$349="n/a",0,IF(P$351&lt;=$C384,0,IF(P$351&gt;($F$349+$C384),INDEX($D$363:$W$363,,$C384)-SUM($D384:O384),INDEX($D$363:$W$363,,$C384)/$F$349)))</f>
        <v>0</v>
      </c>
      <c r="Q384" s="2">
        <f>IF($F$349="n/a",0,IF(Q$351&lt;=$C384,0,IF(Q$351&gt;($F$349+$C384),INDEX($D$363:$W$363,,$C384)-SUM($D384:P384),INDEX($D$363:$W$363,,$C384)/$F$349)))</f>
        <v>0</v>
      </c>
      <c r="R384" s="2">
        <f>IF($F$349="n/a",0,IF(R$351&lt;=$C384,0,IF(R$351&gt;($F$349+$C384),INDEX($D$363:$W$363,,$C384)-SUM($D384:Q384),INDEX($D$363:$W$363,,$C384)/$F$349)))</f>
        <v>0</v>
      </c>
      <c r="S384" s="2">
        <f>IF($F$349="n/a",0,IF(S$351&lt;=$C384,0,IF(S$351&gt;($F$349+$C384),INDEX($D$363:$W$363,,$C384)-SUM($D384:R384),INDEX($D$363:$W$363,,$C384)/$F$349)))</f>
        <v>0</v>
      </c>
      <c r="T384" s="2">
        <f>IF($F$349="n/a",0,IF(T$351&lt;=$C384,0,IF(T$351&gt;($F$349+$C384),INDEX($D$363:$W$363,,$C384)-SUM($D384:S384),INDEX($D$363:$W$363,,$C384)/$F$349)))</f>
        <v>0</v>
      </c>
      <c r="U384" s="2">
        <f>IF($F$349="n/a",0,IF(U$351&lt;=$C384,0,IF(U$351&gt;($F$349+$C384),INDEX($D$363:$W$363,,$C384)-SUM($D384:T384),INDEX($D$363:$W$363,,$C384)/$F$349)))</f>
        <v>0</v>
      </c>
      <c r="V384" s="2">
        <f>IF($F$349="n/a",0,IF(V$351&lt;=$C384,0,IF(V$351&gt;($F$349+$C384),INDEX($D$363:$W$363,,$C384)-SUM($D384:U384),INDEX($D$363:$W$363,,$C384)/$F$349)))</f>
        <v>0</v>
      </c>
      <c r="W384" s="2">
        <f>IF($F$349="n/a",0,IF(W$351&lt;=$C384,0,IF(W$351&gt;($F$349+$C384),INDEX($D$363:$W$363,,$C384)-SUM($D384:V384),INDEX($D$363:$W$363,,$C384)/$F$349)))</f>
        <v>0</v>
      </c>
      <c r="X384" s="2">
        <f>IF($F$349="n/a",0,IF(X$351&lt;=$C384,0,IF(X$351&gt;($F$349+$C384),INDEX($D$363:$W$363,,$C384)-SUM($D384:W384),INDEX($D$363:$W$363,,$C384)/$F$349)))</f>
        <v>0</v>
      </c>
      <c r="Y384" s="2">
        <f>IF($F$349="n/a",0,IF(Y$351&lt;=$C384,0,IF(Y$351&gt;($F$349+$C384),INDEX($D$363:$W$363,,$C384)-SUM($D384:X384),INDEX($D$363:$W$363,,$C384)/$F$349)))</f>
        <v>0</v>
      </c>
      <c r="Z384" s="2">
        <f>IF($F$349="n/a",0,IF(Z$351&lt;=$C384,0,IF(Z$351&gt;($F$349+$C384),INDEX($D$363:$W$363,,$C384)-SUM($D384:Y384),INDEX($D$363:$W$363,,$C384)/$F$349)))</f>
        <v>0</v>
      </c>
      <c r="AA384" s="2">
        <f>IF($F$349="n/a",0,IF(AA$351&lt;=$C384,0,IF(AA$351&gt;($F$349+$C384),INDEX($D$363:$W$363,,$C384)-SUM($D384:Z384),INDEX($D$363:$W$363,,$C384)/$F$349)))</f>
        <v>0</v>
      </c>
      <c r="AB384" s="2">
        <f>IF($F$349="n/a",0,IF(AB$351&lt;=$C384,0,IF(AB$351&gt;($F$349+$C384),INDEX($D$363:$W$363,,$C384)-SUM($D384:AA384),INDEX($D$363:$W$363,,$C384)/$F$349)))</f>
        <v>0</v>
      </c>
      <c r="AC384" s="2">
        <f>IF($F$349="n/a",0,IF(AC$351&lt;=$C384,0,IF(AC$351&gt;($F$349+$C384),INDEX($D$363:$W$363,,$C384)-SUM($D384:AB384),INDEX($D$363:$W$363,,$C384)/$F$349)))</f>
        <v>0</v>
      </c>
      <c r="AD384" s="2">
        <f>IF($F$349="n/a",0,IF(AD$351&lt;=$C384,0,IF(AD$351&gt;($F$349+$C384),INDEX($D$363:$W$363,,$C384)-SUM($D384:AC384),INDEX($D$363:$W$363,,$C384)/$F$349)))</f>
        <v>0</v>
      </c>
      <c r="AE384" s="2">
        <f>IF($F$349="n/a",0,IF(AE$351&lt;=$C384,0,IF(AE$351&gt;($F$349+$C384),INDEX($D$363:$W$363,,$C384)-SUM($D384:AD384),INDEX($D$363:$W$363,,$C384)/$F$349)))</f>
        <v>0</v>
      </c>
      <c r="AF384" s="2">
        <f>IF($F$349="n/a",0,IF(AF$351&lt;=$C384,0,IF(AF$351&gt;($F$349+$C384),INDEX($D$363:$W$363,,$C384)-SUM($D384:AE384),INDEX($D$363:$W$363,,$C384)/$F$349)))</f>
        <v>0</v>
      </c>
      <c r="AG384" s="2">
        <f>IF($F$349="n/a",0,IF(AG$351&lt;=$C384,0,IF(AG$351&gt;($F$349+$C384),INDEX($D$363:$W$363,,$C384)-SUM($D384:AF384),INDEX($D$363:$W$363,,$C384)/$F$349)))</f>
        <v>0</v>
      </c>
      <c r="AH384" s="2">
        <f>IF($F$349="n/a",0,IF(AH$351&lt;=$C384,0,IF(AH$351&gt;($F$349+$C384),INDEX($D$363:$W$363,,$C384)-SUM($D384:AG384),INDEX($D$363:$W$363,,$C384)/$F$349)))</f>
        <v>0</v>
      </c>
      <c r="AI384" s="2">
        <f>IF($F$349="n/a",0,IF(AI$351&lt;=$C384,0,IF(AI$351&gt;($F$349+$C384),INDEX($D$363:$W$363,,$C384)-SUM($D384:AH384),INDEX($D$363:$W$363,,$C384)/$F$349)))</f>
        <v>0</v>
      </c>
      <c r="AJ384" s="2">
        <f>IF($F$349="n/a",0,IF(AJ$351&lt;=$C384,0,IF(AJ$351&gt;($F$349+$C384),INDEX($D$363:$W$363,,$C384)-SUM($D384:AI384),INDEX($D$363:$W$363,,$C384)/$F$349)))</f>
        <v>0</v>
      </c>
      <c r="AK384" s="2">
        <f>IF($F$349="n/a",0,IF(AK$351&lt;=$C384,0,IF(AK$351&gt;($F$349+$C384),INDEX($D$363:$W$363,,$C384)-SUM($D384:AJ384),INDEX($D$363:$W$363,,$C384)/$F$349)))</f>
        <v>0</v>
      </c>
      <c r="AL384" s="2">
        <f>IF($F$349="n/a",0,IF(AL$351&lt;=$C384,0,IF(AL$351&gt;($F$349+$C384),INDEX($D$363:$W$363,,$C384)-SUM($D384:AK384),INDEX($D$363:$W$363,,$C384)/$F$349)))</f>
        <v>0</v>
      </c>
      <c r="AM384" s="2">
        <f>IF($F$349="n/a",0,IF(AM$351&lt;=$C384,0,IF(AM$351&gt;($F$349+$C384),INDEX($D$363:$W$363,,$C384)-SUM($D384:AL384),INDEX($D$363:$W$363,,$C384)/$F$349)))</f>
        <v>0</v>
      </c>
      <c r="AN384" s="2">
        <f>IF($F$349="n/a",0,IF(AN$351&lt;=$C384,0,IF(AN$351&gt;($F$349+$C384),INDEX($D$363:$W$363,,$C384)-SUM($D384:AM384),INDEX($D$363:$W$363,,$C384)/$F$349)))</f>
        <v>0</v>
      </c>
      <c r="AO384" s="2">
        <f>IF($F$349="n/a",0,IF(AO$351&lt;=$C384,0,IF(AO$351&gt;($F$349+$C384),INDEX($D$363:$W$363,,$C384)-SUM($D384:AN384),INDEX($D$363:$W$363,,$C384)/$F$349)))</f>
        <v>0</v>
      </c>
      <c r="AP384" s="2">
        <f>IF($F$349="n/a",0,IF(AP$351&lt;=$C384,0,IF(AP$351&gt;($F$349+$C384),INDEX($D$363:$W$363,,$C384)-SUM($D384:AO384),INDEX($D$363:$W$363,,$C384)/$F$349)))</f>
        <v>0</v>
      </c>
      <c r="AQ384" s="2">
        <f>IF($F$349="n/a",0,IF(AQ$351&lt;=$C384,0,IF(AQ$351&gt;($F$349+$C384),INDEX($D$363:$W$363,,$C384)-SUM($D384:AP384),INDEX($D$363:$W$363,,$C384)/$F$349)))</f>
        <v>0</v>
      </c>
      <c r="AR384" s="2">
        <f>IF($F$349="n/a",0,IF(AR$351&lt;=$C384,0,IF(AR$351&gt;($F$349+$C384),INDEX($D$363:$W$363,,$C384)-SUM($D384:AQ384),INDEX($D$363:$W$363,,$C384)/$F$349)))</f>
        <v>0</v>
      </c>
      <c r="AS384" s="2">
        <f>IF($F$349="n/a",0,IF(AS$351&lt;=$C384,0,IF(AS$351&gt;($F$349+$C384),INDEX($D$363:$W$363,,$C384)-SUM($D384:AR384),INDEX($D$363:$W$363,,$C384)/$F$349)))</f>
        <v>0</v>
      </c>
      <c r="AT384" s="2">
        <f>IF($F$349="n/a",0,IF(AT$351&lt;=$C384,0,IF(AT$351&gt;($F$349+$C384),INDEX($D$363:$W$363,,$C384)-SUM($D384:AS384),INDEX($D$363:$W$363,,$C384)/$F$349)))</f>
        <v>0</v>
      </c>
      <c r="AU384" s="2">
        <f>IF($F$349="n/a",0,IF(AU$351&lt;=$C384,0,IF(AU$351&gt;($F$349+$C384),INDEX($D$363:$W$363,,$C384)-SUM($D384:AT384),INDEX($D$363:$W$363,,$C384)/$F$349)))</f>
        <v>0</v>
      </c>
      <c r="AV384" s="2">
        <f>IF($F$349="n/a",0,IF(AV$351&lt;=$C384,0,IF(AV$351&gt;($F$349+$C384),INDEX($D$363:$W$363,,$C384)-SUM($D384:AU384),INDEX($D$363:$W$363,,$C384)/$F$349)))</f>
        <v>0</v>
      </c>
      <c r="AW384" s="2">
        <f>IF($F$349="n/a",0,IF(AW$351&lt;=$C384,0,IF(AW$351&gt;($F$349+$C384),INDEX($D$363:$W$363,,$C384)-SUM($D384:AV384),INDEX($D$363:$W$363,,$C384)/$F$349)))</f>
        <v>0</v>
      </c>
      <c r="AX384" s="2">
        <f>IF($F$349="n/a",0,IF(AX$351&lt;=$C384,0,IF(AX$351&gt;($F$349+$C384),INDEX($D$363:$W$363,,$C384)-SUM($D384:AW384),INDEX($D$363:$W$363,,$C384)/$F$349)))</f>
        <v>0</v>
      </c>
      <c r="AY384" s="2">
        <f>IF($F$349="n/a",0,IF(AY$351&lt;=$C384,0,IF(AY$351&gt;($F$349+$C384),INDEX($D$363:$W$363,,$C384)-SUM($D384:AX384),INDEX($D$363:$W$363,,$C384)/$F$349)))</f>
        <v>0</v>
      </c>
      <c r="AZ384" s="2">
        <f>IF($F$349="n/a",0,IF(AZ$351&lt;=$C384,0,IF(AZ$351&gt;($F$349+$C384),INDEX($D$363:$W$363,,$C384)-SUM($D384:AY384),INDEX($D$363:$W$363,,$C384)/$F$349)))</f>
        <v>0</v>
      </c>
      <c r="BA384" s="2">
        <f>IF($F$349="n/a",0,IF(BA$351&lt;=$C384,0,IF(BA$351&gt;($F$349+$C384),INDEX($D$363:$W$363,,$C384)-SUM($D384:AZ384),INDEX($D$363:$W$363,,$C384)/$F$349)))</f>
        <v>0</v>
      </c>
      <c r="BB384" s="2">
        <f>IF($F$349="n/a",0,IF(BB$351&lt;=$C384,0,IF(BB$351&gt;($F$349+$C384),INDEX($D$363:$W$363,,$C384)-SUM($D384:BA384),INDEX($D$363:$W$363,,$C384)/$F$349)))</f>
        <v>0</v>
      </c>
      <c r="BC384" s="2">
        <f>IF($F$349="n/a",0,IF(BC$351&lt;=$C384,0,IF(BC$351&gt;($F$349+$C384),INDEX($D$363:$W$363,,$C384)-SUM($D384:BB384),INDEX($D$363:$W$363,,$C384)/$F$349)))</f>
        <v>0</v>
      </c>
      <c r="BD384" s="2">
        <f>IF($F$349="n/a",0,IF(BD$351&lt;=$C384,0,IF(BD$351&gt;($F$349+$C384),INDEX($D$363:$W$363,,$C384)-SUM($D384:BC384),INDEX($D$363:$W$363,,$C384)/$F$349)))</f>
        <v>0</v>
      </c>
      <c r="BE384" s="2">
        <f>IF($F$349="n/a",0,IF(BE$351&lt;=$C384,0,IF(BE$351&gt;($F$349+$C384),INDEX($D$363:$W$363,,$C384)-SUM($D384:BD384),INDEX($D$363:$W$363,,$C384)/$F$349)))</f>
        <v>0</v>
      </c>
      <c r="BF384" s="2">
        <f>IF($F$349="n/a",0,IF(BF$351&lt;=$C384,0,IF(BF$351&gt;($F$349+$C384),INDEX($D$363:$W$363,,$C384)-SUM($D384:BE384),INDEX($D$363:$W$363,,$C384)/$F$349)))</f>
        <v>0</v>
      </c>
      <c r="BG384" s="2">
        <f>IF($F$349="n/a",0,IF(BG$351&lt;=$C384,0,IF(BG$351&gt;($F$349+$C384),INDEX($D$363:$W$363,,$C384)-SUM($D384:BF384),INDEX($D$363:$W$363,,$C384)/$F$349)))</f>
        <v>0</v>
      </c>
      <c r="BH384" s="2">
        <f>IF($F$349="n/a",0,IF(BH$351&lt;=$C384,0,IF(BH$351&gt;($F$349+$C384),INDEX($D$363:$W$363,,$C384)-SUM($D384:BG384),INDEX($D$363:$W$363,,$C384)/$F$349)))</f>
        <v>0</v>
      </c>
      <c r="BI384" s="2">
        <f>IF($F$349="n/a",0,IF(BI$351&lt;=$C384,0,IF(BI$351&gt;($F$349+$C384),INDEX($D$363:$W$363,,$C384)-SUM($D384:BH384),INDEX($D$363:$W$363,,$C384)/$F$349)))</f>
        <v>0</v>
      </c>
      <c r="BJ384" s="2">
        <f>IF($F$349="n/a",0,IF(BJ$351&lt;=$C384,0,IF(BJ$351&gt;($F$349+$C384),INDEX($D$363:$W$363,,$C384)-SUM($D384:BI384),INDEX($D$363:$W$363,,$C384)/$F$349)))</f>
        <v>0</v>
      </c>
      <c r="BK384" s="2">
        <f>IF($F$349="n/a",0,IF(BK$351&lt;=$C384,0,IF(BK$351&gt;($F$349+$C384),INDEX($D$363:$W$363,,$C384)-SUM($D384:BJ384),INDEX($D$363:$W$363,,$C384)/$F$349)))</f>
        <v>0</v>
      </c>
    </row>
    <row r="385" spans="2:63" ht="15" hidden="1" outlineLevel="1" x14ac:dyDescent="0.25">
      <c r="B385" s="24">
        <v>2030</v>
      </c>
      <c r="C385" s="24">
        <v>20</v>
      </c>
      <c r="E385" s="2">
        <f>IF($F$349="n/a",0,IF(E$351&lt;=$C385,0,IF(E$351&gt;($F$349+$C385),INDEX($D$363:$W$363,,$C385)-SUM($D385:D385),INDEX($D$363:$W$363,,$C385)/$F$349)))</f>
        <v>0</v>
      </c>
      <c r="F385" s="2">
        <f>IF($F$349="n/a",0,IF(F$351&lt;=$C385,0,IF(F$351&gt;($F$349+$C385),INDEX($D$363:$W$363,,$C385)-SUM($D385:E385),INDEX($D$363:$W$363,,$C385)/$F$349)))</f>
        <v>0</v>
      </c>
      <c r="G385" s="2">
        <f>IF($F$349="n/a",0,IF(G$351&lt;=$C385,0,IF(G$351&gt;($F$349+$C385),INDEX($D$363:$W$363,,$C385)-SUM($D385:F385),INDEX($D$363:$W$363,,$C385)/$F$349)))</f>
        <v>0</v>
      </c>
      <c r="H385" s="2">
        <f>IF($F$349="n/a",0,IF(H$351&lt;=$C385,0,IF(H$351&gt;($F$349+$C385),INDEX($D$363:$W$363,,$C385)-SUM($D385:G385),INDEX($D$363:$W$363,,$C385)/$F$349)))</f>
        <v>0</v>
      </c>
      <c r="I385" s="2">
        <f>IF($F$349="n/a",0,IF(I$351&lt;=$C385,0,IF(I$351&gt;($F$349+$C385),INDEX($D$363:$W$363,,$C385)-SUM($D385:H385),INDEX($D$363:$W$363,,$C385)/$F$349)))</f>
        <v>0</v>
      </c>
      <c r="J385" s="2">
        <f>IF($F$349="n/a",0,IF(J$351&lt;=$C385,0,IF(J$351&gt;($F$349+$C385),INDEX($D$363:$W$363,,$C385)-SUM($D385:I385),INDEX($D$363:$W$363,,$C385)/$F$349)))</f>
        <v>0</v>
      </c>
      <c r="K385" s="2">
        <f>IF($F$349="n/a",0,IF(K$351&lt;=$C385,0,IF(K$351&gt;($F$349+$C385),INDEX($D$363:$W$363,,$C385)-SUM($D385:J385),INDEX($D$363:$W$363,,$C385)/$F$349)))</f>
        <v>0</v>
      </c>
      <c r="L385" s="2">
        <f>IF($F$349="n/a",0,IF(L$351&lt;=$C385,0,IF(L$351&gt;($F$349+$C385),INDEX($D$363:$W$363,,$C385)-SUM($D385:K385),INDEX($D$363:$W$363,,$C385)/$F$349)))</f>
        <v>0</v>
      </c>
      <c r="M385" s="2">
        <f>IF($F$349="n/a",0,IF(M$351&lt;=$C385,0,IF(M$351&gt;($F$349+$C385),INDEX($D$363:$W$363,,$C385)-SUM($D385:L385),INDEX($D$363:$W$363,,$C385)/$F$349)))</f>
        <v>0</v>
      </c>
      <c r="N385" s="2">
        <f>IF($F$349="n/a",0,IF(N$351&lt;=$C385,0,IF(N$351&gt;($F$349+$C385),INDEX($D$363:$W$363,,$C385)-SUM($D385:M385),INDEX($D$363:$W$363,,$C385)/$F$349)))</f>
        <v>0</v>
      </c>
      <c r="O385" s="2">
        <f>IF($F$349="n/a",0,IF(O$351&lt;=$C385,0,IF(O$351&gt;($F$349+$C385),INDEX($D$363:$W$363,,$C385)-SUM($D385:N385),INDEX($D$363:$W$363,,$C385)/$F$349)))</f>
        <v>0</v>
      </c>
      <c r="P385" s="2">
        <f>IF($F$349="n/a",0,IF(P$351&lt;=$C385,0,IF(P$351&gt;($F$349+$C385),INDEX($D$363:$W$363,,$C385)-SUM($D385:O385),INDEX($D$363:$W$363,,$C385)/$F$349)))</f>
        <v>0</v>
      </c>
      <c r="Q385" s="2">
        <f>IF($F$349="n/a",0,IF(Q$351&lt;=$C385,0,IF(Q$351&gt;($F$349+$C385),INDEX($D$363:$W$363,,$C385)-SUM($D385:P385),INDEX($D$363:$W$363,,$C385)/$F$349)))</f>
        <v>0</v>
      </c>
      <c r="R385" s="2">
        <f>IF($F$349="n/a",0,IF(R$351&lt;=$C385,0,IF(R$351&gt;($F$349+$C385),INDEX($D$363:$W$363,,$C385)-SUM($D385:Q385),INDEX($D$363:$W$363,,$C385)/$F$349)))</f>
        <v>0</v>
      </c>
      <c r="S385" s="2">
        <f>IF($F$349="n/a",0,IF(S$351&lt;=$C385,0,IF(S$351&gt;($F$349+$C385),INDEX($D$363:$W$363,,$C385)-SUM($D385:R385),INDEX($D$363:$W$363,,$C385)/$F$349)))</f>
        <v>0</v>
      </c>
      <c r="T385" s="2">
        <f>IF($F$349="n/a",0,IF(T$351&lt;=$C385,0,IF(T$351&gt;($F$349+$C385),INDEX($D$363:$W$363,,$C385)-SUM($D385:S385),INDEX($D$363:$W$363,,$C385)/$F$349)))</f>
        <v>0</v>
      </c>
      <c r="U385" s="2">
        <f>IF($F$349="n/a",0,IF(U$351&lt;=$C385,0,IF(U$351&gt;($F$349+$C385),INDEX($D$363:$W$363,,$C385)-SUM($D385:T385),INDEX($D$363:$W$363,,$C385)/$F$349)))</f>
        <v>0</v>
      </c>
      <c r="V385" s="2">
        <f>IF($F$349="n/a",0,IF(V$351&lt;=$C385,0,IF(V$351&gt;($F$349+$C385),INDEX($D$363:$W$363,,$C385)-SUM($D385:U385),INDEX($D$363:$W$363,,$C385)/$F$349)))</f>
        <v>0</v>
      </c>
      <c r="W385" s="2">
        <f>IF($F$349="n/a",0,IF(W$351&lt;=$C385,0,IF(W$351&gt;($F$349+$C385),INDEX($D$363:$W$363,,$C385)-SUM($D385:V385),INDEX($D$363:$W$363,,$C385)/$F$349)))</f>
        <v>0</v>
      </c>
      <c r="X385" s="2">
        <f>IF($F$349="n/a",0,IF(X$351&lt;=$C385,0,IF(X$351&gt;($F$349+$C385),INDEX($D$363:$W$363,,$C385)-SUM($D385:W385),INDEX($D$363:$W$363,,$C385)/$F$349)))</f>
        <v>0</v>
      </c>
      <c r="Y385" s="2">
        <f>IF($F$349="n/a",0,IF(Y$351&lt;=$C385,0,IF(Y$351&gt;($F$349+$C385),INDEX($D$363:$W$363,,$C385)-SUM($D385:X385),INDEX($D$363:$W$363,,$C385)/$F$349)))</f>
        <v>0</v>
      </c>
      <c r="Z385" s="2">
        <f>IF($F$349="n/a",0,IF(Z$351&lt;=$C385,0,IF(Z$351&gt;($F$349+$C385),INDEX($D$363:$W$363,,$C385)-SUM($D385:Y385),INDEX($D$363:$W$363,,$C385)/$F$349)))</f>
        <v>0</v>
      </c>
      <c r="AA385" s="2">
        <f>IF($F$349="n/a",0,IF(AA$351&lt;=$C385,0,IF(AA$351&gt;($F$349+$C385),INDEX($D$363:$W$363,,$C385)-SUM($D385:Z385),INDEX($D$363:$W$363,,$C385)/$F$349)))</f>
        <v>0</v>
      </c>
      <c r="AB385" s="2">
        <f>IF($F$349="n/a",0,IF(AB$351&lt;=$C385,0,IF(AB$351&gt;($F$349+$C385),INDEX($D$363:$W$363,,$C385)-SUM($D385:AA385),INDEX($D$363:$W$363,,$C385)/$F$349)))</f>
        <v>0</v>
      </c>
      <c r="AC385" s="2">
        <f>IF($F$349="n/a",0,IF(AC$351&lt;=$C385,0,IF(AC$351&gt;($F$349+$C385),INDEX($D$363:$W$363,,$C385)-SUM($D385:AB385),INDEX($D$363:$W$363,,$C385)/$F$349)))</f>
        <v>0</v>
      </c>
      <c r="AD385" s="2">
        <f>IF($F$349="n/a",0,IF(AD$351&lt;=$C385,0,IF(AD$351&gt;($F$349+$C385),INDEX($D$363:$W$363,,$C385)-SUM($D385:AC385),INDEX($D$363:$W$363,,$C385)/$F$349)))</f>
        <v>0</v>
      </c>
      <c r="AE385" s="2">
        <f>IF($F$349="n/a",0,IF(AE$351&lt;=$C385,0,IF(AE$351&gt;($F$349+$C385),INDEX($D$363:$W$363,,$C385)-SUM($D385:AD385),INDEX($D$363:$W$363,,$C385)/$F$349)))</f>
        <v>0</v>
      </c>
      <c r="AF385" s="2">
        <f>IF($F$349="n/a",0,IF(AF$351&lt;=$C385,0,IF(AF$351&gt;($F$349+$C385),INDEX($D$363:$W$363,,$C385)-SUM($D385:AE385),INDEX($D$363:$W$363,,$C385)/$F$349)))</f>
        <v>0</v>
      </c>
      <c r="AG385" s="2">
        <f>IF($F$349="n/a",0,IF(AG$351&lt;=$C385,0,IF(AG$351&gt;($F$349+$C385),INDEX($D$363:$W$363,,$C385)-SUM($D385:AF385),INDEX($D$363:$W$363,,$C385)/$F$349)))</f>
        <v>0</v>
      </c>
      <c r="AH385" s="2">
        <f>IF($F$349="n/a",0,IF(AH$351&lt;=$C385,0,IF(AH$351&gt;($F$349+$C385),INDEX($D$363:$W$363,,$C385)-SUM($D385:AG385),INDEX($D$363:$W$363,,$C385)/$F$349)))</f>
        <v>0</v>
      </c>
      <c r="AI385" s="2">
        <f>IF($F$349="n/a",0,IF(AI$351&lt;=$C385,0,IF(AI$351&gt;($F$349+$C385),INDEX($D$363:$W$363,,$C385)-SUM($D385:AH385),INDEX($D$363:$W$363,,$C385)/$F$349)))</f>
        <v>0</v>
      </c>
      <c r="AJ385" s="2">
        <f>IF($F$349="n/a",0,IF(AJ$351&lt;=$C385,0,IF(AJ$351&gt;($F$349+$C385),INDEX($D$363:$W$363,,$C385)-SUM($D385:AI385),INDEX($D$363:$W$363,,$C385)/$F$349)))</f>
        <v>0</v>
      </c>
      <c r="AK385" s="2">
        <f>IF($F$349="n/a",0,IF(AK$351&lt;=$C385,0,IF(AK$351&gt;($F$349+$C385),INDEX($D$363:$W$363,,$C385)-SUM($D385:AJ385),INDEX($D$363:$W$363,,$C385)/$F$349)))</f>
        <v>0</v>
      </c>
      <c r="AL385" s="2">
        <f>IF($F$349="n/a",0,IF(AL$351&lt;=$C385,0,IF(AL$351&gt;($F$349+$C385),INDEX($D$363:$W$363,,$C385)-SUM($D385:AK385),INDEX($D$363:$W$363,,$C385)/$F$349)))</f>
        <v>0</v>
      </c>
      <c r="AM385" s="2">
        <f>IF($F$349="n/a",0,IF(AM$351&lt;=$C385,0,IF(AM$351&gt;($F$349+$C385),INDEX($D$363:$W$363,,$C385)-SUM($D385:AL385),INDEX($D$363:$W$363,,$C385)/$F$349)))</f>
        <v>0</v>
      </c>
      <c r="AN385" s="2">
        <f>IF($F$349="n/a",0,IF(AN$351&lt;=$C385,0,IF(AN$351&gt;($F$349+$C385),INDEX($D$363:$W$363,,$C385)-SUM($D385:AM385),INDEX($D$363:$W$363,,$C385)/$F$349)))</f>
        <v>0</v>
      </c>
      <c r="AO385" s="2">
        <f>IF($F$349="n/a",0,IF(AO$351&lt;=$C385,0,IF(AO$351&gt;($F$349+$C385),INDEX($D$363:$W$363,,$C385)-SUM($D385:AN385),INDEX($D$363:$W$363,,$C385)/$F$349)))</f>
        <v>0</v>
      </c>
      <c r="AP385" s="2">
        <f>IF($F$349="n/a",0,IF(AP$351&lt;=$C385,0,IF(AP$351&gt;($F$349+$C385),INDEX($D$363:$W$363,,$C385)-SUM($D385:AO385),INDEX($D$363:$W$363,,$C385)/$F$349)))</f>
        <v>0</v>
      </c>
      <c r="AQ385" s="2">
        <f>IF($F$349="n/a",0,IF(AQ$351&lt;=$C385,0,IF(AQ$351&gt;($F$349+$C385),INDEX($D$363:$W$363,,$C385)-SUM($D385:AP385),INDEX($D$363:$W$363,,$C385)/$F$349)))</f>
        <v>0</v>
      </c>
      <c r="AR385" s="2">
        <f>IF($F$349="n/a",0,IF(AR$351&lt;=$C385,0,IF(AR$351&gt;($F$349+$C385),INDEX($D$363:$W$363,,$C385)-SUM($D385:AQ385),INDEX($D$363:$W$363,,$C385)/$F$349)))</f>
        <v>0</v>
      </c>
      <c r="AS385" s="2">
        <f>IF($F$349="n/a",0,IF(AS$351&lt;=$C385,0,IF(AS$351&gt;($F$349+$C385),INDEX($D$363:$W$363,,$C385)-SUM($D385:AR385),INDEX($D$363:$W$363,,$C385)/$F$349)))</f>
        <v>0</v>
      </c>
      <c r="AT385" s="2">
        <f>IF($F$349="n/a",0,IF(AT$351&lt;=$C385,0,IF(AT$351&gt;($F$349+$C385),INDEX($D$363:$W$363,,$C385)-SUM($D385:AS385),INDEX($D$363:$W$363,,$C385)/$F$349)))</f>
        <v>0</v>
      </c>
      <c r="AU385" s="2">
        <f>IF($F$349="n/a",0,IF(AU$351&lt;=$C385,0,IF(AU$351&gt;($F$349+$C385),INDEX($D$363:$W$363,,$C385)-SUM($D385:AT385),INDEX($D$363:$W$363,,$C385)/$F$349)))</f>
        <v>0</v>
      </c>
      <c r="AV385" s="2">
        <f>IF($F$349="n/a",0,IF(AV$351&lt;=$C385,0,IF(AV$351&gt;($F$349+$C385),INDEX($D$363:$W$363,,$C385)-SUM($D385:AU385),INDEX($D$363:$W$363,,$C385)/$F$349)))</f>
        <v>0</v>
      </c>
      <c r="AW385" s="2">
        <f>IF($F$349="n/a",0,IF(AW$351&lt;=$C385,0,IF(AW$351&gt;($F$349+$C385),INDEX($D$363:$W$363,,$C385)-SUM($D385:AV385),INDEX($D$363:$W$363,,$C385)/$F$349)))</f>
        <v>0</v>
      </c>
      <c r="AX385" s="2">
        <f>IF($F$349="n/a",0,IF(AX$351&lt;=$C385,0,IF(AX$351&gt;($F$349+$C385),INDEX($D$363:$W$363,,$C385)-SUM($D385:AW385),INDEX($D$363:$W$363,,$C385)/$F$349)))</f>
        <v>0</v>
      </c>
      <c r="AY385" s="2">
        <f>IF($F$349="n/a",0,IF(AY$351&lt;=$C385,0,IF(AY$351&gt;($F$349+$C385),INDEX($D$363:$W$363,,$C385)-SUM($D385:AX385),INDEX($D$363:$W$363,,$C385)/$F$349)))</f>
        <v>0</v>
      </c>
      <c r="AZ385" s="2">
        <f>IF($F$349="n/a",0,IF(AZ$351&lt;=$C385,0,IF(AZ$351&gt;($F$349+$C385),INDEX($D$363:$W$363,,$C385)-SUM($D385:AY385),INDEX($D$363:$W$363,,$C385)/$F$349)))</f>
        <v>0</v>
      </c>
      <c r="BA385" s="2">
        <f>IF($F$349="n/a",0,IF(BA$351&lt;=$C385,0,IF(BA$351&gt;($F$349+$C385),INDEX($D$363:$W$363,,$C385)-SUM($D385:AZ385),INDEX($D$363:$W$363,,$C385)/$F$349)))</f>
        <v>0</v>
      </c>
      <c r="BB385" s="2">
        <f>IF($F$349="n/a",0,IF(BB$351&lt;=$C385,0,IF(BB$351&gt;($F$349+$C385),INDEX($D$363:$W$363,,$C385)-SUM($D385:BA385),INDEX($D$363:$W$363,,$C385)/$F$349)))</f>
        <v>0</v>
      </c>
      <c r="BC385" s="2">
        <f>IF($F$349="n/a",0,IF(BC$351&lt;=$C385,0,IF(BC$351&gt;($F$349+$C385),INDEX($D$363:$W$363,,$C385)-SUM($D385:BB385),INDEX($D$363:$W$363,,$C385)/$F$349)))</f>
        <v>0</v>
      </c>
      <c r="BD385" s="2">
        <f>IF($F$349="n/a",0,IF(BD$351&lt;=$C385,0,IF(BD$351&gt;($F$349+$C385),INDEX($D$363:$W$363,,$C385)-SUM($D385:BC385),INDEX($D$363:$W$363,,$C385)/$F$349)))</f>
        <v>0</v>
      </c>
      <c r="BE385" s="2">
        <f>IF($F$349="n/a",0,IF(BE$351&lt;=$C385,0,IF(BE$351&gt;($F$349+$C385),INDEX($D$363:$W$363,,$C385)-SUM($D385:BD385),INDEX($D$363:$W$363,,$C385)/$F$349)))</f>
        <v>0</v>
      </c>
      <c r="BF385" s="2">
        <f>IF($F$349="n/a",0,IF(BF$351&lt;=$C385,0,IF(BF$351&gt;($F$349+$C385),INDEX($D$363:$W$363,,$C385)-SUM($D385:BE385),INDEX($D$363:$W$363,,$C385)/$F$349)))</f>
        <v>0</v>
      </c>
      <c r="BG385" s="2">
        <f>IF($F$349="n/a",0,IF(BG$351&lt;=$C385,0,IF(BG$351&gt;($F$349+$C385),INDEX($D$363:$W$363,,$C385)-SUM($D385:BF385),INDEX($D$363:$W$363,,$C385)/$F$349)))</f>
        <v>0</v>
      </c>
      <c r="BH385" s="2">
        <f>IF($F$349="n/a",0,IF(BH$351&lt;=$C385,0,IF(BH$351&gt;($F$349+$C385),INDEX($D$363:$W$363,,$C385)-SUM($D385:BG385),INDEX($D$363:$W$363,,$C385)/$F$349)))</f>
        <v>0</v>
      </c>
      <c r="BI385" s="2">
        <f>IF($F$349="n/a",0,IF(BI$351&lt;=$C385,0,IF(BI$351&gt;($F$349+$C385),INDEX($D$363:$W$363,,$C385)-SUM($D385:BH385),INDEX($D$363:$W$363,,$C385)/$F$349)))</f>
        <v>0</v>
      </c>
      <c r="BJ385" s="2">
        <f>IF($F$349="n/a",0,IF(BJ$351&lt;=$C385,0,IF(BJ$351&gt;($F$349+$C385),INDEX($D$363:$W$363,,$C385)-SUM($D385:BI385),INDEX($D$363:$W$363,,$C385)/$F$349)))</f>
        <v>0</v>
      </c>
      <c r="BK385" s="2">
        <f>IF($F$349="n/a",0,IF(BK$351&lt;=$C385,0,IF(BK$351&gt;($F$349+$C385),INDEX($D$363:$W$363,,$C385)-SUM($D385:BJ385),INDEX($D$363:$W$363,,$C385)/$F$349)))</f>
        <v>0</v>
      </c>
    </row>
    <row r="386" spans="2:63" collapsed="1" x14ac:dyDescent="0.3">
      <c r="B386" s="24"/>
      <c r="C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</row>
    <row r="387" spans="2:63" x14ac:dyDescent="0.3">
      <c r="B387" t="s">
        <v>30</v>
      </c>
      <c r="D387" s="2">
        <f>SUM(D366:D385)</f>
        <v>0</v>
      </c>
      <c r="E387" s="2">
        <f t="shared" ref="E387:BK387" si="1108">SUM(E366:E385)</f>
        <v>0</v>
      </c>
      <c r="F387" s="2">
        <f t="shared" si="1108"/>
        <v>0</v>
      </c>
      <c r="G387" s="2">
        <f t="shared" si="1108"/>
        <v>0</v>
      </c>
      <c r="H387" s="2">
        <f t="shared" si="1108"/>
        <v>0</v>
      </c>
      <c r="I387" s="2">
        <f t="shared" si="1108"/>
        <v>0</v>
      </c>
      <c r="J387" s="2">
        <f t="shared" si="1108"/>
        <v>0</v>
      </c>
      <c r="K387" s="2">
        <f t="shared" si="1108"/>
        <v>0</v>
      </c>
      <c r="L387" s="2">
        <f t="shared" si="1108"/>
        <v>0</v>
      </c>
      <c r="M387" s="2">
        <f t="shared" si="1108"/>
        <v>0</v>
      </c>
      <c r="N387" s="2">
        <f t="shared" si="1108"/>
        <v>0</v>
      </c>
      <c r="O387" s="2">
        <f t="shared" si="1108"/>
        <v>0</v>
      </c>
      <c r="P387" s="2">
        <f t="shared" si="1108"/>
        <v>0</v>
      </c>
      <c r="Q387" s="2">
        <f t="shared" si="1108"/>
        <v>0</v>
      </c>
      <c r="R387" s="2">
        <f t="shared" si="1108"/>
        <v>0</v>
      </c>
      <c r="S387" s="2">
        <f t="shared" si="1108"/>
        <v>0</v>
      </c>
      <c r="T387" s="2">
        <f t="shared" si="1108"/>
        <v>0</v>
      </c>
      <c r="U387" s="2">
        <f t="shared" si="1108"/>
        <v>0</v>
      </c>
      <c r="V387" s="2">
        <f t="shared" si="1108"/>
        <v>0</v>
      </c>
      <c r="W387" s="2">
        <f t="shared" si="1108"/>
        <v>0</v>
      </c>
      <c r="X387" s="2">
        <f t="shared" si="1108"/>
        <v>0</v>
      </c>
      <c r="Y387" s="2">
        <f t="shared" si="1108"/>
        <v>0</v>
      </c>
      <c r="Z387" s="2">
        <f t="shared" si="1108"/>
        <v>0</v>
      </c>
      <c r="AA387" s="2">
        <f t="shared" si="1108"/>
        <v>0</v>
      </c>
      <c r="AB387" s="2">
        <f t="shared" si="1108"/>
        <v>0</v>
      </c>
      <c r="AC387" s="2">
        <f t="shared" si="1108"/>
        <v>0</v>
      </c>
      <c r="AD387" s="2">
        <f t="shared" si="1108"/>
        <v>0</v>
      </c>
      <c r="AE387" s="2">
        <f t="shared" si="1108"/>
        <v>0</v>
      </c>
      <c r="AF387" s="2">
        <f t="shared" si="1108"/>
        <v>0</v>
      </c>
      <c r="AG387" s="2">
        <f t="shared" si="1108"/>
        <v>0</v>
      </c>
      <c r="AH387" s="2">
        <f t="shared" si="1108"/>
        <v>0</v>
      </c>
      <c r="AI387" s="2">
        <f t="shared" si="1108"/>
        <v>0</v>
      </c>
      <c r="AJ387" s="2">
        <f t="shared" si="1108"/>
        <v>0</v>
      </c>
      <c r="AK387" s="2">
        <f t="shared" si="1108"/>
        <v>0</v>
      </c>
      <c r="AL387" s="2">
        <f t="shared" si="1108"/>
        <v>0</v>
      </c>
      <c r="AM387" s="2">
        <f t="shared" si="1108"/>
        <v>0</v>
      </c>
      <c r="AN387" s="2">
        <f t="shared" si="1108"/>
        <v>0</v>
      </c>
      <c r="AO387" s="2">
        <f t="shared" si="1108"/>
        <v>0</v>
      </c>
      <c r="AP387" s="2">
        <f t="shared" si="1108"/>
        <v>0</v>
      </c>
      <c r="AQ387" s="2">
        <f t="shared" si="1108"/>
        <v>0</v>
      </c>
      <c r="AR387" s="2">
        <f t="shared" si="1108"/>
        <v>0</v>
      </c>
      <c r="AS387" s="2">
        <f t="shared" si="1108"/>
        <v>0</v>
      </c>
      <c r="AT387" s="2">
        <f t="shared" si="1108"/>
        <v>0</v>
      </c>
      <c r="AU387" s="2">
        <f t="shared" si="1108"/>
        <v>0</v>
      </c>
      <c r="AV387" s="2">
        <f t="shared" si="1108"/>
        <v>0</v>
      </c>
      <c r="AW387" s="2">
        <f t="shared" si="1108"/>
        <v>0</v>
      </c>
      <c r="AX387" s="2">
        <f t="shared" si="1108"/>
        <v>0</v>
      </c>
      <c r="AY387" s="2">
        <f t="shared" si="1108"/>
        <v>0</v>
      </c>
      <c r="AZ387" s="2">
        <f t="shared" si="1108"/>
        <v>0</v>
      </c>
      <c r="BA387" s="2">
        <f t="shared" si="1108"/>
        <v>0</v>
      </c>
      <c r="BB387" s="2">
        <f t="shared" si="1108"/>
        <v>0</v>
      </c>
      <c r="BC387" s="2">
        <f t="shared" si="1108"/>
        <v>0</v>
      </c>
      <c r="BD387" s="2">
        <f t="shared" si="1108"/>
        <v>0</v>
      </c>
      <c r="BE387" s="2">
        <f t="shared" si="1108"/>
        <v>0</v>
      </c>
      <c r="BF387" s="2">
        <f t="shared" si="1108"/>
        <v>0</v>
      </c>
      <c r="BG387" s="2">
        <f t="shared" si="1108"/>
        <v>0</v>
      </c>
      <c r="BH387" s="2">
        <f t="shared" si="1108"/>
        <v>0</v>
      </c>
      <c r="BI387" s="2">
        <f t="shared" si="1108"/>
        <v>0</v>
      </c>
      <c r="BJ387" s="2">
        <f t="shared" si="1108"/>
        <v>0</v>
      </c>
      <c r="BK387" s="2">
        <f t="shared" si="1108"/>
        <v>0</v>
      </c>
    </row>
    <row r="388" spans="2:63" x14ac:dyDescent="0.3"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</row>
    <row r="389" spans="2:63" x14ac:dyDescent="0.3">
      <c r="B389" t="s">
        <v>28</v>
      </c>
      <c r="D389" s="2">
        <f>D354+D387</f>
        <v>0</v>
      </c>
      <c r="E389" s="2">
        <f t="shared" ref="E389:BK389" si="1109">E354+E387</f>
        <v>0</v>
      </c>
      <c r="F389" s="2">
        <f t="shared" si="1109"/>
        <v>0</v>
      </c>
      <c r="G389" s="2">
        <f t="shared" si="1109"/>
        <v>0</v>
      </c>
      <c r="H389" s="2">
        <f t="shared" si="1109"/>
        <v>0</v>
      </c>
      <c r="I389" s="2">
        <f t="shared" si="1109"/>
        <v>0</v>
      </c>
      <c r="J389" s="2">
        <f t="shared" si="1109"/>
        <v>0</v>
      </c>
      <c r="K389" s="2">
        <f t="shared" si="1109"/>
        <v>0</v>
      </c>
      <c r="L389" s="2">
        <f t="shared" si="1109"/>
        <v>0</v>
      </c>
      <c r="M389" s="2">
        <f t="shared" si="1109"/>
        <v>0</v>
      </c>
      <c r="N389" s="2">
        <f t="shared" si="1109"/>
        <v>0</v>
      </c>
      <c r="O389" s="2">
        <f t="shared" si="1109"/>
        <v>0</v>
      </c>
      <c r="P389" s="2">
        <f t="shared" si="1109"/>
        <v>0</v>
      </c>
      <c r="Q389" s="2">
        <f t="shared" si="1109"/>
        <v>0</v>
      </c>
      <c r="R389" s="2">
        <f t="shared" si="1109"/>
        <v>0</v>
      </c>
      <c r="S389" s="2">
        <f t="shared" si="1109"/>
        <v>0</v>
      </c>
      <c r="T389" s="2">
        <f t="shared" si="1109"/>
        <v>0</v>
      </c>
      <c r="U389" s="2">
        <f t="shared" si="1109"/>
        <v>0</v>
      </c>
      <c r="V389" s="2">
        <f t="shared" si="1109"/>
        <v>0</v>
      </c>
      <c r="W389" s="2">
        <f t="shared" si="1109"/>
        <v>0</v>
      </c>
      <c r="X389" s="2">
        <f t="shared" si="1109"/>
        <v>0</v>
      </c>
      <c r="Y389" s="2">
        <f t="shared" si="1109"/>
        <v>0</v>
      </c>
      <c r="Z389" s="2">
        <f t="shared" si="1109"/>
        <v>0</v>
      </c>
      <c r="AA389" s="2">
        <f t="shared" si="1109"/>
        <v>0</v>
      </c>
      <c r="AB389" s="2">
        <f t="shared" si="1109"/>
        <v>0</v>
      </c>
      <c r="AC389" s="2">
        <f t="shared" si="1109"/>
        <v>0</v>
      </c>
      <c r="AD389" s="2">
        <f t="shared" si="1109"/>
        <v>0</v>
      </c>
      <c r="AE389" s="2">
        <f t="shared" si="1109"/>
        <v>0</v>
      </c>
      <c r="AF389" s="2">
        <f t="shared" si="1109"/>
        <v>0</v>
      </c>
      <c r="AG389" s="2">
        <f t="shared" si="1109"/>
        <v>0</v>
      </c>
      <c r="AH389" s="2">
        <f t="shared" si="1109"/>
        <v>0</v>
      </c>
      <c r="AI389" s="2">
        <f t="shared" si="1109"/>
        <v>0</v>
      </c>
      <c r="AJ389" s="2">
        <f t="shared" si="1109"/>
        <v>0</v>
      </c>
      <c r="AK389" s="2">
        <f t="shared" si="1109"/>
        <v>0</v>
      </c>
      <c r="AL389" s="2">
        <f t="shared" si="1109"/>
        <v>0</v>
      </c>
      <c r="AM389" s="2">
        <f t="shared" si="1109"/>
        <v>0</v>
      </c>
      <c r="AN389" s="2">
        <f t="shared" si="1109"/>
        <v>0</v>
      </c>
      <c r="AO389" s="2">
        <f t="shared" si="1109"/>
        <v>0</v>
      </c>
      <c r="AP389" s="2">
        <f t="shared" si="1109"/>
        <v>0</v>
      </c>
      <c r="AQ389" s="2">
        <f t="shared" si="1109"/>
        <v>0</v>
      </c>
      <c r="AR389" s="2">
        <f t="shared" si="1109"/>
        <v>0</v>
      </c>
      <c r="AS389" s="2">
        <f t="shared" si="1109"/>
        <v>0</v>
      </c>
      <c r="AT389" s="2">
        <f t="shared" si="1109"/>
        <v>0</v>
      </c>
      <c r="AU389" s="2">
        <f t="shared" si="1109"/>
        <v>0</v>
      </c>
      <c r="AV389" s="2">
        <f t="shared" si="1109"/>
        <v>0</v>
      </c>
      <c r="AW389" s="2">
        <f t="shared" si="1109"/>
        <v>0</v>
      </c>
      <c r="AX389" s="2">
        <f t="shared" si="1109"/>
        <v>0</v>
      </c>
      <c r="AY389" s="2">
        <f t="shared" si="1109"/>
        <v>0</v>
      </c>
      <c r="AZ389" s="2">
        <f t="shared" si="1109"/>
        <v>0</v>
      </c>
      <c r="BA389" s="2">
        <f t="shared" si="1109"/>
        <v>0</v>
      </c>
      <c r="BB389" s="2">
        <f t="shared" si="1109"/>
        <v>0</v>
      </c>
      <c r="BC389" s="2">
        <f t="shared" si="1109"/>
        <v>0</v>
      </c>
      <c r="BD389" s="2">
        <f t="shared" si="1109"/>
        <v>0</v>
      </c>
      <c r="BE389" s="2">
        <f t="shared" si="1109"/>
        <v>0</v>
      </c>
      <c r="BF389" s="2">
        <f t="shared" si="1109"/>
        <v>0</v>
      </c>
      <c r="BG389" s="2">
        <f t="shared" si="1109"/>
        <v>0</v>
      </c>
      <c r="BH389" s="2">
        <f t="shared" si="1109"/>
        <v>0</v>
      </c>
      <c r="BI389" s="2">
        <f t="shared" si="1109"/>
        <v>0</v>
      </c>
      <c r="BJ389" s="2">
        <f t="shared" si="1109"/>
        <v>0</v>
      </c>
      <c r="BK389" s="2">
        <f t="shared" si="1109"/>
        <v>0</v>
      </c>
    </row>
    <row r="390" spans="2:63" x14ac:dyDescent="0.3">
      <c r="B390" t="s">
        <v>29</v>
      </c>
      <c r="D390" s="2">
        <f>D363-D387</f>
        <v>0</v>
      </c>
      <c r="E390" s="2">
        <f>E363-E387+D390</f>
        <v>0</v>
      </c>
      <c r="F390" s="2">
        <f t="shared" ref="F390" si="1110">F363-F387+E390</f>
        <v>0</v>
      </c>
      <c r="G390" s="2">
        <f t="shared" ref="G390" si="1111">G363-G387+F390</f>
        <v>0</v>
      </c>
      <c r="H390" s="2">
        <f t="shared" ref="H390" si="1112">H363-H387+G390</f>
        <v>0</v>
      </c>
      <c r="I390" s="2">
        <f t="shared" ref="I390" si="1113">I363-I387+H390</f>
        <v>5.4810112260502276E-4</v>
      </c>
      <c r="J390" s="2">
        <f t="shared" ref="J390" si="1114">J363-J387+I390</f>
        <v>3.3526286039242827E-2</v>
      </c>
      <c r="K390" s="2">
        <f t="shared" ref="K390" si="1115">K363-K387+J390</f>
        <v>4.9297441716393164E-2</v>
      </c>
      <c r="L390" s="2">
        <f t="shared" ref="L390" si="1116">L363-L387+K390</f>
        <v>4.9297441716393164E-2</v>
      </c>
      <c r="M390" s="2">
        <f t="shared" ref="M390" si="1117">M363-M387+L390</f>
        <v>4.9297441716393164E-2</v>
      </c>
      <c r="N390" s="2">
        <f t="shared" ref="N390" si="1118">N363-N387+M390</f>
        <v>4.9297441716393164E-2</v>
      </c>
      <c r="O390" s="2">
        <f t="shared" ref="O390" si="1119">O363-O387+N390</f>
        <v>4.9297441716393164E-2</v>
      </c>
      <c r="P390" s="2">
        <f t="shared" ref="P390" si="1120">P363-P387+O390</f>
        <v>4.9297441716393164E-2</v>
      </c>
      <c r="Q390" s="2">
        <f t="shared" ref="Q390" si="1121">Q363-Q387+P390</f>
        <v>4.9297441716393164E-2</v>
      </c>
      <c r="R390" s="2">
        <f t="shared" ref="R390" si="1122">R363-R387+Q390</f>
        <v>4.9297441716393164E-2</v>
      </c>
      <c r="S390" s="2">
        <f t="shared" ref="S390" si="1123">S363-S387+R390</f>
        <v>4.9297441716393164E-2</v>
      </c>
      <c r="T390" s="2">
        <f t="shared" ref="T390" si="1124">T363-T387+S390</f>
        <v>4.9297441716393164E-2</v>
      </c>
      <c r="U390" s="2">
        <f t="shared" ref="U390" si="1125">U363-U387+T390</f>
        <v>4.9297441716393164E-2</v>
      </c>
      <c r="V390" s="2">
        <f t="shared" ref="V390" si="1126">V363-V387+U390</f>
        <v>4.9297441716393164E-2</v>
      </c>
      <c r="W390" s="2">
        <f t="shared" ref="W390" si="1127">W363-W387+V390</f>
        <v>4.9297441716393164E-2</v>
      </c>
      <c r="X390" s="2">
        <f t="shared" ref="X390" si="1128">X363-X387+W390</f>
        <v>4.9297441716393164E-2</v>
      </c>
      <c r="Y390" s="2">
        <f t="shared" ref="Y390" si="1129">Y363-Y387+X390</f>
        <v>4.9297441716393164E-2</v>
      </c>
      <c r="Z390" s="2">
        <f t="shared" ref="Z390" si="1130">Z363-Z387+Y390</f>
        <v>4.9297441716393164E-2</v>
      </c>
      <c r="AA390" s="2">
        <f t="shared" ref="AA390" si="1131">AA363-AA387+Z390</f>
        <v>4.9297441716393164E-2</v>
      </c>
      <c r="AB390" s="2">
        <f t="shared" ref="AB390" si="1132">AB363-AB387+AA390</f>
        <v>4.9297441716393164E-2</v>
      </c>
      <c r="AC390" s="2">
        <f t="shared" ref="AC390" si="1133">AC363-AC387+AB390</f>
        <v>4.9297441716393164E-2</v>
      </c>
      <c r="AD390" s="2">
        <f t="shared" ref="AD390" si="1134">AD363-AD387+AC390</f>
        <v>4.9297441716393164E-2</v>
      </c>
      <c r="AE390" s="2">
        <f t="shared" ref="AE390" si="1135">AE363-AE387+AD390</f>
        <v>4.9297441716393164E-2</v>
      </c>
      <c r="AF390" s="2">
        <f t="shared" ref="AF390" si="1136">AF363-AF387+AE390</f>
        <v>4.9297441716393164E-2</v>
      </c>
      <c r="AG390" s="2">
        <f t="shared" ref="AG390" si="1137">AG363-AG387+AF390</f>
        <v>4.9297441716393164E-2</v>
      </c>
      <c r="AH390" s="2">
        <f t="shared" ref="AH390" si="1138">AH363-AH387+AG390</f>
        <v>4.9297441716393164E-2</v>
      </c>
      <c r="AI390" s="2">
        <f t="shared" ref="AI390" si="1139">AI363-AI387+AH390</f>
        <v>4.9297441716393164E-2</v>
      </c>
      <c r="AJ390" s="2">
        <f t="shared" ref="AJ390" si="1140">AJ363-AJ387+AI390</f>
        <v>4.9297441716393164E-2</v>
      </c>
      <c r="AK390" s="2">
        <f t="shared" ref="AK390" si="1141">AK363-AK387+AJ390</f>
        <v>4.9297441716393164E-2</v>
      </c>
      <c r="AL390" s="2">
        <f t="shared" ref="AL390" si="1142">AL363-AL387+AK390</f>
        <v>4.9297441716393164E-2</v>
      </c>
      <c r="AM390" s="2">
        <f t="shared" ref="AM390" si="1143">AM363-AM387+AL390</f>
        <v>4.9297441716393164E-2</v>
      </c>
      <c r="AN390" s="2">
        <f t="shared" ref="AN390" si="1144">AN363-AN387+AM390</f>
        <v>4.9297441716393164E-2</v>
      </c>
      <c r="AO390" s="2">
        <f t="shared" ref="AO390" si="1145">AO363-AO387+AN390</f>
        <v>4.9297441716393164E-2</v>
      </c>
      <c r="AP390" s="2">
        <f t="shared" ref="AP390" si="1146">AP363-AP387+AO390</f>
        <v>4.9297441716393164E-2</v>
      </c>
      <c r="AQ390" s="2">
        <f t="shared" ref="AQ390" si="1147">AQ363-AQ387+AP390</f>
        <v>4.9297441716393164E-2</v>
      </c>
      <c r="AR390" s="2">
        <f t="shared" ref="AR390" si="1148">AR363-AR387+AQ390</f>
        <v>4.9297441716393164E-2</v>
      </c>
      <c r="AS390" s="2">
        <f t="shared" ref="AS390" si="1149">AS363-AS387+AR390</f>
        <v>4.9297441716393164E-2</v>
      </c>
      <c r="AT390" s="2">
        <f t="shared" ref="AT390" si="1150">AT363-AT387+AS390</f>
        <v>4.9297441716393164E-2</v>
      </c>
      <c r="AU390" s="2">
        <f t="shared" ref="AU390" si="1151">AU363-AU387+AT390</f>
        <v>4.9297441716393164E-2</v>
      </c>
      <c r="AV390" s="2">
        <f t="shared" ref="AV390" si="1152">AV363-AV387+AU390</f>
        <v>4.9297441716393164E-2</v>
      </c>
      <c r="AW390" s="2">
        <f t="shared" ref="AW390" si="1153">AW363-AW387+AV390</f>
        <v>4.9297441716393164E-2</v>
      </c>
      <c r="AX390" s="2">
        <f t="shared" ref="AX390" si="1154">AX363-AX387+AW390</f>
        <v>4.9297441716393164E-2</v>
      </c>
      <c r="AY390" s="2">
        <f t="shared" ref="AY390" si="1155">AY363-AY387+AX390</f>
        <v>4.9297441716393164E-2</v>
      </c>
      <c r="AZ390" s="2">
        <f t="shared" ref="AZ390" si="1156">AZ363-AZ387+AY390</f>
        <v>4.9297441716393164E-2</v>
      </c>
      <c r="BA390" s="2">
        <f t="shared" ref="BA390" si="1157">BA363-BA387+AZ390</f>
        <v>4.9297441716393164E-2</v>
      </c>
      <c r="BB390" s="2">
        <f t="shared" ref="BB390" si="1158">BB363-BB387+BA390</f>
        <v>4.9297441716393164E-2</v>
      </c>
      <c r="BC390" s="2">
        <f t="shared" ref="BC390" si="1159">BC363-BC387+BB390</f>
        <v>4.9297441716393164E-2</v>
      </c>
      <c r="BD390" s="2">
        <f t="shared" ref="BD390" si="1160">BD363-BD387+BC390</f>
        <v>4.9297441716393164E-2</v>
      </c>
      <c r="BE390" s="2">
        <f t="shared" ref="BE390" si="1161">BE363-BE387+BD390</f>
        <v>4.9297441716393164E-2</v>
      </c>
      <c r="BF390" s="2">
        <f t="shared" ref="BF390" si="1162">BF363-BF387+BE390</f>
        <v>4.9297441716393164E-2</v>
      </c>
      <c r="BG390" s="2">
        <f t="shared" ref="BG390" si="1163">BG363-BG387+BF390</f>
        <v>4.9297441716393164E-2</v>
      </c>
      <c r="BH390" s="2">
        <f t="shared" ref="BH390" si="1164">BH363-BH387+BG390</f>
        <v>4.9297441716393164E-2</v>
      </c>
      <c r="BI390" s="2">
        <f t="shared" ref="BI390" si="1165">BI363-BI387+BH390</f>
        <v>4.9297441716393164E-2</v>
      </c>
      <c r="BJ390" s="2">
        <f t="shared" ref="BJ390" si="1166">BJ363-BJ387+BI390</f>
        <v>4.9297441716393164E-2</v>
      </c>
      <c r="BK390" s="2">
        <f t="shared" ref="BK390" si="1167">BK363-BK387+BJ390</f>
        <v>4.9297441716393164E-2</v>
      </c>
    </row>
    <row r="391" spans="2:63" x14ac:dyDescent="0.3">
      <c r="B391" t="s">
        <v>31</v>
      </c>
      <c r="D391" s="2">
        <f>D360+D390</f>
        <v>0</v>
      </c>
      <c r="E391" s="2">
        <f t="shared" ref="E391:BK391" si="1168">E360+E390</f>
        <v>0</v>
      </c>
      <c r="F391" s="2">
        <f t="shared" si="1168"/>
        <v>0</v>
      </c>
      <c r="G391" s="2">
        <f t="shared" si="1168"/>
        <v>0</v>
      </c>
      <c r="H391" s="2">
        <f t="shared" si="1168"/>
        <v>0</v>
      </c>
      <c r="I391" s="2">
        <f t="shared" si="1168"/>
        <v>5.4810112260502276E-4</v>
      </c>
      <c r="J391" s="2">
        <f t="shared" si="1168"/>
        <v>3.3526286039242827E-2</v>
      </c>
      <c r="K391" s="2">
        <f t="shared" si="1168"/>
        <v>4.9297441716393164E-2</v>
      </c>
      <c r="L391" s="2">
        <f t="shared" si="1168"/>
        <v>4.9297441716393164E-2</v>
      </c>
      <c r="M391" s="2">
        <f t="shared" si="1168"/>
        <v>4.9297441716393164E-2</v>
      </c>
      <c r="N391" s="2">
        <f t="shared" si="1168"/>
        <v>4.9297441716393164E-2</v>
      </c>
      <c r="O391" s="2">
        <f t="shared" si="1168"/>
        <v>4.9297441716393164E-2</v>
      </c>
      <c r="P391" s="2">
        <f t="shared" si="1168"/>
        <v>4.9297441716393164E-2</v>
      </c>
      <c r="Q391" s="2">
        <f t="shared" si="1168"/>
        <v>4.9297441716393164E-2</v>
      </c>
      <c r="R391" s="2">
        <f t="shared" si="1168"/>
        <v>4.9297441716393164E-2</v>
      </c>
      <c r="S391" s="2">
        <f t="shared" si="1168"/>
        <v>4.9297441716393164E-2</v>
      </c>
      <c r="T391" s="2">
        <f t="shared" si="1168"/>
        <v>4.9297441716393164E-2</v>
      </c>
      <c r="U391" s="2">
        <f t="shared" si="1168"/>
        <v>4.9297441716393164E-2</v>
      </c>
      <c r="V391" s="2">
        <f t="shared" si="1168"/>
        <v>4.9297441716393164E-2</v>
      </c>
      <c r="W391" s="2">
        <f t="shared" si="1168"/>
        <v>4.9297441716393164E-2</v>
      </c>
      <c r="X391" s="2">
        <f t="shared" si="1168"/>
        <v>4.9297441716393164E-2</v>
      </c>
      <c r="Y391" s="2">
        <f t="shared" si="1168"/>
        <v>4.9297441716393164E-2</v>
      </c>
      <c r="Z391" s="2">
        <f t="shared" si="1168"/>
        <v>4.9297441716393164E-2</v>
      </c>
      <c r="AA391" s="2">
        <f t="shared" si="1168"/>
        <v>4.9297441716393164E-2</v>
      </c>
      <c r="AB391" s="2">
        <f t="shared" si="1168"/>
        <v>4.9297441716393164E-2</v>
      </c>
      <c r="AC391" s="2">
        <f t="shared" si="1168"/>
        <v>4.9297441716393164E-2</v>
      </c>
      <c r="AD391" s="2">
        <f t="shared" si="1168"/>
        <v>4.9297441716393164E-2</v>
      </c>
      <c r="AE391" s="2">
        <f t="shared" si="1168"/>
        <v>4.9297441716393164E-2</v>
      </c>
      <c r="AF391" s="2">
        <f t="shared" si="1168"/>
        <v>4.9297441716393164E-2</v>
      </c>
      <c r="AG391" s="2">
        <f t="shared" si="1168"/>
        <v>4.9297441716393164E-2</v>
      </c>
      <c r="AH391" s="2">
        <f t="shared" si="1168"/>
        <v>4.9297441716393164E-2</v>
      </c>
      <c r="AI391" s="2">
        <f t="shared" si="1168"/>
        <v>4.9297441716393164E-2</v>
      </c>
      <c r="AJ391" s="2">
        <f t="shared" si="1168"/>
        <v>4.9297441716393164E-2</v>
      </c>
      <c r="AK391" s="2">
        <f t="shared" si="1168"/>
        <v>4.9297441716393164E-2</v>
      </c>
      <c r="AL391" s="2">
        <f t="shared" si="1168"/>
        <v>4.9297441716393164E-2</v>
      </c>
      <c r="AM391" s="2">
        <f t="shared" si="1168"/>
        <v>4.9297441716393164E-2</v>
      </c>
      <c r="AN391" s="2">
        <f t="shared" si="1168"/>
        <v>4.9297441716393164E-2</v>
      </c>
      <c r="AO391" s="2">
        <f t="shared" si="1168"/>
        <v>4.9297441716393164E-2</v>
      </c>
      <c r="AP391" s="2">
        <f t="shared" si="1168"/>
        <v>4.9297441716393164E-2</v>
      </c>
      <c r="AQ391" s="2">
        <f t="shared" si="1168"/>
        <v>4.9297441716393164E-2</v>
      </c>
      <c r="AR391" s="2">
        <f t="shared" si="1168"/>
        <v>4.9297441716393164E-2</v>
      </c>
      <c r="AS391" s="2">
        <f t="shared" si="1168"/>
        <v>4.9297441716393164E-2</v>
      </c>
      <c r="AT391" s="2">
        <f t="shared" si="1168"/>
        <v>4.9297441716393164E-2</v>
      </c>
      <c r="AU391" s="2">
        <f t="shared" si="1168"/>
        <v>4.9297441716393164E-2</v>
      </c>
      <c r="AV391" s="2">
        <f t="shared" si="1168"/>
        <v>4.9297441716393164E-2</v>
      </c>
      <c r="AW391" s="2">
        <f t="shared" si="1168"/>
        <v>4.9297441716393164E-2</v>
      </c>
      <c r="AX391" s="2">
        <f t="shared" si="1168"/>
        <v>4.9297441716393164E-2</v>
      </c>
      <c r="AY391" s="2">
        <f t="shared" si="1168"/>
        <v>4.9297441716393164E-2</v>
      </c>
      <c r="AZ391" s="2">
        <f t="shared" si="1168"/>
        <v>4.9297441716393164E-2</v>
      </c>
      <c r="BA391" s="2">
        <f t="shared" si="1168"/>
        <v>4.9297441716393164E-2</v>
      </c>
      <c r="BB391" s="2">
        <f t="shared" si="1168"/>
        <v>4.9297441716393164E-2</v>
      </c>
      <c r="BC391" s="2">
        <f t="shared" si="1168"/>
        <v>4.9297441716393164E-2</v>
      </c>
      <c r="BD391" s="2">
        <f t="shared" si="1168"/>
        <v>4.9297441716393164E-2</v>
      </c>
      <c r="BE391" s="2">
        <f t="shared" si="1168"/>
        <v>4.9297441716393164E-2</v>
      </c>
      <c r="BF391" s="2">
        <f t="shared" si="1168"/>
        <v>4.9297441716393164E-2</v>
      </c>
      <c r="BG391" s="2">
        <f t="shared" si="1168"/>
        <v>4.9297441716393164E-2</v>
      </c>
      <c r="BH391" s="2">
        <f t="shared" si="1168"/>
        <v>4.9297441716393164E-2</v>
      </c>
      <c r="BI391" s="2">
        <f t="shared" si="1168"/>
        <v>4.9297441716393164E-2</v>
      </c>
      <c r="BJ391" s="2">
        <f t="shared" si="1168"/>
        <v>4.9297441716393164E-2</v>
      </c>
      <c r="BK391" s="2">
        <f t="shared" si="1168"/>
        <v>4.9297441716393164E-2</v>
      </c>
    </row>
    <row r="393" spans="2:63" s="3" customFormat="1" x14ac:dyDescent="0.3">
      <c r="B393" s="3" t="s">
        <v>17</v>
      </c>
    </row>
    <row r="394" spans="2:63" s="4" customFormat="1" x14ac:dyDescent="0.3"/>
    <row r="395" spans="2:63" x14ac:dyDescent="0.3">
      <c r="D395" s="1" t="s">
        <v>2</v>
      </c>
      <c r="E395" s="1" t="s">
        <v>1</v>
      </c>
      <c r="F395" s="1" t="s">
        <v>3</v>
      </c>
      <c r="G395" s="1" t="s">
        <v>3</v>
      </c>
    </row>
    <row r="396" spans="2:63" x14ac:dyDescent="0.3">
      <c r="B396" t="s">
        <v>20</v>
      </c>
      <c r="D396" s="2">
        <f>'OAV 2011'!C12</f>
        <v>0</v>
      </c>
      <c r="E396" s="2" t="str">
        <f>'OAV 2011'!D12</f>
        <v>n/a</v>
      </c>
      <c r="F396" s="35">
        <f>'OAV 2011'!E12</f>
        <v>46.474672142650419</v>
      </c>
      <c r="G396" s="36">
        <v>47.884486925984326</v>
      </c>
      <c r="I396" s="54">
        <f>IF(OR(E396&lt;I398,E396="n/a"),0,(E396-5)*(H407-H405)/H407+(F396-5)*H405/H407)</f>
        <v>0</v>
      </c>
      <c r="J396" s="55" t="s">
        <v>98</v>
      </c>
      <c r="K396" s="41" t="s">
        <v>99</v>
      </c>
      <c r="L396" s="41"/>
      <c r="M396" s="41"/>
      <c r="N396" s="41"/>
    </row>
    <row r="398" spans="2:63" x14ac:dyDescent="0.3">
      <c r="D398" s="1">
        <v>1</v>
      </c>
      <c r="E398" s="1">
        <v>2</v>
      </c>
      <c r="F398" s="1">
        <v>3</v>
      </c>
      <c r="G398" s="1">
        <v>4</v>
      </c>
      <c r="H398" s="1">
        <v>5</v>
      </c>
      <c r="I398" s="1">
        <v>6</v>
      </c>
      <c r="J398" s="1">
        <v>7</v>
      </c>
      <c r="K398" s="1">
        <v>8</v>
      </c>
      <c r="L398" s="1">
        <v>9</v>
      </c>
      <c r="M398" s="1">
        <v>10</v>
      </c>
      <c r="N398" s="1">
        <v>11</v>
      </c>
      <c r="O398" s="1">
        <v>12</v>
      </c>
      <c r="P398" s="1">
        <v>13</v>
      </c>
      <c r="Q398" s="1">
        <v>14</v>
      </c>
      <c r="R398" s="1">
        <v>15</v>
      </c>
      <c r="S398" s="1">
        <v>16</v>
      </c>
      <c r="T398" s="1">
        <v>17</v>
      </c>
      <c r="U398" s="1">
        <v>18</v>
      </c>
      <c r="V398" s="1">
        <v>19</v>
      </c>
      <c r="W398" s="1">
        <v>20</v>
      </c>
      <c r="X398" s="1">
        <v>21</v>
      </c>
      <c r="Y398" s="1">
        <v>22</v>
      </c>
      <c r="Z398" s="1">
        <v>23</v>
      </c>
      <c r="AA398" s="1">
        <v>24</v>
      </c>
      <c r="AB398" s="1">
        <v>25</v>
      </c>
      <c r="AC398" s="1">
        <v>26</v>
      </c>
      <c r="AD398" s="1">
        <v>27</v>
      </c>
      <c r="AE398" s="1">
        <v>28</v>
      </c>
      <c r="AF398" s="1">
        <v>29</v>
      </c>
      <c r="AG398" s="1">
        <v>30</v>
      </c>
      <c r="AH398" s="1">
        <v>31</v>
      </c>
      <c r="AI398" s="1">
        <v>32</v>
      </c>
      <c r="AJ398" s="1">
        <v>33</v>
      </c>
      <c r="AK398" s="1">
        <v>34</v>
      </c>
      <c r="AL398" s="1">
        <v>35</v>
      </c>
      <c r="AM398" s="1">
        <v>36</v>
      </c>
      <c r="AN398" s="1">
        <v>37</v>
      </c>
      <c r="AO398" s="1">
        <v>38</v>
      </c>
      <c r="AP398" s="1">
        <v>39</v>
      </c>
      <c r="AQ398" s="1">
        <v>40</v>
      </c>
      <c r="AR398" s="1">
        <v>41</v>
      </c>
      <c r="AS398" s="1">
        <v>42</v>
      </c>
      <c r="AT398" s="1">
        <v>43</v>
      </c>
      <c r="AU398" s="1">
        <v>44</v>
      </c>
      <c r="AV398" s="1">
        <v>45</v>
      </c>
      <c r="AW398" s="1">
        <v>46</v>
      </c>
      <c r="AX398" s="1">
        <v>47</v>
      </c>
      <c r="AY398" s="1">
        <v>48</v>
      </c>
      <c r="AZ398" s="1">
        <v>49</v>
      </c>
      <c r="BA398" s="1">
        <v>50</v>
      </c>
      <c r="BB398" s="1">
        <v>51</v>
      </c>
      <c r="BC398" s="1">
        <v>52</v>
      </c>
      <c r="BD398" s="1">
        <v>53</v>
      </c>
      <c r="BE398" s="1">
        <v>54</v>
      </c>
      <c r="BF398" s="1">
        <v>55</v>
      </c>
      <c r="BG398" s="1">
        <v>56</v>
      </c>
      <c r="BH398" s="1">
        <v>57</v>
      </c>
      <c r="BI398" s="1">
        <v>58</v>
      </c>
      <c r="BJ398" s="1">
        <v>59</v>
      </c>
      <c r="BK398" s="1">
        <v>60</v>
      </c>
    </row>
    <row r="399" spans="2:63" x14ac:dyDescent="0.3">
      <c r="D399" s="1">
        <v>2011</v>
      </c>
      <c r="E399" s="1">
        <v>2012</v>
      </c>
      <c r="F399" s="1">
        <v>2013</v>
      </c>
      <c r="G399" s="1">
        <v>2014</v>
      </c>
      <c r="H399" s="1">
        <v>2015</v>
      </c>
      <c r="I399" s="1">
        <v>2016</v>
      </c>
      <c r="J399" s="1">
        <v>2017</v>
      </c>
      <c r="K399" s="1">
        <v>2018</v>
      </c>
      <c r="L399" s="1">
        <v>2019</v>
      </c>
      <c r="M399" s="1">
        <v>2020</v>
      </c>
      <c r="N399" s="1">
        <v>2021</v>
      </c>
      <c r="O399" s="1">
        <v>2022</v>
      </c>
      <c r="P399" s="1">
        <v>2023</v>
      </c>
      <c r="Q399" s="1">
        <v>2024</v>
      </c>
      <c r="R399" s="1">
        <v>2025</v>
      </c>
      <c r="S399" s="1">
        <v>2026</v>
      </c>
      <c r="T399" s="1">
        <v>2027</v>
      </c>
      <c r="U399" s="1">
        <v>2028</v>
      </c>
      <c r="V399" s="1">
        <v>2029</v>
      </c>
      <c r="W399" s="1">
        <v>2030</v>
      </c>
      <c r="X399" s="1">
        <v>2031</v>
      </c>
      <c r="Y399" s="1">
        <v>2032</v>
      </c>
      <c r="Z399" s="1">
        <v>2033</v>
      </c>
      <c r="AA399" s="1">
        <v>2034</v>
      </c>
      <c r="AB399" s="1">
        <v>2035</v>
      </c>
      <c r="AC399" s="1">
        <v>2036</v>
      </c>
      <c r="AD399" s="1">
        <v>2037</v>
      </c>
      <c r="AE399" s="1">
        <v>2038</v>
      </c>
      <c r="AF399" s="1">
        <v>2039</v>
      </c>
      <c r="AG399" s="1">
        <v>2040</v>
      </c>
      <c r="AH399" s="1">
        <v>2041</v>
      </c>
      <c r="AI399" s="1">
        <v>2042</v>
      </c>
      <c r="AJ399" s="1">
        <v>2043</v>
      </c>
      <c r="AK399" s="1">
        <v>2044</v>
      </c>
      <c r="AL399" s="1">
        <v>2045</v>
      </c>
      <c r="AM399" s="1">
        <v>2046</v>
      </c>
      <c r="AN399" s="1">
        <v>2047</v>
      </c>
      <c r="AO399" s="1">
        <v>2048</v>
      </c>
      <c r="AP399" s="1">
        <v>2049</v>
      </c>
      <c r="AQ399" s="1">
        <v>2050</v>
      </c>
      <c r="AR399" s="1">
        <v>2051</v>
      </c>
      <c r="AS399" s="1">
        <v>2052</v>
      </c>
      <c r="AT399" s="1">
        <v>2053</v>
      </c>
      <c r="AU399" s="1">
        <v>2054</v>
      </c>
      <c r="AV399" s="1">
        <v>2055</v>
      </c>
      <c r="AW399" s="1">
        <v>2056</v>
      </c>
      <c r="AX399" s="1">
        <v>2057</v>
      </c>
      <c r="AY399" s="1">
        <v>2058</v>
      </c>
      <c r="AZ399" s="1">
        <v>2059</v>
      </c>
      <c r="BA399" s="1">
        <v>2060</v>
      </c>
      <c r="BB399" s="1">
        <v>2061</v>
      </c>
      <c r="BC399" s="1">
        <v>2062</v>
      </c>
      <c r="BD399" s="1">
        <v>2063</v>
      </c>
      <c r="BE399" s="1">
        <v>2064</v>
      </c>
      <c r="BF399" s="1">
        <v>2065</v>
      </c>
      <c r="BG399" s="1">
        <v>2066</v>
      </c>
      <c r="BH399" s="1">
        <v>2067</v>
      </c>
      <c r="BI399" s="1">
        <v>2068</v>
      </c>
      <c r="BJ399" s="1">
        <v>2069</v>
      </c>
      <c r="BK399" s="1">
        <v>2070</v>
      </c>
    </row>
    <row r="401" spans="2:63" x14ac:dyDescent="0.3">
      <c r="B401" t="s">
        <v>25</v>
      </c>
      <c r="D401" s="2">
        <f>IF($D396=0,0,IF(D398&gt;$E396,($D396+SUM(C405:$C405))-SUM(C401:$C401),($D396+SUM(C405:$C405))/$E396))</f>
        <v>0</v>
      </c>
      <c r="E401" s="2">
        <f>IF($D396=0,0,IF(E398&gt;$E396,($D396+SUM($C405:D405))-SUM($C401:D401),($D396+SUM($C405:D405))/$E396))</f>
        <v>0</v>
      </c>
      <c r="F401" s="2">
        <f>IF($D396=0,0,IF(F398&gt;$E396,($D396+SUM($C405:E405))-SUM($C401:E401),($D396+SUM($C405:E405))/$E396))</f>
        <v>0</v>
      </c>
      <c r="G401" s="2">
        <f>IF($D396=0,0,IF(G398&gt;$E396,($D396+SUM($C405:F405))-SUM($C401:F401),($D396+SUM($C405:F405))/$E396))</f>
        <v>0</v>
      </c>
      <c r="H401" s="2">
        <f>IF($D396=0,0,IF(H398&gt;$E396,($D396+SUM($C405:G405))-SUM($C401:G401),($D396+SUM($C405:G405))/$E396))</f>
        <v>0</v>
      </c>
      <c r="I401" s="56">
        <f>IF(I396&gt;0,IF(AND(I398=1,$I396&lt;1),0,IF(I398-5&gt;$I396,$H407,$H407/$I396)),IF(OR(AND(I398=1,$E396&lt;1),$E396="n/a"),0,IF(I398&gt;$E396,($D396+SUM($C405:H406))-SUM($C401:H401),($D396+SUM($C405:H406))/$E396)))</f>
        <v>0</v>
      </c>
      <c r="J401" s="56">
        <f>IF(AND(J398=1,$I396&lt;1),0,IF(J398-5&gt;$I396,$H407-SUM($I401:I401),$H407/$I396))</f>
        <v>0</v>
      </c>
      <c r="K401" s="56">
        <f>IF(AND(K398=1,$I396&lt;1),0,IF(K398-5&gt;$I396,$H407-SUM($I401:J401),$H407/$I396))</f>
        <v>0</v>
      </c>
      <c r="L401" s="56">
        <f>IF(AND(L398=1,$I396&lt;1),0,IF(L398-5&gt;$I396,$H407-SUM($I401:K401),$H407/$I396))</f>
        <v>0</v>
      </c>
      <c r="M401" s="56">
        <f>IF(AND(M398=1,$I396&lt;1),0,IF(M398-5&gt;$I396,$H407-SUM($I401:L401),$H407/$I396))</f>
        <v>0</v>
      </c>
      <c r="N401" s="56">
        <f>IF(AND(N398=1,$I396&lt;1),0,IF(N398-5&gt;$I396,$H407-SUM($I401:M401),$H407/$I396))</f>
        <v>0</v>
      </c>
      <c r="O401" s="56">
        <f>IF(AND(O398=1,$I396&lt;1),0,IF(O398-5&gt;$I396,$H407-SUM($I401:N401),$H407/$I396))</f>
        <v>0</v>
      </c>
      <c r="P401" s="56">
        <f>IF(AND(P398=1,$I396&lt;1),0,IF(P398-5&gt;$I396,$H407-SUM($I401:O401),$H407/$I396))</f>
        <v>0</v>
      </c>
      <c r="Q401" s="56">
        <f>IF(AND(Q398=1,$I396&lt;1),0,IF(Q398-5&gt;$I396,$H407-SUM($I401:P401),$H407/$I396))</f>
        <v>0</v>
      </c>
      <c r="R401" s="56">
        <f>IF(AND(R398=1,$I396&lt;1),0,IF(R398-5&gt;$I396,$H407-SUM($I401:Q401),$H407/$I396))</f>
        <v>0</v>
      </c>
      <c r="S401" s="56">
        <f>IF(AND(S398=1,$I396&lt;1),0,IF(S398-5&gt;$I396,$H407-SUM($I401:R401),$H407/$I396))</f>
        <v>0</v>
      </c>
      <c r="T401" s="56">
        <f>IF(AND(T398=1,$I396&lt;1),0,IF(T398-5&gt;$I396,$H407-SUM($I401:S401),$H407/$I396))</f>
        <v>0</v>
      </c>
      <c r="U401" s="56">
        <f>IF(AND(U398=1,$I396&lt;1),0,IF(U398-5&gt;$I396,$H407-SUM($I401:T401),$H407/$I396))</f>
        <v>0</v>
      </c>
      <c r="V401" s="56">
        <f>IF(AND(V398=1,$I396&lt;1),0,IF(V398-5&gt;$I396,$H407-SUM($I401:U401),$H407/$I396))</f>
        <v>0</v>
      </c>
      <c r="W401" s="56">
        <f>IF(AND(W398=1,$I396&lt;1),0,IF(W398-5&gt;$I396,$H407-SUM($I401:V401),$H407/$I396))</f>
        <v>0</v>
      </c>
      <c r="X401" s="56">
        <f>IF(AND(X398=1,$I396&lt;1),0,IF(X398-5&gt;$I396,$H407-SUM($I401:W401),$H407/$I396))</f>
        <v>0</v>
      </c>
      <c r="Y401" s="56">
        <f>IF(AND(Y398=1,$I396&lt;1),0,IF(Y398-5&gt;$I396,$H407-SUM($I401:X401),$H407/$I396))</f>
        <v>0</v>
      </c>
      <c r="Z401" s="56">
        <f>IF(AND(Z398=1,$I396&lt;1),0,IF(Z398-5&gt;$I396,$H407-SUM($I401:Y401),$H407/$I396))</f>
        <v>0</v>
      </c>
      <c r="AA401" s="56">
        <f>IF(AND(AA398=1,$I396&lt;1),0,IF(AA398-5&gt;$I396,$H407-SUM($I401:Z401),$H407/$I396))</f>
        <v>0</v>
      </c>
      <c r="AB401" s="56">
        <f>IF(AND(AB398=1,$I396&lt;1),0,IF(AB398-5&gt;$I396,$H407-SUM($I401:AA401),$H407/$I396))</f>
        <v>0</v>
      </c>
      <c r="AC401" s="56">
        <f>IF(AND(AC398=1,$I396&lt;1),0,IF(AC398-5&gt;$I396,$H407-SUM($I401:AB401),$H407/$I396))</f>
        <v>0</v>
      </c>
      <c r="AD401" s="56">
        <f>IF(AND(AD398=1,$I396&lt;1),0,IF(AD398-5&gt;$I396,$H407-SUM($I401:AC401),$H407/$I396))</f>
        <v>0</v>
      </c>
      <c r="AE401" s="56">
        <f>IF(AND(AE398=1,$I396&lt;1),0,IF(AE398-5&gt;$I396,$H407-SUM($I401:AD401),$H407/$I396))</f>
        <v>0</v>
      </c>
      <c r="AF401" s="56">
        <f>IF(AND(AF398=1,$I396&lt;1),0,IF(AF398-5&gt;$I396,$H407-SUM($I401:AE401),$H407/$I396))</f>
        <v>0</v>
      </c>
      <c r="AG401" s="56">
        <f>IF(AND(AG398=1,$I396&lt;1),0,IF(AG398-5&gt;$I396,$H407-SUM($I401:AF401),$H407/$I396))</f>
        <v>0</v>
      </c>
      <c r="AH401" s="56">
        <f>IF(AND(AH398=1,$I396&lt;1),0,IF(AH398-5&gt;$I396,$H407-SUM($I401:AG401),$H407/$I396))</f>
        <v>0</v>
      </c>
      <c r="AI401" s="56">
        <f>IF(AND(AI398=1,$I396&lt;1),0,IF(AI398-5&gt;$I396,$H407-SUM($I401:AH401),$H407/$I396))</f>
        <v>0</v>
      </c>
      <c r="AJ401" s="56">
        <f>IF(AND(AJ398=1,$I396&lt;1),0,IF(AJ398-5&gt;$I396,$H407-SUM($I401:AI401),$H407/$I396))</f>
        <v>0</v>
      </c>
      <c r="AK401" s="56">
        <f>IF(AND(AK398=1,$I396&lt;1),0,IF(AK398-5&gt;$I396,$H407-SUM($I401:AJ401),$H407/$I396))</f>
        <v>0</v>
      </c>
      <c r="AL401" s="56">
        <f>IF(AND(AL398=1,$I396&lt;1),0,IF(AL398-5&gt;$I396,$H407-SUM($I401:AK401),$H407/$I396))</f>
        <v>0</v>
      </c>
      <c r="AM401" s="56">
        <f>IF(AND(AM398=1,$I396&lt;1),0,IF(AM398-5&gt;$I396,$H407-SUM($I401:AL401),$H407/$I396))</f>
        <v>0</v>
      </c>
      <c r="AN401" s="56">
        <f>IF(AND(AN398=1,$I396&lt;1),0,IF(AN398-5&gt;$I396,$H407-SUM($I401:AM401),$H407/$I396))</f>
        <v>0</v>
      </c>
      <c r="AO401" s="56">
        <f>IF(AND(AO398=1,$I396&lt;1),0,IF(AO398-5&gt;$I396,$H407-SUM($I401:AN401),$H407/$I396))</f>
        <v>0</v>
      </c>
      <c r="AP401" s="56">
        <f>IF(AND(AP398=1,$I396&lt;1),0,IF(AP398-5&gt;$I396,$H407-SUM($I401:AO401),$H407/$I396))</f>
        <v>0</v>
      </c>
      <c r="AQ401" s="56">
        <f>IF(AND(AQ398=1,$I396&lt;1),0,IF(AQ398-5&gt;$I396,$H407-SUM($I401:AP401),$H407/$I396))</f>
        <v>0</v>
      </c>
      <c r="AR401" s="56">
        <f>IF(AND(AR398=1,$I396&lt;1),0,IF(AR398-5&gt;$I396,$H407-SUM($I401:AQ401),$H407/$I396))</f>
        <v>0</v>
      </c>
      <c r="AS401" s="56">
        <f>IF(AND(AS398=1,$I396&lt;1),0,IF(AS398-5&gt;$I396,$H407-SUM($I401:AR401),$H407/$I396))</f>
        <v>0</v>
      </c>
      <c r="AT401" s="56">
        <f>IF(AND(AT398=1,$I396&lt;1),0,IF(AT398-5&gt;$I396,$H407-SUM($I401:AS401),$H407/$I396))</f>
        <v>0</v>
      </c>
      <c r="AU401" s="56">
        <f>IF(AND(AU398=1,$I396&lt;1),0,IF(AU398-5&gt;$I396,$H407-SUM($I401:AT401),$H407/$I396))</f>
        <v>0</v>
      </c>
      <c r="AV401" s="56">
        <f>IF(AND(AV398=1,$I396&lt;1),0,IF(AV398-5&gt;$I396,$H407-SUM($I401:AU401),$H407/$I396))</f>
        <v>0</v>
      </c>
      <c r="AW401" s="56">
        <f>IF(AND(AW398=1,$I396&lt;1),0,IF(AW398-5&gt;$I396,$H407-SUM($I401:AV401),$H407/$I396))</f>
        <v>0</v>
      </c>
      <c r="AX401" s="56">
        <f>IF(AND(AX398=1,$I396&lt;1),0,IF(AX398-5&gt;$I396,$H407-SUM($I401:AW401),$H407/$I396))</f>
        <v>0</v>
      </c>
      <c r="AY401" s="56">
        <f>IF(AND(AY398=1,$I396&lt;1),0,IF(AY398-5&gt;$I396,$H407-SUM($I401:AX401),$H407/$I396))</f>
        <v>0</v>
      </c>
      <c r="AZ401" s="56">
        <f>IF(AND(AZ398=1,$I396&lt;1),0,IF(AZ398-5&gt;$I396,$H407-SUM($I401:AY401),$H407/$I396))</f>
        <v>0</v>
      </c>
      <c r="BA401" s="56">
        <f>IF(AND(BA398=1,$I396&lt;1),0,IF(BA398-5&gt;$I396,$H407-SUM($I401:AZ401),$H407/$I396))</f>
        <v>0</v>
      </c>
      <c r="BB401" s="56">
        <f>IF(AND(BB398=1,$I396&lt;1),0,IF(BB398-5&gt;$I396,$H407-SUM($I401:BA401),$H407/$I396))</f>
        <v>0</v>
      </c>
      <c r="BC401" s="56">
        <f>IF(AND(BC398=1,$I396&lt;1),0,IF(BC398-5&gt;$I396,$H407-SUM($I401:BB401),$H407/$I396))</f>
        <v>0</v>
      </c>
      <c r="BD401" s="56">
        <f>IF(AND(BD398=1,$I396&lt;1),0,IF(BD398-5&gt;$I396,$H407-SUM($I401:BC401),$H407/$I396))</f>
        <v>0</v>
      </c>
      <c r="BE401" s="56">
        <f>IF(AND(BE398=1,$I396&lt;1),0,IF(BE398-5&gt;$I396,$H407-SUM($I401:BD401),$H407/$I396))</f>
        <v>0</v>
      </c>
      <c r="BF401" s="56">
        <f>IF(AND(BF398=1,$I396&lt;1),0,IF(BF398-5&gt;$I396,$H407-SUM($I401:BE401),$H407/$I396))</f>
        <v>0</v>
      </c>
      <c r="BG401" s="56">
        <f>IF(AND(BG398=1,$I396&lt;1),0,IF(BG398-5&gt;$I396,$H407-SUM($I401:BF401),$H407/$I396))</f>
        <v>0</v>
      </c>
      <c r="BH401" s="56">
        <f>IF(AND(BH398=1,$I396&lt;1),0,IF(BH398-5&gt;$I396,$H407-SUM($I401:BG401),$H407/$I396))</f>
        <v>0</v>
      </c>
      <c r="BI401" s="56">
        <f>IF(AND(BI398=1,$I396&lt;1),0,IF(BI398-5&gt;$I396,$H407-SUM($I401:BH401),$H407/$I396))</f>
        <v>0</v>
      </c>
      <c r="BJ401" s="56">
        <f>IF(AND(BJ398=1,$I396&lt;1),0,IF(BJ398-5&gt;$I396,$H407-SUM($I401:BI401),$H407/$I396))</f>
        <v>0</v>
      </c>
      <c r="BK401" s="56">
        <f>IF(AND(BK398=1,$I396&lt;1),0,IF(BK398-5&gt;$I396,$H407-SUM($I401:BJ401),$H407/$I396))</f>
        <v>0</v>
      </c>
    </row>
    <row r="402" spans="2:63" x14ac:dyDescent="0.3">
      <c r="B402" t="s">
        <v>21</v>
      </c>
    </row>
    <row r="403" spans="2:63" x14ac:dyDescent="0.3">
      <c r="B403" s="10" t="s">
        <v>22</v>
      </c>
      <c r="C403" s="10"/>
      <c r="H403" s="50">
        <f>VLOOKUP($B393,Inputs!$B$54:$I$61,8,FALSE)/Inputs!$I$5</f>
        <v>0</v>
      </c>
    </row>
    <row r="404" spans="2:63" x14ac:dyDescent="0.3">
      <c r="B404" s="10" t="s">
        <v>23</v>
      </c>
      <c r="C404" s="10"/>
      <c r="D404" s="12"/>
      <c r="E404" s="12"/>
      <c r="F404" s="12"/>
      <c r="G404" s="12"/>
      <c r="H404" s="13">
        <f>VLOOKUP($B393,Inputs!$B$65:$I$72,8,FALSE)/Inputs!$I$5</f>
        <v>0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</row>
    <row r="405" spans="2:63" x14ac:dyDescent="0.3">
      <c r="B405" s="10" t="s">
        <v>81</v>
      </c>
      <c r="C405" s="10"/>
      <c r="D405" s="2">
        <f t="shared" ref="D405" si="1169">SUM(D403:D404)</f>
        <v>0</v>
      </c>
      <c r="E405" s="2">
        <f t="shared" ref="E405" si="1170">SUM(E403:E404)</f>
        <v>0</v>
      </c>
      <c r="F405" s="2">
        <f t="shared" ref="F405" si="1171">SUM(F403:F404)</f>
        <v>0</v>
      </c>
      <c r="G405" s="2">
        <f t="shared" ref="G405" si="1172">SUM(G403:G404)</f>
        <v>0</v>
      </c>
      <c r="H405" s="2">
        <f>SUM(H403:H404)</f>
        <v>0</v>
      </c>
      <c r="I405" s="2">
        <f t="shared" ref="I405" si="1173">SUM(I403:I404)</f>
        <v>0</v>
      </c>
      <c r="J405" s="2">
        <f t="shared" ref="J405" si="1174">SUM(J403:J404)</f>
        <v>0</v>
      </c>
      <c r="K405" s="2">
        <f t="shared" ref="K405" si="1175">SUM(K403:K404)</f>
        <v>0</v>
      </c>
      <c r="L405" s="2">
        <f t="shared" ref="L405" si="1176">SUM(L403:L404)</f>
        <v>0</v>
      </c>
      <c r="M405" s="2">
        <f t="shared" ref="M405" si="1177">SUM(M403:M404)</f>
        <v>0</v>
      </c>
      <c r="N405" s="2">
        <f t="shared" ref="N405" si="1178">SUM(N403:N404)</f>
        <v>0</v>
      </c>
      <c r="O405" s="2">
        <f t="shared" ref="O405" si="1179">SUM(O403:O404)</f>
        <v>0</v>
      </c>
      <c r="P405" s="2">
        <f t="shared" ref="P405" si="1180">SUM(P403:P404)</f>
        <v>0</v>
      </c>
      <c r="Q405" s="2">
        <f t="shared" ref="Q405" si="1181">SUM(Q403:Q404)</f>
        <v>0</v>
      </c>
      <c r="R405" s="2">
        <f t="shared" ref="R405" si="1182">SUM(R403:R404)</f>
        <v>0</v>
      </c>
      <c r="S405" s="2">
        <f t="shared" ref="S405" si="1183">SUM(S403:S404)</f>
        <v>0</v>
      </c>
      <c r="T405" s="2">
        <f t="shared" ref="T405" si="1184">SUM(T403:T404)</f>
        <v>0</v>
      </c>
      <c r="U405" s="2">
        <f t="shared" ref="U405" si="1185">SUM(U403:U404)</f>
        <v>0</v>
      </c>
      <c r="V405" s="2">
        <f t="shared" ref="V405" si="1186">SUM(V403:V404)</f>
        <v>0</v>
      </c>
      <c r="W405" s="2">
        <f t="shared" ref="W405" si="1187">SUM(W403:W404)</f>
        <v>0</v>
      </c>
      <c r="X405" s="2">
        <f t="shared" ref="X405" si="1188">SUM(X403:X404)</f>
        <v>0</v>
      </c>
      <c r="Y405" s="2">
        <f t="shared" ref="Y405" si="1189">SUM(Y403:Y404)</f>
        <v>0</v>
      </c>
      <c r="Z405" s="2">
        <f t="shared" ref="Z405" si="1190">SUM(Z403:Z404)</f>
        <v>0</v>
      </c>
      <c r="AA405" s="2">
        <f t="shared" ref="AA405" si="1191">SUM(AA403:AA404)</f>
        <v>0</v>
      </c>
      <c r="AB405" s="2">
        <f t="shared" ref="AB405" si="1192">SUM(AB403:AB404)</f>
        <v>0</v>
      </c>
      <c r="AC405" s="2">
        <f t="shared" ref="AC405" si="1193">SUM(AC403:AC404)</f>
        <v>0</v>
      </c>
      <c r="AD405" s="2">
        <f t="shared" ref="AD405" si="1194">SUM(AD403:AD404)</f>
        <v>0</v>
      </c>
      <c r="AE405" s="2">
        <f t="shared" ref="AE405" si="1195">SUM(AE403:AE404)</f>
        <v>0</v>
      </c>
      <c r="AF405" s="2">
        <f t="shared" ref="AF405" si="1196">SUM(AF403:AF404)</f>
        <v>0</v>
      </c>
      <c r="AG405" s="2">
        <f t="shared" ref="AG405" si="1197">SUM(AG403:AG404)</f>
        <v>0</v>
      </c>
      <c r="AH405" s="2">
        <f t="shared" ref="AH405" si="1198">SUM(AH403:AH404)</f>
        <v>0</v>
      </c>
      <c r="AI405" s="2">
        <f t="shared" ref="AI405" si="1199">SUM(AI403:AI404)</f>
        <v>0</v>
      </c>
      <c r="AJ405" s="2">
        <f t="shared" ref="AJ405" si="1200">SUM(AJ403:AJ404)</f>
        <v>0</v>
      </c>
      <c r="AK405" s="2">
        <f t="shared" ref="AK405" si="1201">SUM(AK403:AK404)</f>
        <v>0</v>
      </c>
      <c r="AL405" s="2">
        <f t="shared" ref="AL405" si="1202">SUM(AL403:AL404)</f>
        <v>0</v>
      </c>
      <c r="AM405" s="2">
        <f t="shared" ref="AM405" si="1203">SUM(AM403:AM404)</f>
        <v>0</v>
      </c>
      <c r="AN405" s="2">
        <f t="shared" ref="AN405" si="1204">SUM(AN403:AN404)</f>
        <v>0</v>
      </c>
      <c r="AO405" s="2">
        <f t="shared" ref="AO405" si="1205">SUM(AO403:AO404)</f>
        <v>0</v>
      </c>
      <c r="AP405" s="2">
        <f t="shared" ref="AP405" si="1206">SUM(AP403:AP404)</f>
        <v>0</v>
      </c>
      <c r="AQ405" s="2">
        <f t="shared" ref="AQ405" si="1207">SUM(AQ403:AQ404)</f>
        <v>0</v>
      </c>
      <c r="AR405" s="2">
        <f t="shared" ref="AR405" si="1208">SUM(AR403:AR404)</f>
        <v>0</v>
      </c>
      <c r="AS405" s="2">
        <f t="shared" ref="AS405" si="1209">SUM(AS403:AS404)</f>
        <v>0</v>
      </c>
      <c r="AT405" s="2">
        <f t="shared" ref="AT405" si="1210">SUM(AT403:AT404)</f>
        <v>0</v>
      </c>
      <c r="AU405" s="2">
        <f t="shared" ref="AU405" si="1211">SUM(AU403:AU404)</f>
        <v>0</v>
      </c>
      <c r="AV405" s="2">
        <f t="shared" ref="AV405" si="1212">SUM(AV403:AV404)</f>
        <v>0</v>
      </c>
      <c r="AW405" s="2">
        <f t="shared" ref="AW405" si="1213">SUM(AW403:AW404)</f>
        <v>0</v>
      </c>
      <c r="AX405" s="2">
        <f t="shared" ref="AX405" si="1214">SUM(AX403:AX404)</f>
        <v>0</v>
      </c>
      <c r="AY405" s="2">
        <f t="shared" ref="AY405" si="1215">SUM(AY403:AY404)</f>
        <v>0</v>
      </c>
      <c r="AZ405" s="2">
        <f t="shared" ref="AZ405" si="1216">SUM(AZ403:AZ404)</f>
        <v>0</v>
      </c>
      <c r="BA405" s="2">
        <f t="shared" ref="BA405:BK405" si="1217">SUM(BA403:BA404)</f>
        <v>0</v>
      </c>
      <c r="BB405" s="2">
        <f t="shared" si="1217"/>
        <v>0</v>
      </c>
      <c r="BC405" s="2">
        <f t="shared" si="1217"/>
        <v>0</v>
      </c>
      <c r="BD405" s="2">
        <f t="shared" si="1217"/>
        <v>0</v>
      </c>
      <c r="BE405" s="2">
        <f t="shared" si="1217"/>
        <v>0</v>
      </c>
      <c r="BF405" s="2">
        <f t="shared" si="1217"/>
        <v>0</v>
      </c>
      <c r="BG405" s="2">
        <f t="shared" si="1217"/>
        <v>0</v>
      </c>
      <c r="BH405" s="2">
        <f t="shared" si="1217"/>
        <v>0</v>
      </c>
      <c r="BI405" s="2">
        <f t="shared" si="1217"/>
        <v>0</v>
      </c>
      <c r="BJ405" s="2">
        <f t="shared" si="1217"/>
        <v>0</v>
      </c>
      <c r="BK405" s="2">
        <f t="shared" si="1217"/>
        <v>0</v>
      </c>
    </row>
    <row r="406" spans="2:63" x14ac:dyDescent="0.3">
      <c r="B406" s="10"/>
      <c r="C406" s="1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</row>
    <row r="407" spans="2:63" x14ac:dyDescent="0.3">
      <c r="B407" t="s">
        <v>26</v>
      </c>
      <c r="C407" s="54">
        <f>D396</f>
        <v>0</v>
      </c>
      <c r="D407" s="50">
        <f t="shared" ref="D407" si="1218">C407-D401+D405+D406</f>
        <v>0</v>
      </c>
      <c r="E407" s="2">
        <f>D407-E401+E405</f>
        <v>0</v>
      </c>
      <c r="F407" s="2">
        <f t="shared" ref="F407" si="1219">E407-F401+F405</f>
        <v>0</v>
      </c>
      <c r="G407" s="2">
        <f t="shared" ref="G407" si="1220">F407-G401+G405</f>
        <v>0</v>
      </c>
      <c r="H407" s="2">
        <f t="shared" ref="H407" si="1221">G407-H401+H405</f>
        <v>0</v>
      </c>
      <c r="I407" s="2">
        <f t="shared" ref="I407" si="1222">H407-I401+I405</f>
        <v>0</v>
      </c>
      <c r="J407" s="2">
        <f t="shared" ref="J407" si="1223">I407-J401+J405</f>
        <v>0</v>
      </c>
      <c r="K407" s="2">
        <f t="shared" ref="K407" si="1224">J407-K401+K405</f>
        <v>0</v>
      </c>
      <c r="L407" s="2">
        <f t="shared" ref="L407" si="1225">K407-L401+L405</f>
        <v>0</v>
      </c>
      <c r="M407" s="2">
        <f t="shared" ref="M407" si="1226">L407-M401+M405</f>
        <v>0</v>
      </c>
      <c r="N407" s="2">
        <f t="shared" ref="N407" si="1227">M407-N401+N405</f>
        <v>0</v>
      </c>
      <c r="O407" s="2">
        <f t="shared" ref="O407" si="1228">N407-O401+O405</f>
        <v>0</v>
      </c>
      <c r="P407" s="2">
        <f t="shared" ref="P407" si="1229">O407-P401+P405</f>
        <v>0</v>
      </c>
      <c r="Q407" s="2">
        <f t="shared" ref="Q407" si="1230">P407-Q401+Q405</f>
        <v>0</v>
      </c>
      <c r="R407" s="2">
        <f t="shared" ref="R407" si="1231">Q407-R401+R405</f>
        <v>0</v>
      </c>
      <c r="S407" s="2">
        <f t="shared" ref="S407" si="1232">R407-S401+S405</f>
        <v>0</v>
      </c>
      <c r="T407" s="2">
        <f t="shared" ref="T407" si="1233">S407-T401+T405</f>
        <v>0</v>
      </c>
      <c r="U407" s="2">
        <f t="shared" ref="U407" si="1234">T407-U401+U405</f>
        <v>0</v>
      </c>
      <c r="V407" s="2">
        <f t="shared" ref="V407" si="1235">U407-V401+V405</f>
        <v>0</v>
      </c>
      <c r="W407" s="2">
        <f t="shared" ref="W407" si="1236">V407-W401+W405</f>
        <v>0</v>
      </c>
      <c r="X407" s="2">
        <f t="shared" ref="X407" si="1237">W407-X401+X405</f>
        <v>0</v>
      </c>
      <c r="Y407" s="2">
        <f t="shared" ref="Y407" si="1238">X407-Y401+Y405</f>
        <v>0</v>
      </c>
      <c r="Z407" s="2">
        <f t="shared" ref="Z407" si="1239">Y407-Z401+Z405</f>
        <v>0</v>
      </c>
      <c r="AA407" s="2">
        <f t="shared" ref="AA407" si="1240">Z407-AA401+AA405</f>
        <v>0</v>
      </c>
      <c r="AB407" s="2">
        <f t="shared" ref="AB407" si="1241">AA407-AB401+AB405</f>
        <v>0</v>
      </c>
      <c r="AC407" s="2">
        <f t="shared" ref="AC407" si="1242">AB407-AC401+AC405</f>
        <v>0</v>
      </c>
      <c r="AD407" s="2">
        <f t="shared" ref="AD407" si="1243">AC407-AD401+AD405</f>
        <v>0</v>
      </c>
      <c r="AE407" s="2">
        <f t="shared" ref="AE407" si="1244">AD407-AE401+AE405</f>
        <v>0</v>
      </c>
      <c r="AF407" s="2">
        <f t="shared" ref="AF407" si="1245">AE407-AF401+AF405</f>
        <v>0</v>
      </c>
      <c r="AG407" s="2">
        <f t="shared" ref="AG407" si="1246">AF407-AG401+AG405</f>
        <v>0</v>
      </c>
      <c r="AH407" s="2">
        <f t="shared" ref="AH407" si="1247">AG407-AH401+AH405</f>
        <v>0</v>
      </c>
      <c r="AI407" s="2">
        <f t="shared" ref="AI407" si="1248">AH407-AI401+AI405</f>
        <v>0</v>
      </c>
      <c r="AJ407" s="2">
        <f t="shared" ref="AJ407" si="1249">AI407-AJ401+AJ405</f>
        <v>0</v>
      </c>
      <c r="AK407" s="2">
        <f t="shared" ref="AK407" si="1250">AJ407-AK401+AK405</f>
        <v>0</v>
      </c>
      <c r="AL407" s="2">
        <f t="shared" ref="AL407" si="1251">AK407-AL401+AL405</f>
        <v>0</v>
      </c>
      <c r="AM407" s="2">
        <f t="shared" ref="AM407" si="1252">AL407-AM401+AM405</f>
        <v>0</v>
      </c>
      <c r="AN407" s="2">
        <f t="shared" ref="AN407" si="1253">AM407-AN401+AN405</f>
        <v>0</v>
      </c>
      <c r="AO407" s="2">
        <f t="shared" ref="AO407" si="1254">AN407-AO401+AO405</f>
        <v>0</v>
      </c>
      <c r="AP407" s="2">
        <f t="shared" ref="AP407" si="1255">AO407-AP401+AP405</f>
        <v>0</v>
      </c>
      <c r="AQ407" s="2">
        <f t="shared" ref="AQ407" si="1256">AP407-AQ401+AQ405</f>
        <v>0</v>
      </c>
      <c r="AR407" s="2">
        <f t="shared" ref="AR407" si="1257">AQ407-AR401+AR405</f>
        <v>0</v>
      </c>
      <c r="AS407" s="2">
        <f t="shared" ref="AS407" si="1258">AR407-AS401+AS405</f>
        <v>0</v>
      </c>
      <c r="AT407" s="2">
        <f t="shared" ref="AT407" si="1259">AS407-AT401+AT405</f>
        <v>0</v>
      </c>
      <c r="AU407" s="2">
        <f t="shared" ref="AU407" si="1260">AT407-AU401+AU405</f>
        <v>0</v>
      </c>
      <c r="AV407" s="2">
        <f t="shared" ref="AV407" si="1261">AU407-AV401+AV405</f>
        <v>0</v>
      </c>
      <c r="AW407" s="2">
        <f t="shared" ref="AW407" si="1262">AV407-AW401+AW405</f>
        <v>0</v>
      </c>
      <c r="AX407" s="2">
        <f t="shared" ref="AX407" si="1263">AW407-AX401+AX405</f>
        <v>0</v>
      </c>
      <c r="AY407" s="2">
        <f t="shared" ref="AY407" si="1264">AX407-AY401+AY405</f>
        <v>0</v>
      </c>
      <c r="AZ407" s="2">
        <f t="shared" ref="AZ407" si="1265">AY407-AZ401+AZ405</f>
        <v>0</v>
      </c>
      <c r="BA407" s="2">
        <f t="shared" ref="BA407" si="1266">AZ407-BA401+BA405</f>
        <v>0</v>
      </c>
      <c r="BB407" s="2">
        <f t="shared" ref="BB407" si="1267">BA407-BB401+BB405</f>
        <v>0</v>
      </c>
      <c r="BC407" s="2">
        <f t="shared" ref="BC407" si="1268">BB407-BC401+BC405</f>
        <v>0</v>
      </c>
      <c r="BD407" s="2">
        <f t="shared" ref="BD407" si="1269">BC407-BD401+BD405</f>
        <v>0</v>
      </c>
      <c r="BE407" s="2">
        <f t="shared" ref="BE407" si="1270">BD407-BE401+BE405</f>
        <v>0</v>
      </c>
      <c r="BF407" s="2">
        <f t="shared" ref="BF407" si="1271">BE407-BF401+BF405</f>
        <v>0</v>
      </c>
      <c r="BG407" s="2">
        <f t="shared" ref="BG407" si="1272">BF407-BG401+BG405</f>
        <v>0</v>
      </c>
      <c r="BH407" s="2">
        <f t="shared" ref="BH407" si="1273">BG407-BH401+BH405</f>
        <v>0</v>
      </c>
      <c r="BI407" s="2">
        <f t="shared" ref="BI407" si="1274">BH407-BI401+BI405</f>
        <v>0</v>
      </c>
      <c r="BJ407" s="2">
        <f t="shared" ref="BJ407" si="1275">BI407-BJ401+BJ405</f>
        <v>0</v>
      </c>
      <c r="BK407" s="2">
        <f t="shared" ref="BK407" si="1276">BJ407-BK401+BK405</f>
        <v>0</v>
      </c>
    </row>
    <row r="410" spans="2:63" x14ac:dyDescent="0.3">
      <c r="B410" t="s">
        <v>74</v>
      </c>
      <c r="D410" s="2">
        <f>INDEX(Inputs!$E$29:$X$37,MATCH('Depr schedule'!$B393,Inputs!$B$29:$B$37,0),MATCH('Depr schedule'!D399,Inputs!$E$15:$X$15,0))*IF(D398&gt;5,(1+D$3)^0.5,(1+D$4)^0.5)</f>
        <v>1.5131622996028458</v>
      </c>
      <c r="E410" s="2">
        <f>INDEX(Inputs!$E$29:$X$37,MATCH('Depr schedule'!$B393,Inputs!$B$29:$B$37,0),MATCH('Depr schedule'!E399,Inputs!$E$15:$X$15,0))*IF(E398&gt;5,(1+E$3)^0.5,(1+E$4)^0.5)</f>
        <v>0</v>
      </c>
      <c r="F410" s="2">
        <f>INDEX(Inputs!$E$29:$X$37,MATCH('Depr schedule'!$B393,Inputs!$B$29:$B$37,0),MATCH('Depr schedule'!F399,Inputs!$E$15:$X$15,0))*IF(F398&gt;5,(1+F$3)^0.5,(1+F$4)^0.5)</f>
        <v>0</v>
      </c>
      <c r="G410" s="2">
        <f>INDEX(Inputs!$E$29:$X$37,MATCH('Depr schedule'!$B393,Inputs!$B$29:$B$37,0),MATCH('Depr schedule'!G399,Inputs!$E$15:$X$15,0))*IF(G398&gt;5,(1+G$3)^0.5,(1+G$4)^0.5)</f>
        <v>0</v>
      </c>
      <c r="H410" s="2">
        <f>INDEX(Inputs!$E$29:$X$37,MATCH('Depr schedule'!$B393,Inputs!$B$29:$B$37,0),MATCH('Depr schedule'!H399,Inputs!$E$15:$X$15,0))*IF(H398&gt;5,(1+H$3)^0.5,(1+H$4)^0.5)</f>
        <v>0</v>
      </c>
      <c r="I410" s="2">
        <f>INDEX(Inputs!$E$29:$X$37,MATCH('Depr schedule'!$B393,Inputs!$B$29:$B$37,0),MATCH('Depr schedule'!I399,Inputs!$E$15:$X$15,0))*IF(I398&gt;5,(1+I$3)^0.5,(1+I$4)^0.5)</f>
        <v>9.1190307999516609</v>
      </c>
      <c r="J410" s="2">
        <f>INDEX(Inputs!$E$29:$X$37,MATCH('Depr schedule'!$B393,Inputs!$B$29:$B$37,0),MATCH('Depr schedule'!J399,Inputs!$E$15:$X$15,0))*IF(J398&gt;5,(1+J$3)^0.5,(1+J$4)^0.5)</f>
        <v>0</v>
      </c>
      <c r="K410" s="2">
        <f>INDEX(Inputs!$E$29:$X$37,MATCH('Depr schedule'!$B393,Inputs!$B$29:$B$37,0),MATCH('Depr schedule'!K399,Inputs!$E$15:$X$15,0))*IF(K398&gt;5,(1+K$3)^0.5,(1+K$4)^0.5)</f>
        <v>0</v>
      </c>
      <c r="L410" s="2">
        <f>INDEX(Inputs!$E$29:$X$37,MATCH('Depr schedule'!$B393,Inputs!$B$29:$B$37,0),MATCH('Depr schedule'!L399,Inputs!$E$15:$X$15,0))*IF(L398&gt;5,(1+L$3)^0.5,(1+L$4)^0.5)</f>
        <v>0</v>
      </c>
      <c r="M410" s="2">
        <f>INDEX(Inputs!$E$29:$X$37,MATCH('Depr schedule'!$B393,Inputs!$B$29:$B$37,0),MATCH('Depr schedule'!M399,Inputs!$E$15:$X$15,0))*IF(M398&gt;5,(1+M$3)^0.5,(1+M$4)^0.5)</f>
        <v>0</v>
      </c>
      <c r="N410" s="2">
        <f>INDEX(Inputs!$E$29:$X$37,MATCH('Depr schedule'!$B393,Inputs!$B$29:$B$37,0),MATCH('Depr schedule'!N399,Inputs!$E$15:$X$15,0))*IF(N398&gt;5,(1+N$3)^0.5,(1+N$4)^0.5)</f>
        <v>0</v>
      </c>
      <c r="O410" s="2">
        <f>INDEX(Inputs!$E$29:$X$37,MATCH('Depr schedule'!$B393,Inputs!$B$29:$B$37,0),MATCH('Depr schedule'!O399,Inputs!$E$15:$X$15,0))*IF(O398&gt;5,(1+O$3)^0.5,(1+O$4)^0.5)</f>
        <v>0</v>
      </c>
      <c r="P410" s="2">
        <f>INDEX(Inputs!$E$29:$X$37,MATCH('Depr schedule'!$B393,Inputs!$B$29:$B$37,0),MATCH('Depr schedule'!P399,Inputs!$E$15:$X$15,0))*IF(P398&gt;5,(1+P$3)^0.5,(1+P$4)^0.5)</f>
        <v>0</v>
      </c>
      <c r="Q410" s="2">
        <f>INDEX(Inputs!$E$29:$X$37,MATCH('Depr schedule'!$B393,Inputs!$B$29:$B$37,0),MATCH('Depr schedule'!Q399,Inputs!$E$15:$X$15,0))*IF(Q398&gt;5,(1+Q$3)^0.5,(1+Q$4)^0.5)</f>
        <v>0</v>
      </c>
      <c r="R410" s="2">
        <f>INDEX(Inputs!$E$29:$X$37,MATCH('Depr schedule'!$B393,Inputs!$B$29:$B$37,0),MATCH('Depr schedule'!R399,Inputs!$E$15:$X$15,0))*IF(R398&gt;5,(1+R$3)^0.5,(1+R$4)^0.5)</f>
        <v>0</v>
      </c>
      <c r="S410" s="2">
        <f>INDEX(Inputs!$E$29:$X$37,MATCH('Depr schedule'!$B393,Inputs!$B$29:$B$37,0),MATCH('Depr schedule'!S399,Inputs!$E$15:$X$15,0))*IF(S398&gt;5,(1+S$3)^0.5,(1+S$4)^0.5)</f>
        <v>0</v>
      </c>
      <c r="T410" s="2">
        <f>INDEX(Inputs!$E$29:$X$37,MATCH('Depr schedule'!$B393,Inputs!$B$29:$B$37,0),MATCH('Depr schedule'!T399,Inputs!$E$15:$X$15,0))*IF(T398&gt;5,(1+T$3)^0.5,(1+T$4)^0.5)</f>
        <v>0</v>
      </c>
      <c r="U410" s="2">
        <f>INDEX(Inputs!$E$29:$X$37,MATCH('Depr schedule'!$B393,Inputs!$B$29:$B$37,0),MATCH('Depr schedule'!U399,Inputs!$E$15:$X$15,0))*IF(U398&gt;5,(1+U$3)^0.5,(1+U$4)^0.5)</f>
        <v>0</v>
      </c>
      <c r="V410" s="2">
        <f>INDEX(Inputs!$E$29:$X$37,MATCH('Depr schedule'!$B393,Inputs!$B$29:$B$37,0),MATCH('Depr schedule'!V399,Inputs!$E$15:$X$15,0))*IF(V398&gt;5,(1+V$3)^0.5,(1+V$4)^0.5)</f>
        <v>0</v>
      </c>
      <c r="W410" s="2">
        <f>INDEX(Inputs!$E$29:$X$37,MATCH('Depr schedule'!$B393,Inputs!$B$29:$B$37,0),MATCH('Depr schedule'!W399,Inputs!$E$15:$X$15,0))*IF(W398&gt;5,(1+W$3)^0.5,(1+W$4)^0.5)</f>
        <v>0</v>
      </c>
    </row>
    <row r="412" spans="2:63" x14ac:dyDescent="0.3">
      <c r="B412" t="s">
        <v>27</v>
      </c>
    </row>
    <row r="413" spans="2:63" x14ac:dyDescent="0.3">
      <c r="B413" s="24">
        <v>2011</v>
      </c>
      <c r="C413" s="24">
        <v>1</v>
      </c>
      <c r="E413" s="2">
        <f>IF($F$396="n/a",0,IF(E$398&lt;=$C413,0,IF(E$398&gt;($F$396+$C413),INDEX($D$410:$W$410,,$C413)-SUM($D413:D413),INDEX($D$410:$W$410,,$C413)/$F$396)))</f>
        <v>3.2558859048178131E-2</v>
      </c>
      <c r="F413" s="2">
        <f>IF($F$396="n/a",0,IF(F$398&lt;=$C413,0,IF(F$398&gt;($F$396+$C413),INDEX($D$410:$W$410,,$C413)-SUM($D413:E413),INDEX($D$410:$W$410,,$C413)/$F$396)))</f>
        <v>3.2558859048178131E-2</v>
      </c>
      <c r="G413" s="2">
        <f>IF($F$396="n/a",0,IF(G$398&lt;=$C413,0,IF(G$398&gt;($F$396+$C413),INDEX($D$410:$W$410,,$C413)-SUM($D413:F413),INDEX($D$410:$W$410,,$C413)/$F$396)))</f>
        <v>3.2558859048178131E-2</v>
      </c>
      <c r="H413" s="2">
        <f>IF($F$396="n/a",0,IF(H$398&lt;=$C413,0,IF(H$398&gt;($F$396+$C413),INDEX($D$410:$W$410,,$C413)-SUM($D413:G413),INDEX($D$410:$W$410,,$C413)/$F$396)))</f>
        <v>3.2558859048178131E-2</v>
      </c>
      <c r="I413" s="2">
        <f>IF($F$396="n/a",0,IF(I$398&lt;=$C413,0,IF(I$398&gt;($F$396+$C413),INDEX($D$410:$W$410,,$C413)-SUM($D413:H413),INDEX($D$410:$W$410,,$C413)/$F$396)))</f>
        <v>3.2558859048178131E-2</v>
      </c>
      <c r="J413" s="2">
        <f>IF($F$396="n/a",0,IF(J$398&lt;=$C413,0,IF(J$398&gt;($F$396+$C413),INDEX($D$410:$W$410,,$C413)-SUM($D413:I413),INDEX($D$410:$W$410,,$C413)/$F$396)))</f>
        <v>3.2558859048178131E-2</v>
      </c>
      <c r="K413" s="2">
        <f>IF($F$396="n/a",0,IF(K$398&lt;=$C413,0,IF(K$398&gt;($F$396+$C413),INDEX($D$410:$W$410,,$C413)-SUM($D413:J413),INDEX($D$410:$W$410,,$C413)/$F$396)))</f>
        <v>3.2558859048178131E-2</v>
      </c>
      <c r="L413" s="2">
        <f>IF($F$396="n/a",0,IF(L$398&lt;=$C413,0,IF(L$398&gt;($F$396+$C413),INDEX($D$410:$W$410,,$C413)-SUM($D413:K413),INDEX($D$410:$W$410,,$C413)/$F$396)))</f>
        <v>3.2558859048178131E-2</v>
      </c>
      <c r="M413" s="2">
        <f>IF($F$396="n/a",0,IF(M$398&lt;=$C413,0,IF(M$398&gt;($F$396+$C413),INDEX($D$410:$W$410,,$C413)-SUM($D413:L413),INDEX($D$410:$W$410,,$C413)/$F$396)))</f>
        <v>3.2558859048178131E-2</v>
      </c>
      <c r="N413" s="2">
        <f>IF($F$396="n/a",0,IF(N$398&lt;=$C413,0,IF(N$398&gt;($F$396+$C413),INDEX($D$410:$W$410,,$C413)-SUM($D413:M413),INDEX($D$410:$W$410,,$C413)/$F$396)))</f>
        <v>3.2558859048178131E-2</v>
      </c>
      <c r="O413" s="2">
        <f>IF($F$396="n/a",0,IF(O$398&lt;=$C413,0,IF(O$398&gt;($F$396+$C413),INDEX($D$410:$W$410,,$C413)-SUM($D413:N413),INDEX($D$410:$W$410,,$C413)/$F$396)))</f>
        <v>3.2558859048178131E-2</v>
      </c>
      <c r="P413" s="2">
        <f>IF($F$396="n/a",0,IF(P$398&lt;=$C413,0,IF(P$398&gt;($F$396+$C413),INDEX($D$410:$W$410,,$C413)-SUM($D413:O413),INDEX($D$410:$W$410,,$C413)/$F$396)))</f>
        <v>3.2558859048178131E-2</v>
      </c>
      <c r="Q413" s="2">
        <f>IF($F$396="n/a",0,IF(Q$398&lt;=$C413,0,IF(Q$398&gt;($F$396+$C413),INDEX($D$410:$W$410,,$C413)-SUM($D413:P413),INDEX($D$410:$W$410,,$C413)/$F$396)))</f>
        <v>3.2558859048178131E-2</v>
      </c>
      <c r="R413" s="2">
        <f>IF($F$396="n/a",0,IF(R$398&lt;=$C413,0,IF(R$398&gt;($F$396+$C413),INDEX($D$410:$W$410,,$C413)-SUM($D413:Q413),INDEX($D$410:$W$410,,$C413)/$F$396)))</f>
        <v>3.2558859048178131E-2</v>
      </c>
      <c r="S413" s="2">
        <f>IF($F$396="n/a",0,IF(S$398&lt;=$C413,0,IF(S$398&gt;($F$396+$C413),INDEX($D$410:$W$410,,$C413)-SUM($D413:R413),INDEX($D$410:$W$410,,$C413)/$F$396)))</f>
        <v>3.2558859048178131E-2</v>
      </c>
      <c r="T413" s="2">
        <f>IF($F$396="n/a",0,IF(T$398&lt;=$C413,0,IF(T$398&gt;($F$396+$C413),INDEX($D$410:$W$410,,$C413)-SUM($D413:S413),INDEX($D$410:$W$410,,$C413)/$F$396)))</f>
        <v>3.2558859048178131E-2</v>
      </c>
      <c r="U413" s="2">
        <f>IF($F$396="n/a",0,IF(U$398&lt;=$C413,0,IF(U$398&gt;($F$396+$C413),INDEX($D$410:$W$410,,$C413)-SUM($D413:T413),INDEX($D$410:$W$410,,$C413)/$F$396)))</f>
        <v>3.2558859048178131E-2</v>
      </c>
      <c r="V413" s="2">
        <f>IF($F$396="n/a",0,IF(V$398&lt;=$C413,0,IF(V$398&gt;($F$396+$C413),INDEX($D$410:$W$410,,$C413)-SUM($D413:U413),INDEX($D$410:$W$410,,$C413)/$F$396)))</f>
        <v>3.2558859048178131E-2</v>
      </c>
      <c r="W413" s="2">
        <f>IF($F$396="n/a",0,IF(W$398&lt;=$C413,0,IF(W$398&gt;($F$396+$C413),INDEX($D$410:$W$410,,$C413)-SUM($D413:V413),INDEX($D$410:$W$410,,$C413)/$F$396)))</f>
        <v>3.2558859048178131E-2</v>
      </c>
      <c r="X413" s="2">
        <f>IF($F$396="n/a",0,IF(X$398&lt;=$C413,0,IF(X$398&gt;($F$396+$C413),INDEX($D$410:$W$410,,$C413)-SUM($D413:W413),INDEX($D$410:$W$410,,$C413)/$F$396)))</f>
        <v>3.2558859048178131E-2</v>
      </c>
      <c r="Y413" s="2">
        <f>IF($F$396="n/a",0,IF(Y$398&lt;=$C413,0,IF(Y$398&gt;($F$396+$C413),INDEX($D$410:$W$410,,$C413)-SUM($D413:X413),INDEX($D$410:$W$410,,$C413)/$F$396)))</f>
        <v>3.2558859048178131E-2</v>
      </c>
      <c r="Z413" s="2">
        <f>IF($F$396="n/a",0,IF(Z$398&lt;=$C413,0,IF(Z$398&gt;($F$396+$C413),INDEX($D$410:$W$410,,$C413)-SUM($D413:Y413),INDEX($D$410:$W$410,,$C413)/$F$396)))</f>
        <v>3.2558859048178131E-2</v>
      </c>
      <c r="AA413" s="2">
        <f>IF($F$396="n/a",0,IF(AA$398&lt;=$C413,0,IF(AA$398&gt;($F$396+$C413),INDEX($D$410:$W$410,,$C413)-SUM($D413:Z413),INDEX($D$410:$W$410,,$C413)/$F$396)))</f>
        <v>3.2558859048178131E-2</v>
      </c>
      <c r="AB413" s="2">
        <f>IF($F$396="n/a",0,IF(AB$398&lt;=$C413,0,IF(AB$398&gt;($F$396+$C413),INDEX($D$410:$W$410,,$C413)-SUM($D413:AA413),INDEX($D$410:$W$410,,$C413)/$F$396)))</f>
        <v>3.2558859048178131E-2</v>
      </c>
      <c r="AC413" s="2">
        <f>IF($F$396="n/a",0,IF(AC$398&lt;=$C413,0,IF(AC$398&gt;($F$396+$C413),INDEX($D$410:$W$410,,$C413)-SUM($D413:AB413),INDEX($D$410:$W$410,,$C413)/$F$396)))</f>
        <v>3.2558859048178131E-2</v>
      </c>
      <c r="AD413" s="2">
        <f>IF($F$396="n/a",0,IF(AD$398&lt;=$C413,0,IF(AD$398&gt;($F$396+$C413),INDEX($D$410:$W$410,,$C413)-SUM($D413:AC413),INDEX($D$410:$W$410,,$C413)/$F$396)))</f>
        <v>3.2558859048178131E-2</v>
      </c>
      <c r="AE413" s="2">
        <f>IF($F$396="n/a",0,IF(AE$398&lt;=$C413,0,IF(AE$398&gt;($F$396+$C413),INDEX($D$410:$W$410,,$C413)-SUM($D413:AD413),INDEX($D$410:$W$410,,$C413)/$F$396)))</f>
        <v>3.2558859048178131E-2</v>
      </c>
      <c r="AF413" s="2">
        <f>IF($F$396="n/a",0,IF(AF$398&lt;=$C413,0,IF(AF$398&gt;($F$396+$C413),INDEX($D$410:$W$410,,$C413)-SUM($D413:AE413),INDEX($D$410:$W$410,,$C413)/$F$396)))</f>
        <v>3.2558859048178131E-2</v>
      </c>
      <c r="AG413" s="2">
        <f>IF($F$396="n/a",0,IF(AG$398&lt;=$C413,0,IF(AG$398&gt;($F$396+$C413),INDEX($D$410:$W$410,,$C413)-SUM($D413:AF413),INDEX($D$410:$W$410,,$C413)/$F$396)))</f>
        <v>3.2558859048178131E-2</v>
      </c>
      <c r="AH413" s="2">
        <f>IF($F$396="n/a",0,IF(AH$398&lt;=$C413,0,IF(AH$398&gt;($F$396+$C413),INDEX($D$410:$W$410,,$C413)-SUM($D413:AG413),INDEX($D$410:$W$410,,$C413)/$F$396)))</f>
        <v>3.2558859048178131E-2</v>
      </c>
      <c r="AI413" s="2">
        <f>IF($F$396="n/a",0,IF(AI$398&lt;=$C413,0,IF(AI$398&gt;($F$396+$C413),INDEX($D$410:$W$410,,$C413)-SUM($D413:AH413),INDEX($D$410:$W$410,,$C413)/$F$396)))</f>
        <v>3.2558859048178131E-2</v>
      </c>
      <c r="AJ413" s="2">
        <f>IF($F$396="n/a",0,IF(AJ$398&lt;=$C413,0,IF(AJ$398&gt;($F$396+$C413),INDEX($D$410:$W$410,,$C413)-SUM($D413:AI413),INDEX($D$410:$W$410,,$C413)/$F$396)))</f>
        <v>3.2558859048178131E-2</v>
      </c>
      <c r="AK413" s="2">
        <f>IF($F$396="n/a",0,IF(AK$398&lt;=$C413,0,IF(AK$398&gt;($F$396+$C413),INDEX($D$410:$W$410,,$C413)-SUM($D413:AJ413),INDEX($D$410:$W$410,,$C413)/$F$396)))</f>
        <v>3.2558859048178131E-2</v>
      </c>
      <c r="AL413" s="2">
        <f>IF($F$396="n/a",0,IF(AL$398&lt;=$C413,0,IF(AL$398&gt;($F$396+$C413),INDEX($D$410:$W$410,,$C413)-SUM($D413:AK413),INDEX($D$410:$W$410,,$C413)/$F$396)))</f>
        <v>3.2558859048178131E-2</v>
      </c>
      <c r="AM413" s="2">
        <f>IF($F$396="n/a",0,IF(AM$398&lt;=$C413,0,IF(AM$398&gt;($F$396+$C413),INDEX($D$410:$W$410,,$C413)-SUM($D413:AL413),INDEX($D$410:$W$410,,$C413)/$F$396)))</f>
        <v>3.2558859048178131E-2</v>
      </c>
      <c r="AN413" s="2">
        <f>IF($F$396="n/a",0,IF(AN$398&lt;=$C413,0,IF(AN$398&gt;($F$396+$C413),INDEX($D$410:$W$410,,$C413)-SUM($D413:AM413),INDEX($D$410:$W$410,,$C413)/$F$396)))</f>
        <v>3.2558859048178131E-2</v>
      </c>
      <c r="AO413" s="2">
        <f>IF($F$396="n/a",0,IF(AO$398&lt;=$C413,0,IF(AO$398&gt;($F$396+$C413),INDEX($D$410:$W$410,,$C413)-SUM($D413:AN413),INDEX($D$410:$W$410,,$C413)/$F$396)))</f>
        <v>3.2558859048178131E-2</v>
      </c>
      <c r="AP413" s="2">
        <f>IF($F$396="n/a",0,IF(AP$398&lt;=$C413,0,IF(AP$398&gt;($F$396+$C413),INDEX($D$410:$W$410,,$C413)-SUM($D413:AO413),INDEX($D$410:$W$410,,$C413)/$F$396)))</f>
        <v>3.2558859048178131E-2</v>
      </c>
      <c r="AQ413" s="2">
        <f>IF($F$396="n/a",0,IF(AQ$398&lt;=$C413,0,IF(AQ$398&gt;($F$396+$C413),INDEX($D$410:$W$410,,$C413)-SUM($D413:AP413),INDEX($D$410:$W$410,,$C413)/$F$396)))</f>
        <v>3.2558859048178131E-2</v>
      </c>
      <c r="AR413" s="2">
        <f>IF($F$396="n/a",0,IF(AR$398&lt;=$C413,0,IF(AR$398&gt;($F$396+$C413),INDEX($D$410:$W$410,,$C413)-SUM($D413:AQ413),INDEX($D$410:$W$410,,$C413)/$F$396)))</f>
        <v>3.2558859048178131E-2</v>
      </c>
      <c r="AS413" s="2">
        <f>IF($F$396="n/a",0,IF(AS$398&lt;=$C413,0,IF(AS$398&gt;($F$396+$C413),INDEX($D$410:$W$410,,$C413)-SUM($D413:AR413),INDEX($D$410:$W$410,,$C413)/$F$396)))</f>
        <v>3.2558859048178131E-2</v>
      </c>
      <c r="AT413" s="2">
        <f>IF($F$396="n/a",0,IF(AT$398&lt;=$C413,0,IF(AT$398&gt;($F$396+$C413),INDEX($D$410:$W$410,,$C413)-SUM($D413:AS413),INDEX($D$410:$W$410,,$C413)/$F$396)))</f>
        <v>3.2558859048178131E-2</v>
      </c>
      <c r="AU413" s="2">
        <f>IF($F$396="n/a",0,IF(AU$398&lt;=$C413,0,IF(AU$398&gt;($F$396+$C413),INDEX($D$410:$W$410,,$C413)-SUM($D413:AT413),INDEX($D$410:$W$410,,$C413)/$F$396)))</f>
        <v>3.2558859048178131E-2</v>
      </c>
      <c r="AV413" s="2">
        <f>IF($F$396="n/a",0,IF(AV$398&lt;=$C413,0,IF(AV$398&gt;($F$396+$C413),INDEX($D$410:$W$410,,$C413)-SUM($D413:AU413),INDEX($D$410:$W$410,,$C413)/$F$396)))</f>
        <v>3.2558859048178131E-2</v>
      </c>
      <c r="AW413" s="2">
        <f>IF($F$396="n/a",0,IF(AW$398&lt;=$C413,0,IF(AW$398&gt;($F$396+$C413),INDEX($D$410:$W$410,,$C413)-SUM($D413:AV413),INDEX($D$410:$W$410,,$C413)/$F$396)))</f>
        <v>3.2558859048178131E-2</v>
      </c>
      <c r="AX413" s="2">
        <f>IF($F$396="n/a",0,IF(AX$398&lt;=$C413,0,IF(AX$398&gt;($F$396+$C413),INDEX($D$410:$W$410,,$C413)-SUM($D413:AW413),INDEX($D$410:$W$410,,$C413)/$F$396)))</f>
        <v>3.2558859048178131E-2</v>
      </c>
      <c r="AY413" s="2">
        <f>IF($F$396="n/a",0,IF(AY$398&lt;=$C413,0,IF(AY$398&gt;($F$396+$C413),INDEX($D$410:$W$410,,$C413)-SUM($D413:AX413),INDEX($D$410:$W$410,,$C413)/$F$396)))</f>
        <v>1.5454783386650295E-2</v>
      </c>
      <c r="AZ413" s="2">
        <f>IF($F$396="n/a",0,IF(AZ$398&lt;=$C413,0,IF(AZ$398&gt;($F$396+$C413),INDEX($D$410:$W$410,,$C413)-SUM($D413:AY413),INDEX($D$410:$W$410,,$C413)/$F$396)))</f>
        <v>0</v>
      </c>
      <c r="BA413" s="2">
        <f>IF($F$396="n/a",0,IF(BA$398&lt;=$C413,0,IF(BA$398&gt;($F$396+$C413),INDEX($D$410:$W$410,,$C413)-SUM($D413:AZ413),INDEX($D$410:$W$410,,$C413)/$F$396)))</f>
        <v>0</v>
      </c>
      <c r="BB413" s="2">
        <f>IF($F$396="n/a",0,IF(BB$398&lt;=$C413,0,IF(BB$398&gt;($F$396+$C413),INDEX($D$410:$W$410,,$C413)-SUM($D413:BA413),INDEX($D$410:$W$410,,$C413)/$F$396)))</f>
        <v>0</v>
      </c>
      <c r="BC413" s="2">
        <f>IF($F$396="n/a",0,IF(BC$398&lt;=$C413,0,IF(BC$398&gt;($F$396+$C413),INDEX($D$410:$W$410,,$C413)-SUM($D413:BB413),INDEX($D$410:$W$410,,$C413)/$F$396)))</f>
        <v>0</v>
      </c>
      <c r="BD413" s="2">
        <f>IF($F$396="n/a",0,IF(BD$398&lt;=$C413,0,IF(BD$398&gt;($F$396+$C413),INDEX($D$410:$W$410,,$C413)-SUM($D413:BC413),INDEX($D$410:$W$410,,$C413)/$F$396)))</f>
        <v>0</v>
      </c>
      <c r="BE413" s="2">
        <f>IF($F$396="n/a",0,IF(BE$398&lt;=$C413,0,IF(BE$398&gt;($F$396+$C413),INDEX($D$410:$W$410,,$C413)-SUM($D413:BD413),INDEX($D$410:$W$410,,$C413)/$F$396)))</f>
        <v>0</v>
      </c>
      <c r="BF413" s="2">
        <f>IF($F$396="n/a",0,IF(BF$398&lt;=$C413,0,IF(BF$398&gt;($F$396+$C413),INDEX($D$410:$W$410,,$C413)-SUM($D413:BE413),INDEX($D$410:$W$410,,$C413)/$F$396)))</f>
        <v>0</v>
      </c>
      <c r="BG413" s="2">
        <f>IF($F$396="n/a",0,IF(BG$398&lt;=$C413,0,IF(BG$398&gt;($F$396+$C413),INDEX($D$410:$W$410,,$C413)-SUM($D413:BF413),INDEX($D$410:$W$410,,$C413)/$F$396)))</f>
        <v>0</v>
      </c>
      <c r="BH413" s="2">
        <f>IF($F$396="n/a",0,IF(BH$398&lt;=$C413,0,IF(BH$398&gt;($F$396+$C413),INDEX($D$410:$W$410,,$C413)-SUM($D413:BG413),INDEX($D$410:$W$410,,$C413)/$F$396)))</f>
        <v>0</v>
      </c>
      <c r="BI413" s="2">
        <f>IF($F$396="n/a",0,IF(BI$398&lt;=$C413,0,IF(BI$398&gt;($F$396+$C413),INDEX($D$410:$W$410,,$C413)-SUM($D413:BH413),INDEX($D$410:$W$410,,$C413)/$F$396)))</f>
        <v>0</v>
      </c>
      <c r="BJ413" s="2">
        <f>IF($F$396="n/a",0,IF(BJ$398&lt;=$C413,0,IF(BJ$398&gt;($F$396+$C413),INDEX($D$410:$W$410,,$C413)-SUM($D413:BI413),INDEX($D$410:$W$410,,$C413)/$F$396)))</f>
        <v>0</v>
      </c>
      <c r="BK413" s="2">
        <f>IF($F$396="n/a",0,IF(BK$398&lt;=$C413,0,IF(BK$398&gt;($F$396+$C413),INDEX($D$410:$W$410,,$C413)-SUM($D413:BJ413),INDEX($D$410:$W$410,,$C413)/$F$396)))</f>
        <v>0</v>
      </c>
    </row>
    <row r="414" spans="2:63" x14ac:dyDescent="0.3">
      <c r="B414" s="24">
        <v>2012</v>
      </c>
      <c r="C414" s="24">
        <v>2</v>
      </c>
      <c r="E414" s="2">
        <f>IF($F$396="n/a",0,IF(E$398&lt;=$C414,0,IF(E$398&gt;($F$396+$C414),INDEX($D$410:$W$410,,$C414)-SUM($D414:D414),INDEX($D$410:$W$410,,$C414)/$F$396)))</f>
        <v>0</v>
      </c>
      <c r="F414" s="2">
        <f>IF($F$396="n/a",0,IF(F$398&lt;=$C414,0,IF(F$398&gt;($F$396+$C414),INDEX($D$410:$W$410,,$C414)-SUM($D414:E414),INDEX($D$410:$W$410,,$C414)/$F$396)))</f>
        <v>0</v>
      </c>
      <c r="G414" s="2">
        <f>IF($F$396="n/a",0,IF(G$398&lt;=$C414,0,IF(G$398&gt;($F$396+$C414),INDEX($D$410:$W$410,,$C414)-SUM($D414:F414),INDEX($D$410:$W$410,,$C414)/$F$396)))</f>
        <v>0</v>
      </c>
      <c r="H414" s="2">
        <f>IF($F$396="n/a",0,IF(H$398&lt;=$C414,0,IF(H$398&gt;($F$396+$C414),INDEX($D$410:$W$410,,$C414)-SUM($D414:G414),INDEX($D$410:$W$410,,$C414)/$F$396)))</f>
        <v>0</v>
      </c>
      <c r="I414" s="2">
        <f>IF($F$396="n/a",0,IF(I$398&lt;=$C414,0,IF(I$398&gt;($F$396+$C414),INDEX($D$410:$W$410,,$C414)-SUM($D414:H414),INDEX($D$410:$W$410,,$C414)/$F$396)))</f>
        <v>0</v>
      </c>
      <c r="J414" s="2">
        <f>IF($F$396="n/a",0,IF(J$398&lt;=$C414,0,IF(J$398&gt;($F$396+$C414),INDEX($D$410:$W$410,,$C414)-SUM($D414:I414),INDEX($D$410:$W$410,,$C414)/$F$396)))</f>
        <v>0</v>
      </c>
      <c r="K414" s="2">
        <f>IF($F$396="n/a",0,IF(K$398&lt;=$C414,0,IF(K$398&gt;($F$396+$C414),INDEX($D$410:$W$410,,$C414)-SUM($D414:J414),INDEX($D$410:$W$410,,$C414)/$F$396)))</f>
        <v>0</v>
      </c>
      <c r="L414" s="2">
        <f>IF($F$396="n/a",0,IF(L$398&lt;=$C414,0,IF(L$398&gt;($F$396+$C414),INDEX($D$410:$W$410,,$C414)-SUM($D414:K414),INDEX($D$410:$W$410,,$C414)/$F$396)))</f>
        <v>0</v>
      </c>
      <c r="M414" s="2">
        <f>IF($F$396="n/a",0,IF(M$398&lt;=$C414,0,IF(M$398&gt;($F$396+$C414),INDEX($D$410:$W$410,,$C414)-SUM($D414:L414),INDEX($D$410:$W$410,,$C414)/$F$396)))</f>
        <v>0</v>
      </c>
      <c r="N414" s="2">
        <f>IF($F$396="n/a",0,IF(N$398&lt;=$C414,0,IF(N$398&gt;($F$396+$C414),INDEX($D$410:$W$410,,$C414)-SUM($D414:M414),INDEX($D$410:$W$410,,$C414)/$F$396)))</f>
        <v>0</v>
      </c>
      <c r="O414" s="2">
        <f>IF($F$396="n/a",0,IF(O$398&lt;=$C414,0,IF(O$398&gt;($F$396+$C414),INDEX($D$410:$W$410,,$C414)-SUM($D414:N414),INDEX($D$410:$W$410,,$C414)/$F$396)))</f>
        <v>0</v>
      </c>
      <c r="P414" s="2">
        <f>IF($F$396="n/a",0,IF(P$398&lt;=$C414,0,IF(P$398&gt;($F$396+$C414),INDEX($D$410:$W$410,,$C414)-SUM($D414:O414),INDEX($D$410:$W$410,,$C414)/$F$396)))</f>
        <v>0</v>
      </c>
      <c r="Q414" s="2">
        <f>IF($F$396="n/a",0,IF(Q$398&lt;=$C414,0,IF(Q$398&gt;($F$396+$C414),INDEX($D$410:$W$410,,$C414)-SUM($D414:P414),INDEX($D$410:$W$410,,$C414)/$F$396)))</f>
        <v>0</v>
      </c>
      <c r="R414" s="2">
        <f>IF($F$396="n/a",0,IF(R$398&lt;=$C414,0,IF(R$398&gt;($F$396+$C414),INDEX($D$410:$W$410,,$C414)-SUM($D414:Q414),INDEX($D$410:$W$410,,$C414)/$F$396)))</f>
        <v>0</v>
      </c>
      <c r="S414" s="2">
        <f>IF($F$396="n/a",0,IF(S$398&lt;=$C414,0,IF(S$398&gt;($F$396+$C414),INDEX($D$410:$W$410,,$C414)-SUM($D414:R414),INDEX($D$410:$W$410,,$C414)/$F$396)))</f>
        <v>0</v>
      </c>
      <c r="T414" s="2">
        <f>IF($F$396="n/a",0,IF(T$398&lt;=$C414,0,IF(T$398&gt;($F$396+$C414),INDEX($D$410:$W$410,,$C414)-SUM($D414:S414),INDEX($D$410:$W$410,,$C414)/$F$396)))</f>
        <v>0</v>
      </c>
      <c r="U414" s="2">
        <f>IF($F$396="n/a",0,IF(U$398&lt;=$C414,0,IF(U$398&gt;($F$396+$C414),INDEX($D$410:$W$410,,$C414)-SUM($D414:T414),INDEX($D$410:$W$410,,$C414)/$F$396)))</f>
        <v>0</v>
      </c>
      <c r="V414" s="2">
        <f>IF($F$396="n/a",0,IF(V$398&lt;=$C414,0,IF(V$398&gt;($F$396+$C414),INDEX($D$410:$W$410,,$C414)-SUM($D414:U414),INDEX($D$410:$W$410,,$C414)/$F$396)))</f>
        <v>0</v>
      </c>
      <c r="W414" s="2">
        <f>IF($F$396="n/a",0,IF(W$398&lt;=$C414,0,IF(W$398&gt;($F$396+$C414),INDEX($D$410:$W$410,,$C414)-SUM($D414:V414),INDEX($D$410:$W$410,,$C414)/$F$396)))</f>
        <v>0</v>
      </c>
      <c r="X414" s="2">
        <f>IF($F$396="n/a",0,IF(X$398&lt;=$C414,0,IF(X$398&gt;($F$396+$C414),INDEX($D$410:$W$410,,$C414)-SUM($D414:W414),INDEX($D$410:$W$410,,$C414)/$F$396)))</f>
        <v>0</v>
      </c>
      <c r="Y414" s="2">
        <f>IF($F$396="n/a",0,IF(Y$398&lt;=$C414,0,IF(Y$398&gt;($F$396+$C414),INDEX($D$410:$W$410,,$C414)-SUM($D414:X414),INDEX($D$410:$W$410,,$C414)/$F$396)))</f>
        <v>0</v>
      </c>
      <c r="Z414" s="2">
        <f>IF($F$396="n/a",0,IF(Z$398&lt;=$C414,0,IF(Z$398&gt;($F$396+$C414),INDEX($D$410:$W$410,,$C414)-SUM($D414:Y414),INDEX($D$410:$W$410,,$C414)/$F$396)))</f>
        <v>0</v>
      </c>
      <c r="AA414" s="2">
        <f>IF($F$396="n/a",0,IF(AA$398&lt;=$C414,0,IF(AA$398&gt;($F$396+$C414),INDEX($D$410:$W$410,,$C414)-SUM($D414:Z414),INDEX($D$410:$W$410,,$C414)/$F$396)))</f>
        <v>0</v>
      </c>
      <c r="AB414" s="2">
        <f>IF($F$396="n/a",0,IF(AB$398&lt;=$C414,0,IF(AB$398&gt;($F$396+$C414),INDEX($D$410:$W$410,,$C414)-SUM($D414:AA414),INDEX($D$410:$W$410,,$C414)/$F$396)))</f>
        <v>0</v>
      </c>
      <c r="AC414" s="2">
        <f>IF($F$396="n/a",0,IF(AC$398&lt;=$C414,0,IF(AC$398&gt;($F$396+$C414),INDEX($D$410:$W$410,,$C414)-SUM($D414:AB414),INDEX($D$410:$W$410,,$C414)/$F$396)))</f>
        <v>0</v>
      </c>
      <c r="AD414" s="2">
        <f>IF($F$396="n/a",0,IF(AD$398&lt;=$C414,0,IF(AD$398&gt;($F$396+$C414),INDEX($D$410:$W$410,,$C414)-SUM($D414:AC414),INDEX($D$410:$W$410,,$C414)/$F$396)))</f>
        <v>0</v>
      </c>
      <c r="AE414" s="2">
        <f>IF($F$396="n/a",0,IF(AE$398&lt;=$C414,0,IF(AE$398&gt;($F$396+$C414),INDEX($D$410:$W$410,,$C414)-SUM($D414:AD414),INDEX($D$410:$W$410,,$C414)/$F$396)))</f>
        <v>0</v>
      </c>
      <c r="AF414" s="2">
        <f>IF($F$396="n/a",0,IF(AF$398&lt;=$C414,0,IF(AF$398&gt;($F$396+$C414),INDEX($D$410:$W$410,,$C414)-SUM($D414:AE414),INDEX($D$410:$W$410,,$C414)/$F$396)))</f>
        <v>0</v>
      </c>
      <c r="AG414" s="2">
        <f>IF($F$396="n/a",0,IF(AG$398&lt;=$C414,0,IF(AG$398&gt;($F$396+$C414),INDEX($D$410:$W$410,,$C414)-SUM($D414:AF414),INDEX($D$410:$W$410,,$C414)/$F$396)))</f>
        <v>0</v>
      </c>
      <c r="AH414" s="2">
        <f>IF($F$396="n/a",0,IF(AH$398&lt;=$C414,0,IF(AH$398&gt;($F$396+$C414),INDEX($D$410:$W$410,,$C414)-SUM($D414:AG414),INDEX($D$410:$W$410,,$C414)/$F$396)))</f>
        <v>0</v>
      </c>
      <c r="AI414" s="2">
        <f>IF($F$396="n/a",0,IF(AI$398&lt;=$C414,0,IF(AI$398&gt;($F$396+$C414),INDEX($D$410:$W$410,,$C414)-SUM($D414:AH414),INDEX($D$410:$W$410,,$C414)/$F$396)))</f>
        <v>0</v>
      </c>
      <c r="AJ414" s="2">
        <f>IF($F$396="n/a",0,IF(AJ$398&lt;=$C414,0,IF(AJ$398&gt;($F$396+$C414),INDEX($D$410:$W$410,,$C414)-SUM($D414:AI414),INDEX($D$410:$W$410,,$C414)/$F$396)))</f>
        <v>0</v>
      </c>
      <c r="AK414" s="2">
        <f>IF($F$396="n/a",0,IF(AK$398&lt;=$C414,0,IF(AK$398&gt;($F$396+$C414),INDEX($D$410:$W$410,,$C414)-SUM($D414:AJ414),INDEX($D$410:$W$410,,$C414)/$F$396)))</f>
        <v>0</v>
      </c>
      <c r="AL414" s="2">
        <f>IF($F$396="n/a",0,IF(AL$398&lt;=$C414,0,IF(AL$398&gt;($F$396+$C414),INDEX($D$410:$W$410,,$C414)-SUM($D414:AK414),INDEX($D$410:$W$410,,$C414)/$F$396)))</f>
        <v>0</v>
      </c>
      <c r="AM414" s="2">
        <f>IF($F$396="n/a",0,IF(AM$398&lt;=$C414,0,IF(AM$398&gt;($F$396+$C414),INDEX($D$410:$W$410,,$C414)-SUM($D414:AL414),INDEX($D$410:$W$410,,$C414)/$F$396)))</f>
        <v>0</v>
      </c>
      <c r="AN414" s="2">
        <f>IF($F$396="n/a",0,IF(AN$398&lt;=$C414,0,IF(AN$398&gt;($F$396+$C414),INDEX($D$410:$W$410,,$C414)-SUM($D414:AM414),INDEX($D$410:$W$410,,$C414)/$F$396)))</f>
        <v>0</v>
      </c>
      <c r="AO414" s="2">
        <f>IF($F$396="n/a",0,IF(AO$398&lt;=$C414,0,IF(AO$398&gt;($F$396+$C414),INDEX($D$410:$W$410,,$C414)-SUM($D414:AN414),INDEX($D$410:$W$410,,$C414)/$F$396)))</f>
        <v>0</v>
      </c>
      <c r="AP414" s="2">
        <f>IF($F$396="n/a",0,IF(AP$398&lt;=$C414,0,IF(AP$398&gt;($F$396+$C414),INDEX($D$410:$W$410,,$C414)-SUM($D414:AO414),INDEX($D$410:$W$410,,$C414)/$F$396)))</f>
        <v>0</v>
      </c>
      <c r="AQ414" s="2">
        <f>IF($F$396="n/a",0,IF(AQ$398&lt;=$C414,0,IF(AQ$398&gt;($F$396+$C414),INDEX($D$410:$W$410,,$C414)-SUM($D414:AP414),INDEX($D$410:$W$410,,$C414)/$F$396)))</f>
        <v>0</v>
      </c>
      <c r="AR414" s="2">
        <f>IF($F$396="n/a",0,IF(AR$398&lt;=$C414,0,IF(AR$398&gt;($F$396+$C414),INDEX($D$410:$W$410,,$C414)-SUM($D414:AQ414),INDEX($D$410:$W$410,,$C414)/$F$396)))</f>
        <v>0</v>
      </c>
      <c r="AS414" s="2">
        <f>IF($F$396="n/a",0,IF(AS$398&lt;=$C414,0,IF(AS$398&gt;($F$396+$C414),INDEX($D$410:$W$410,,$C414)-SUM($D414:AR414),INDEX($D$410:$W$410,,$C414)/$F$396)))</f>
        <v>0</v>
      </c>
      <c r="AT414" s="2">
        <f>IF($F$396="n/a",0,IF(AT$398&lt;=$C414,0,IF(AT$398&gt;($F$396+$C414),INDEX($D$410:$W$410,,$C414)-SUM($D414:AS414),INDEX($D$410:$W$410,,$C414)/$F$396)))</f>
        <v>0</v>
      </c>
      <c r="AU414" s="2">
        <f>IF($F$396="n/a",0,IF(AU$398&lt;=$C414,0,IF(AU$398&gt;($F$396+$C414),INDEX($D$410:$W$410,,$C414)-SUM($D414:AT414),INDEX($D$410:$W$410,,$C414)/$F$396)))</f>
        <v>0</v>
      </c>
      <c r="AV414" s="2">
        <f>IF($F$396="n/a",0,IF(AV$398&lt;=$C414,0,IF(AV$398&gt;($F$396+$C414),INDEX($D$410:$W$410,,$C414)-SUM($D414:AU414),INDEX($D$410:$W$410,,$C414)/$F$396)))</f>
        <v>0</v>
      </c>
      <c r="AW414" s="2">
        <f>IF($F$396="n/a",0,IF(AW$398&lt;=$C414,0,IF(AW$398&gt;($F$396+$C414),INDEX($D$410:$W$410,,$C414)-SUM($D414:AV414),INDEX($D$410:$W$410,,$C414)/$F$396)))</f>
        <v>0</v>
      </c>
      <c r="AX414" s="2">
        <f>IF($F$396="n/a",0,IF(AX$398&lt;=$C414,0,IF(AX$398&gt;($F$396+$C414),INDEX($D$410:$W$410,,$C414)-SUM($D414:AW414),INDEX($D$410:$W$410,,$C414)/$F$396)))</f>
        <v>0</v>
      </c>
      <c r="AY414" s="2">
        <f>IF($F$396="n/a",0,IF(AY$398&lt;=$C414,0,IF(AY$398&gt;($F$396+$C414),INDEX($D$410:$W$410,,$C414)-SUM($D414:AX414),INDEX($D$410:$W$410,,$C414)/$F$396)))</f>
        <v>0</v>
      </c>
      <c r="AZ414" s="2">
        <f>IF($F$396="n/a",0,IF(AZ$398&lt;=$C414,0,IF(AZ$398&gt;($F$396+$C414),INDEX($D$410:$W$410,,$C414)-SUM($D414:AY414),INDEX($D$410:$W$410,,$C414)/$F$396)))</f>
        <v>0</v>
      </c>
      <c r="BA414" s="2">
        <f>IF($F$396="n/a",0,IF(BA$398&lt;=$C414,0,IF(BA$398&gt;($F$396+$C414),INDEX($D$410:$W$410,,$C414)-SUM($D414:AZ414),INDEX($D$410:$W$410,,$C414)/$F$396)))</f>
        <v>0</v>
      </c>
      <c r="BB414" s="2">
        <f>IF($F$396="n/a",0,IF(BB$398&lt;=$C414,0,IF(BB$398&gt;($F$396+$C414),INDEX($D$410:$W$410,,$C414)-SUM($D414:BA414),INDEX($D$410:$W$410,,$C414)/$F$396)))</f>
        <v>0</v>
      </c>
      <c r="BC414" s="2">
        <f>IF($F$396="n/a",0,IF(BC$398&lt;=$C414,0,IF(BC$398&gt;($F$396+$C414),INDEX($D$410:$W$410,,$C414)-SUM($D414:BB414),INDEX($D$410:$W$410,,$C414)/$F$396)))</f>
        <v>0</v>
      </c>
      <c r="BD414" s="2">
        <f>IF($F$396="n/a",0,IF(BD$398&lt;=$C414,0,IF(BD$398&gt;($F$396+$C414),INDEX($D$410:$W$410,,$C414)-SUM($D414:BC414),INDEX($D$410:$W$410,,$C414)/$F$396)))</f>
        <v>0</v>
      </c>
      <c r="BE414" s="2">
        <f>IF($F$396="n/a",0,IF(BE$398&lt;=$C414,0,IF(BE$398&gt;($F$396+$C414),INDEX($D$410:$W$410,,$C414)-SUM($D414:BD414),INDEX($D$410:$W$410,,$C414)/$F$396)))</f>
        <v>0</v>
      </c>
      <c r="BF414" s="2">
        <f>IF($F$396="n/a",0,IF(BF$398&lt;=$C414,0,IF(BF$398&gt;($F$396+$C414),INDEX($D$410:$W$410,,$C414)-SUM($D414:BE414),INDEX($D$410:$W$410,,$C414)/$F$396)))</f>
        <v>0</v>
      </c>
      <c r="BG414" s="2">
        <f>IF($F$396="n/a",0,IF(BG$398&lt;=$C414,0,IF(BG$398&gt;($F$396+$C414),INDEX($D$410:$W$410,,$C414)-SUM($D414:BF414),INDEX($D$410:$W$410,,$C414)/$F$396)))</f>
        <v>0</v>
      </c>
      <c r="BH414" s="2">
        <f>IF($F$396="n/a",0,IF(BH$398&lt;=$C414,0,IF(BH$398&gt;($F$396+$C414),INDEX($D$410:$W$410,,$C414)-SUM($D414:BG414),INDEX($D$410:$W$410,,$C414)/$F$396)))</f>
        <v>0</v>
      </c>
      <c r="BI414" s="2">
        <f>IF($F$396="n/a",0,IF(BI$398&lt;=$C414,0,IF(BI$398&gt;($F$396+$C414),INDEX($D$410:$W$410,,$C414)-SUM($D414:BH414),INDEX($D$410:$W$410,,$C414)/$F$396)))</f>
        <v>0</v>
      </c>
      <c r="BJ414" s="2">
        <f>IF($F$396="n/a",0,IF(BJ$398&lt;=$C414,0,IF(BJ$398&gt;($F$396+$C414),INDEX($D$410:$W$410,,$C414)-SUM($D414:BI414),INDEX($D$410:$W$410,,$C414)/$F$396)))</f>
        <v>0</v>
      </c>
      <c r="BK414" s="2">
        <f>IF($F$396="n/a",0,IF(BK$398&lt;=$C414,0,IF(BK$398&gt;($F$396+$C414),INDEX($D$410:$W$410,,$C414)-SUM($D414:BJ414),INDEX($D$410:$W$410,,$C414)/$F$396)))</f>
        <v>0</v>
      </c>
    </row>
    <row r="415" spans="2:63" x14ac:dyDescent="0.3">
      <c r="B415" s="24">
        <v>2013</v>
      </c>
      <c r="C415" s="24">
        <v>3</v>
      </c>
      <c r="E415" s="2">
        <f>IF($F$396="n/a",0,IF(E$398&lt;=$C415,0,IF(E$398&gt;($F$396+$C415),INDEX($D$410:$W$410,,$C415)-SUM($D415:D415),INDEX($D$410:$W$410,,$C415)/$F$396)))</f>
        <v>0</v>
      </c>
      <c r="F415" s="2">
        <f>IF($F$396="n/a",0,IF(F$398&lt;=$C415,0,IF(F$398&gt;($F$396+$C415),INDEX($D$410:$W$410,,$C415)-SUM($D415:E415),INDEX($D$410:$W$410,,$C415)/$F$396)))</f>
        <v>0</v>
      </c>
      <c r="G415" s="2">
        <f>IF($F$396="n/a",0,IF(G$398&lt;=$C415,0,IF(G$398&gt;($F$396+$C415),INDEX($D$410:$W$410,,$C415)-SUM($D415:F415),INDEX($D$410:$W$410,,$C415)/$F$396)))</f>
        <v>0</v>
      </c>
      <c r="H415" s="2">
        <f>IF($F$396="n/a",0,IF(H$398&lt;=$C415,0,IF(H$398&gt;($F$396+$C415),INDEX($D$410:$W$410,,$C415)-SUM($D415:G415),INDEX($D$410:$W$410,,$C415)/$F$396)))</f>
        <v>0</v>
      </c>
      <c r="I415" s="2">
        <f>IF($F$396="n/a",0,IF(I$398&lt;=$C415,0,IF(I$398&gt;($F$396+$C415),INDEX($D$410:$W$410,,$C415)-SUM($D415:H415),INDEX($D$410:$W$410,,$C415)/$F$396)))</f>
        <v>0</v>
      </c>
      <c r="J415" s="2">
        <f>IF($F$396="n/a",0,IF(J$398&lt;=$C415,0,IF(J$398&gt;($F$396+$C415),INDEX($D$410:$W$410,,$C415)-SUM($D415:I415),INDEX($D$410:$W$410,,$C415)/$F$396)))</f>
        <v>0</v>
      </c>
      <c r="K415" s="2">
        <f>IF($F$396="n/a",0,IF(K$398&lt;=$C415,0,IF(K$398&gt;($F$396+$C415),INDEX($D$410:$W$410,,$C415)-SUM($D415:J415),INDEX($D$410:$W$410,,$C415)/$F$396)))</f>
        <v>0</v>
      </c>
      <c r="L415" s="2">
        <f>IF($F$396="n/a",0,IF(L$398&lt;=$C415,0,IF(L$398&gt;($F$396+$C415),INDEX($D$410:$W$410,,$C415)-SUM($D415:K415),INDEX($D$410:$W$410,,$C415)/$F$396)))</f>
        <v>0</v>
      </c>
      <c r="M415" s="2">
        <f>IF($F$396="n/a",0,IF(M$398&lt;=$C415,0,IF(M$398&gt;($F$396+$C415),INDEX($D$410:$W$410,,$C415)-SUM($D415:L415),INDEX($D$410:$W$410,,$C415)/$F$396)))</f>
        <v>0</v>
      </c>
      <c r="N415" s="2">
        <f>IF($F$396="n/a",0,IF(N$398&lt;=$C415,0,IF(N$398&gt;($F$396+$C415),INDEX($D$410:$W$410,,$C415)-SUM($D415:M415),INDEX($D$410:$W$410,,$C415)/$F$396)))</f>
        <v>0</v>
      </c>
      <c r="O415" s="2">
        <f>IF($F$396="n/a",0,IF(O$398&lt;=$C415,0,IF(O$398&gt;($F$396+$C415),INDEX($D$410:$W$410,,$C415)-SUM($D415:N415),INDEX($D$410:$W$410,,$C415)/$F$396)))</f>
        <v>0</v>
      </c>
      <c r="P415" s="2">
        <f>IF($F$396="n/a",0,IF(P$398&lt;=$C415,0,IF(P$398&gt;($F$396+$C415),INDEX($D$410:$W$410,,$C415)-SUM($D415:O415),INDEX($D$410:$W$410,,$C415)/$F$396)))</f>
        <v>0</v>
      </c>
      <c r="Q415" s="2">
        <f>IF($F$396="n/a",0,IF(Q$398&lt;=$C415,0,IF(Q$398&gt;($F$396+$C415),INDEX($D$410:$W$410,,$C415)-SUM($D415:P415),INDEX($D$410:$W$410,,$C415)/$F$396)))</f>
        <v>0</v>
      </c>
      <c r="R415" s="2">
        <f>IF($F$396="n/a",0,IF(R$398&lt;=$C415,0,IF(R$398&gt;($F$396+$C415),INDEX($D$410:$W$410,,$C415)-SUM($D415:Q415),INDEX($D$410:$W$410,,$C415)/$F$396)))</f>
        <v>0</v>
      </c>
      <c r="S415" s="2">
        <f>IF($F$396="n/a",0,IF(S$398&lt;=$C415,0,IF(S$398&gt;($F$396+$C415),INDEX($D$410:$W$410,,$C415)-SUM($D415:R415),INDEX($D$410:$W$410,,$C415)/$F$396)))</f>
        <v>0</v>
      </c>
      <c r="T415" s="2">
        <f>IF($F$396="n/a",0,IF(T$398&lt;=$C415,0,IF(T$398&gt;($F$396+$C415),INDEX($D$410:$W$410,,$C415)-SUM($D415:S415),INDEX($D$410:$W$410,,$C415)/$F$396)))</f>
        <v>0</v>
      </c>
      <c r="U415" s="2">
        <f>IF($F$396="n/a",0,IF(U$398&lt;=$C415,0,IF(U$398&gt;($F$396+$C415),INDEX($D$410:$W$410,,$C415)-SUM($D415:T415),INDEX($D$410:$W$410,,$C415)/$F$396)))</f>
        <v>0</v>
      </c>
      <c r="V415" s="2">
        <f>IF($F$396="n/a",0,IF(V$398&lt;=$C415,0,IF(V$398&gt;($F$396+$C415),INDEX($D$410:$W$410,,$C415)-SUM($D415:U415),INDEX($D$410:$W$410,,$C415)/$F$396)))</f>
        <v>0</v>
      </c>
      <c r="W415" s="2">
        <f>IF($F$396="n/a",0,IF(W$398&lt;=$C415,0,IF(W$398&gt;($F$396+$C415),INDEX($D$410:$W$410,,$C415)-SUM($D415:V415),INDEX($D$410:$W$410,,$C415)/$F$396)))</f>
        <v>0</v>
      </c>
      <c r="X415" s="2">
        <f>IF($F$396="n/a",0,IF(X$398&lt;=$C415,0,IF(X$398&gt;($F$396+$C415),INDEX($D$410:$W$410,,$C415)-SUM($D415:W415),INDEX($D$410:$W$410,,$C415)/$F$396)))</f>
        <v>0</v>
      </c>
      <c r="Y415" s="2">
        <f>IF($F$396="n/a",0,IF(Y$398&lt;=$C415,0,IF(Y$398&gt;($F$396+$C415),INDEX($D$410:$W$410,,$C415)-SUM($D415:X415),INDEX($D$410:$W$410,,$C415)/$F$396)))</f>
        <v>0</v>
      </c>
      <c r="Z415" s="2">
        <f>IF($F$396="n/a",0,IF(Z$398&lt;=$C415,0,IF(Z$398&gt;($F$396+$C415),INDEX($D$410:$W$410,,$C415)-SUM($D415:Y415),INDEX($D$410:$W$410,,$C415)/$F$396)))</f>
        <v>0</v>
      </c>
      <c r="AA415" s="2">
        <f>IF($F$396="n/a",0,IF(AA$398&lt;=$C415,0,IF(AA$398&gt;($F$396+$C415),INDEX($D$410:$W$410,,$C415)-SUM($D415:Z415),INDEX($D$410:$W$410,,$C415)/$F$396)))</f>
        <v>0</v>
      </c>
      <c r="AB415" s="2">
        <f>IF($F$396="n/a",0,IF(AB$398&lt;=$C415,0,IF(AB$398&gt;($F$396+$C415),INDEX($D$410:$W$410,,$C415)-SUM($D415:AA415),INDEX($D$410:$W$410,,$C415)/$F$396)))</f>
        <v>0</v>
      </c>
      <c r="AC415" s="2">
        <f>IF($F$396="n/a",0,IF(AC$398&lt;=$C415,0,IF(AC$398&gt;($F$396+$C415),INDEX($D$410:$W$410,,$C415)-SUM($D415:AB415),INDEX($D$410:$W$410,,$C415)/$F$396)))</f>
        <v>0</v>
      </c>
      <c r="AD415" s="2">
        <f>IF($F$396="n/a",0,IF(AD$398&lt;=$C415,0,IF(AD$398&gt;($F$396+$C415),INDEX($D$410:$W$410,,$C415)-SUM($D415:AC415),INDEX($D$410:$W$410,,$C415)/$F$396)))</f>
        <v>0</v>
      </c>
      <c r="AE415" s="2">
        <f>IF($F$396="n/a",0,IF(AE$398&lt;=$C415,0,IF(AE$398&gt;($F$396+$C415),INDEX($D$410:$W$410,,$C415)-SUM($D415:AD415),INDEX($D$410:$W$410,,$C415)/$F$396)))</f>
        <v>0</v>
      </c>
      <c r="AF415" s="2">
        <f>IF($F$396="n/a",0,IF(AF$398&lt;=$C415,0,IF(AF$398&gt;($F$396+$C415),INDEX($D$410:$W$410,,$C415)-SUM($D415:AE415),INDEX($D$410:$W$410,,$C415)/$F$396)))</f>
        <v>0</v>
      </c>
      <c r="AG415" s="2">
        <f>IF($F$396="n/a",0,IF(AG$398&lt;=$C415,0,IF(AG$398&gt;($F$396+$C415),INDEX($D$410:$W$410,,$C415)-SUM($D415:AF415),INDEX($D$410:$W$410,,$C415)/$F$396)))</f>
        <v>0</v>
      </c>
      <c r="AH415" s="2">
        <f>IF($F$396="n/a",0,IF(AH$398&lt;=$C415,0,IF(AH$398&gt;($F$396+$C415),INDEX($D$410:$W$410,,$C415)-SUM($D415:AG415),INDEX($D$410:$W$410,,$C415)/$F$396)))</f>
        <v>0</v>
      </c>
      <c r="AI415" s="2">
        <f>IF($F$396="n/a",0,IF(AI$398&lt;=$C415,0,IF(AI$398&gt;($F$396+$C415),INDEX($D$410:$W$410,,$C415)-SUM($D415:AH415),INDEX($D$410:$W$410,,$C415)/$F$396)))</f>
        <v>0</v>
      </c>
      <c r="AJ415" s="2">
        <f>IF($F$396="n/a",0,IF(AJ$398&lt;=$C415,0,IF(AJ$398&gt;($F$396+$C415),INDEX($D$410:$W$410,,$C415)-SUM($D415:AI415),INDEX($D$410:$W$410,,$C415)/$F$396)))</f>
        <v>0</v>
      </c>
      <c r="AK415" s="2">
        <f>IF($F$396="n/a",0,IF(AK$398&lt;=$C415,0,IF(AK$398&gt;($F$396+$C415),INDEX($D$410:$W$410,,$C415)-SUM($D415:AJ415),INDEX($D$410:$W$410,,$C415)/$F$396)))</f>
        <v>0</v>
      </c>
      <c r="AL415" s="2">
        <f>IF($F$396="n/a",0,IF(AL$398&lt;=$C415,0,IF(AL$398&gt;($F$396+$C415),INDEX($D$410:$W$410,,$C415)-SUM($D415:AK415),INDEX($D$410:$W$410,,$C415)/$F$396)))</f>
        <v>0</v>
      </c>
      <c r="AM415" s="2">
        <f>IF($F$396="n/a",0,IF(AM$398&lt;=$C415,0,IF(AM$398&gt;($F$396+$C415),INDEX($D$410:$W$410,,$C415)-SUM($D415:AL415),INDEX($D$410:$W$410,,$C415)/$F$396)))</f>
        <v>0</v>
      </c>
      <c r="AN415" s="2">
        <f>IF($F$396="n/a",0,IF(AN$398&lt;=$C415,0,IF(AN$398&gt;($F$396+$C415),INDEX($D$410:$W$410,,$C415)-SUM($D415:AM415),INDEX($D$410:$W$410,,$C415)/$F$396)))</f>
        <v>0</v>
      </c>
      <c r="AO415" s="2">
        <f>IF($F$396="n/a",0,IF(AO$398&lt;=$C415,0,IF(AO$398&gt;($F$396+$C415),INDEX($D$410:$W$410,,$C415)-SUM($D415:AN415),INDEX($D$410:$W$410,,$C415)/$F$396)))</f>
        <v>0</v>
      </c>
      <c r="AP415" s="2">
        <f>IF($F$396="n/a",0,IF(AP$398&lt;=$C415,0,IF(AP$398&gt;($F$396+$C415),INDEX($D$410:$W$410,,$C415)-SUM($D415:AO415),INDEX($D$410:$W$410,,$C415)/$F$396)))</f>
        <v>0</v>
      </c>
      <c r="AQ415" s="2">
        <f>IF($F$396="n/a",0,IF(AQ$398&lt;=$C415,0,IF(AQ$398&gt;($F$396+$C415),INDEX($D$410:$W$410,,$C415)-SUM($D415:AP415),INDEX($D$410:$W$410,,$C415)/$F$396)))</f>
        <v>0</v>
      </c>
      <c r="AR415" s="2">
        <f>IF($F$396="n/a",0,IF(AR$398&lt;=$C415,0,IF(AR$398&gt;($F$396+$C415),INDEX($D$410:$W$410,,$C415)-SUM($D415:AQ415),INDEX($D$410:$W$410,,$C415)/$F$396)))</f>
        <v>0</v>
      </c>
      <c r="AS415" s="2">
        <f>IF($F$396="n/a",0,IF(AS$398&lt;=$C415,0,IF(AS$398&gt;($F$396+$C415),INDEX($D$410:$W$410,,$C415)-SUM($D415:AR415),INDEX($D$410:$W$410,,$C415)/$F$396)))</f>
        <v>0</v>
      </c>
      <c r="AT415" s="2">
        <f>IF($F$396="n/a",0,IF(AT$398&lt;=$C415,0,IF(AT$398&gt;($F$396+$C415),INDEX($D$410:$W$410,,$C415)-SUM($D415:AS415),INDEX($D$410:$W$410,,$C415)/$F$396)))</f>
        <v>0</v>
      </c>
      <c r="AU415" s="2">
        <f>IF($F$396="n/a",0,IF(AU$398&lt;=$C415,0,IF(AU$398&gt;($F$396+$C415),INDEX($D$410:$W$410,,$C415)-SUM($D415:AT415),INDEX($D$410:$W$410,,$C415)/$F$396)))</f>
        <v>0</v>
      </c>
      <c r="AV415" s="2">
        <f>IF($F$396="n/a",0,IF(AV$398&lt;=$C415,0,IF(AV$398&gt;($F$396+$C415),INDEX($D$410:$W$410,,$C415)-SUM($D415:AU415),INDEX($D$410:$W$410,,$C415)/$F$396)))</f>
        <v>0</v>
      </c>
      <c r="AW415" s="2">
        <f>IF($F$396="n/a",0,IF(AW$398&lt;=$C415,0,IF(AW$398&gt;($F$396+$C415),INDEX($D$410:$W$410,,$C415)-SUM($D415:AV415),INDEX($D$410:$W$410,,$C415)/$F$396)))</f>
        <v>0</v>
      </c>
      <c r="AX415" s="2">
        <f>IF($F$396="n/a",0,IF(AX$398&lt;=$C415,0,IF(AX$398&gt;($F$396+$C415),INDEX($D$410:$W$410,,$C415)-SUM($D415:AW415),INDEX($D$410:$W$410,,$C415)/$F$396)))</f>
        <v>0</v>
      </c>
      <c r="AY415" s="2">
        <f>IF($F$396="n/a",0,IF(AY$398&lt;=$C415,0,IF(AY$398&gt;($F$396+$C415),INDEX($D$410:$W$410,,$C415)-SUM($D415:AX415),INDEX($D$410:$W$410,,$C415)/$F$396)))</f>
        <v>0</v>
      </c>
      <c r="AZ415" s="2">
        <f>IF($F$396="n/a",0,IF(AZ$398&lt;=$C415,0,IF(AZ$398&gt;($F$396+$C415),INDEX($D$410:$W$410,,$C415)-SUM($D415:AY415),INDEX($D$410:$W$410,,$C415)/$F$396)))</f>
        <v>0</v>
      </c>
      <c r="BA415" s="2">
        <f>IF($F$396="n/a",0,IF(BA$398&lt;=$C415,0,IF(BA$398&gt;($F$396+$C415),INDEX($D$410:$W$410,,$C415)-SUM($D415:AZ415),INDEX($D$410:$W$410,,$C415)/$F$396)))</f>
        <v>0</v>
      </c>
      <c r="BB415" s="2">
        <f>IF($F$396="n/a",0,IF(BB$398&lt;=$C415,0,IF(BB$398&gt;($F$396+$C415),INDEX($D$410:$W$410,,$C415)-SUM($D415:BA415),INDEX($D$410:$W$410,,$C415)/$F$396)))</f>
        <v>0</v>
      </c>
      <c r="BC415" s="2">
        <f>IF($F$396="n/a",0,IF(BC$398&lt;=$C415,0,IF(BC$398&gt;($F$396+$C415),INDEX($D$410:$W$410,,$C415)-SUM($D415:BB415),INDEX($D$410:$W$410,,$C415)/$F$396)))</f>
        <v>0</v>
      </c>
      <c r="BD415" s="2">
        <f>IF($F$396="n/a",0,IF(BD$398&lt;=$C415,0,IF(BD$398&gt;($F$396+$C415),INDEX($D$410:$W$410,,$C415)-SUM($D415:BC415),INDEX($D$410:$W$410,,$C415)/$F$396)))</f>
        <v>0</v>
      </c>
      <c r="BE415" s="2">
        <f>IF($F$396="n/a",0,IF(BE$398&lt;=$C415,0,IF(BE$398&gt;($F$396+$C415),INDEX($D$410:$W$410,,$C415)-SUM($D415:BD415),INDEX($D$410:$W$410,,$C415)/$F$396)))</f>
        <v>0</v>
      </c>
      <c r="BF415" s="2">
        <f>IF($F$396="n/a",0,IF(BF$398&lt;=$C415,0,IF(BF$398&gt;($F$396+$C415),INDEX($D$410:$W$410,,$C415)-SUM($D415:BE415),INDEX($D$410:$W$410,,$C415)/$F$396)))</f>
        <v>0</v>
      </c>
      <c r="BG415" s="2">
        <f>IF($F$396="n/a",0,IF(BG$398&lt;=$C415,0,IF(BG$398&gt;($F$396+$C415),INDEX($D$410:$W$410,,$C415)-SUM($D415:BF415),INDEX($D$410:$W$410,,$C415)/$F$396)))</f>
        <v>0</v>
      </c>
      <c r="BH415" s="2">
        <f>IF($F$396="n/a",0,IF(BH$398&lt;=$C415,0,IF(BH$398&gt;($F$396+$C415),INDEX($D$410:$W$410,,$C415)-SUM($D415:BG415),INDEX($D$410:$W$410,,$C415)/$F$396)))</f>
        <v>0</v>
      </c>
      <c r="BI415" s="2">
        <f>IF($F$396="n/a",0,IF(BI$398&lt;=$C415,0,IF(BI$398&gt;($F$396+$C415),INDEX($D$410:$W$410,,$C415)-SUM($D415:BH415),INDEX($D$410:$W$410,,$C415)/$F$396)))</f>
        <v>0</v>
      </c>
      <c r="BJ415" s="2">
        <f>IF($F$396="n/a",0,IF(BJ$398&lt;=$C415,0,IF(BJ$398&gt;($F$396+$C415),INDEX($D$410:$W$410,,$C415)-SUM($D415:BI415),INDEX($D$410:$W$410,,$C415)/$F$396)))</f>
        <v>0</v>
      </c>
      <c r="BK415" s="2">
        <f>IF($F$396="n/a",0,IF(BK$398&lt;=$C415,0,IF(BK$398&gt;($F$396+$C415),INDEX($D$410:$W$410,,$C415)-SUM($D415:BJ415),INDEX($D$410:$W$410,,$C415)/$F$396)))</f>
        <v>0</v>
      </c>
    </row>
    <row r="416" spans="2:63" x14ac:dyDescent="0.3">
      <c r="B416" s="24">
        <v>2014</v>
      </c>
      <c r="C416" s="24">
        <v>4</v>
      </c>
      <c r="E416" s="2">
        <f>IF($F$396="n/a",0,IF(E$398&lt;=$C416,0,IF(E$398&gt;($F$396+$C416),INDEX($D$410:$W$410,,$C416)-SUM($D416:D416),INDEX($D$410:$W$410,,$C416)/$F$396)))</f>
        <v>0</v>
      </c>
      <c r="F416" s="2">
        <f>IF($F$396="n/a",0,IF(F$398&lt;=$C416,0,IF(F$398&gt;($F$396+$C416),INDEX($D$410:$W$410,,$C416)-SUM($D416:E416),INDEX($D$410:$W$410,,$C416)/$F$396)))</f>
        <v>0</v>
      </c>
      <c r="G416" s="2">
        <f>IF($F$396="n/a",0,IF(G$398&lt;=$C416,0,IF(G$398&gt;($F$396+$C416),INDEX($D$410:$W$410,,$C416)-SUM($D416:F416),INDEX($D$410:$W$410,,$C416)/$F$396)))</f>
        <v>0</v>
      </c>
      <c r="H416" s="2">
        <f>IF($F$396="n/a",0,IF(H$398&lt;=$C416,0,IF(H$398&gt;($F$396+$C416),INDEX($D$410:$W$410,,$C416)-SUM($D416:G416),INDEX($D$410:$W$410,,$C416)/$F$396)))</f>
        <v>0</v>
      </c>
      <c r="I416" s="2">
        <f>IF($F$396="n/a",0,IF(I$398&lt;=$C416,0,IF(I$398&gt;($F$396+$C416),INDEX($D$410:$W$410,,$C416)-SUM($D416:H416),INDEX($D$410:$W$410,,$C416)/$F$396)))</f>
        <v>0</v>
      </c>
      <c r="J416" s="2">
        <f>IF($F$396="n/a",0,IF(J$398&lt;=$C416,0,IF(J$398&gt;($F$396+$C416),INDEX($D$410:$W$410,,$C416)-SUM($D416:I416),INDEX($D$410:$W$410,,$C416)/$F$396)))</f>
        <v>0</v>
      </c>
      <c r="K416" s="2">
        <f>IF($F$396="n/a",0,IF(K$398&lt;=$C416,0,IF(K$398&gt;($F$396+$C416),INDEX($D$410:$W$410,,$C416)-SUM($D416:J416),INDEX($D$410:$W$410,,$C416)/$F$396)))</f>
        <v>0</v>
      </c>
      <c r="L416" s="2">
        <f>IF($F$396="n/a",0,IF(L$398&lt;=$C416,0,IF(L$398&gt;($F$396+$C416),INDEX($D$410:$W$410,,$C416)-SUM($D416:K416),INDEX($D$410:$W$410,,$C416)/$F$396)))</f>
        <v>0</v>
      </c>
      <c r="M416" s="2">
        <f>IF($F$396="n/a",0,IF(M$398&lt;=$C416,0,IF(M$398&gt;($F$396+$C416),INDEX($D$410:$W$410,,$C416)-SUM($D416:L416),INDEX($D$410:$W$410,,$C416)/$F$396)))</f>
        <v>0</v>
      </c>
      <c r="N416" s="2">
        <f>IF($F$396="n/a",0,IF(N$398&lt;=$C416,0,IF(N$398&gt;($F$396+$C416),INDEX($D$410:$W$410,,$C416)-SUM($D416:M416),INDEX($D$410:$W$410,,$C416)/$F$396)))</f>
        <v>0</v>
      </c>
      <c r="O416" s="2">
        <f>IF($F$396="n/a",0,IF(O$398&lt;=$C416,0,IF(O$398&gt;($F$396+$C416),INDEX($D$410:$W$410,,$C416)-SUM($D416:N416),INDEX($D$410:$W$410,,$C416)/$F$396)))</f>
        <v>0</v>
      </c>
      <c r="P416" s="2">
        <f>IF($F$396="n/a",0,IF(P$398&lt;=$C416,0,IF(P$398&gt;($F$396+$C416),INDEX($D$410:$W$410,,$C416)-SUM($D416:O416),INDEX($D$410:$W$410,,$C416)/$F$396)))</f>
        <v>0</v>
      </c>
      <c r="Q416" s="2">
        <f>IF($F$396="n/a",0,IF(Q$398&lt;=$C416,0,IF(Q$398&gt;($F$396+$C416),INDEX($D$410:$W$410,,$C416)-SUM($D416:P416),INDEX($D$410:$W$410,,$C416)/$F$396)))</f>
        <v>0</v>
      </c>
      <c r="R416" s="2">
        <f>IF($F$396="n/a",0,IF(R$398&lt;=$C416,0,IF(R$398&gt;($F$396+$C416),INDEX($D$410:$W$410,,$C416)-SUM($D416:Q416),INDEX($D$410:$W$410,,$C416)/$F$396)))</f>
        <v>0</v>
      </c>
      <c r="S416" s="2">
        <f>IF($F$396="n/a",0,IF(S$398&lt;=$C416,0,IF(S$398&gt;($F$396+$C416),INDEX($D$410:$W$410,,$C416)-SUM($D416:R416),INDEX($D$410:$W$410,,$C416)/$F$396)))</f>
        <v>0</v>
      </c>
      <c r="T416" s="2">
        <f>IF($F$396="n/a",0,IF(T$398&lt;=$C416,0,IF(T$398&gt;($F$396+$C416),INDEX($D$410:$W$410,,$C416)-SUM($D416:S416),INDEX($D$410:$W$410,,$C416)/$F$396)))</f>
        <v>0</v>
      </c>
      <c r="U416" s="2">
        <f>IF($F$396="n/a",0,IF(U$398&lt;=$C416,0,IF(U$398&gt;($F$396+$C416),INDEX($D$410:$W$410,,$C416)-SUM($D416:T416),INDEX($D$410:$W$410,,$C416)/$F$396)))</f>
        <v>0</v>
      </c>
      <c r="V416" s="2">
        <f>IF($F$396="n/a",0,IF(V$398&lt;=$C416,0,IF(V$398&gt;($F$396+$C416),INDEX($D$410:$W$410,,$C416)-SUM($D416:U416),INDEX($D$410:$W$410,,$C416)/$F$396)))</f>
        <v>0</v>
      </c>
      <c r="W416" s="2">
        <f>IF($F$396="n/a",0,IF(W$398&lt;=$C416,0,IF(W$398&gt;($F$396+$C416),INDEX($D$410:$W$410,,$C416)-SUM($D416:V416),INDEX($D$410:$W$410,,$C416)/$F$396)))</f>
        <v>0</v>
      </c>
      <c r="X416" s="2">
        <f>IF($F$396="n/a",0,IF(X$398&lt;=$C416,0,IF(X$398&gt;($F$396+$C416),INDEX($D$410:$W$410,,$C416)-SUM($D416:W416),INDEX($D$410:$W$410,,$C416)/$F$396)))</f>
        <v>0</v>
      </c>
      <c r="Y416" s="2">
        <f>IF($F$396="n/a",0,IF(Y$398&lt;=$C416,0,IF(Y$398&gt;($F$396+$C416),INDEX($D$410:$W$410,,$C416)-SUM($D416:X416),INDEX($D$410:$W$410,,$C416)/$F$396)))</f>
        <v>0</v>
      </c>
      <c r="Z416" s="2">
        <f>IF($F$396="n/a",0,IF(Z$398&lt;=$C416,0,IF(Z$398&gt;($F$396+$C416),INDEX($D$410:$W$410,,$C416)-SUM($D416:Y416),INDEX($D$410:$W$410,,$C416)/$F$396)))</f>
        <v>0</v>
      </c>
      <c r="AA416" s="2">
        <f>IF($F$396="n/a",0,IF(AA$398&lt;=$C416,0,IF(AA$398&gt;($F$396+$C416),INDEX($D$410:$W$410,,$C416)-SUM($D416:Z416),INDEX($D$410:$W$410,,$C416)/$F$396)))</f>
        <v>0</v>
      </c>
      <c r="AB416" s="2">
        <f>IF($F$396="n/a",0,IF(AB$398&lt;=$C416,0,IF(AB$398&gt;($F$396+$C416),INDEX($D$410:$W$410,,$C416)-SUM($D416:AA416),INDEX($D$410:$W$410,,$C416)/$F$396)))</f>
        <v>0</v>
      </c>
      <c r="AC416" s="2">
        <f>IF($F$396="n/a",0,IF(AC$398&lt;=$C416,0,IF(AC$398&gt;($F$396+$C416),INDEX($D$410:$W$410,,$C416)-SUM($D416:AB416),INDEX($D$410:$W$410,,$C416)/$F$396)))</f>
        <v>0</v>
      </c>
      <c r="AD416" s="2">
        <f>IF($F$396="n/a",0,IF(AD$398&lt;=$C416,0,IF(AD$398&gt;($F$396+$C416),INDEX($D$410:$W$410,,$C416)-SUM($D416:AC416),INDEX($D$410:$W$410,,$C416)/$F$396)))</f>
        <v>0</v>
      </c>
      <c r="AE416" s="2">
        <f>IF($F$396="n/a",0,IF(AE$398&lt;=$C416,0,IF(AE$398&gt;($F$396+$C416),INDEX($D$410:$W$410,,$C416)-SUM($D416:AD416),INDEX($D$410:$W$410,,$C416)/$F$396)))</f>
        <v>0</v>
      </c>
      <c r="AF416" s="2">
        <f>IF($F$396="n/a",0,IF(AF$398&lt;=$C416,0,IF(AF$398&gt;($F$396+$C416),INDEX($D$410:$W$410,,$C416)-SUM($D416:AE416),INDEX($D$410:$W$410,,$C416)/$F$396)))</f>
        <v>0</v>
      </c>
      <c r="AG416" s="2">
        <f>IF($F$396="n/a",0,IF(AG$398&lt;=$C416,0,IF(AG$398&gt;($F$396+$C416),INDEX($D$410:$W$410,,$C416)-SUM($D416:AF416),INDEX($D$410:$W$410,,$C416)/$F$396)))</f>
        <v>0</v>
      </c>
      <c r="AH416" s="2">
        <f>IF($F$396="n/a",0,IF(AH$398&lt;=$C416,0,IF(AH$398&gt;($F$396+$C416),INDEX($D$410:$W$410,,$C416)-SUM($D416:AG416),INDEX($D$410:$W$410,,$C416)/$F$396)))</f>
        <v>0</v>
      </c>
      <c r="AI416" s="2">
        <f>IF($F$396="n/a",0,IF(AI$398&lt;=$C416,0,IF(AI$398&gt;($F$396+$C416),INDEX($D$410:$W$410,,$C416)-SUM($D416:AH416),INDEX($D$410:$W$410,,$C416)/$F$396)))</f>
        <v>0</v>
      </c>
      <c r="AJ416" s="2">
        <f>IF($F$396="n/a",0,IF(AJ$398&lt;=$C416,0,IF(AJ$398&gt;($F$396+$C416),INDEX($D$410:$W$410,,$C416)-SUM($D416:AI416),INDEX($D$410:$W$410,,$C416)/$F$396)))</f>
        <v>0</v>
      </c>
      <c r="AK416" s="2">
        <f>IF($F$396="n/a",0,IF(AK$398&lt;=$C416,0,IF(AK$398&gt;($F$396+$C416),INDEX($D$410:$W$410,,$C416)-SUM($D416:AJ416),INDEX($D$410:$W$410,,$C416)/$F$396)))</f>
        <v>0</v>
      </c>
      <c r="AL416" s="2">
        <f>IF($F$396="n/a",0,IF(AL$398&lt;=$C416,0,IF(AL$398&gt;($F$396+$C416),INDEX($D$410:$W$410,,$C416)-SUM($D416:AK416),INDEX($D$410:$W$410,,$C416)/$F$396)))</f>
        <v>0</v>
      </c>
      <c r="AM416" s="2">
        <f>IF($F$396="n/a",0,IF(AM$398&lt;=$C416,0,IF(AM$398&gt;($F$396+$C416),INDEX($D$410:$W$410,,$C416)-SUM($D416:AL416),INDEX($D$410:$W$410,,$C416)/$F$396)))</f>
        <v>0</v>
      </c>
      <c r="AN416" s="2">
        <f>IF($F$396="n/a",0,IF(AN$398&lt;=$C416,0,IF(AN$398&gt;($F$396+$C416),INDEX($D$410:$W$410,,$C416)-SUM($D416:AM416),INDEX($D$410:$W$410,,$C416)/$F$396)))</f>
        <v>0</v>
      </c>
      <c r="AO416" s="2">
        <f>IF($F$396="n/a",0,IF(AO$398&lt;=$C416,0,IF(AO$398&gt;($F$396+$C416),INDEX($D$410:$W$410,,$C416)-SUM($D416:AN416),INDEX($D$410:$W$410,,$C416)/$F$396)))</f>
        <v>0</v>
      </c>
      <c r="AP416" s="2">
        <f>IF($F$396="n/a",0,IF(AP$398&lt;=$C416,0,IF(AP$398&gt;($F$396+$C416),INDEX($D$410:$W$410,,$C416)-SUM($D416:AO416),INDEX($D$410:$W$410,,$C416)/$F$396)))</f>
        <v>0</v>
      </c>
      <c r="AQ416" s="2">
        <f>IF($F$396="n/a",0,IF(AQ$398&lt;=$C416,0,IF(AQ$398&gt;($F$396+$C416),INDEX($D$410:$W$410,,$C416)-SUM($D416:AP416),INDEX($D$410:$W$410,,$C416)/$F$396)))</f>
        <v>0</v>
      </c>
      <c r="AR416" s="2">
        <f>IF($F$396="n/a",0,IF(AR$398&lt;=$C416,0,IF(AR$398&gt;($F$396+$C416),INDEX($D$410:$W$410,,$C416)-SUM($D416:AQ416),INDEX($D$410:$W$410,,$C416)/$F$396)))</f>
        <v>0</v>
      </c>
      <c r="AS416" s="2">
        <f>IF($F$396="n/a",0,IF(AS$398&lt;=$C416,0,IF(AS$398&gt;($F$396+$C416),INDEX($D$410:$W$410,,$C416)-SUM($D416:AR416),INDEX($D$410:$W$410,,$C416)/$F$396)))</f>
        <v>0</v>
      </c>
      <c r="AT416" s="2">
        <f>IF($F$396="n/a",0,IF(AT$398&lt;=$C416,0,IF(AT$398&gt;($F$396+$C416),INDEX($D$410:$W$410,,$C416)-SUM($D416:AS416),INDEX($D$410:$W$410,,$C416)/$F$396)))</f>
        <v>0</v>
      </c>
      <c r="AU416" s="2">
        <f>IF($F$396="n/a",0,IF(AU$398&lt;=$C416,0,IF(AU$398&gt;($F$396+$C416),INDEX($D$410:$W$410,,$C416)-SUM($D416:AT416),INDEX($D$410:$W$410,,$C416)/$F$396)))</f>
        <v>0</v>
      </c>
      <c r="AV416" s="2">
        <f>IF($F$396="n/a",0,IF(AV$398&lt;=$C416,0,IF(AV$398&gt;($F$396+$C416),INDEX($D$410:$W$410,,$C416)-SUM($D416:AU416),INDEX($D$410:$W$410,,$C416)/$F$396)))</f>
        <v>0</v>
      </c>
      <c r="AW416" s="2">
        <f>IF($F$396="n/a",0,IF(AW$398&lt;=$C416,0,IF(AW$398&gt;($F$396+$C416),INDEX($D$410:$W$410,,$C416)-SUM($D416:AV416),INDEX($D$410:$W$410,,$C416)/$F$396)))</f>
        <v>0</v>
      </c>
      <c r="AX416" s="2">
        <f>IF($F$396="n/a",0,IF(AX$398&lt;=$C416,0,IF(AX$398&gt;($F$396+$C416),INDEX($D$410:$W$410,,$C416)-SUM($D416:AW416),INDEX($D$410:$W$410,,$C416)/$F$396)))</f>
        <v>0</v>
      </c>
      <c r="AY416" s="2">
        <f>IF($F$396="n/a",0,IF(AY$398&lt;=$C416,0,IF(AY$398&gt;($F$396+$C416),INDEX($D$410:$W$410,,$C416)-SUM($D416:AX416),INDEX($D$410:$W$410,,$C416)/$F$396)))</f>
        <v>0</v>
      </c>
      <c r="AZ416" s="2">
        <f>IF($F$396="n/a",0,IF(AZ$398&lt;=$C416,0,IF(AZ$398&gt;($F$396+$C416),INDEX($D$410:$W$410,,$C416)-SUM($D416:AY416),INDEX($D$410:$W$410,,$C416)/$F$396)))</f>
        <v>0</v>
      </c>
      <c r="BA416" s="2">
        <f>IF($F$396="n/a",0,IF(BA$398&lt;=$C416,0,IF(BA$398&gt;($F$396+$C416),INDEX($D$410:$W$410,,$C416)-SUM($D416:AZ416),INDEX($D$410:$W$410,,$C416)/$F$396)))</f>
        <v>0</v>
      </c>
      <c r="BB416" s="2">
        <f>IF($F$396="n/a",0,IF(BB$398&lt;=$C416,0,IF(BB$398&gt;($F$396+$C416),INDEX($D$410:$W$410,,$C416)-SUM($D416:BA416),INDEX($D$410:$W$410,,$C416)/$F$396)))</f>
        <v>0</v>
      </c>
      <c r="BC416" s="2">
        <f>IF($F$396="n/a",0,IF(BC$398&lt;=$C416,0,IF(BC$398&gt;($F$396+$C416),INDEX($D$410:$W$410,,$C416)-SUM($D416:BB416),INDEX($D$410:$W$410,,$C416)/$F$396)))</f>
        <v>0</v>
      </c>
      <c r="BD416" s="2">
        <f>IF($F$396="n/a",0,IF(BD$398&lt;=$C416,0,IF(BD$398&gt;($F$396+$C416),INDEX($D$410:$W$410,,$C416)-SUM($D416:BC416),INDEX($D$410:$W$410,,$C416)/$F$396)))</f>
        <v>0</v>
      </c>
      <c r="BE416" s="2">
        <f>IF($F$396="n/a",0,IF(BE$398&lt;=$C416,0,IF(BE$398&gt;($F$396+$C416),INDEX($D$410:$W$410,,$C416)-SUM($D416:BD416),INDEX($D$410:$W$410,,$C416)/$F$396)))</f>
        <v>0</v>
      </c>
      <c r="BF416" s="2">
        <f>IF($F$396="n/a",0,IF(BF$398&lt;=$C416,0,IF(BF$398&gt;($F$396+$C416),INDEX($D$410:$W$410,,$C416)-SUM($D416:BE416),INDEX($D$410:$W$410,,$C416)/$F$396)))</f>
        <v>0</v>
      </c>
      <c r="BG416" s="2">
        <f>IF($F$396="n/a",0,IF(BG$398&lt;=$C416,0,IF(BG$398&gt;($F$396+$C416),INDEX($D$410:$W$410,,$C416)-SUM($D416:BF416),INDEX($D$410:$W$410,,$C416)/$F$396)))</f>
        <v>0</v>
      </c>
      <c r="BH416" s="2">
        <f>IF($F$396="n/a",0,IF(BH$398&lt;=$C416,0,IF(BH$398&gt;($F$396+$C416),INDEX($D$410:$W$410,,$C416)-SUM($D416:BG416),INDEX($D$410:$W$410,,$C416)/$F$396)))</f>
        <v>0</v>
      </c>
      <c r="BI416" s="2">
        <f>IF($F$396="n/a",0,IF(BI$398&lt;=$C416,0,IF(BI$398&gt;($F$396+$C416),INDEX($D$410:$W$410,,$C416)-SUM($D416:BH416),INDEX($D$410:$W$410,,$C416)/$F$396)))</f>
        <v>0</v>
      </c>
      <c r="BJ416" s="2">
        <f>IF($F$396="n/a",0,IF(BJ$398&lt;=$C416,0,IF(BJ$398&gt;($F$396+$C416),INDEX($D$410:$W$410,,$C416)-SUM($D416:BI416),INDEX($D$410:$W$410,,$C416)/$F$396)))</f>
        <v>0</v>
      </c>
      <c r="BK416" s="2">
        <f>IF($F$396="n/a",0,IF(BK$398&lt;=$C416,0,IF(BK$398&gt;($F$396+$C416),INDEX($D$410:$W$410,,$C416)-SUM($D416:BJ416),INDEX($D$410:$W$410,,$C416)/$F$396)))</f>
        <v>0</v>
      </c>
    </row>
    <row r="417" spans="2:63" x14ac:dyDescent="0.3">
      <c r="B417" s="24">
        <v>2015</v>
      </c>
      <c r="C417" s="24">
        <v>5</v>
      </c>
      <c r="E417" s="2">
        <f>IF($F$396="n/a",0,IF(E$398&lt;=$C417,0,IF(E$398&gt;($F$396+$C417),INDEX($D$410:$W$410,,$C417)-SUM($D417:D417),INDEX($D$410:$W$410,,$C417)/$F$396)))</f>
        <v>0</v>
      </c>
      <c r="F417" s="2">
        <f>IF($F$396="n/a",0,IF(F$398&lt;=$C417,0,IF(F$398&gt;($F$396+$C417),INDEX($D$410:$W$410,,$C417)-SUM($D417:E417),INDEX($D$410:$W$410,,$C417)/$F$396)))</f>
        <v>0</v>
      </c>
      <c r="G417" s="2">
        <f>IF($F$396="n/a",0,IF(G$398&lt;=$C417,0,IF(G$398&gt;($F$396+$C417),INDEX($D$410:$W$410,,$C417)-SUM($D417:F417),INDEX($D$410:$W$410,,$C417)/$F$396)))</f>
        <v>0</v>
      </c>
      <c r="H417" s="2">
        <f>IF($F$396="n/a",0,IF(H$398&lt;=$C417,0,IF(H$398&gt;($F$396+$C417),INDEX($D$410:$W$410,,$C417)-SUM($D417:G417),INDEX($D$410:$W$410,,$C417)/$F$396)))</f>
        <v>0</v>
      </c>
      <c r="I417" s="2">
        <f>IF($F$396="n/a",0,IF(I$398&lt;=$C417,0,IF(I$398&gt;($F$396+$C417),INDEX($D$410:$W$410,,$C417)-SUM($D417:H417),INDEX($D$410:$W$410,,$C417)/$F$396)))</f>
        <v>0</v>
      </c>
      <c r="J417" s="2">
        <f>IF($F$396="n/a",0,IF(J$398&lt;=$C417,0,IF(J$398&gt;($F$396+$C417),INDEX($D$410:$W$410,,$C417)-SUM($D417:I417),INDEX($D$410:$W$410,,$C417)/$F$396)))</f>
        <v>0</v>
      </c>
      <c r="K417" s="2">
        <f>IF($F$396="n/a",0,IF(K$398&lt;=$C417,0,IF(K$398&gt;($F$396+$C417),INDEX($D$410:$W$410,,$C417)-SUM($D417:J417),INDEX($D$410:$W$410,,$C417)/$F$396)))</f>
        <v>0</v>
      </c>
      <c r="L417" s="2">
        <f>IF($F$396="n/a",0,IF(L$398&lt;=$C417,0,IF(L$398&gt;($F$396+$C417),INDEX($D$410:$W$410,,$C417)-SUM($D417:K417),INDEX($D$410:$W$410,,$C417)/$F$396)))</f>
        <v>0</v>
      </c>
      <c r="M417" s="2">
        <f>IF($F$396="n/a",0,IF(M$398&lt;=$C417,0,IF(M$398&gt;($F$396+$C417),INDEX($D$410:$W$410,,$C417)-SUM($D417:L417),INDEX($D$410:$W$410,,$C417)/$F$396)))</f>
        <v>0</v>
      </c>
      <c r="N417" s="2">
        <f>IF($F$396="n/a",0,IF(N$398&lt;=$C417,0,IF(N$398&gt;($F$396+$C417),INDEX($D$410:$W$410,,$C417)-SUM($D417:M417),INDEX($D$410:$W$410,,$C417)/$F$396)))</f>
        <v>0</v>
      </c>
      <c r="O417" s="2">
        <f>IF($F$396="n/a",0,IF(O$398&lt;=$C417,0,IF(O$398&gt;($F$396+$C417),INDEX($D$410:$W$410,,$C417)-SUM($D417:N417),INDEX($D$410:$W$410,,$C417)/$F$396)))</f>
        <v>0</v>
      </c>
      <c r="P417" s="2">
        <f>IF($F$396="n/a",0,IF(P$398&lt;=$C417,0,IF(P$398&gt;($F$396+$C417),INDEX($D$410:$W$410,,$C417)-SUM($D417:O417),INDEX($D$410:$W$410,,$C417)/$F$396)))</f>
        <v>0</v>
      </c>
      <c r="Q417" s="2">
        <f>IF($F$396="n/a",0,IF(Q$398&lt;=$C417,0,IF(Q$398&gt;($F$396+$C417),INDEX($D$410:$W$410,,$C417)-SUM($D417:P417),INDEX($D$410:$W$410,,$C417)/$F$396)))</f>
        <v>0</v>
      </c>
      <c r="R417" s="2">
        <f>IF($F$396="n/a",0,IF(R$398&lt;=$C417,0,IF(R$398&gt;($F$396+$C417),INDEX($D$410:$W$410,,$C417)-SUM($D417:Q417),INDEX($D$410:$W$410,,$C417)/$F$396)))</f>
        <v>0</v>
      </c>
      <c r="S417" s="2">
        <f>IF($F$396="n/a",0,IF(S$398&lt;=$C417,0,IF(S$398&gt;($F$396+$C417),INDEX($D$410:$W$410,,$C417)-SUM($D417:R417),INDEX($D$410:$W$410,,$C417)/$F$396)))</f>
        <v>0</v>
      </c>
      <c r="T417" s="2">
        <f>IF($F$396="n/a",0,IF(T$398&lt;=$C417,0,IF(T$398&gt;($F$396+$C417),INDEX($D$410:$W$410,,$C417)-SUM($D417:S417),INDEX($D$410:$W$410,,$C417)/$F$396)))</f>
        <v>0</v>
      </c>
      <c r="U417" s="2">
        <f>IF($F$396="n/a",0,IF(U$398&lt;=$C417,0,IF(U$398&gt;($F$396+$C417),INDEX($D$410:$W$410,,$C417)-SUM($D417:T417),INDEX($D$410:$W$410,,$C417)/$F$396)))</f>
        <v>0</v>
      </c>
      <c r="V417" s="2">
        <f>IF($F$396="n/a",0,IF(V$398&lt;=$C417,0,IF(V$398&gt;($F$396+$C417),INDEX($D$410:$W$410,,$C417)-SUM($D417:U417),INDEX($D$410:$W$410,,$C417)/$F$396)))</f>
        <v>0</v>
      </c>
      <c r="W417" s="2">
        <f>IF($F$396="n/a",0,IF(W$398&lt;=$C417,0,IF(W$398&gt;($F$396+$C417),INDEX($D$410:$W$410,,$C417)-SUM($D417:V417),INDEX($D$410:$W$410,,$C417)/$F$396)))</f>
        <v>0</v>
      </c>
      <c r="X417" s="2">
        <f>IF($F$396="n/a",0,IF(X$398&lt;=$C417,0,IF(X$398&gt;($F$396+$C417),INDEX($D$410:$W$410,,$C417)-SUM($D417:W417),INDEX($D$410:$W$410,,$C417)/$F$396)))</f>
        <v>0</v>
      </c>
      <c r="Y417" s="2">
        <f>IF($F$396="n/a",0,IF(Y$398&lt;=$C417,0,IF(Y$398&gt;($F$396+$C417),INDEX($D$410:$W$410,,$C417)-SUM($D417:X417),INDEX($D$410:$W$410,,$C417)/$F$396)))</f>
        <v>0</v>
      </c>
      <c r="Z417" s="2">
        <f>IF($F$396="n/a",0,IF(Z$398&lt;=$C417,0,IF(Z$398&gt;($F$396+$C417),INDEX($D$410:$W$410,,$C417)-SUM($D417:Y417),INDEX($D$410:$W$410,,$C417)/$F$396)))</f>
        <v>0</v>
      </c>
      <c r="AA417" s="2">
        <f>IF($F$396="n/a",0,IF(AA$398&lt;=$C417,0,IF(AA$398&gt;($F$396+$C417),INDEX($D$410:$W$410,,$C417)-SUM($D417:Z417),INDEX($D$410:$W$410,,$C417)/$F$396)))</f>
        <v>0</v>
      </c>
      <c r="AB417" s="2">
        <f>IF($F$396="n/a",0,IF(AB$398&lt;=$C417,0,IF(AB$398&gt;($F$396+$C417),INDEX($D$410:$W$410,,$C417)-SUM($D417:AA417),INDEX($D$410:$W$410,,$C417)/$F$396)))</f>
        <v>0</v>
      </c>
      <c r="AC417" s="2">
        <f>IF($F$396="n/a",0,IF(AC$398&lt;=$C417,0,IF(AC$398&gt;($F$396+$C417),INDEX($D$410:$W$410,,$C417)-SUM($D417:AB417),INDEX($D$410:$W$410,,$C417)/$F$396)))</f>
        <v>0</v>
      </c>
      <c r="AD417" s="2">
        <f>IF($F$396="n/a",0,IF(AD$398&lt;=$C417,0,IF(AD$398&gt;($F$396+$C417),INDEX($D$410:$W$410,,$C417)-SUM($D417:AC417),INDEX($D$410:$W$410,,$C417)/$F$396)))</f>
        <v>0</v>
      </c>
      <c r="AE417" s="2">
        <f>IF($F$396="n/a",0,IF(AE$398&lt;=$C417,0,IF(AE$398&gt;($F$396+$C417),INDEX($D$410:$W$410,,$C417)-SUM($D417:AD417),INDEX($D$410:$W$410,,$C417)/$F$396)))</f>
        <v>0</v>
      </c>
      <c r="AF417" s="2">
        <f>IF($F$396="n/a",0,IF(AF$398&lt;=$C417,0,IF(AF$398&gt;($F$396+$C417),INDEX($D$410:$W$410,,$C417)-SUM($D417:AE417),INDEX($D$410:$W$410,,$C417)/$F$396)))</f>
        <v>0</v>
      </c>
      <c r="AG417" s="2">
        <f>IF($F$396="n/a",0,IF(AG$398&lt;=$C417,0,IF(AG$398&gt;($F$396+$C417),INDEX($D$410:$W$410,,$C417)-SUM($D417:AF417),INDEX($D$410:$W$410,,$C417)/$F$396)))</f>
        <v>0</v>
      </c>
      <c r="AH417" s="2">
        <f>IF($F$396="n/a",0,IF(AH$398&lt;=$C417,0,IF(AH$398&gt;($F$396+$C417),INDEX($D$410:$W$410,,$C417)-SUM($D417:AG417),INDEX($D$410:$W$410,,$C417)/$F$396)))</f>
        <v>0</v>
      </c>
      <c r="AI417" s="2">
        <f>IF($F$396="n/a",0,IF(AI$398&lt;=$C417,0,IF(AI$398&gt;($F$396+$C417),INDEX($D$410:$W$410,,$C417)-SUM($D417:AH417),INDEX($D$410:$W$410,,$C417)/$F$396)))</f>
        <v>0</v>
      </c>
      <c r="AJ417" s="2">
        <f>IF($F$396="n/a",0,IF(AJ$398&lt;=$C417,0,IF(AJ$398&gt;($F$396+$C417),INDEX($D$410:$W$410,,$C417)-SUM($D417:AI417),INDEX($D$410:$W$410,,$C417)/$F$396)))</f>
        <v>0</v>
      </c>
      <c r="AK417" s="2">
        <f>IF($F$396="n/a",0,IF(AK$398&lt;=$C417,0,IF(AK$398&gt;($F$396+$C417),INDEX($D$410:$W$410,,$C417)-SUM($D417:AJ417),INDEX($D$410:$W$410,,$C417)/$F$396)))</f>
        <v>0</v>
      </c>
      <c r="AL417" s="2">
        <f>IF($F$396="n/a",0,IF(AL$398&lt;=$C417,0,IF(AL$398&gt;($F$396+$C417),INDEX($D$410:$W$410,,$C417)-SUM($D417:AK417),INDEX($D$410:$W$410,,$C417)/$F$396)))</f>
        <v>0</v>
      </c>
      <c r="AM417" s="2">
        <f>IF($F$396="n/a",0,IF(AM$398&lt;=$C417,0,IF(AM$398&gt;($F$396+$C417),INDEX($D$410:$W$410,,$C417)-SUM($D417:AL417),INDEX($D$410:$W$410,,$C417)/$F$396)))</f>
        <v>0</v>
      </c>
      <c r="AN417" s="2">
        <f>IF($F$396="n/a",0,IF(AN$398&lt;=$C417,0,IF(AN$398&gt;($F$396+$C417),INDEX($D$410:$W$410,,$C417)-SUM($D417:AM417),INDEX($D$410:$W$410,,$C417)/$F$396)))</f>
        <v>0</v>
      </c>
      <c r="AO417" s="2">
        <f>IF($F$396="n/a",0,IF(AO$398&lt;=$C417,0,IF(AO$398&gt;($F$396+$C417),INDEX($D$410:$W$410,,$C417)-SUM($D417:AN417),INDEX($D$410:$W$410,,$C417)/$F$396)))</f>
        <v>0</v>
      </c>
      <c r="AP417" s="2">
        <f>IF($F$396="n/a",0,IF(AP$398&lt;=$C417,0,IF(AP$398&gt;($F$396+$C417),INDEX($D$410:$W$410,,$C417)-SUM($D417:AO417),INDEX($D$410:$W$410,,$C417)/$F$396)))</f>
        <v>0</v>
      </c>
      <c r="AQ417" s="2">
        <f>IF($F$396="n/a",0,IF(AQ$398&lt;=$C417,0,IF(AQ$398&gt;($F$396+$C417),INDEX($D$410:$W$410,,$C417)-SUM($D417:AP417),INDEX($D$410:$W$410,,$C417)/$F$396)))</f>
        <v>0</v>
      </c>
      <c r="AR417" s="2">
        <f>IF($F$396="n/a",0,IF(AR$398&lt;=$C417,0,IF(AR$398&gt;($F$396+$C417),INDEX($D$410:$W$410,,$C417)-SUM($D417:AQ417),INDEX($D$410:$W$410,,$C417)/$F$396)))</f>
        <v>0</v>
      </c>
      <c r="AS417" s="2">
        <f>IF($F$396="n/a",0,IF(AS$398&lt;=$C417,0,IF(AS$398&gt;($F$396+$C417),INDEX($D$410:$W$410,,$C417)-SUM($D417:AR417),INDEX($D$410:$W$410,,$C417)/$F$396)))</f>
        <v>0</v>
      </c>
      <c r="AT417" s="2">
        <f>IF($F$396="n/a",0,IF(AT$398&lt;=$C417,0,IF(AT$398&gt;($F$396+$C417),INDEX($D$410:$W$410,,$C417)-SUM($D417:AS417),INDEX($D$410:$W$410,,$C417)/$F$396)))</f>
        <v>0</v>
      </c>
      <c r="AU417" s="2">
        <f>IF($F$396="n/a",0,IF(AU$398&lt;=$C417,0,IF(AU$398&gt;($F$396+$C417),INDEX($D$410:$W$410,,$C417)-SUM($D417:AT417),INDEX($D$410:$W$410,,$C417)/$F$396)))</f>
        <v>0</v>
      </c>
      <c r="AV417" s="2">
        <f>IF($F$396="n/a",0,IF(AV$398&lt;=$C417,0,IF(AV$398&gt;($F$396+$C417),INDEX($D$410:$W$410,,$C417)-SUM($D417:AU417),INDEX($D$410:$W$410,,$C417)/$F$396)))</f>
        <v>0</v>
      </c>
      <c r="AW417" s="2">
        <f>IF($F$396="n/a",0,IF(AW$398&lt;=$C417,0,IF(AW$398&gt;($F$396+$C417),INDEX($D$410:$W$410,,$C417)-SUM($D417:AV417),INDEX($D$410:$W$410,,$C417)/$F$396)))</f>
        <v>0</v>
      </c>
      <c r="AX417" s="2">
        <f>IF($F$396="n/a",0,IF(AX$398&lt;=$C417,0,IF(AX$398&gt;($F$396+$C417),INDEX($D$410:$W$410,,$C417)-SUM($D417:AW417),INDEX($D$410:$W$410,,$C417)/$F$396)))</f>
        <v>0</v>
      </c>
      <c r="AY417" s="2">
        <f>IF($F$396="n/a",0,IF(AY$398&lt;=$C417,0,IF(AY$398&gt;($F$396+$C417),INDEX($D$410:$W$410,,$C417)-SUM($D417:AX417),INDEX($D$410:$W$410,,$C417)/$F$396)))</f>
        <v>0</v>
      </c>
      <c r="AZ417" s="2">
        <f>IF($F$396="n/a",0,IF(AZ$398&lt;=$C417,0,IF(AZ$398&gt;($F$396+$C417),INDEX($D$410:$W$410,,$C417)-SUM($D417:AY417),INDEX($D$410:$W$410,,$C417)/$F$396)))</f>
        <v>0</v>
      </c>
      <c r="BA417" s="2">
        <f>IF($F$396="n/a",0,IF(BA$398&lt;=$C417,0,IF(BA$398&gt;($F$396+$C417),INDEX($D$410:$W$410,,$C417)-SUM($D417:AZ417),INDEX($D$410:$W$410,,$C417)/$F$396)))</f>
        <v>0</v>
      </c>
      <c r="BB417" s="2">
        <f>IF($F$396="n/a",0,IF(BB$398&lt;=$C417,0,IF(BB$398&gt;($F$396+$C417),INDEX($D$410:$W$410,,$C417)-SUM($D417:BA417),INDEX($D$410:$W$410,,$C417)/$F$396)))</f>
        <v>0</v>
      </c>
      <c r="BC417" s="2">
        <f>IF($F$396="n/a",0,IF(BC$398&lt;=$C417,0,IF(BC$398&gt;($F$396+$C417),INDEX($D$410:$W$410,,$C417)-SUM($D417:BB417),INDEX($D$410:$W$410,,$C417)/$F$396)))</f>
        <v>0</v>
      </c>
      <c r="BD417" s="2">
        <f>IF($F$396="n/a",0,IF(BD$398&lt;=$C417,0,IF(BD$398&gt;($F$396+$C417),INDEX($D$410:$W$410,,$C417)-SUM($D417:BC417),INDEX($D$410:$W$410,,$C417)/$F$396)))</f>
        <v>0</v>
      </c>
      <c r="BE417" s="2">
        <f>IF($F$396="n/a",0,IF(BE$398&lt;=$C417,0,IF(BE$398&gt;($F$396+$C417),INDEX($D$410:$W$410,,$C417)-SUM($D417:BD417),INDEX($D$410:$W$410,,$C417)/$F$396)))</f>
        <v>0</v>
      </c>
      <c r="BF417" s="2">
        <f>IF($F$396="n/a",0,IF(BF$398&lt;=$C417,0,IF(BF$398&gt;($F$396+$C417),INDEX($D$410:$W$410,,$C417)-SUM($D417:BE417),INDEX($D$410:$W$410,,$C417)/$F$396)))</f>
        <v>0</v>
      </c>
      <c r="BG417" s="2">
        <f>IF($F$396="n/a",0,IF(BG$398&lt;=$C417,0,IF(BG$398&gt;($F$396+$C417),INDEX($D$410:$W$410,,$C417)-SUM($D417:BF417),INDEX($D$410:$W$410,,$C417)/$F$396)))</f>
        <v>0</v>
      </c>
      <c r="BH417" s="2">
        <f>IF($F$396="n/a",0,IF(BH$398&lt;=$C417,0,IF(BH$398&gt;($F$396+$C417),INDEX($D$410:$W$410,,$C417)-SUM($D417:BG417),INDEX($D$410:$W$410,,$C417)/$F$396)))</f>
        <v>0</v>
      </c>
      <c r="BI417" s="2">
        <f>IF($F$396="n/a",0,IF(BI$398&lt;=$C417,0,IF(BI$398&gt;($F$396+$C417),INDEX($D$410:$W$410,,$C417)-SUM($D417:BH417),INDEX($D$410:$W$410,,$C417)/$F$396)))</f>
        <v>0</v>
      </c>
      <c r="BJ417" s="2">
        <f>IF($F$396="n/a",0,IF(BJ$398&lt;=$C417,0,IF(BJ$398&gt;($F$396+$C417),INDEX($D$410:$W$410,,$C417)-SUM($D417:BI417),INDEX($D$410:$W$410,,$C417)/$F$396)))</f>
        <v>0</v>
      </c>
      <c r="BK417" s="2">
        <f>IF($F$396="n/a",0,IF(BK$398&lt;=$C417,0,IF(BK$398&gt;($F$396+$C417),INDEX($D$410:$W$410,,$C417)-SUM($D417:BJ417),INDEX($D$410:$W$410,,$C417)/$F$396)))</f>
        <v>0</v>
      </c>
    </row>
    <row r="418" spans="2:63" x14ac:dyDescent="0.3">
      <c r="B418" s="24">
        <v>2016</v>
      </c>
      <c r="C418" s="24">
        <v>6</v>
      </c>
      <c r="E418" s="18">
        <f>IF($G$396="n/a",0,IF(E$398&lt;=$C418,0,IF(E$398&gt;($G$396+$C418),INDEX($D$410:$W$410,,$C418)-SUM($D418:D418),INDEX($D$410:$W$410,,$C418)/$G$396)))</f>
        <v>0</v>
      </c>
      <c r="F418" s="18">
        <f>IF($G$396="n/a",0,IF(F$398&lt;=$C418,0,IF(F$398&gt;($G$396+$C418),INDEX($D$410:$W$410,,$C418)-SUM($D418:E418),INDEX($D$410:$W$410,,$C418)/$G$396)))</f>
        <v>0</v>
      </c>
      <c r="G418" s="18">
        <f>IF($G$396="n/a",0,IF(G$398&lt;=$C418,0,IF(G$398&gt;($G$396+$C418),INDEX($D$410:$W$410,,$C418)-SUM($D418:F418),INDEX($D$410:$W$410,,$C418)/$G$396)))</f>
        <v>0</v>
      </c>
      <c r="H418" s="18">
        <f>IF($G$396="n/a",0,IF(H$398&lt;=$C418,0,IF(H$398&gt;($G$396+$C418),INDEX($D$410:$W$410,,$C418)-SUM($D418:G418),INDEX($D$410:$W$410,,$C418)/$G$396)))</f>
        <v>0</v>
      </c>
      <c r="I418" s="18">
        <f>IF($G$396="n/a",0,IF(I$398&lt;=$C418,0,IF(I$398&gt;($G$396+$C418),INDEX($D$410:$W$410,,$C418)-SUM($D418:H418),INDEX($D$410:$W$410,,$C418)/$G$396)))</f>
        <v>0</v>
      </c>
      <c r="J418" s="18">
        <f>IF($G$396="n/a",0,IF(J$398&lt;=$C418,0,IF(J$398&gt;($G$396+$C418),INDEX($D$410:$W$410,,$C418)-SUM($D418:I418),INDEX($D$410:$W$410,,$C418)/$G$396)))</f>
        <v>0.19043810188562874</v>
      </c>
      <c r="K418" s="18">
        <f>IF($G$396="n/a",0,IF(K$398&lt;=$C418,0,IF(K$398&gt;($G$396+$C418),INDEX($D$410:$W$410,,$C418)-SUM($D418:J418),INDEX($D$410:$W$410,,$C418)/$G$396)))</f>
        <v>0.19043810188562874</v>
      </c>
      <c r="L418" s="18">
        <f>IF($G$396="n/a",0,IF(L$398&lt;=$C418,0,IF(L$398&gt;($G$396+$C418),INDEX($D$410:$W$410,,$C418)-SUM($D418:K418),INDEX($D$410:$W$410,,$C418)/$G$396)))</f>
        <v>0.19043810188562874</v>
      </c>
      <c r="M418" s="18">
        <f>IF($G$396="n/a",0,IF(M$398&lt;=$C418,0,IF(M$398&gt;($G$396+$C418),INDEX($D$410:$W$410,,$C418)-SUM($D418:L418),INDEX($D$410:$W$410,,$C418)/$G$396)))</f>
        <v>0.19043810188562874</v>
      </c>
      <c r="N418" s="18">
        <f>IF($G$396="n/a",0,IF(N$398&lt;=$C418,0,IF(N$398&gt;($G$396+$C418),INDEX($D$410:$W$410,,$C418)-SUM($D418:M418),INDEX($D$410:$W$410,,$C418)/$G$396)))</f>
        <v>0.19043810188562874</v>
      </c>
      <c r="O418" s="18">
        <f>IF($G$396="n/a",0,IF(O$398&lt;=$C418,0,IF(O$398&gt;($G$396+$C418),INDEX($D$410:$W$410,,$C418)-SUM($D418:N418),INDEX($D$410:$W$410,,$C418)/$G$396)))</f>
        <v>0.19043810188562874</v>
      </c>
      <c r="P418" s="18">
        <f>IF($G$396="n/a",0,IF(P$398&lt;=$C418,0,IF(P$398&gt;($G$396+$C418),INDEX($D$410:$W$410,,$C418)-SUM($D418:O418),INDEX($D$410:$W$410,,$C418)/$G$396)))</f>
        <v>0.19043810188562874</v>
      </c>
      <c r="Q418" s="18">
        <f>IF($G$396="n/a",0,IF(Q$398&lt;=$C418,0,IF(Q$398&gt;($G$396+$C418),INDEX($D$410:$W$410,,$C418)-SUM($D418:P418),INDEX($D$410:$W$410,,$C418)/$G$396)))</f>
        <v>0.19043810188562874</v>
      </c>
      <c r="R418" s="18">
        <f>IF($G$396="n/a",0,IF(R$398&lt;=$C418,0,IF(R$398&gt;($G$396+$C418),INDEX($D$410:$W$410,,$C418)-SUM($D418:Q418),INDEX($D$410:$W$410,,$C418)/$G$396)))</f>
        <v>0.19043810188562874</v>
      </c>
      <c r="S418" s="18">
        <f>IF($G$396="n/a",0,IF(S$398&lt;=$C418,0,IF(S$398&gt;($G$396+$C418),INDEX($D$410:$W$410,,$C418)-SUM($D418:R418),INDEX($D$410:$W$410,,$C418)/$G$396)))</f>
        <v>0.19043810188562874</v>
      </c>
      <c r="T418" s="18">
        <f>IF($G$396="n/a",0,IF(T$398&lt;=$C418,0,IF(T$398&gt;($G$396+$C418),INDEX($D$410:$W$410,,$C418)-SUM($D418:S418),INDEX($D$410:$W$410,,$C418)/$G$396)))</f>
        <v>0.19043810188562874</v>
      </c>
      <c r="U418" s="18">
        <f>IF($G$396="n/a",0,IF(U$398&lt;=$C418,0,IF(U$398&gt;($G$396+$C418),INDEX($D$410:$W$410,,$C418)-SUM($D418:T418),INDEX($D$410:$W$410,,$C418)/$G$396)))</f>
        <v>0.19043810188562874</v>
      </c>
      <c r="V418" s="18">
        <f>IF($G$396="n/a",0,IF(V$398&lt;=$C418,0,IF(V$398&gt;($G$396+$C418),INDEX($D$410:$W$410,,$C418)-SUM($D418:U418),INDEX($D$410:$W$410,,$C418)/$G$396)))</f>
        <v>0.19043810188562874</v>
      </c>
      <c r="W418" s="18">
        <f>IF($G$396="n/a",0,IF(W$398&lt;=$C418,0,IF(W$398&gt;($G$396+$C418),INDEX($D$410:$W$410,,$C418)-SUM($D418:V418),INDEX($D$410:$W$410,,$C418)/$G$396)))</f>
        <v>0.19043810188562874</v>
      </c>
      <c r="X418" s="18">
        <f>IF($G$396="n/a",0,IF(X$398&lt;=$C418,0,IF(X$398&gt;($G$396+$C418),INDEX($D$410:$W$410,,$C418)-SUM($D418:W418),INDEX($D$410:$W$410,,$C418)/$G$396)))</f>
        <v>0.19043810188562874</v>
      </c>
      <c r="Y418" s="18">
        <f>IF($G$396="n/a",0,IF(Y$398&lt;=$C418,0,IF(Y$398&gt;($G$396+$C418),INDEX($D$410:$W$410,,$C418)-SUM($D418:X418),INDEX($D$410:$W$410,,$C418)/$G$396)))</f>
        <v>0.19043810188562874</v>
      </c>
      <c r="Z418" s="18">
        <f>IF($G$396="n/a",0,IF(Z$398&lt;=$C418,0,IF(Z$398&gt;($G$396+$C418),INDEX($D$410:$W$410,,$C418)-SUM($D418:Y418),INDEX($D$410:$W$410,,$C418)/$G$396)))</f>
        <v>0.19043810188562874</v>
      </c>
      <c r="AA418" s="18">
        <f>IF($G$396="n/a",0,IF(AA$398&lt;=$C418,0,IF(AA$398&gt;($G$396+$C418),INDEX($D$410:$W$410,,$C418)-SUM($D418:Z418),INDEX($D$410:$W$410,,$C418)/$G$396)))</f>
        <v>0.19043810188562874</v>
      </c>
      <c r="AB418" s="18">
        <f>IF($G$396="n/a",0,IF(AB$398&lt;=$C418,0,IF(AB$398&gt;($G$396+$C418),INDEX($D$410:$W$410,,$C418)-SUM($D418:AA418),INDEX($D$410:$W$410,,$C418)/$G$396)))</f>
        <v>0.19043810188562874</v>
      </c>
      <c r="AC418" s="18">
        <f>IF($G$396="n/a",0,IF(AC$398&lt;=$C418,0,IF(AC$398&gt;($G$396+$C418),INDEX($D$410:$W$410,,$C418)-SUM($D418:AB418),INDEX($D$410:$W$410,,$C418)/$G$396)))</f>
        <v>0.19043810188562874</v>
      </c>
      <c r="AD418" s="18">
        <f>IF($G$396="n/a",0,IF(AD$398&lt;=$C418,0,IF(AD$398&gt;($G$396+$C418),INDEX($D$410:$W$410,,$C418)-SUM($D418:AC418),INDEX($D$410:$W$410,,$C418)/$G$396)))</f>
        <v>0.19043810188562874</v>
      </c>
      <c r="AE418" s="18">
        <f>IF($G$396="n/a",0,IF(AE$398&lt;=$C418,0,IF(AE$398&gt;($G$396+$C418),INDEX($D$410:$W$410,,$C418)-SUM($D418:AD418),INDEX($D$410:$W$410,,$C418)/$G$396)))</f>
        <v>0.19043810188562874</v>
      </c>
      <c r="AF418" s="18">
        <f>IF($G$396="n/a",0,IF(AF$398&lt;=$C418,0,IF(AF$398&gt;($G$396+$C418),INDEX($D$410:$W$410,,$C418)-SUM($D418:AE418),INDEX($D$410:$W$410,,$C418)/$G$396)))</f>
        <v>0.19043810188562874</v>
      </c>
      <c r="AG418" s="18">
        <f>IF($G$396="n/a",0,IF(AG$398&lt;=$C418,0,IF(AG$398&gt;($G$396+$C418),INDEX($D$410:$W$410,,$C418)-SUM($D418:AF418),INDEX($D$410:$W$410,,$C418)/$G$396)))</f>
        <v>0.19043810188562874</v>
      </c>
      <c r="AH418" s="18">
        <f>IF($G$396="n/a",0,IF(AH$398&lt;=$C418,0,IF(AH$398&gt;($G$396+$C418),INDEX($D$410:$W$410,,$C418)-SUM($D418:AG418),INDEX($D$410:$W$410,,$C418)/$G$396)))</f>
        <v>0.19043810188562874</v>
      </c>
      <c r="AI418" s="18">
        <f>IF($G$396="n/a",0,IF(AI$398&lt;=$C418,0,IF(AI$398&gt;($G$396+$C418),INDEX($D$410:$W$410,,$C418)-SUM($D418:AH418),INDEX($D$410:$W$410,,$C418)/$G$396)))</f>
        <v>0.19043810188562874</v>
      </c>
      <c r="AJ418" s="18">
        <f>IF($G$396="n/a",0,IF(AJ$398&lt;=$C418,0,IF(AJ$398&gt;($G$396+$C418),INDEX($D$410:$W$410,,$C418)-SUM($D418:AI418),INDEX($D$410:$W$410,,$C418)/$G$396)))</f>
        <v>0.19043810188562874</v>
      </c>
      <c r="AK418" s="18">
        <f>IF($G$396="n/a",0,IF(AK$398&lt;=$C418,0,IF(AK$398&gt;($G$396+$C418),INDEX($D$410:$W$410,,$C418)-SUM($D418:AJ418),INDEX($D$410:$W$410,,$C418)/$G$396)))</f>
        <v>0.19043810188562874</v>
      </c>
      <c r="AL418" s="18">
        <f>IF($G$396="n/a",0,IF(AL$398&lt;=$C418,0,IF(AL$398&gt;($G$396+$C418),INDEX($D$410:$W$410,,$C418)-SUM($D418:AK418),INDEX($D$410:$W$410,,$C418)/$G$396)))</f>
        <v>0.19043810188562874</v>
      </c>
      <c r="AM418" s="18">
        <f>IF($G$396="n/a",0,IF(AM$398&lt;=$C418,0,IF(AM$398&gt;($G$396+$C418),INDEX($D$410:$W$410,,$C418)-SUM($D418:AL418),INDEX($D$410:$W$410,,$C418)/$G$396)))</f>
        <v>0.19043810188562874</v>
      </c>
      <c r="AN418" s="18">
        <f>IF($G$396="n/a",0,IF(AN$398&lt;=$C418,0,IF(AN$398&gt;($G$396+$C418),INDEX($D$410:$W$410,,$C418)-SUM($D418:AM418),INDEX($D$410:$W$410,,$C418)/$G$396)))</f>
        <v>0.19043810188562874</v>
      </c>
      <c r="AO418" s="18">
        <f>IF($G$396="n/a",0,IF(AO$398&lt;=$C418,0,IF(AO$398&gt;($G$396+$C418),INDEX($D$410:$W$410,,$C418)-SUM($D418:AN418),INDEX($D$410:$W$410,,$C418)/$G$396)))</f>
        <v>0.19043810188562874</v>
      </c>
      <c r="AP418" s="18">
        <f>IF($G$396="n/a",0,IF(AP$398&lt;=$C418,0,IF(AP$398&gt;($G$396+$C418),INDEX($D$410:$W$410,,$C418)-SUM($D418:AO418),INDEX($D$410:$W$410,,$C418)/$G$396)))</f>
        <v>0.19043810188562874</v>
      </c>
      <c r="AQ418" s="18">
        <f>IF($G$396="n/a",0,IF(AQ$398&lt;=$C418,0,IF(AQ$398&gt;($G$396+$C418),INDEX($D$410:$W$410,,$C418)-SUM($D418:AP418),INDEX($D$410:$W$410,,$C418)/$G$396)))</f>
        <v>0.19043810188562874</v>
      </c>
      <c r="AR418" s="18">
        <f>IF($G$396="n/a",0,IF(AR$398&lt;=$C418,0,IF(AR$398&gt;($G$396+$C418),INDEX($D$410:$W$410,,$C418)-SUM($D418:AQ418),INDEX($D$410:$W$410,,$C418)/$G$396)))</f>
        <v>0.19043810188562874</v>
      </c>
      <c r="AS418" s="18">
        <f>IF($G$396="n/a",0,IF(AS$398&lt;=$C418,0,IF(AS$398&gt;($G$396+$C418),INDEX($D$410:$W$410,,$C418)-SUM($D418:AR418),INDEX($D$410:$W$410,,$C418)/$G$396)))</f>
        <v>0.19043810188562874</v>
      </c>
      <c r="AT418" s="18">
        <f>IF($G$396="n/a",0,IF(AT$398&lt;=$C418,0,IF(AT$398&gt;($G$396+$C418),INDEX($D$410:$W$410,,$C418)-SUM($D418:AS418),INDEX($D$410:$W$410,,$C418)/$G$396)))</f>
        <v>0.19043810188562874</v>
      </c>
      <c r="AU418" s="18">
        <f>IF($G$396="n/a",0,IF(AU$398&lt;=$C418,0,IF(AU$398&gt;($G$396+$C418),INDEX($D$410:$W$410,,$C418)-SUM($D418:AT418),INDEX($D$410:$W$410,,$C418)/$G$396)))</f>
        <v>0.19043810188562874</v>
      </c>
      <c r="AV418" s="18">
        <f>IF($G$396="n/a",0,IF(AV$398&lt;=$C418,0,IF(AV$398&gt;($G$396+$C418),INDEX($D$410:$W$410,,$C418)-SUM($D418:AU418),INDEX($D$410:$W$410,,$C418)/$G$396)))</f>
        <v>0.19043810188562874</v>
      </c>
      <c r="AW418" s="18">
        <f>IF($G$396="n/a",0,IF(AW$398&lt;=$C418,0,IF(AW$398&gt;($G$396+$C418),INDEX($D$410:$W$410,,$C418)-SUM($D418:AV418),INDEX($D$410:$W$410,,$C418)/$G$396)))</f>
        <v>0.19043810188562874</v>
      </c>
      <c r="AX418" s="18">
        <f>IF($G$396="n/a",0,IF(AX$398&lt;=$C418,0,IF(AX$398&gt;($G$396+$C418),INDEX($D$410:$W$410,,$C418)-SUM($D418:AW418),INDEX($D$410:$W$410,,$C418)/$G$396)))</f>
        <v>0.19043810188562874</v>
      </c>
      <c r="AY418" s="18">
        <f>IF($G$396="n/a",0,IF(AY$398&lt;=$C418,0,IF(AY$398&gt;($G$396+$C418),INDEX($D$410:$W$410,,$C418)-SUM($D418:AX418),INDEX($D$410:$W$410,,$C418)/$G$396)))</f>
        <v>0.19043810188562874</v>
      </c>
      <c r="AZ418" s="18">
        <f>IF($G$396="n/a",0,IF(AZ$398&lt;=$C418,0,IF(AZ$398&gt;($G$396+$C418),INDEX($D$410:$W$410,,$C418)-SUM($D418:AY418),INDEX($D$410:$W$410,,$C418)/$G$396)))</f>
        <v>0.19043810188562874</v>
      </c>
      <c r="BA418" s="18">
        <f>IF($G$396="n/a",0,IF(BA$398&lt;=$C418,0,IF(BA$398&gt;($G$396+$C418),INDEX($D$410:$W$410,,$C418)-SUM($D418:AZ418),INDEX($D$410:$W$410,,$C418)/$G$396)))</f>
        <v>0.19043810188562874</v>
      </c>
      <c r="BB418" s="18">
        <f>IF($G$396="n/a",0,IF(BB$398&lt;=$C418,0,IF(BB$398&gt;($G$396+$C418),INDEX($D$410:$W$410,,$C418)-SUM($D418:BA418),INDEX($D$410:$W$410,,$C418)/$G$396)))</f>
        <v>0.19043810188562874</v>
      </c>
      <c r="BC418" s="18">
        <f>IF($G$396="n/a",0,IF(BC$398&lt;=$C418,0,IF(BC$398&gt;($G$396+$C418),INDEX($D$410:$W$410,,$C418)-SUM($D418:BB418),INDEX($D$410:$W$410,,$C418)/$G$396)))</f>
        <v>0.19043810188562874</v>
      </c>
      <c r="BD418" s="18">
        <f>IF($G$396="n/a",0,IF(BD$398&lt;=$C418,0,IF(BD$398&gt;($G$396+$C418),INDEX($D$410:$W$410,,$C418)-SUM($D418:BC418),INDEX($D$410:$W$410,,$C418)/$G$396)))</f>
        <v>0.19043810188562874</v>
      </c>
      <c r="BE418" s="18">
        <f>IF($G$396="n/a",0,IF(BE$398&lt;=$C418,0,IF(BE$398&gt;($G$396+$C418),INDEX($D$410:$W$410,,$C418)-SUM($D418:BD418),INDEX($D$410:$W$410,,$C418)/$G$396)))</f>
        <v>0.16844001132709963</v>
      </c>
      <c r="BF418" s="18">
        <f>IF($G$396="n/a",0,IF(BF$398&lt;=$C418,0,IF(BF$398&gt;($G$396+$C418),INDEX($D$410:$W$410,,$C418)-SUM($D418:BE418),INDEX($D$410:$W$410,,$C418)/$G$396)))</f>
        <v>0</v>
      </c>
      <c r="BG418" s="18">
        <f>IF($G$396="n/a",0,IF(BG$398&lt;=$C418,0,IF(BG$398&gt;($G$396+$C418),INDEX($D$410:$W$410,,$C418)-SUM($D418:BF418),INDEX($D$410:$W$410,,$C418)/$G$396)))</f>
        <v>0</v>
      </c>
      <c r="BH418" s="18">
        <f>IF($G$396="n/a",0,IF(BH$398&lt;=$C418,0,IF(BH$398&gt;($G$396+$C418),INDEX($D$410:$W$410,,$C418)-SUM($D418:BG418),INDEX($D$410:$W$410,,$C418)/$G$396)))</f>
        <v>0</v>
      </c>
      <c r="BI418" s="18">
        <f>IF($G$396="n/a",0,IF(BI$398&lt;=$C418,0,IF(BI$398&gt;($G$396+$C418),INDEX($D$410:$W$410,,$C418)-SUM($D418:BH418),INDEX($D$410:$W$410,,$C418)/$G$396)))</f>
        <v>0</v>
      </c>
      <c r="BJ418" s="18">
        <f>IF($G$396="n/a",0,IF(BJ$398&lt;=$C418,0,IF(BJ$398&gt;($G$396+$C418),INDEX($D$410:$W$410,,$C418)-SUM($D418:BI418),INDEX($D$410:$W$410,,$C418)/$G$396)))</f>
        <v>0</v>
      </c>
      <c r="BK418" s="18">
        <f>IF($G$396="n/a",0,IF(BK$398&lt;=$C418,0,IF(BK$398&gt;($G$396+$C418),INDEX($D$410:$W$410,,$C418)-SUM($D418:BJ418),INDEX($D$410:$W$410,,$C418)/$G$396)))</f>
        <v>0</v>
      </c>
    </row>
    <row r="419" spans="2:63" x14ac:dyDescent="0.3">
      <c r="B419" s="24">
        <v>2017</v>
      </c>
      <c r="C419" s="24">
        <v>7</v>
      </c>
      <c r="E419" s="18">
        <f>IF($G$396="n/a",0,IF(E$398&lt;=$C419,0,IF(E$398&gt;($G$396+$C419),INDEX($D$410:$W$410,,$C419)-SUM($D419:D419),INDEX($D$410:$W$410,,$C419)/$G$396)))</f>
        <v>0</v>
      </c>
      <c r="F419" s="18">
        <f>IF($G$396="n/a",0,IF(F$398&lt;=$C419,0,IF(F$398&gt;($G$396+$C419),INDEX($D$410:$W$410,,$C419)-SUM($D419:E419),INDEX($D$410:$W$410,,$C419)/$G$396)))</f>
        <v>0</v>
      </c>
      <c r="G419" s="18">
        <f>IF($G$396="n/a",0,IF(G$398&lt;=$C419,0,IF(G$398&gt;($G$396+$C419),INDEX($D$410:$W$410,,$C419)-SUM($D419:F419),INDEX($D$410:$W$410,,$C419)/$G$396)))</f>
        <v>0</v>
      </c>
      <c r="H419" s="18">
        <f>IF($G$396="n/a",0,IF(H$398&lt;=$C419,0,IF(H$398&gt;($G$396+$C419),INDEX($D$410:$W$410,,$C419)-SUM($D419:G419),INDEX($D$410:$W$410,,$C419)/$G$396)))</f>
        <v>0</v>
      </c>
      <c r="I419" s="18">
        <f>IF($G$396="n/a",0,IF(I$398&lt;=$C419,0,IF(I$398&gt;($G$396+$C419),INDEX($D$410:$W$410,,$C419)-SUM($D419:H419),INDEX($D$410:$W$410,,$C419)/$G$396)))</f>
        <v>0</v>
      </c>
      <c r="J419" s="18">
        <f>IF($G$396="n/a",0,IF(J$398&lt;=$C419,0,IF(J$398&gt;($G$396+$C419),INDEX($D$410:$W$410,,$C419)-SUM($D419:I419),INDEX($D$410:$W$410,,$C419)/$G$396)))</f>
        <v>0</v>
      </c>
      <c r="K419" s="18">
        <f>IF($G$396="n/a",0,IF(K$398&lt;=$C419,0,IF(K$398&gt;($G$396+$C419),INDEX($D$410:$W$410,,$C419)-SUM($D419:J419),INDEX($D$410:$W$410,,$C419)/$G$396)))</f>
        <v>0</v>
      </c>
      <c r="L419" s="18">
        <f>IF($G$396="n/a",0,IF(L$398&lt;=$C419,0,IF(L$398&gt;($G$396+$C419),INDEX($D$410:$W$410,,$C419)-SUM($D419:K419),INDEX($D$410:$W$410,,$C419)/$G$396)))</f>
        <v>0</v>
      </c>
      <c r="M419" s="18">
        <f>IF($G$396="n/a",0,IF(M$398&lt;=$C419,0,IF(M$398&gt;($G$396+$C419),INDEX($D$410:$W$410,,$C419)-SUM($D419:L419),INDEX($D$410:$W$410,,$C419)/$G$396)))</f>
        <v>0</v>
      </c>
      <c r="N419" s="18">
        <f>IF($G$396="n/a",0,IF(N$398&lt;=$C419,0,IF(N$398&gt;($G$396+$C419),INDEX($D$410:$W$410,,$C419)-SUM($D419:M419),INDEX($D$410:$W$410,,$C419)/$G$396)))</f>
        <v>0</v>
      </c>
      <c r="O419" s="18">
        <f>IF($G$396="n/a",0,IF(O$398&lt;=$C419,0,IF(O$398&gt;($G$396+$C419),INDEX($D$410:$W$410,,$C419)-SUM($D419:N419),INDEX($D$410:$W$410,,$C419)/$G$396)))</f>
        <v>0</v>
      </c>
      <c r="P419" s="18">
        <f>IF($G$396="n/a",0,IF(P$398&lt;=$C419,0,IF(P$398&gt;($G$396+$C419),INDEX($D$410:$W$410,,$C419)-SUM($D419:O419),INDEX($D$410:$W$410,,$C419)/$G$396)))</f>
        <v>0</v>
      </c>
      <c r="Q419" s="18">
        <f>IF($G$396="n/a",0,IF(Q$398&lt;=$C419,0,IF(Q$398&gt;($G$396+$C419),INDEX($D$410:$W$410,,$C419)-SUM($D419:P419),INDEX($D$410:$W$410,,$C419)/$G$396)))</f>
        <v>0</v>
      </c>
      <c r="R419" s="18">
        <f>IF($G$396="n/a",0,IF(R$398&lt;=$C419,0,IF(R$398&gt;($G$396+$C419),INDEX($D$410:$W$410,,$C419)-SUM($D419:Q419),INDEX($D$410:$W$410,,$C419)/$G$396)))</f>
        <v>0</v>
      </c>
      <c r="S419" s="18">
        <f>IF($G$396="n/a",0,IF(S$398&lt;=$C419,0,IF(S$398&gt;($G$396+$C419),INDEX($D$410:$W$410,,$C419)-SUM($D419:R419),INDEX($D$410:$W$410,,$C419)/$G$396)))</f>
        <v>0</v>
      </c>
      <c r="T419" s="18">
        <f>IF($G$396="n/a",0,IF(T$398&lt;=$C419,0,IF(T$398&gt;($G$396+$C419),INDEX($D$410:$W$410,,$C419)-SUM($D419:S419),INDEX($D$410:$W$410,,$C419)/$G$396)))</f>
        <v>0</v>
      </c>
      <c r="U419" s="18">
        <f>IF($G$396="n/a",0,IF(U$398&lt;=$C419,0,IF(U$398&gt;($G$396+$C419),INDEX($D$410:$W$410,,$C419)-SUM($D419:T419),INDEX($D$410:$W$410,,$C419)/$G$396)))</f>
        <v>0</v>
      </c>
      <c r="V419" s="18">
        <f>IF($G$396="n/a",0,IF(V$398&lt;=$C419,0,IF(V$398&gt;($G$396+$C419),INDEX($D$410:$W$410,,$C419)-SUM($D419:U419),INDEX($D$410:$W$410,,$C419)/$G$396)))</f>
        <v>0</v>
      </c>
      <c r="W419" s="18">
        <f>IF($G$396="n/a",0,IF(W$398&lt;=$C419,0,IF(W$398&gt;($G$396+$C419),INDEX($D$410:$W$410,,$C419)-SUM($D419:V419),INDEX($D$410:$W$410,,$C419)/$G$396)))</f>
        <v>0</v>
      </c>
      <c r="X419" s="18">
        <f>IF($G$396="n/a",0,IF(X$398&lt;=$C419,0,IF(X$398&gt;($G$396+$C419),INDEX($D$410:$W$410,,$C419)-SUM($D419:W419),INDEX($D$410:$W$410,,$C419)/$G$396)))</f>
        <v>0</v>
      </c>
      <c r="Y419" s="18">
        <f>IF($G$396="n/a",0,IF(Y$398&lt;=$C419,0,IF(Y$398&gt;($G$396+$C419),INDEX($D$410:$W$410,,$C419)-SUM($D419:X419),INDEX($D$410:$W$410,,$C419)/$G$396)))</f>
        <v>0</v>
      </c>
      <c r="Z419" s="18">
        <f>IF($G$396="n/a",0,IF(Z$398&lt;=$C419,0,IF(Z$398&gt;($G$396+$C419),INDEX($D$410:$W$410,,$C419)-SUM($D419:Y419),INDEX($D$410:$W$410,,$C419)/$G$396)))</f>
        <v>0</v>
      </c>
      <c r="AA419" s="18">
        <f>IF($G$396="n/a",0,IF(AA$398&lt;=$C419,0,IF(AA$398&gt;($G$396+$C419),INDEX($D$410:$W$410,,$C419)-SUM($D419:Z419),INDEX($D$410:$W$410,,$C419)/$G$396)))</f>
        <v>0</v>
      </c>
      <c r="AB419" s="18">
        <f>IF($G$396="n/a",0,IF(AB$398&lt;=$C419,0,IF(AB$398&gt;($G$396+$C419),INDEX($D$410:$W$410,,$C419)-SUM($D419:AA419),INDEX($D$410:$W$410,,$C419)/$G$396)))</f>
        <v>0</v>
      </c>
      <c r="AC419" s="18">
        <f>IF($G$396="n/a",0,IF(AC$398&lt;=$C419,0,IF(AC$398&gt;($G$396+$C419),INDEX($D$410:$W$410,,$C419)-SUM($D419:AB419),INDEX($D$410:$W$410,,$C419)/$G$396)))</f>
        <v>0</v>
      </c>
      <c r="AD419" s="18">
        <f>IF($G$396="n/a",0,IF(AD$398&lt;=$C419,0,IF(AD$398&gt;($G$396+$C419),INDEX($D$410:$W$410,,$C419)-SUM($D419:AC419),INDEX($D$410:$W$410,,$C419)/$G$396)))</f>
        <v>0</v>
      </c>
      <c r="AE419" s="18">
        <f>IF($G$396="n/a",0,IF(AE$398&lt;=$C419,0,IF(AE$398&gt;($G$396+$C419),INDEX($D$410:$W$410,,$C419)-SUM($D419:AD419),INDEX($D$410:$W$410,,$C419)/$G$396)))</f>
        <v>0</v>
      </c>
      <c r="AF419" s="18">
        <f>IF($G$396="n/a",0,IF(AF$398&lt;=$C419,0,IF(AF$398&gt;($G$396+$C419),INDEX($D$410:$W$410,,$C419)-SUM($D419:AE419),INDEX($D$410:$W$410,,$C419)/$G$396)))</f>
        <v>0</v>
      </c>
      <c r="AG419" s="18">
        <f>IF($G$396="n/a",0,IF(AG$398&lt;=$C419,0,IF(AG$398&gt;($G$396+$C419),INDEX($D$410:$W$410,,$C419)-SUM($D419:AF419),INDEX($D$410:$W$410,,$C419)/$G$396)))</f>
        <v>0</v>
      </c>
      <c r="AH419" s="18">
        <f>IF($G$396="n/a",0,IF(AH$398&lt;=$C419,0,IF(AH$398&gt;($G$396+$C419),INDEX($D$410:$W$410,,$C419)-SUM($D419:AG419),INDEX($D$410:$W$410,,$C419)/$G$396)))</f>
        <v>0</v>
      </c>
      <c r="AI419" s="18">
        <f>IF($G$396="n/a",0,IF(AI$398&lt;=$C419,0,IF(AI$398&gt;($G$396+$C419),INDEX($D$410:$W$410,,$C419)-SUM($D419:AH419),INDEX($D$410:$W$410,,$C419)/$G$396)))</f>
        <v>0</v>
      </c>
      <c r="AJ419" s="18">
        <f>IF($G$396="n/a",0,IF(AJ$398&lt;=$C419,0,IF(AJ$398&gt;($G$396+$C419),INDEX($D$410:$W$410,,$C419)-SUM($D419:AI419),INDEX($D$410:$W$410,,$C419)/$G$396)))</f>
        <v>0</v>
      </c>
      <c r="AK419" s="18">
        <f>IF($G$396="n/a",0,IF(AK$398&lt;=$C419,0,IF(AK$398&gt;($G$396+$C419),INDEX($D$410:$W$410,,$C419)-SUM($D419:AJ419),INDEX($D$410:$W$410,,$C419)/$G$396)))</f>
        <v>0</v>
      </c>
      <c r="AL419" s="18">
        <f>IF($G$396="n/a",0,IF(AL$398&lt;=$C419,0,IF(AL$398&gt;($G$396+$C419),INDEX($D$410:$W$410,,$C419)-SUM($D419:AK419),INDEX($D$410:$W$410,,$C419)/$G$396)))</f>
        <v>0</v>
      </c>
      <c r="AM419" s="18">
        <f>IF($G$396="n/a",0,IF(AM$398&lt;=$C419,0,IF(AM$398&gt;($G$396+$C419),INDEX($D$410:$W$410,,$C419)-SUM($D419:AL419),INDEX($D$410:$W$410,,$C419)/$G$396)))</f>
        <v>0</v>
      </c>
      <c r="AN419" s="18">
        <f>IF($G$396="n/a",0,IF(AN$398&lt;=$C419,0,IF(AN$398&gt;($G$396+$C419),INDEX($D$410:$W$410,,$C419)-SUM($D419:AM419),INDEX($D$410:$W$410,,$C419)/$G$396)))</f>
        <v>0</v>
      </c>
      <c r="AO419" s="18">
        <f>IF($G$396="n/a",0,IF(AO$398&lt;=$C419,0,IF(AO$398&gt;($G$396+$C419),INDEX($D$410:$W$410,,$C419)-SUM($D419:AN419),INDEX($D$410:$W$410,,$C419)/$G$396)))</f>
        <v>0</v>
      </c>
      <c r="AP419" s="18">
        <f>IF($G$396="n/a",0,IF(AP$398&lt;=$C419,0,IF(AP$398&gt;($G$396+$C419),INDEX($D$410:$W$410,,$C419)-SUM($D419:AO419),INDEX($D$410:$W$410,,$C419)/$G$396)))</f>
        <v>0</v>
      </c>
      <c r="AQ419" s="18">
        <f>IF($G$396="n/a",0,IF(AQ$398&lt;=$C419,0,IF(AQ$398&gt;($G$396+$C419),INDEX($D$410:$W$410,,$C419)-SUM($D419:AP419),INDEX($D$410:$W$410,,$C419)/$G$396)))</f>
        <v>0</v>
      </c>
      <c r="AR419" s="18">
        <f>IF($G$396="n/a",0,IF(AR$398&lt;=$C419,0,IF(AR$398&gt;($G$396+$C419),INDEX($D$410:$W$410,,$C419)-SUM($D419:AQ419),INDEX($D$410:$W$410,,$C419)/$G$396)))</f>
        <v>0</v>
      </c>
      <c r="AS419" s="18">
        <f>IF($G$396="n/a",0,IF(AS$398&lt;=$C419,0,IF(AS$398&gt;($G$396+$C419),INDEX($D$410:$W$410,,$C419)-SUM($D419:AR419),INDEX($D$410:$W$410,,$C419)/$G$396)))</f>
        <v>0</v>
      </c>
      <c r="AT419" s="18">
        <f>IF($G$396="n/a",0,IF(AT$398&lt;=$C419,0,IF(AT$398&gt;($G$396+$C419),INDEX($D$410:$W$410,,$C419)-SUM($D419:AS419),INDEX($D$410:$W$410,,$C419)/$G$396)))</f>
        <v>0</v>
      </c>
      <c r="AU419" s="18">
        <f>IF($G$396="n/a",0,IF(AU$398&lt;=$C419,0,IF(AU$398&gt;($G$396+$C419),INDEX($D$410:$W$410,,$C419)-SUM($D419:AT419),INDEX($D$410:$W$410,,$C419)/$G$396)))</f>
        <v>0</v>
      </c>
      <c r="AV419" s="18">
        <f>IF($G$396="n/a",0,IF(AV$398&lt;=$C419,0,IF(AV$398&gt;($G$396+$C419),INDEX($D$410:$W$410,,$C419)-SUM($D419:AU419),INDEX($D$410:$W$410,,$C419)/$G$396)))</f>
        <v>0</v>
      </c>
      <c r="AW419" s="18">
        <f>IF($G$396="n/a",0,IF(AW$398&lt;=$C419,0,IF(AW$398&gt;($G$396+$C419),INDEX($D$410:$W$410,,$C419)-SUM($D419:AV419),INDEX($D$410:$W$410,,$C419)/$G$396)))</f>
        <v>0</v>
      </c>
      <c r="AX419" s="18">
        <f>IF($G$396="n/a",0,IF(AX$398&lt;=$C419,0,IF(AX$398&gt;($G$396+$C419),INDEX($D$410:$W$410,,$C419)-SUM($D419:AW419),INDEX($D$410:$W$410,,$C419)/$G$396)))</f>
        <v>0</v>
      </c>
      <c r="AY419" s="18">
        <f>IF($G$396="n/a",0,IF(AY$398&lt;=$C419,0,IF(AY$398&gt;($G$396+$C419),INDEX($D$410:$W$410,,$C419)-SUM($D419:AX419),INDEX($D$410:$W$410,,$C419)/$G$396)))</f>
        <v>0</v>
      </c>
      <c r="AZ419" s="18">
        <f>IF($G$396="n/a",0,IF(AZ$398&lt;=$C419,0,IF(AZ$398&gt;($G$396+$C419),INDEX($D$410:$W$410,,$C419)-SUM($D419:AY419),INDEX($D$410:$W$410,,$C419)/$G$396)))</f>
        <v>0</v>
      </c>
      <c r="BA419" s="18">
        <f>IF($G$396="n/a",0,IF(BA$398&lt;=$C419,0,IF(BA$398&gt;($G$396+$C419),INDEX($D$410:$W$410,,$C419)-SUM($D419:AZ419),INDEX($D$410:$W$410,,$C419)/$G$396)))</f>
        <v>0</v>
      </c>
      <c r="BB419" s="18">
        <f>IF($G$396="n/a",0,IF(BB$398&lt;=$C419,0,IF(BB$398&gt;($G$396+$C419),INDEX($D$410:$W$410,,$C419)-SUM($D419:BA419),INDEX($D$410:$W$410,,$C419)/$G$396)))</f>
        <v>0</v>
      </c>
      <c r="BC419" s="18">
        <f>IF($G$396="n/a",0,IF(BC$398&lt;=$C419,0,IF(BC$398&gt;($G$396+$C419),INDEX($D$410:$W$410,,$C419)-SUM($D419:BB419),INDEX($D$410:$W$410,,$C419)/$G$396)))</f>
        <v>0</v>
      </c>
      <c r="BD419" s="18">
        <f>IF($G$396="n/a",0,IF(BD$398&lt;=$C419,0,IF(BD$398&gt;($G$396+$C419),INDEX($D$410:$W$410,,$C419)-SUM($D419:BC419),INDEX($D$410:$W$410,,$C419)/$G$396)))</f>
        <v>0</v>
      </c>
      <c r="BE419" s="18">
        <f>IF($G$396="n/a",0,IF(BE$398&lt;=$C419,0,IF(BE$398&gt;($G$396+$C419),INDEX($D$410:$W$410,,$C419)-SUM($D419:BD419),INDEX($D$410:$W$410,,$C419)/$G$396)))</f>
        <v>0</v>
      </c>
      <c r="BF419" s="18">
        <f>IF($G$396="n/a",0,IF(BF$398&lt;=$C419,0,IF(BF$398&gt;($G$396+$C419),INDEX($D$410:$W$410,,$C419)-SUM($D419:BE419),INDEX($D$410:$W$410,,$C419)/$G$396)))</f>
        <v>0</v>
      </c>
      <c r="BG419" s="18">
        <f>IF($G$396="n/a",0,IF(BG$398&lt;=$C419,0,IF(BG$398&gt;($G$396+$C419),INDEX($D$410:$W$410,,$C419)-SUM($D419:BF419),INDEX($D$410:$W$410,,$C419)/$G$396)))</f>
        <v>0</v>
      </c>
      <c r="BH419" s="18">
        <f>IF($G$396="n/a",0,IF(BH$398&lt;=$C419,0,IF(BH$398&gt;($G$396+$C419),INDEX($D$410:$W$410,,$C419)-SUM($D419:BG419),INDEX($D$410:$W$410,,$C419)/$G$396)))</f>
        <v>0</v>
      </c>
      <c r="BI419" s="18">
        <f>IF($G$396="n/a",0,IF(BI$398&lt;=$C419,0,IF(BI$398&gt;($G$396+$C419),INDEX($D$410:$W$410,,$C419)-SUM($D419:BH419),INDEX($D$410:$W$410,,$C419)/$G$396)))</f>
        <v>0</v>
      </c>
      <c r="BJ419" s="18">
        <f>IF($G$396="n/a",0,IF(BJ$398&lt;=$C419,0,IF(BJ$398&gt;($G$396+$C419),INDEX($D$410:$W$410,,$C419)-SUM($D419:BI419),INDEX($D$410:$W$410,,$C419)/$G$396)))</f>
        <v>0</v>
      </c>
      <c r="BK419" s="18">
        <f>IF($G$396="n/a",0,IF(BK$398&lt;=$C419,0,IF(BK$398&gt;($G$396+$C419),INDEX($D$410:$W$410,,$C419)-SUM($D419:BJ419),INDEX($D$410:$W$410,,$C419)/$G$396)))</f>
        <v>0</v>
      </c>
    </row>
    <row r="420" spans="2:63" x14ac:dyDescent="0.3">
      <c r="B420" s="24">
        <v>2018</v>
      </c>
      <c r="C420" s="24">
        <v>8</v>
      </c>
      <c r="E420" s="18">
        <f>IF($G$396="n/a",0,IF(E$398&lt;=$C420,0,IF(E$398&gt;($G$396+$C420),INDEX($D$410:$W$410,,$C420)-SUM($D420:D420),INDEX($D$410:$W$410,,$C420)/$G$396)))</f>
        <v>0</v>
      </c>
      <c r="F420" s="18">
        <f>IF($G$396="n/a",0,IF(F$398&lt;=$C420,0,IF(F$398&gt;($G$396+$C420),INDEX($D$410:$W$410,,$C420)-SUM($D420:E420),INDEX($D$410:$W$410,,$C420)/$G$396)))</f>
        <v>0</v>
      </c>
      <c r="G420" s="18">
        <f>IF($G$396="n/a",0,IF(G$398&lt;=$C420,0,IF(G$398&gt;($G$396+$C420),INDEX($D$410:$W$410,,$C420)-SUM($D420:F420),INDEX($D$410:$W$410,,$C420)/$G$396)))</f>
        <v>0</v>
      </c>
      <c r="H420" s="18">
        <f>IF($G$396="n/a",0,IF(H$398&lt;=$C420,0,IF(H$398&gt;($G$396+$C420),INDEX($D$410:$W$410,,$C420)-SUM($D420:G420),INDEX($D$410:$W$410,,$C420)/$G$396)))</f>
        <v>0</v>
      </c>
      <c r="I420" s="18">
        <f>IF($G$396="n/a",0,IF(I$398&lt;=$C420,0,IF(I$398&gt;($G$396+$C420),INDEX($D$410:$W$410,,$C420)-SUM($D420:H420),INDEX($D$410:$W$410,,$C420)/$G$396)))</f>
        <v>0</v>
      </c>
      <c r="J420" s="18">
        <f>IF($G$396="n/a",0,IF(J$398&lt;=$C420,0,IF(J$398&gt;($G$396+$C420),INDEX($D$410:$W$410,,$C420)-SUM($D420:I420),INDEX($D$410:$W$410,,$C420)/$G$396)))</f>
        <v>0</v>
      </c>
      <c r="K420" s="18">
        <f>IF($G$396="n/a",0,IF(K$398&lt;=$C420,0,IF(K$398&gt;($G$396+$C420),INDEX($D$410:$W$410,,$C420)-SUM($D420:J420),INDEX($D$410:$W$410,,$C420)/$G$396)))</f>
        <v>0</v>
      </c>
      <c r="L420" s="18">
        <f>IF($G$396="n/a",0,IF(L$398&lt;=$C420,0,IF(L$398&gt;($G$396+$C420),INDEX($D$410:$W$410,,$C420)-SUM($D420:K420),INDEX($D$410:$W$410,,$C420)/$G$396)))</f>
        <v>0</v>
      </c>
      <c r="M420" s="18">
        <f>IF($G$396="n/a",0,IF(M$398&lt;=$C420,0,IF(M$398&gt;($G$396+$C420),INDEX($D$410:$W$410,,$C420)-SUM($D420:L420),INDEX($D$410:$W$410,,$C420)/$G$396)))</f>
        <v>0</v>
      </c>
      <c r="N420" s="18">
        <f>IF($G$396="n/a",0,IF(N$398&lt;=$C420,0,IF(N$398&gt;($G$396+$C420),INDEX($D$410:$W$410,,$C420)-SUM($D420:M420),INDEX($D$410:$W$410,,$C420)/$G$396)))</f>
        <v>0</v>
      </c>
      <c r="O420" s="18">
        <f>IF($G$396="n/a",0,IF(O$398&lt;=$C420,0,IF(O$398&gt;($G$396+$C420),INDEX($D$410:$W$410,,$C420)-SUM($D420:N420),INDEX($D$410:$W$410,,$C420)/$G$396)))</f>
        <v>0</v>
      </c>
      <c r="P420" s="18">
        <f>IF($G$396="n/a",0,IF(P$398&lt;=$C420,0,IF(P$398&gt;($G$396+$C420),INDEX($D$410:$W$410,,$C420)-SUM($D420:O420),INDEX($D$410:$W$410,,$C420)/$G$396)))</f>
        <v>0</v>
      </c>
      <c r="Q420" s="18">
        <f>IF($G$396="n/a",0,IF(Q$398&lt;=$C420,0,IF(Q$398&gt;($G$396+$C420),INDEX($D$410:$W$410,,$C420)-SUM($D420:P420),INDEX($D$410:$W$410,,$C420)/$G$396)))</f>
        <v>0</v>
      </c>
      <c r="R420" s="18">
        <f>IF($G$396="n/a",0,IF(R$398&lt;=$C420,0,IF(R$398&gt;($G$396+$C420),INDEX($D$410:$W$410,,$C420)-SUM($D420:Q420),INDEX($D$410:$W$410,,$C420)/$G$396)))</f>
        <v>0</v>
      </c>
      <c r="S420" s="18">
        <f>IF($G$396="n/a",0,IF(S$398&lt;=$C420,0,IF(S$398&gt;($G$396+$C420),INDEX($D$410:$W$410,,$C420)-SUM($D420:R420),INDEX($D$410:$W$410,,$C420)/$G$396)))</f>
        <v>0</v>
      </c>
      <c r="T420" s="18">
        <f>IF($G$396="n/a",0,IF(T$398&lt;=$C420,0,IF(T$398&gt;($G$396+$C420),INDEX($D$410:$W$410,,$C420)-SUM($D420:S420),INDEX($D$410:$W$410,,$C420)/$G$396)))</f>
        <v>0</v>
      </c>
      <c r="U420" s="18">
        <f>IF($G$396="n/a",0,IF(U$398&lt;=$C420,0,IF(U$398&gt;($G$396+$C420),INDEX($D$410:$W$410,,$C420)-SUM($D420:T420),INDEX($D$410:$W$410,,$C420)/$G$396)))</f>
        <v>0</v>
      </c>
      <c r="V420" s="18">
        <f>IF($G$396="n/a",0,IF(V$398&lt;=$C420,0,IF(V$398&gt;($G$396+$C420),INDEX($D$410:$W$410,,$C420)-SUM($D420:U420),INDEX($D$410:$W$410,,$C420)/$G$396)))</f>
        <v>0</v>
      </c>
      <c r="W420" s="18">
        <f>IF($G$396="n/a",0,IF(W$398&lt;=$C420,0,IF(W$398&gt;($G$396+$C420),INDEX($D$410:$W$410,,$C420)-SUM($D420:V420),INDEX($D$410:$W$410,,$C420)/$G$396)))</f>
        <v>0</v>
      </c>
      <c r="X420" s="18">
        <f>IF($G$396="n/a",0,IF(X$398&lt;=$C420,0,IF(X$398&gt;($G$396+$C420),INDEX($D$410:$W$410,,$C420)-SUM($D420:W420),INDEX($D$410:$W$410,,$C420)/$G$396)))</f>
        <v>0</v>
      </c>
      <c r="Y420" s="18">
        <f>IF($G$396="n/a",0,IF(Y$398&lt;=$C420,0,IF(Y$398&gt;($G$396+$C420),INDEX($D$410:$W$410,,$C420)-SUM($D420:X420),INDEX($D$410:$W$410,,$C420)/$G$396)))</f>
        <v>0</v>
      </c>
      <c r="Z420" s="18">
        <f>IF($G$396="n/a",0,IF(Z$398&lt;=$C420,0,IF(Z$398&gt;($G$396+$C420),INDEX($D$410:$W$410,,$C420)-SUM($D420:Y420),INDEX($D$410:$W$410,,$C420)/$G$396)))</f>
        <v>0</v>
      </c>
      <c r="AA420" s="18">
        <f>IF($G$396="n/a",0,IF(AA$398&lt;=$C420,0,IF(AA$398&gt;($G$396+$C420),INDEX($D$410:$W$410,,$C420)-SUM($D420:Z420),INDEX($D$410:$W$410,,$C420)/$G$396)))</f>
        <v>0</v>
      </c>
      <c r="AB420" s="18">
        <f>IF($G$396="n/a",0,IF(AB$398&lt;=$C420,0,IF(AB$398&gt;($G$396+$C420),INDEX($D$410:$W$410,,$C420)-SUM($D420:AA420),INDEX($D$410:$W$410,,$C420)/$G$396)))</f>
        <v>0</v>
      </c>
      <c r="AC420" s="18">
        <f>IF($G$396="n/a",0,IF(AC$398&lt;=$C420,0,IF(AC$398&gt;($G$396+$C420),INDEX($D$410:$W$410,,$C420)-SUM($D420:AB420),INDEX($D$410:$W$410,,$C420)/$G$396)))</f>
        <v>0</v>
      </c>
      <c r="AD420" s="18">
        <f>IF($G$396="n/a",0,IF(AD$398&lt;=$C420,0,IF(AD$398&gt;($G$396+$C420),INDEX($D$410:$W$410,,$C420)-SUM($D420:AC420),INDEX($D$410:$W$410,,$C420)/$G$396)))</f>
        <v>0</v>
      </c>
      <c r="AE420" s="18">
        <f>IF($G$396="n/a",0,IF(AE$398&lt;=$C420,0,IF(AE$398&gt;($G$396+$C420),INDEX($D$410:$W$410,,$C420)-SUM($D420:AD420),INDEX($D$410:$W$410,,$C420)/$G$396)))</f>
        <v>0</v>
      </c>
      <c r="AF420" s="18">
        <f>IF($G$396="n/a",0,IF(AF$398&lt;=$C420,0,IF(AF$398&gt;($G$396+$C420),INDEX($D$410:$W$410,,$C420)-SUM($D420:AE420),INDEX($D$410:$W$410,,$C420)/$G$396)))</f>
        <v>0</v>
      </c>
      <c r="AG420" s="18">
        <f>IF($G$396="n/a",0,IF(AG$398&lt;=$C420,0,IF(AG$398&gt;($G$396+$C420),INDEX($D$410:$W$410,,$C420)-SUM($D420:AF420),INDEX($D$410:$W$410,,$C420)/$G$396)))</f>
        <v>0</v>
      </c>
      <c r="AH420" s="18">
        <f>IF($G$396="n/a",0,IF(AH$398&lt;=$C420,0,IF(AH$398&gt;($G$396+$C420),INDEX($D$410:$W$410,,$C420)-SUM($D420:AG420),INDEX($D$410:$W$410,,$C420)/$G$396)))</f>
        <v>0</v>
      </c>
      <c r="AI420" s="18">
        <f>IF($G$396="n/a",0,IF(AI$398&lt;=$C420,0,IF(AI$398&gt;($G$396+$C420),INDEX($D$410:$W$410,,$C420)-SUM($D420:AH420),INDEX($D$410:$W$410,,$C420)/$G$396)))</f>
        <v>0</v>
      </c>
      <c r="AJ420" s="18">
        <f>IF($G$396="n/a",0,IF(AJ$398&lt;=$C420,0,IF(AJ$398&gt;($G$396+$C420),INDEX($D$410:$W$410,,$C420)-SUM($D420:AI420),INDEX($D$410:$W$410,,$C420)/$G$396)))</f>
        <v>0</v>
      </c>
      <c r="AK420" s="18">
        <f>IF($G$396="n/a",0,IF(AK$398&lt;=$C420,0,IF(AK$398&gt;($G$396+$C420),INDEX($D$410:$W$410,,$C420)-SUM($D420:AJ420),INDEX($D$410:$W$410,,$C420)/$G$396)))</f>
        <v>0</v>
      </c>
      <c r="AL420" s="18">
        <f>IF($G$396="n/a",0,IF(AL$398&lt;=$C420,0,IF(AL$398&gt;($G$396+$C420),INDEX($D$410:$W$410,,$C420)-SUM($D420:AK420),INDEX($D$410:$W$410,,$C420)/$G$396)))</f>
        <v>0</v>
      </c>
      <c r="AM420" s="18">
        <f>IF($G$396="n/a",0,IF(AM$398&lt;=$C420,0,IF(AM$398&gt;($G$396+$C420),INDEX($D$410:$W$410,,$C420)-SUM($D420:AL420),INDEX($D$410:$W$410,,$C420)/$G$396)))</f>
        <v>0</v>
      </c>
      <c r="AN420" s="18">
        <f>IF($G$396="n/a",0,IF(AN$398&lt;=$C420,0,IF(AN$398&gt;($G$396+$C420),INDEX($D$410:$W$410,,$C420)-SUM($D420:AM420),INDEX($D$410:$W$410,,$C420)/$G$396)))</f>
        <v>0</v>
      </c>
      <c r="AO420" s="18">
        <f>IF($G$396="n/a",0,IF(AO$398&lt;=$C420,0,IF(AO$398&gt;($G$396+$C420),INDEX($D$410:$W$410,,$C420)-SUM($D420:AN420),INDEX($D$410:$W$410,,$C420)/$G$396)))</f>
        <v>0</v>
      </c>
      <c r="AP420" s="18">
        <f>IF($G$396="n/a",0,IF(AP$398&lt;=$C420,0,IF(AP$398&gt;($G$396+$C420),INDEX($D$410:$W$410,,$C420)-SUM($D420:AO420),INDEX($D$410:$W$410,,$C420)/$G$396)))</f>
        <v>0</v>
      </c>
      <c r="AQ420" s="18">
        <f>IF($G$396="n/a",0,IF(AQ$398&lt;=$C420,0,IF(AQ$398&gt;($G$396+$C420),INDEX($D$410:$W$410,,$C420)-SUM($D420:AP420),INDEX($D$410:$W$410,,$C420)/$G$396)))</f>
        <v>0</v>
      </c>
      <c r="AR420" s="18">
        <f>IF($G$396="n/a",0,IF(AR$398&lt;=$C420,0,IF(AR$398&gt;($G$396+$C420),INDEX($D$410:$W$410,,$C420)-SUM($D420:AQ420),INDEX($D$410:$W$410,,$C420)/$G$396)))</f>
        <v>0</v>
      </c>
      <c r="AS420" s="18">
        <f>IF($G$396="n/a",0,IF(AS$398&lt;=$C420,0,IF(AS$398&gt;($G$396+$C420),INDEX($D$410:$W$410,,$C420)-SUM($D420:AR420),INDEX($D$410:$W$410,,$C420)/$G$396)))</f>
        <v>0</v>
      </c>
      <c r="AT420" s="18">
        <f>IF($G$396="n/a",0,IF(AT$398&lt;=$C420,0,IF(AT$398&gt;($G$396+$C420),INDEX($D$410:$W$410,,$C420)-SUM($D420:AS420),INDEX($D$410:$W$410,,$C420)/$G$396)))</f>
        <v>0</v>
      </c>
      <c r="AU420" s="18">
        <f>IF($G$396="n/a",0,IF(AU$398&lt;=$C420,0,IF(AU$398&gt;($G$396+$C420),INDEX($D$410:$W$410,,$C420)-SUM($D420:AT420),INDEX($D$410:$W$410,,$C420)/$G$396)))</f>
        <v>0</v>
      </c>
      <c r="AV420" s="18">
        <f>IF($G$396="n/a",0,IF(AV$398&lt;=$C420,0,IF(AV$398&gt;($G$396+$C420),INDEX($D$410:$W$410,,$C420)-SUM($D420:AU420),INDEX($D$410:$W$410,,$C420)/$G$396)))</f>
        <v>0</v>
      </c>
      <c r="AW420" s="18">
        <f>IF($G$396="n/a",0,IF(AW$398&lt;=$C420,0,IF(AW$398&gt;($G$396+$C420),INDEX($D$410:$W$410,,$C420)-SUM($D420:AV420),INDEX($D$410:$W$410,,$C420)/$G$396)))</f>
        <v>0</v>
      </c>
      <c r="AX420" s="18">
        <f>IF($G$396="n/a",0,IF(AX$398&lt;=$C420,0,IF(AX$398&gt;($G$396+$C420),INDEX($D$410:$W$410,,$C420)-SUM($D420:AW420),INDEX($D$410:$W$410,,$C420)/$G$396)))</f>
        <v>0</v>
      </c>
      <c r="AY420" s="18">
        <f>IF($G$396="n/a",0,IF(AY$398&lt;=$C420,0,IF(AY$398&gt;($G$396+$C420),INDEX($D$410:$W$410,,$C420)-SUM($D420:AX420),INDEX($D$410:$W$410,,$C420)/$G$396)))</f>
        <v>0</v>
      </c>
      <c r="AZ420" s="18">
        <f>IF($G$396="n/a",0,IF(AZ$398&lt;=$C420,0,IF(AZ$398&gt;($G$396+$C420),INDEX($D$410:$W$410,,$C420)-SUM($D420:AY420),INDEX($D$410:$W$410,,$C420)/$G$396)))</f>
        <v>0</v>
      </c>
      <c r="BA420" s="18">
        <f>IF($G$396="n/a",0,IF(BA$398&lt;=$C420,0,IF(BA$398&gt;($G$396+$C420),INDEX($D$410:$W$410,,$C420)-SUM($D420:AZ420),INDEX($D$410:$W$410,,$C420)/$G$396)))</f>
        <v>0</v>
      </c>
      <c r="BB420" s="18">
        <f>IF($G$396="n/a",0,IF(BB$398&lt;=$C420,0,IF(BB$398&gt;($G$396+$C420),INDEX($D$410:$W$410,,$C420)-SUM($D420:BA420),INDEX($D$410:$W$410,,$C420)/$G$396)))</f>
        <v>0</v>
      </c>
      <c r="BC420" s="18">
        <f>IF($G$396="n/a",0,IF(BC$398&lt;=$C420,0,IF(BC$398&gt;($G$396+$C420),INDEX($D$410:$W$410,,$C420)-SUM($D420:BB420),INDEX($D$410:$W$410,,$C420)/$G$396)))</f>
        <v>0</v>
      </c>
      <c r="BD420" s="18">
        <f>IF($G$396="n/a",0,IF(BD$398&lt;=$C420,0,IF(BD$398&gt;($G$396+$C420),INDEX($D$410:$W$410,,$C420)-SUM($D420:BC420),INDEX($D$410:$W$410,,$C420)/$G$396)))</f>
        <v>0</v>
      </c>
      <c r="BE420" s="18">
        <f>IF($G$396="n/a",0,IF(BE$398&lt;=$C420,0,IF(BE$398&gt;($G$396+$C420),INDEX($D$410:$W$410,,$C420)-SUM($D420:BD420),INDEX($D$410:$W$410,,$C420)/$G$396)))</f>
        <v>0</v>
      </c>
      <c r="BF420" s="18">
        <f>IF($G$396="n/a",0,IF(BF$398&lt;=$C420,0,IF(BF$398&gt;($G$396+$C420),INDEX($D$410:$W$410,,$C420)-SUM($D420:BE420),INDEX($D$410:$W$410,,$C420)/$G$396)))</f>
        <v>0</v>
      </c>
      <c r="BG420" s="18">
        <f>IF($G$396="n/a",0,IF(BG$398&lt;=$C420,0,IF(BG$398&gt;($G$396+$C420),INDEX($D$410:$W$410,,$C420)-SUM($D420:BF420),INDEX($D$410:$W$410,,$C420)/$G$396)))</f>
        <v>0</v>
      </c>
      <c r="BH420" s="18">
        <f>IF($G$396="n/a",0,IF(BH$398&lt;=$C420,0,IF(BH$398&gt;($G$396+$C420),INDEX($D$410:$W$410,,$C420)-SUM($D420:BG420),INDEX($D$410:$W$410,,$C420)/$G$396)))</f>
        <v>0</v>
      </c>
      <c r="BI420" s="18">
        <f>IF($G$396="n/a",0,IF(BI$398&lt;=$C420,0,IF(BI$398&gt;($G$396+$C420),INDEX($D$410:$W$410,,$C420)-SUM($D420:BH420),INDEX($D$410:$W$410,,$C420)/$G$396)))</f>
        <v>0</v>
      </c>
      <c r="BJ420" s="18">
        <f>IF($G$396="n/a",0,IF(BJ$398&lt;=$C420,0,IF(BJ$398&gt;($G$396+$C420),INDEX($D$410:$W$410,,$C420)-SUM($D420:BI420),INDEX($D$410:$W$410,,$C420)/$G$396)))</f>
        <v>0</v>
      </c>
      <c r="BK420" s="18">
        <f>IF($G$396="n/a",0,IF(BK$398&lt;=$C420,0,IF(BK$398&gt;($G$396+$C420),INDEX($D$410:$W$410,,$C420)-SUM($D420:BJ420),INDEX($D$410:$W$410,,$C420)/$G$396)))</f>
        <v>0</v>
      </c>
    </row>
    <row r="421" spans="2:63" x14ac:dyDescent="0.3">
      <c r="B421" s="24">
        <v>2019</v>
      </c>
      <c r="C421" s="24">
        <v>9</v>
      </c>
      <c r="E421" s="18">
        <f>IF($G$396="n/a",0,IF(E$398&lt;=$C421,0,IF(E$398&gt;($G$396+$C421),INDEX($D$410:$W$410,,$C421)-SUM($D421:D421),INDEX($D$410:$W$410,,$C421)/$G$396)))</f>
        <v>0</v>
      </c>
      <c r="F421" s="18">
        <f>IF($G$396="n/a",0,IF(F$398&lt;=$C421,0,IF(F$398&gt;($G$396+$C421),INDEX($D$410:$W$410,,$C421)-SUM($D421:E421),INDEX($D$410:$W$410,,$C421)/$G$396)))</f>
        <v>0</v>
      </c>
      <c r="G421" s="18">
        <f>IF($G$396="n/a",0,IF(G$398&lt;=$C421,0,IF(G$398&gt;($G$396+$C421),INDEX($D$410:$W$410,,$C421)-SUM($D421:F421),INDEX($D$410:$W$410,,$C421)/$G$396)))</f>
        <v>0</v>
      </c>
      <c r="H421" s="18">
        <f>IF($G$396="n/a",0,IF(H$398&lt;=$C421,0,IF(H$398&gt;($G$396+$C421),INDEX($D$410:$W$410,,$C421)-SUM($D421:G421),INDEX($D$410:$W$410,,$C421)/$G$396)))</f>
        <v>0</v>
      </c>
      <c r="I421" s="18">
        <f>IF($G$396="n/a",0,IF(I$398&lt;=$C421,0,IF(I$398&gt;($G$396+$C421),INDEX($D$410:$W$410,,$C421)-SUM($D421:H421),INDEX($D$410:$W$410,,$C421)/$G$396)))</f>
        <v>0</v>
      </c>
      <c r="J421" s="18">
        <f>IF($G$396="n/a",0,IF(J$398&lt;=$C421,0,IF(J$398&gt;($G$396+$C421),INDEX($D$410:$W$410,,$C421)-SUM($D421:I421),INDEX($D$410:$W$410,,$C421)/$G$396)))</f>
        <v>0</v>
      </c>
      <c r="K421" s="18">
        <f>IF($G$396="n/a",0,IF(K$398&lt;=$C421,0,IF(K$398&gt;($G$396+$C421),INDEX($D$410:$W$410,,$C421)-SUM($D421:J421),INDEX($D$410:$W$410,,$C421)/$G$396)))</f>
        <v>0</v>
      </c>
      <c r="L421" s="18">
        <f>IF($G$396="n/a",0,IF(L$398&lt;=$C421,0,IF(L$398&gt;($G$396+$C421),INDEX($D$410:$W$410,,$C421)-SUM($D421:K421),INDEX($D$410:$W$410,,$C421)/$G$396)))</f>
        <v>0</v>
      </c>
      <c r="M421" s="18">
        <f>IF($G$396="n/a",0,IF(M$398&lt;=$C421,0,IF(M$398&gt;($G$396+$C421),INDEX($D$410:$W$410,,$C421)-SUM($D421:L421),INDEX($D$410:$W$410,,$C421)/$G$396)))</f>
        <v>0</v>
      </c>
      <c r="N421" s="18">
        <f>IF($G$396="n/a",0,IF(N$398&lt;=$C421,0,IF(N$398&gt;($G$396+$C421),INDEX($D$410:$W$410,,$C421)-SUM($D421:M421),INDEX($D$410:$W$410,,$C421)/$G$396)))</f>
        <v>0</v>
      </c>
      <c r="O421" s="18">
        <f>IF($G$396="n/a",0,IF(O$398&lt;=$C421,0,IF(O$398&gt;($G$396+$C421),INDEX($D$410:$W$410,,$C421)-SUM($D421:N421),INDEX($D$410:$W$410,,$C421)/$G$396)))</f>
        <v>0</v>
      </c>
      <c r="P421" s="18">
        <f>IF($G$396="n/a",0,IF(P$398&lt;=$C421,0,IF(P$398&gt;($G$396+$C421),INDEX($D$410:$W$410,,$C421)-SUM($D421:O421),INDEX($D$410:$W$410,,$C421)/$G$396)))</f>
        <v>0</v>
      </c>
      <c r="Q421" s="18">
        <f>IF($G$396="n/a",0,IF(Q$398&lt;=$C421,0,IF(Q$398&gt;($G$396+$C421),INDEX($D$410:$W$410,,$C421)-SUM($D421:P421),INDEX($D$410:$W$410,,$C421)/$G$396)))</f>
        <v>0</v>
      </c>
      <c r="R421" s="18">
        <f>IF($G$396="n/a",0,IF(R$398&lt;=$C421,0,IF(R$398&gt;($G$396+$C421),INDEX($D$410:$W$410,,$C421)-SUM($D421:Q421),INDEX($D$410:$W$410,,$C421)/$G$396)))</f>
        <v>0</v>
      </c>
      <c r="S421" s="18">
        <f>IF($G$396="n/a",0,IF(S$398&lt;=$C421,0,IF(S$398&gt;($G$396+$C421),INDEX($D$410:$W$410,,$C421)-SUM($D421:R421),INDEX($D$410:$W$410,,$C421)/$G$396)))</f>
        <v>0</v>
      </c>
      <c r="T421" s="18">
        <f>IF($G$396="n/a",0,IF(T$398&lt;=$C421,0,IF(T$398&gt;($G$396+$C421),INDEX($D$410:$W$410,,$C421)-SUM($D421:S421),INDEX($D$410:$W$410,,$C421)/$G$396)))</f>
        <v>0</v>
      </c>
      <c r="U421" s="18">
        <f>IF($G$396="n/a",0,IF(U$398&lt;=$C421,0,IF(U$398&gt;($G$396+$C421),INDEX($D$410:$W$410,,$C421)-SUM($D421:T421),INDEX($D$410:$W$410,,$C421)/$G$396)))</f>
        <v>0</v>
      </c>
      <c r="V421" s="18">
        <f>IF($G$396="n/a",0,IF(V$398&lt;=$C421,0,IF(V$398&gt;($G$396+$C421),INDEX($D$410:$W$410,,$C421)-SUM($D421:U421),INDEX($D$410:$W$410,,$C421)/$G$396)))</f>
        <v>0</v>
      </c>
      <c r="W421" s="18">
        <f>IF($G$396="n/a",0,IF(W$398&lt;=$C421,0,IF(W$398&gt;($G$396+$C421),INDEX($D$410:$W$410,,$C421)-SUM($D421:V421),INDEX($D$410:$W$410,,$C421)/$G$396)))</f>
        <v>0</v>
      </c>
      <c r="X421" s="18">
        <f>IF($G$396="n/a",0,IF(X$398&lt;=$C421,0,IF(X$398&gt;($G$396+$C421),INDEX($D$410:$W$410,,$C421)-SUM($D421:W421),INDEX($D$410:$W$410,,$C421)/$G$396)))</f>
        <v>0</v>
      </c>
      <c r="Y421" s="18">
        <f>IF($G$396="n/a",0,IF(Y$398&lt;=$C421,0,IF(Y$398&gt;($G$396+$C421),INDEX($D$410:$W$410,,$C421)-SUM($D421:X421),INDEX($D$410:$W$410,,$C421)/$G$396)))</f>
        <v>0</v>
      </c>
      <c r="Z421" s="18">
        <f>IF($G$396="n/a",0,IF(Z$398&lt;=$C421,0,IF(Z$398&gt;($G$396+$C421),INDEX($D$410:$W$410,,$C421)-SUM($D421:Y421),INDEX($D$410:$W$410,,$C421)/$G$396)))</f>
        <v>0</v>
      </c>
      <c r="AA421" s="18">
        <f>IF($G$396="n/a",0,IF(AA$398&lt;=$C421,0,IF(AA$398&gt;($G$396+$C421),INDEX($D$410:$W$410,,$C421)-SUM($D421:Z421),INDEX($D$410:$W$410,,$C421)/$G$396)))</f>
        <v>0</v>
      </c>
      <c r="AB421" s="18">
        <f>IF($G$396="n/a",0,IF(AB$398&lt;=$C421,0,IF(AB$398&gt;($G$396+$C421),INDEX($D$410:$W$410,,$C421)-SUM($D421:AA421),INDEX($D$410:$W$410,,$C421)/$G$396)))</f>
        <v>0</v>
      </c>
      <c r="AC421" s="18">
        <f>IF($G$396="n/a",0,IF(AC$398&lt;=$C421,0,IF(AC$398&gt;($G$396+$C421),INDEX($D$410:$W$410,,$C421)-SUM($D421:AB421),INDEX($D$410:$W$410,,$C421)/$G$396)))</f>
        <v>0</v>
      </c>
      <c r="AD421" s="18">
        <f>IF($G$396="n/a",0,IF(AD$398&lt;=$C421,0,IF(AD$398&gt;($G$396+$C421),INDEX($D$410:$W$410,,$C421)-SUM($D421:AC421),INDEX($D$410:$W$410,,$C421)/$G$396)))</f>
        <v>0</v>
      </c>
      <c r="AE421" s="18">
        <f>IF($G$396="n/a",0,IF(AE$398&lt;=$C421,0,IF(AE$398&gt;($G$396+$C421),INDEX($D$410:$W$410,,$C421)-SUM($D421:AD421),INDEX($D$410:$W$410,,$C421)/$G$396)))</f>
        <v>0</v>
      </c>
      <c r="AF421" s="18">
        <f>IF($G$396="n/a",0,IF(AF$398&lt;=$C421,0,IF(AF$398&gt;($G$396+$C421),INDEX($D$410:$W$410,,$C421)-SUM($D421:AE421),INDEX($D$410:$W$410,,$C421)/$G$396)))</f>
        <v>0</v>
      </c>
      <c r="AG421" s="18">
        <f>IF($G$396="n/a",0,IF(AG$398&lt;=$C421,0,IF(AG$398&gt;($G$396+$C421),INDEX($D$410:$W$410,,$C421)-SUM($D421:AF421),INDEX($D$410:$W$410,,$C421)/$G$396)))</f>
        <v>0</v>
      </c>
      <c r="AH421" s="18">
        <f>IF($G$396="n/a",0,IF(AH$398&lt;=$C421,0,IF(AH$398&gt;($G$396+$C421),INDEX($D$410:$W$410,,$C421)-SUM($D421:AG421),INDEX($D$410:$W$410,,$C421)/$G$396)))</f>
        <v>0</v>
      </c>
      <c r="AI421" s="18">
        <f>IF($G$396="n/a",0,IF(AI$398&lt;=$C421,0,IF(AI$398&gt;($G$396+$C421),INDEX($D$410:$W$410,,$C421)-SUM($D421:AH421),INDEX($D$410:$W$410,,$C421)/$G$396)))</f>
        <v>0</v>
      </c>
      <c r="AJ421" s="18">
        <f>IF($G$396="n/a",0,IF(AJ$398&lt;=$C421,0,IF(AJ$398&gt;($G$396+$C421),INDEX($D$410:$W$410,,$C421)-SUM($D421:AI421),INDEX($D$410:$W$410,,$C421)/$G$396)))</f>
        <v>0</v>
      </c>
      <c r="AK421" s="18">
        <f>IF($G$396="n/a",0,IF(AK$398&lt;=$C421,0,IF(AK$398&gt;($G$396+$C421),INDEX($D$410:$W$410,,$C421)-SUM($D421:AJ421),INDEX($D$410:$W$410,,$C421)/$G$396)))</f>
        <v>0</v>
      </c>
      <c r="AL421" s="18">
        <f>IF($G$396="n/a",0,IF(AL$398&lt;=$C421,0,IF(AL$398&gt;($G$396+$C421),INDEX($D$410:$W$410,,$C421)-SUM($D421:AK421),INDEX($D$410:$W$410,,$C421)/$G$396)))</f>
        <v>0</v>
      </c>
      <c r="AM421" s="18">
        <f>IF($G$396="n/a",0,IF(AM$398&lt;=$C421,0,IF(AM$398&gt;($G$396+$C421),INDEX($D$410:$W$410,,$C421)-SUM($D421:AL421),INDEX($D$410:$W$410,,$C421)/$G$396)))</f>
        <v>0</v>
      </c>
      <c r="AN421" s="18">
        <f>IF($G$396="n/a",0,IF(AN$398&lt;=$C421,0,IF(AN$398&gt;($G$396+$C421),INDEX($D$410:$W$410,,$C421)-SUM($D421:AM421),INDEX($D$410:$W$410,,$C421)/$G$396)))</f>
        <v>0</v>
      </c>
      <c r="AO421" s="18">
        <f>IF($G$396="n/a",0,IF(AO$398&lt;=$C421,0,IF(AO$398&gt;($G$396+$C421),INDEX($D$410:$W$410,,$C421)-SUM($D421:AN421),INDEX($D$410:$W$410,,$C421)/$G$396)))</f>
        <v>0</v>
      </c>
      <c r="AP421" s="18">
        <f>IF($G$396="n/a",0,IF(AP$398&lt;=$C421,0,IF(AP$398&gt;($G$396+$C421),INDEX($D$410:$W$410,,$C421)-SUM($D421:AO421),INDEX($D$410:$W$410,,$C421)/$G$396)))</f>
        <v>0</v>
      </c>
      <c r="AQ421" s="18">
        <f>IF($G$396="n/a",0,IF(AQ$398&lt;=$C421,0,IF(AQ$398&gt;($G$396+$C421),INDEX($D$410:$W$410,,$C421)-SUM($D421:AP421),INDEX($D$410:$W$410,,$C421)/$G$396)))</f>
        <v>0</v>
      </c>
      <c r="AR421" s="18">
        <f>IF($G$396="n/a",0,IF(AR$398&lt;=$C421,0,IF(AR$398&gt;($G$396+$C421),INDEX($D$410:$W$410,,$C421)-SUM($D421:AQ421),INDEX($D$410:$W$410,,$C421)/$G$396)))</f>
        <v>0</v>
      </c>
      <c r="AS421" s="18">
        <f>IF($G$396="n/a",0,IF(AS$398&lt;=$C421,0,IF(AS$398&gt;($G$396+$C421),INDEX($D$410:$W$410,,$C421)-SUM($D421:AR421),INDEX($D$410:$W$410,,$C421)/$G$396)))</f>
        <v>0</v>
      </c>
      <c r="AT421" s="18">
        <f>IF($G$396="n/a",0,IF(AT$398&lt;=$C421,0,IF(AT$398&gt;($G$396+$C421),INDEX($D$410:$W$410,,$C421)-SUM($D421:AS421),INDEX($D$410:$W$410,,$C421)/$G$396)))</f>
        <v>0</v>
      </c>
      <c r="AU421" s="18">
        <f>IF($G$396="n/a",0,IF(AU$398&lt;=$C421,0,IF(AU$398&gt;($G$396+$C421),INDEX($D$410:$W$410,,$C421)-SUM($D421:AT421),INDEX($D$410:$W$410,,$C421)/$G$396)))</f>
        <v>0</v>
      </c>
      <c r="AV421" s="18">
        <f>IF($G$396="n/a",0,IF(AV$398&lt;=$C421,0,IF(AV$398&gt;($G$396+$C421),INDEX($D$410:$W$410,,$C421)-SUM($D421:AU421),INDEX($D$410:$W$410,,$C421)/$G$396)))</f>
        <v>0</v>
      </c>
      <c r="AW421" s="18">
        <f>IF($G$396="n/a",0,IF(AW$398&lt;=$C421,0,IF(AW$398&gt;($G$396+$C421),INDEX($D$410:$W$410,,$C421)-SUM($D421:AV421),INDEX($D$410:$W$410,,$C421)/$G$396)))</f>
        <v>0</v>
      </c>
      <c r="AX421" s="18">
        <f>IF($G$396="n/a",0,IF(AX$398&lt;=$C421,0,IF(AX$398&gt;($G$396+$C421),INDEX($D$410:$W$410,,$C421)-SUM($D421:AW421),INDEX($D$410:$W$410,,$C421)/$G$396)))</f>
        <v>0</v>
      </c>
      <c r="AY421" s="18">
        <f>IF($G$396="n/a",0,IF(AY$398&lt;=$C421,0,IF(AY$398&gt;($G$396+$C421),INDEX($D$410:$W$410,,$C421)-SUM($D421:AX421),INDEX($D$410:$W$410,,$C421)/$G$396)))</f>
        <v>0</v>
      </c>
      <c r="AZ421" s="18">
        <f>IF($G$396="n/a",0,IF(AZ$398&lt;=$C421,0,IF(AZ$398&gt;($G$396+$C421),INDEX($D$410:$W$410,,$C421)-SUM($D421:AY421),INDEX($D$410:$W$410,,$C421)/$G$396)))</f>
        <v>0</v>
      </c>
      <c r="BA421" s="18">
        <f>IF($G$396="n/a",0,IF(BA$398&lt;=$C421,0,IF(BA$398&gt;($G$396+$C421),INDEX($D$410:$W$410,,$C421)-SUM($D421:AZ421),INDEX($D$410:$W$410,,$C421)/$G$396)))</f>
        <v>0</v>
      </c>
      <c r="BB421" s="18">
        <f>IF($G$396="n/a",0,IF(BB$398&lt;=$C421,0,IF(BB$398&gt;($G$396+$C421),INDEX($D$410:$W$410,,$C421)-SUM($D421:BA421),INDEX($D$410:$W$410,,$C421)/$G$396)))</f>
        <v>0</v>
      </c>
      <c r="BC421" s="18">
        <f>IF($G$396="n/a",0,IF(BC$398&lt;=$C421,0,IF(BC$398&gt;($G$396+$C421),INDEX($D$410:$W$410,,$C421)-SUM($D421:BB421),INDEX($D$410:$W$410,,$C421)/$G$396)))</f>
        <v>0</v>
      </c>
      <c r="BD421" s="18">
        <f>IF($G$396="n/a",0,IF(BD$398&lt;=$C421,0,IF(BD$398&gt;($G$396+$C421),INDEX($D$410:$W$410,,$C421)-SUM($D421:BC421),INDEX($D$410:$W$410,,$C421)/$G$396)))</f>
        <v>0</v>
      </c>
      <c r="BE421" s="18">
        <f>IF($G$396="n/a",0,IF(BE$398&lt;=$C421,0,IF(BE$398&gt;($G$396+$C421),INDEX($D$410:$W$410,,$C421)-SUM($D421:BD421),INDEX($D$410:$W$410,,$C421)/$G$396)))</f>
        <v>0</v>
      </c>
      <c r="BF421" s="18">
        <f>IF($G$396="n/a",0,IF(BF$398&lt;=$C421,0,IF(BF$398&gt;($G$396+$C421),INDEX($D$410:$W$410,,$C421)-SUM($D421:BE421),INDEX($D$410:$W$410,,$C421)/$G$396)))</f>
        <v>0</v>
      </c>
      <c r="BG421" s="18">
        <f>IF($G$396="n/a",0,IF(BG$398&lt;=$C421,0,IF(BG$398&gt;($G$396+$C421),INDEX($D$410:$W$410,,$C421)-SUM($D421:BF421),INDEX($D$410:$W$410,,$C421)/$G$396)))</f>
        <v>0</v>
      </c>
      <c r="BH421" s="18">
        <f>IF($G$396="n/a",0,IF(BH$398&lt;=$C421,0,IF(BH$398&gt;($G$396+$C421),INDEX($D$410:$W$410,,$C421)-SUM($D421:BG421),INDEX($D$410:$W$410,,$C421)/$G$396)))</f>
        <v>0</v>
      </c>
      <c r="BI421" s="18">
        <f>IF($G$396="n/a",0,IF(BI$398&lt;=$C421,0,IF(BI$398&gt;($G$396+$C421),INDEX($D$410:$W$410,,$C421)-SUM($D421:BH421),INDEX($D$410:$W$410,,$C421)/$G$396)))</f>
        <v>0</v>
      </c>
      <c r="BJ421" s="18">
        <f>IF($G$396="n/a",0,IF(BJ$398&lt;=$C421,0,IF(BJ$398&gt;($G$396+$C421),INDEX($D$410:$W$410,,$C421)-SUM($D421:BI421),INDEX($D$410:$W$410,,$C421)/$G$396)))</f>
        <v>0</v>
      </c>
      <c r="BK421" s="18">
        <f>IF($G$396="n/a",0,IF(BK$398&lt;=$C421,0,IF(BK$398&gt;($G$396+$C421),INDEX($D$410:$W$410,,$C421)-SUM($D421:BJ421),INDEX($D$410:$W$410,,$C421)/$G$396)))</f>
        <v>0</v>
      </c>
    </row>
    <row r="422" spans="2:63" x14ac:dyDescent="0.3">
      <c r="B422" s="24">
        <v>2020</v>
      </c>
      <c r="C422" s="24">
        <v>10</v>
      </c>
      <c r="E422" s="18">
        <f>IF($G$396="n/a",0,IF(E$398&lt;=$C422,0,IF(E$398&gt;($G$396+$C422),INDEX($D$410:$W$410,,$C422)-SUM($D422:D422),INDEX($D$410:$W$410,,$C422)/$G$396)))</f>
        <v>0</v>
      </c>
      <c r="F422" s="18">
        <f>IF($G$396="n/a",0,IF(F$398&lt;=$C422,0,IF(F$398&gt;($G$396+$C422),INDEX($D$410:$W$410,,$C422)-SUM($D422:E422),INDEX($D$410:$W$410,,$C422)/$G$396)))</f>
        <v>0</v>
      </c>
      <c r="G422" s="18">
        <f>IF($G$396="n/a",0,IF(G$398&lt;=$C422,0,IF(G$398&gt;($G$396+$C422),INDEX($D$410:$W$410,,$C422)-SUM($D422:F422),INDEX($D$410:$W$410,,$C422)/$G$396)))</f>
        <v>0</v>
      </c>
      <c r="H422" s="18">
        <f>IF($G$396="n/a",0,IF(H$398&lt;=$C422,0,IF(H$398&gt;($G$396+$C422),INDEX($D$410:$W$410,,$C422)-SUM($D422:G422),INDEX($D$410:$W$410,,$C422)/$G$396)))</f>
        <v>0</v>
      </c>
      <c r="I422" s="18">
        <f>IF($G$396="n/a",0,IF(I$398&lt;=$C422,0,IF(I$398&gt;($G$396+$C422),INDEX($D$410:$W$410,,$C422)-SUM($D422:H422),INDEX($D$410:$W$410,,$C422)/$G$396)))</f>
        <v>0</v>
      </c>
      <c r="J422" s="18">
        <f>IF($G$396="n/a",0,IF(J$398&lt;=$C422,0,IF(J$398&gt;($G$396+$C422),INDEX($D$410:$W$410,,$C422)-SUM($D422:I422),INDEX($D$410:$W$410,,$C422)/$G$396)))</f>
        <v>0</v>
      </c>
      <c r="K422" s="18">
        <f>IF($G$396="n/a",0,IF(K$398&lt;=$C422,0,IF(K$398&gt;($G$396+$C422),INDEX($D$410:$W$410,,$C422)-SUM($D422:J422),INDEX($D$410:$W$410,,$C422)/$G$396)))</f>
        <v>0</v>
      </c>
      <c r="L422" s="18">
        <f>IF($G$396="n/a",0,IF(L$398&lt;=$C422,0,IF(L$398&gt;($G$396+$C422),INDEX($D$410:$W$410,,$C422)-SUM($D422:K422),INDEX($D$410:$W$410,,$C422)/$G$396)))</f>
        <v>0</v>
      </c>
      <c r="M422" s="18">
        <f>IF($G$396="n/a",0,IF(M$398&lt;=$C422,0,IF(M$398&gt;($G$396+$C422),INDEX($D$410:$W$410,,$C422)-SUM($D422:L422),INDEX($D$410:$W$410,,$C422)/$G$396)))</f>
        <v>0</v>
      </c>
      <c r="N422" s="18">
        <f>IF($G$396="n/a",0,IF(N$398&lt;=$C422,0,IF(N$398&gt;($G$396+$C422),INDEX($D$410:$W$410,,$C422)-SUM($D422:M422),INDEX($D$410:$W$410,,$C422)/$G$396)))</f>
        <v>0</v>
      </c>
      <c r="O422" s="18">
        <f>IF($G$396="n/a",0,IF(O$398&lt;=$C422,0,IF(O$398&gt;($G$396+$C422),INDEX($D$410:$W$410,,$C422)-SUM($D422:N422),INDEX($D$410:$W$410,,$C422)/$G$396)))</f>
        <v>0</v>
      </c>
      <c r="P422" s="18">
        <f>IF($G$396="n/a",0,IF(P$398&lt;=$C422,0,IF(P$398&gt;($G$396+$C422),INDEX($D$410:$W$410,,$C422)-SUM($D422:O422),INDEX($D$410:$W$410,,$C422)/$G$396)))</f>
        <v>0</v>
      </c>
      <c r="Q422" s="18">
        <f>IF($G$396="n/a",0,IF(Q$398&lt;=$C422,0,IF(Q$398&gt;($G$396+$C422),INDEX($D$410:$W$410,,$C422)-SUM($D422:P422),INDEX($D$410:$W$410,,$C422)/$G$396)))</f>
        <v>0</v>
      </c>
      <c r="R422" s="18">
        <f>IF($G$396="n/a",0,IF(R$398&lt;=$C422,0,IF(R$398&gt;($G$396+$C422),INDEX($D$410:$W$410,,$C422)-SUM($D422:Q422),INDEX($D$410:$W$410,,$C422)/$G$396)))</f>
        <v>0</v>
      </c>
      <c r="S422" s="18">
        <f>IF($G$396="n/a",0,IF(S$398&lt;=$C422,0,IF(S$398&gt;($G$396+$C422),INDEX($D$410:$W$410,,$C422)-SUM($D422:R422),INDEX($D$410:$W$410,,$C422)/$G$396)))</f>
        <v>0</v>
      </c>
      <c r="T422" s="18">
        <f>IF($G$396="n/a",0,IF(T$398&lt;=$C422,0,IF(T$398&gt;($G$396+$C422),INDEX($D$410:$W$410,,$C422)-SUM($D422:S422),INDEX($D$410:$W$410,,$C422)/$G$396)))</f>
        <v>0</v>
      </c>
      <c r="U422" s="18">
        <f>IF($G$396="n/a",0,IF(U$398&lt;=$C422,0,IF(U$398&gt;($G$396+$C422),INDEX($D$410:$W$410,,$C422)-SUM($D422:T422),INDEX($D$410:$W$410,,$C422)/$G$396)))</f>
        <v>0</v>
      </c>
      <c r="V422" s="18">
        <f>IF($G$396="n/a",0,IF(V$398&lt;=$C422,0,IF(V$398&gt;($G$396+$C422),INDEX($D$410:$W$410,,$C422)-SUM($D422:U422),INDEX($D$410:$W$410,,$C422)/$G$396)))</f>
        <v>0</v>
      </c>
      <c r="W422" s="18">
        <f>IF($G$396="n/a",0,IF(W$398&lt;=$C422,0,IF(W$398&gt;($G$396+$C422),INDEX($D$410:$W$410,,$C422)-SUM($D422:V422),INDEX($D$410:$W$410,,$C422)/$G$396)))</f>
        <v>0</v>
      </c>
      <c r="X422" s="18">
        <f>IF($G$396="n/a",0,IF(X$398&lt;=$C422,0,IF(X$398&gt;($G$396+$C422),INDEX($D$410:$W$410,,$C422)-SUM($D422:W422),INDEX($D$410:$W$410,,$C422)/$G$396)))</f>
        <v>0</v>
      </c>
      <c r="Y422" s="18">
        <f>IF($G$396="n/a",0,IF(Y$398&lt;=$C422,0,IF(Y$398&gt;($G$396+$C422),INDEX($D$410:$W$410,,$C422)-SUM($D422:X422),INDEX($D$410:$W$410,,$C422)/$G$396)))</f>
        <v>0</v>
      </c>
      <c r="Z422" s="18">
        <f>IF($G$396="n/a",0,IF(Z$398&lt;=$C422,0,IF(Z$398&gt;($G$396+$C422),INDEX($D$410:$W$410,,$C422)-SUM($D422:Y422),INDEX($D$410:$W$410,,$C422)/$G$396)))</f>
        <v>0</v>
      </c>
      <c r="AA422" s="18">
        <f>IF($G$396="n/a",0,IF(AA$398&lt;=$C422,0,IF(AA$398&gt;($G$396+$C422),INDEX($D$410:$W$410,,$C422)-SUM($D422:Z422),INDEX($D$410:$W$410,,$C422)/$G$396)))</f>
        <v>0</v>
      </c>
      <c r="AB422" s="18">
        <f>IF($G$396="n/a",0,IF(AB$398&lt;=$C422,0,IF(AB$398&gt;($G$396+$C422),INDEX($D$410:$W$410,,$C422)-SUM($D422:AA422),INDEX($D$410:$W$410,,$C422)/$G$396)))</f>
        <v>0</v>
      </c>
      <c r="AC422" s="18">
        <f>IF($G$396="n/a",0,IF(AC$398&lt;=$C422,0,IF(AC$398&gt;($G$396+$C422),INDEX($D$410:$W$410,,$C422)-SUM($D422:AB422),INDEX($D$410:$W$410,,$C422)/$G$396)))</f>
        <v>0</v>
      </c>
      <c r="AD422" s="18">
        <f>IF($G$396="n/a",0,IF(AD$398&lt;=$C422,0,IF(AD$398&gt;($G$396+$C422),INDEX($D$410:$W$410,,$C422)-SUM($D422:AC422),INDEX($D$410:$W$410,,$C422)/$G$396)))</f>
        <v>0</v>
      </c>
      <c r="AE422" s="18">
        <f>IF($G$396="n/a",0,IF(AE$398&lt;=$C422,0,IF(AE$398&gt;($G$396+$C422),INDEX($D$410:$W$410,,$C422)-SUM($D422:AD422),INDEX($D$410:$W$410,,$C422)/$G$396)))</f>
        <v>0</v>
      </c>
      <c r="AF422" s="18">
        <f>IF($G$396="n/a",0,IF(AF$398&lt;=$C422,0,IF(AF$398&gt;($G$396+$C422),INDEX($D$410:$W$410,,$C422)-SUM($D422:AE422),INDEX($D$410:$W$410,,$C422)/$G$396)))</f>
        <v>0</v>
      </c>
      <c r="AG422" s="18">
        <f>IF($G$396="n/a",0,IF(AG$398&lt;=$C422,0,IF(AG$398&gt;($G$396+$C422),INDEX($D$410:$W$410,,$C422)-SUM($D422:AF422),INDEX($D$410:$W$410,,$C422)/$G$396)))</f>
        <v>0</v>
      </c>
      <c r="AH422" s="18">
        <f>IF($G$396="n/a",0,IF(AH$398&lt;=$C422,0,IF(AH$398&gt;($G$396+$C422),INDEX($D$410:$W$410,,$C422)-SUM($D422:AG422),INDEX($D$410:$W$410,,$C422)/$G$396)))</f>
        <v>0</v>
      </c>
      <c r="AI422" s="18">
        <f>IF($G$396="n/a",0,IF(AI$398&lt;=$C422,0,IF(AI$398&gt;($G$396+$C422),INDEX($D$410:$W$410,,$C422)-SUM($D422:AH422),INDEX($D$410:$W$410,,$C422)/$G$396)))</f>
        <v>0</v>
      </c>
      <c r="AJ422" s="18">
        <f>IF($G$396="n/a",0,IF(AJ$398&lt;=$C422,0,IF(AJ$398&gt;($G$396+$C422),INDEX($D$410:$W$410,,$C422)-SUM($D422:AI422),INDEX($D$410:$W$410,,$C422)/$G$396)))</f>
        <v>0</v>
      </c>
      <c r="AK422" s="18">
        <f>IF($G$396="n/a",0,IF(AK$398&lt;=$C422,0,IF(AK$398&gt;($G$396+$C422),INDEX($D$410:$W$410,,$C422)-SUM($D422:AJ422),INDEX($D$410:$W$410,,$C422)/$G$396)))</f>
        <v>0</v>
      </c>
      <c r="AL422" s="18">
        <f>IF($G$396="n/a",0,IF(AL$398&lt;=$C422,0,IF(AL$398&gt;($G$396+$C422),INDEX($D$410:$W$410,,$C422)-SUM($D422:AK422),INDEX($D$410:$W$410,,$C422)/$G$396)))</f>
        <v>0</v>
      </c>
      <c r="AM422" s="18">
        <f>IF($G$396="n/a",0,IF(AM$398&lt;=$C422,0,IF(AM$398&gt;($G$396+$C422),INDEX($D$410:$W$410,,$C422)-SUM($D422:AL422),INDEX($D$410:$W$410,,$C422)/$G$396)))</f>
        <v>0</v>
      </c>
      <c r="AN422" s="18">
        <f>IF($G$396="n/a",0,IF(AN$398&lt;=$C422,0,IF(AN$398&gt;($G$396+$C422),INDEX($D$410:$W$410,,$C422)-SUM($D422:AM422),INDEX($D$410:$W$410,,$C422)/$G$396)))</f>
        <v>0</v>
      </c>
      <c r="AO422" s="18">
        <f>IF($G$396="n/a",0,IF(AO$398&lt;=$C422,0,IF(AO$398&gt;($G$396+$C422),INDEX($D$410:$W$410,,$C422)-SUM($D422:AN422),INDEX($D$410:$W$410,,$C422)/$G$396)))</f>
        <v>0</v>
      </c>
      <c r="AP422" s="18">
        <f>IF($G$396="n/a",0,IF(AP$398&lt;=$C422,0,IF(AP$398&gt;($G$396+$C422),INDEX($D$410:$W$410,,$C422)-SUM($D422:AO422),INDEX($D$410:$W$410,,$C422)/$G$396)))</f>
        <v>0</v>
      </c>
      <c r="AQ422" s="18">
        <f>IF($G$396="n/a",0,IF(AQ$398&lt;=$C422,0,IF(AQ$398&gt;($G$396+$C422),INDEX($D$410:$W$410,,$C422)-SUM($D422:AP422),INDEX($D$410:$W$410,,$C422)/$G$396)))</f>
        <v>0</v>
      </c>
      <c r="AR422" s="18">
        <f>IF($G$396="n/a",0,IF(AR$398&lt;=$C422,0,IF(AR$398&gt;($G$396+$C422),INDEX($D$410:$W$410,,$C422)-SUM($D422:AQ422),INDEX($D$410:$W$410,,$C422)/$G$396)))</f>
        <v>0</v>
      </c>
      <c r="AS422" s="18">
        <f>IF($G$396="n/a",0,IF(AS$398&lt;=$C422,0,IF(AS$398&gt;($G$396+$C422),INDEX($D$410:$W$410,,$C422)-SUM($D422:AR422),INDEX($D$410:$W$410,,$C422)/$G$396)))</f>
        <v>0</v>
      </c>
      <c r="AT422" s="18">
        <f>IF($G$396="n/a",0,IF(AT$398&lt;=$C422,0,IF(AT$398&gt;($G$396+$C422),INDEX($D$410:$W$410,,$C422)-SUM($D422:AS422),INDEX($D$410:$W$410,,$C422)/$G$396)))</f>
        <v>0</v>
      </c>
      <c r="AU422" s="18">
        <f>IF($G$396="n/a",0,IF(AU$398&lt;=$C422,0,IF(AU$398&gt;($G$396+$C422),INDEX($D$410:$W$410,,$C422)-SUM($D422:AT422),INDEX($D$410:$W$410,,$C422)/$G$396)))</f>
        <v>0</v>
      </c>
      <c r="AV422" s="18">
        <f>IF($G$396="n/a",0,IF(AV$398&lt;=$C422,0,IF(AV$398&gt;($G$396+$C422),INDEX($D$410:$W$410,,$C422)-SUM($D422:AU422),INDEX($D$410:$W$410,,$C422)/$G$396)))</f>
        <v>0</v>
      </c>
      <c r="AW422" s="18">
        <f>IF($G$396="n/a",0,IF(AW$398&lt;=$C422,0,IF(AW$398&gt;($G$396+$C422),INDEX($D$410:$W$410,,$C422)-SUM($D422:AV422),INDEX($D$410:$W$410,,$C422)/$G$396)))</f>
        <v>0</v>
      </c>
      <c r="AX422" s="18">
        <f>IF($G$396="n/a",0,IF(AX$398&lt;=$C422,0,IF(AX$398&gt;($G$396+$C422),INDEX($D$410:$W$410,,$C422)-SUM($D422:AW422),INDEX($D$410:$W$410,,$C422)/$G$396)))</f>
        <v>0</v>
      </c>
      <c r="AY422" s="18">
        <f>IF($G$396="n/a",0,IF(AY$398&lt;=$C422,0,IF(AY$398&gt;($G$396+$C422),INDEX($D$410:$W$410,,$C422)-SUM($D422:AX422),INDEX($D$410:$W$410,,$C422)/$G$396)))</f>
        <v>0</v>
      </c>
      <c r="AZ422" s="18">
        <f>IF($G$396="n/a",0,IF(AZ$398&lt;=$C422,0,IF(AZ$398&gt;($G$396+$C422),INDEX($D$410:$W$410,,$C422)-SUM($D422:AY422),INDEX($D$410:$W$410,,$C422)/$G$396)))</f>
        <v>0</v>
      </c>
      <c r="BA422" s="18">
        <f>IF($G$396="n/a",0,IF(BA$398&lt;=$C422,0,IF(BA$398&gt;($G$396+$C422),INDEX($D$410:$W$410,,$C422)-SUM($D422:AZ422),INDEX($D$410:$W$410,,$C422)/$G$396)))</f>
        <v>0</v>
      </c>
      <c r="BB422" s="18">
        <f>IF($G$396="n/a",0,IF(BB$398&lt;=$C422,0,IF(BB$398&gt;($G$396+$C422),INDEX($D$410:$W$410,,$C422)-SUM($D422:BA422),INDEX($D$410:$W$410,,$C422)/$G$396)))</f>
        <v>0</v>
      </c>
      <c r="BC422" s="18">
        <f>IF($G$396="n/a",0,IF(BC$398&lt;=$C422,0,IF(BC$398&gt;($G$396+$C422),INDEX($D$410:$W$410,,$C422)-SUM($D422:BB422),INDEX($D$410:$W$410,,$C422)/$G$396)))</f>
        <v>0</v>
      </c>
      <c r="BD422" s="18">
        <f>IF($G$396="n/a",0,IF(BD$398&lt;=$C422,0,IF(BD$398&gt;($G$396+$C422),INDEX($D$410:$W$410,,$C422)-SUM($D422:BC422),INDEX($D$410:$W$410,,$C422)/$G$396)))</f>
        <v>0</v>
      </c>
      <c r="BE422" s="18">
        <f>IF($G$396="n/a",0,IF(BE$398&lt;=$C422,0,IF(BE$398&gt;($G$396+$C422),INDEX($D$410:$W$410,,$C422)-SUM($D422:BD422),INDEX($D$410:$W$410,,$C422)/$G$396)))</f>
        <v>0</v>
      </c>
      <c r="BF422" s="18">
        <f>IF($G$396="n/a",0,IF(BF$398&lt;=$C422,0,IF(BF$398&gt;($G$396+$C422),INDEX($D$410:$W$410,,$C422)-SUM($D422:BE422),INDEX($D$410:$W$410,,$C422)/$G$396)))</f>
        <v>0</v>
      </c>
      <c r="BG422" s="18">
        <f>IF($G$396="n/a",0,IF(BG$398&lt;=$C422,0,IF(BG$398&gt;($G$396+$C422),INDEX($D$410:$W$410,,$C422)-SUM($D422:BF422),INDEX($D$410:$W$410,,$C422)/$G$396)))</f>
        <v>0</v>
      </c>
      <c r="BH422" s="18">
        <f>IF($G$396="n/a",0,IF(BH$398&lt;=$C422,0,IF(BH$398&gt;($G$396+$C422),INDEX($D$410:$W$410,,$C422)-SUM($D422:BG422),INDEX($D$410:$W$410,,$C422)/$G$396)))</f>
        <v>0</v>
      </c>
      <c r="BI422" s="18">
        <f>IF($G$396="n/a",0,IF(BI$398&lt;=$C422,0,IF(BI$398&gt;($G$396+$C422),INDEX($D$410:$W$410,,$C422)-SUM($D422:BH422),INDEX($D$410:$W$410,,$C422)/$G$396)))</f>
        <v>0</v>
      </c>
      <c r="BJ422" s="18">
        <f>IF($G$396="n/a",0,IF(BJ$398&lt;=$C422,0,IF(BJ$398&gt;($G$396+$C422),INDEX($D$410:$W$410,,$C422)-SUM($D422:BI422),INDEX($D$410:$W$410,,$C422)/$G$396)))</f>
        <v>0</v>
      </c>
      <c r="BK422" s="18">
        <f>IF($G$396="n/a",0,IF(BK$398&lt;=$C422,0,IF(BK$398&gt;($G$396+$C422),INDEX($D$410:$W$410,,$C422)-SUM($D422:BJ422),INDEX($D$410:$W$410,,$C422)/$G$396)))</f>
        <v>0</v>
      </c>
    </row>
    <row r="423" spans="2:63" ht="15" hidden="1" outlineLevel="1" x14ac:dyDescent="0.25">
      <c r="B423" s="24">
        <v>2021</v>
      </c>
      <c r="C423" s="24">
        <v>11</v>
      </c>
      <c r="E423" s="18">
        <f>IF($G$396="n/a",0,IF(E$398&lt;=$C423,0,IF(E$398&gt;($G$396+$C423),INDEX($D$410:$W$410,,$C423)-SUM($D423:D423),INDEX($D$410:$W$410,,$C423)/$G$396)))</f>
        <v>0</v>
      </c>
      <c r="F423" s="18">
        <f>IF($G$396="n/a",0,IF(F$398&lt;=$C423,0,IF(F$398&gt;($G$396+$C423),INDEX($D$410:$W$410,,$C423)-SUM($D423:E423),INDEX($D$410:$W$410,,$C423)/$G$396)))</f>
        <v>0</v>
      </c>
      <c r="G423" s="18">
        <f>IF($G$396="n/a",0,IF(G$398&lt;=$C423,0,IF(G$398&gt;($G$396+$C423),INDEX($D$410:$W$410,,$C423)-SUM($D423:F423),INDEX($D$410:$W$410,,$C423)/$G$396)))</f>
        <v>0</v>
      </c>
      <c r="H423" s="18">
        <f>IF($G$396="n/a",0,IF(H$398&lt;=$C423,0,IF(H$398&gt;($G$396+$C423),INDEX($D$410:$W$410,,$C423)-SUM($D423:G423),INDEX($D$410:$W$410,,$C423)/$G$396)))</f>
        <v>0</v>
      </c>
      <c r="I423" s="18">
        <f>IF($G$396="n/a",0,IF(I$398&lt;=$C423,0,IF(I$398&gt;($G$396+$C423),INDEX($D$410:$W$410,,$C423)-SUM($D423:H423),INDEX($D$410:$W$410,,$C423)/$G$396)))</f>
        <v>0</v>
      </c>
      <c r="J423" s="18">
        <f>IF($G$396="n/a",0,IF(J$398&lt;=$C423,0,IF(J$398&gt;($G$396+$C423),INDEX($D$410:$W$410,,$C423)-SUM($D423:I423),INDEX($D$410:$W$410,,$C423)/$G$396)))</f>
        <v>0</v>
      </c>
      <c r="K423" s="18">
        <f>IF($G$396="n/a",0,IF(K$398&lt;=$C423,0,IF(K$398&gt;($G$396+$C423),INDEX($D$410:$W$410,,$C423)-SUM($D423:J423),INDEX($D$410:$W$410,,$C423)/$G$396)))</f>
        <v>0</v>
      </c>
      <c r="L423" s="18">
        <f>IF($G$396="n/a",0,IF(L$398&lt;=$C423,0,IF(L$398&gt;($G$396+$C423),INDEX($D$410:$W$410,,$C423)-SUM($D423:K423),INDEX($D$410:$W$410,,$C423)/$G$396)))</f>
        <v>0</v>
      </c>
      <c r="M423" s="18">
        <f>IF($G$396="n/a",0,IF(M$398&lt;=$C423,0,IF(M$398&gt;($G$396+$C423),INDEX($D$410:$W$410,,$C423)-SUM($D423:L423),INDEX($D$410:$W$410,,$C423)/$G$396)))</f>
        <v>0</v>
      </c>
      <c r="N423" s="18">
        <f>IF($G$396="n/a",0,IF(N$398&lt;=$C423,0,IF(N$398&gt;($G$396+$C423),INDEX($D$410:$W$410,,$C423)-SUM($D423:M423),INDEX($D$410:$W$410,,$C423)/$G$396)))</f>
        <v>0</v>
      </c>
      <c r="O423" s="18">
        <f>IF($G$396="n/a",0,IF(O$398&lt;=$C423,0,IF(O$398&gt;($G$396+$C423),INDEX($D$410:$W$410,,$C423)-SUM($D423:N423),INDEX($D$410:$W$410,,$C423)/$G$396)))</f>
        <v>0</v>
      </c>
      <c r="P423" s="18">
        <f>IF($G$396="n/a",0,IF(P$398&lt;=$C423,0,IF(P$398&gt;($G$396+$C423),INDEX($D$410:$W$410,,$C423)-SUM($D423:O423),INDEX($D$410:$W$410,,$C423)/$G$396)))</f>
        <v>0</v>
      </c>
      <c r="Q423" s="18">
        <f>IF($G$396="n/a",0,IF(Q$398&lt;=$C423,0,IF(Q$398&gt;($G$396+$C423),INDEX($D$410:$W$410,,$C423)-SUM($D423:P423),INDEX($D$410:$W$410,,$C423)/$G$396)))</f>
        <v>0</v>
      </c>
      <c r="R423" s="18">
        <f>IF($G$396="n/a",0,IF(R$398&lt;=$C423,0,IF(R$398&gt;($G$396+$C423),INDEX($D$410:$W$410,,$C423)-SUM($D423:Q423),INDEX($D$410:$W$410,,$C423)/$G$396)))</f>
        <v>0</v>
      </c>
      <c r="S423" s="18">
        <f>IF($G$396="n/a",0,IF(S$398&lt;=$C423,0,IF(S$398&gt;($G$396+$C423),INDEX($D$410:$W$410,,$C423)-SUM($D423:R423),INDEX($D$410:$W$410,,$C423)/$G$396)))</f>
        <v>0</v>
      </c>
      <c r="T423" s="18">
        <f>IF($G$396="n/a",0,IF(T$398&lt;=$C423,0,IF(T$398&gt;($G$396+$C423),INDEX($D$410:$W$410,,$C423)-SUM($D423:S423),INDEX($D$410:$W$410,,$C423)/$G$396)))</f>
        <v>0</v>
      </c>
      <c r="U423" s="18">
        <f>IF($G$396="n/a",0,IF(U$398&lt;=$C423,0,IF(U$398&gt;($G$396+$C423),INDEX($D$410:$W$410,,$C423)-SUM($D423:T423),INDEX($D$410:$W$410,,$C423)/$G$396)))</f>
        <v>0</v>
      </c>
      <c r="V423" s="18">
        <f>IF($G$396="n/a",0,IF(V$398&lt;=$C423,0,IF(V$398&gt;($G$396+$C423),INDEX($D$410:$W$410,,$C423)-SUM($D423:U423),INDEX($D$410:$W$410,,$C423)/$G$396)))</f>
        <v>0</v>
      </c>
      <c r="W423" s="18">
        <f>IF($G$396="n/a",0,IF(W$398&lt;=$C423,0,IF(W$398&gt;($G$396+$C423),INDEX($D$410:$W$410,,$C423)-SUM($D423:V423),INDEX($D$410:$W$410,,$C423)/$G$396)))</f>
        <v>0</v>
      </c>
      <c r="X423" s="18">
        <f>IF($G$396="n/a",0,IF(X$398&lt;=$C423,0,IF(X$398&gt;($G$396+$C423),INDEX($D$410:$W$410,,$C423)-SUM($D423:W423),INDEX($D$410:$W$410,,$C423)/$G$396)))</f>
        <v>0</v>
      </c>
      <c r="Y423" s="18">
        <f>IF($G$396="n/a",0,IF(Y$398&lt;=$C423,0,IF(Y$398&gt;($G$396+$C423),INDEX($D$410:$W$410,,$C423)-SUM($D423:X423),INDEX($D$410:$W$410,,$C423)/$G$396)))</f>
        <v>0</v>
      </c>
      <c r="Z423" s="18">
        <f>IF($G$396="n/a",0,IF(Z$398&lt;=$C423,0,IF(Z$398&gt;($G$396+$C423),INDEX($D$410:$W$410,,$C423)-SUM($D423:Y423),INDEX($D$410:$W$410,,$C423)/$G$396)))</f>
        <v>0</v>
      </c>
      <c r="AA423" s="18">
        <f>IF($G$396="n/a",0,IF(AA$398&lt;=$C423,0,IF(AA$398&gt;($G$396+$C423),INDEX($D$410:$W$410,,$C423)-SUM($D423:Z423),INDEX($D$410:$W$410,,$C423)/$G$396)))</f>
        <v>0</v>
      </c>
      <c r="AB423" s="18">
        <f>IF($G$396="n/a",0,IF(AB$398&lt;=$C423,0,IF(AB$398&gt;($G$396+$C423),INDEX($D$410:$W$410,,$C423)-SUM($D423:AA423),INDEX($D$410:$W$410,,$C423)/$G$396)))</f>
        <v>0</v>
      </c>
      <c r="AC423" s="18">
        <f>IF($G$396="n/a",0,IF(AC$398&lt;=$C423,0,IF(AC$398&gt;($G$396+$C423),INDEX($D$410:$W$410,,$C423)-SUM($D423:AB423),INDEX($D$410:$W$410,,$C423)/$G$396)))</f>
        <v>0</v>
      </c>
      <c r="AD423" s="18">
        <f>IF($G$396="n/a",0,IF(AD$398&lt;=$C423,0,IF(AD$398&gt;($G$396+$C423),INDEX($D$410:$W$410,,$C423)-SUM($D423:AC423),INDEX($D$410:$W$410,,$C423)/$G$396)))</f>
        <v>0</v>
      </c>
      <c r="AE423" s="18">
        <f>IF($G$396="n/a",0,IF(AE$398&lt;=$C423,0,IF(AE$398&gt;($G$396+$C423),INDEX($D$410:$W$410,,$C423)-SUM($D423:AD423),INDEX($D$410:$W$410,,$C423)/$G$396)))</f>
        <v>0</v>
      </c>
      <c r="AF423" s="18">
        <f>IF($G$396="n/a",0,IF(AF$398&lt;=$C423,0,IF(AF$398&gt;($G$396+$C423),INDEX($D$410:$W$410,,$C423)-SUM($D423:AE423),INDEX($D$410:$W$410,,$C423)/$G$396)))</f>
        <v>0</v>
      </c>
      <c r="AG423" s="18">
        <f>IF($G$396="n/a",0,IF(AG$398&lt;=$C423,0,IF(AG$398&gt;($G$396+$C423),INDEX($D$410:$W$410,,$C423)-SUM($D423:AF423),INDEX($D$410:$W$410,,$C423)/$G$396)))</f>
        <v>0</v>
      </c>
      <c r="AH423" s="18">
        <f>IF($G$396="n/a",0,IF(AH$398&lt;=$C423,0,IF(AH$398&gt;($G$396+$C423),INDEX($D$410:$W$410,,$C423)-SUM($D423:AG423),INDEX($D$410:$W$410,,$C423)/$G$396)))</f>
        <v>0</v>
      </c>
      <c r="AI423" s="18">
        <f>IF($G$396="n/a",0,IF(AI$398&lt;=$C423,0,IF(AI$398&gt;($G$396+$C423),INDEX($D$410:$W$410,,$C423)-SUM($D423:AH423),INDEX($D$410:$W$410,,$C423)/$G$396)))</f>
        <v>0</v>
      </c>
      <c r="AJ423" s="18">
        <f>IF($G$396="n/a",0,IF(AJ$398&lt;=$C423,0,IF(AJ$398&gt;($G$396+$C423),INDEX($D$410:$W$410,,$C423)-SUM($D423:AI423),INDEX($D$410:$W$410,,$C423)/$G$396)))</f>
        <v>0</v>
      </c>
      <c r="AK423" s="18">
        <f>IF($G$396="n/a",0,IF(AK$398&lt;=$C423,0,IF(AK$398&gt;($G$396+$C423),INDEX($D$410:$W$410,,$C423)-SUM($D423:AJ423),INDEX($D$410:$W$410,,$C423)/$G$396)))</f>
        <v>0</v>
      </c>
      <c r="AL423" s="18">
        <f>IF($G$396="n/a",0,IF(AL$398&lt;=$C423,0,IF(AL$398&gt;($G$396+$C423),INDEX($D$410:$W$410,,$C423)-SUM($D423:AK423),INDEX($D$410:$W$410,,$C423)/$G$396)))</f>
        <v>0</v>
      </c>
      <c r="AM423" s="18">
        <f>IF($G$396="n/a",0,IF(AM$398&lt;=$C423,0,IF(AM$398&gt;($G$396+$C423),INDEX($D$410:$W$410,,$C423)-SUM($D423:AL423),INDEX($D$410:$W$410,,$C423)/$G$396)))</f>
        <v>0</v>
      </c>
      <c r="AN423" s="18">
        <f>IF($G$396="n/a",0,IF(AN$398&lt;=$C423,0,IF(AN$398&gt;($G$396+$C423),INDEX($D$410:$W$410,,$C423)-SUM($D423:AM423),INDEX($D$410:$W$410,,$C423)/$G$396)))</f>
        <v>0</v>
      </c>
      <c r="AO423" s="18">
        <f>IF($G$396="n/a",0,IF(AO$398&lt;=$C423,0,IF(AO$398&gt;($G$396+$C423),INDEX($D$410:$W$410,,$C423)-SUM($D423:AN423),INDEX($D$410:$W$410,,$C423)/$G$396)))</f>
        <v>0</v>
      </c>
      <c r="AP423" s="18">
        <f>IF($G$396="n/a",0,IF(AP$398&lt;=$C423,0,IF(AP$398&gt;($G$396+$C423),INDEX($D$410:$W$410,,$C423)-SUM($D423:AO423),INDEX($D$410:$W$410,,$C423)/$G$396)))</f>
        <v>0</v>
      </c>
      <c r="AQ423" s="18">
        <f>IF($G$396="n/a",0,IF(AQ$398&lt;=$C423,0,IF(AQ$398&gt;($G$396+$C423),INDEX($D$410:$W$410,,$C423)-SUM($D423:AP423),INDEX($D$410:$W$410,,$C423)/$G$396)))</f>
        <v>0</v>
      </c>
      <c r="AR423" s="18">
        <f>IF($G$396="n/a",0,IF(AR$398&lt;=$C423,0,IF(AR$398&gt;($G$396+$C423),INDEX($D$410:$W$410,,$C423)-SUM($D423:AQ423),INDEX($D$410:$W$410,,$C423)/$G$396)))</f>
        <v>0</v>
      </c>
      <c r="AS423" s="18">
        <f>IF($G$396="n/a",0,IF(AS$398&lt;=$C423,0,IF(AS$398&gt;($G$396+$C423),INDEX($D$410:$W$410,,$C423)-SUM($D423:AR423),INDEX($D$410:$W$410,,$C423)/$G$396)))</f>
        <v>0</v>
      </c>
      <c r="AT423" s="18">
        <f>IF($G$396="n/a",0,IF(AT$398&lt;=$C423,0,IF(AT$398&gt;($G$396+$C423),INDEX($D$410:$W$410,,$C423)-SUM($D423:AS423),INDEX($D$410:$W$410,,$C423)/$G$396)))</f>
        <v>0</v>
      </c>
      <c r="AU423" s="18">
        <f>IF($G$396="n/a",0,IF(AU$398&lt;=$C423,0,IF(AU$398&gt;($G$396+$C423),INDEX($D$410:$W$410,,$C423)-SUM($D423:AT423),INDEX($D$410:$W$410,,$C423)/$G$396)))</f>
        <v>0</v>
      </c>
      <c r="AV423" s="18">
        <f>IF($G$396="n/a",0,IF(AV$398&lt;=$C423,0,IF(AV$398&gt;($G$396+$C423),INDEX($D$410:$W$410,,$C423)-SUM($D423:AU423),INDEX($D$410:$W$410,,$C423)/$G$396)))</f>
        <v>0</v>
      </c>
      <c r="AW423" s="18">
        <f>IF($G$396="n/a",0,IF(AW$398&lt;=$C423,0,IF(AW$398&gt;($G$396+$C423),INDEX($D$410:$W$410,,$C423)-SUM($D423:AV423),INDEX($D$410:$W$410,,$C423)/$G$396)))</f>
        <v>0</v>
      </c>
      <c r="AX423" s="18">
        <f>IF($G$396="n/a",0,IF(AX$398&lt;=$C423,0,IF(AX$398&gt;($G$396+$C423),INDEX($D$410:$W$410,,$C423)-SUM($D423:AW423),INDEX($D$410:$W$410,,$C423)/$G$396)))</f>
        <v>0</v>
      </c>
      <c r="AY423" s="18">
        <f>IF($G$396="n/a",0,IF(AY$398&lt;=$C423,0,IF(AY$398&gt;($G$396+$C423),INDEX($D$410:$W$410,,$C423)-SUM($D423:AX423),INDEX($D$410:$W$410,,$C423)/$G$396)))</f>
        <v>0</v>
      </c>
      <c r="AZ423" s="18">
        <f>IF($G$396="n/a",0,IF(AZ$398&lt;=$C423,0,IF(AZ$398&gt;($G$396+$C423),INDEX($D$410:$W$410,,$C423)-SUM($D423:AY423),INDEX($D$410:$W$410,,$C423)/$G$396)))</f>
        <v>0</v>
      </c>
      <c r="BA423" s="18">
        <f>IF($G$396="n/a",0,IF(BA$398&lt;=$C423,0,IF(BA$398&gt;($G$396+$C423),INDEX($D$410:$W$410,,$C423)-SUM($D423:AZ423),INDEX($D$410:$W$410,,$C423)/$G$396)))</f>
        <v>0</v>
      </c>
      <c r="BB423" s="18">
        <f>IF($G$396="n/a",0,IF(BB$398&lt;=$C423,0,IF(BB$398&gt;($G$396+$C423),INDEX($D$410:$W$410,,$C423)-SUM($D423:BA423),INDEX($D$410:$W$410,,$C423)/$G$396)))</f>
        <v>0</v>
      </c>
      <c r="BC423" s="18">
        <f>IF($G$396="n/a",0,IF(BC$398&lt;=$C423,0,IF(BC$398&gt;($G$396+$C423),INDEX($D$410:$W$410,,$C423)-SUM($D423:BB423),INDEX($D$410:$W$410,,$C423)/$G$396)))</f>
        <v>0</v>
      </c>
      <c r="BD423" s="18">
        <f>IF($G$396="n/a",0,IF(BD$398&lt;=$C423,0,IF(BD$398&gt;($G$396+$C423),INDEX($D$410:$W$410,,$C423)-SUM($D423:BC423),INDEX($D$410:$W$410,,$C423)/$G$396)))</f>
        <v>0</v>
      </c>
      <c r="BE423" s="18">
        <f>IF($G$396="n/a",0,IF(BE$398&lt;=$C423,0,IF(BE$398&gt;($G$396+$C423),INDEX($D$410:$W$410,,$C423)-SUM($D423:BD423),INDEX($D$410:$W$410,,$C423)/$G$396)))</f>
        <v>0</v>
      </c>
      <c r="BF423" s="18">
        <f>IF($G$396="n/a",0,IF(BF$398&lt;=$C423,0,IF(BF$398&gt;($G$396+$C423),INDEX($D$410:$W$410,,$C423)-SUM($D423:BE423),INDEX($D$410:$W$410,,$C423)/$G$396)))</f>
        <v>0</v>
      </c>
      <c r="BG423" s="18">
        <f>IF($G$396="n/a",0,IF(BG$398&lt;=$C423,0,IF(BG$398&gt;($G$396+$C423),INDEX($D$410:$W$410,,$C423)-SUM($D423:BF423),INDEX($D$410:$W$410,,$C423)/$G$396)))</f>
        <v>0</v>
      </c>
      <c r="BH423" s="18">
        <f>IF($G$396="n/a",0,IF(BH$398&lt;=$C423,0,IF(BH$398&gt;($G$396+$C423),INDEX($D$410:$W$410,,$C423)-SUM($D423:BG423),INDEX($D$410:$W$410,,$C423)/$G$396)))</f>
        <v>0</v>
      </c>
      <c r="BI423" s="18">
        <f>IF($G$396="n/a",0,IF(BI$398&lt;=$C423,0,IF(BI$398&gt;($G$396+$C423),INDEX($D$410:$W$410,,$C423)-SUM($D423:BH423),INDEX($D$410:$W$410,,$C423)/$G$396)))</f>
        <v>0</v>
      </c>
      <c r="BJ423" s="18">
        <f>IF($G$396="n/a",0,IF(BJ$398&lt;=$C423,0,IF(BJ$398&gt;($G$396+$C423),INDEX($D$410:$W$410,,$C423)-SUM($D423:BI423),INDEX($D$410:$W$410,,$C423)/$G$396)))</f>
        <v>0</v>
      </c>
      <c r="BK423" s="18">
        <f>IF($G$396="n/a",0,IF(BK$398&lt;=$C423,0,IF(BK$398&gt;($G$396+$C423),INDEX($D$410:$W$410,,$C423)-SUM($D423:BJ423),INDEX($D$410:$W$410,,$C423)/$G$396)))</f>
        <v>0</v>
      </c>
    </row>
    <row r="424" spans="2:63" ht="15" hidden="1" outlineLevel="1" x14ac:dyDescent="0.25">
      <c r="B424" s="24">
        <v>2022</v>
      </c>
      <c r="C424" s="24">
        <v>12</v>
      </c>
      <c r="E424" s="18">
        <f>IF($G$396="n/a",0,IF(E$398&lt;=$C424,0,IF(E$398&gt;($G$396+$C424),INDEX($D$410:$W$410,,$C424)-SUM($D424:D424),INDEX($D$410:$W$410,,$C424)/$G$396)))</f>
        <v>0</v>
      </c>
      <c r="F424" s="18">
        <f>IF($G$396="n/a",0,IF(F$398&lt;=$C424,0,IF(F$398&gt;($G$396+$C424),INDEX($D$410:$W$410,,$C424)-SUM($D424:E424),INDEX($D$410:$W$410,,$C424)/$G$396)))</f>
        <v>0</v>
      </c>
      <c r="G424" s="18">
        <f>IF($G$396="n/a",0,IF(G$398&lt;=$C424,0,IF(G$398&gt;($G$396+$C424),INDEX($D$410:$W$410,,$C424)-SUM($D424:F424),INDEX($D$410:$W$410,,$C424)/$G$396)))</f>
        <v>0</v>
      </c>
      <c r="H424" s="18">
        <f>IF($G$396="n/a",0,IF(H$398&lt;=$C424,0,IF(H$398&gt;($G$396+$C424),INDEX($D$410:$W$410,,$C424)-SUM($D424:G424),INDEX($D$410:$W$410,,$C424)/$G$396)))</f>
        <v>0</v>
      </c>
      <c r="I424" s="18">
        <f>IF($G$396="n/a",0,IF(I$398&lt;=$C424,0,IF(I$398&gt;($G$396+$C424),INDEX($D$410:$W$410,,$C424)-SUM($D424:H424),INDEX($D$410:$W$410,,$C424)/$G$396)))</f>
        <v>0</v>
      </c>
      <c r="J424" s="18">
        <f>IF($G$396="n/a",0,IF(J$398&lt;=$C424,0,IF(J$398&gt;($G$396+$C424),INDEX($D$410:$W$410,,$C424)-SUM($D424:I424),INDEX($D$410:$W$410,,$C424)/$G$396)))</f>
        <v>0</v>
      </c>
      <c r="K424" s="18">
        <f>IF($G$396="n/a",0,IF(K$398&lt;=$C424,0,IF(K$398&gt;($G$396+$C424),INDEX($D$410:$W$410,,$C424)-SUM($D424:J424),INDEX($D$410:$W$410,,$C424)/$G$396)))</f>
        <v>0</v>
      </c>
      <c r="L424" s="18">
        <f>IF($G$396="n/a",0,IF(L$398&lt;=$C424,0,IF(L$398&gt;($G$396+$C424),INDEX($D$410:$W$410,,$C424)-SUM($D424:K424),INDEX($D$410:$W$410,,$C424)/$G$396)))</f>
        <v>0</v>
      </c>
      <c r="M424" s="18">
        <f>IF($G$396="n/a",0,IF(M$398&lt;=$C424,0,IF(M$398&gt;($G$396+$C424),INDEX($D$410:$W$410,,$C424)-SUM($D424:L424),INDEX($D$410:$W$410,,$C424)/$G$396)))</f>
        <v>0</v>
      </c>
      <c r="N424" s="18">
        <f>IF($G$396="n/a",0,IF(N$398&lt;=$C424,0,IF(N$398&gt;($G$396+$C424),INDEX($D$410:$W$410,,$C424)-SUM($D424:M424),INDEX($D$410:$W$410,,$C424)/$G$396)))</f>
        <v>0</v>
      </c>
      <c r="O424" s="18">
        <f>IF($G$396="n/a",0,IF(O$398&lt;=$C424,0,IF(O$398&gt;($G$396+$C424),INDEX($D$410:$W$410,,$C424)-SUM($D424:N424),INDEX($D$410:$W$410,,$C424)/$G$396)))</f>
        <v>0</v>
      </c>
      <c r="P424" s="18">
        <f>IF($G$396="n/a",0,IF(P$398&lt;=$C424,0,IF(P$398&gt;($G$396+$C424),INDEX($D$410:$W$410,,$C424)-SUM($D424:O424),INDEX($D$410:$W$410,,$C424)/$G$396)))</f>
        <v>0</v>
      </c>
      <c r="Q424" s="18">
        <f>IF($G$396="n/a",0,IF(Q$398&lt;=$C424,0,IF(Q$398&gt;($G$396+$C424),INDEX($D$410:$W$410,,$C424)-SUM($D424:P424),INDEX($D$410:$W$410,,$C424)/$G$396)))</f>
        <v>0</v>
      </c>
      <c r="R424" s="18">
        <f>IF($G$396="n/a",0,IF(R$398&lt;=$C424,0,IF(R$398&gt;($G$396+$C424),INDEX($D$410:$W$410,,$C424)-SUM($D424:Q424),INDEX($D$410:$W$410,,$C424)/$G$396)))</f>
        <v>0</v>
      </c>
      <c r="S424" s="18">
        <f>IF($G$396="n/a",0,IF(S$398&lt;=$C424,0,IF(S$398&gt;($G$396+$C424),INDEX($D$410:$W$410,,$C424)-SUM($D424:R424),INDEX($D$410:$W$410,,$C424)/$G$396)))</f>
        <v>0</v>
      </c>
      <c r="T424" s="18">
        <f>IF($G$396="n/a",0,IF(T$398&lt;=$C424,0,IF(T$398&gt;($G$396+$C424),INDEX($D$410:$W$410,,$C424)-SUM($D424:S424),INDEX($D$410:$W$410,,$C424)/$G$396)))</f>
        <v>0</v>
      </c>
      <c r="U424" s="18">
        <f>IF($G$396="n/a",0,IF(U$398&lt;=$C424,0,IF(U$398&gt;($G$396+$C424),INDEX($D$410:$W$410,,$C424)-SUM($D424:T424),INDEX($D$410:$W$410,,$C424)/$G$396)))</f>
        <v>0</v>
      </c>
      <c r="V424" s="18">
        <f>IF($G$396="n/a",0,IF(V$398&lt;=$C424,0,IF(V$398&gt;($G$396+$C424),INDEX($D$410:$W$410,,$C424)-SUM($D424:U424),INDEX($D$410:$W$410,,$C424)/$G$396)))</f>
        <v>0</v>
      </c>
      <c r="W424" s="18">
        <f>IF($G$396="n/a",0,IF(W$398&lt;=$C424,0,IF(W$398&gt;($G$396+$C424),INDEX($D$410:$W$410,,$C424)-SUM($D424:V424),INDEX($D$410:$W$410,,$C424)/$G$396)))</f>
        <v>0</v>
      </c>
      <c r="X424" s="18">
        <f>IF($G$396="n/a",0,IF(X$398&lt;=$C424,0,IF(X$398&gt;($G$396+$C424),INDEX($D$410:$W$410,,$C424)-SUM($D424:W424),INDEX($D$410:$W$410,,$C424)/$G$396)))</f>
        <v>0</v>
      </c>
      <c r="Y424" s="18">
        <f>IF($G$396="n/a",0,IF(Y$398&lt;=$C424,0,IF(Y$398&gt;($G$396+$C424),INDEX($D$410:$W$410,,$C424)-SUM($D424:X424),INDEX($D$410:$W$410,,$C424)/$G$396)))</f>
        <v>0</v>
      </c>
      <c r="Z424" s="18">
        <f>IF($G$396="n/a",0,IF(Z$398&lt;=$C424,0,IF(Z$398&gt;($G$396+$C424),INDEX($D$410:$W$410,,$C424)-SUM($D424:Y424),INDEX($D$410:$W$410,,$C424)/$G$396)))</f>
        <v>0</v>
      </c>
      <c r="AA424" s="18">
        <f>IF($G$396="n/a",0,IF(AA$398&lt;=$C424,0,IF(AA$398&gt;($G$396+$C424),INDEX($D$410:$W$410,,$C424)-SUM($D424:Z424),INDEX($D$410:$W$410,,$C424)/$G$396)))</f>
        <v>0</v>
      </c>
      <c r="AB424" s="18">
        <f>IF($G$396="n/a",0,IF(AB$398&lt;=$C424,0,IF(AB$398&gt;($G$396+$C424),INDEX($D$410:$W$410,,$C424)-SUM($D424:AA424),INDEX($D$410:$W$410,,$C424)/$G$396)))</f>
        <v>0</v>
      </c>
      <c r="AC424" s="18">
        <f>IF($G$396="n/a",0,IF(AC$398&lt;=$C424,0,IF(AC$398&gt;($G$396+$C424),INDEX($D$410:$W$410,,$C424)-SUM($D424:AB424),INDEX($D$410:$W$410,,$C424)/$G$396)))</f>
        <v>0</v>
      </c>
      <c r="AD424" s="18">
        <f>IF($G$396="n/a",0,IF(AD$398&lt;=$C424,0,IF(AD$398&gt;($G$396+$C424),INDEX($D$410:$W$410,,$C424)-SUM($D424:AC424),INDEX($D$410:$W$410,,$C424)/$G$396)))</f>
        <v>0</v>
      </c>
      <c r="AE424" s="18">
        <f>IF($G$396="n/a",0,IF(AE$398&lt;=$C424,0,IF(AE$398&gt;($G$396+$C424),INDEX($D$410:$W$410,,$C424)-SUM($D424:AD424),INDEX($D$410:$W$410,,$C424)/$G$396)))</f>
        <v>0</v>
      </c>
      <c r="AF424" s="18">
        <f>IF($G$396="n/a",0,IF(AF$398&lt;=$C424,0,IF(AF$398&gt;($G$396+$C424),INDEX($D$410:$W$410,,$C424)-SUM($D424:AE424),INDEX($D$410:$W$410,,$C424)/$G$396)))</f>
        <v>0</v>
      </c>
      <c r="AG424" s="18">
        <f>IF($G$396="n/a",0,IF(AG$398&lt;=$C424,0,IF(AG$398&gt;($G$396+$C424),INDEX($D$410:$W$410,,$C424)-SUM($D424:AF424),INDEX($D$410:$W$410,,$C424)/$G$396)))</f>
        <v>0</v>
      </c>
      <c r="AH424" s="18">
        <f>IF($G$396="n/a",0,IF(AH$398&lt;=$C424,0,IF(AH$398&gt;($G$396+$C424),INDEX($D$410:$W$410,,$C424)-SUM($D424:AG424),INDEX($D$410:$W$410,,$C424)/$G$396)))</f>
        <v>0</v>
      </c>
      <c r="AI424" s="18">
        <f>IF($G$396="n/a",0,IF(AI$398&lt;=$C424,0,IF(AI$398&gt;($G$396+$C424),INDEX($D$410:$W$410,,$C424)-SUM($D424:AH424),INDEX($D$410:$W$410,,$C424)/$G$396)))</f>
        <v>0</v>
      </c>
      <c r="AJ424" s="18">
        <f>IF($G$396="n/a",0,IF(AJ$398&lt;=$C424,0,IF(AJ$398&gt;($G$396+$C424),INDEX($D$410:$W$410,,$C424)-SUM($D424:AI424),INDEX($D$410:$W$410,,$C424)/$G$396)))</f>
        <v>0</v>
      </c>
      <c r="AK424" s="18">
        <f>IF($G$396="n/a",0,IF(AK$398&lt;=$C424,0,IF(AK$398&gt;($G$396+$C424),INDEX($D$410:$W$410,,$C424)-SUM($D424:AJ424),INDEX($D$410:$W$410,,$C424)/$G$396)))</f>
        <v>0</v>
      </c>
      <c r="AL424" s="18">
        <f>IF($G$396="n/a",0,IF(AL$398&lt;=$C424,0,IF(AL$398&gt;($G$396+$C424),INDEX($D$410:$W$410,,$C424)-SUM($D424:AK424),INDEX($D$410:$W$410,,$C424)/$G$396)))</f>
        <v>0</v>
      </c>
      <c r="AM424" s="18">
        <f>IF($G$396="n/a",0,IF(AM$398&lt;=$C424,0,IF(AM$398&gt;($G$396+$C424),INDEX($D$410:$W$410,,$C424)-SUM($D424:AL424),INDEX($D$410:$W$410,,$C424)/$G$396)))</f>
        <v>0</v>
      </c>
      <c r="AN424" s="18">
        <f>IF($G$396="n/a",0,IF(AN$398&lt;=$C424,0,IF(AN$398&gt;($G$396+$C424),INDEX($D$410:$W$410,,$C424)-SUM($D424:AM424),INDEX($D$410:$W$410,,$C424)/$G$396)))</f>
        <v>0</v>
      </c>
      <c r="AO424" s="18">
        <f>IF($G$396="n/a",0,IF(AO$398&lt;=$C424,0,IF(AO$398&gt;($G$396+$C424),INDEX($D$410:$W$410,,$C424)-SUM($D424:AN424),INDEX($D$410:$W$410,,$C424)/$G$396)))</f>
        <v>0</v>
      </c>
      <c r="AP424" s="18">
        <f>IF($G$396="n/a",0,IF(AP$398&lt;=$C424,0,IF(AP$398&gt;($G$396+$C424),INDEX($D$410:$W$410,,$C424)-SUM($D424:AO424),INDEX($D$410:$W$410,,$C424)/$G$396)))</f>
        <v>0</v>
      </c>
      <c r="AQ424" s="18">
        <f>IF($G$396="n/a",0,IF(AQ$398&lt;=$C424,0,IF(AQ$398&gt;($G$396+$C424),INDEX($D$410:$W$410,,$C424)-SUM($D424:AP424),INDEX($D$410:$W$410,,$C424)/$G$396)))</f>
        <v>0</v>
      </c>
      <c r="AR424" s="18">
        <f>IF($G$396="n/a",0,IF(AR$398&lt;=$C424,0,IF(AR$398&gt;($G$396+$C424),INDEX($D$410:$W$410,,$C424)-SUM($D424:AQ424),INDEX($D$410:$W$410,,$C424)/$G$396)))</f>
        <v>0</v>
      </c>
      <c r="AS424" s="18">
        <f>IF($G$396="n/a",0,IF(AS$398&lt;=$C424,0,IF(AS$398&gt;($G$396+$C424),INDEX($D$410:$W$410,,$C424)-SUM($D424:AR424),INDEX($D$410:$W$410,,$C424)/$G$396)))</f>
        <v>0</v>
      </c>
      <c r="AT424" s="18">
        <f>IF($G$396="n/a",0,IF(AT$398&lt;=$C424,0,IF(AT$398&gt;($G$396+$C424),INDEX($D$410:$W$410,,$C424)-SUM($D424:AS424),INDEX($D$410:$W$410,,$C424)/$G$396)))</f>
        <v>0</v>
      </c>
      <c r="AU424" s="18">
        <f>IF($G$396="n/a",0,IF(AU$398&lt;=$C424,0,IF(AU$398&gt;($G$396+$C424),INDEX($D$410:$W$410,,$C424)-SUM($D424:AT424),INDEX($D$410:$W$410,,$C424)/$G$396)))</f>
        <v>0</v>
      </c>
      <c r="AV424" s="18">
        <f>IF($G$396="n/a",0,IF(AV$398&lt;=$C424,0,IF(AV$398&gt;($G$396+$C424),INDEX($D$410:$W$410,,$C424)-SUM($D424:AU424),INDEX($D$410:$W$410,,$C424)/$G$396)))</f>
        <v>0</v>
      </c>
      <c r="AW424" s="18">
        <f>IF($G$396="n/a",0,IF(AW$398&lt;=$C424,0,IF(AW$398&gt;($G$396+$C424),INDEX($D$410:$W$410,,$C424)-SUM($D424:AV424),INDEX($D$410:$W$410,,$C424)/$G$396)))</f>
        <v>0</v>
      </c>
      <c r="AX424" s="18">
        <f>IF($G$396="n/a",0,IF(AX$398&lt;=$C424,0,IF(AX$398&gt;($G$396+$C424),INDEX($D$410:$W$410,,$C424)-SUM($D424:AW424),INDEX($D$410:$W$410,,$C424)/$G$396)))</f>
        <v>0</v>
      </c>
      <c r="AY424" s="18">
        <f>IF($G$396="n/a",0,IF(AY$398&lt;=$C424,0,IF(AY$398&gt;($G$396+$C424),INDEX($D$410:$W$410,,$C424)-SUM($D424:AX424),INDEX($D$410:$W$410,,$C424)/$G$396)))</f>
        <v>0</v>
      </c>
      <c r="AZ424" s="18">
        <f>IF($G$396="n/a",0,IF(AZ$398&lt;=$C424,0,IF(AZ$398&gt;($G$396+$C424),INDEX($D$410:$W$410,,$C424)-SUM($D424:AY424),INDEX($D$410:$W$410,,$C424)/$G$396)))</f>
        <v>0</v>
      </c>
      <c r="BA424" s="18">
        <f>IF($G$396="n/a",0,IF(BA$398&lt;=$C424,0,IF(BA$398&gt;($G$396+$C424),INDEX($D$410:$W$410,,$C424)-SUM($D424:AZ424),INDEX($D$410:$W$410,,$C424)/$G$396)))</f>
        <v>0</v>
      </c>
      <c r="BB424" s="18">
        <f>IF($G$396="n/a",0,IF(BB$398&lt;=$C424,0,IF(BB$398&gt;($G$396+$C424),INDEX($D$410:$W$410,,$C424)-SUM($D424:BA424),INDEX($D$410:$W$410,,$C424)/$G$396)))</f>
        <v>0</v>
      </c>
      <c r="BC424" s="18">
        <f>IF($G$396="n/a",0,IF(BC$398&lt;=$C424,0,IF(BC$398&gt;($G$396+$C424),INDEX($D$410:$W$410,,$C424)-SUM($D424:BB424),INDEX($D$410:$W$410,,$C424)/$G$396)))</f>
        <v>0</v>
      </c>
      <c r="BD424" s="18">
        <f>IF($G$396="n/a",0,IF(BD$398&lt;=$C424,0,IF(BD$398&gt;($G$396+$C424),INDEX($D$410:$W$410,,$C424)-SUM($D424:BC424),INDEX($D$410:$W$410,,$C424)/$G$396)))</f>
        <v>0</v>
      </c>
      <c r="BE424" s="18">
        <f>IF($G$396="n/a",0,IF(BE$398&lt;=$C424,0,IF(BE$398&gt;($G$396+$C424),INDEX($D$410:$W$410,,$C424)-SUM($D424:BD424),INDEX($D$410:$W$410,,$C424)/$G$396)))</f>
        <v>0</v>
      </c>
      <c r="BF424" s="18">
        <f>IF($G$396="n/a",0,IF(BF$398&lt;=$C424,0,IF(BF$398&gt;($G$396+$C424),INDEX($D$410:$W$410,,$C424)-SUM($D424:BE424),INDEX($D$410:$W$410,,$C424)/$G$396)))</f>
        <v>0</v>
      </c>
      <c r="BG424" s="18">
        <f>IF($G$396="n/a",0,IF(BG$398&lt;=$C424,0,IF(BG$398&gt;($G$396+$C424),INDEX($D$410:$W$410,,$C424)-SUM($D424:BF424),INDEX($D$410:$W$410,,$C424)/$G$396)))</f>
        <v>0</v>
      </c>
      <c r="BH424" s="18">
        <f>IF($G$396="n/a",0,IF(BH$398&lt;=$C424,0,IF(BH$398&gt;($G$396+$C424),INDEX($D$410:$W$410,,$C424)-SUM($D424:BG424),INDEX($D$410:$W$410,,$C424)/$G$396)))</f>
        <v>0</v>
      </c>
      <c r="BI424" s="18">
        <f>IF($G$396="n/a",0,IF(BI$398&lt;=$C424,0,IF(BI$398&gt;($G$396+$C424),INDEX($D$410:$W$410,,$C424)-SUM($D424:BH424),INDEX($D$410:$W$410,,$C424)/$G$396)))</f>
        <v>0</v>
      </c>
      <c r="BJ424" s="18">
        <f>IF($G$396="n/a",0,IF(BJ$398&lt;=$C424,0,IF(BJ$398&gt;($G$396+$C424),INDEX($D$410:$W$410,,$C424)-SUM($D424:BI424),INDEX($D$410:$W$410,,$C424)/$G$396)))</f>
        <v>0</v>
      </c>
      <c r="BK424" s="18">
        <f>IF($G$396="n/a",0,IF(BK$398&lt;=$C424,0,IF(BK$398&gt;($G$396+$C424),INDEX($D$410:$W$410,,$C424)-SUM($D424:BJ424),INDEX($D$410:$W$410,,$C424)/$G$396)))</f>
        <v>0</v>
      </c>
    </row>
    <row r="425" spans="2:63" ht="15" hidden="1" outlineLevel="1" x14ac:dyDescent="0.25">
      <c r="B425" s="24">
        <v>2023</v>
      </c>
      <c r="C425" s="24">
        <v>13</v>
      </c>
      <c r="E425" s="18">
        <f>IF($G$396="n/a",0,IF(E$398&lt;=$C425,0,IF(E$398&gt;($G$396+$C425),INDEX($D$410:$W$410,,$C425)-SUM($D425:D425),INDEX($D$410:$W$410,,$C425)/$G$396)))</f>
        <v>0</v>
      </c>
      <c r="F425" s="18">
        <f>IF($G$396="n/a",0,IF(F$398&lt;=$C425,0,IF(F$398&gt;($G$396+$C425),INDEX($D$410:$W$410,,$C425)-SUM($D425:E425),INDEX($D$410:$W$410,,$C425)/$G$396)))</f>
        <v>0</v>
      </c>
      <c r="G425" s="18">
        <f>IF($G$396="n/a",0,IF(G$398&lt;=$C425,0,IF(G$398&gt;($G$396+$C425),INDEX($D$410:$W$410,,$C425)-SUM($D425:F425),INDEX($D$410:$W$410,,$C425)/$G$396)))</f>
        <v>0</v>
      </c>
      <c r="H425" s="18">
        <f>IF($G$396="n/a",0,IF(H$398&lt;=$C425,0,IF(H$398&gt;($G$396+$C425),INDEX($D$410:$W$410,,$C425)-SUM($D425:G425),INDEX($D$410:$W$410,,$C425)/$G$396)))</f>
        <v>0</v>
      </c>
      <c r="I425" s="18">
        <f>IF($G$396="n/a",0,IF(I$398&lt;=$C425,0,IF(I$398&gt;($G$396+$C425),INDEX($D$410:$W$410,,$C425)-SUM($D425:H425),INDEX($D$410:$W$410,,$C425)/$G$396)))</f>
        <v>0</v>
      </c>
      <c r="J425" s="18">
        <f>IF($G$396="n/a",0,IF(J$398&lt;=$C425,0,IF(J$398&gt;($G$396+$C425),INDEX($D$410:$W$410,,$C425)-SUM($D425:I425),INDEX($D$410:$W$410,,$C425)/$G$396)))</f>
        <v>0</v>
      </c>
      <c r="K425" s="18">
        <f>IF($G$396="n/a",0,IF(K$398&lt;=$C425,0,IF(K$398&gt;($G$396+$C425),INDEX($D$410:$W$410,,$C425)-SUM($D425:J425),INDEX($D$410:$W$410,,$C425)/$G$396)))</f>
        <v>0</v>
      </c>
      <c r="L425" s="18">
        <f>IF($G$396="n/a",0,IF(L$398&lt;=$C425,0,IF(L$398&gt;($G$396+$C425),INDEX($D$410:$W$410,,$C425)-SUM($D425:K425),INDEX($D$410:$W$410,,$C425)/$G$396)))</f>
        <v>0</v>
      </c>
      <c r="M425" s="18">
        <f>IF($G$396="n/a",0,IF(M$398&lt;=$C425,0,IF(M$398&gt;($G$396+$C425),INDEX($D$410:$W$410,,$C425)-SUM($D425:L425),INDEX($D$410:$W$410,,$C425)/$G$396)))</f>
        <v>0</v>
      </c>
      <c r="N425" s="18">
        <f>IF($G$396="n/a",0,IF(N$398&lt;=$C425,0,IF(N$398&gt;($G$396+$C425),INDEX($D$410:$W$410,,$C425)-SUM($D425:M425),INDEX($D$410:$W$410,,$C425)/$G$396)))</f>
        <v>0</v>
      </c>
      <c r="O425" s="18">
        <f>IF($G$396="n/a",0,IF(O$398&lt;=$C425,0,IF(O$398&gt;($G$396+$C425),INDEX($D$410:$W$410,,$C425)-SUM($D425:N425),INDEX($D$410:$W$410,,$C425)/$G$396)))</f>
        <v>0</v>
      </c>
      <c r="P425" s="18">
        <f>IF($G$396="n/a",0,IF(P$398&lt;=$C425,0,IF(P$398&gt;($G$396+$C425),INDEX($D$410:$W$410,,$C425)-SUM($D425:O425),INDEX($D$410:$W$410,,$C425)/$G$396)))</f>
        <v>0</v>
      </c>
      <c r="Q425" s="18">
        <f>IF($G$396="n/a",0,IF(Q$398&lt;=$C425,0,IF(Q$398&gt;($G$396+$C425),INDEX($D$410:$W$410,,$C425)-SUM($D425:P425),INDEX($D$410:$W$410,,$C425)/$G$396)))</f>
        <v>0</v>
      </c>
      <c r="R425" s="18">
        <f>IF($G$396="n/a",0,IF(R$398&lt;=$C425,0,IF(R$398&gt;($G$396+$C425),INDEX($D$410:$W$410,,$C425)-SUM($D425:Q425),INDEX($D$410:$W$410,,$C425)/$G$396)))</f>
        <v>0</v>
      </c>
      <c r="S425" s="18">
        <f>IF($G$396="n/a",0,IF(S$398&lt;=$C425,0,IF(S$398&gt;($G$396+$C425),INDEX($D$410:$W$410,,$C425)-SUM($D425:R425),INDEX($D$410:$W$410,,$C425)/$G$396)))</f>
        <v>0</v>
      </c>
      <c r="T425" s="18">
        <f>IF($G$396="n/a",0,IF(T$398&lt;=$C425,0,IF(T$398&gt;($G$396+$C425),INDEX($D$410:$W$410,,$C425)-SUM($D425:S425),INDEX($D$410:$W$410,,$C425)/$G$396)))</f>
        <v>0</v>
      </c>
      <c r="U425" s="18">
        <f>IF($G$396="n/a",0,IF(U$398&lt;=$C425,0,IF(U$398&gt;($G$396+$C425),INDEX($D$410:$W$410,,$C425)-SUM($D425:T425),INDEX($D$410:$W$410,,$C425)/$G$396)))</f>
        <v>0</v>
      </c>
      <c r="V425" s="18">
        <f>IF($G$396="n/a",0,IF(V$398&lt;=$C425,0,IF(V$398&gt;($G$396+$C425),INDEX($D$410:$W$410,,$C425)-SUM($D425:U425),INDEX($D$410:$W$410,,$C425)/$G$396)))</f>
        <v>0</v>
      </c>
      <c r="W425" s="18">
        <f>IF($G$396="n/a",0,IF(W$398&lt;=$C425,0,IF(W$398&gt;($G$396+$C425),INDEX($D$410:$W$410,,$C425)-SUM($D425:V425),INDEX($D$410:$W$410,,$C425)/$G$396)))</f>
        <v>0</v>
      </c>
      <c r="X425" s="18">
        <f>IF($G$396="n/a",0,IF(X$398&lt;=$C425,0,IF(X$398&gt;($G$396+$C425),INDEX($D$410:$W$410,,$C425)-SUM($D425:W425),INDEX($D$410:$W$410,,$C425)/$G$396)))</f>
        <v>0</v>
      </c>
      <c r="Y425" s="18">
        <f>IF($G$396="n/a",0,IF(Y$398&lt;=$C425,0,IF(Y$398&gt;($G$396+$C425),INDEX($D$410:$W$410,,$C425)-SUM($D425:X425),INDEX($D$410:$W$410,,$C425)/$G$396)))</f>
        <v>0</v>
      </c>
      <c r="Z425" s="18">
        <f>IF($G$396="n/a",0,IF(Z$398&lt;=$C425,0,IF(Z$398&gt;($G$396+$C425),INDEX($D$410:$W$410,,$C425)-SUM($D425:Y425),INDEX($D$410:$W$410,,$C425)/$G$396)))</f>
        <v>0</v>
      </c>
      <c r="AA425" s="18">
        <f>IF($G$396="n/a",0,IF(AA$398&lt;=$C425,0,IF(AA$398&gt;($G$396+$C425),INDEX($D$410:$W$410,,$C425)-SUM($D425:Z425),INDEX($D$410:$W$410,,$C425)/$G$396)))</f>
        <v>0</v>
      </c>
      <c r="AB425" s="18">
        <f>IF($G$396="n/a",0,IF(AB$398&lt;=$C425,0,IF(AB$398&gt;($G$396+$C425),INDEX($D$410:$W$410,,$C425)-SUM($D425:AA425),INDEX($D$410:$W$410,,$C425)/$G$396)))</f>
        <v>0</v>
      </c>
      <c r="AC425" s="18">
        <f>IF($G$396="n/a",0,IF(AC$398&lt;=$C425,0,IF(AC$398&gt;($G$396+$C425),INDEX($D$410:$W$410,,$C425)-SUM($D425:AB425),INDEX($D$410:$W$410,,$C425)/$G$396)))</f>
        <v>0</v>
      </c>
      <c r="AD425" s="18">
        <f>IF($G$396="n/a",0,IF(AD$398&lt;=$C425,0,IF(AD$398&gt;($G$396+$C425),INDEX($D$410:$W$410,,$C425)-SUM($D425:AC425),INDEX($D$410:$W$410,,$C425)/$G$396)))</f>
        <v>0</v>
      </c>
      <c r="AE425" s="18">
        <f>IF($G$396="n/a",0,IF(AE$398&lt;=$C425,0,IF(AE$398&gt;($G$396+$C425),INDEX($D$410:$W$410,,$C425)-SUM($D425:AD425),INDEX($D$410:$W$410,,$C425)/$G$396)))</f>
        <v>0</v>
      </c>
      <c r="AF425" s="18">
        <f>IF($G$396="n/a",0,IF(AF$398&lt;=$C425,0,IF(AF$398&gt;($G$396+$C425),INDEX($D$410:$W$410,,$C425)-SUM($D425:AE425),INDEX($D$410:$W$410,,$C425)/$G$396)))</f>
        <v>0</v>
      </c>
      <c r="AG425" s="18">
        <f>IF($G$396="n/a",0,IF(AG$398&lt;=$C425,0,IF(AG$398&gt;($G$396+$C425),INDEX($D$410:$W$410,,$C425)-SUM($D425:AF425),INDEX($D$410:$W$410,,$C425)/$G$396)))</f>
        <v>0</v>
      </c>
      <c r="AH425" s="18">
        <f>IF($G$396="n/a",0,IF(AH$398&lt;=$C425,0,IF(AH$398&gt;($G$396+$C425),INDEX($D$410:$W$410,,$C425)-SUM($D425:AG425),INDEX($D$410:$W$410,,$C425)/$G$396)))</f>
        <v>0</v>
      </c>
      <c r="AI425" s="18">
        <f>IF($G$396="n/a",0,IF(AI$398&lt;=$C425,0,IF(AI$398&gt;($G$396+$C425),INDEX($D$410:$W$410,,$C425)-SUM($D425:AH425),INDEX($D$410:$W$410,,$C425)/$G$396)))</f>
        <v>0</v>
      </c>
      <c r="AJ425" s="18">
        <f>IF($G$396="n/a",0,IF(AJ$398&lt;=$C425,0,IF(AJ$398&gt;($G$396+$C425),INDEX($D$410:$W$410,,$C425)-SUM($D425:AI425),INDEX($D$410:$W$410,,$C425)/$G$396)))</f>
        <v>0</v>
      </c>
      <c r="AK425" s="18">
        <f>IF($G$396="n/a",0,IF(AK$398&lt;=$C425,0,IF(AK$398&gt;($G$396+$C425),INDEX($D$410:$W$410,,$C425)-SUM($D425:AJ425),INDEX($D$410:$W$410,,$C425)/$G$396)))</f>
        <v>0</v>
      </c>
      <c r="AL425" s="18">
        <f>IF($G$396="n/a",0,IF(AL$398&lt;=$C425,0,IF(AL$398&gt;($G$396+$C425),INDEX($D$410:$W$410,,$C425)-SUM($D425:AK425),INDEX($D$410:$W$410,,$C425)/$G$396)))</f>
        <v>0</v>
      </c>
      <c r="AM425" s="18">
        <f>IF($G$396="n/a",0,IF(AM$398&lt;=$C425,0,IF(AM$398&gt;($G$396+$C425),INDEX($D$410:$W$410,,$C425)-SUM($D425:AL425),INDEX($D$410:$W$410,,$C425)/$G$396)))</f>
        <v>0</v>
      </c>
      <c r="AN425" s="18">
        <f>IF($G$396="n/a",0,IF(AN$398&lt;=$C425,0,IF(AN$398&gt;($G$396+$C425),INDEX($D$410:$W$410,,$C425)-SUM($D425:AM425),INDEX($D$410:$W$410,,$C425)/$G$396)))</f>
        <v>0</v>
      </c>
      <c r="AO425" s="18">
        <f>IF($G$396="n/a",0,IF(AO$398&lt;=$C425,0,IF(AO$398&gt;($G$396+$C425),INDEX($D$410:$W$410,,$C425)-SUM($D425:AN425),INDEX($D$410:$W$410,,$C425)/$G$396)))</f>
        <v>0</v>
      </c>
      <c r="AP425" s="18">
        <f>IF($G$396="n/a",0,IF(AP$398&lt;=$C425,0,IF(AP$398&gt;($G$396+$C425),INDEX($D$410:$W$410,,$C425)-SUM($D425:AO425),INDEX($D$410:$W$410,,$C425)/$G$396)))</f>
        <v>0</v>
      </c>
      <c r="AQ425" s="18">
        <f>IF($G$396="n/a",0,IF(AQ$398&lt;=$C425,0,IF(AQ$398&gt;($G$396+$C425),INDEX($D$410:$W$410,,$C425)-SUM($D425:AP425),INDEX($D$410:$W$410,,$C425)/$G$396)))</f>
        <v>0</v>
      </c>
      <c r="AR425" s="18">
        <f>IF($G$396="n/a",0,IF(AR$398&lt;=$C425,0,IF(AR$398&gt;($G$396+$C425),INDEX($D$410:$W$410,,$C425)-SUM($D425:AQ425),INDEX($D$410:$W$410,,$C425)/$G$396)))</f>
        <v>0</v>
      </c>
      <c r="AS425" s="18">
        <f>IF($G$396="n/a",0,IF(AS$398&lt;=$C425,0,IF(AS$398&gt;($G$396+$C425),INDEX($D$410:$W$410,,$C425)-SUM($D425:AR425),INDEX($D$410:$W$410,,$C425)/$G$396)))</f>
        <v>0</v>
      </c>
      <c r="AT425" s="18">
        <f>IF($G$396="n/a",0,IF(AT$398&lt;=$C425,0,IF(AT$398&gt;($G$396+$C425),INDEX($D$410:$W$410,,$C425)-SUM($D425:AS425),INDEX($D$410:$W$410,,$C425)/$G$396)))</f>
        <v>0</v>
      </c>
      <c r="AU425" s="18">
        <f>IF($G$396="n/a",0,IF(AU$398&lt;=$C425,0,IF(AU$398&gt;($G$396+$C425),INDEX($D$410:$W$410,,$C425)-SUM($D425:AT425),INDEX($D$410:$W$410,,$C425)/$G$396)))</f>
        <v>0</v>
      </c>
      <c r="AV425" s="18">
        <f>IF($G$396="n/a",0,IF(AV$398&lt;=$C425,0,IF(AV$398&gt;($G$396+$C425),INDEX($D$410:$W$410,,$C425)-SUM($D425:AU425),INDEX($D$410:$W$410,,$C425)/$G$396)))</f>
        <v>0</v>
      </c>
      <c r="AW425" s="18">
        <f>IF($G$396="n/a",0,IF(AW$398&lt;=$C425,0,IF(AW$398&gt;($G$396+$C425),INDEX($D$410:$W$410,,$C425)-SUM($D425:AV425),INDEX($D$410:$W$410,,$C425)/$G$396)))</f>
        <v>0</v>
      </c>
      <c r="AX425" s="18">
        <f>IF($G$396="n/a",0,IF(AX$398&lt;=$C425,0,IF(AX$398&gt;($G$396+$C425),INDEX($D$410:$W$410,,$C425)-SUM($D425:AW425),INDEX($D$410:$W$410,,$C425)/$G$396)))</f>
        <v>0</v>
      </c>
      <c r="AY425" s="18">
        <f>IF($G$396="n/a",0,IF(AY$398&lt;=$C425,0,IF(AY$398&gt;($G$396+$C425),INDEX($D$410:$W$410,,$C425)-SUM($D425:AX425),INDEX($D$410:$W$410,,$C425)/$G$396)))</f>
        <v>0</v>
      </c>
      <c r="AZ425" s="18">
        <f>IF($G$396="n/a",0,IF(AZ$398&lt;=$C425,0,IF(AZ$398&gt;($G$396+$C425),INDEX($D$410:$W$410,,$C425)-SUM($D425:AY425),INDEX($D$410:$W$410,,$C425)/$G$396)))</f>
        <v>0</v>
      </c>
      <c r="BA425" s="18">
        <f>IF($G$396="n/a",0,IF(BA$398&lt;=$C425,0,IF(BA$398&gt;($G$396+$C425),INDEX($D$410:$W$410,,$C425)-SUM($D425:AZ425),INDEX($D$410:$W$410,,$C425)/$G$396)))</f>
        <v>0</v>
      </c>
      <c r="BB425" s="18">
        <f>IF($G$396="n/a",0,IF(BB$398&lt;=$C425,0,IF(BB$398&gt;($G$396+$C425),INDEX($D$410:$W$410,,$C425)-SUM($D425:BA425),INDEX($D$410:$W$410,,$C425)/$G$396)))</f>
        <v>0</v>
      </c>
      <c r="BC425" s="18">
        <f>IF($G$396="n/a",0,IF(BC$398&lt;=$C425,0,IF(BC$398&gt;($G$396+$C425),INDEX($D$410:$W$410,,$C425)-SUM($D425:BB425),INDEX($D$410:$W$410,,$C425)/$G$396)))</f>
        <v>0</v>
      </c>
      <c r="BD425" s="18">
        <f>IF($G$396="n/a",0,IF(BD$398&lt;=$C425,0,IF(BD$398&gt;($G$396+$C425),INDEX($D$410:$W$410,,$C425)-SUM($D425:BC425),INDEX($D$410:$W$410,,$C425)/$G$396)))</f>
        <v>0</v>
      </c>
      <c r="BE425" s="18">
        <f>IF($G$396="n/a",0,IF(BE$398&lt;=$C425,0,IF(BE$398&gt;($G$396+$C425),INDEX($D$410:$W$410,,$C425)-SUM($D425:BD425),INDEX($D$410:$W$410,,$C425)/$G$396)))</f>
        <v>0</v>
      </c>
      <c r="BF425" s="18">
        <f>IF($G$396="n/a",0,IF(BF$398&lt;=$C425,0,IF(BF$398&gt;($G$396+$C425),INDEX($D$410:$W$410,,$C425)-SUM($D425:BE425),INDEX($D$410:$W$410,,$C425)/$G$396)))</f>
        <v>0</v>
      </c>
      <c r="BG425" s="18">
        <f>IF($G$396="n/a",0,IF(BG$398&lt;=$C425,0,IF(BG$398&gt;($G$396+$C425),INDEX($D$410:$W$410,,$C425)-SUM($D425:BF425),INDEX($D$410:$W$410,,$C425)/$G$396)))</f>
        <v>0</v>
      </c>
      <c r="BH425" s="18">
        <f>IF($G$396="n/a",0,IF(BH$398&lt;=$C425,0,IF(BH$398&gt;($G$396+$C425),INDEX($D$410:$W$410,,$C425)-SUM($D425:BG425),INDEX($D$410:$W$410,,$C425)/$G$396)))</f>
        <v>0</v>
      </c>
      <c r="BI425" s="18">
        <f>IF($G$396="n/a",0,IF(BI$398&lt;=$C425,0,IF(BI$398&gt;($G$396+$C425),INDEX($D$410:$W$410,,$C425)-SUM($D425:BH425),INDEX($D$410:$W$410,,$C425)/$G$396)))</f>
        <v>0</v>
      </c>
      <c r="BJ425" s="18">
        <f>IF($G$396="n/a",0,IF(BJ$398&lt;=$C425,0,IF(BJ$398&gt;($G$396+$C425),INDEX($D$410:$W$410,,$C425)-SUM($D425:BI425),INDEX($D$410:$W$410,,$C425)/$G$396)))</f>
        <v>0</v>
      </c>
      <c r="BK425" s="18">
        <f>IF($G$396="n/a",0,IF(BK$398&lt;=$C425,0,IF(BK$398&gt;($G$396+$C425),INDEX($D$410:$W$410,,$C425)-SUM($D425:BJ425),INDEX($D$410:$W$410,,$C425)/$G$396)))</f>
        <v>0</v>
      </c>
    </row>
    <row r="426" spans="2:63" ht="15" hidden="1" outlineLevel="1" x14ac:dyDescent="0.25">
      <c r="B426" s="24">
        <v>2024</v>
      </c>
      <c r="C426" s="24">
        <v>14</v>
      </c>
      <c r="E426" s="18">
        <f>IF($G$396="n/a",0,IF(E$398&lt;=$C426,0,IF(E$398&gt;($G$396+$C426),INDEX($D$410:$W$410,,$C426)-SUM($D426:D426),INDEX($D$410:$W$410,,$C426)/$G$396)))</f>
        <v>0</v>
      </c>
      <c r="F426" s="18">
        <f>IF($G$396="n/a",0,IF(F$398&lt;=$C426,0,IF(F$398&gt;($G$396+$C426),INDEX($D$410:$W$410,,$C426)-SUM($D426:E426),INDEX($D$410:$W$410,,$C426)/$G$396)))</f>
        <v>0</v>
      </c>
      <c r="G426" s="18">
        <f>IF($G$396="n/a",0,IF(G$398&lt;=$C426,0,IF(G$398&gt;($G$396+$C426),INDEX($D$410:$W$410,,$C426)-SUM($D426:F426),INDEX($D$410:$W$410,,$C426)/$G$396)))</f>
        <v>0</v>
      </c>
      <c r="H426" s="18">
        <f>IF($G$396="n/a",0,IF(H$398&lt;=$C426,0,IF(H$398&gt;($G$396+$C426),INDEX($D$410:$W$410,,$C426)-SUM($D426:G426),INDEX($D$410:$W$410,,$C426)/$G$396)))</f>
        <v>0</v>
      </c>
      <c r="I426" s="18">
        <f>IF($G$396="n/a",0,IF(I$398&lt;=$C426,0,IF(I$398&gt;($G$396+$C426),INDEX($D$410:$W$410,,$C426)-SUM($D426:H426),INDEX($D$410:$W$410,,$C426)/$G$396)))</f>
        <v>0</v>
      </c>
      <c r="J426" s="18">
        <f>IF($G$396="n/a",0,IF(J$398&lt;=$C426,0,IF(J$398&gt;($G$396+$C426),INDEX($D$410:$W$410,,$C426)-SUM($D426:I426),INDEX($D$410:$W$410,,$C426)/$G$396)))</f>
        <v>0</v>
      </c>
      <c r="K426" s="18">
        <f>IF($G$396="n/a",0,IF(K$398&lt;=$C426,0,IF(K$398&gt;($G$396+$C426),INDEX($D$410:$W$410,,$C426)-SUM($D426:J426),INDEX($D$410:$W$410,,$C426)/$G$396)))</f>
        <v>0</v>
      </c>
      <c r="L426" s="18">
        <f>IF($G$396="n/a",0,IF(L$398&lt;=$C426,0,IF(L$398&gt;($G$396+$C426),INDEX($D$410:$W$410,,$C426)-SUM($D426:K426),INDEX($D$410:$W$410,,$C426)/$G$396)))</f>
        <v>0</v>
      </c>
      <c r="M426" s="18">
        <f>IF($G$396="n/a",0,IF(M$398&lt;=$C426,0,IF(M$398&gt;($G$396+$C426),INDEX($D$410:$W$410,,$C426)-SUM($D426:L426),INDEX($D$410:$W$410,,$C426)/$G$396)))</f>
        <v>0</v>
      </c>
      <c r="N426" s="18">
        <f>IF($G$396="n/a",0,IF(N$398&lt;=$C426,0,IF(N$398&gt;($G$396+$C426),INDEX($D$410:$W$410,,$C426)-SUM($D426:M426),INDEX($D$410:$W$410,,$C426)/$G$396)))</f>
        <v>0</v>
      </c>
      <c r="O426" s="18">
        <f>IF($G$396="n/a",0,IF(O$398&lt;=$C426,0,IF(O$398&gt;($G$396+$C426),INDEX($D$410:$W$410,,$C426)-SUM($D426:N426),INDEX($D$410:$W$410,,$C426)/$G$396)))</f>
        <v>0</v>
      </c>
      <c r="P426" s="18">
        <f>IF($G$396="n/a",0,IF(P$398&lt;=$C426,0,IF(P$398&gt;($G$396+$C426),INDEX($D$410:$W$410,,$C426)-SUM($D426:O426),INDEX($D$410:$W$410,,$C426)/$G$396)))</f>
        <v>0</v>
      </c>
      <c r="Q426" s="18">
        <f>IF($G$396="n/a",0,IF(Q$398&lt;=$C426,0,IF(Q$398&gt;($G$396+$C426),INDEX($D$410:$W$410,,$C426)-SUM($D426:P426),INDEX($D$410:$W$410,,$C426)/$G$396)))</f>
        <v>0</v>
      </c>
      <c r="R426" s="18">
        <f>IF($G$396="n/a",0,IF(R$398&lt;=$C426,0,IF(R$398&gt;($G$396+$C426),INDEX($D$410:$W$410,,$C426)-SUM($D426:Q426),INDEX($D$410:$W$410,,$C426)/$G$396)))</f>
        <v>0</v>
      </c>
      <c r="S426" s="18">
        <f>IF($G$396="n/a",0,IF(S$398&lt;=$C426,0,IF(S$398&gt;($G$396+$C426),INDEX($D$410:$W$410,,$C426)-SUM($D426:R426),INDEX($D$410:$W$410,,$C426)/$G$396)))</f>
        <v>0</v>
      </c>
      <c r="T426" s="18">
        <f>IF($G$396="n/a",0,IF(T$398&lt;=$C426,0,IF(T$398&gt;($G$396+$C426),INDEX($D$410:$W$410,,$C426)-SUM($D426:S426),INDEX($D$410:$W$410,,$C426)/$G$396)))</f>
        <v>0</v>
      </c>
      <c r="U426" s="18">
        <f>IF($G$396="n/a",0,IF(U$398&lt;=$C426,0,IF(U$398&gt;($G$396+$C426),INDEX($D$410:$W$410,,$C426)-SUM($D426:T426),INDEX($D$410:$W$410,,$C426)/$G$396)))</f>
        <v>0</v>
      </c>
      <c r="V426" s="18">
        <f>IF($G$396="n/a",0,IF(V$398&lt;=$C426,0,IF(V$398&gt;($G$396+$C426),INDEX($D$410:$W$410,,$C426)-SUM($D426:U426),INDEX($D$410:$W$410,,$C426)/$G$396)))</f>
        <v>0</v>
      </c>
      <c r="W426" s="18">
        <f>IF($G$396="n/a",0,IF(W$398&lt;=$C426,0,IF(W$398&gt;($G$396+$C426),INDEX($D$410:$W$410,,$C426)-SUM($D426:V426),INDEX($D$410:$W$410,,$C426)/$G$396)))</f>
        <v>0</v>
      </c>
      <c r="X426" s="18">
        <f>IF($G$396="n/a",0,IF(X$398&lt;=$C426,0,IF(X$398&gt;($G$396+$C426),INDEX($D$410:$W$410,,$C426)-SUM($D426:W426),INDEX($D$410:$W$410,,$C426)/$G$396)))</f>
        <v>0</v>
      </c>
      <c r="Y426" s="18">
        <f>IF($G$396="n/a",0,IF(Y$398&lt;=$C426,0,IF(Y$398&gt;($G$396+$C426),INDEX($D$410:$W$410,,$C426)-SUM($D426:X426),INDEX($D$410:$W$410,,$C426)/$G$396)))</f>
        <v>0</v>
      </c>
      <c r="Z426" s="18">
        <f>IF($G$396="n/a",0,IF(Z$398&lt;=$C426,0,IF(Z$398&gt;($G$396+$C426),INDEX($D$410:$W$410,,$C426)-SUM($D426:Y426),INDEX($D$410:$W$410,,$C426)/$G$396)))</f>
        <v>0</v>
      </c>
      <c r="AA426" s="18">
        <f>IF($G$396="n/a",0,IF(AA$398&lt;=$C426,0,IF(AA$398&gt;($G$396+$C426),INDEX($D$410:$W$410,,$C426)-SUM($D426:Z426),INDEX($D$410:$W$410,,$C426)/$G$396)))</f>
        <v>0</v>
      </c>
      <c r="AB426" s="18">
        <f>IF($G$396="n/a",0,IF(AB$398&lt;=$C426,0,IF(AB$398&gt;($G$396+$C426),INDEX($D$410:$W$410,,$C426)-SUM($D426:AA426),INDEX($D$410:$W$410,,$C426)/$G$396)))</f>
        <v>0</v>
      </c>
      <c r="AC426" s="18">
        <f>IF($G$396="n/a",0,IF(AC$398&lt;=$C426,0,IF(AC$398&gt;($G$396+$C426),INDEX($D$410:$W$410,,$C426)-SUM($D426:AB426),INDEX($D$410:$W$410,,$C426)/$G$396)))</f>
        <v>0</v>
      </c>
      <c r="AD426" s="18">
        <f>IF($G$396="n/a",0,IF(AD$398&lt;=$C426,0,IF(AD$398&gt;($G$396+$C426),INDEX($D$410:$W$410,,$C426)-SUM($D426:AC426),INDEX($D$410:$W$410,,$C426)/$G$396)))</f>
        <v>0</v>
      </c>
      <c r="AE426" s="18">
        <f>IF($G$396="n/a",0,IF(AE$398&lt;=$C426,0,IF(AE$398&gt;($G$396+$C426),INDEX($D$410:$W$410,,$C426)-SUM($D426:AD426),INDEX($D$410:$W$410,,$C426)/$G$396)))</f>
        <v>0</v>
      </c>
      <c r="AF426" s="18">
        <f>IF($G$396="n/a",0,IF(AF$398&lt;=$C426,0,IF(AF$398&gt;($G$396+$C426),INDEX($D$410:$W$410,,$C426)-SUM($D426:AE426),INDEX($D$410:$W$410,,$C426)/$G$396)))</f>
        <v>0</v>
      </c>
      <c r="AG426" s="18">
        <f>IF($G$396="n/a",0,IF(AG$398&lt;=$C426,0,IF(AG$398&gt;($G$396+$C426),INDEX($D$410:$W$410,,$C426)-SUM($D426:AF426),INDEX($D$410:$W$410,,$C426)/$G$396)))</f>
        <v>0</v>
      </c>
      <c r="AH426" s="18">
        <f>IF($G$396="n/a",0,IF(AH$398&lt;=$C426,0,IF(AH$398&gt;($G$396+$C426),INDEX($D$410:$W$410,,$C426)-SUM($D426:AG426),INDEX($D$410:$W$410,,$C426)/$G$396)))</f>
        <v>0</v>
      </c>
      <c r="AI426" s="18">
        <f>IF($G$396="n/a",0,IF(AI$398&lt;=$C426,0,IF(AI$398&gt;($G$396+$C426),INDEX($D$410:$W$410,,$C426)-SUM($D426:AH426),INDEX($D$410:$W$410,,$C426)/$G$396)))</f>
        <v>0</v>
      </c>
      <c r="AJ426" s="18">
        <f>IF($G$396="n/a",0,IF(AJ$398&lt;=$C426,0,IF(AJ$398&gt;($G$396+$C426),INDEX($D$410:$W$410,,$C426)-SUM($D426:AI426),INDEX($D$410:$W$410,,$C426)/$G$396)))</f>
        <v>0</v>
      </c>
      <c r="AK426" s="18">
        <f>IF($G$396="n/a",0,IF(AK$398&lt;=$C426,0,IF(AK$398&gt;($G$396+$C426),INDEX($D$410:$W$410,,$C426)-SUM($D426:AJ426),INDEX($D$410:$W$410,,$C426)/$G$396)))</f>
        <v>0</v>
      </c>
      <c r="AL426" s="18">
        <f>IF($G$396="n/a",0,IF(AL$398&lt;=$C426,0,IF(AL$398&gt;($G$396+$C426),INDEX($D$410:$W$410,,$C426)-SUM($D426:AK426),INDEX($D$410:$W$410,,$C426)/$G$396)))</f>
        <v>0</v>
      </c>
      <c r="AM426" s="18">
        <f>IF($G$396="n/a",0,IF(AM$398&lt;=$C426,0,IF(AM$398&gt;($G$396+$C426),INDEX($D$410:$W$410,,$C426)-SUM($D426:AL426),INDEX($D$410:$W$410,,$C426)/$G$396)))</f>
        <v>0</v>
      </c>
      <c r="AN426" s="18">
        <f>IF($G$396="n/a",0,IF(AN$398&lt;=$C426,0,IF(AN$398&gt;($G$396+$C426),INDEX($D$410:$W$410,,$C426)-SUM($D426:AM426),INDEX($D$410:$W$410,,$C426)/$G$396)))</f>
        <v>0</v>
      </c>
      <c r="AO426" s="18">
        <f>IF($G$396="n/a",0,IF(AO$398&lt;=$C426,0,IF(AO$398&gt;($G$396+$C426),INDEX($D$410:$W$410,,$C426)-SUM($D426:AN426),INDEX($D$410:$W$410,,$C426)/$G$396)))</f>
        <v>0</v>
      </c>
      <c r="AP426" s="18">
        <f>IF($G$396="n/a",0,IF(AP$398&lt;=$C426,0,IF(AP$398&gt;($G$396+$C426),INDEX($D$410:$W$410,,$C426)-SUM($D426:AO426),INDEX($D$410:$W$410,,$C426)/$G$396)))</f>
        <v>0</v>
      </c>
      <c r="AQ426" s="18">
        <f>IF($G$396="n/a",0,IF(AQ$398&lt;=$C426,0,IF(AQ$398&gt;($G$396+$C426),INDEX($D$410:$W$410,,$C426)-SUM($D426:AP426),INDEX($D$410:$W$410,,$C426)/$G$396)))</f>
        <v>0</v>
      </c>
      <c r="AR426" s="18">
        <f>IF($G$396="n/a",0,IF(AR$398&lt;=$C426,0,IF(AR$398&gt;($G$396+$C426),INDEX($D$410:$W$410,,$C426)-SUM($D426:AQ426),INDEX($D$410:$W$410,,$C426)/$G$396)))</f>
        <v>0</v>
      </c>
      <c r="AS426" s="18">
        <f>IF($G$396="n/a",0,IF(AS$398&lt;=$C426,0,IF(AS$398&gt;($G$396+$C426),INDEX($D$410:$W$410,,$C426)-SUM($D426:AR426),INDEX($D$410:$W$410,,$C426)/$G$396)))</f>
        <v>0</v>
      </c>
      <c r="AT426" s="18">
        <f>IF($G$396="n/a",0,IF(AT$398&lt;=$C426,0,IF(AT$398&gt;($G$396+$C426),INDEX($D$410:$W$410,,$C426)-SUM($D426:AS426),INDEX($D$410:$W$410,,$C426)/$G$396)))</f>
        <v>0</v>
      </c>
      <c r="AU426" s="18">
        <f>IF($G$396="n/a",0,IF(AU$398&lt;=$C426,0,IF(AU$398&gt;($G$396+$C426),INDEX($D$410:$W$410,,$C426)-SUM($D426:AT426),INDEX($D$410:$W$410,,$C426)/$G$396)))</f>
        <v>0</v>
      </c>
      <c r="AV426" s="18">
        <f>IF($G$396="n/a",0,IF(AV$398&lt;=$C426,0,IF(AV$398&gt;($G$396+$C426),INDEX($D$410:$W$410,,$C426)-SUM($D426:AU426),INDEX($D$410:$W$410,,$C426)/$G$396)))</f>
        <v>0</v>
      </c>
      <c r="AW426" s="18">
        <f>IF($G$396="n/a",0,IF(AW$398&lt;=$C426,0,IF(AW$398&gt;($G$396+$C426),INDEX($D$410:$W$410,,$C426)-SUM($D426:AV426),INDEX($D$410:$W$410,,$C426)/$G$396)))</f>
        <v>0</v>
      </c>
      <c r="AX426" s="18">
        <f>IF($G$396="n/a",0,IF(AX$398&lt;=$C426,0,IF(AX$398&gt;($G$396+$C426),INDEX($D$410:$W$410,,$C426)-SUM($D426:AW426),INDEX($D$410:$W$410,,$C426)/$G$396)))</f>
        <v>0</v>
      </c>
      <c r="AY426" s="18">
        <f>IF($G$396="n/a",0,IF(AY$398&lt;=$C426,0,IF(AY$398&gt;($G$396+$C426),INDEX($D$410:$W$410,,$C426)-SUM($D426:AX426),INDEX($D$410:$W$410,,$C426)/$G$396)))</f>
        <v>0</v>
      </c>
      <c r="AZ426" s="18">
        <f>IF($G$396="n/a",0,IF(AZ$398&lt;=$C426,0,IF(AZ$398&gt;($G$396+$C426),INDEX($D$410:$W$410,,$C426)-SUM($D426:AY426),INDEX($D$410:$W$410,,$C426)/$G$396)))</f>
        <v>0</v>
      </c>
      <c r="BA426" s="18">
        <f>IF($G$396="n/a",0,IF(BA$398&lt;=$C426,0,IF(BA$398&gt;($G$396+$C426),INDEX($D$410:$W$410,,$C426)-SUM($D426:AZ426),INDEX($D$410:$W$410,,$C426)/$G$396)))</f>
        <v>0</v>
      </c>
      <c r="BB426" s="18">
        <f>IF($G$396="n/a",0,IF(BB$398&lt;=$C426,0,IF(BB$398&gt;($G$396+$C426),INDEX($D$410:$W$410,,$C426)-SUM($D426:BA426),INDEX($D$410:$W$410,,$C426)/$G$396)))</f>
        <v>0</v>
      </c>
      <c r="BC426" s="18">
        <f>IF($G$396="n/a",0,IF(BC$398&lt;=$C426,0,IF(BC$398&gt;($G$396+$C426),INDEX($D$410:$W$410,,$C426)-SUM($D426:BB426),INDEX($D$410:$W$410,,$C426)/$G$396)))</f>
        <v>0</v>
      </c>
      <c r="BD426" s="18">
        <f>IF($G$396="n/a",0,IF(BD$398&lt;=$C426,0,IF(BD$398&gt;($G$396+$C426),INDEX($D$410:$W$410,,$C426)-SUM($D426:BC426),INDEX($D$410:$W$410,,$C426)/$G$396)))</f>
        <v>0</v>
      </c>
      <c r="BE426" s="18">
        <f>IF($G$396="n/a",0,IF(BE$398&lt;=$C426,0,IF(BE$398&gt;($G$396+$C426),INDEX($D$410:$W$410,,$C426)-SUM($D426:BD426),INDEX($D$410:$W$410,,$C426)/$G$396)))</f>
        <v>0</v>
      </c>
      <c r="BF426" s="18">
        <f>IF($G$396="n/a",0,IF(BF$398&lt;=$C426,0,IF(BF$398&gt;($G$396+$C426),INDEX($D$410:$W$410,,$C426)-SUM($D426:BE426),INDEX($D$410:$W$410,,$C426)/$G$396)))</f>
        <v>0</v>
      </c>
      <c r="BG426" s="18">
        <f>IF($G$396="n/a",0,IF(BG$398&lt;=$C426,0,IF(BG$398&gt;($G$396+$C426),INDEX($D$410:$W$410,,$C426)-SUM($D426:BF426),INDEX($D$410:$W$410,,$C426)/$G$396)))</f>
        <v>0</v>
      </c>
      <c r="BH426" s="18">
        <f>IF($G$396="n/a",0,IF(BH$398&lt;=$C426,0,IF(BH$398&gt;($G$396+$C426),INDEX($D$410:$W$410,,$C426)-SUM($D426:BG426),INDEX($D$410:$W$410,,$C426)/$G$396)))</f>
        <v>0</v>
      </c>
      <c r="BI426" s="18">
        <f>IF($G$396="n/a",0,IF(BI$398&lt;=$C426,0,IF(BI$398&gt;($G$396+$C426),INDEX($D$410:$W$410,,$C426)-SUM($D426:BH426),INDEX($D$410:$W$410,,$C426)/$G$396)))</f>
        <v>0</v>
      </c>
      <c r="BJ426" s="18">
        <f>IF($G$396="n/a",0,IF(BJ$398&lt;=$C426,0,IF(BJ$398&gt;($G$396+$C426),INDEX($D$410:$W$410,,$C426)-SUM($D426:BI426),INDEX($D$410:$W$410,,$C426)/$G$396)))</f>
        <v>0</v>
      </c>
      <c r="BK426" s="18">
        <f>IF($G$396="n/a",0,IF(BK$398&lt;=$C426,0,IF(BK$398&gt;($G$396+$C426),INDEX($D$410:$W$410,,$C426)-SUM($D426:BJ426),INDEX($D$410:$W$410,,$C426)/$G$396)))</f>
        <v>0</v>
      </c>
    </row>
    <row r="427" spans="2:63" ht="15" hidden="1" outlineLevel="1" x14ac:dyDescent="0.25">
      <c r="B427" s="24">
        <v>2025</v>
      </c>
      <c r="C427" s="24">
        <v>15</v>
      </c>
      <c r="E427" s="18">
        <f>IF($G$396="n/a",0,IF(E$398&lt;=$C427,0,IF(E$398&gt;($G$396+$C427),INDEX($D$410:$W$410,,$C427)-SUM($D427:D427),INDEX($D$410:$W$410,,$C427)/$G$396)))</f>
        <v>0</v>
      </c>
      <c r="F427" s="18">
        <f>IF($G$396="n/a",0,IF(F$398&lt;=$C427,0,IF(F$398&gt;($G$396+$C427),INDEX($D$410:$W$410,,$C427)-SUM($D427:E427),INDEX($D$410:$W$410,,$C427)/$G$396)))</f>
        <v>0</v>
      </c>
      <c r="G427" s="18">
        <f>IF($G$396="n/a",0,IF(G$398&lt;=$C427,0,IF(G$398&gt;($G$396+$C427),INDEX($D$410:$W$410,,$C427)-SUM($D427:F427),INDEX($D$410:$W$410,,$C427)/$G$396)))</f>
        <v>0</v>
      </c>
      <c r="H427" s="18">
        <f>IF($G$396="n/a",0,IF(H$398&lt;=$C427,0,IF(H$398&gt;($G$396+$C427),INDEX($D$410:$W$410,,$C427)-SUM($D427:G427),INDEX($D$410:$W$410,,$C427)/$G$396)))</f>
        <v>0</v>
      </c>
      <c r="I427" s="18">
        <f>IF($G$396="n/a",0,IF(I$398&lt;=$C427,0,IF(I$398&gt;($G$396+$C427),INDEX($D$410:$W$410,,$C427)-SUM($D427:H427),INDEX($D$410:$W$410,,$C427)/$G$396)))</f>
        <v>0</v>
      </c>
      <c r="J427" s="18">
        <f>IF($G$396="n/a",0,IF(J$398&lt;=$C427,0,IF(J$398&gt;($G$396+$C427),INDEX($D$410:$W$410,,$C427)-SUM($D427:I427),INDEX($D$410:$W$410,,$C427)/$G$396)))</f>
        <v>0</v>
      </c>
      <c r="K427" s="18">
        <f>IF($G$396="n/a",0,IF(K$398&lt;=$C427,0,IF(K$398&gt;($G$396+$C427),INDEX($D$410:$W$410,,$C427)-SUM($D427:J427),INDEX($D$410:$W$410,,$C427)/$G$396)))</f>
        <v>0</v>
      </c>
      <c r="L427" s="18">
        <f>IF($G$396="n/a",0,IF(L$398&lt;=$C427,0,IF(L$398&gt;($G$396+$C427),INDEX($D$410:$W$410,,$C427)-SUM($D427:K427),INDEX($D$410:$W$410,,$C427)/$G$396)))</f>
        <v>0</v>
      </c>
      <c r="M427" s="18">
        <f>IF($G$396="n/a",0,IF(M$398&lt;=$C427,0,IF(M$398&gt;($G$396+$C427),INDEX($D$410:$W$410,,$C427)-SUM($D427:L427),INDEX($D$410:$W$410,,$C427)/$G$396)))</f>
        <v>0</v>
      </c>
      <c r="N427" s="18">
        <f>IF($G$396="n/a",0,IF(N$398&lt;=$C427,0,IF(N$398&gt;($G$396+$C427),INDEX($D$410:$W$410,,$C427)-SUM($D427:M427),INDEX($D$410:$W$410,,$C427)/$G$396)))</f>
        <v>0</v>
      </c>
      <c r="O427" s="18">
        <f>IF($G$396="n/a",0,IF(O$398&lt;=$C427,0,IF(O$398&gt;($G$396+$C427),INDEX($D$410:$W$410,,$C427)-SUM($D427:N427),INDEX($D$410:$W$410,,$C427)/$G$396)))</f>
        <v>0</v>
      </c>
      <c r="P427" s="18">
        <f>IF($G$396="n/a",0,IF(P$398&lt;=$C427,0,IF(P$398&gt;($G$396+$C427),INDEX($D$410:$W$410,,$C427)-SUM($D427:O427),INDEX($D$410:$W$410,,$C427)/$G$396)))</f>
        <v>0</v>
      </c>
      <c r="Q427" s="18">
        <f>IF($G$396="n/a",0,IF(Q$398&lt;=$C427,0,IF(Q$398&gt;($G$396+$C427),INDEX($D$410:$W$410,,$C427)-SUM($D427:P427),INDEX($D$410:$W$410,,$C427)/$G$396)))</f>
        <v>0</v>
      </c>
      <c r="R427" s="18">
        <f>IF($G$396="n/a",0,IF(R$398&lt;=$C427,0,IF(R$398&gt;($G$396+$C427),INDEX($D$410:$W$410,,$C427)-SUM($D427:Q427),INDEX($D$410:$W$410,,$C427)/$G$396)))</f>
        <v>0</v>
      </c>
      <c r="S427" s="18">
        <f>IF($G$396="n/a",0,IF(S$398&lt;=$C427,0,IF(S$398&gt;($G$396+$C427),INDEX($D$410:$W$410,,$C427)-SUM($D427:R427),INDEX($D$410:$W$410,,$C427)/$G$396)))</f>
        <v>0</v>
      </c>
      <c r="T427" s="18">
        <f>IF($G$396="n/a",0,IF(T$398&lt;=$C427,0,IF(T$398&gt;($G$396+$C427),INDEX($D$410:$W$410,,$C427)-SUM($D427:S427),INDEX($D$410:$W$410,,$C427)/$G$396)))</f>
        <v>0</v>
      </c>
      <c r="U427" s="18">
        <f>IF($G$396="n/a",0,IF(U$398&lt;=$C427,0,IF(U$398&gt;($G$396+$C427),INDEX($D$410:$W$410,,$C427)-SUM($D427:T427),INDEX($D$410:$W$410,,$C427)/$G$396)))</f>
        <v>0</v>
      </c>
      <c r="V427" s="18">
        <f>IF($G$396="n/a",0,IF(V$398&lt;=$C427,0,IF(V$398&gt;($G$396+$C427),INDEX($D$410:$W$410,,$C427)-SUM($D427:U427),INDEX($D$410:$W$410,,$C427)/$G$396)))</f>
        <v>0</v>
      </c>
      <c r="W427" s="18">
        <f>IF($G$396="n/a",0,IF(W$398&lt;=$C427,0,IF(W$398&gt;($G$396+$C427),INDEX($D$410:$W$410,,$C427)-SUM($D427:V427),INDEX($D$410:$W$410,,$C427)/$G$396)))</f>
        <v>0</v>
      </c>
      <c r="X427" s="18">
        <f>IF($G$396="n/a",0,IF(X$398&lt;=$C427,0,IF(X$398&gt;($G$396+$C427),INDEX($D$410:$W$410,,$C427)-SUM($D427:W427),INDEX($D$410:$W$410,,$C427)/$G$396)))</f>
        <v>0</v>
      </c>
      <c r="Y427" s="18">
        <f>IF($G$396="n/a",0,IF(Y$398&lt;=$C427,0,IF(Y$398&gt;($G$396+$C427),INDEX($D$410:$W$410,,$C427)-SUM($D427:X427),INDEX($D$410:$W$410,,$C427)/$G$396)))</f>
        <v>0</v>
      </c>
      <c r="Z427" s="18">
        <f>IF($G$396="n/a",0,IF(Z$398&lt;=$C427,0,IF(Z$398&gt;($G$396+$C427),INDEX($D$410:$W$410,,$C427)-SUM($D427:Y427),INDEX($D$410:$W$410,,$C427)/$G$396)))</f>
        <v>0</v>
      </c>
      <c r="AA427" s="18">
        <f>IF($G$396="n/a",0,IF(AA$398&lt;=$C427,0,IF(AA$398&gt;($G$396+$C427),INDEX($D$410:$W$410,,$C427)-SUM($D427:Z427),INDEX($D$410:$W$410,,$C427)/$G$396)))</f>
        <v>0</v>
      </c>
      <c r="AB427" s="18">
        <f>IF($G$396="n/a",0,IF(AB$398&lt;=$C427,0,IF(AB$398&gt;($G$396+$C427),INDEX($D$410:$W$410,,$C427)-SUM($D427:AA427),INDEX($D$410:$W$410,,$C427)/$G$396)))</f>
        <v>0</v>
      </c>
      <c r="AC427" s="18">
        <f>IF($G$396="n/a",0,IF(AC$398&lt;=$C427,0,IF(AC$398&gt;($G$396+$C427),INDEX($D$410:$W$410,,$C427)-SUM($D427:AB427),INDEX($D$410:$W$410,,$C427)/$G$396)))</f>
        <v>0</v>
      </c>
      <c r="AD427" s="18">
        <f>IF($G$396="n/a",0,IF(AD$398&lt;=$C427,0,IF(AD$398&gt;($G$396+$C427),INDEX($D$410:$W$410,,$C427)-SUM($D427:AC427),INDEX($D$410:$W$410,,$C427)/$G$396)))</f>
        <v>0</v>
      </c>
      <c r="AE427" s="18">
        <f>IF($G$396="n/a",0,IF(AE$398&lt;=$C427,0,IF(AE$398&gt;($G$396+$C427),INDEX($D$410:$W$410,,$C427)-SUM($D427:AD427),INDEX($D$410:$W$410,,$C427)/$G$396)))</f>
        <v>0</v>
      </c>
      <c r="AF427" s="18">
        <f>IF($G$396="n/a",0,IF(AF$398&lt;=$C427,0,IF(AF$398&gt;($G$396+$C427),INDEX($D$410:$W$410,,$C427)-SUM($D427:AE427),INDEX($D$410:$W$410,,$C427)/$G$396)))</f>
        <v>0</v>
      </c>
      <c r="AG427" s="18">
        <f>IF($G$396="n/a",0,IF(AG$398&lt;=$C427,0,IF(AG$398&gt;($G$396+$C427),INDEX($D$410:$W$410,,$C427)-SUM($D427:AF427),INDEX($D$410:$W$410,,$C427)/$G$396)))</f>
        <v>0</v>
      </c>
      <c r="AH427" s="18">
        <f>IF($G$396="n/a",0,IF(AH$398&lt;=$C427,0,IF(AH$398&gt;($G$396+$C427),INDEX($D$410:$W$410,,$C427)-SUM($D427:AG427),INDEX($D$410:$W$410,,$C427)/$G$396)))</f>
        <v>0</v>
      </c>
      <c r="AI427" s="18">
        <f>IF($G$396="n/a",0,IF(AI$398&lt;=$C427,0,IF(AI$398&gt;($G$396+$C427),INDEX($D$410:$W$410,,$C427)-SUM($D427:AH427),INDEX($D$410:$W$410,,$C427)/$G$396)))</f>
        <v>0</v>
      </c>
      <c r="AJ427" s="18">
        <f>IF($G$396="n/a",0,IF(AJ$398&lt;=$C427,0,IF(AJ$398&gt;($G$396+$C427),INDEX($D$410:$W$410,,$C427)-SUM($D427:AI427),INDEX($D$410:$W$410,,$C427)/$G$396)))</f>
        <v>0</v>
      </c>
      <c r="AK427" s="18">
        <f>IF($G$396="n/a",0,IF(AK$398&lt;=$C427,0,IF(AK$398&gt;($G$396+$C427),INDEX($D$410:$W$410,,$C427)-SUM($D427:AJ427),INDEX($D$410:$W$410,,$C427)/$G$396)))</f>
        <v>0</v>
      </c>
      <c r="AL427" s="18">
        <f>IF($G$396="n/a",0,IF(AL$398&lt;=$C427,0,IF(AL$398&gt;($G$396+$C427),INDEX($D$410:$W$410,,$C427)-SUM($D427:AK427),INDEX($D$410:$W$410,,$C427)/$G$396)))</f>
        <v>0</v>
      </c>
      <c r="AM427" s="18">
        <f>IF($G$396="n/a",0,IF(AM$398&lt;=$C427,0,IF(AM$398&gt;($G$396+$C427),INDEX($D$410:$W$410,,$C427)-SUM($D427:AL427),INDEX($D$410:$W$410,,$C427)/$G$396)))</f>
        <v>0</v>
      </c>
      <c r="AN427" s="18">
        <f>IF($G$396="n/a",0,IF(AN$398&lt;=$C427,0,IF(AN$398&gt;($G$396+$C427),INDEX($D$410:$W$410,,$C427)-SUM($D427:AM427),INDEX($D$410:$W$410,,$C427)/$G$396)))</f>
        <v>0</v>
      </c>
      <c r="AO427" s="18">
        <f>IF($G$396="n/a",0,IF(AO$398&lt;=$C427,0,IF(AO$398&gt;($G$396+$C427),INDEX($D$410:$W$410,,$C427)-SUM($D427:AN427),INDEX($D$410:$W$410,,$C427)/$G$396)))</f>
        <v>0</v>
      </c>
      <c r="AP427" s="18">
        <f>IF($G$396="n/a",0,IF(AP$398&lt;=$C427,0,IF(AP$398&gt;($G$396+$C427),INDEX($D$410:$W$410,,$C427)-SUM($D427:AO427),INDEX($D$410:$W$410,,$C427)/$G$396)))</f>
        <v>0</v>
      </c>
      <c r="AQ427" s="18">
        <f>IF($G$396="n/a",0,IF(AQ$398&lt;=$C427,0,IF(AQ$398&gt;($G$396+$C427),INDEX($D$410:$W$410,,$C427)-SUM($D427:AP427),INDEX($D$410:$W$410,,$C427)/$G$396)))</f>
        <v>0</v>
      </c>
      <c r="AR427" s="18">
        <f>IF($G$396="n/a",0,IF(AR$398&lt;=$C427,0,IF(AR$398&gt;($G$396+$C427),INDEX($D$410:$W$410,,$C427)-SUM($D427:AQ427),INDEX($D$410:$W$410,,$C427)/$G$396)))</f>
        <v>0</v>
      </c>
      <c r="AS427" s="18">
        <f>IF($G$396="n/a",0,IF(AS$398&lt;=$C427,0,IF(AS$398&gt;($G$396+$C427),INDEX($D$410:$W$410,,$C427)-SUM($D427:AR427),INDEX($D$410:$W$410,,$C427)/$G$396)))</f>
        <v>0</v>
      </c>
      <c r="AT427" s="18">
        <f>IF($G$396="n/a",0,IF(AT$398&lt;=$C427,0,IF(AT$398&gt;($G$396+$C427),INDEX($D$410:$W$410,,$C427)-SUM($D427:AS427),INDEX($D$410:$W$410,,$C427)/$G$396)))</f>
        <v>0</v>
      </c>
      <c r="AU427" s="18">
        <f>IF($G$396="n/a",0,IF(AU$398&lt;=$C427,0,IF(AU$398&gt;($G$396+$C427),INDEX($D$410:$W$410,,$C427)-SUM($D427:AT427),INDEX($D$410:$W$410,,$C427)/$G$396)))</f>
        <v>0</v>
      </c>
      <c r="AV427" s="18">
        <f>IF($G$396="n/a",0,IF(AV$398&lt;=$C427,0,IF(AV$398&gt;($G$396+$C427),INDEX($D$410:$W$410,,$C427)-SUM($D427:AU427),INDEX($D$410:$W$410,,$C427)/$G$396)))</f>
        <v>0</v>
      </c>
      <c r="AW427" s="18">
        <f>IF($G$396="n/a",0,IF(AW$398&lt;=$C427,0,IF(AW$398&gt;($G$396+$C427),INDEX($D$410:$W$410,,$C427)-SUM($D427:AV427),INDEX($D$410:$W$410,,$C427)/$G$396)))</f>
        <v>0</v>
      </c>
      <c r="AX427" s="18">
        <f>IF($G$396="n/a",0,IF(AX$398&lt;=$C427,0,IF(AX$398&gt;($G$396+$C427),INDEX($D$410:$W$410,,$C427)-SUM($D427:AW427),INDEX($D$410:$W$410,,$C427)/$G$396)))</f>
        <v>0</v>
      </c>
      <c r="AY427" s="18">
        <f>IF($G$396="n/a",0,IF(AY$398&lt;=$C427,0,IF(AY$398&gt;($G$396+$C427),INDEX($D$410:$W$410,,$C427)-SUM($D427:AX427),INDEX($D$410:$W$410,,$C427)/$G$396)))</f>
        <v>0</v>
      </c>
      <c r="AZ427" s="18">
        <f>IF($G$396="n/a",0,IF(AZ$398&lt;=$C427,0,IF(AZ$398&gt;($G$396+$C427),INDEX($D$410:$W$410,,$C427)-SUM($D427:AY427),INDEX($D$410:$W$410,,$C427)/$G$396)))</f>
        <v>0</v>
      </c>
      <c r="BA427" s="18">
        <f>IF($G$396="n/a",0,IF(BA$398&lt;=$C427,0,IF(BA$398&gt;($G$396+$C427),INDEX($D$410:$W$410,,$C427)-SUM($D427:AZ427),INDEX($D$410:$W$410,,$C427)/$G$396)))</f>
        <v>0</v>
      </c>
      <c r="BB427" s="18">
        <f>IF($G$396="n/a",0,IF(BB$398&lt;=$C427,0,IF(BB$398&gt;($G$396+$C427),INDEX($D$410:$W$410,,$C427)-SUM($D427:BA427),INDEX($D$410:$W$410,,$C427)/$G$396)))</f>
        <v>0</v>
      </c>
      <c r="BC427" s="18">
        <f>IF($G$396="n/a",0,IF(BC$398&lt;=$C427,0,IF(BC$398&gt;($G$396+$C427),INDEX($D$410:$W$410,,$C427)-SUM($D427:BB427),INDEX($D$410:$W$410,,$C427)/$G$396)))</f>
        <v>0</v>
      </c>
      <c r="BD427" s="18">
        <f>IF($G$396="n/a",0,IF(BD$398&lt;=$C427,0,IF(BD$398&gt;($G$396+$C427),INDEX($D$410:$W$410,,$C427)-SUM($D427:BC427),INDEX($D$410:$W$410,,$C427)/$G$396)))</f>
        <v>0</v>
      </c>
      <c r="BE427" s="18">
        <f>IF($G$396="n/a",0,IF(BE$398&lt;=$C427,0,IF(BE$398&gt;($G$396+$C427),INDEX($D$410:$W$410,,$C427)-SUM($D427:BD427),INDEX($D$410:$W$410,,$C427)/$G$396)))</f>
        <v>0</v>
      </c>
      <c r="BF427" s="18">
        <f>IF($G$396="n/a",0,IF(BF$398&lt;=$C427,0,IF(BF$398&gt;($G$396+$C427),INDEX($D$410:$W$410,,$C427)-SUM($D427:BE427),INDEX($D$410:$W$410,,$C427)/$G$396)))</f>
        <v>0</v>
      </c>
      <c r="BG427" s="18">
        <f>IF($G$396="n/a",0,IF(BG$398&lt;=$C427,0,IF(BG$398&gt;($G$396+$C427),INDEX($D$410:$W$410,,$C427)-SUM($D427:BF427),INDEX($D$410:$W$410,,$C427)/$G$396)))</f>
        <v>0</v>
      </c>
      <c r="BH427" s="18">
        <f>IF($G$396="n/a",0,IF(BH$398&lt;=$C427,0,IF(BH$398&gt;($G$396+$C427),INDEX($D$410:$W$410,,$C427)-SUM($D427:BG427),INDEX($D$410:$W$410,,$C427)/$G$396)))</f>
        <v>0</v>
      </c>
      <c r="BI427" s="18">
        <f>IF($G$396="n/a",0,IF(BI$398&lt;=$C427,0,IF(BI$398&gt;($G$396+$C427),INDEX($D$410:$W$410,,$C427)-SUM($D427:BH427),INDEX($D$410:$W$410,,$C427)/$G$396)))</f>
        <v>0</v>
      </c>
      <c r="BJ427" s="18">
        <f>IF($G$396="n/a",0,IF(BJ$398&lt;=$C427,0,IF(BJ$398&gt;($G$396+$C427),INDEX($D$410:$W$410,,$C427)-SUM($D427:BI427),INDEX($D$410:$W$410,,$C427)/$G$396)))</f>
        <v>0</v>
      </c>
      <c r="BK427" s="18">
        <f>IF($G$396="n/a",0,IF(BK$398&lt;=$C427,0,IF(BK$398&gt;($G$396+$C427),INDEX($D$410:$W$410,,$C427)-SUM($D427:BJ427),INDEX($D$410:$W$410,,$C427)/$G$396)))</f>
        <v>0</v>
      </c>
    </row>
    <row r="428" spans="2:63" ht="15" hidden="1" outlineLevel="1" x14ac:dyDescent="0.25">
      <c r="B428" s="24">
        <v>2026</v>
      </c>
      <c r="C428" s="24">
        <v>16</v>
      </c>
      <c r="E428" s="18">
        <f>IF($G$396="n/a",0,IF(E$398&lt;=$C428,0,IF(E$398&gt;($G$396+$C428),INDEX($D$410:$W$410,,$C428)-SUM($D428:D428),INDEX($D$410:$W$410,,$C428)/$G$396)))</f>
        <v>0</v>
      </c>
      <c r="F428" s="18">
        <f>IF($G$396="n/a",0,IF(F$398&lt;=$C428,0,IF(F$398&gt;($G$396+$C428),INDEX($D$410:$W$410,,$C428)-SUM($D428:E428),INDEX($D$410:$W$410,,$C428)/$G$396)))</f>
        <v>0</v>
      </c>
      <c r="G428" s="18">
        <f>IF($G$396="n/a",0,IF(G$398&lt;=$C428,0,IF(G$398&gt;($G$396+$C428),INDEX($D$410:$W$410,,$C428)-SUM($D428:F428),INDEX($D$410:$W$410,,$C428)/$G$396)))</f>
        <v>0</v>
      </c>
      <c r="H428" s="18">
        <f>IF($G$396="n/a",0,IF(H$398&lt;=$C428,0,IF(H$398&gt;($G$396+$C428),INDEX($D$410:$W$410,,$C428)-SUM($D428:G428),INDEX($D$410:$W$410,,$C428)/$G$396)))</f>
        <v>0</v>
      </c>
      <c r="I428" s="18">
        <f>IF($G$396="n/a",0,IF(I$398&lt;=$C428,0,IF(I$398&gt;($G$396+$C428),INDEX($D$410:$W$410,,$C428)-SUM($D428:H428),INDEX($D$410:$W$410,,$C428)/$G$396)))</f>
        <v>0</v>
      </c>
      <c r="J428" s="18">
        <f>IF($G$396="n/a",0,IF(J$398&lt;=$C428,0,IF(J$398&gt;($G$396+$C428),INDEX($D$410:$W$410,,$C428)-SUM($D428:I428),INDEX($D$410:$W$410,,$C428)/$G$396)))</f>
        <v>0</v>
      </c>
      <c r="K428" s="18">
        <f>IF($G$396="n/a",0,IF(K$398&lt;=$C428,0,IF(K$398&gt;($G$396+$C428),INDEX($D$410:$W$410,,$C428)-SUM($D428:J428),INDEX($D$410:$W$410,,$C428)/$G$396)))</f>
        <v>0</v>
      </c>
      <c r="L428" s="18">
        <f>IF($G$396="n/a",0,IF(L$398&lt;=$C428,0,IF(L$398&gt;($G$396+$C428),INDEX($D$410:$W$410,,$C428)-SUM($D428:K428),INDEX($D$410:$W$410,,$C428)/$G$396)))</f>
        <v>0</v>
      </c>
      <c r="M428" s="18">
        <f>IF($G$396="n/a",0,IF(M$398&lt;=$C428,0,IF(M$398&gt;($G$396+$C428),INDEX($D$410:$W$410,,$C428)-SUM($D428:L428),INDEX($D$410:$W$410,,$C428)/$G$396)))</f>
        <v>0</v>
      </c>
      <c r="N428" s="18">
        <f>IF($G$396="n/a",0,IF(N$398&lt;=$C428,0,IF(N$398&gt;($G$396+$C428),INDEX($D$410:$W$410,,$C428)-SUM($D428:M428),INDEX($D$410:$W$410,,$C428)/$G$396)))</f>
        <v>0</v>
      </c>
      <c r="O428" s="18">
        <f>IF($G$396="n/a",0,IF(O$398&lt;=$C428,0,IF(O$398&gt;($G$396+$C428),INDEX($D$410:$W$410,,$C428)-SUM($D428:N428),INDEX($D$410:$W$410,,$C428)/$G$396)))</f>
        <v>0</v>
      </c>
      <c r="P428" s="18">
        <f>IF($G$396="n/a",0,IF(P$398&lt;=$C428,0,IF(P$398&gt;($G$396+$C428),INDEX($D$410:$W$410,,$C428)-SUM($D428:O428),INDEX($D$410:$W$410,,$C428)/$G$396)))</f>
        <v>0</v>
      </c>
      <c r="Q428" s="18">
        <f>IF($G$396="n/a",0,IF(Q$398&lt;=$C428,0,IF(Q$398&gt;($G$396+$C428),INDEX($D$410:$W$410,,$C428)-SUM($D428:P428),INDEX($D$410:$W$410,,$C428)/$G$396)))</f>
        <v>0</v>
      </c>
      <c r="R428" s="18">
        <f>IF($G$396="n/a",0,IF(R$398&lt;=$C428,0,IF(R$398&gt;($G$396+$C428),INDEX($D$410:$W$410,,$C428)-SUM($D428:Q428),INDEX($D$410:$W$410,,$C428)/$G$396)))</f>
        <v>0</v>
      </c>
      <c r="S428" s="18">
        <f>IF($G$396="n/a",0,IF(S$398&lt;=$C428,0,IF(S$398&gt;($G$396+$C428),INDEX($D$410:$W$410,,$C428)-SUM($D428:R428),INDEX($D$410:$W$410,,$C428)/$G$396)))</f>
        <v>0</v>
      </c>
      <c r="T428" s="18">
        <f>IF($G$396="n/a",0,IF(T$398&lt;=$C428,0,IF(T$398&gt;($G$396+$C428),INDEX($D$410:$W$410,,$C428)-SUM($D428:S428),INDEX($D$410:$W$410,,$C428)/$G$396)))</f>
        <v>0</v>
      </c>
      <c r="U428" s="18">
        <f>IF($G$396="n/a",0,IF(U$398&lt;=$C428,0,IF(U$398&gt;($G$396+$C428),INDEX($D$410:$W$410,,$C428)-SUM($D428:T428),INDEX($D$410:$W$410,,$C428)/$G$396)))</f>
        <v>0</v>
      </c>
      <c r="V428" s="18">
        <f>IF($G$396="n/a",0,IF(V$398&lt;=$C428,0,IF(V$398&gt;($G$396+$C428),INDEX($D$410:$W$410,,$C428)-SUM($D428:U428),INDEX($D$410:$W$410,,$C428)/$G$396)))</f>
        <v>0</v>
      </c>
      <c r="W428" s="18">
        <f>IF($G$396="n/a",0,IF(W$398&lt;=$C428,0,IF(W$398&gt;($G$396+$C428),INDEX($D$410:$W$410,,$C428)-SUM($D428:V428),INDEX($D$410:$W$410,,$C428)/$G$396)))</f>
        <v>0</v>
      </c>
      <c r="X428" s="18">
        <f>IF($G$396="n/a",0,IF(X$398&lt;=$C428,0,IF(X$398&gt;($G$396+$C428),INDEX($D$410:$W$410,,$C428)-SUM($D428:W428),INDEX($D$410:$W$410,,$C428)/$G$396)))</f>
        <v>0</v>
      </c>
      <c r="Y428" s="18">
        <f>IF($G$396="n/a",0,IF(Y$398&lt;=$C428,0,IF(Y$398&gt;($G$396+$C428),INDEX($D$410:$W$410,,$C428)-SUM($D428:X428),INDEX($D$410:$W$410,,$C428)/$G$396)))</f>
        <v>0</v>
      </c>
      <c r="Z428" s="18">
        <f>IF($G$396="n/a",0,IF(Z$398&lt;=$C428,0,IF(Z$398&gt;($G$396+$C428),INDEX($D$410:$W$410,,$C428)-SUM($D428:Y428),INDEX($D$410:$W$410,,$C428)/$G$396)))</f>
        <v>0</v>
      </c>
      <c r="AA428" s="18">
        <f>IF($G$396="n/a",0,IF(AA$398&lt;=$C428,0,IF(AA$398&gt;($G$396+$C428),INDEX($D$410:$W$410,,$C428)-SUM($D428:Z428),INDEX($D$410:$W$410,,$C428)/$G$396)))</f>
        <v>0</v>
      </c>
      <c r="AB428" s="18">
        <f>IF($G$396="n/a",0,IF(AB$398&lt;=$C428,0,IF(AB$398&gt;($G$396+$C428),INDEX($D$410:$W$410,,$C428)-SUM($D428:AA428),INDEX($D$410:$W$410,,$C428)/$G$396)))</f>
        <v>0</v>
      </c>
      <c r="AC428" s="18">
        <f>IF($G$396="n/a",0,IF(AC$398&lt;=$C428,0,IF(AC$398&gt;($G$396+$C428),INDEX($D$410:$W$410,,$C428)-SUM($D428:AB428),INDEX($D$410:$W$410,,$C428)/$G$396)))</f>
        <v>0</v>
      </c>
      <c r="AD428" s="18">
        <f>IF($G$396="n/a",0,IF(AD$398&lt;=$C428,0,IF(AD$398&gt;($G$396+$C428),INDEX($D$410:$W$410,,$C428)-SUM($D428:AC428),INDEX($D$410:$W$410,,$C428)/$G$396)))</f>
        <v>0</v>
      </c>
      <c r="AE428" s="18">
        <f>IF($G$396="n/a",0,IF(AE$398&lt;=$C428,0,IF(AE$398&gt;($G$396+$C428),INDEX($D$410:$W$410,,$C428)-SUM($D428:AD428),INDEX($D$410:$W$410,,$C428)/$G$396)))</f>
        <v>0</v>
      </c>
      <c r="AF428" s="18">
        <f>IF($G$396="n/a",0,IF(AF$398&lt;=$C428,0,IF(AF$398&gt;($G$396+$C428),INDEX($D$410:$W$410,,$C428)-SUM($D428:AE428),INDEX($D$410:$W$410,,$C428)/$G$396)))</f>
        <v>0</v>
      </c>
      <c r="AG428" s="18">
        <f>IF($G$396="n/a",0,IF(AG$398&lt;=$C428,0,IF(AG$398&gt;($G$396+$C428),INDEX($D$410:$W$410,,$C428)-SUM($D428:AF428),INDEX($D$410:$W$410,,$C428)/$G$396)))</f>
        <v>0</v>
      </c>
      <c r="AH428" s="18">
        <f>IF($G$396="n/a",0,IF(AH$398&lt;=$C428,0,IF(AH$398&gt;($G$396+$C428),INDEX($D$410:$W$410,,$C428)-SUM($D428:AG428),INDEX($D$410:$W$410,,$C428)/$G$396)))</f>
        <v>0</v>
      </c>
      <c r="AI428" s="18">
        <f>IF($G$396="n/a",0,IF(AI$398&lt;=$C428,0,IF(AI$398&gt;($G$396+$C428),INDEX($D$410:$W$410,,$C428)-SUM($D428:AH428),INDEX($D$410:$W$410,,$C428)/$G$396)))</f>
        <v>0</v>
      </c>
      <c r="AJ428" s="18">
        <f>IF($G$396="n/a",0,IF(AJ$398&lt;=$C428,0,IF(AJ$398&gt;($G$396+$C428),INDEX($D$410:$W$410,,$C428)-SUM($D428:AI428),INDEX($D$410:$W$410,,$C428)/$G$396)))</f>
        <v>0</v>
      </c>
      <c r="AK428" s="18">
        <f>IF($G$396="n/a",0,IF(AK$398&lt;=$C428,0,IF(AK$398&gt;($G$396+$C428),INDEX($D$410:$W$410,,$C428)-SUM($D428:AJ428),INDEX($D$410:$W$410,,$C428)/$G$396)))</f>
        <v>0</v>
      </c>
      <c r="AL428" s="18">
        <f>IF($G$396="n/a",0,IF(AL$398&lt;=$C428,0,IF(AL$398&gt;($G$396+$C428),INDEX($D$410:$W$410,,$C428)-SUM($D428:AK428),INDEX($D$410:$W$410,,$C428)/$G$396)))</f>
        <v>0</v>
      </c>
      <c r="AM428" s="18">
        <f>IF($G$396="n/a",0,IF(AM$398&lt;=$C428,0,IF(AM$398&gt;($G$396+$C428),INDEX($D$410:$W$410,,$C428)-SUM($D428:AL428),INDEX($D$410:$W$410,,$C428)/$G$396)))</f>
        <v>0</v>
      </c>
      <c r="AN428" s="18">
        <f>IF($G$396="n/a",0,IF(AN$398&lt;=$C428,0,IF(AN$398&gt;($G$396+$C428),INDEX($D$410:$W$410,,$C428)-SUM($D428:AM428),INDEX($D$410:$W$410,,$C428)/$G$396)))</f>
        <v>0</v>
      </c>
      <c r="AO428" s="18">
        <f>IF($G$396="n/a",0,IF(AO$398&lt;=$C428,0,IF(AO$398&gt;($G$396+$C428),INDEX($D$410:$W$410,,$C428)-SUM($D428:AN428),INDEX($D$410:$W$410,,$C428)/$G$396)))</f>
        <v>0</v>
      </c>
      <c r="AP428" s="18">
        <f>IF($G$396="n/a",0,IF(AP$398&lt;=$C428,0,IF(AP$398&gt;($G$396+$C428),INDEX($D$410:$W$410,,$C428)-SUM($D428:AO428),INDEX($D$410:$W$410,,$C428)/$G$396)))</f>
        <v>0</v>
      </c>
      <c r="AQ428" s="18">
        <f>IF($G$396="n/a",0,IF(AQ$398&lt;=$C428,0,IF(AQ$398&gt;($G$396+$C428),INDEX($D$410:$W$410,,$C428)-SUM($D428:AP428),INDEX($D$410:$W$410,,$C428)/$G$396)))</f>
        <v>0</v>
      </c>
      <c r="AR428" s="18">
        <f>IF($G$396="n/a",0,IF(AR$398&lt;=$C428,0,IF(AR$398&gt;($G$396+$C428),INDEX($D$410:$W$410,,$C428)-SUM($D428:AQ428),INDEX($D$410:$W$410,,$C428)/$G$396)))</f>
        <v>0</v>
      </c>
      <c r="AS428" s="18">
        <f>IF($G$396="n/a",0,IF(AS$398&lt;=$C428,0,IF(AS$398&gt;($G$396+$C428),INDEX($D$410:$W$410,,$C428)-SUM($D428:AR428),INDEX($D$410:$W$410,,$C428)/$G$396)))</f>
        <v>0</v>
      </c>
      <c r="AT428" s="18">
        <f>IF($G$396="n/a",0,IF(AT$398&lt;=$C428,0,IF(AT$398&gt;($G$396+$C428),INDEX($D$410:$W$410,,$C428)-SUM($D428:AS428),INDEX($D$410:$W$410,,$C428)/$G$396)))</f>
        <v>0</v>
      </c>
      <c r="AU428" s="18">
        <f>IF($G$396="n/a",0,IF(AU$398&lt;=$C428,0,IF(AU$398&gt;($G$396+$C428),INDEX($D$410:$W$410,,$C428)-SUM($D428:AT428),INDEX($D$410:$W$410,,$C428)/$G$396)))</f>
        <v>0</v>
      </c>
      <c r="AV428" s="18">
        <f>IF($G$396="n/a",0,IF(AV$398&lt;=$C428,0,IF(AV$398&gt;($G$396+$C428),INDEX($D$410:$W$410,,$C428)-SUM($D428:AU428),INDEX($D$410:$W$410,,$C428)/$G$396)))</f>
        <v>0</v>
      </c>
      <c r="AW428" s="18">
        <f>IF($G$396="n/a",0,IF(AW$398&lt;=$C428,0,IF(AW$398&gt;($G$396+$C428),INDEX($D$410:$W$410,,$C428)-SUM($D428:AV428),INDEX($D$410:$W$410,,$C428)/$G$396)))</f>
        <v>0</v>
      </c>
      <c r="AX428" s="18">
        <f>IF($G$396="n/a",0,IF(AX$398&lt;=$C428,0,IF(AX$398&gt;($G$396+$C428),INDEX($D$410:$W$410,,$C428)-SUM($D428:AW428),INDEX($D$410:$W$410,,$C428)/$G$396)))</f>
        <v>0</v>
      </c>
      <c r="AY428" s="18">
        <f>IF($G$396="n/a",0,IF(AY$398&lt;=$C428,0,IF(AY$398&gt;($G$396+$C428),INDEX($D$410:$W$410,,$C428)-SUM($D428:AX428),INDEX($D$410:$W$410,,$C428)/$G$396)))</f>
        <v>0</v>
      </c>
      <c r="AZ428" s="18">
        <f>IF($G$396="n/a",0,IF(AZ$398&lt;=$C428,0,IF(AZ$398&gt;($G$396+$C428),INDEX($D$410:$W$410,,$C428)-SUM($D428:AY428),INDEX($D$410:$W$410,,$C428)/$G$396)))</f>
        <v>0</v>
      </c>
      <c r="BA428" s="18">
        <f>IF($G$396="n/a",0,IF(BA$398&lt;=$C428,0,IF(BA$398&gt;($G$396+$C428),INDEX($D$410:$W$410,,$C428)-SUM($D428:AZ428),INDEX($D$410:$W$410,,$C428)/$G$396)))</f>
        <v>0</v>
      </c>
      <c r="BB428" s="18">
        <f>IF($G$396="n/a",0,IF(BB$398&lt;=$C428,0,IF(BB$398&gt;($G$396+$C428),INDEX($D$410:$W$410,,$C428)-SUM($D428:BA428),INDEX($D$410:$W$410,,$C428)/$G$396)))</f>
        <v>0</v>
      </c>
      <c r="BC428" s="18">
        <f>IF($G$396="n/a",0,IF(BC$398&lt;=$C428,0,IF(BC$398&gt;($G$396+$C428),INDEX($D$410:$W$410,,$C428)-SUM($D428:BB428),INDEX($D$410:$W$410,,$C428)/$G$396)))</f>
        <v>0</v>
      </c>
      <c r="BD428" s="18">
        <f>IF($G$396="n/a",0,IF(BD$398&lt;=$C428,0,IF(BD$398&gt;($G$396+$C428),INDEX($D$410:$W$410,,$C428)-SUM($D428:BC428),INDEX($D$410:$W$410,,$C428)/$G$396)))</f>
        <v>0</v>
      </c>
      <c r="BE428" s="18">
        <f>IF($G$396="n/a",0,IF(BE$398&lt;=$C428,0,IF(BE$398&gt;($G$396+$C428),INDEX($D$410:$W$410,,$C428)-SUM($D428:BD428),INDEX($D$410:$W$410,,$C428)/$G$396)))</f>
        <v>0</v>
      </c>
      <c r="BF428" s="18">
        <f>IF($G$396="n/a",0,IF(BF$398&lt;=$C428,0,IF(BF$398&gt;($G$396+$C428),INDEX($D$410:$W$410,,$C428)-SUM($D428:BE428),INDEX($D$410:$W$410,,$C428)/$G$396)))</f>
        <v>0</v>
      </c>
      <c r="BG428" s="18">
        <f>IF($G$396="n/a",0,IF(BG$398&lt;=$C428,0,IF(BG$398&gt;($G$396+$C428),INDEX($D$410:$W$410,,$C428)-SUM($D428:BF428),INDEX($D$410:$W$410,,$C428)/$G$396)))</f>
        <v>0</v>
      </c>
      <c r="BH428" s="18">
        <f>IF($G$396="n/a",0,IF(BH$398&lt;=$C428,0,IF(BH$398&gt;($G$396+$C428),INDEX($D$410:$W$410,,$C428)-SUM($D428:BG428),INDEX($D$410:$W$410,,$C428)/$G$396)))</f>
        <v>0</v>
      </c>
      <c r="BI428" s="18">
        <f>IF($G$396="n/a",0,IF(BI$398&lt;=$C428,0,IF(BI$398&gt;($G$396+$C428),INDEX($D$410:$W$410,,$C428)-SUM($D428:BH428),INDEX($D$410:$W$410,,$C428)/$G$396)))</f>
        <v>0</v>
      </c>
      <c r="BJ428" s="18">
        <f>IF($G$396="n/a",0,IF(BJ$398&lt;=$C428,0,IF(BJ$398&gt;($G$396+$C428),INDEX($D$410:$W$410,,$C428)-SUM($D428:BI428),INDEX($D$410:$W$410,,$C428)/$G$396)))</f>
        <v>0</v>
      </c>
      <c r="BK428" s="18">
        <f>IF($G$396="n/a",0,IF(BK$398&lt;=$C428,0,IF(BK$398&gt;($G$396+$C428),INDEX($D$410:$W$410,,$C428)-SUM($D428:BJ428),INDEX($D$410:$W$410,,$C428)/$G$396)))</f>
        <v>0</v>
      </c>
    </row>
    <row r="429" spans="2:63" ht="15" hidden="1" outlineLevel="1" x14ac:dyDescent="0.25">
      <c r="B429" s="24">
        <v>2027</v>
      </c>
      <c r="C429" s="24">
        <v>17</v>
      </c>
      <c r="E429" s="18">
        <f>IF($G$396="n/a",0,IF(E$398&lt;=$C429,0,IF(E$398&gt;($G$396+$C429),INDEX($D$410:$W$410,,$C429)-SUM($D429:D429),INDEX($D$410:$W$410,,$C429)/$G$396)))</f>
        <v>0</v>
      </c>
      <c r="F429" s="18">
        <f>IF($G$396="n/a",0,IF(F$398&lt;=$C429,0,IF(F$398&gt;($G$396+$C429),INDEX($D$410:$W$410,,$C429)-SUM($D429:E429),INDEX($D$410:$W$410,,$C429)/$G$396)))</f>
        <v>0</v>
      </c>
      <c r="G429" s="18">
        <f>IF($G$396="n/a",0,IF(G$398&lt;=$C429,0,IF(G$398&gt;($G$396+$C429),INDEX($D$410:$W$410,,$C429)-SUM($D429:F429),INDEX($D$410:$W$410,,$C429)/$G$396)))</f>
        <v>0</v>
      </c>
      <c r="H429" s="18">
        <f>IF($G$396="n/a",0,IF(H$398&lt;=$C429,0,IF(H$398&gt;($G$396+$C429),INDEX($D$410:$W$410,,$C429)-SUM($D429:G429),INDEX($D$410:$W$410,,$C429)/$G$396)))</f>
        <v>0</v>
      </c>
      <c r="I429" s="18">
        <f>IF($G$396="n/a",0,IF(I$398&lt;=$C429,0,IF(I$398&gt;($G$396+$C429),INDEX($D$410:$W$410,,$C429)-SUM($D429:H429),INDEX($D$410:$W$410,,$C429)/$G$396)))</f>
        <v>0</v>
      </c>
      <c r="J429" s="18">
        <f>IF($G$396="n/a",0,IF(J$398&lt;=$C429,0,IF(J$398&gt;($G$396+$C429),INDEX($D$410:$W$410,,$C429)-SUM($D429:I429),INDEX($D$410:$W$410,,$C429)/$G$396)))</f>
        <v>0</v>
      </c>
      <c r="K429" s="18">
        <f>IF($G$396="n/a",0,IF(K$398&lt;=$C429,0,IF(K$398&gt;($G$396+$C429),INDEX($D$410:$W$410,,$C429)-SUM($D429:J429),INDEX($D$410:$W$410,,$C429)/$G$396)))</f>
        <v>0</v>
      </c>
      <c r="L429" s="18">
        <f>IF($G$396="n/a",0,IF(L$398&lt;=$C429,0,IF(L$398&gt;($G$396+$C429),INDEX($D$410:$W$410,,$C429)-SUM($D429:K429),INDEX($D$410:$W$410,,$C429)/$G$396)))</f>
        <v>0</v>
      </c>
      <c r="M429" s="18">
        <f>IF($G$396="n/a",0,IF(M$398&lt;=$C429,0,IF(M$398&gt;($G$396+$C429),INDEX($D$410:$W$410,,$C429)-SUM($D429:L429),INDEX($D$410:$W$410,,$C429)/$G$396)))</f>
        <v>0</v>
      </c>
      <c r="N429" s="18">
        <f>IF($G$396="n/a",0,IF(N$398&lt;=$C429,0,IF(N$398&gt;($G$396+$C429),INDEX($D$410:$W$410,,$C429)-SUM($D429:M429),INDEX($D$410:$W$410,,$C429)/$G$396)))</f>
        <v>0</v>
      </c>
      <c r="O429" s="18">
        <f>IF($G$396="n/a",0,IF(O$398&lt;=$C429,0,IF(O$398&gt;($G$396+$C429),INDEX($D$410:$W$410,,$C429)-SUM($D429:N429),INDEX($D$410:$W$410,,$C429)/$G$396)))</f>
        <v>0</v>
      </c>
      <c r="P429" s="18">
        <f>IF($G$396="n/a",0,IF(P$398&lt;=$C429,0,IF(P$398&gt;($G$396+$C429),INDEX($D$410:$W$410,,$C429)-SUM($D429:O429),INDEX($D$410:$W$410,,$C429)/$G$396)))</f>
        <v>0</v>
      </c>
      <c r="Q429" s="18">
        <f>IF($G$396="n/a",0,IF(Q$398&lt;=$C429,0,IF(Q$398&gt;($G$396+$C429),INDEX($D$410:$W$410,,$C429)-SUM($D429:P429),INDEX($D$410:$W$410,,$C429)/$G$396)))</f>
        <v>0</v>
      </c>
      <c r="R429" s="18">
        <f>IF($G$396="n/a",0,IF(R$398&lt;=$C429,0,IF(R$398&gt;($G$396+$C429),INDEX($D$410:$W$410,,$C429)-SUM($D429:Q429),INDEX($D$410:$W$410,,$C429)/$G$396)))</f>
        <v>0</v>
      </c>
      <c r="S429" s="18">
        <f>IF($G$396="n/a",0,IF(S$398&lt;=$C429,0,IF(S$398&gt;($G$396+$C429),INDEX($D$410:$W$410,,$C429)-SUM($D429:R429),INDEX($D$410:$W$410,,$C429)/$G$396)))</f>
        <v>0</v>
      </c>
      <c r="T429" s="18">
        <f>IF($G$396="n/a",0,IF(T$398&lt;=$C429,0,IF(T$398&gt;($G$396+$C429),INDEX($D$410:$W$410,,$C429)-SUM($D429:S429),INDEX($D$410:$W$410,,$C429)/$G$396)))</f>
        <v>0</v>
      </c>
      <c r="U429" s="18">
        <f>IF($G$396="n/a",0,IF(U$398&lt;=$C429,0,IF(U$398&gt;($G$396+$C429),INDEX($D$410:$W$410,,$C429)-SUM($D429:T429),INDEX($D$410:$W$410,,$C429)/$G$396)))</f>
        <v>0</v>
      </c>
      <c r="V429" s="18">
        <f>IF($G$396="n/a",0,IF(V$398&lt;=$C429,0,IF(V$398&gt;($G$396+$C429),INDEX($D$410:$W$410,,$C429)-SUM($D429:U429),INDEX($D$410:$W$410,,$C429)/$G$396)))</f>
        <v>0</v>
      </c>
      <c r="W429" s="18">
        <f>IF($G$396="n/a",0,IF(W$398&lt;=$C429,0,IF(W$398&gt;($G$396+$C429),INDEX($D$410:$W$410,,$C429)-SUM($D429:V429),INDEX($D$410:$W$410,,$C429)/$G$396)))</f>
        <v>0</v>
      </c>
      <c r="X429" s="18">
        <f>IF($G$396="n/a",0,IF(X$398&lt;=$C429,0,IF(X$398&gt;($G$396+$C429),INDEX($D$410:$W$410,,$C429)-SUM($D429:W429),INDEX($D$410:$W$410,,$C429)/$G$396)))</f>
        <v>0</v>
      </c>
      <c r="Y429" s="18">
        <f>IF($G$396="n/a",0,IF(Y$398&lt;=$C429,0,IF(Y$398&gt;($G$396+$C429),INDEX($D$410:$W$410,,$C429)-SUM($D429:X429),INDEX($D$410:$W$410,,$C429)/$G$396)))</f>
        <v>0</v>
      </c>
      <c r="Z429" s="18">
        <f>IF($G$396="n/a",0,IF(Z$398&lt;=$C429,0,IF(Z$398&gt;($G$396+$C429),INDEX($D$410:$W$410,,$C429)-SUM($D429:Y429),INDEX($D$410:$W$410,,$C429)/$G$396)))</f>
        <v>0</v>
      </c>
      <c r="AA429" s="18">
        <f>IF($G$396="n/a",0,IF(AA$398&lt;=$C429,0,IF(AA$398&gt;($G$396+$C429),INDEX($D$410:$W$410,,$C429)-SUM($D429:Z429),INDEX($D$410:$W$410,,$C429)/$G$396)))</f>
        <v>0</v>
      </c>
      <c r="AB429" s="18">
        <f>IF($G$396="n/a",0,IF(AB$398&lt;=$C429,0,IF(AB$398&gt;($G$396+$C429),INDEX($D$410:$W$410,,$C429)-SUM($D429:AA429),INDEX($D$410:$W$410,,$C429)/$G$396)))</f>
        <v>0</v>
      </c>
      <c r="AC429" s="18">
        <f>IF($G$396="n/a",0,IF(AC$398&lt;=$C429,0,IF(AC$398&gt;($G$396+$C429),INDEX($D$410:$W$410,,$C429)-SUM($D429:AB429),INDEX($D$410:$W$410,,$C429)/$G$396)))</f>
        <v>0</v>
      </c>
      <c r="AD429" s="18">
        <f>IF($G$396="n/a",0,IF(AD$398&lt;=$C429,0,IF(AD$398&gt;($G$396+$C429),INDEX($D$410:$W$410,,$C429)-SUM($D429:AC429),INDEX($D$410:$W$410,,$C429)/$G$396)))</f>
        <v>0</v>
      </c>
      <c r="AE429" s="18">
        <f>IF($G$396="n/a",0,IF(AE$398&lt;=$C429,0,IF(AE$398&gt;($G$396+$C429),INDEX($D$410:$W$410,,$C429)-SUM($D429:AD429),INDEX($D$410:$W$410,,$C429)/$G$396)))</f>
        <v>0</v>
      </c>
      <c r="AF429" s="18">
        <f>IF($G$396="n/a",0,IF(AF$398&lt;=$C429,0,IF(AF$398&gt;($G$396+$C429),INDEX($D$410:$W$410,,$C429)-SUM($D429:AE429),INDEX($D$410:$W$410,,$C429)/$G$396)))</f>
        <v>0</v>
      </c>
      <c r="AG429" s="18">
        <f>IF($G$396="n/a",0,IF(AG$398&lt;=$C429,0,IF(AG$398&gt;($G$396+$C429),INDEX($D$410:$W$410,,$C429)-SUM($D429:AF429),INDEX($D$410:$W$410,,$C429)/$G$396)))</f>
        <v>0</v>
      </c>
      <c r="AH429" s="18">
        <f>IF($G$396="n/a",0,IF(AH$398&lt;=$C429,0,IF(AH$398&gt;($G$396+$C429),INDEX($D$410:$W$410,,$C429)-SUM($D429:AG429),INDEX($D$410:$W$410,,$C429)/$G$396)))</f>
        <v>0</v>
      </c>
      <c r="AI429" s="18">
        <f>IF($G$396="n/a",0,IF(AI$398&lt;=$C429,0,IF(AI$398&gt;($G$396+$C429),INDEX($D$410:$W$410,,$C429)-SUM($D429:AH429),INDEX($D$410:$W$410,,$C429)/$G$396)))</f>
        <v>0</v>
      </c>
      <c r="AJ429" s="18">
        <f>IF($G$396="n/a",0,IF(AJ$398&lt;=$C429,0,IF(AJ$398&gt;($G$396+$C429),INDEX($D$410:$W$410,,$C429)-SUM($D429:AI429),INDEX($D$410:$W$410,,$C429)/$G$396)))</f>
        <v>0</v>
      </c>
      <c r="AK429" s="18">
        <f>IF($G$396="n/a",0,IF(AK$398&lt;=$C429,0,IF(AK$398&gt;($G$396+$C429),INDEX($D$410:$W$410,,$C429)-SUM($D429:AJ429),INDEX($D$410:$W$410,,$C429)/$G$396)))</f>
        <v>0</v>
      </c>
      <c r="AL429" s="18">
        <f>IF($G$396="n/a",0,IF(AL$398&lt;=$C429,0,IF(AL$398&gt;($G$396+$C429),INDEX($D$410:$W$410,,$C429)-SUM($D429:AK429),INDEX($D$410:$W$410,,$C429)/$G$396)))</f>
        <v>0</v>
      </c>
      <c r="AM429" s="18">
        <f>IF($G$396="n/a",0,IF(AM$398&lt;=$C429,0,IF(AM$398&gt;($G$396+$C429),INDEX($D$410:$W$410,,$C429)-SUM($D429:AL429),INDEX($D$410:$W$410,,$C429)/$G$396)))</f>
        <v>0</v>
      </c>
      <c r="AN429" s="18">
        <f>IF($G$396="n/a",0,IF(AN$398&lt;=$C429,0,IF(AN$398&gt;($G$396+$C429),INDEX($D$410:$W$410,,$C429)-SUM($D429:AM429),INDEX($D$410:$W$410,,$C429)/$G$396)))</f>
        <v>0</v>
      </c>
      <c r="AO429" s="18">
        <f>IF($G$396="n/a",0,IF(AO$398&lt;=$C429,0,IF(AO$398&gt;($G$396+$C429),INDEX($D$410:$W$410,,$C429)-SUM($D429:AN429),INDEX($D$410:$W$410,,$C429)/$G$396)))</f>
        <v>0</v>
      </c>
      <c r="AP429" s="18">
        <f>IF($G$396="n/a",0,IF(AP$398&lt;=$C429,0,IF(AP$398&gt;($G$396+$C429),INDEX($D$410:$W$410,,$C429)-SUM($D429:AO429),INDEX($D$410:$W$410,,$C429)/$G$396)))</f>
        <v>0</v>
      </c>
      <c r="AQ429" s="18">
        <f>IF($G$396="n/a",0,IF(AQ$398&lt;=$C429,0,IF(AQ$398&gt;($G$396+$C429),INDEX($D$410:$W$410,,$C429)-SUM($D429:AP429),INDEX($D$410:$W$410,,$C429)/$G$396)))</f>
        <v>0</v>
      </c>
      <c r="AR429" s="18">
        <f>IF($G$396="n/a",0,IF(AR$398&lt;=$C429,0,IF(AR$398&gt;($G$396+$C429),INDEX($D$410:$W$410,,$C429)-SUM($D429:AQ429),INDEX($D$410:$W$410,,$C429)/$G$396)))</f>
        <v>0</v>
      </c>
      <c r="AS429" s="18">
        <f>IF($G$396="n/a",0,IF(AS$398&lt;=$C429,0,IF(AS$398&gt;($G$396+$C429),INDEX($D$410:$W$410,,$C429)-SUM($D429:AR429),INDEX($D$410:$W$410,,$C429)/$G$396)))</f>
        <v>0</v>
      </c>
      <c r="AT429" s="18">
        <f>IF($G$396="n/a",0,IF(AT$398&lt;=$C429,0,IF(AT$398&gt;($G$396+$C429),INDEX($D$410:$W$410,,$C429)-SUM($D429:AS429),INDEX($D$410:$W$410,,$C429)/$G$396)))</f>
        <v>0</v>
      </c>
      <c r="AU429" s="18">
        <f>IF($G$396="n/a",0,IF(AU$398&lt;=$C429,0,IF(AU$398&gt;($G$396+$C429),INDEX($D$410:$W$410,,$C429)-SUM($D429:AT429),INDEX($D$410:$W$410,,$C429)/$G$396)))</f>
        <v>0</v>
      </c>
      <c r="AV429" s="18">
        <f>IF($G$396="n/a",0,IF(AV$398&lt;=$C429,0,IF(AV$398&gt;($G$396+$C429),INDEX($D$410:$W$410,,$C429)-SUM($D429:AU429),INDEX($D$410:$W$410,,$C429)/$G$396)))</f>
        <v>0</v>
      </c>
      <c r="AW429" s="18">
        <f>IF($G$396="n/a",0,IF(AW$398&lt;=$C429,0,IF(AW$398&gt;($G$396+$C429),INDEX($D$410:$W$410,,$C429)-SUM($D429:AV429),INDEX($D$410:$W$410,,$C429)/$G$396)))</f>
        <v>0</v>
      </c>
      <c r="AX429" s="18">
        <f>IF($G$396="n/a",0,IF(AX$398&lt;=$C429,0,IF(AX$398&gt;($G$396+$C429),INDEX($D$410:$W$410,,$C429)-SUM($D429:AW429),INDEX($D$410:$W$410,,$C429)/$G$396)))</f>
        <v>0</v>
      </c>
      <c r="AY429" s="18">
        <f>IF($G$396="n/a",0,IF(AY$398&lt;=$C429,0,IF(AY$398&gt;($G$396+$C429),INDEX($D$410:$W$410,,$C429)-SUM($D429:AX429),INDEX($D$410:$W$410,,$C429)/$G$396)))</f>
        <v>0</v>
      </c>
      <c r="AZ429" s="18">
        <f>IF($G$396="n/a",0,IF(AZ$398&lt;=$C429,0,IF(AZ$398&gt;($G$396+$C429),INDEX($D$410:$W$410,,$C429)-SUM($D429:AY429),INDEX($D$410:$W$410,,$C429)/$G$396)))</f>
        <v>0</v>
      </c>
      <c r="BA429" s="18">
        <f>IF($G$396="n/a",0,IF(BA$398&lt;=$C429,0,IF(BA$398&gt;($G$396+$C429),INDEX($D$410:$W$410,,$C429)-SUM($D429:AZ429),INDEX($D$410:$W$410,,$C429)/$G$396)))</f>
        <v>0</v>
      </c>
      <c r="BB429" s="18">
        <f>IF($G$396="n/a",0,IF(BB$398&lt;=$C429,0,IF(BB$398&gt;($G$396+$C429),INDEX($D$410:$W$410,,$C429)-SUM($D429:BA429),INDEX($D$410:$W$410,,$C429)/$G$396)))</f>
        <v>0</v>
      </c>
      <c r="BC429" s="18">
        <f>IF($G$396="n/a",0,IF(BC$398&lt;=$C429,0,IF(BC$398&gt;($G$396+$C429),INDEX($D$410:$W$410,,$C429)-SUM($D429:BB429),INDEX($D$410:$W$410,,$C429)/$G$396)))</f>
        <v>0</v>
      </c>
      <c r="BD429" s="18">
        <f>IF($G$396="n/a",0,IF(BD$398&lt;=$C429,0,IF(BD$398&gt;($G$396+$C429),INDEX($D$410:$W$410,,$C429)-SUM($D429:BC429),INDEX($D$410:$W$410,,$C429)/$G$396)))</f>
        <v>0</v>
      </c>
      <c r="BE429" s="18">
        <f>IF($G$396="n/a",0,IF(BE$398&lt;=$C429,0,IF(BE$398&gt;($G$396+$C429),INDEX($D$410:$W$410,,$C429)-SUM($D429:BD429),INDEX($D$410:$W$410,,$C429)/$G$396)))</f>
        <v>0</v>
      </c>
      <c r="BF429" s="18">
        <f>IF($G$396="n/a",0,IF(BF$398&lt;=$C429,0,IF(BF$398&gt;($G$396+$C429),INDEX($D$410:$W$410,,$C429)-SUM($D429:BE429),INDEX($D$410:$W$410,,$C429)/$G$396)))</f>
        <v>0</v>
      </c>
      <c r="BG429" s="18">
        <f>IF($G$396="n/a",0,IF(BG$398&lt;=$C429,0,IF(BG$398&gt;($G$396+$C429),INDEX($D$410:$W$410,,$C429)-SUM($D429:BF429),INDEX($D$410:$W$410,,$C429)/$G$396)))</f>
        <v>0</v>
      </c>
      <c r="BH429" s="18">
        <f>IF($G$396="n/a",0,IF(BH$398&lt;=$C429,0,IF(BH$398&gt;($G$396+$C429),INDEX($D$410:$W$410,,$C429)-SUM($D429:BG429),INDEX($D$410:$W$410,,$C429)/$G$396)))</f>
        <v>0</v>
      </c>
      <c r="BI429" s="18">
        <f>IF($G$396="n/a",0,IF(BI$398&lt;=$C429,0,IF(BI$398&gt;($G$396+$C429),INDEX($D$410:$W$410,,$C429)-SUM($D429:BH429),INDEX($D$410:$W$410,,$C429)/$G$396)))</f>
        <v>0</v>
      </c>
      <c r="BJ429" s="18">
        <f>IF($G$396="n/a",0,IF(BJ$398&lt;=$C429,0,IF(BJ$398&gt;($G$396+$C429),INDEX($D$410:$W$410,,$C429)-SUM($D429:BI429),INDEX($D$410:$W$410,,$C429)/$G$396)))</f>
        <v>0</v>
      </c>
      <c r="BK429" s="18">
        <f>IF($G$396="n/a",0,IF(BK$398&lt;=$C429,0,IF(BK$398&gt;($G$396+$C429),INDEX($D$410:$W$410,,$C429)-SUM($D429:BJ429),INDEX($D$410:$W$410,,$C429)/$G$396)))</f>
        <v>0</v>
      </c>
    </row>
    <row r="430" spans="2:63" ht="15" hidden="1" outlineLevel="1" x14ac:dyDescent="0.25">
      <c r="B430" s="24">
        <v>2028</v>
      </c>
      <c r="C430" s="24">
        <v>18</v>
      </c>
      <c r="E430" s="18">
        <f>IF($G$396="n/a",0,IF(E$398&lt;=$C430,0,IF(E$398&gt;($G$396+$C430),INDEX($D$410:$W$410,,$C430)-SUM($D430:D430),INDEX($D$410:$W$410,,$C430)/$G$396)))</f>
        <v>0</v>
      </c>
      <c r="F430" s="18">
        <f>IF($G$396="n/a",0,IF(F$398&lt;=$C430,0,IF(F$398&gt;($G$396+$C430),INDEX($D$410:$W$410,,$C430)-SUM($D430:E430),INDEX($D$410:$W$410,,$C430)/$G$396)))</f>
        <v>0</v>
      </c>
      <c r="G430" s="18">
        <f>IF($G$396="n/a",0,IF(G$398&lt;=$C430,0,IF(G$398&gt;($G$396+$C430),INDEX($D$410:$W$410,,$C430)-SUM($D430:F430),INDEX($D$410:$W$410,,$C430)/$G$396)))</f>
        <v>0</v>
      </c>
      <c r="H430" s="18">
        <f>IF($G$396="n/a",0,IF(H$398&lt;=$C430,0,IF(H$398&gt;($G$396+$C430),INDEX($D$410:$W$410,,$C430)-SUM($D430:G430),INDEX($D$410:$W$410,,$C430)/$G$396)))</f>
        <v>0</v>
      </c>
      <c r="I430" s="18">
        <f>IF($G$396="n/a",0,IF(I$398&lt;=$C430,0,IF(I$398&gt;($G$396+$C430),INDEX($D$410:$W$410,,$C430)-SUM($D430:H430),INDEX($D$410:$W$410,,$C430)/$G$396)))</f>
        <v>0</v>
      </c>
      <c r="J430" s="18">
        <f>IF($G$396="n/a",0,IF(J$398&lt;=$C430,0,IF(J$398&gt;($G$396+$C430),INDEX($D$410:$W$410,,$C430)-SUM($D430:I430),INDEX($D$410:$W$410,,$C430)/$G$396)))</f>
        <v>0</v>
      </c>
      <c r="K430" s="18">
        <f>IF($G$396="n/a",0,IF(K$398&lt;=$C430,0,IF(K$398&gt;($G$396+$C430),INDEX($D$410:$W$410,,$C430)-SUM($D430:J430),INDEX($D$410:$W$410,,$C430)/$G$396)))</f>
        <v>0</v>
      </c>
      <c r="L430" s="18">
        <f>IF($G$396="n/a",0,IF(L$398&lt;=$C430,0,IF(L$398&gt;($G$396+$C430),INDEX($D$410:$W$410,,$C430)-SUM($D430:K430),INDEX($D$410:$W$410,,$C430)/$G$396)))</f>
        <v>0</v>
      </c>
      <c r="M430" s="18">
        <f>IF($G$396="n/a",0,IF(M$398&lt;=$C430,0,IF(M$398&gt;($G$396+$C430),INDEX($D$410:$W$410,,$C430)-SUM($D430:L430),INDEX($D$410:$W$410,,$C430)/$G$396)))</f>
        <v>0</v>
      </c>
      <c r="N430" s="18">
        <f>IF($G$396="n/a",0,IF(N$398&lt;=$C430,0,IF(N$398&gt;($G$396+$C430),INDEX($D$410:$W$410,,$C430)-SUM($D430:M430),INDEX($D$410:$W$410,,$C430)/$G$396)))</f>
        <v>0</v>
      </c>
      <c r="O430" s="18">
        <f>IF($G$396="n/a",0,IF(O$398&lt;=$C430,0,IF(O$398&gt;($G$396+$C430),INDEX($D$410:$W$410,,$C430)-SUM($D430:N430),INDEX($D$410:$W$410,,$C430)/$G$396)))</f>
        <v>0</v>
      </c>
      <c r="P430" s="18">
        <f>IF($G$396="n/a",0,IF(P$398&lt;=$C430,0,IF(P$398&gt;($G$396+$C430),INDEX($D$410:$W$410,,$C430)-SUM($D430:O430),INDEX($D$410:$W$410,,$C430)/$G$396)))</f>
        <v>0</v>
      </c>
      <c r="Q430" s="18">
        <f>IF($G$396="n/a",0,IF(Q$398&lt;=$C430,0,IF(Q$398&gt;($G$396+$C430),INDEX($D$410:$W$410,,$C430)-SUM($D430:P430),INDEX($D$410:$W$410,,$C430)/$G$396)))</f>
        <v>0</v>
      </c>
      <c r="R430" s="18">
        <f>IF($G$396="n/a",0,IF(R$398&lt;=$C430,0,IF(R$398&gt;($G$396+$C430),INDEX($D$410:$W$410,,$C430)-SUM($D430:Q430),INDEX($D$410:$W$410,,$C430)/$G$396)))</f>
        <v>0</v>
      </c>
      <c r="S430" s="18">
        <f>IF($G$396="n/a",0,IF(S$398&lt;=$C430,0,IF(S$398&gt;($G$396+$C430),INDEX($D$410:$W$410,,$C430)-SUM($D430:R430),INDEX($D$410:$W$410,,$C430)/$G$396)))</f>
        <v>0</v>
      </c>
      <c r="T430" s="18">
        <f>IF($G$396="n/a",0,IF(T$398&lt;=$C430,0,IF(T$398&gt;($G$396+$C430),INDEX($D$410:$W$410,,$C430)-SUM($D430:S430),INDEX($D$410:$W$410,,$C430)/$G$396)))</f>
        <v>0</v>
      </c>
      <c r="U430" s="18">
        <f>IF($G$396="n/a",0,IF(U$398&lt;=$C430,0,IF(U$398&gt;($G$396+$C430),INDEX($D$410:$W$410,,$C430)-SUM($D430:T430),INDEX($D$410:$W$410,,$C430)/$G$396)))</f>
        <v>0</v>
      </c>
      <c r="V430" s="18">
        <f>IF($G$396="n/a",0,IF(V$398&lt;=$C430,0,IF(V$398&gt;($G$396+$C430),INDEX($D$410:$W$410,,$C430)-SUM($D430:U430),INDEX($D$410:$W$410,,$C430)/$G$396)))</f>
        <v>0</v>
      </c>
      <c r="W430" s="18">
        <f>IF($G$396="n/a",0,IF(W$398&lt;=$C430,0,IF(W$398&gt;($G$396+$C430),INDEX($D$410:$W$410,,$C430)-SUM($D430:V430),INDEX($D$410:$W$410,,$C430)/$G$396)))</f>
        <v>0</v>
      </c>
      <c r="X430" s="18">
        <f>IF($G$396="n/a",0,IF(X$398&lt;=$C430,0,IF(X$398&gt;($G$396+$C430),INDEX($D$410:$W$410,,$C430)-SUM($D430:W430),INDEX($D$410:$W$410,,$C430)/$G$396)))</f>
        <v>0</v>
      </c>
      <c r="Y430" s="18">
        <f>IF($G$396="n/a",0,IF(Y$398&lt;=$C430,0,IF(Y$398&gt;($G$396+$C430),INDEX($D$410:$W$410,,$C430)-SUM($D430:X430),INDEX($D$410:$W$410,,$C430)/$G$396)))</f>
        <v>0</v>
      </c>
      <c r="Z430" s="18">
        <f>IF($G$396="n/a",0,IF(Z$398&lt;=$C430,0,IF(Z$398&gt;($G$396+$C430),INDEX($D$410:$W$410,,$C430)-SUM($D430:Y430),INDEX($D$410:$W$410,,$C430)/$G$396)))</f>
        <v>0</v>
      </c>
      <c r="AA430" s="18">
        <f>IF($G$396="n/a",0,IF(AA$398&lt;=$C430,0,IF(AA$398&gt;($G$396+$C430),INDEX($D$410:$W$410,,$C430)-SUM($D430:Z430),INDEX($D$410:$W$410,,$C430)/$G$396)))</f>
        <v>0</v>
      </c>
      <c r="AB430" s="18">
        <f>IF($G$396="n/a",0,IF(AB$398&lt;=$C430,0,IF(AB$398&gt;($G$396+$C430),INDEX($D$410:$W$410,,$C430)-SUM($D430:AA430),INDEX($D$410:$W$410,,$C430)/$G$396)))</f>
        <v>0</v>
      </c>
      <c r="AC430" s="18">
        <f>IF($G$396="n/a",0,IF(AC$398&lt;=$C430,0,IF(AC$398&gt;($G$396+$C430),INDEX($D$410:$W$410,,$C430)-SUM($D430:AB430),INDEX($D$410:$W$410,,$C430)/$G$396)))</f>
        <v>0</v>
      </c>
      <c r="AD430" s="18">
        <f>IF($G$396="n/a",0,IF(AD$398&lt;=$C430,0,IF(AD$398&gt;($G$396+$C430),INDEX($D$410:$W$410,,$C430)-SUM($D430:AC430),INDEX($D$410:$W$410,,$C430)/$G$396)))</f>
        <v>0</v>
      </c>
      <c r="AE430" s="18">
        <f>IF($G$396="n/a",0,IF(AE$398&lt;=$C430,0,IF(AE$398&gt;($G$396+$C430),INDEX($D$410:$W$410,,$C430)-SUM($D430:AD430),INDEX($D$410:$W$410,,$C430)/$G$396)))</f>
        <v>0</v>
      </c>
      <c r="AF430" s="18">
        <f>IF($G$396="n/a",0,IF(AF$398&lt;=$C430,0,IF(AF$398&gt;($G$396+$C430),INDEX($D$410:$W$410,,$C430)-SUM($D430:AE430),INDEX($D$410:$W$410,,$C430)/$G$396)))</f>
        <v>0</v>
      </c>
      <c r="AG430" s="18">
        <f>IF($G$396="n/a",0,IF(AG$398&lt;=$C430,0,IF(AG$398&gt;($G$396+$C430),INDEX($D$410:$W$410,,$C430)-SUM($D430:AF430),INDEX($D$410:$W$410,,$C430)/$G$396)))</f>
        <v>0</v>
      </c>
      <c r="AH430" s="18">
        <f>IF($G$396="n/a",0,IF(AH$398&lt;=$C430,0,IF(AH$398&gt;($G$396+$C430),INDEX($D$410:$W$410,,$C430)-SUM($D430:AG430),INDEX($D$410:$W$410,,$C430)/$G$396)))</f>
        <v>0</v>
      </c>
      <c r="AI430" s="18">
        <f>IF($G$396="n/a",0,IF(AI$398&lt;=$C430,0,IF(AI$398&gt;($G$396+$C430),INDEX($D$410:$W$410,,$C430)-SUM($D430:AH430),INDEX($D$410:$W$410,,$C430)/$G$396)))</f>
        <v>0</v>
      </c>
      <c r="AJ430" s="18">
        <f>IF($G$396="n/a",0,IF(AJ$398&lt;=$C430,0,IF(AJ$398&gt;($G$396+$C430),INDEX($D$410:$W$410,,$C430)-SUM($D430:AI430),INDEX($D$410:$W$410,,$C430)/$G$396)))</f>
        <v>0</v>
      </c>
      <c r="AK430" s="18">
        <f>IF($G$396="n/a",0,IF(AK$398&lt;=$C430,0,IF(AK$398&gt;($G$396+$C430),INDEX($D$410:$W$410,,$C430)-SUM($D430:AJ430),INDEX($D$410:$W$410,,$C430)/$G$396)))</f>
        <v>0</v>
      </c>
      <c r="AL430" s="18">
        <f>IF($G$396="n/a",0,IF(AL$398&lt;=$C430,0,IF(AL$398&gt;($G$396+$C430),INDEX($D$410:$W$410,,$C430)-SUM($D430:AK430),INDEX($D$410:$W$410,,$C430)/$G$396)))</f>
        <v>0</v>
      </c>
      <c r="AM430" s="18">
        <f>IF($G$396="n/a",0,IF(AM$398&lt;=$C430,0,IF(AM$398&gt;($G$396+$C430),INDEX($D$410:$W$410,,$C430)-SUM($D430:AL430),INDEX($D$410:$W$410,,$C430)/$G$396)))</f>
        <v>0</v>
      </c>
      <c r="AN430" s="18">
        <f>IF($G$396="n/a",0,IF(AN$398&lt;=$C430,0,IF(AN$398&gt;($G$396+$C430),INDEX($D$410:$W$410,,$C430)-SUM($D430:AM430),INDEX($D$410:$W$410,,$C430)/$G$396)))</f>
        <v>0</v>
      </c>
      <c r="AO430" s="18">
        <f>IF($G$396="n/a",0,IF(AO$398&lt;=$C430,0,IF(AO$398&gt;($G$396+$C430),INDEX($D$410:$W$410,,$C430)-SUM($D430:AN430),INDEX($D$410:$W$410,,$C430)/$G$396)))</f>
        <v>0</v>
      </c>
      <c r="AP430" s="18">
        <f>IF($G$396="n/a",0,IF(AP$398&lt;=$C430,0,IF(AP$398&gt;($G$396+$C430),INDEX($D$410:$W$410,,$C430)-SUM($D430:AO430),INDEX($D$410:$W$410,,$C430)/$G$396)))</f>
        <v>0</v>
      </c>
      <c r="AQ430" s="18">
        <f>IF($G$396="n/a",0,IF(AQ$398&lt;=$C430,0,IF(AQ$398&gt;($G$396+$C430),INDEX($D$410:$W$410,,$C430)-SUM($D430:AP430),INDEX($D$410:$W$410,,$C430)/$G$396)))</f>
        <v>0</v>
      </c>
      <c r="AR430" s="18">
        <f>IF($G$396="n/a",0,IF(AR$398&lt;=$C430,0,IF(AR$398&gt;($G$396+$C430),INDEX($D$410:$W$410,,$C430)-SUM($D430:AQ430),INDEX($D$410:$W$410,,$C430)/$G$396)))</f>
        <v>0</v>
      </c>
      <c r="AS430" s="18">
        <f>IF($G$396="n/a",0,IF(AS$398&lt;=$C430,0,IF(AS$398&gt;($G$396+$C430),INDEX($D$410:$W$410,,$C430)-SUM($D430:AR430),INDEX($D$410:$W$410,,$C430)/$G$396)))</f>
        <v>0</v>
      </c>
      <c r="AT430" s="18">
        <f>IF($G$396="n/a",0,IF(AT$398&lt;=$C430,0,IF(AT$398&gt;($G$396+$C430),INDEX($D$410:$W$410,,$C430)-SUM($D430:AS430),INDEX($D$410:$W$410,,$C430)/$G$396)))</f>
        <v>0</v>
      </c>
      <c r="AU430" s="18">
        <f>IF($G$396="n/a",0,IF(AU$398&lt;=$C430,0,IF(AU$398&gt;($G$396+$C430),INDEX($D$410:$W$410,,$C430)-SUM($D430:AT430),INDEX($D$410:$W$410,,$C430)/$G$396)))</f>
        <v>0</v>
      </c>
      <c r="AV430" s="18">
        <f>IF($G$396="n/a",0,IF(AV$398&lt;=$C430,0,IF(AV$398&gt;($G$396+$C430),INDEX($D$410:$W$410,,$C430)-SUM($D430:AU430),INDEX($D$410:$W$410,,$C430)/$G$396)))</f>
        <v>0</v>
      </c>
      <c r="AW430" s="18">
        <f>IF($G$396="n/a",0,IF(AW$398&lt;=$C430,0,IF(AW$398&gt;($G$396+$C430),INDEX($D$410:$W$410,,$C430)-SUM($D430:AV430),INDEX($D$410:$W$410,,$C430)/$G$396)))</f>
        <v>0</v>
      </c>
      <c r="AX430" s="18">
        <f>IF($G$396="n/a",0,IF(AX$398&lt;=$C430,0,IF(AX$398&gt;($G$396+$C430),INDEX($D$410:$W$410,,$C430)-SUM($D430:AW430),INDEX($D$410:$W$410,,$C430)/$G$396)))</f>
        <v>0</v>
      </c>
      <c r="AY430" s="18">
        <f>IF($G$396="n/a",0,IF(AY$398&lt;=$C430,0,IF(AY$398&gt;($G$396+$C430),INDEX($D$410:$W$410,,$C430)-SUM($D430:AX430),INDEX($D$410:$W$410,,$C430)/$G$396)))</f>
        <v>0</v>
      </c>
      <c r="AZ430" s="18">
        <f>IF($G$396="n/a",0,IF(AZ$398&lt;=$C430,0,IF(AZ$398&gt;($G$396+$C430),INDEX($D$410:$W$410,,$C430)-SUM($D430:AY430),INDEX($D$410:$W$410,,$C430)/$G$396)))</f>
        <v>0</v>
      </c>
      <c r="BA430" s="18">
        <f>IF($G$396="n/a",0,IF(BA$398&lt;=$C430,0,IF(BA$398&gt;($G$396+$C430),INDEX($D$410:$W$410,,$C430)-SUM($D430:AZ430),INDEX($D$410:$W$410,,$C430)/$G$396)))</f>
        <v>0</v>
      </c>
      <c r="BB430" s="18">
        <f>IF($G$396="n/a",0,IF(BB$398&lt;=$C430,0,IF(BB$398&gt;($G$396+$C430),INDEX($D$410:$W$410,,$C430)-SUM($D430:BA430),INDEX($D$410:$W$410,,$C430)/$G$396)))</f>
        <v>0</v>
      </c>
      <c r="BC430" s="18">
        <f>IF($G$396="n/a",0,IF(BC$398&lt;=$C430,0,IF(BC$398&gt;($G$396+$C430),INDEX($D$410:$W$410,,$C430)-SUM($D430:BB430),INDEX($D$410:$W$410,,$C430)/$G$396)))</f>
        <v>0</v>
      </c>
      <c r="BD430" s="18">
        <f>IF($G$396="n/a",0,IF(BD$398&lt;=$C430,0,IF(BD$398&gt;($G$396+$C430),INDEX($D$410:$W$410,,$C430)-SUM($D430:BC430),INDEX($D$410:$W$410,,$C430)/$G$396)))</f>
        <v>0</v>
      </c>
      <c r="BE430" s="18">
        <f>IF($G$396="n/a",0,IF(BE$398&lt;=$C430,0,IF(BE$398&gt;($G$396+$C430),INDEX($D$410:$W$410,,$C430)-SUM($D430:BD430),INDEX($D$410:$W$410,,$C430)/$G$396)))</f>
        <v>0</v>
      </c>
      <c r="BF430" s="18">
        <f>IF($G$396="n/a",0,IF(BF$398&lt;=$C430,0,IF(BF$398&gt;($G$396+$C430),INDEX($D$410:$W$410,,$C430)-SUM($D430:BE430),INDEX($D$410:$W$410,,$C430)/$G$396)))</f>
        <v>0</v>
      </c>
      <c r="BG430" s="18">
        <f>IF($G$396="n/a",0,IF(BG$398&lt;=$C430,0,IF(BG$398&gt;($G$396+$C430),INDEX($D$410:$W$410,,$C430)-SUM($D430:BF430),INDEX($D$410:$W$410,,$C430)/$G$396)))</f>
        <v>0</v>
      </c>
      <c r="BH430" s="18">
        <f>IF($G$396="n/a",0,IF(BH$398&lt;=$C430,0,IF(BH$398&gt;($G$396+$C430),INDEX($D$410:$W$410,,$C430)-SUM($D430:BG430),INDEX($D$410:$W$410,,$C430)/$G$396)))</f>
        <v>0</v>
      </c>
      <c r="BI430" s="18">
        <f>IF($G$396="n/a",0,IF(BI$398&lt;=$C430,0,IF(BI$398&gt;($G$396+$C430),INDEX($D$410:$W$410,,$C430)-SUM($D430:BH430),INDEX($D$410:$W$410,,$C430)/$G$396)))</f>
        <v>0</v>
      </c>
      <c r="BJ430" s="18">
        <f>IF($G$396="n/a",0,IF(BJ$398&lt;=$C430,0,IF(BJ$398&gt;($G$396+$C430),INDEX($D$410:$W$410,,$C430)-SUM($D430:BI430),INDEX($D$410:$W$410,,$C430)/$G$396)))</f>
        <v>0</v>
      </c>
      <c r="BK430" s="18">
        <f>IF($G$396="n/a",0,IF(BK$398&lt;=$C430,0,IF(BK$398&gt;($G$396+$C430),INDEX($D$410:$W$410,,$C430)-SUM($D430:BJ430),INDEX($D$410:$W$410,,$C430)/$G$396)))</f>
        <v>0</v>
      </c>
    </row>
    <row r="431" spans="2:63" ht="15" hidden="1" outlineLevel="1" x14ac:dyDescent="0.25">
      <c r="B431" s="24">
        <v>2029</v>
      </c>
      <c r="C431" s="24">
        <v>19</v>
      </c>
      <c r="E431" s="18">
        <f>IF($G$396="n/a",0,IF(E$398&lt;=$C431,0,IF(E$398&gt;($G$396+$C431),INDEX($D$410:$W$410,,$C431)-SUM($D431:D431),INDEX($D$410:$W$410,,$C431)/$G$396)))</f>
        <v>0</v>
      </c>
      <c r="F431" s="18">
        <f>IF($G$396="n/a",0,IF(F$398&lt;=$C431,0,IF(F$398&gt;($G$396+$C431),INDEX($D$410:$W$410,,$C431)-SUM($D431:E431),INDEX($D$410:$W$410,,$C431)/$G$396)))</f>
        <v>0</v>
      </c>
      <c r="G431" s="18">
        <f>IF($G$396="n/a",0,IF(G$398&lt;=$C431,0,IF(G$398&gt;($G$396+$C431),INDEX($D$410:$W$410,,$C431)-SUM($D431:F431),INDEX($D$410:$W$410,,$C431)/$G$396)))</f>
        <v>0</v>
      </c>
      <c r="H431" s="18">
        <f>IF($G$396="n/a",0,IF(H$398&lt;=$C431,0,IF(H$398&gt;($G$396+$C431),INDEX($D$410:$W$410,,$C431)-SUM($D431:G431),INDEX($D$410:$W$410,,$C431)/$G$396)))</f>
        <v>0</v>
      </c>
      <c r="I431" s="18">
        <f>IF($G$396="n/a",0,IF(I$398&lt;=$C431,0,IF(I$398&gt;($G$396+$C431),INDEX($D$410:$W$410,,$C431)-SUM($D431:H431),INDEX($D$410:$W$410,,$C431)/$G$396)))</f>
        <v>0</v>
      </c>
      <c r="J431" s="18">
        <f>IF($G$396="n/a",0,IF(J$398&lt;=$C431,0,IF(J$398&gt;($G$396+$C431),INDEX($D$410:$W$410,,$C431)-SUM($D431:I431),INDEX($D$410:$W$410,,$C431)/$G$396)))</f>
        <v>0</v>
      </c>
      <c r="K431" s="18">
        <f>IF($G$396="n/a",0,IF(K$398&lt;=$C431,0,IF(K$398&gt;($G$396+$C431),INDEX($D$410:$W$410,,$C431)-SUM($D431:J431),INDEX($D$410:$W$410,,$C431)/$G$396)))</f>
        <v>0</v>
      </c>
      <c r="L431" s="18">
        <f>IF($G$396="n/a",0,IF(L$398&lt;=$C431,0,IF(L$398&gt;($G$396+$C431),INDEX($D$410:$W$410,,$C431)-SUM($D431:K431),INDEX($D$410:$W$410,,$C431)/$G$396)))</f>
        <v>0</v>
      </c>
      <c r="M431" s="18">
        <f>IF($G$396="n/a",0,IF(M$398&lt;=$C431,0,IF(M$398&gt;($G$396+$C431),INDEX($D$410:$W$410,,$C431)-SUM($D431:L431),INDEX($D$410:$W$410,,$C431)/$G$396)))</f>
        <v>0</v>
      </c>
      <c r="N431" s="18">
        <f>IF($G$396="n/a",0,IF(N$398&lt;=$C431,0,IF(N$398&gt;($G$396+$C431),INDEX($D$410:$W$410,,$C431)-SUM($D431:M431),INDEX($D$410:$W$410,,$C431)/$G$396)))</f>
        <v>0</v>
      </c>
      <c r="O431" s="18">
        <f>IF($G$396="n/a",0,IF(O$398&lt;=$C431,0,IF(O$398&gt;($G$396+$C431),INDEX($D$410:$W$410,,$C431)-SUM($D431:N431),INDEX($D$410:$W$410,,$C431)/$G$396)))</f>
        <v>0</v>
      </c>
      <c r="P431" s="18">
        <f>IF($G$396="n/a",0,IF(P$398&lt;=$C431,0,IF(P$398&gt;($G$396+$C431),INDEX($D$410:$W$410,,$C431)-SUM($D431:O431),INDEX($D$410:$W$410,,$C431)/$G$396)))</f>
        <v>0</v>
      </c>
      <c r="Q431" s="18">
        <f>IF($G$396="n/a",0,IF(Q$398&lt;=$C431,0,IF(Q$398&gt;($G$396+$C431),INDEX($D$410:$W$410,,$C431)-SUM($D431:P431),INDEX($D$410:$W$410,,$C431)/$G$396)))</f>
        <v>0</v>
      </c>
      <c r="R431" s="18">
        <f>IF($G$396="n/a",0,IF(R$398&lt;=$C431,0,IF(R$398&gt;($G$396+$C431),INDEX($D$410:$W$410,,$C431)-SUM($D431:Q431),INDEX($D$410:$W$410,,$C431)/$G$396)))</f>
        <v>0</v>
      </c>
      <c r="S431" s="18">
        <f>IF($G$396="n/a",0,IF(S$398&lt;=$C431,0,IF(S$398&gt;($G$396+$C431),INDEX($D$410:$W$410,,$C431)-SUM($D431:R431),INDEX($D$410:$W$410,,$C431)/$G$396)))</f>
        <v>0</v>
      </c>
      <c r="T431" s="18">
        <f>IF($G$396="n/a",0,IF(T$398&lt;=$C431,0,IF(T$398&gt;($G$396+$C431),INDEX($D$410:$W$410,,$C431)-SUM($D431:S431),INDEX($D$410:$W$410,,$C431)/$G$396)))</f>
        <v>0</v>
      </c>
      <c r="U431" s="18">
        <f>IF($G$396="n/a",0,IF(U$398&lt;=$C431,0,IF(U$398&gt;($G$396+$C431),INDEX($D$410:$W$410,,$C431)-SUM($D431:T431),INDEX($D$410:$W$410,,$C431)/$G$396)))</f>
        <v>0</v>
      </c>
      <c r="V431" s="18">
        <f>IF($G$396="n/a",0,IF(V$398&lt;=$C431,0,IF(V$398&gt;($G$396+$C431),INDEX($D$410:$W$410,,$C431)-SUM($D431:U431),INDEX($D$410:$W$410,,$C431)/$G$396)))</f>
        <v>0</v>
      </c>
      <c r="W431" s="18">
        <f>IF($G$396="n/a",0,IF(W$398&lt;=$C431,0,IF(W$398&gt;($G$396+$C431),INDEX($D$410:$W$410,,$C431)-SUM($D431:V431),INDEX($D$410:$W$410,,$C431)/$G$396)))</f>
        <v>0</v>
      </c>
      <c r="X431" s="18">
        <f>IF($G$396="n/a",0,IF(X$398&lt;=$C431,0,IF(X$398&gt;($G$396+$C431),INDEX($D$410:$W$410,,$C431)-SUM($D431:W431),INDEX($D$410:$W$410,,$C431)/$G$396)))</f>
        <v>0</v>
      </c>
      <c r="Y431" s="18">
        <f>IF($G$396="n/a",0,IF(Y$398&lt;=$C431,0,IF(Y$398&gt;($G$396+$C431),INDEX($D$410:$W$410,,$C431)-SUM($D431:X431),INDEX($D$410:$W$410,,$C431)/$G$396)))</f>
        <v>0</v>
      </c>
      <c r="Z431" s="18">
        <f>IF($G$396="n/a",0,IF(Z$398&lt;=$C431,0,IF(Z$398&gt;($G$396+$C431),INDEX($D$410:$W$410,,$C431)-SUM($D431:Y431),INDEX($D$410:$W$410,,$C431)/$G$396)))</f>
        <v>0</v>
      </c>
      <c r="AA431" s="18">
        <f>IF($G$396="n/a",0,IF(AA$398&lt;=$C431,0,IF(AA$398&gt;($G$396+$C431),INDEX($D$410:$W$410,,$C431)-SUM($D431:Z431),INDEX($D$410:$W$410,,$C431)/$G$396)))</f>
        <v>0</v>
      </c>
      <c r="AB431" s="18">
        <f>IF($G$396="n/a",0,IF(AB$398&lt;=$C431,0,IF(AB$398&gt;($G$396+$C431),INDEX($D$410:$W$410,,$C431)-SUM($D431:AA431),INDEX($D$410:$W$410,,$C431)/$G$396)))</f>
        <v>0</v>
      </c>
      <c r="AC431" s="18">
        <f>IF($G$396="n/a",0,IF(AC$398&lt;=$C431,0,IF(AC$398&gt;($G$396+$C431),INDEX($D$410:$W$410,,$C431)-SUM($D431:AB431),INDEX($D$410:$W$410,,$C431)/$G$396)))</f>
        <v>0</v>
      </c>
      <c r="AD431" s="18">
        <f>IF($G$396="n/a",0,IF(AD$398&lt;=$C431,0,IF(AD$398&gt;($G$396+$C431),INDEX($D$410:$W$410,,$C431)-SUM($D431:AC431),INDEX($D$410:$W$410,,$C431)/$G$396)))</f>
        <v>0</v>
      </c>
      <c r="AE431" s="18">
        <f>IF($G$396="n/a",0,IF(AE$398&lt;=$C431,0,IF(AE$398&gt;($G$396+$C431),INDEX($D$410:$W$410,,$C431)-SUM($D431:AD431),INDEX($D$410:$W$410,,$C431)/$G$396)))</f>
        <v>0</v>
      </c>
      <c r="AF431" s="18">
        <f>IF($G$396="n/a",0,IF(AF$398&lt;=$C431,0,IF(AF$398&gt;($G$396+$C431),INDEX($D$410:$W$410,,$C431)-SUM($D431:AE431),INDEX($D$410:$W$410,,$C431)/$G$396)))</f>
        <v>0</v>
      </c>
      <c r="AG431" s="18">
        <f>IF($G$396="n/a",0,IF(AG$398&lt;=$C431,0,IF(AG$398&gt;($G$396+$C431),INDEX($D$410:$W$410,,$C431)-SUM($D431:AF431),INDEX($D$410:$W$410,,$C431)/$G$396)))</f>
        <v>0</v>
      </c>
      <c r="AH431" s="18">
        <f>IF($G$396="n/a",0,IF(AH$398&lt;=$C431,0,IF(AH$398&gt;($G$396+$C431),INDEX($D$410:$W$410,,$C431)-SUM($D431:AG431),INDEX($D$410:$W$410,,$C431)/$G$396)))</f>
        <v>0</v>
      </c>
      <c r="AI431" s="18">
        <f>IF($G$396="n/a",0,IF(AI$398&lt;=$C431,0,IF(AI$398&gt;($G$396+$C431),INDEX($D$410:$W$410,,$C431)-SUM($D431:AH431),INDEX($D$410:$W$410,,$C431)/$G$396)))</f>
        <v>0</v>
      </c>
      <c r="AJ431" s="18">
        <f>IF($G$396="n/a",0,IF(AJ$398&lt;=$C431,0,IF(AJ$398&gt;($G$396+$C431),INDEX($D$410:$W$410,,$C431)-SUM($D431:AI431),INDEX($D$410:$W$410,,$C431)/$G$396)))</f>
        <v>0</v>
      </c>
      <c r="AK431" s="18">
        <f>IF($G$396="n/a",0,IF(AK$398&lt;=$C431,0,IF(AK$398&gt;($G$396+$C431),INDEX($D$410:$W$410,,$C431)-SUM($D431:AJ431),INDEX($D$410:$W$410,,$C431)/$G$396)))</f>
        <v>0</v>
      </c>
      <c r="AL431" s="18">
        <f>IF($G$396="n/a",0,IF(AL$398&lt;=$C431,0,IF(AL$398&gt;($G$396+$C431),INDEX($D$410:$W$410,,$C431)-SUM($D431:AK431),INDEX($D$410:$W$410,,$C431)/$G$396)))</f>
        <v>0</v>
      </c>
      <c r="AM431" s="18">
        <f>IF($G$396="n/a",0,IF(AM$398&lt;=$C431,0,IF(AM$398&gt;($G$396+$C431),INDEX($D$410:$W$410,,$C431)-SUM($D431:AL431),INDEX($D$410:$W$410,,$C431)/$G$396)))</f>
        <v>0</v>
      </c>
      <c r="AN431" s="18">
        <f>IF($G$396="n/a",0,IF(AN$398&lt;=$C431,0,IF(AN$398&gt;($G$396+$C431),INDEX($D$410:$W$410,,$C431)-SUM($D431:AM431),INDEX($D$410:$W$410,,$C431)/$G$396)))</f>
        <v>0</v>
      </c>
      <c r="AO431" s="18">
        <f>IF($G$396="n/a",0,IF(AO$398&lt;=$C431,0,IF(AO$398&gt;($G$396+$C431),INDEX($D$410:$W$410,,$C431)-SUM($D431:AN431),INDEX($D$410:$W$410,,$C431)/$G$396)))</f>
        <v>0</v>
      </c>
      <c r="AP431" s="18">
        <f>IF($G$396="n/a",0,IF(AP$398&lt;=$C431,0,IF(AP$398&gt;($G$396+$C431),INDEX($D$410:$W$410,,$C431)-SUM($D431:AO431),INDEX($D$410:$W$410,,$C431)/$G$396)))</f>
        <v>0</v>
      </c>
      <c r="AQ431" s="18">
        <f>IF($G$396="n/a",0,IF(AQ$398&lt;=$C431,0,IF(AQ$398&gt;($G$396+$C431),INDEX($D$410:$W$410,,$C431)-SUM($D431:AP431),INDEX($D$410:$W$410,,$C431)/$G$396)))</f>
        <v>0</v>
      </c>
      <c r="AR431" s="18">
        <f>IF($G$396="n/a",0,IF(AR$398&lt;=$C431,0,IF(AR$398&gt;($G$396+$C431),INDEX($D$410:$W$410,,$C431)-SUM($D431:AQ431),INDEX($D$410:$W$410,,$C431)/$G$396)))</f>
        <v>0</v>
      </c>
      <c r="AS431" s="18">
        <f>IF($G$396="n/a",0,IF(AS$398&lt;=$C431,0,IF(AS$398&gt;($G$396+$C431),INDEX($D$410:$W$410,,$C431)-SUM($D431:AR431),INDEX($D$410:$W$410,,$C431)/$G$396)))</f>
        <v>0</v>
      </c>
      <c r="AT431" s="18">
        <f>IF($G$396="n/a",0,IF(AT$398&lt;=$C431,0,IF(AT$398&gt;($G$396+$C431),INDEX($D$410:$W$410,,$C431)-SUM($D431:AS431),INDEX($D$410:$W$410,,$C431)/$G$396)))</f>
        <v>0</v>
      </c>
      <c r="AU431" s="18">
        <f>IF($G$396="n/a",0,IF(AU$398&lt;=$C431,0,IF(AU$398&gt;($G$396+$C431),INDEX($D$410:$W$410,,$C431)-SUM($D431:AT431),INDEX($D$410:$W$410,,$C431)/$G$396)))</f>
        <v>0</v>
      </c>
      <c r="AV431" s="18">
        <f>IF($G$396="n/a",0,IF(AV$398&lt;=$C431,0,IF(AV$398&gt;($G$396+$C431),INDEX($D$410:$W$410,,$C431)-SUM($D431:AU431),INDEX($D$410:$W$410,,$C431)/$G$396)))</f>
        <v>0</v>
      </c>
      <c r="AW431" s="18">
        <f>IF($G$396="n/a",0,IF(AW$398&lt;=$C431,0,IF(AW$398&gt;($G$396+$C431),INDEX($D$410:$W$410,,$C431)-SUM($D431:AV431),INDEX($D$410:$W$410,,$C431)/$G$396)))</f>
        <v>0</v>
      </c>
      <c r="AX431" s="18">
        <f>IF($G$396="n/a",0,IF(AX$398&lt;=$C431,0,IF(AX$398&gt;($G$396+$C431),INDEX($D$410:$W$410,,$C431)-SUM($D431:AW431),INDEX($D$410:$W$410,,$C431)/$G$396)))</f>
        <v>0</v>
      </c>
      <c r="AY431" s="18">
        <f>IF($G$396="n/a",0,IF(AY$398&lt;=$C431,0,IF(AY$398&gt;($G$396+$C431),INDEX($D$410:$W$410,,$C431)-SUM($D431:AX431),INDEX($D$410:$W$410,,$C431)/$G$396)))</f>
        <v>0</v>
      </c>
      <c r="AZ431" s="18">
        <f>IF($G$396="n/a",0,IF(AZ$398&lt;=$C431,0,IF(AZ$398&gt;($G$396+$C431),INDEX($D$410:$W$410,,$C431)-SUM($D431:AY431),INDEX($D$410:$W$410,,$C431)/$G$396)))</f>
        <v>0</v>
      </c>
      <c r="BA431" s="18">
        <f>IF($G$396="n/a",0,IF(BA$398&lt;=$C431,0,IF(BA$398&gt;($G$396+$C431),INDEX($D$410:$W$410,,$C431)-SUM($D431:AZ431),INDEX($D$410:$W$410,,$C431)/$G$396)))</f>
        <v>0</v>
      </c>
      <c r="BB431" s="18">
        <f>IF($G$396="n/a",0,IF(BB$398&lt;=$C431,0,IF(BB$398&gt;($G$396+$C431),INDEX($D$410:$W$410,,$C431)-SUM($D431:BA431),INDEX($D$410:$W$410,,$C431)/$G$396)))</f>
        <v>0</v>
      </c>
      <c r="BC431" s="18">
        <f>IF($G$396="n/a",0,IF(BC$398&lt;=$C431,0,IF(BC$398&gt;($G$396+$C431),INDEX($D$410:$W$410,,$C431)-SUM($D431:BB431),INDEX($D$410:$W$410,,$C431)/$G$396)))</f>
        <v>0</v>
      </c>
      <c r="BD431" s="18">
        <f>IF($G$396="n/a",0,IF(BD$398&lt;=$C431,0,IF(BD$398&gt;($G$396+$C431),INDEX($D$410:$W$410,,$C431)-SUM($D431:BC431),INDEX($D$410:$W$410,,$C431)/$G$396)))</f>
        <v>0</v>
      </c>
      <c r="BE431" s="18">
        <f>IF($G$396="n/a",0,IF(BE$398&lt;=$C431,0,IF(BE$398&gt;($G$396+$C431),INDEX($D$410:$W$410,,$C431)-SUM($D431:BD431),INDEX($D$410:$W$410,,$C431)/$G$396)))</f>
        <v>0</v>
      </c>
      <c r="BF431" s="18">
        <f>IF($G$396="n/a",0,IF(BF$398&lt;=$C431,0,IF(BF$398&gt;($G$396+$C431),INDEX($D$410:$W$410,,$C431)-SUM($D431:BE431),INDEX($D$410:$W$410,,$C431)/$G$396)))</f>
        <v>0</v>
      </c>
      <c r="BG431" s="18">
        <f>IF($G$396="n/a",0,IF(BG$398&lt;=$C431,0,IF(BG$398&gt;($G$396+$C431),INDEX($D$410:$W$410,,$C431)-SUM($D431:BF431),INDEX($D$410:$W$410,,$C431)/$G$396)))</f>
        <v>0</v>
      </c>
      <c r="BH431" s="18">
        <f>IF($G$396="n/a",0,IF(BH$398&lt;=$C431,0,IF(BH$398&gt;($G$396+$C431),INDEX($D$410:$W$410,,$C431)-SUM($D431:BG431),INDEX($D$410:$W$410,,$C431)/$G$396)))</f>
        <v>0</v>
      </c>
      <c r="BI431" s="18">
        <f>IF($G$396="n/a",0,IF(BI$398&lt;=$C431,0,IF(BI$398&gt;($G$396+$C431),INDEX($D$410:$W$410,,$C431)-SUM($D431:BH431),INDEX($D$410:$W$410,,$C431)/$G$396)))</f>
        <v>0</v>
      </c>
      <c r="BJ431" s="18">
        <f>IF($G$396="n/a",0,IF(BJ$398&lt;=$C431,0,IF(BJ$398&gt;($G$396+$C431),INDEX($D$410:$W$410,,$C431)-SUM($D431:BI431),INDEX($D$410:$W$410,,$C431)/$G$396)))</f>
        <v>0</v>
      </c>
      <c r="BK431" s="18">
        <f>IF($G$396="n/a",0,IF(BK$398&lt;=$C431,0,IF(BK$398&gt;($G$396+$C431),INDEX($D$410:$W$410,,$C431)-SUM($D431:BJ431),INDEX($D$410:$W$410,,$C431)/$G$396)))</f>
        <v>0</v>
      </c>
    </row>
    <row r="432" spans="2:63" ht="15" hidden="1" outlineLevel="1" x14ac:dyDescent="0.25">
      <c r="B432" s="24">
        <v>2030</v>
      </c>
      <c r="C432" s="24">
        <v>20</v>
      </c>
      <c r="E432" s="18">
        <f>IF($G$396="n/a",0,IF(E$398&lt;=$C432,0,IF(E$398&gt;($G$396+$C432),INDEX($D$410:$W$410,,$C432)-SUM($D432:D432),INDEX($D$410:$W$410,,$C432)/$G$396)))</f>
        <v>0</v>
      </c>
      <c r="F432" s="18">
        <f>IF($G$396="n/a",0,IF(F$398&lt;=$C432,0,IF(F$398&gt;($G$396+$C432),INDEX($D$410:$W$410,,$C432)-SUM($D432:E432),INDEX($D$410:$W$410,,$C432)/$G$396)))</f>
        <v>0</v>
      </c>
      <c r="G432" s="18">
        <f>IF($G$396="n/a",0,IF(G$398&lt;=$C432,0,IF(G$398&gt;($G$396+$C432),INDEX($D$410:$W$410,,$C432)-SUM($D432:F432),INDEX($D$410:$W$410,,$C432)/$G$396)))</f>
        <v>0</v>
      </c>
      <c r="H432" s="18">
        <f>IF($G$396="n/a",0,IF(H$398&lt;=$C432,0,IF(H$398&gt;($G$396+$C432),INDEX($D$410:$W$410,,$C432)-SUM($D432:G432),INDEX($D$410:$W$410,,$C432)/$G$396)))</f>
        <v>0</v>
      </c>
      <c r="I432" s="18">
        <f>IF($G$396="n/a",0,IF(I$398&lt;=$C432,0,IF(I$398&gt;($G$396+$C432),INDEX($D$410:$W$410,,$C432)-SUM($D432:H432),INDEX($D$410:$W$410,,$C432)/$G$396)))</f>
        <v>0</v>
      </c>
      <c r="J432" s="18">
        <f>IF($G$396="n/a",0,IF(J$398&lt;=$C432,0,IF(J$398&gt;($G$396+$C432),INDEX($D$410:$W$410,,$C432)-SUM($D432:I432),INDEX($D$410:$W$410,,$C432)/$G$396)))</f>
        <v>0</v>
      </c>
      <c r="K432" s="18">
        <f>IF($G$396="n/a",0,IF(K$398&lt;=$C432,0,IF(K$398&gt;($G$396+$C432),INDEX($D$410:$W$410,,$C432)-SUM($D432:J432),INDEX($D$410:$W$410,,$C432)/$G$396)))</f>
        <v>0</v>
      </c>
      <c r="L432" s="18">
        <f>IF($G$396="n/a",0,IF(L$398&lt;=$C432,0,IF(L$398&gt;($G$396+$C432),INDEX($D$410:$W$410,,$C432)-SUM($D432:K432),INDEX($D$410:$W$410,,$C432)/$G$396)))</f>
        <v>0</v>
      </c>
      <c r="M432" s="18">
        <f>IF($G$396="n/a",0,IF(M$398&lt;=$C432,0,IF(M$398&gt;($G$396+$C432),INDEX($D$410:$W$410,,$C432)-SUM($D432:L432),INDEX($D$410:$W$410,,$C432)/$G$396)))</f>
        <v>0</v>
      </c>
      <c r="N432" s="18">
        <f>IF($G$396="n/a",0,IF(N$398&lt;=$C432,0,IF(N$398&gt;($G$396+$C432),INDEX($D$410:$W$410,,$C432)-SUM($D432:M432),INDEX($D$410:$W$410,,$C432)/$G$396)))</f>
        <v>0</v>
      </c>
      <c r="O432" s="18">
        <f>IF($G$396="n/a",0,IF(O$398&lt;=$C432,0,IF(O$398&gt;($G$396+$C432),INDEX($D$410:$W$410,,$C432)-SUM($D432:N432),INDEX($D$410:$W$410,,$C432)/$G$396)))</f>
        <v>0</v>
      </c>
      <c r="P432" s="18">
        <f>IF($G$396="n/a",0,IF(P$398&lt;=$C432,0,IF(P$398&gt;($G$396+$C432),INDEX($D$410:$W$410,,$C432)-SUM($D432:O432),INDEX($D$410:$W$410,,$C432)/$G$396)))</f>
        <v>0</v>
      </c>
      <c r="Q432" s="18">
        <f>IF($G$396="n/a",0,IF(Q$398&lt;=$C432,0,IF(Q$398&gt;($G$396+$C432),INDEX($D$410:$W$410,,$C432)-SUM($D432:P432),INDEX($D$410:$W$410,,$C432)/$G$396)))</f>
        <v>0</v>
      </c>
      <c r="R432" s="18">
        <f>IF($G$396="n/a",0,IF(R$398&lt;=$C432,0,IF(R$398&gt;($G$396+$C432),INDEX($D$410:$W$410,,$C432)-SUM($D432:Q432),INDEX($D$410:$W$410,,$C432)/$G$396)))</f>
        <v>0</v>
      </c>
      <c r="S432" s="18">
        <f>IF($G$396="n/a",0,IF(S$398&lt;=$C432,0,IF(S$398&gt;($G$396+$C432),INDEX($D$410:$W$410,,$C432)-SUM($D432:R432),INDEX($D$410:$W$410,,$C432)/$G$396)))</f>
        <v>0</v>
      </c>
      <c r="T432" s="18">
        <f>IF($G$396="n/a",0,IF(T$398&lt;=$C432,0,IF(T$398&gt;($G$396+$C432),INDEX($D$410:$W$410,,$C432)-SUM($D432:S432),INDEX($D$410:$W$410,,$C432)/$G$396)))</f>
        <v>0</v>
      </c>
      <c r="U432" s="18">
        <f>IF($G$396="n/a",0,IF(U$398&lt;=$C432,0,IF(U$398&gt;($G$396+$C432),INDEX($D$410:$W$410,,$C432)-SUM($D432:T432),INDEX($D$410:$W$410,,$C432)/$G$396)))</f>
        <v>0</v>
      </c>
      <c r="V432" s="18">
        <f>IF($G$396="n/a",0,IF(V$398&lt;=$C432,0,IF(V$398&gt;($G$396+$C432),INDEX($D$410:$W$410,,$C432)-SUM($D432:U432),INDEX($D$410:$W$410,,$C432)/$G$396)))</f>
        <v>0</v>
      </c>
      <c r="W432" s="18">
        <f>IF($G$396="n/a",0,IF(W$398&lt;=$C432,0,IF(W$398&gt;($G$396+$C432),INDEX($D$410:$W$410,,$C432)-SUM($D432:V432),INDEX($D$410:$W$410,,$C432)/$G$396)))</f>
        <v>0</v>
      </c>
      <c r="X432" s="18">
        <f>IF($G$396="n/a",0,IF(X$398&lt;=$C432,0,IF(X$398&gt;($G$396+$C432),INDEX($D$410:$W$410,,$C432)-SUM($D432:W432),INDEX($D$410:$W$410,,$C432)/$G$396)))</f>
        <v>0</v>
      </c>
      <c r="Y432" s="18">
        <f>IF($G$396="n/a",0,IF(Y$398&lt;=$C432,0,IF(Y$398&gt;($G$396+$C432),INDEX($D$410:$W$410,,$C432)-SUM($D432:X432),INDEX($D$410:$W$410,,$C432)/$G$396)))</f>
        <v>0</v>
      </c>
      <c r="Z432" s="18">
        <f>IF($G$396="n/a",0,IF(Z$398&lt;=$C432,0,IF(Z$398&gt;($G$396+$C432),INDEX($D$410:$W$410,,$C432)-SUM($D432:Y432),INDEX($D$410:$W$410,,$C432)/$G$396)))</f>
        <v>0</v>
      </c>
      <c r="AA432" s="18">
        <f>IF($G$396="n/a",0,IF(AA$398&lt;=$C432,0,IF(AA$398&gt;($G$396+$C432),INDEX($D$410:$W$410,,$C432)-SUM($D432:Z432),INDEX($D$410:$W$410,,$C432)/$G$396)))</f>
        <v>0</v>
      </c>
      <c r="AB432" s="18">
        <f>IF($G$396="n/a",0,IF(AB$398&lt;=$C432,0,IF(AB$398&gt;($G$396+$C432),INDEX($D$410:$W$410,,$C432)-SUM($D432:AA432),INDEX($D$410:$W$410,,$C432)/$G$396)))</f>
        <v>0</v>
      </c>
      <c r="AC432" s="18">
        <f>IF($G$396="n/a",0,IF(AC$398&lt;=$C432,0,IF(AC$398&gt;($G$396+$C432),INDEX($D$410:$W$410,,$C432)-SUM($D432:AB432),INDEX($D$410:$W$410,,$C432)/$G$396)))</f>
        <v>0</v>
      </c>
      <c r="AD432" s="18">
        <f>IF($G$396="n/a",0,IF(AD$398&lt;=$C432,0,IF(AD$398&gt;($G$396+$C432),INDEX($D$410:$W$410,,$C432)-SUM($D432:AC432),INDEX($D$410:$W$410,,$C432)/$G$396)))</f>
        <v>0</v>
      </c>
      <c r="AE432" s="18">
        <f>IF($G$396="n/a",0,IF(AE$398&lt;=$C432,0,IF(AE$398&gt;($G$396+$C432),INDEX($D$410:$W$410,,$C432)-SUM($D432:AD432),INDEX($D$410:$W$410,,$C432)/$G$396)))</f>
        <v>0</v>
      </c>
      <c r="AF432" s="18">
        <f>IF($G$396="n/a",0,IF(AF$398&lt;=$C432,0,IF(AF$398&gt;($G$396+$C432),INDEX($D$410:$W$410,,$C432)-SUM($D432:AE432),INDEX($D$410:$W$410,,$C432)/$G$396)))</f>
        <v>0</v>
      </c>
      <c r="AG432" s="18">
        <f>IF($G$396="n/a",0,IF(AG$398&lt;=$C432,0,IF(AG$398&gt;($G$396+$C432),INDEX($D$410:$W$410,,$C432)-SUM($D432:AF432),INDEX($D$410:$W$410,,$C432)/$G$396)))</f>
        <v>0</v>
      </c>
      <c r="AH432" s="18">
        <f>IF($G$396="n/a",0,IF(AH$398&lt;=$C432,0,IF(AH$398&gt;($G$396+$C432),INDEX($D$410:$W$410,,$C432)-SUM($D432:AG432),INDEX($D$410:$W$410,,$C432)/$G$396)))</f>
        <v>0</v>
      </c>
      <c r="AI432" s="18">
        <f>IF($G$396="n/a",0,IF(AI$398&lt;=$C432,0,IF(AI$398&gt;($G$396+$C432),INDEX($D$410:$W$410,,$C432)-SUM($D432:AH432),INDEX($D$410:$W$410,,$C432)/$G$396)))</f>
        <v>0</v>
      </c>
      <c r="AJ432" s="18">
        <f>IF($G$396="n/a",0,IF(AJ$398&lt;=$C432,0,IF(AJ$398&gt;($G$396+$C432),INDEX($D$410:$W$410,,$C432)-SUM($D432:AI432),INDEX($D$410:$W$410,,$C432)/$G$396)))</f>
        <v>0</v>
      </c>
      <c r="AK432" s="18">
        <f>IF($G$396="n/a",0,IF(AK$398&lt;=$C432,0,IF(AK$398&gt;($G$396+$C432),INDEX($D$410:$W$410,,$C432)-SUM($D432:AJ432),INDEX($D$410:$W$410,,$C432)/$G$396)))</f>
        <v>0</v>
      </c>
      <c r="AL432" s="18">
        <f>IF($G$396="n/a",0,IF(AL$398&lt;=$C432,0,IF(AL$398&gt;($G$396+$C432),INDEX($D$410:$W$410,,$C432)-SUM($D432:AK432),INDEX($D$410:$W$410,,$C432)/$G$396)))</f>
        <v>0</v>
      </c>
      <c r="AM432" s="18">
        <f>IF($G$396="n/a",0,IF(AM$398&lt;=$C432,0,IF(AM$398&gt;($G$396+$C432),INDEX($D$410:$W$410,,$C432)-SUM($D432:AL432),INDEX($D$410:$W$410,,$C432)/$G$396)))</f>
        <v>0</v>
      </c>
      <c r="AN432" s="18">
        <f>IF($G$396="n/a",0,IF(AN$398&lt;=$C432,0,IF(AN$398&gt;($G$396+$C432),INDEX($D$410:$W$410,,$C432)-SUM($D432:AM432),INDEX($D$410:$W$410,,$C432)/$G$396)))</f>
        <v>0</v>
      </c>
      <c r="AO432" s="18">
        <f>IF($G$396="n/a",0,IF(AO$398&lt;=$C432,0,IF(AO$398&gt;($G$396+$C432),INDEX($D$410:$W$410,,$C432)-SUM($D432:AN432),INDEX($D$410:$W$410,,$C432)/$G$396)))</f>
        <v>0</v>
      </c>
      <c r="AP432" s="18">
        <f>IF($G$396="n/a",0,IF(AP$398&lt;=$C432,0,IF(AP$398&gt;($G$396+$C432),INDEX($D$410:$W$410,,$C432)-SUM($D432:AO432),INDEX($D$410:$W$410,,$C432)/$G$396)))</f>
        <v>0</v>
      </c>
      <c r="AQ432" s="18">
        <f>IF($G$396="n/a",0,IF(AQ$398&lt;=$C432,0,IF(AQ$398&gt;($G$396+$C432),INDEX($D$410:$W$410,,$C432)-SUM($D432:AP432),INDEX($D$410:$W$410,,$C432)/$G$396)))</f>
        <v>0</v>
      </c>
      <c r="AR432" s="18">
        <f>IF($G$396="n/a",0,IF(AR$398&lt;=$C432,0,IF(AR$398&gt;($G$396+$C432),INDEX($D$410:$W$410,,$C432)-SUM($D432:AQ432),INDEX($D$410:$W$410,,$C432)/$G$396)))</f>
        <v>0</v>
      </c>
      <c r="AS432" s="18">
        <f>IF($G$396="n/a",0,IF(AS$398&lt;=$C432,0,IF(AS$398&gt;($G$396+$C432),INDEX($D$410:$W$410,,$C432)-SUM($D432:AR432),INDEX($D$410:$W$410,,$C432)/$G$396)))</f>
        <v>0</v>
      </c>
      <c r="AT432" s="18">
        <f>IF($G$396="n/a",0,IF(AT$398&lt;=$C432,0,IF(AT$398&gt;($G$396+$C432),INDEX($D$410:$W$410,,$C432)-SUM($D432:AS432),INDEX($D$410:$W$410,,$C432)/$G$396)))</f>
        <v>0</v>
      </c>
      <c r="AU432" s="18">
        <f>IF($G$396="n/a",0,IF(AU$398&lt;=$C432,0,IF(AU$398&gt;($G$396+$C432),INDEX($D$410:$W$410,,$C432)-SUM($D432:AT432),INDEX($D$410:$W$410,,$C432)/$G$396)))</f>
        <v>0</v>
      </c>
      <c r="AV432" s="18">
        <f>IF($G$396="n/a",0,IF(AV$398&lt;=$C432,0,IF(AV$398&gt;($G$396+$C432),INDEX($D$410:$W$410,,$C432)-SUM($D432:AU432),INDEX($D$410:$W$410,,$C432)/$G$396)))</f>
        <v>0</v>
      </c>
      <c r="AW432" s="18">
        <f>IF($G$396="n/a",0,IF(AW$398&lt;=$C432,0,IF(AW$398&gt;($G$396+$C432),INDEX($D$410:$W$410,,$C432)-SUM($D432:AV432),INDEX($D$410:$W$410,,$C432)/$G$396)))</f>
        <v>0</v>
      </c>
      <c r="AX432" s="18">
        <f>IF($G$396="n/a",0,IF(AX$398&lt;=$C432,0,IF(AX$398&gt;($G$396+$C432),INDEX($D$410:$W$410,,$C432)-SUM($D432:AW432),INDEX($D$410:$W$410,,$C432)/$G$396)))</f>
        <v>0</v>
      </c>
      <c r="AY432" s="18">
        <f>IF($G$396="n/a",0,IF(AY$398&lt;=$C432,0,IF(AY$398&gt;($G$396+$C432),INDEX($D$410:$W$410,,$C432)-SUM($D432:AX432),INDEX($D$410:$W$410,,$C432)/$G$396)))</f>
        <v>0</v>
      </c>
      <c r="AZ432" s="18">
        <f>IF($G$396="n/a",0,IF(AZ$398&lt;=$C432,0,IF(AZ$398&gt;($G$396+$C432),INDEX($D$410:$W$410,,$C432)-SUM($D432:AY432),INDEX($D$410:$W$410,,$C432)/$G$396)))</f>
        <v>0</v>
      </c>
      <c r="BA432" s="18">
        <f>IF($G$396="n/a",0,IF(BA$398&lt;=$C432,0,IF(BA$398&gt;($G$396+$C432),INDEX($D$410:$W$410,,$C432)-SUM($D432:AZ432),INDEX($D$410:$W$410,,$C432)/$G$396)))</f>
        <v>0</v>
      </c>
      <c r="BB432" s="18">
        <f>IF($G$396="n/a",0,IF(BB$398&lt;=$C432,0,IF(BB$398&gt;($G$396+$C432),INDEX($D$410:$W$410,,$C432)-SUM($D432:BA432),INDEX($D$410:$W$410,,$C432)/$G$396)))</f>
        <v>0</v>
      </c>
      <c r="BC432" s="18">
        <f>IF($G$396="n/a",0,IF(BC$398&lt;=$C432,0,IF(BC$398&gt;($G$396+$C432),INDEX($D$410:$W$410,,$C432)-SUM($D432:BB432),INDEX($D$410:$W$410,,$C432)/$G$396)))</f>
        <v>0</v>
      </c>
      <c r="BD432" s="18">
        <f>IF($G$396="n/a",0,IF(BD$398&lt;=$C432,0,IF(BD$398&gt;($G$396+$C432),INDEX($D$410:$W$410,,$C432)-SUM($D432:BC432),INDEX($D$410:$W$410,,$C432)/$G$396)))</f>
        <v>0</v>
      </c>
      <c r="BE432" s="18">
        <f>IF($G$396="n/a",0,IF(BE$398&lt;=$C432,0,IF(BE$398&gt;($G$396+$C432),INDEX($D$410:$W$410,,$C432)-SUM($D432:BD432),INDEX($D$410:$W$410,,$C432)/$G$396)))</f>
        <v>0</v>
      </c>
      <c r="BF432" s="18">
        <f>IF($G$396="n/a",0,IF(BF$398&lt;=$C432,0,IF(BF$398&gt;($G$396+$C432),INDEX($D$410:$W$410,,$C432)-SUM($D432:BE432),INDEX($D$410:$W$410,,$C432)/$G$396)))</f>
        <v>0</v>
      </c>
      <c r="BG432" s="18">
        <f>IF($G$396="n/a",0,IF(BG$398&lt;=$C432,0,IF(BG$398&gt;($G$396+$C432),INDEX($D$410:$W$410,,$C432)-SUM($D432:BF432),INDEX($D$410:$W$410,,$C432)/$G$396)))</f>
        <v>0</v>
      </c>
      <c r="BH432" s="18">
        <f>IF($G$396="n/a",0,IF(BH$398&lt;=$C432,0,IF(BH$398&gt;($G$396+$C432),INDEX($D$410:$W$410,,$C432)-SUM($D432:BG432),INDEX($D$410:$W$410,,$C432)/$G$396)))</f>
        <v>0</v>
      </c>
      <c r="BI432" s="18">
        <f>IF($G$396="n/a",0,IF(BI$398&lt;=$C432,0,IF(BI$398&gt;($G$396+$C432),INDEX($D$410:$W$410,,$C432)-SUM($D432:BH432),INDEX($D$410:$W$410,,$C432)/$G$396)))</f>
        <v>0</v>
      </c>
      <c r="BJ432" s="18">
        <f>IF($G$396="n/a",0,IF(BJ$398&lt;=$C432,0,IF(BJ$398&gt;($G$396+$C432),INDEX($D$410:$W$410,,$C432)-SUM($D432:BI432),INDEX($D$410:$W$410,,$C432)/$G$396)))</f>
        <v>0</v>
      </c>
      <c r="BK432" s="18">
        <f>IF($G$396="n/a",0,IF(BK$398&lt;=$C432,0,IF(BK$398&gt;($G$396+$C432),INDEX($D$410:$W$410,,$C432)-SUM($D432:BJ432),INDEX($D$410:$W$410,,$C432)/$G$396)))</f>
        <v>0</v>
      </c>
    </row>
    <row r="433" spans="2:63" collapsed="1" x14ac:dyDescent="0.3">
      <c r="B433" s="24"/>
      <c r="C433" s="2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</row>
    <row r="434" spans="2:63" x14ac:dyDescent="0.3">
      <c r="B434" t="s">
        <v>30</v>
      </c>
      <c r="D434" s="2">
        <f>SUM(D413:D432)</f>
        <v>0</v>
      </c>
      <c r="E434" s="2">
        <f t="shared" ref="E434:BK434" si="1277">SUM(E413:E432)</f>
        <v>3.2558859048178131E-2</v>
      </c>
      <c r="F434" s="2">
        <f t="shared" si="1277"/>
        <v>3.2558859048178131E-2</v>
      </c>
      <c r="G434" s="2">
        <f t="shared" si="1277"/>
        <v>3.2558859048178131E-2</v>
      </c>
      <c r="H434" s="2">
        <f t="shared" si="1277"/>
        <v>3.2558859048178131E-2</v>
      </c>
      <c r="I434" s="2">
        <f t="shared" si="1277"/>
        <v>3.2558859048178131E-2</v>
      </c>
      <c r="J434" s="2">
        <f t="shared" si="1277"/>
        <v>0.22299696093380686</v>
      </c>
      <c r="K434" s="2">
        <f t="shared" si="1277"/>
        <v>0.22299696093380686</v>
      </c>
      <c r="L434" s="2">
        <f t="shared" si="1277"/>
        <v>0.22299696093380686</v>
      </c>
      <c r="M434" s="2">
        <f t="shared" si="1277"/>
        <v>0.22299696093380686</v>
      </c>
      <c r="N434" s="2">
        <f t="shared" si="1277"/>
        <v>0.22299696093380686</v>
      </c>
      <c r="O434" s="2">
        <f t="shared" si="1277"/>
        <v>0.22299696093380686</v>
      </c>
      <c r="P434" s="2">
        <f t="shared" si="1277"/>
        <v>0.22299696093380686</v>
      </c>
      <c r="Q434" s="2">
        <f t="shared" si="1277"/>
        <v>0.22299696093380686</v>
      </c>
      <c r="R434" s="2">
        <f t="shared" si="1277"/>
        <v>0.22299696093380686</v>
      </c>
      <c r="S434" s="2">
        <f t="shared" si="1277"/>
        <v>0.22299696093380686</v>
      </c>
      <c r="T434" s="2">
        <f t="shared" si="1277"/>
        <v>0.22299696093380686</v>
      </c>
      <c r="U434" s="2">
        <f t="shared" si="1277"/>
        <v>0.22299696093380686</v>
      </c>
      <c r="V434" s="2">
        <f t="shared" si="1277"/>
        <v>0.22299696093380686</v>
      </c>
      <c r="W434" s="2">
        <f t="shared" si="1277"/>
        <v>0.22299696093380686</v>
      </c>
      <c r="X434" s="2">
        <f t="shared" si="1277"/>
        <v>0.22299696093380686</v>
      </c>
      <c r="Y434" s="2">
        <f t="shared" si="1277"/>
        <v>0.22299696093380686</v>
      </c>
      <c r="Z434" s="2">
        <f t="shared" si="1277"/>
        <v>0.22299696093380686</v>
      </c>
      <c r="AA434" s="2">
        <f t="shared" si="1277"/>
        <v>0.22299696093380686</v>
      </c>
      <c r="AB434" s="2">
        <f t="shared" si="1277"/>
        <v>0.22299696093380686</v>
      </c>
      <c r="AC434" s="2">
        <f t="shared" si="1277"/>
        <v>0.22299696093380686</v>
      </c>
      <c r="AD434" s="2">
        <f t="shared" si="1277"/>
        <v>0.22299696093380686</v>
      </c>
      <c r="AE434" s="2">
        <f t="shared" si="1277"/>
        <v>0.22299696093380686</v>
      </c>
      <c r="AF434" s="2">
        <f t="shared" si="1277"/>
        <v>0.22299696093380686</v>
      </c>
      <c r="AG434" s="2">
        <f t="shared" si="1277"/>
        <v>0.22299696093380686</v>
      </c>
      <c r="AH434" s="2">
        <f t="shared" si="1277"/>
        <v>0.22299696093380686</v>
      </c>
      <c r="AI434" s="2">
        <f t="shared" si="1277"/>
        <v>0.22299696093380686</v>
      </c>
      <c r="AJ434" s="2">
        <f t="shared" si="1277"/>
        <v>0.22299696093380686</v>
      </c>
      <c r="AK434" s="2">
        <f t="shared" si="1277"/>
        <v>0.22299696093380686</v>
      </c>
      <c r="AL434" s="2">
        <f t="shared" si="1277"/>
        <v>0.22299696093380686</v>
      </c>
      <c r="AM434" s="2">
        <f t="shared" si="1277"/>
        <v>0.22299696093380686</v>
      </c>
      <c r="AN434" s="2">
        <f t="shared" si="1277"/>
        <v>0.22299696093380686</v>
      </c>
      <c r="AO434" s="2">
        <f t="shared" si="1277"/>
        <v>0.22299696093380686</v>
      </c>
      <c r="AP434" s="2">
        <f t="shared" si="1277"/>
        <v>0.22299696093380686</v>
      </c>
      <c r="AQ434" s="2">
        <f t="shared" si="1277"/>
        <v>0.22299696093380686</v>
      </c>
      <c r="AR434" s="2">
        <f t="shared" si="1277"/>
        <v>0.22299696093380686</v>
      </c>
      <c r="AS434" s="2">
        <f t="shared" si="1277"/>
        <v>0.22299696093380686</v>
      </c>
      <c r="AT434" s="2">
        <f t="shared" si="1277"/>
        <v>0.22299696093380686</v>
      </c>
      <c r="AU434" s="2">
        <f t="shared" si="1277"/>
        <v>0.22299696093380686</v>
      </c>
      <c r="AV434" s="2">
        <f t="shared" si="1277"/>
        <v>0.22299696093380686</v>
      </c>
      <c r="AW434" s="2">
        <f t="shared" si="1277"/>
        <v>0.22299696093380686</v>
      </c>
      <c r="AX434" s="2">
        <f t="shared" si="1277"/>
        <v>0.22299696093380686</v>
      </c>
      <c r="AY434" s="2">
        <f t="shared" si="1277"/>
        <v>0.20589288527227903</v>
      </c>
      <c r="AZ434" s="2">
        <f t="shared" si="1277"/>
        <v>0.19043810188562874</v>
      </c>
      <c r="BA434" s="2">
        <f t="shared" si="1277"/>
        <v>0.19043810188562874</v>
      </c>
      <c r="BB434" s="2">
        <f t="shared" si="1277"/>
        <v>0.19043810188562874</v>
      </c>
      <c r="BC434" s="2">
        <f t="shared" si="1277"/>
        <v>0.19043810188562874</v>
      </c>
      <c r="BD434" s="2">
        <f t="shared" si="1277"/>
        <v>0.19043810188562874</v>
      </c>
      <c r="BE434" s="2">
        <f t="shared" si="1277"/>
        <v>0.16844001132709963</v>
      </c>
      <c r="BF434" s="2">
        <f t="shared" si="1277"/>
        <v>0</v>
      </c>
      <c r="BG434" s="2">
        <f t="shared" si="1277"/>
        <v>0</v>
      </c>
      <c r="BH434" s="2">
        <f t="shared" si="1277"/>
        <v>0</v>
      </c>
      <c r="BI434" s="2">
        <f t="shared" si="1277"/>
        <v>0</v>
      </c>
      <c r="BJ434" s="2">
        <f t="shared" si="1277"/>
        <v>0</v>
      </c>
      <c r="BK434" s="2">
        <f t="shared" si="1277"/>
        <v>0</v>
      </c>
    </row>
    <row r="435" spans="2:63" x14ac:dyDescent="0.3"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</row>
    <row r="436" spans="2:63" x14ac:dyDescent="0.3">
      <c r="B436" t="s">
        <v>28</v>
      </c>
      <c r="D436" s="2">
        <f t="shared" ref="D436:AI436" si="1278">D401+D434</f>
        <v>0</v>
      </c>
      <c r="E436" s="2">
        <f t="shared" si="1278"/>
        <v>3.2558859048178131E-2</v>
      </c>
      <c r="F436" s="2">
        <f t="shared" si="1278"/>
        <v>3.2558859048178131E-2</v>
      </c>
      <c r="G436" s="2">
        <f t="shared" si="1278"/>
        <v>3.2558859048178131E-2</v>
      </c>
      <c r="H436" s="2">
        <f t="shared" si="1278"/>
        <v>3.2558859048178131E-2</v>
      </c>
      <c r="I436" s="2">
        <f t="shared" si="1278"/>
        <v>3.2558859048178131E-2</v>
      </c>
      <c r="J436" s="2">
        <f t="shared" si="1278"/>
        <v>0.22299696093380686</v>
      </c>
      <c r="K436" s="2">
        <f t="shared" si="1278"/>
        <v>0.22299696093380686</v>
      </c>
      <c r="L436" s="2">
        <f t="shared" si="1278"/>
        <v>0.22299696093380686</v>
      </c>
      <c r="M436" s="2">
        <f t="shared" si="1278"/>
        <v>0.22299696093380686</v>
      </c>
      <c r="N436" s="2">
        <f t="shared" si="1278"/>
        <v>0.22299696093380686</v>
      </c>
      <c r="O436" s="2">
        <f t="shared" si="1278"/>
        <v>0.22299696093380686</v>
      </c>
      <c r="P436" s="2">
        <f t="shared" si="1278"/>
        <v>0.22299696093380686</v>
      </c>
      <c r="Q436" s="2">
        <f t="shared" si="1278"/>
        <v>0.22299696093380686</v>
      </c>
      <c r="R436" s="2">
        <f t="shared" si="1278"/>
        <v>0.22299696093380686</v>
      </c>
      <c r="S436" s="2">
        <f t="shared" si="1278"/>
        <v>0.22299696093380686</v>
      </c>
      <c r="T436" s="2">
        <f t="shared" si="1278"/>
        <v>0.22299696093380686</v>
      </c>
      <c r="U436" s="2">
        <f t="shared" si="1278"/>
        <v>0.22299696093380686</v>
      </c>
      <c r="V436" s="2">
        <f t="shared" si="1278"/>
        <v>0.22299696093380686</v>
      </c>
      <c r="W436" s="2">
        <f t="shared" si="1278"/>
        <v>0.22299696093380686</v>
      </c>
      <c r="X436" s="2">
        <f t="shared" si="1278"/>
        <v>0.22299696093380686</v>
      </c>
      <c r="Y436" s="2">
        <f t="shared" si="1278"/>
        <v>0.22299696093380686</v>
      </c>
      <c r="Z436" s="2">
        <f t="shared" si="1278"/>
        <v>0.22299696093380686</v>
      </c>
      <c r="AA436" s="2">
        <f t="shared" si="1278"/>
        <v>0.22299696093380686</v>
      </c>
      <c r="AB436" s="2">
        <f t="shared" si="1278"/>
        <v>0.22299696093380686</v>
      </c>
      <c r="AC436" s="2">
        <f t="shared" si="1278"/>
        <v>0.22299696093380686</v>
      </c>
      <c r="AD436" s="2">
        <f t="shared" si="1278"/>
        <v>0.22299696093380686</v>
      </c>
      <c r="AE436" s="2">
        <f t="shared" si="1278"/>
        <v>0.22299696093380686</v>
      </c>
      <c r="AF436" s="2">
        <f t="shared" si="1278"/>
        <v>0.22299696093380686</v>
      </c>
      <c r="AG436" s="2">
        <f t="shared" si="1278"/>
        <v>0.22299696093380686</v>
      </c>
      <c r="AH436" s="2">
        <f t="shared" si="1278"/>
        <v>0.22299696093380686</v>
      </c>
      <c r="AI436" s="2">
        <f t="shared" si="1278"/>
        <v>0.22299696093380686</v>
      </c>
      <c r="AJ436" s="2">
        <f t="shared" ref="AJ436:BK436" si="1279">AJ401+AJ434</f>
        <v>0.22299696093380686</v>
      </c>
      <c r="AK436" s="2">
        <f t="shared" si="1279"/>
        <v>0.22299696093380686</v>
      </c>
      <c r="AL436" s="2">
        <f t="shared" si="1279"/>
        <v>0.22299696093380686</v>
      </c>
      <c r="AM436" s="2">
        <f t="shared" si="1279"/>
        <v>0.22299696093380686</v>
      </c>
      <c r="AN436" s="2">
        <f t="shared" si="1279"/>
        <v>0.22299696093380686</v>
      </c>
      <c r="AO436" s="2">
        <f t="shared" si="1279"/>
        <v>0.22299696093380686</v>
      </c>
      <c r="AP436" s="2">
        <f t="shared" si="1279"/>
        <v>0.22299696093380686</v>
      </c>
      <c r="AQ436" s="2">
        <f t="shared" si="1279"/>
        <v>0.22299696093380686</v>
      </c>
      <c r="AR436" s="2">
        <f t="shared" si="1279"/>
        <v>0.22299696093380686</v>
      </c>
      <c r="AS436" s="2">
        <f t="shared" si="1279"/>
        <v>0.22299696093380686</v>
      </c>
      <c r="AT436" s="2">
        <f t="shared" si="1279"/>
        <v>0.22299696093380686</v>
      </c>
      <c r="AU436" s="2">
        <f t="shared" si="1279"/>
        <v>0.22299696093380686</v>
      </c>
      <c r="AV436" s="2">
        <f t="shared" si="1279"/>
        <v>0.22299696093380686</v>
      </c>
      <c r="AW436" s="2">
        <f t="shared" si="1279"/>
        <v>0.22299696093380686</v>
      </c>
      <c r="AX436" s="2">
        <f t="shared" si="1279"/>
        <v>0.22299696093380686</v>
      </c>
      <c r="AY436" s="2">
        <f t="shared" si="1279"/>
        <v>0.20589288527227903</v>
      </c>
      <c r="AZ436" s="2">
        <f t="shared" si="1279"/>
        <v>0.19043810188562874</v>
      </c>
      <c r="BA436" s="2">
        <f t="shared" si="1279"/>
        <v>0.19043810188562874</v>
      </c>
      <c r="BB436" s="2">
        <f t="shared" si="1279"/>
        <v>0.19043810188562874</v>
      </c>
      <c r="BC436" s="2">
        <f t="shared" si="1279"/>
        <v>0.19043810188562874</v>
      </c>
      <c r="BD436" s="2">
        <f t="shared" si="1279"/>
        <v>0.19043810188562874</v>
      </c>
      <c r="BE436" s="2">
        <f t="shared" si="1279"/>
        <v>0.16844001132709963</v>
      </c>
      <c r="BF436" s="2">
        <f t="shared" si="1279"/>
        <v>0</v>
      </c>
      <c r="BG436" s="2">
        <f t="shared" si="1279"/>
        <v>0</v>
      </c>
      <c r="BH436" s="2">
        <f t="shared" si="1279"/>
        <v>0</v>
      </c>
      <c r="BI436" s="2">
        <f t="shared" si="1279"/>
        <v>0</v>
      </c>
      <c r="BJ436" s="2">
        <f t="shared" si="1279"/>
        <v>0</v>
      </c>
      <c r="BK436" s="2">
        <f t="shared" si="1279"/>
        <v>0</v>
      </c>
    </row>
    <row r="437" spans="2:63" x14ac:dyDescent="0.3">
      <c r="B437" t="s">
        <v>29</v>
      </c>
      <c r="D437" s="2">
        <f>D410-D434</f>
        <v>1.5131622996028458</v>
      </c>
      <c r="E437" s="2">
        <f t="shared" ref="E437:AJ437" si="1280">E410-E434+D437</f>
        <v>1.4806034405546675</v>
      </c>
      <c r="F437" s="2">
        <f t="shared" si="1280"/>
        <v>1.4480445815064893</v>
      </c>
      <c r="G437" s="2">
        <f t="shared" si="1280"/>
        <v>1.4154857224583111</v>
      </c>
      <c r="H437" s="2">
        <f t="shared" si="1280"/>
        <v>1.3829268634101328</v>
      </c>
      <c r="I437" s="2">
        <f t="shared" si="1280"/>
        <v>10.469398804313615</v>
      </c>
      <c r="J437" s="2">
        <f t="shared" si="1280"/>
        <v>10.246401843379807</v>
      </c>
      <c r="K437" s="2">
        <f t="shared" si="1280"/>
        <v>10.023404882446</v>
      </c>
      <c r="L437" s="2">
        <f t="shared" si="1280"/>
        <v>9.8004079215121926</v>
      </c>
      <c r="M437" s="2">
        <f t="shared" si="1280"/>
        <v>9.5774109605783853</v>
      </c>
      <c r="N437" s="2">
        <f t="shared" si="1280"/>
        <v>9.3544139996445779</v>
      </c>
      <c r="O437" s="2">
        <f t="shared" si="1280"/>
        <v>9.1314170387107705</v>
      </c>
      <c r="P437" s="2">
        <f t="shared" si="1280"/>
        <v>8.9084200777769631</v>
      </c>
      <c r="Q437" s="2">
        <f t="shared" si="1280"/>
        <v>8.6854231168431557</v>
      </c>
      <c r="R437" s="2">
        <f t="shared" si="1280"/>
        <v>8.4624261559093483</v>
      </c>
      <c r="S437" s="2">
        <f t="shared" si="1280"/>
        <v>8.2394291949755409</v>
      </c>
      <c r="T437" s="2">
        <f t="shared" si="1280"/>
        <v>8.0164322340417336</v>
      </c>
      <c r="U437" s="2">
        <f t="shared" si="1280"/>
        <v>7.7934352731079271</v>
      </c>
      <c r="V437" s="2">
        <f t="shared" si="1280"/>
        <v>7.5704383121741206</v>
      </c>
      <c r="W437" s="2">
        <f t="shared" si="1280"/>
        <v>7.3474413512403141</v>
      </c>
      <c r="X437" s="2">
        <f t="shared" si="1280"/>
        <v>7.1244443903065076</v>
      </c>
      <c r="Y437" s="2">
        <f t="shared" si="1280"/>
        <v>6.9014474293727011</v>
      </c>
      <c r="Z437" s="2">
        <f t="shared" si="1280"/>
        <v>6.6784504684388946</v>
      </c>
      <c r="AA437" s="2">
        <f t="shared" si="1280"/>
        <v>6.4554535075050881</v>
      </c>
      <c r="AB437" s="2">
        <f t="shared" si="1280"/>
        <v>6.2324565465712816</v>
      </c>
      <c r="AC437" s="2">
        <f t="shared" si="1280"/>
        <v>6.0094595856374751</v>
      </c>
      <c r="AD437" s="2">
        <f t="shared" si="1280"/>
        <v>5.7864626247036686</v>
      </c>
      <c r="AE437" s="2">
        <f t="shared" si="1280"/>
        <v>5.5634656637698621</v>
      </c>
      <c r="AF437" s="2">
        <f t="shared" si="1280"/>
        <v>5.3404687028360556</v>
      </c>
      <c r="AG437" s="2">
        <f t="shared" si="1280"/>
        <v>5.1174717419022491</v>
      </c>
      <c r="AH437" s="2">
        <f t="shared" si="1280"/>
        <v>4.8944747809684426</v>
      </c>
      <c r="AI437" s="2">
        <f t="shared" si="1280"/>
        <v>4.6714778200346361</v>
      </c>
      <c r="AJ437" s="2">
        <f t="shared" si="1280"/>
        <v>4.4484808591008296</v>
      </c>
      <c r="AK437" s="2">
        <f t="shared" ref="AK437:BK437" si="1281">AK410-AK434+AJ437</f>
        <v>4.2254838981670231</v>
      </c>
      <c r="AL437" s="2">
        <f t="shared" si="1281"/>
        <v>4.0024869372332166</v>
      </c>
      <c r="AM437" s="2">
        <f t="shared" si="1281"/>
        <v>3.7794899762994096</v>
      </c>
      <c r="AN437" s="2">
        <f t="shared" si="1281"/>
        <v>3.5564930153656027</v>
      </c>
      <c r="AO437" s="2">
        <f t="shared" si="1281"/>
        <v>3.3334960544317958</v>
      </c>
      <c r="AP437" s="2">
        <f t="shared" si="1281"/>
        <v>3.1104990934979888</v>
      </c>
      <c r="AQ437" s="2">
        <f t="shared" si="1281"/>
        <v>2.8875021325641819</v>
      </c>
      <c r="AR437" s="2">
        <f t="shared" si="1281"/>
        <v>2.6645051716303749</v>
      </c>
      <c r="AS437" s="2">
        <f t="shared" si="1281"/>
        <v>2.441508210696568</v>
      </c>
      <c r="AT437" s="2">
        <f t="shared" si="1281"/>
        <v>2.218511249762761</v>
      </c>
      <c r="AU437" s="2">
        <f t="shared" si="1281"/>
        <v>1.9955142888289541</v>
      </c>
      <c r="AV437" s="2">
        <f t="shared" si="1281"/>
        <v>1.7725173278951472</v>
      </c>
      <c r="AW437" s="2">
        <f t="shared" si="1281"/>
        <v>1.5495203669613402</v>
      </c>
      <c r="AX437" s="2">
        <f t="shared" si="1281"/>
        <v>1.3265234060275333</v>
      </c>
      <c r="AY437" s="2">
        <f t="shared" si="1281"/>
        <v>1.1206305207552543</v>
      </c>
      <c r="AZ437" s="2">
        <f t="shared" si="1281"/>
        <v>0.93019241886962556</v>
      </c>
      <c r="BA437" s="2">
        <f t="shared" si="1281"/>
        <v>0.73975431698399685</v>
      </c>
      <c r="BB437" s="2">
        <f t="shared" si="1281"/>
        <v>0.54931621509836814</v>
      </c>
      <c r="BC437" s="2">
        <f t="shared" si="1281"/>
        <v>0.35887811321273944</v>
      </c>
      <c r="BD437" s="2">
        <f t="shared" si="1281"/>
        <v>0.1684400113271107</v>
      </c>
      <c r="BE437" s="2">
        <f t="shared" si="1281"/>
        <v>1.1074474670635936E-14</v>
      </c>
      <c r="BF437" s="2">
        <f t="shared" si="1281"/>
        <v>1.1074474670635936E-14</v>
      </c>
      <c r="BG437" s="2">
        <f t="shared" si="1281"/>
        <v>1.1074474670635936E-14</v>
      </c>
      <c r="BH437" s="2">
        <f t="shared" si="1281"/>
        <v>1.1074474670635936E-14</v>
      </c>
      <c r="BI437" s="2">
        <f t="shared" si="1281"/>
        <v>1.1074474670635936E-14</v>
      </c>
      <c r="BJ437" s="2">
        <f t="shared" si="1281"/>
        <v>1.1074474670635936E-14</v>
      </c>
      <c r="BK437" s="2">
        <f t="shared" si="1281"/>
        <v>1.1074474670635936E-14</v>
      </c>
    </row>
    <row r="438" spans="2:63" x14ac:dyDescent="0.3">
      <c r="B438" t="s">
        <v>31</v>
      </c>
      <c r="D438" s="2">
        <f t="shared" ref="D438:AI438" si="1282">D407+D437</f>
        <v>1.5131622996028458</v>
      </c>
      <c r="E438" s="2">
        <f t="shared" si="1282"/>
        <v>1.4806034405546675</v>
      </c>
      <c r="F438" s="2">
        <f t="shared" si="1282"/>
        <v>1.4480445815064893</v>
      </c>
      <c r="G438" s="2">
        <f t="shared" si="1282"/>
        <v>1.4154857224583111</v>
      </c>
      <c r="H438" s="2">
        <f t="shared" si="1282"/>
        <v>1.3829268634101328</v>
      </c>
      <c r="I438" s="2">
        <f t="shared" si="1282"/>
        <v>10.469398804313615</v>
      </c>
      <c r="J438" s="2">
        <f t="shared" si="1282"/>
        <v>10.246401843379807</v>
      </c>
      <c r="K438" s="2">
        <f t="shared" si="1282"/>
        <v>10.023404882446</v>
      </c>
      <c r="L438" s="2">
        <f t="shared" si="1282"/>
        <v>9.8004079215121926</v>
      </c>
      <c r="M438" s="2">
        <f t="shared" si="1282"/>
        <v>9.5774109605783853</v>
      </c>
      <c r="N438" s="2">
        <f t="shared" si="1282"/>
        <v>9.3544139996445779</v>
      </c>
      <c r="O438" s="2">
        <f t="shared" si="1282"/>
        <v>9.1314170387107705</v>
      </c>
      <c r="P438" s="2">
        <f t="shared" si="1282"/>
        <v>8.9084200777769631</v>
      </c>
      <c r="Q438" s="2">
        <f t="shared" si="1282"/>
        <v>8.6854231168431557</v>
      </c>
      <c r="R438" s="2">
        <f t="shared" si="1282"/>
        <v>8.4624261559093483</v>
      </c>
      <c r="S438" s="2">
        <f t="shared" si="1282"/>
        <v>8.2394291949755409</v>
      </c>
      <c r="T438" s="2">
        <f t="shared" si="1282"/>
        <v>8.0164322340417336</v>
      </c>
      <c r="U438" s="2">
        <f t="shared" si="1282"/>
        <v>7.7934352731079271</v>
      </c>
      <c r="V438" s="2">
        <f t="shared" si="1282"/>
        <v>7.5704383121741206</v>
      </c>
      <c r="W438" s="2">
        <f t="shared" si="1282"/>
        <v>7.3474413512403141</v>
      </c>
      <c r="X438" s="2">
        <f t="shared" si="1282"/>
        <v>7.1244443903065076</v>
      </c>
      <c r="Y438" s="2">
        <f t="shared" si="1282"/>
        <v>6.9014474293727011</v>
      </c>
      <c r="Z438" s="2">
        <f t="shared" si="1282"/>
        <v>6.6784504684388946</v>
      </c>
      <c r="AA438" s="2">
        <f t="shared" si="1282"/>
        <v>6.4554535075050881</v>
      </c>
      <c r="AB438" s="2">
        <f t="shared" si="1282"/>
        <v>6.2324565465712816</v>
      </c>
      <c r="AC438" s="2">
        <f t="shared" si="1282"/>
        <v>6.0094595856374751</v>
      </c>
      <c r="AD438" s="2">
        <f t="shared" si="1282"/>
        <v>5.7864626247036686</v>
      </c>
      <c r="AE438" s="2">
        <f t="shared" si="1282"/>
        <v>5.5634656637698621</v>
      </c>
      <c r="AF438" s="2">
        <f t="shared" si="1282"/>
        <v>5.3404687028360556</v>
      </c>
      <c r="AG438" s="2">
        <f t="shared" si="1282"/>
        <v>5.1174717419022491</v>
      </c>
      <c r="AH438" s="2">
        <f t="shared" si="1282"/>
        <v>4.8944747809684426</v>
      </c>
      <c r="AI438" s="2">
        <f t="shared" si="1282"/>
        <v>4.6714778200346361</v>
      </c>
      <c r="AJ438" s="2">
        <f t="shared" ref="AJ438:BK438" si="1283">AJ407+AJ437</f>
        <v>4.4484808591008296</v>
      </c>
      <c r="AK438" s="2">
        <f t="shared" si="1283"/>
        <v>4.2254838981670231</v>
      </c>
      <c r="AL438" s="2">
        <f t="shared" si="1283"/>
        <v>4.0024869372332166</v>
      </c>
      <c r="AM438" s="2">
        <f t="shared" si="1283"/>
        <v>3.7794899762994096</v>
      </c>
      <c r="AN438" s="2">
        <f t="shared" si="1283"/>
        <v>3.5564930153656027</v>
      </c>
      <c r="AO438" s="2">
        <f t="shared" si="1283"/>
        <v>3.3334960544317958</v>
      </c>
      <c r="AP438" s="2">
        <f t="shared" si="1283"/>
        <v>3.1104990934979888</v>
      </c>
      <c r="AQ438" s="2">
        <f t="shared" si="1283"/>
        <v>2.8875021325641819</v>
      </c>
      <c r="AR438" s="2">
        <f t="shared" si="1283"/>
        <v>2.6645051716303749</v>
      </c>
      <c r="AS438" s="2">
        <f t="shared" si="1283"/>
        <v>2.441508210696568</v>
      </c>
      <c r="AT438" s="2">
        <f t="shared" si="1283"/>
        <v>2.218511249762761</v>
      </c>
      <c r="AU438" s="2">
        <f t="shared" si="1283"/>
        <v>1.9955142888289541</v>
      </c>
      <c r="AV438" s="2">
        <f t="shared" si="1283"/>
        <v>1.7725173278951472</v>
      </c>
      <c r="AW438" s="2">
        <f t="shared" si="1283"/>
        <v>1.5495203669613402</v>
      </c>
      <c r="AX438" s="2">
        <f t="shared" si="1283"/>
        <v>1.3265234060275333</v>
      </c>
      <c r="AY438" s="2">
        <f t="shared" si="1283"/>
        <v>1.1206305207552543</v>
      </c>
      <c r="AZ438" s="2">
        <f t="shared" si="1283"/>
        <v>0.93019241886962556</v>
      </c>
      <c r="BA438" s="2">
        <f t="shared" si="1283"/>
        <v>0.73975431698399685</v>
      </c>
      <c r="BB438" s="2">
        <f t="shared" si="1283"/>
        <v>0.54931621509836814</v>
      </c>
      <c r="BC438" s="2">
        <f t="shared" si="1283"/>
        <v>0.35887811321273944</v>
      </c>
      <c r="BD438" s="2">
        <f t="shared" si="1283"/>
        <v>0.1684400113271107</v>
      </c>
      <c r="BE438" s="2">
        <f t="shared" si="1283"/>
        <v>1.1074474670635936E-14</v>
      </c>
      <c r="BF438" s="2">
        <f t="shared" si="1283"/>
        <v>1.1074474670635936E-14</v>
      </c>
      <c r="BG438" s="2">
        <f t="shared" si="1283"/>
        <v>1.1074474670635936E-14</v>
      </c>
      <c r="BH438" s="2">
        <f t="shared" si="1283"/>
        <v>1.1074474670635936E-14</v>
      </c>
      <c r="BI438" s="2">
        <f t="shared" si="1283"/>
        <v>1.1074474670635936E-14</v>
      </c>
      <c r="BJ438" s="2">
        <f t="shared" si="1283"/>
        <v>1.1074474670635936E-14</v>
      </c>
      <c r="BK438" s="2">
        <f t="shared" si="1283"/>
        <v>1.1074474670635936E-14</v>
      </c>
    </row>
    <row r="441" spans="2:63" s="3" customFormat="1" x14ac:dyDescent="0.3">
      <c r="B441" s="3" t="s">
        <v>85</v>
      </c>
    </row>
    <row r="443" spans="2:63" x14ac:dyDescent="0.3">
      <c r="D443" s="1">
        <v>2011</v>
      </c>
      <c r="E443" s="1">
        <v>2012</v>
      </c>
      <c r="F443" s="1">
        <v>2013</v>
      </c>
      <c r="G443" s="1">
        <v>2014</v>
      </c>
      <c r="H443" s="1">
        <v>2015</v>
      </c>
      <c r="I443" s="1">
        <v>2016</v>
      </c>
      <c r="J443" s="1">
        <v>2017</v>
      </c>
      <c r="K443" s="1">
        <v>2018</v>
      </c>
      <c r="L443" s="1">
        <v>2019</v>
      </c>
      <c r="M443" s="1">
        <v>2020</v>
      </c>
      <c r="N443" s="1">
        <v>2021</v>
      </c>
      <c r="O443" s="1">
        <v>2022</v>
      </c>
      <c r="P443" s="1">
        <v>2023</v>
      </c>
      <c r="Q443" s="1">
        <v>2024</v>
      </c>
      <c r="R443" s="1">
        <v>2025</v>
      </c>
      <c r="S443" s="1">
        <v>2026</v>
      </c>
      <c r="T443" s="1">
        <v>2027</v>
      </c>
      <c r="U443" s="1">
        <v>2028</v>
      </c>
      <c r="V443" s="1">
        <v>2029</v>
      </c>
      <c r="W443" s="1">
        <v>2030</v>
      </c>
      <c r="X443" s="1">
        <v>2031</v>
      </c>
      <c r="Y443" s="1">
        <v>2032</v>
      </c>
      <c r="Z443" s="1">
        <v>2033</v>
      </c>
      <c r="AA443" s="1">
        <v>2034</v>
      </c>
      <c r="AB443" s="1">
        <v>2035</v>
      </c>
      <c r="AC443" s="1">
        <v>2036</v>
      </c>
      <c r="AD443" s="1">
        <v>2037</v>
      </c>
      <c r="AE443" s="1">
        <v>2038</v>
      </c>
      <c r="AF443" s="1">
        <v>2039</v>
      </c>
      <c r="AG443" s="1">
        <v>2040</v>
      </c>
      <c r="AH443" s="1">
        <v>2041</v>
      </c>
      <c r="AI443" s="1">
        <v>2042</v>
      </c>
      <c r="AJ443" s="1">
        <v>2043</v>
      </c>
      <c r="AK443" s="1">
        <v>2044</v>
      </c>
      <c r="AL443" s="1">
        <v>2045</v>
      </c>
      <c r="AM443" s="1">
        <v>2046</v>
      </c>
      <c r="AN443" s="1">
        <v>2047</v>
      </c>
      <c r="AO443" s="1">
        <v>2048</v>
      </c>
      <c r="AP443" s="1">
        <v>2049</v>
      </c>
      <c r="AQ443" s="1">
        <v>2050</v>
      </c>
      <c r="AR443" s="1">
        <v>2051</v>
      </c>
      <c r="AS443" s="1">
        <v>2052</v>
      </c>
      <c r="AT443" s="1">
        <v>2053</v>
      </c>
      <c r="AU443" s="1">
        <v>2054</v>
      </c>
      <c r="AV443" s="1">
        <v>2055</v>
      </c>
      <c r="AW443" s="1">
        <v>2056</v>
      </c>
      <c r="AX443" s="1">
        <v>2057</v>
      </c>
      <c r="AY443" s="1">
        <v>2058</v>
      </c>
      <c r="AZ443" s="1">
        <v>2059</v>
      </c>
      <c r="BA443" s="1">
        <v>2060</v>
      </c>
      <c r="BB443" s="1">
        <v>2061</v>
      </c>
      <c r="BC443" s="1">
        <v>2062</v>
      </c>
      <c r="BD443" s="1">
        <v>2063</v>
      </c>
      <c r="BE443" s="1">
        <v>2064</v>
      </c>
      <c r="BF443" s="1">
        <v>2065</v>
      </c>
      <c r="BG443" s="1">
        <v>2066</v>
      </c>
      <c r="BH443" s="1">
        <v>2067</v>
      </c>
      <c r="BI443" s="1">
        <v>2068</v>
      </c>
      <c r="BJ443" s="1">
        <v>2069</v>
      </c>
      <c r="BK443" s="1">
        <v>2070</v>
      </c>
    </row>
    <row r="445" spans="2:63" x14ac:dyDescent="0.3">
      <c r="B445" t="s">
        <v>79</v>
      </c>
      <c r="D445" s="2">
        <v>0</v>
      </c>
      <c r="E445" s="2">
        <v>0</v>
      </c>
      <c r="F445" s="2">
        <v>0</v>
      </c>
      <c r="G445" s="2">
        <v>0</v>
      </c>
      <c r="H445" s="2">
        <v>0</v>
      </c>
      <c r="I445" s="2">
        <f t="shared" ref="I445:N445" si="1284">H456</f>
        <v>70.874168634143075</v>
      </c>
      <c r="J445" s="25">
        <f>I456</f>
        <v>27.627780250360619</v>
      </c>
      <c r="K445" s="2">
        <f t="shared" si="1284"/>
        <v>20.720835187770465</v>
      </c>
      <c r="L445" s="2">
        <f t="shared" si="1284"/>
        <v>18.031146314075858</v>
      </c>
      <c r="M445" s="2">
        <f t="shared" si="1284"/>
        <v>9.0155731570379309</v>
      </c>
      <c r="N445" s="2">
        <f t="shared" si="1284"/>
        <v>0</v>
      </c>
      <c r="O445" s="2">
        <f t="shared" ref="O445:BK445" si="1285">N456</f>
        <v>0</v>
      </c>
      <c r="P445" s="2">
        <f t="shared" si="1285"/>
        <v>0</v>
      </c>
      <c r="Q445" s="2">
        <f t="shared" si="1285"/>
        <v>0</v>
      </c>
      <c r="R445" s="2">
        <f t="shared" si="1285"/>
        <v>0</v>
      </c>
      <c r="S445" s="2">
        <f t="shared" si="1285"/>
        <v>0</v>
      </c>
      <c r="T445" s="2">
        <f t="shared" si="1285"/>
        <v>0</v>
      </c>
      <c r="U445" s="2">
        <f t="shared" si="1285"/>
        <v>0</v>
      </c>
      <c r="V445" s="2">
        <f t="shared" si="1285"/>
        <v>0</v>
      </c>
      <c r="W445" s="2">
        <f t="shared" si="1285"/>
        <v>0</v>
      </c>
      <c r="X445" s="2">
        <f t="shared" si="1285"/>
        <v>0</v>
      </c>
      <c r="Y445" s="2">
        <f t="shared" si="1285"/>
        <v>0</v>
      </c>
      <c r="Z445" s="2">
        <f t="shared" si="1285"/>
        <v>0</v>
      </c>
      <c r="AA445" s="2">
        <f t="shared" si="1285"/>
        <v>0</v>
      </c>
      <c r="AB445" s="2">
        <f t="shared" si="1285"/>
        <v>0</v>
      </c>
      <c r="AC445" s="2">
        <f t="shared" si="1285"/>
        <v>0</v>
      </c>
      <c r="AD445" s="2">
        <f t="shared" si="1285"/>
        <v>0</v>
      </c>
      <c r="AE445" s="2">
        <f t="shared" si="1285"/>
        <v>0</v>
      </c>
      <c r="AF445" s="2">
        <f t="shared" si="1285"/>
        <v>0</v>
      </c>
      <c r="AG445" s="2">
        <f t="shared" si="1285"/>
        <v>0</v>
      </c>
      <c r="AH445" s="2">
        <f t="shared" si="1285"/>
        <v>0</v>
      </c>
      <c r="AI445" s="2">
        <f t="shared" si="1285"/>
        <v>0</v>
      </c>
      <c r="AJ445" s="2">
        <f t="shared" si="1285"/>
        <v>0</v>
      </c>
      <c r="AK445" s="2">
        <f t="shared" si="1285"/>
        <v>0</v>
      </c>
      <c r="AL445" s="2">
        <f t="shared" si="1285"/>
        <v>0</v>
      </c>
      <c r="AM445" s="2">
        <f t="shared" si="1285"/>
        <v>0</v>
      </c>
      <c r="AN445" s="2">
        <f t="shared" si="1285"/>
        <v>0</v>
      </c>
      <c r="AO445" s="2">
        <f t="shared" si="1285"/>
        <v>0</v>
      </c>
      <c r="AP445" s="2">
        <f t="shared" si="1285"/>
        <v>0</v>
      </c>
      <c r="AQ445" s="2">
        <f t="shared" si="1285"/>
        <v>0</v>
      </c>
      <c r="AR445" s="2">
        <f t="shared" si="1285"/>
        <v>0</v>
      </c>
      <c r="AS445" s="2">
        <f t="shared" si="1285"/>
        <v>0</v>
      </c>
      <c r="AT445" s="2">
        <f t="shared" si="1285"/>
        <v>0</v>
      </c>
      <c r="AU445" s="2">
        <f t="shared" si="1285"/>
        <v>0</v>
      </c>
      <c r="AV445" s="2">
        <f t="shared" si="1285"/>
        <v>0</v>
      </c>
      <c r="AW445" s="2">
        <f t="shared" si="1285"/>
        <v>0</v>
      </c>
      <c r="AX445" s="2">
        <f t="shared" si="1285"/>
        <v>0</v>
      </c>
      <c r="AY445" s="2">
        <f t="shared" si="1285"/>
        <v>0</v>
      </c>
      <c r="AZ445" s="2">
        <f t="shared" si="1285"/>
        <v>0</v>
      </c>
      <c r="BA445" s="2">
        <f t="shared" si="1285"/>
        <v>0</v>
      </c>
      <c r="BB445" s="2">
        <f t="shared" si="1285"/>
        <v>0</v>
      </c>
      <c r="BC445" s="2">
        <f t="shared" si="1285"/>
        <v>0</v>
      </c>
      <c r="BD445" s="2">
        <f t="shared" si="1285"/>
        <v>0</v>
      </c>
      <c r="BE445" s="2">
        <f t="shared" si="1285"/>
        <v>0</v>
      </c>
      <c r="BF445" s="2">
        <f t="shared" si="1285"/>
        <v>0</v>
      </c>
      <c r="BG445" s="2">
        <f t="shared" si="1285"/>
        <v>0</v>
      </c>
      <c r="BH445" s="2">
        <f t="shared" si="1285"/>
        <v>0</v>
      </c>
      <c r="BI445" s="2">
        <f t="shared" si="1285"/>
        <v>0</v>
      </c>
      <c r="BJ445" s="2">
        <f t="shared" si="1285"/>
        <v>0</v>
      </c>
      <c r="BK445" s="2">
        <f t="shared" si="1285"/>
        <v>0</v>
      </c>
    </row>
    <row r="446" spans="2:63" x14ac:dyDescent="0.3"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</row>
    <row r="447" spans="2:63" x14ac:dyDescent="0.3">
      <c r="B447" t="s">
        <v>78</v>
      </c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</row>
    <row r="448" spans="2:63" x14ac:dyDescent="0.3">
      <c r="B448" s="24" t="s">
        <v>49</v>
      </c>
      <c r="C448" s="24"/>
      <c r="D448" s="2"/>
      <c r="E448" s="2"/>
      <c r="F448" s="2"/>
      <c r="G448" s="2"/>
      <c r="H448" s="2"/>
      <c r="I448" s="2">
        <f>'Accel Depr'!D16/Inputs!$I$5</f>
        <v>0.53070411151704522</v>
      </c>
      <c r="J448" s="2">
        <f>'Accel Depr'!E16/Inputs!$I$5</f>
        <v>0</v>
      </c>
      <c r="K448" s="2">
        <f>'Accel Depr'!F16/Inputs!$I$5</f>
        <v>0</v>
      </c>
      <c r="L448" s="2">
        <f>'Accel Depr'!G16/Inputs!$I$5</f>
        <v>0</v>
      </c>
      <c r="M448" s="2">
        <f>'Accel Depr'!H16/Inputs!$I$5</f>
        <v>0</v>
      </c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</row>
    <row r="449" spans="2:63" x14ac:dyDescent="0.3">
      <c r="B449" s="24" t="s">
        <v>50</v>
      </c>
      <c r="C449" s="24"/>
      <c r="D449" s="2"/>
      <c r="E449" s="2"/>
      <c r="F449" s="2"/>
      <c r="G449" s="2"/>
      <c r="H449" s="2"/>
      <c r="I449" s="2">
        <f>'Accel Depr'!D17/Inputs!$I$5</f>
        <v>38.781836748109313</v>
      </c>
      <c r="J449" s="2">
        <f>'Accel Depr'!E17/Inputs!$I$5</f>
        <v>0</v>
      </c>
      <c r="K449" s="2">
        <f>'Accel Depr'!F17/Inputs!$I$5</f>
        <v>0</v>
      </c>
      <c r="L449" s="2">
        <f>'Accel Depr'!G17/Inputs!$I$5</f>
        <v>0</v>
      </c>
      <c r="M449" s="2">
        <f>'Accel Depr'!H17/Inputs!$I$5</f>
        <v>0</v>
      </c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</row>
    <row r="450" spans="2:63" x14ac:dyDescent="0.3">
      <c r="B450" s="24" t="s">
        <v>51</v>
      </c>
      <c r="C450" s="24"/>
      <c r="D450" s="2"/>
      <c r="E450" s="2"/>
      <c r="F450" s="2"/>
      <c r="G450" s="2"/>
      <c r="H450" s="2"/>
      <c r="I450" s="2">
        <f>'Accel Depr'!D18/Inputs!$I$5</f>
        <v>0.10355451178880209</v>
      </c>
      <c r="J450" s="2">
        <f>'Accel Depr'!E18/Inputs!$I$5</f>
        <v>0.10355451178880209</v>
      </c>
      <c r="K450" s="2">
        <f>'Accel Depr'!F18/Inputs!$I$5</f>
        <v>0.10355451178880209</v>
      </c>
      <c r="L450" s="2">
        <f>'Accel Depr'!G18/Inputs!$I$5</f>
        <v>0.10355451178880209</v>
      </c>
      <c r="M450" s="2">
        <f>'Accel Depr'!H18/Inputs!$I$5</f>
        <v>0.10355451178880209</v>
      </c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</row>
    <row r="451" spans="2:63" x14ac:dyDescent="0.3">
      <c r="B451" s="24" t="s">
        <v>52</v>
      </c>
      <c r="C451" s="24"/>
      <c r="D451" s="2"/>
      <c r="E451" s="2"/>
      <c r="F451" s="2"/>
      <c r="G451" s="2"/>
      <c r="H451" s="2"/>
      <c r="I451" s="2">
        <f>'Accel Depr'!D19/Inputs!$I$5</f>
        <v>6.20877104311454</v>
      </c>
      <c r="J451" s="2">
        <f>'Accel Depr'!E19/Inputs!$I$5</f>
        <v>6.20877104311454</v>
      </c>
      <c r="K451" s="2">
        <f>'Accel Depr'!F19/Inputs!$I$5</f>
        <v>6.20877104311454</v>
      </c>
      <c r="L451" s="2">
        <f>'Accel Depr'!G19/Inputs!$I$5</f>
        <v>6.20877104311454</v>
      </c>
      <c r="M451" s="2">
        <f>'Accel Depr'!H19/Inputs!$I$5</f>
        <v>6.20877104311454</v>
      </c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</row>
    <row r="452" spans="2:63" x14ac:dyDescent="0.3">
      <c r="B452" s="68" t="s">
        <v>101</v>
      </c>
      <c r="C452" s="24"/>
      <c r="D452" s="2"/>
      <c r="E452" s="2"/>
      <c r="F452" s="2"/>
      <c r="G452" s="2"/>
      <c r="H452" s="2"/>
      <c r="I452" s="48">
        <v>0</v>
      </c>
      <c r="J452" s="48">
        <f>'Accel Depr'!$E$33/Inputs!$J$5/'Accel Depr'!$E$34</f>
        <v>0.59461950768681082</v>
      </c>
      <c r="K452" s="48">
        <f>$J452</f>
        <v>0.59461950768681082</v>
      </c>
      <c r="L452" s="48">
        <f t="shared" ref="L452:M452" si="1286">$J452</f>
        <v>0.59461950768681082</v>
      </c>
      <c r="M452" s="48">
        <f t="shared" si="1286"/>
        <v>0.59461950768681082</v>
      </c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</row>
    <row r="453" spans="2:63" x14ac:dyDescent="0.3">
      <c r="B453" s="68" t="s">
        <v>114</v>
      </c>
      <c r="C453" s="24"/>
      <c r="D453" s="2"/>
      <c r="E453" s="2"/>
      <c r="F453" s="2"/>
      <c r="G453" s="2"/>
      <c r="H453" s="2"/>
      <c r="I453" s="48"/>
      <c r="J453" s="48"/>
      <c r="K453" s="48"/>
      <c r="L453" s="48">
        <f>'Accel Depr'!$G$47/Inputs!$L$5/'Accel Depr'!$G$48</f>
        <v>2.1086280944477735</v>
      </c>
      <c r="M453" s="48">
        <f>$L453</f>
        <v>2.1086280944477735</v>
      </c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</row>
    <row r="454" spans="2:63" x14ac:dyDescent="0.3">
      <c r="B454" s="24" t="s">
        <v>28</v>
      </c>
      <c r="C454" s="24"/>
      <c r="D454" s="2">
        <f t="shared" ref="D454:K454" si="1287">SUM(D448:D453)</f>
        <v>0</v>
      </c>
      <c r="E454" s="2">
        <f t="shared" si="1287"/>
        <v>0</v>
      </c>
      <c r="F454" s="2">
        <f t="shared" si="1287"/>
        <v>0</v>
      </c>
      <c r="G454" s="2">
        <f t="shared" si="1287"/>
        <v>0</v>
      </c>
      <c r="H454" s="2">
        <f t="shared" si="1287"/>
        <v>0</v>
      </c>
      <c r="I454" s="2">
        <f t="shared" si="1287"/>
        <v>45.624866414529698</v>
      </c>
      <c r="J454" s="2">
        <f t="shared" si="1287"/>
        <v>6.906945062590153</v>
      </c>
      <c r="K454" s="2">
        <f t="shared" si="1287"/>
        <v>6.906945062590153</v>
      </c>
      <c r="L454" s="2">
        <f>SUM(L448:L453)</f>
        <v>9.0155731570379274</v>
      </c>
      <c r="M454" s="2">
        <f t="shared" ref="M454:BK454" si="1288">SUM(M448:M453)</f>
        <v>9.0155731570379274</v>
      </c>
      <c r="N454" s="2">
        <f t="shared" si="1288"/>
        <v>0</v>
      </c>
      <c r="O454" s="2">
        <f t="shared" si="1288"/>
        <v>0</v>
      </c>
      <c r="P454" s="2">
        <f t="shared" si="1288"/>
        <v>0</v>
      </c>
      <c r="Q454" s="2">
        <f t="shared" si="1288"/>
        <v>0</v>
      </c>
      <c r="R454" s="2">
        <f t="shared" si="1288"/>
        <v>0</v>
      </c>
      <c r="S454" s="2">
        <f t="shared" si="1288"/>
        <v>0</v>
      </c>
      <c r="T454" s="2">
        <f t="shared" si="1288"/>
        <v>0</v>
      </c>
      <c r="U454" s="2">
        <f t="shared" si="1288"/>
        <v>0</v>
      </c>
      <c r="V454" s="2">
        <f t="shared" si="1288"/>
        <v>0</v>
      </c>
      <c r="W454" s="2">
        <f t="shared" si="1288"/>
        <v>0</v>
      </c>
      <c r="X454" s="2">
        <f t="shared" si="1288"/>
        <v>0</v>
      </c>
      <c r="Y454" s="2">
        <f t="shared" si="1288"/>
        <v>0</v>
      </c>
      <c r="Z454" s="2">
        <f t="shared" si="1288"/>
        <v>0</v>
      </c>
      <c r="AA454" s="2">
        <f t="shared" si="1288"/>
        <v>0</v>
      </c>
      <c r="AB454" s="2">
        <f t="shared" si="1288"/>
        <v>0</v>
      </c>
      <c r="AC454" s="2">
        <f t="shared" si="1288"/>
        <v>0</v>
      </c>
      <c r="AD454" s="2">
        <f t="shared" si="1288"/>
        <v>0</v>
      </c>
      <c r="AE454" s="2">
        <f t="shared" si="1288"/>
        <v>0</v>
      </c>
      <c r="AF454" s="2">
        <f t="shared" si="1288"/>
        <v>0</v>
      </c>
      <c r="AG454" s="2">
        <f t="shared" si="1288"/>
        <v>0</v>
      </c>
      <c r="AH454" s="2">
        <f t="shared" si="1288"/>
        <v>0</v>
      </c>
      <c r="AI454" s="2">
        <f t="shared" si="1288"/>
        <v>0</v>
      </c>
      <c r="AJ454" s="2">
        <f t="shared" si="1288"/>
        <v>0</v>
      </c>
      <c r="AK454" s="2">
        <f t="shared" si="1288"/>
        <v>0</v>
      </c>
      <c r="AL454" s="2">
        <f t="shared" si="1288"/>
        <v>0</v>
      </c>
      <c r="AM454" s="2">
        <f t="shared" si="1288"/>
        <v>0</v>
      </c>
      <c r="AN454" s="2">
        <f t="shared" si="1288"/>
        <v>0</v>
      </c>
      <c r="AO454" s="2">
        <f t="shared" si="1288"/>
        <v>0</v>
      </c>
      <c r="AP454" s="2">
        <f t="shared" si="1288"/>
        <v>0</v>
      </c>
      <c r="AQ454" s="2">
        <f t="shared" si="1288"/>
        <v>0</v>
      </c>
      <c r="AR454" s="2">
        <f t="shared" si="1288"/>
        <v>0</v>
      </c>
      <c r="AS454" s="2">
        <f t="shared" si="1288"/>
        <v>0</v>
      </c>
      <c r="AT454" s="2">
        <f t="shared" si="1288"/>
        <v>0</v>
      </c>
      <c r="AU454" s="2">
        <f t="shared" si="1288"/>
        <v>0</v>
      </c>
      <c r="AV454" s="2">
        <f t="shared" si="1288"/>
        <v>0</v>
      </c>
      <c r="AW454" s="2">
        <f t="shared" si="1288"/>
        <v>0</v>
      </c>
      <c r="AX454" s="2">
        <f t="shared" si="1288"/>
        <v>0</v>
      </c>
      <c r="AY454" s="2">
        <f t="shared" si="1288"/>
        <v>0</v>
      </c>
      <c r="AZ454" s="2">
        <f t="shared" si="1288"/>
        <v>0</v>
      </c>
      <c r="BA454" s="2">
        <f t="shared" si="1288"/>
        <v>0</v>
      </c>
      <c r="BB454" s="2">
        <f t="shared" si="1288"/>
        <v>0</v>
      </c>
      <c r="BC454" s="2">
        <f t="shared" si="1288"/>
        <v>0</v>
      </c>
      <c r="BD454" s="2">
        <f t="shared" si="1288"/>
        <v>0</v>
      </c>
      <c r="BE454" s="2">
        <f t="shared" si="1288"/>
        <v>0</v>
      </c>
      <c r="BF454" s="2">
        <f t="shared" si="1288"/>
        <v>0</v>
      </c>
      <c r="BG454" s="2">
        <f t="shared" si="1288"/>
        <v>0</v>
      </c>
      <c r="BH454" s="2">
        <f t="shared" si="1288"/>
        <v>0</v>
      </c>
      <c r="BI454" s="2">
        <f t="shared" si="1288"/>
        <v>0</v>
      </c>
      <c r="BJ454" s="2">
        <f t="shared" si="1288"/>
        <v>0</v>
      </c>
      <c r="BK454" s="2">
        <f t="shared" si="1288"/>
        <v>0</v>
      </c>
    </row>
    <row r="455" spans="2:63" x14ac:dyDescent="0.3">
      <c r="B455" s="24"/>
      <c r="C455" s="2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</row>
    <row r="456" spans="2:63" x14ac:dyDescent="0.3">
      <c r="B456" s="24" t="s">
        <v>80</v>
      </c>
      <c r="C456" s="24"/>
      <c r="D456" s="2">
        <f t="shared" ref="D456:G456" si="1289">D445-D454</f>
        <v>0</v>
      </c>
      <c r="E456" s="2">
        <f t="shared" si="1289"/>
        <v>0</v>
      </c>
      <c r="F456" s="2">
        <f t="shared" si="1289"/>
        <v>0</v>
      </c>
      <c r="G456" s="2">
        <f t="shared" si="1289"/>
        <v>0</v>
      </c>
      <c r="H456" s="18">
        <f>(H30+H77)*-1</f>
        <v>70.874168634143075</v>
      </c>
      <c r="I456" s="48">
        <f>I445-I454+'Accel Depr'!$E$33/Inputs!$J$5</f>
        <v>27.627780250360619</v>
      </c>
      <c r="J456" s="25">
        <f>J445-J454</f>
        <v>20.720835187770465</v>
      </c>
      <c r="K456" s="48">
        <f>K445-K454+'Accel Depr'!$G$47/Inputs!$L$5</f>
        <v>18.031146314075858</v>
      </c>
      <c r="L456" s="25">
        <f>L445-L454</f>
        <v>9.0155731570379309</v>
      </c>
      <c r="M456" s="25">
        <f>M445-M454</f>
        <v>0</v>
      </c>
      <c r="N456" s="2">
        <f t="shared" ref="N456:BK456" si="1290">N445-N454</f>
        <v>0</v>
      </c>
      <c r="O456" s="2">
        <f t="shared" si="1290"/>
        <v>0</v>
      </c>
      <c r="P456" s="2">
        <f t="shared" si="1290"/>
        <v>0</v>
      </c>
      <c r="Q456" s="2">
        <f t="shared" si="1290"/>
        <v>0</v>
      </c>
      <c r="R456" s="2">
        <f t="shared" si="1290"/>
        <v>0</v>
      </c>
      <c r="S456" s="2">
        <f t="shared" si="1290"/>
        <v>0</v>
      </c>
      <c r="T456" s="2">
        <f t="shared" si="1290"/>
        <v>0</v>
      </c>
      <c r="U456" s="2">
        <f t="shared" si="1290"/>
        <v>0</v>
      </c>
      <c r="V456" s="2">
        <f t="shared" si="1290"/>
        <v>0</v>
      </c>
      <c r="W456" s="2">
        <f t="shared" si="1290"/>
        <v>0</v>
      </c>
      <c r="X456" s="2">
        <f t="shared" si="1290"/>
        <v>0</v>
      </c>
      <c r="Y456" s="2">
        <f t="shared" si="1290"/>
        <v>0</v>
      </c>
      <c r="Z456" s="2">
        <f t="shared" si="1290"/>
        <v>0</v>
      </c>
      <c r="AA456" s="2">
        <f t="shared" si="1290"/>
        <v>0</v>
      </c>
      <c r="AB456" s="2">
        <f t="shared" si="1290"/>
        <v>0</v>
      </c>
      <c r="AC456" s="2">
        <f t="shared" si="1290"/>
        <v>0</v>
      </c>
      <c r="AD456" s="2">
        <f t="shared" si="1290"/>
        <v>0</v>
      </c>
      <c r="AE456" s="2">
        <f t="shared" si="1290"/>
        <v>0</v>
      </c>
      <c r="AF456" s="2">
        <f t="shared" si="1290"/>
        <v>0</v>
      </c>
      <c r="AG456" s="2">
        <f t="shared" si="1290"/>
        <v>0</v>
      </c>
      <c r="AH456" s="2">
        <f t="shared" si="1290"/>
        <v>0</v>
      </c>
      <c r="AI456" s="2">
        <f t="shared" si="1290"/>
        <v>0</v>
      </c>
      <c r="AJ456" s="2">
        <f t="shared" si="1290"/>
        <v>0</v>
      </c>
      <c r="AK456" s="2">
        <f t="shared" si="1290"/>
        <v>0</v>
      </c>
      <c r="AL456" s="2">
        <f t="shared" si="1290"/>
        <v>0</v>
      </c>
      <c r="AM456" s="2">
        <f t="shared" si="1290"/>
        <v>0</v>
      </c>
      <c r="AN456" s="2">
        <f t="shared" si="1290"/>
        <v>0</v>
      </c>
      <c r="AO456" s="2">
        <f t="shared" si="1290"/>
        <v>0</v>
      </c>
      <c r="AP456" s="2">
        <f t="shared" si="1290"/>
        <v>0</v>
      </c>
      <c r="AQ456" s="2">
        <f t="shared" si="1290"/>
        <v>0</v>
      </c>
      <c r="AR456" s="2">
        <f t="shared" si="1290"/>
        <v>0</v>
      </c>
      <c r="AS456" s="2">
        <f t="shared" si="1290"/>
        <v>0</v>
      </c>
      <c r="AT456" s="2">
        <f t="shared" si="1290"/>
        <v>0</v>
      </c>
      <c r="AU456" s="2">
        <f t="shared" si="1290"/>
        <v>0</v>
      </c>
      <c r="AV456" s="2">
        <f t="shared" si="1290"/>
        <v>0</v>
      </c>
      <c r="AW456" s="2">
        <f t="shared" si="1290"/>
        <v>0</v>
      </c>
      <c r="AX456" s="2">
        <f t="shared" si="1290"/>
        <v>0</v>
      </c>
      <c r="AY456" s="2">
        <f t="shared" si="1290"/>
        <v>0</v>
      </c>
      <c r="AZ456" s="2">
        <f t="shared" si="1290"/>
        <v>0</v>
      </c>
      <c r="BA456" s="2">
        <f t="shared" si="1290"/>
        <v>0</v>
      </c>
      <c r="BB456" s="2">
        <f t="shared" si="1290"/>
        <v>0</v>
      </c>
      <c r="BC456" s="2">
        <f t="shared" si="1290"/>
        <v>0</v>
      </c>
      <c r="BD456" s="2">
        <f t="shared" si="1290"/>
        <v>0</v>
      </c>
      <c r="BE456" s="2">
        <f t="shared" si="1290"/>
        <v>0</v>
      </c>
      <c r="BF456" s="2">
        <f t="shared" si="1290"/>
        <v>0</v>
      </c>
      <c r="BG456" s="2">
        <f t="shared" si="1290"/>
        <v>0</v>
      </c>
      <c r="BH456" s="2">
        <f t="shared" si="1290"/>
        <v>0</v>
      </c>
      <c r="BI456" s="2">
        <f t="shared" si="1290"/>
        <v>0</v>
      </c>
      <c r="BJ456" s="2">
        <f t="shared" si="1290"/>
        <v>0</v>
      </c>
      <c r="BK456" s="2">
        <f t="shared" si="1290"/>
        <v>0</v>
      </c>
    </row>
    <row r="457" spans="2:63" x14ac:dyDescent="0.3">
      <c r="B457" s="24"/>
      <c r="C457" s="24"/>
    </row>
    <row r="458" spans="2:63" x14ac:dyDescent="0.3">
      <c r="B458" s="24"/>
      <c r="C458" s="24"/>
      <c r="J458" s="16"/>
      <c r="K458" s="16"/>
    </row>
    <row r="459" spans="2:63" s="3" customFormat="1" x14ac:dyDescent="0.3">
      <c r="B459" s="3" t="s">
        <v>70</v>
      </c>
    </row>
    <row r="461" spans="2:63" x14ac:dyDescent="0.3">
      <c r="B461" t="s">
        <v>45</v>
      </c>
      <c r="D461" s="1">
        <v>2011</v>
      </c>
      <c r="E461" s="1">
        <v>2012</v>
      </c>
      <c r="F461" s="1">
        <v>2013</v>
      </c>
      <c r="G461" s="1">
        <v>2014</v>
      </c>
      <c r="H461" s="1">
        <v>2015</v>
      </c>
      <c r="I461" s="1">
        <v>2016</v>
      </c>
      <c r="J461" s="1">
        <v>2017</v>
      </c>
      <c r="K461" s="1">
        <v>2018</v>
      </c>
      <c r="L461" s="1">
        <v>2019</v>
      </c>
      <c r="M461" s="1">
        <v>2020</v>
      </c>
      <c r="N461" s="1">
        <v>2021</v>
      </c>
      <c r="O461" s="1">
        <v>2022</v>
      </c>
      <c r="P461" s="1">
        <v>2023</v>
      </c>
      <c r="Q461" s="1">
        <v>2024</v>
      </c>
      <c r="R461" s="1">
        <v>2025</v>
      </c>
      <c r="S461" s="1">
        <v>2026</v>
      </c>
      <c r="T461" s="1">
        <v>2027</v>
      </c>
      <c r="U461" s="1">
        <v>2028</v>
      </c>
      <c r="V461" s="1">
        <v>2029</v>
      </c>
      <c r="W461" s="1">
        <v>2030</v>
      </c>
      <c r="X461" s="1">
        <v>2031</v>
      </c>
      <c r="Y461" s="1">
        <v>2032</v>
      </c>
      <c r="Z461" s="1">
        <v>2033</v>
      </c>
      <c r="AA461" s="1">
        <v>2034</v>
      </c>
      <c r="AB461" s="1">
        <v>2035</v>
      </c>
      <c r="AC461" s="1">
        <v>2036</v>
      </c>
      <c r="AD461" s="1">
        <v>2037</v>
      </c>
      <c r="AE461" s="1">
        <v>2038</v>
      </c>
      <c r="AF461" s="1">
        <v>2039</v>
      </c>
      <c r="AG461" s="1">
        <v>2040</v>
      </c>
      <c r="AH461" s="1">
        <v>2041</v>
      </c>
      <c r="AI461" s="1">
        <v>2042</v>
      </c>
      <c r="AJ461" s="1">
        <v>2043</v>
      </c>
      <c r="AK461" s="1">
        <v>2044</v>
      </c>
      <c r="AL461" s="1">
        <v>2045</v>
      </c>
      <c r="AM461" s="1">
        <v>2046</v>
      </c>
      <c r="AN461" s="1">
        <v>2047</v>
      </c>
      <c r="AO461" s="1">
        <v>2048</v>
      </c>
      <c r="AP461" s="1">
        <v>2049</v>
      </c>
      <c r="AQ461" s="1">
        <v>2050</v>
      </c>
      <c r="AR461" s="1">
        <v>2051</v>
      </c>
      <c r="AS461" s="1">
        <v>2052</v>
      </c>
      <c r="AT461" s="1">
        <v>2053</v>
      </c>
      <c r="AU461" s="1">
        <v>2054</v>
      </c>
      <c r="AV461" s="1">
        <v>2055</v>
      </c>
      <c r="AW461" s="1">
        <v>2056</v>
      </c>
      <c r="AX461" s="1">
        <v>2057</v>
      </c>
      <c r="AY461" s="1">
        <v>2058</v>
      </c>
      <c r="AZ461" s="1">
        <v>2059</v>
      </c>
      <c r="BA461" s="1">
        <v>2060</v>
      </c>
      <c r="BB461" s="1">
        <v>2061</v>
      </c>
      <c r="BC461" s="1">
        <v>2062</v>
      </c>
      <c r="BD461" s="1">
        <v>2063</v>
      </c>
      <c r="BE461" s="1">
        <v>2064</v>
      </c>
      <c r="BF461" s="1">
        <v>2065</v>
      </c>
      <c r="BG461" s="1">
        <v>2066</v>
      </c>
      <c r="BH461" s="1">
        <v>2067</v>
      </c>
      <c r="BI461" s="1">
        <v>2068</v>
      </c>
      <c r="BJ461" s="1">
        <v>2069</v>
      </c>
      <c r="BK461" s="1">
        <v>2070</v>
      </c>
    </row>
    <row r="462" spans="2:63" x14ac:dyDescent="0.3">
      <c r="B462" t="s">
        <v>0</v>
      </c>
      <c r="D462" s="7">
        <f t="shared" ref="D462:AI462" si="1291">D60</f>
        <v>6.84850116405884</v>
      </c>
      <c r="E462" s="7">
        <f t="shared" si="1291"/>
        <v>7.3523148303794628</v>
      </c>
      <c r="F462" s="7">
        <f t="shared" si="1291"/>
        <v>8.3209087841799665</v>
      </c>
      <c r="G462" s="7">
        <f t="shared" si="1291"/>
        <v>9.6856166894279312</v>
      </c>
      <c r="H462" s="7">
        <f t="shared" si="1291"/>
        <v>11.008096102711956</v>
      </c>
      <c r="I462" s="7">
        <f t="shared" si="1291"/>
        <v>12.226990146348612</v>
      </c>
      <c r="J462" s="7">
        <f t="shared" si="1291"/>
        <v>13.198420548797291</v>
      </c>
      <c r="K462" s="7">
        <f t="shared" si="1291"/>
        <v>14.519553527935253</v>
      </c>
      <c r="L462" s="7">
        <f t="shared" si="1291"/>
        <v>15.696187123895839</v>
      </c>
      <c r="M462" s="7">
        <f t="shared" si="1291"/>
        <v>17.041431448777882</v>
      </c>
      <c r="N462" s="7">
        <f t="shared" si="1291"/>
        <v>18.039323833004588</v>
      </c>
      <c r="O462" s="7">
        <f t="shared" si="1291"/>
        <v>18.039323833004588</v>
      </c>
      <c r="P462" s="7">
        <f t="shared" si="1291"/>
        <v>18.039323833004588</v>
      </c>
      <c r="Q462" s="7">
        <f t="shared" si="1291"/>
        <v>18.039323833004588</v>
      </c>
      <c r="R462" s="7">
        <f t="shared" si="1291"/>
        <v>18.039323833004588</v>
      </c>
      <c r="S462" s="7">
        <f t="shared" si="1291"/>
        <v>18.039323833004588</v>
      </c>
      <c r="T462" s="7">
        <f t="shared" si="1291"/>
        <v>18.039323833004588</v>
      </c>
      <c r="U462" s="7">
        <f t="shared" si="1291"/>
        <v>18.039323833004588</v>
      </c>
      <c r="V462" s="7">
        <f t="shared" si="1291"/>
        <v>18.039323833004588</v>
      </c>
      <c r="W462" s="7">
        <f t="shared" si="1291"/>
        <v>18.039323833004588</v>
      </c>
      <c r="X462" s="7">
        <f t="shared" si="1291"/>
        <v>18.039323833004588</v>
      </c>
      <c r="Y462" s="7">
        <f t="shared" si="1291"/>
        <v>18.039323833004588</v>
      </c>
      <c r="Z462" s="7">
        <f t="shared" si="1291"/>
        <v>18.039323833004588</v>
      </c>
      <c r="AA462" s="7">
        <f t="shared" si="1291"/>
        <v>18.039323833004588</v>
      </c>
      <c r="AB462" s="7">
        <f t="shared" si="1291"/>
        <v>18.039323833004588</v>
      </c>
      <c r="AC462" s="7">
        <f t="shared" si="1291"/>
        <v>18.039323833004588</v>
      </c>
      <c r="AD462" s="7">
        <f t="shared" si="1291"/>
        <v>18.039323833004588</v>
      </c>
      <c r="AE462" s="7">
        <f t="shared" si="1291"/>
        <v>18.039323833004588</v>
      </c>
      <c r="AF462" s="7">
        <f t="shared" si="1291"/>
        <v>18.039323833004588</v>
      </c>
      <c r="AG462" s="7">
        <f t="shared" si="1291"/>
        <v>13.286147578512262</v>
      </c>
      <c r="AH462" s="7">
        <f t="shared" si="1291"/>
        <v>11.261311686756207</v>
      </c>
      <c r="AI462" s="7">
        <f t="shared" si="1291"/>
        <v>11.261311686756207</v>
      </c>
      <c r="AJ462" s="7">
        <f t="shared" ref="AJ462:BK462" si="1292">AJ60</f>
        <v>11.261311686756207</v>
      </c>
      <c r="AK462" s="7">
        <f t="shared" si="1292"/>
        <v>11.261311686756207</v>
      </c>
      <c r="AL462" s="7">
        <f t="shared" si="1292"/>
        <v>11.261311686756207</v>
      </c>
      <c r="AM462" s="7">
        <f t="shared" si="1292"/>
        <v>11.261311686756207</v>
      </c>
      <c r="AN462" s="7">
        <f t="shared" si="1292"/>
        <v>11.261311686756207</v>
      </c>
      <c r="AO462" s="7">
        <f t="shared" si="1292"/>
        <v>11.261311686756207</v>
      </c>
      <c r="AP462" s="7">
        <f t="shared" si="1292"/>
        <v>11.261311686756207</v>
      </c>
      <c r="AQ462" s="7">
        <f t="shared" si="1292"/>
        <v>11.261311686756207</v>
      </c>
      <c r="AR462" s="7">
        <f t="shared" si="1292"/>
        <v>11.261311686756207</v>
      </c>
      <c r="AS462" s="7">
        <f t="shared" si="1292"/>
        <v>11.261311686756207</v>
      </c>
      <c r="AT462" s="7">
        <f t="shared" si="1292"/>
        <v>11.261311686756207</v>
      </c>
      <c r="AU462" s="7">
        <f t="shared" si="1292"/>
        <v>11.261311686756207</v>
      </c>
      <c r="AV462" s="7">
        <f t="shared" si="1292"/>
        <v>11.261311686756207</v>
      </c>
      <c r="AW462" s="7">
        <f t="shared" si="1292"/>
        <v>11.261311686756207</v>
      </c>
      <c r="AX462" s="7">
        <f t="shared" si="1292"/>
        <v>10.757498020435595</v>
      </c>
      <c r="AY462" s="7">
        <f t="shared" si="1292"/>
        <v>9.7889040666350464</v>
      </c>
      <c r="AZ462" s="7">
        <f t="shared" si="1292"/>
        <v>8.4241961613870391</v>
      </c>
      <c r="BA462" s="7">
        <f t="shared" si="1292"/>
        <v>7.1017167481030556</v>
      </c>
      <c r="BB462" s="7">
        <f t="shared" si="1292"/>
        <v>5.8123336866560127</v>
      </c>
      <c r="BC462" s="7">
        <f t="shared" si="1292"/>
        <v>4.840903284207247</v>
      </c>
      <c r="BD462" s="7">
        <f t="shared" si="1292"/>
        <v>3.5197703050692923</v>
      </c>
      <c r="BE462" s="7">
        <f t="shared" si="1292"/>
        <v>2.3431367091087396</v>
      </c>
      <c r="BF462" s="7">
        <f t="shared" si="1292"/>
        <v>0.99789238422675541</v>
      </c>
      <c r="BG462" s="7">
        <f t="shared" si="1292"/>
        <v>4.2632564145606011E-14</v>
      </c>
      <c r="BH462" s="7">
        <f t="shared" si="1292"/>
        <v>0</v>
      </c>
      <c r="BI462" s="7">
        <f t="shared" si="1292"/>
        <v>0</v>
      </c>
      <c r="BJ462" s="7">
        <f t="shared" si="1292"/>
        <v>0</v>
      </c>
      <c r="BK462" s="7">
        <f t="shared" si="1292"/>
        <v>0</v>
      </c>
    </row>
    <row r="463" spans="2:63" x14ac:dyDescent="0.3">
      <c r="B463" t="s">
        <v>11</v>
      </c>
      <c r="D463" s="7">
        <f t="shared" ref="D463:AI463" si="1293">D107</f>
        <v>60.241413499651479</v>
      </c>
      <c r="E463" s="7">
        <f t="shared" si="1293"/>
        <v>64.008306276650501</v>
      </c>
      <c r="F463" s="7">
        <f t="shared" si="1293"/>
        <v>68.050799256183907</v>
      </c>
      <c r="G463" s="7">
        <f t="shared" si="1293"/>
        <v>72.698000496237412</v>
      </c>
      <c r="H463" s="7">
        <f t="shared" si="1293"/>
        <v>78.012172618100522</v>
      </c>
      <c r="I463" s="7">
        <f t="shared" si="1293"/>
        <v>79.939067654396439</v>
      </c>
      <c r="J463" s="7">
        <f t="shared" si="1293"/>
        <v>83.743487565387994</v>
      </c>
      <c r="K463" s="7">
        <f t="shared" si="1293"/>
        <v>88.350417537419546</v>
      </c>
      <c r="L463" s="7">
        <f t="shared" si="1293"/>
        <v>92.847716425017893</v>
      </c>
      <c r="M463" s="7">
        <f t="shared" si="1293"/>
        <v>97.381191841886761</v>
      </c>
      <c r="N463" s="7">
        <f t="shared" si="1293"/>
        <v>101.72885183144028</v>
      </c>
      <c r="O463" s="7">
        <f t="shared" si="1293"/>
        <v>101.72885183144028</v>
      </c>
      <c r="P463" s="7">
        <f t="shared" si="1293"/>
        <v>101.72885183144028</v>
      </c>
      <c r="Q463" s="7">
        <f t="shared" si="1293"/>
        <v>101.72885183144028</v>
      </c>
      <c r="R463" s="7">
        <f t="shared" si="1293"/>
        <v>101.72885183144028</v>
      </c>
      <c r="S463" s="7">
        <f t="shared" si="1293"/>
        <v>101.72885183144028</v>
      </c>
      <c r="T463" s="7">
        <f t="shared" si="1293"/>
        <v>101.72885183144028</v>
      </c>
      <c r="U463" s="7">
        <f t="shared" si="1293"/>
        <v>101.72885183144028</v>
      </c>
      <c r="V463" s="7">
        <f t="shared" si="1293"/>
        <v>101.72885183144028</v>
      </c>
      <c r="W463" s="7">
        <f t="shared" si="1293"/>
        <v>101.72885183144028</v>
      </c>
      <c r="X463" s="7">
        <f t="shared" si="1293"/>
        <v>101.72885183144028</v>
      </c>
      <c r="Y463" s="7">
        <f t="shared" si="1293"/>
        <v>101.72885183144028</v>
      </c>
      <c r="Z463" s="7">
        <f t="shared" si="1293"/>
        <v>101.72885183144028</v>
      </c>
      <c r="AA463" s="7">
        <f t="shared" si="1293"/>
        <v>101.75958661081211</v>
      </c>
      <c r="AB463" s="7">
        <f t="shared" si="1293"/>
        <v>101.86269698755801</v>
      </c>
      <c r="AC463" s="7">
        <f t="shared" si="1293"/>
        <v>101.86269698755801</v>
      </c>
      <c r="AD463" s="7">
        <f t="shared" si="1293"/>
        <v>101.86269698755801</v>
      </c>
      <c r="AE463" s="7">
        <f t="shared" si="1293"/>
        <v>101.86269698755801</v>
      </c>
      <c r="AF463" s="7">
        <f t="shared" si="1293"/>
        <v>101.86269698755801</v>
      </c>
      <c r="AG463" s="7">
        <f t="shared" si="1293"/>
        <v>46.987579286791458</v>
      </c>
      <c r="AH463" s="7">
        <f t="shared" si="1293"/>
        <v>44.716206784306394</v>
      </c>
      <c r="AI463" s="7">
        <f t="shared" si="1293"/>
        <v>44.747413527649435</v>
      </c>
      <c r="AJ463" s="7">
        <f t="shared" ref="AJ463:BK463" si="1294">AJ107</f>
        <v>44.870278345707987</v>
      </c>
      <c r="AK463" s="7">
        <f t="shared" si="1294"/>
        <v>44.716206784306308</v>
      </c>
      <c r="AL463" s="7">
        <f t="shared" si="1294"/>
        <v>44.716206784306308</v>
      </c>
      <c r="AM463" s="7">
        <f t="shared" si="1294"/>
        <v>44.716206784306308</v>
      </c>
      <c r="AN463" s="7">
        <f t="shared" si="1294"/>
        <v>44.716206784306308</v>
      </c>
      <c r="AO463" s="7">
        <f t="shared" si="1294"/>
        <v>44.716206784306308</v>
      </c>
      <c r="AP463" s="7">
        <f t="shared" si="1294"/>
        <v>44.716206784306308</v>
      </c>
      <c r="AQ463" s="7">
        <f t="shared" si="1294"/>
        <v>44.716206784306308</v>
      </c>
      <c r="AR463" s="7">
        <f t="shared" si="1294"/>
        <v>44.716206784306308</v>
      </c>
      <c r="AS463" s="7">
        <f t="shared" si="1294"/>
        <v>44.716206784306308</v>
      </c>
      <c r="AT463" s="7">
        <f t="shared" si="1294"/>
        <v>44.716206784306308</v>
      </c>
      <c r="AU463" s="7">
        <f t="shared" si="1294"/>
        <v>44.716206784306308</v>
      </c>
      <c r="AV463" s="7">
        <f t="shared" si="1294"/>
        <v>44.716206784306308</v>
      </c>
      <c r="AW463" s="7">
        <f t="shared" si="1294"/>
        <v>44.716206784306308</v>
      </c>
      <c r="AX463" s="7">
        <f t="shared" si="1294"/>
        <v>44.716206784306308</v>
      </c>
      <c r="AY463" s="7">
        <f t="shared" si="1294"/>
        <v>44.716206784306308</v>
      </c>
      <c r="AZ463" s="7">
        <f t="shared" si="1294"/>
        <v>44.716206784306308</v>
      </c>
      <c r="BA463" s="7">
        <f t="shared" si="1294"/>
        <v>44.716206784306308</v>
      </c>
      <c r="BB463" s="7">
        <f t="shared" si="1294"/>
        <v>44.716206784306308</v>
      </c>
      <c r="BC463" s="7">
        <f t="shared" si="1294"/>
        <v>40.949314007307365</v>
      </c>
      <c r="BD463" s="7">
        <f t="shared" si="1294"/>
        <v>36.906821027773937</v>
      </c>
      <c r="BE463" s="7">
        <f t="shared" si="1294"/>
        <v>32.259619787720489</v>
      </c>
      <c r="BF463" s="7">
        <f t="shared" si="1294"/>
        <v>26.945447665857145</v>
      </c>
      <c r="BG463" s="7">
        <f t="shared" si="1294"/>
        <v>22.108907637906334</v>
      </c>
      <c r="BH463" s="7">
        <f t="shared" si="1294"/>
        <v>18.170642570796861</v>
      </c>
      <c r="BI463" s="7">
        <f t="shared" si="1294"/>
        <v>13.563712598765161</v>
      </c>
      <c r="BJ463" s="7">
        <f t="shared" si="1294"/>
        <v>8.8811354064225654</v>
      </c>
      <c r="BK463" s="7">
        <f t="shared" si="1294"/>
        <v>4.34765998955372</v>
      </c>
    </row>
    <row r="464" spans="2:63" x14ac:dyDescent="0.3">
      <c r="B464" t="s">
        <v>12</v>
      </c>
      <c r="D464" s="7">
        <f t="shared" ref="D464:AI464" si="1295">D154</f>
        <v>15.790380770985777</v>
      </c>
      <c r="E464" s="7">
        <f t="shared" si="1295"/>
        <v>0</v>
      </c>
      <c r="F464" s="7">
        <f t="shared" si="1295"/>
        <v>0</v>
      </c>
      <c r="G464" s="7">
        <f t="shared" si="1295"/>
        <v>0</v>
      </c>
      <c r="H464" s="7">
        <f t="shared" si="1295"/>
        <v>0</v>
      </c>
      <c r="I464" s="7">
        <f t="shared" si="1295"/>
        <v>0</v>
      </c>
      <c r="J464" s="7">
        <f t="shared" si="1295"/>
        <v>0</v>
      </c>
      <c r="K464" s="7">
        <f t="shared" si="1295"/>
        <v>0</v>
      </c>
      <c r="L464" s="7">
        <f t="shared" si="1295"/>
        <v>0</v>
      </c>
      <c r="M464" s="7">
        <f t="shared" si="1295"/>
        <v>0</v>
      </c>
      <c r="N464" s="7">
        <f t="shared" si="1295"/>
        <v>0</v>
      </c>
      <c r="O464" s="7">
        <f t="shared" si="1295"/>
        <v>0</v>
      </c>
      <c r="P464" s="7">
        <f t="shared" si="1295"/>
        <v>0</v>
      </c>
      <c r="Q464" s="7">
        <f t="shared" si="1295"/>
        <v>0</v>
      </c>
      <c r="R464" s="7">
        <f t="shared" si="1295"/>
        <v>0</v>
      </c>
      <c r="S464" s="7">
        <f t="shared" si="1295"/>
        <v>0</v>
      </c>
      <c r="T464" s="7">
        <f t="shared" si="1295"/>
        <v>0</v>
      </c>
      <c r="U464" s="7">
        <f t="shared" si="1295"/>
        <v>0</v>
      </c>
      <c r="V464" s="7">
        <f t="shared" si="1295"/>
        <v>0</v>
      </c>
      <c r="W464" s="7">
        <f t="shared" si="1295"/>
        <v>0</v>
      </c>
      <c r="X464" s="7">
        <f t="shared" si="1295"/>
        <v>0</v>
      </c>
      <c r="Y464" s="7">
        <f t="shared" si="1295"/>
        <v>0</v>
      </c>
      <c r="Z464" s="7">
        <f t="shared" si="1295"/>
        <v>0</v>
      </c>
      <c r="AA464" s="7">
        <f t="shared" si="1295"/>
        <v>0</v>
      </c>
      <c r="AB464" s="7">
        <f t="shared" si="1295"/>
        <v>0</v>
      </c>
      <c r="AC464" s="7">
        <f t="shared" si="1295"/>
        <v>0</v>
      </c>
      <c r="AD464" s="7">
        <f t="shared" si="1295"/>
        <v>0</v>
      </c>
      <c r="AE464" s="7">
        <f t="shared" si="1295"/>
        <v>0</v>
      </c>
      <c r="AF464" s="7">
        <f t="shared" si="1295"/>
        <v>0</v>
      </c>
      <c r="AG464" s="7">
        <f t="shared" si="1295"/>
        <v>0</v>
      </c>
      <c r="AH464" s="7">
        <f t="shared" si="1295"/>
        <v>0</v>
      </c>
      <c r="AI464" s="7">
        <f t="shared" si="1295"/>
        <v>0</v>
      </c>
      <c r="AJ464" s="7">
        <f t="shared" ref="AJ464:BK464" si="1296">AJ154</f>
        <v>0</v>
      </c>
      <c r="AK464" s="7">
        <f t="shared" si="1296"/>
        <v>0</v>
      </c>
      <c r="AL464" s="7">
        <f t="shared" si="1296"/>
        <v>0</v>
      </c>
      <c r="AM464" s="7">
        <f t="shared" si="1296"/>
        <v>0</v>
      </c>
      <c r="AN464" s="7">
        <f t="shared" si="1296"/>
        <v>0</v>
      </c>
      <c r="AO464" s="7">
        <f t="shared" si="1296"/>
        <v>0</v>
      </c>
      <c r="AP464" s="7">
        <f t="shared" si="1296"/>
        <v>0</v>
      </c>
      <c r="AQ464" s="7">
        <f t="shared" si="1296"/>
        <v>0</v>
      </c>
      <c r="AR464" s="7">
        <f t="shared" si="1296"/>
        <v>0</v>
      </c>
      <c r="AS464" s="7">
        <f t="shared" si="1296"/>
        <v>0</v>
      </c>
      <c r="AT464" s="7">
        <f t="shared" si="1296"/>
        <v>0</v>
      </c>
      <c r="AU464" s="7">
        <f t="shared" si="1296"/>
        <v>0</v>
      </c>
      <c r="AV464" s="7">
        <f t="shared" si="1296"/>
        <v>0</v>
      </c>
      <c r="AW464" s="7">
        <f t="shared" si="1296"/>
        <v>0</v>
      </c>
      <c r="AX464" s="7">
        <f t="shared" si="1296"/>
        <v>0</v>
      </c>
      <c r="AY464" s="7">
        <f t="shared" si="1296"/>
        <v>0</v>
      </c>
      <c r="AZ464" s="7">
        <f t="shared" si="1296"/>
        <v>0</v>
      </c>
      <c r="BA464" s="7">
        <f t="shared" si="1296"/>
        <v>0</v>
      </c>
      <c r="BB464" s="7">
        <f t="shared" si="1296"/>
        <v>0</v>
      </c>
      <c r="BC464" s="7">
        <f t="shared" si="1296"/>
        <v>0</v>
      </c>
      <c r="BD464" s="7">
        <f t="shared" si="1296"/>
        <v>0</v>
      </c>
      <c r="BE464" s="7">
        <f t="shared" si="1296"/>
        <v>0</v>
      </c>
      <c r="BF464" s="7">
        <f t="shared" si="1296"/>
        <v>0</v>
      </c>
      <c r="BG464" s="7">
        <f t="shared" si="1296"/>
        <v>0</v>
      </c>
      <c r="BH464" s="7">
        <f t="shared" si="1296"/>
        <v>0</v>
      </c>
      <c r="BI464" s="7">
        <f t="shared" si="1296"/>
        <v>0</v>
      </c>
      <c r="BJ464" s="7">
        <f t="shared" si="1296"/>
        <v>0</v>
      </c>
      <c r="BK464" s="7">
        <f t="shared" si="1296"/>
        <v>0</v>
      </c>
    </row>
    <row r="465" spans="2:63" x14ac:dyDescent="0.3">
      <c r="B465" t="s">
        <v>13</v>
      </c>
      <c r="D465" s="7">
        <f t="shared" ref="D465:AI465" si="1297">D201</f>
        <v>0.38897486718899543</v>
      </c>
      <c r="E465" s="7">
        <f t="shared" si="1297"/>
        <v>0</v>
      </c>
      <c r="F465" s="7">
        <f t="shared" si="1297"/>
        <v>0</v>
      </c>
      <c r="G465" s="7">
        <f t="shared" si="1297"/>
        <v>0</v>
      </c>
      <c r="H465" s="7">
        <f t="shared" si="1297"/>
        <v>0</v>
      </c>
      <c r="I465" s="7">
        <f t="shared" si="1297"/>
        <v>0</v>
      </c>
      <c r="J465" s="7">
        <f t="shared" si="1297"/>
        <v>0</v>
      </c>
      <c r="K465" s="7">
        <f t="shared" si="1297"/>
        <v>0</v>
      </c>
      <c r="L465" s="7">
        <f t="shared" si="1297"/>
        <v>0</v>
      </c>
      <c r="M465" s="7">
        <f t="shared" si="1297"/>
        <v>0</v>
      </c>
      <c r="N465" s="7">
        <f t="shared" si="1297"/>
        <v>0</v>
      </c>
      <c r="O465" s="7">
        <f t="shared" si="1297"/>
        <v>0</v>
      </c>
      <c r="P465" s="7">
        <f t="shared" si="1297"/>
        <v>0</v>
      </c>
      <c r="Q465" s="7">
        <f t="shared" si="1297"/>
        <v>0</v>
      </c>
      <c r="R465" s="7">
        <f t="shared" si="1297"/>
        <v>0</v>
      </c>
      <c r="S465" s="7">
        <f t="shared" si="1297"/>
        <v>0</v>
      </c>
      <c r="T465" s="7">
        <f t="shared" si="1297"/>
        <v>0</v>
      </c>
      <c r="U465" s="7">
        <f t="shared" si="1297"/>
        <v>0</v>
      </c>
      <c r="V465" s="7">
        <f t="shared" si="1297"/>
        <v>0</v>
      </c>
      <c r="W465" s="7">
        <f t="shared" si="1297"/>
        <v>0</v>
      </c>
      <c r="X465" s="7">
        <f t="shared" si="1297"/>
        <v>0</v>
      </c>
      <c r="Y465" s="7">
        <f t="shared" si="1297"/>
        <v>0</v>
      </c>
      <c r="Z465" s="7">
        <f t="shared" si="1297"/>
        <v>0</v>
      </c>
      <c r="AA465" s="7">
        <f t="shared" si="1297"/>
        <v>0</v>
      </c>
      <c r="AB465" s="7">
        <f t="shared" si="1297"/>
        <v>0</v>
      </c>
      <c r="AC465" s="7">
        <f t="shared" si="1297"/>
        <v>0</v>
      </c>
      <c r="AD465" s="7">
        <f t="shared" si="1297"/>
        <v>0</v>
      </c>
      <c r="AE465" s="7">
        <f t="shared" si="1297"/>
        <v>0</v>
      </c>
      <c r="AF465" s="7">
        <f t="shared" si="1297"/>
        <v>0</v>
      </c>
      <c r="AG465" s="7">
        <f t="shared" si="1297"/>
        <v>0</v>
      </c>
      <c r="AH465" s="7">
        <f t="shared" si="1297"/>
        <v>0</v>
      </c>
      <c r="AI465" s="7">
        <f t="shared" si="1297"/>
        <v>0</v>
      </c>
      <c r="AJ465" s="7">
        <f t="shared" ref="AJ465:BK465" si="1298">AJ201</f>
        <v>0</v>
      </c>
      <c r="AK465" s="7">
        <f t="shared" si="1298"/>
        <v>0</v>
      </c>
      <c r="AL465" s="7">
        <f t="shared" si="1298"/>
        <v>0</v>
      </c>
      <c r="AM465" s="7">
        <f t="shared" si="1298"/>
        <v>0</v>
      </c>
      <c r="AN465" s="7">
        <f t="shared" si="1298"/>
        <v>0</v>
      </c>
      <c r="AO465" s="7">
        <f t="shared" si="1298"/>
        <v>0</v>
      </c>
      <c r="AP465" s="7">
        <f t="shared" si="1298"/>
        <v>0</v>
      </c>
      <c r="AQ465" s="7">
        <f t="shared" si="1298"/>
        <v>0</v>
      </c>
      <c r="AR465" s="7">
        <f t="shared" si="1298"/>
        <v>0</v>
      </c>
      <c r="AS465" s="7">
        <f t="shared" si="1298"/>
        <v>0</v>
      </c>
      <c r="AT465" s="7">
        <f t="shared" si="1298"/>
        <v>0</v>
      </c>
      <c r="AU465" s="7">
        <f t="shared" si="1298"/>
        <v>0</v>
      </c>
      <c r="AV465" s="7">
        <f t="shared" si="1298"/>
        <v>0</v>
      </c>
      <c r="AW465" s="7">
        <f t="shared" si="1298"/>
        <v>0</v>
      </c>
      <c r="AX465" s="7">
        <f t="shared" si="1298"/>
        <v>0</v>
      </c>
      <c r="AY465" s="7">
        <f t="shared" si="1298"/>
        <v>0</v>
      </c>
      <c r="AZ465" s="7">
        <f t="shared" si="1298"/>
        <v>0</v>
      </c>
      <c r="BA465" s="7">
        <f t="shared" si="1298"/>
        <v>0</v>
      </c>
      <c r="BB465" s="7">
        <f t="shared" si="1298"/>
        <v>0</v>
      </c>
      <c r="BC465" s="7">
        <f t="shared" si="1298"/>
        <v>0</v>
      </c>
      <c r="BD465" s="7">
        <f t="shared" si="1298"/>
        <v>0</v>
      </c>
      <c r="BE465" s="7">
        <f t="shared" si="1298"/>
        <v>0</v>
      </c>
      <c r="BF465" s="7">
        <f t="shared" si="1298"/>
        <v>0</v>
      </c>
      <c r="BG465" s="7">
        <f t="shared" si="1298"/>
        <v>0</v>
      </c>
      <c r="BH465" s="7">
        <f t="shared" si="1298"/>
        <v>0</v>
      </c>
      <c r="BI465" s="7">
        <f t="shared" si="1298"/>
        <v>0</v>
      </c>
      <c r="BJ465" s="7">
        <f t="shared" si="1298"/>
        <v>0</v>
      </c>
      <c r="BK465" s="7">
        <f t="shared" si="1298"/>
        <v>0</v>
      </c>
    </row>
    <row r="466" spans="2:63" x14ac:dyDescent="0.3">
      <c r="B466" t="s">
        <v>14</v>
      </c>
      <c r="D466" s="7">
        <f t="shared" ref="D466:AI466" si="1299">D248</f>
        <v>1.6653345369377348E-15</v>
      </c>
      <c r="E466" s="7">
        <f t="shared" si="1299"/>
        <v>0.25893070092516307</v>
      </c>
      <c r="F466" s="7">
        <f t="shared" si="1299"/>
        <v>1.4287057731943718</v>
      </c>
      <c r="G466" s="7">
        <f t="shared" si="1299"/>
        <v>1.7992883193298275</v>
      </c>
      <c r="H466" s="7">
        <f t="shared" si="1299"/>
        <v>1.9380633101093425</v>
      </c>
      <c r="I466" s="7">
        <f t="shared" si="1299"/>
        <v>4.0682902568466837</v>
      </c>
      <c r="J466" s="7">
        <f t="shared" si="1299"/>
        <v>3.0602221825053579</v>
      </c>
      <c r="K466" s="7">
        <f t="shared" si="1299"/>
        <v>3.592752183335671</v>
      </c>
      <c r="L466" s="7">
        <f t="shared" si="1299"/>
        <v>4.449159421119262</v>
      </c>
      <c r="M466" s="7">
        <f t="shared" si="1299"/>
        <v>6.6681435880576894</v>
      </c>
      <c r="N466" s="7">
        <f t="shared" si="1299"/>
        <v>7.0563050130872682</v>
      </c>
      <c r="O466" s="7">
        <f t="shared" si="1299"/>
        <v>7.0563050130872682</v>
      </c>
      <c r="P466" s="7">
        <f t="shared" si="1299"/>
        <v>7.0563050130872682</v>
      </c>
      <c r="Q466" s="7">
        <f t="shared" si="1299"/>
        <v>7.0563050130872682</v>
      </c>
      <c r="R466" s="7">
        <f t="shared" si="1299"/>
        <v>7.0563050130872682</v>
      </c>
      <c r="S466" s="7">
        <f t="shared" si="1299"/>
        <v>7.0563050130872682</v>
      </c>
      <c r="T466" s="7">
        <f t="shared" si="1299"/>
        <v>6.2126166437006018</v>
      </c>
      <c r="U466" s="7">
        <f t="shared" si="1299"/>
        <v>4.5103115706010799</v>
      </c>
      <c r="V466" s="7">
        <f t="shared" si="1299"/>
        <v>3.2833217866820328</v>
      </c>
      <c r="W466" s="7">
        <f t="shared" si="1299"/>
        <v>0.92556262896408692</v>
      </c>
      <c r="X466" s="7">
        <f t="shared" si="1299"/>
        <v>-1.7763568394002505E-15</v>
      </c>
      <c r="Y466" s="7">
        <f t="shared" si="1299"/>
        <v>0</v>
      </c>
      <c r="Z466" s="7">
        <f t="shared" si="1299"/>
        <v>0</v>
      </c>
      <c r="AA466" s="7">
        <f t="shared" si="1299"/>
        <v>0</v>
      </c>
      <c r="AB466" s="7">
        <f t="shared" si="1299"/>
        <v>0</v>
      </c>
      <c r="AC466" s="7">
        <f t="shared" si="1299"/>
        <v>0</v>
      </c>
      <c r="AD466" s="7">
        <f t="shared" si="1299"/>
        <v>0</v>
      </c>
      <c r="AE466" s="7">
        <f t="shared" si="1299"/>
        <v>0</v>
      </c>
      <c r="AF466" s="7">
        <f t="shared" si="1299"/>
        <v>0</v>
      </c>
      <c r="AG466" s="7">
        <f t="shared" si="1299"/>
        <v>0</v>
      </c>
      <c r="AH466" s="7">
        <f t="shared" si="1299"/>
        <v>0</v>
      </c>
      <c r="AI466" s="7">
        <f t="shared" si="1299"/>
        <v>0</v>
      </c>
      <c r="AJ466" s="7">
        <f t="shared" ref="AJ466:BK466" si="1300">AJ248</f>
        <v>0</v>
      </c>
      <c r="AK466" s="7">
        <f t="shared" si="1300"/>
        <v>0</v>
      </c>
      <c r="AL466" s="7">
        <f t="shared" si="1300"/>
        <v>0</v>
      </c>
      <c r="AM466" s="7">
        <f t="shared" si="1300"/>
        <v>0</v>
      </c>
      <c r="AN466" s="7">
        <f t="shared" si="1300"/>
        <v>0</v>
      </c>
      <c r="AO466" s="7">
        <f t="shared" si="1300"/>
        <v>0</v>
      </c>
      <c r="AP466" s="7">
        <f t="shared" si="1300"/>
        <v>0</v>
      </c>
      <c r="AQ466" s="7">
        <f t="shared" si="1300"/>
        <v>0</v>
      </c>
      <c r="AR466" s="7">
        <f t="shared" si="1300"/>
        <v>0</v>
      </c>
      <c r="AS466" s="7">
        <f t="shared" si="1300"/>
        <v>0</v>
      </c>
      <c r="AT466" s="7">
        <f t="shared" si="1300"/>
        <v>0</v>
      </c>
      <c r="AU466" s="7">
        <f t="shared" si="1300"/>
        <v>0</v>
      </c>
      <c r="AV466" s="7">
        <f t="shared" si="1300"/>
        <v>0</v>
      </c>
      <c r="AW466" s="7">
        <f t="shared" si="1300"/>
        <v>0</v>
      </c>
      <c r="AX466" s="7">
        <f t="shared" si="1300"/>
        <v>0</v>
      </c>
      <c r="AY466" s="7">
        <f t="shared" si="1300"/>
        <v>0</v>
      </c>
      <c r="AZ466" s="7">
        <f t="shared" si="1300"/>
        <v>0</v>
      </c>
      <c r="BA466" s="7">
        <f t="shared" si="1300"/>
        <v>0</v>
      </c>
      <c r="BB466" s="7">
        <f t="shared" si="1300"/>
        <v>0</v>
      </c>
      <c r="BC466" s="7">
        <f t="shared" si="1300"/>
        <v>0</v>
      </c>
      <c r="BD466" s="7">
        <f t="shared" si="1300"/>
        <v>0</v>
      </c>
      <c r="BE466" s="7">
        <f t="shared" si="1300"/>
        <v>0</v>
      </c>
      <c r="BF466" s="7">
        <f t="shared" si="1300"/>
        <v>0</v>
      </c>
      <c r="BG466" s="7">
        <f t="shared" si="1300"/>
        <v>0</v>
      </c>
      <c r="BH466" s="7">
        <f t="shared" si="1300"/>
        <v>0</v>
      </c>
      <c r="BI466" s="7">
        <f t="shared" si="1300"/>
        <v>0</v>
      </c>
      <c r="BJ466" s="7">
        <f t="shared" si="1300"/>
        <v>0</v>
      </c>
      <c r="BK466" s="7">
        <f t="shared" si="1300"/>
        <v>0</v>
      </c>
    </row>
    <row r="467" spans="2:63" x14ac:dyDescent="0.3">
      <c r="B467" t="s">
        <v>15</v>
      </c>
      <c r="D467" s="7">
        <f t="shared" ref="D467:AI467" si="1301">D295</f>
        <v>25.821751228892474</v>
      </c>
      <c r="E467" s="7">
        <f t="shared" si="1301"/>
        <v>35.334494106089977</v>
      </c>
      <c r="F467" s="7">
        <f t="shared" si="1301"/>
        <v>44.338252993449252</v>
      </c>
      <c r="G467" s="7">
        <f t="shared" si="1301"/>
        <v>40.035986521123007</v>
      </c>
      <c r="H467" s="7">
        <f t="shared" si="1301"/>
        <v>34.408968075122885</v>
      </c>
      <c r="I467" s="7">
        <f t="shared" si="1301"/>
        <v>18.841720574839265</v>
      </c>
      <c r="J467" s="7">
        <f t="shared" si="1301"/>
        <v>35.790703230294781</v>
      </c>
      <c r="K467" s="7">
        <f t="shared" si="1301"/>
        <v>36.511191117085119</v>
      </c>
      <c r="L467" s="7">
        <f t="shared" si="1301"/>
        <v>33.265333610347454</v>
      </c>
      <c r="M467" s="7">
        <f t="shared" si="1301"/>
        <v>34.283765344754933</v>
      </c>
      <c r="N467" s="7">
        <f t="shared" si="1301"/>
        <v>36.624937566186347</v>
      </c>
      <c r="O467" s="7">
        <f t="shared" si="1301"/>
        <v>29.323144357405511</v>
      </c>
      <c r="P467" s="7">
        <f t="shared" si="1301"/>
        <v>19.598897583255905</v>
      </c>
      <c r="Q467" s="7">
        <f t="shared" si="1301"/>
        <v>13.179434462978598</v>
      </c>
      <c r="R467" s="7">
        <f t="shared" si="1301"/>
        <v>5.933857045019975</v>
      </c>
      <c r="S467" s="7">
        <f t="shared" si="1301"/>
        <v>-3.5527136788005009E-15</v>
      </c>
      <c r="T467" s="7">
        <f t="shared" si="1301"/>
        <v>0</v>
      </c>
      <c r="U467" s="7">
        <f t="shared" si="1301"/>
        <v>0</v>
      </c>
      <c r="V467" s="7">
        <f t="shared" si="1301"/>
        <v>0</v>
      </c>
      <c r="W467" s="7">
        <f t="shared" si="1301"/>
        <v>0</v>
      </c>
      <c r="X467" s="7">
        <f t="shared" si="1301"/>
        <v>0</v>
      </c>
      <c r="Y467" s="7">
        <f t="shared" si="1301"/>
        <v>0</v>
      </c>
      <c r="Z467" s="7">
        <f t="shared" si="1301"/>
        <v>0</v>
      </c>
      <c r="AA467" s="7">
        <f t="shared" si="1301"/>
        <v>0</v>
      </c>
      <c r="AB467" s="7">
        <f t="shared" si="1301"/>
        <v>0</v>
      </c>
      <c r="AC467" s="7">
        <f t="shared" si="1301"/>
        <v>0</v>
      </c>
      <c r="AD467" s="7">
        <f t="shared" si="1301"/>
        <v>0</v>
      </c>
      <c r="AE467" s="7">
        <f t="shared" si="1301"/>
        <v>0</v>
      </c>
      <c r="AF467" s="7">
        <f t="shared" si="1301"/>
        <v>0</v>
      </c>
      <c r="AG467" s="7">
        <f t="shared" si="1301"/>
        <v>0</v>
      </c>
      <c r="AH467" s="7">
        <f t="shared" si="1301"/>
        <v>0</v>
      </c>
      <c r="AI467" s="7">
        <f t="shared" si="1301"/>
        <v>0</v>
      </c>
      <c r="AJ467" s="7">
        <f t="shared" ref="AJ467:BK467" si="1302">AJ295</f>
        <v>0</v>
      </c>
      <c r="AK467" s="7">
        <f t="shared" si="1302"/>
        <v>0</v>
      </c>
      <c r="AL467" s="7">
        <f t="shared" si="1302"/>
        <v>0</v>
      </c>
      <c r="AM467" s="7">
        <f t="shared" si="1302"/>
        <v>0</v>
      </c>
      <c r="AN467" s="7">
        <f t="shared" si="1302"/>
        <v>0</v>
      </c>
      <c r="AO467" s="7">
        <f t="shared" si="1302"/>
        <v>0</v>
      </c>
      <c r="AP467" s="7">
        <f t="shared" si="1302"/>
        <v>0</v>
      </c>
      <c r="AQ467" s="7">
        <f t="shared" si="1302"/>
        <v>0</v>
      </c>
      <c r="AR467" s="7">
        <f t="shared" si="1302"/>
        <v>0</v>
      </c>
      <c r="AS467" s="7">
        <f t="shared" si="1302"/>
        <v>0</v>
      </c>
      <c r="AT467" s="7">
        <f t="shared" si="1302"/>
        <v>0</v>
      </c>
      <c r="AU467" s="7">
        <f t="shared" si="1302"/>
        <v>0</v>
      </c>
      <c r="AV467" s="7">
        <f t="shared" si="1302"/>
        <v>0</v>
      </c>
      <c r="AW467" s="7">
        <f t="shared" si="1302"/>
        <v>0</v>
      </c>
      <c r="AX467" s="7">
        <f t="shared" si="1302"/>
        <v>0</v>
      </c>
      <c r="AY467" s="7">
        <f t="shared" si="1302"/>
        <v>0</v>
      </c>
      <c r="AZ467" s="7">
        <f t="shared" si="1302"/>
        <v>0</v>
      </c>
      <c r="BA467" s="7">
        <f t="shared" si="1302"/>
        <v>0</v>
      </c>
      <c r="BB467" s="7">
        <f t="shared" si="1302"/>
        <v>0</v>
      </c>
      <c r="BC467" s="7">
        <f t="shared" si="1302"/>
        <v>0</v>
      </c>
      <c r="BD467" s="7">
        <f t="shared" si="1302"/>
        <v>0</v>
      </c>
      <c r="BE467" s="7">
        <f t="shared" si="1302"/>
        <v>0</v>
      </c>
      <c r="BF467" s="7">
        <f t="shared" si="1302"/>
        <v>0</v>
      </c>
      <c r="BG467" s="7">
        <f t="shared" si="1302"/>
        <v>0</v>
      </c>
      <c r="BH467" s="7">
        <f t="shared" si="1302"/>
        <v>0</v>
      </c>
      <c r="BI467" s="7">
        <f t="shared" si="1302"/>
        <v>0</v>
      </c>
      <c r="BJ467" s="7">
        <f t="shared" si="1302"/>
        <v>0</v>
      </c>
      <c r="BK467" s="7">
        <f t="shared" si="1302"/>
        <v>0</v>
      </c>
    </row>
    <row r="468" spans="2:63" x14ac:dyDescent="0.3">
      <c r="B468" t="s">
        <v>16</v>
      </c>
      <c r="D468" s="7">
        <f t="shared" ref="D468:AI468" si="1303">D342</f>
        <v>34.275644401485252</v>
      </c>
      <c r="E468" s="7">
        <f t="shared" si="1303"/>
        <v>0.96426108105391484</v>
      </c>
      <c r="F468" s="7">
        <f t="shared" si="1303"/>
        <v>1.5006960349864125</v>
      </c>
      <c r="G468" s="7">
        <f t="shared" si="1303"/>
        <v>2.6156321772872975</v>
      </c>
      <c r="H468" s="7">
        <f t="shared" si="1303"/>
        <v>3.4752362756212207</v>
      </c>
      <c r="I468" s="7">
        <f t="shared" si="1303"/>
        <v>-2.3843981413308026</v>
      </c>
      <c r="J468" s="7">
        <f t="shared" si="1303"/>
        <v>3.692690958022804</v>
      </c>
      <c r="K468" s="7">
        <f t="shared" si="1303"/>
        <v>4.0446960788294239</v>
      </c>
      <c r="L468" s="7">
        <f t="shared" si="1303"/>
        <v>3.8985396192693091</v>
      </c>
      <c r="M468" s="7">
        <f t="shared" si="1303"/>
        <v>4.3810114608446078</v>
      </c>
      <c r="N468" s="7">
        <f t="shared" si="1303"/>
        <v>5.3929617111175165</v>
      </c>
      <c r="O468" s="7">
        <f t="shared" si="1303"/>
        <v>4.6565852172842925</v>
      </c>
      <c r="P468" s="7">
        <f t="shared" si="1303"/>
        <v>3.7681451425451744</v>
      </c>
      <c r="Q468" s="7">
        <f t="shared" si="1303"/>
        <v>2.7993654598044042</v>
      </c>
      <c r="R468" s="7">
        <f t="shared" si="1303"/>
        <v>1.4572895198951823</v>
      </c>
      <c r="S468" s="7">
        <f t="shared" si="1303"/>
        <v>0</v>
      </c>
      <c r="T468" s="7">
        <f t="shared" si="1303"/>
        <v>0</v>
      </c>
      <c r="U468" s="7">
        <f t="shared" si="1303"/>
        <v>0</v>
      </c>
      <c r="V468" s="7">
        <f t="shared" si="1303"/>
        <v>0</v>
      </c>
      <c r="W468" s="7">
        <f t="shared" si="1303"/>
        <v>0</v>
      </c>
      <c r="X468" s="7">
        <f t="shared" si="1303"/>
        <v>0</v>
      </c>
      <c r="Y468" s="7">
        <f t="shared" si="1303"/>
        <v>0</v>
      </c>
      <c r="Z468" s="7">
        <f t="shared" si="1303"/>
        <v>0</v>
      </c>
      <c r="AA468" s="7">
        <f t="shared" si="1303"/>
        <v>0</v>
      </c>
      <c r="AB468" s="7">
        <f t="shared" si="1303"/>
        <v>0</v>
      </c>
      <c r="AC468" s="7">
        <f t="shared" si="1303"/>
        <v>0</v>
      </c>
      <c r="AD468" s="7">
        <f t="shared" si="1303"/>
        <v>0</v>
      </c>
      <c r="AE468" s="7">
        <f t="shared" si="1303"/>
        <v>0</v>
      </c>
      <c r="AF468" s="7">
        <f t="shared" si="1303"/>
        <v>0</v>
      </c>
      <c r="AG468" s="7">
        <f t="shared" si="1303"/>
        <v>0</v>
      </c>
      <c r="AH468" s="7">
        <f t="shared" si="1303"/>
        <v>0</v>
      </c>
      <c r="AI468" s="7">
        <f t="shared" si="1303"/>
        <v>0</v>
      </c>
      <c r="AJ468" s="7">
        <f t="shared" ref="AJ468:BK468" si="1304">AJ342</f>
        <v>0</v>
      </c>
      <c r="AK468" s="7">
        <f t="shared" si="1304"/>
        <v>0</v>
      </c>
      <c r="AL468" s="7">
        <f t="shared" si="1304"/>
        <v>0</v>
      </c>
      <c r="AM468" s="7">
        <f t="shared" si="1304"/>
        <v>0</v>
      </c>
      <c r="AN468" s="7">
        <f t="shared" si="1304"/>
        <v>0</v>
      </c>
      <c r="AO468" s="7">
        <f t="shared" si="1304"/>
        <v>0</v>
      </c>
      <c r="AP468" s="7">
        <f t="shared" si="1304"/>
        <v>0</v>
      </c>
      <c r="AQ468" s="7">
        <f t="shared" si="1304"/>
        <v>0</v>
      </c>
      <c r="AR468" s="7">
        <f t="shared" si="1304"/>
        <v>0</v>
      </c>
      <c r="AS468" s="7">
        <f t="shared" si="1304"/>
        <v>0</v>
      </c>
      <c r="AT468" s="7">
        <f t="shared" si="1304"/>
        <v>0</v>
      </c>
      <c r="AU468" s="7">
        <f t="shared" si="1304"/>
        <v>0</v>
      </c>
      <c r="AV468" s="7">
        <f t="shared" si="1304"/>
        <v>0</v>
      </c>
      <c r="AW468" s="7">
        <f t="shared" si="1304"/>
        <v>0</v>
      </c>
      <c r="AX468" s="7">
        <f t="shared" si="1304"/>
        <v>0</v>
      </c>
      <c r="AY468" s="7">
        <f t="shared" si="1304"/>
        <v>0</v>
      </c>
      <c r="AZ468" s="7">
        <f t="shared" si="1304"/>
        <v>0</v>
      </c>
      <c r="BA468" s="7">
        <f t="shared" si="1304"/>
        <v>0</v>
      </c>
      <c r="BB468" s="7">
        <f t="shared" si="1304"/>
        <v>0</v>
      </c>
      <c r="BC468" s="7">
        <f t="shared" si="1304"/>
        <v>0</v>
      </c>
      <c r="BD468" s="7">
        <f t="shared" si="1304"/>
        <v>0</v>
      </c>
      <c r="BE468" s="7">
        <f t="shared" si="1304"/>
        <v>0</v>
      </c>
      <c r="BF468" s="7">
        <f t="shared" si="1304"/>
        <v>0</v>
      </c>
      <c r="BG468" s="7">
        <f t="shared" si="1304"/>
        <v>0</v>
      </c>
      <c r="BH468" s="7">
        <f t="shared" si="1304"/>
        <v>0</v>
      </c>
      <c r="BI468" s="7">
        <f t="shared" si="1304"/>
        <v>0</v>
      </c>
      <c r="BJ468" s="7">
        <f t="shared" si="1304"/>
        <v>0</v>
      </c>
      <c r="BK468" s="7">
        <f t="shared" si="1304"/>
        <v>0</v>
      </c>
    </row>
    <row r="469" spans="2:63" x14ac:dyDescent="0.3">
      <c r="B469" s="69" t="s">
        <v>110</v>
      </c>
      <c r="C469" s="69"/>
      <c r="D469" s="70">
        <f>D389</f>
        <v>0</v>
      </c>
      <c r="E469" s="70">
        <f t="shared" ref="E469:BK469" si="1305">E389</f>
        <v>0</v>
      </c>
      <c r="F469" s="70">
        <f t="shared" si="1305"/>
        <v>0</v>
      </c>
      <c r="G469" s="70">
        <f t="shared" si="1305"/>
        <v>0</v>
      </c>
      <c r="H469" s="70">
        <f t="shared" si="1305"/>
        <v>0</v>
      </c>
      <c r="I469" s="70">
        <f t="shared" si="1305"/>
        <v>0</v>
      </c>
      <c r="J469" s="70">
        <f t="shared" si="1305"/>
        <v>0</v>
      </c>
      <c r="K469" s="70">
        <f t="shared" si="1305"/>
        <v>0</v>
      </c>
      <c r="L469" s="70">
        <f t="shared" si="1305"/>
        <v>0</v>
      </c>
      <c r="M469" s="70">
        <f t="shared" si="1305"/>
        <v>0</v>
      </c>
      <c r="N469" s="70">
        <f t="shared" si="1305"/>
        <v>0</v>
      </c>
      <c r="O469" s="70">
        <f t="shared" si="1305"/>
        <v>0</v>
      </c>
      <c r="P469" s="70">
        <f t="shared" si="1305"/>
        <v>0</v>
      </c>
      <c r="Q469" s="70">
        <f t="shared" si="1305"/>
        <v>0</v>
      </c>
      <c r="R469" s="70">
        <f t="shared" si="1305"/>
        <v>0</v>
      </c>
      <c r="S469" s="70">
        <f t="shared" si="1305"/>
        <v>0</v>
      </c>
      <c r="T469" s="70">
        <f t="shared" si="1305"/>
        <v>0</v>
      </c>
      <c r="U469" s="70">
        <f t="shared" si="1305"/>
        <v>0</v>
      </c>
      <c r="V469" s="70">
        <f t="shared" si="1305"/>
        <v>0</v>
      </c>
      <c r="W469" s="70">
        <f t="shared" si="1305"/>
        <v>0</v>
      </c>
      <c r="X469" s="70">
        <f t="shared" si="1305"/>
        <v>0</v>
      </c>
      <c r="Y469" s="70">
        <f t="shared" si="1305"/>
        <v>0</v>
      </c>
      <c r="Z469" s="70">
        <f t="shared" si="1305"/>
        <v>0</v>
      </c>
      <c r="AA469" s="70">
        <f t="shared" si="1305"/>
        <v>0</v>
      </c>
      <c r="AB469" s="70">
        <f t="shared" si="1305"/>
        <v>0</v>
      </c>
      <c r="AC469" s="70">
        <f t="shared" si="1305"/>
        <v>0</v>
      </c>
      <c r="AD469" s="70">
        <f t="shared" si="1305"/>
        <v>0</v>
      </c>
      <c r="AE469" s="70">
        <f t="shared" si="1305"/>
        <v>0</v>
      </c>
      <c r="AF469" s="70">
        <f t="shared" si="1305"/>
        <v>0</v>
      </c>
      <c r="AG469" s="70">
        <f t="shared" si="1305"/>
        <v>0</v>
      </c>
      <c r="AH469" s="70">
        <f t="shared" si="1305"/>
        <v>0</v>
      </c>
      <c r="AI469" s="70">
        <f t="shared" si="1305"/>
        <v>0</v>
      </c>
      <c r="AJ469" s="70">
        <f t="shared" si="1305"/>
        <v>0</v>
      </c>
      <c r="AK469" s="70">
        <f t="shared" si="1305"/>
        <v>0</v>
      </c>
      <c r="AL469" s="70">
        <f t="shared" si="1305"/>
        <v>0</v>
      </c>
      <c r="AM469" s="70">
        <f t="shared" si="1305"/>
        <v>0</v>
      </c>
      <c r="AN469" s="70">
        <f t="shared" si="1305"/>
        <v>0</v>
      </c>
      <c r="AO469" s="70">
        <f t="shared" si="1305"/>
        <v>0</v>
      </c>
      <c r="AP469" s="70">
        <f t="shared" si="1305"/>
        <v>0</v>
      </c>
      <c r="AQ469" s="70">
        <f t="shared" si="1305"/>
        <v>0</v>
      </c>
      <c r="AR469" s="70">
        <f t="shared" si="1305"/>
        <v>0</v>
      </c>
      <c r="AS469" s="70">
        <f t="shared" si="1305"/>
        <v>0</v>
      </c>
      <c r="AT469" s="70">
        <f t="shared" si="1305"/>
        <v>0</v>
      </c>
      <c r="AU469" s="70">
        <f t="shared" si="1305"/>
        <v>0</v>
      </c>
      <c r="AV469" s="70">
        <f t="shared" si="1305"/>
        <v>0</v>
      </c>
      <c r="AW469" s="70">
        <f t="shared" si="1305"/>
        <v>0</v>
      </c>
      <c r="AX469" s="70">
        <f t="shared" si="1305"/>
        <v>0</v>
      </c>
      <c r="AY469" s="70">
        <f t="shared" si="1305"/>
        <v>0</v>
      </c>
      <c r="AZ469" s="70">
        <f t="shared" si="1305"/>
        <v>0</v>
      </c>
      <c r="BA469" s="70">
        <f t="shared" si="1305"/>
        <v>0</v>
      </c>
      <c r="BB469" s="70">
        <f t="shared" si="1305"/>
        <v>0</v>
      </c>
      <c r="BC469" s="70">
        <f t="shared" si="1305"/>
        <v>0</v>
      </c>
      <c r="BD469" s="70">
        <f t="shared" si="1305"/>
        <v>0</v>
      </c>
      <c r="BE469" s="70">
        <f t="shared" si="1305"/>
        <v>0</v>
      </c>
      <c r="BF469" s="70">
        <f t="shared" si="1305"/>
        <v>0</v>
      </c>
      <c r="BG469" s="70">
        <f t="shared" si="1305"/>
        <v>0</v>
      </c>
      <c r="BH469" s="70">
        <f t="shared" si="1305"/>
        <v>0</v>
      </c>
      <c r="BI469" s="70">
        <f t="shared" si="1305"/>
        <v>0</v>
      </c>
      <c r="BJ469" s="70">
        <f t="shared" si="1305"/>
        <v>0</v>
      </c>
      <c r="BK469" s="70">
        <f t="shared" si="1305"/>
        <v>0</v>
      </c>
    </row>
    <row r="470" spans="2:63" x14ac:dyDescent="0.3">
      <c r="B470" t="s">
        <v>17</v>
      </c>
      <c r="D470" s="7">
        <f t="shared" ref="D470:AI470" si="1306">D436</f>
        <v>0</v>
      </c>
      <c r="E470" s="7">
        <f t="shared" si="1306"/>
        <v>3.2558859048178131E-2</v>
      </c>
      <c r="F470" s="7">
        <f t="shared" si="1306"/>
        <v>3.2558859048178131E-2</v>
      </c>
      <c r="G470" s="7">
        <f t="shared" si="1306"/>
        <v>3.2558859048178131E-2</v>
      </c>
      <c r="H470" s="7">
        <f t="shared" si="1306"/>
        <v>3.2558859048178131E-2</v>
      </c>
      <c r="I470" s="7">
        <f t="shared" si="1306"/>
        <v>3.2558859048178131E-2</v>
      </c>
      <c r="J470" s="7">
        <f t="shared" si="1306"/>
        <v>0.22299696093380686</v>
      </c>
      <c r="K470" s="7">
        <f t="shared" si="1306"/>
        <v>0.22299696093380686</v>
      </c>
      <c r="L470" s="7">
        <f t="shared" si="1306"/>
        <v>0.22299696093380686</v>
      </c>
      <c r="M470" s="7">
        <f t="shared" si="1306"/>
        <v>0.22299696093380686</v>
      </c>
      <c r="N470" s="7">
        <f t="shared" si="1306"/>
        <v>0.22299696093380686</v>
      </c>
      <c r="O470" s="7">
        <f t="shared" si="1306"/>
        <v>0.22299696093380686</v>
      </c>
      <c r="P470" s="7">
        <f t="shared" si="1306"/>
        <v>0.22299696093380686</v>
      </c>
      <c r="Q470" s="7">
        <f t="shared" si="1306"/>
        <v>0.22299696093380686</v>
      </c>
      <c r="R470" s="7">
        <f t="shared" si="1306"/>
        <v>0.22299696093380686</v>
      </c>
      <c r="S470" s="7">
        <f t="shared" si="1306"/>
        <v>0.22299696093380686</v>
      </c>
      <c r="T470" s="7">
        <f t="shared" si="1306"/>
        <v>0.22299696093380686</v>
      </c>
      <c r="U470" s="7">
        <f t="shared" si="1306"/>
        <v>0.22299696093380686</v>
      </c>
      <c r="V470" s="7">
        <f t="shared" si="1306"/>
        <v>0.22299696093380686</v>
      </c>
      <c r="W470" s="7">
        <f t="shared" si="1306"/>
        <v>0.22299696093380686</v>
      </c>
      <c r="X470" s="7">
        <f t="shared" si="1306"/>
        <v>0.22299696093380686</v>
      </c>
      <c r="Y470" s="7">
        <f t="shared" si="1306"/>
        <v>0.22299696093380686</v>
      </c>
      <c r="Z470" s="7">
        <f t="shared" si="1306"/>
        <v>0.22299696093380686</v>
      </c>
      <c r="AA470" s="7">
        <f t="shared" si="1306"/>
        <v>0.22299696093380686</v>
      </c>
      <c r="AB470" s="7">
        <f t="shared" si="1306"/>
        <v>0.22299696093380686</v>
      </c>
      <c r="AC470" s="7">
        <f t="shared" si="1306"/>
        <v>0.22299696093380686</v>
      </c>
      <c r="AD470" s="7">
        <f t="shared" si="1306"/>
        <v>0.22299696093380686</v>
      </c>
      <c r="AE470" s="7">
        <f t="shared" si="1306"/>
        <v>0.22299696093380686</v>
      </c>
      <c r="AF470" s="7">
        <f t="shared" si="1306"/>
        <v>0.22299696093380686</v>
      </c>
      <c r="AG470" s="7">
        <f t="shared" si="1306"/>
        <v>0.22299696093380686</v>
      </c>
      <c r="AH470" s="7">
        <f t="shared" si="1306"/>
        <v>0.22299696093380686</v>
      </c>
      <c r="AI470" s="7">
        <f t="shared" si="1306"/>
        <v>0.22299696093380686</v>
      </c>
      <c r="AJ470" s="7">
        <f t="shared" ref="AJ470:BK470" si="1307">AJ436</f>
        <v>0.22299696093380686</v>
      </c>
      <c r="AK470" s="7">
        <f t="shared" si="1307"/>
        <v>0.22299696093380686</v>
      </c>
      <c r="AL470" s="7">
        <f t="shared" si="1307"/>
        <v>0.22299696093380686</v>
      </c>
      <c r="AM470" s="7">
        <f t="shared" si="1307"/>
        <v>0.22299696093380686</v>
      </c>
      <c r="AN470" s="7">
        <f t="shared" si="1307"/>
        <v>0.22299696093380686</v>
      </c>
      <c r="AO470" s="7">
        <f t="shared" si="1307"/>
        <v>0.22299696093380686</v>
      </c>
      <c r="AP470" s="7">
        <f t="shared" si="1307"/>
        <v>0.22299696093380686</v>
      </c>
      <c r="AQ470" s="7">
        <f t="shared" si="1307"/>
        <v>0.22299696093380686</v>
      </c>
      <c r="AR470" s="7">
        <f t="shared" si="1307"/>
        <v>0.22299696093380686</v>
      </c>
      <c r="AS470" s="7">
        <f t="shared" si="1307"/>
        <v>0.22299696093380686</v>
      </c>
      <c r="AT470" s="7">
        <f t="shared" si="1307"/>
        <v>0.22299696093380686</v>
      </c>
      <c r="AU470" s="7">
        <f t="shared" si="1307"/>
        <v>0.22299696093380686</v>
      </c>
      <c r="AV470" s="7">
        <f t="shared" si="1307"/>
        <v>0.22299696093380686</v>
      </c>
      <c r="AW470" s="7">
        <f t="shared" si="1307"/>
        <v>0.22299696093380686</v>
      </c>
      <c r="AX470" s="7">
        <f t="shared" si="1307"/>
        <v>0.22299696093380686</v>
      </c>
      <c r="AY470" s="7">
        <f t="shared" si="1307"/>
        <v>0.20589288527227903</v>
      </c>
      <c r="AZ470" s="7">
        <f t="shared" si="1307"/>
        <v>0.19043810188562874</v>
      </c>
      <c r="BA470" s="7">
        <f t="shared" si="1307"/>
        <v>0.19043810188562874</v>
      </c>
      <c r="BB470" s="7">
        <f t="shared" si="1307"/>
        <v>0.19043810188562874</v>
      </c>
      <c r="BC470" s="7">
        <f t="shared" si="1307"/>
        <v>0.19043810188562874</v>
      </c>
      <c r="BD470" s="7">
        <f t="shared" si="1307"/>
        <v>0.19043810188562874</v>
      </c>
      <c r="BE470" s="7">
        <f t="shared" si="1307"/>
        <v>0.16844001132709963</v>
      </c>
      <c r="BF470" s="7">
        <f t="shared" si="1307"/>
        <v>0</v>
      </c>
      <c r="BG470" s="7">
        <f t="shared" si="1307"/>
        <v>0</v>
      </c>
      <c r="BH470" s="7">
        <f t="shared" si="1307"/>
        <v>0</v>
      </c>
      <c r="BI470" s="7">
        <f t="shared" si="1307"/>
        <v>0</v>
      </c>
      <c r="BJ470" s="7">
        <f t="shared" si="1307"/>
        <v>0</v>
      </c>
      <c r="BK470" s="7">
        <f t="shared" si="1307"/>
        <v>0</v>
      </c>
    </row>
    <row r="471" spans="2:63" x14ac:dyDescent="0.3">
      <c r="B471" t="s">
        <v>49</v>
      </c>
      <c r="D471" s="7">
        <f>D448</f>
        <v>0</v>
      </c>
      <c r="E471" s="7">
        <f t="shared" ref="E471:M471" si="1308">E448</f>
        <v>0</v>
      </c>
      <c r="F471" s="7">
        <f t="shared" si="1308"/>
        <v>0</v>
      </c>
      <c r="G471" s="7">
        <f t="shared" si="1308"/>
        <v>0</v>
      </c>
      <c r="H471" s="7">
        <f t="shared" si="1308"/>
        <v>0</v>
      </c>
      <c r="I471" s="7">
        <f t="shared" si="1308"/>
        <v>0.53070411151704522</v>
      </c>
      <c r="J471" s="7">
        <f t="shared" si="1308"/>
        <v>0</v>
      </c>
      <c r="K471" s="7">
        <f t="shared" si="1308"/>
        <v>0</v>
      </c>
      <c r="L471" s="7">
        <f t="shared" si="1308"/>
        <v>0</v>
      </c>
      <c r="M471" s="7">
        <f t="shared" si="1308"/>
        <v>0</v>
      </c>
      <c r="N471" s="7">
        <f t="shared" ref="N471:BK471" si="1309">N448</f>
        <v>0</v>
      </c>
      <c r="O471" s="7">
        <f t="shared" si="1309"/>
        <v>0</v>
      </c>
      <c r="P471" s="7">
        <f t="shared" si="1309"/>
        <v>0</v>
      </c>
      <c r="Q471" s="7">
        <f t="shared" si="1309"/>
        <v>0</v>
      </c>
      <c r="R471" s="7">
        <f t="shared" si="1309"/>
        <v>0</v>
      </c>
      <c r="S471" s="7">
        <f t="shared" si="1309"/>
        <v>0</v>
      </c>
      <c r="T471" s="7">
        <f t="shared" si="1309"/>
        <v>0</v>
      </c>
      <c r="U471" s="7">
        <f t="shared" si="1309"/>
        <v>0</v>
      </c>
      <c r="V471" s="7">
        <f t="shared" si="1309"/>
        <v>0</v>
      </c>
      <c r="W471" s="7">
        <f t="shared" si="1309"/>
        <v>0</v>
      </c>
      <c r="X471" s="7">
        <f t="shared" si="1309"/>
        <v>0</v>
      </c>
      <c r="Y471" s="7">
        <f t="shared" si="1309"/>
        <v>0</v>
      </c>
      <c r="Z471" s="7">
        <f t="shared" si="1309"/>
        <v>0</v>
      </c>
      <c r="AA471" s="7">
        <f t="shared" si="1309"/>
        <v>0</v>
      </c>
      <c r="AB471" s="7">
        <f t="shared" si="1309"/>
        <v>0</v>
      </c>
      <c r="AC471" s="7">
        <f t="shared" si="1309"/>
        <v>0</v>
      </c>
      <c r="AD471" s="7">
        <f t="shared" si="1309"/>
        <v>0</v>
      </c>
      <c r="AE471" s="7">
        <f t="shared" si="1309"/>
        <v>0</v>
      </c>
      <c r="AF471" s="7">
        <f t="shared" si="1309"/>
        <v>0</v>
      </c>
      <c r="AG471" s="7">
        <f t="shared" si="1309"/>
        <v>0</v>
      </c>
      <c r="AH471" s="7">
        <f t="shared" si="1309"/>
        <v>0</v>
      </c>
      <c r="AI471" s="7">
        <f t="shared" si="1309"/>
        <v>0</v>
      </c>
      <c r="AJ471" s="7">
        <f t="shared" si="1309"/>
        <v>0</v>
      </c>
      <c r="AK471" s="7">
        <f t="shared" si="1309"/>
        <v>0</v>
      </c>
      <c r="AL471" s="7">
        <f t="shared" si="1309"/>
        <v>0</v>
      </c>
      <c r="AM471" s="7">
        <f t="shared" si="1309"/>
        <v>0</v>
      </c>
      <c r="AN471" s="7">
        <f t="shared" si="1309"/>
        <v>0</v>
      </c>
      <c r="AO471" s="7">
        <f t="shared" si="1309"/>
        <v>0</v>
      </c>
      <c r="AP471" s="7">
        <f t="shared" si="1309"/>
        <v>0</v>
      </c>
      <c r="AQ471" s="7">
        <f t="shared" si="1309"/>
        <v>0</v>
      </c>
      <c r="AR471" s="7">
        <f t="shared" si="1309"/>
        <v>0</v>
      </c>
      <c r="AS471" s="7">
        <f t="shared" si="1309"/>
        <v>0</v>
      </c>
      <c r="AT471" s="7">
        <f t="shared" si="1309"/>
        <v>0</v>
      </c>
      <c r="AU471" s="7">
        <f t="shared" si="1309"/>
        <v>0</v>
      </c>
      <c r="AV471" s="7">
        <f t="shared" si="1309"/>
        <v>0</v>
      </c>
      <c r="AW471" s="7">
        <f t="shared" si="1309"/>
        <v>0</v>
      </c>
      <c r="AX471" s="7">
        <f t="shared" si="1309"/>
        <v>0</v>
      </c>
      <c r="AY471" s="7">
        <f t="shared" si="1309"/>
        <v>0</v>
      </c>
      <c r="AZ471" s="7">
        <f t="shared" si="1309"/>
        <v>0</v>
      </c>
      <c r="BA471" s="7">
        <f t="shared" si="1309"/>
        <v>0</v>
      </c>
      <c r="BB471" s="7">
        <f t="shared" si="1309"/>
        <v>0</v>
      </c>
      <c r="BC471" s="7">
        <f t="shared" si="1309"/>
        <v>0</v>
      </c>
      <c r="BD471" s="7">
        <f t="shared" si="1309"/>
        <v>0</v>
      </c>
      <c r="BE471" s="7">
        <f t="shared" si="1309"/>
        <v>0</v>
      </c>
      <c r="BF471" s="7">
        <f t="shared" si="1309"/>
        <v>0</v>
      </c>
      <c r="BG471" s="7">
        <f t="shared" si="1309"/>
        <v>0</v>
      </c>
      <c r="BH471" s="7">
        <f t="shared" si="1309"/>
        <v>0</v>
      </c>
      <c r="BI471" s="7">
        <f t="shared" si="1309"/>
        <v>0</v>
      </c>
      <c r="BJ471" s="7">
        <f t="shared" si="1309"/>
        <v>0</v>
      </c>
      <c r="BK471" s="7">
        <f t="shared" si="1309"/>
        <v>0</v>
      </c>
    </row>
    <row r="472" spans="2:63" x14ac:dyDescent="0.3">
      <c r="B472" t="s">
        <v>50</v>
      </c>
      <c r="D472" s="7">
        <f t="shared" ref="D472:M472" si="1310">D449</f>
        <v>0</v>
      </c>
      <c r="E472" s="7">
        <f t="shared" si="1310"/>
        <v>0</v>
      </c>
      <c r="F472" s="7">
        <f t="shared" si="1310"/>
        <v>0</v>
      </c>
      <c r="G472" s="7">
        <f t="shared" si="1310"/>
        <v>0</v>
      </c>
      <c r="H472" s="7">
        <f t="shared" si="1310"/>
        <v>0</v>
      </c>
      <c r="I472" s="7">
        <f t="shared" si="1310"/>
        <v>38.781836748109313</v>
      </c>
      <c r="J472" s="7">
        <f t="shared" si="1310"/>
        <v>0</v>
      </c>
      <c r="K472" s="7">
        <f t="shared" si="1310"/>
        <v>0</v>
      </c>
      <c r="L472" s="7">
        <f t="shared" si="1310"/>
        <v>0</v>
      </c>
      <c r="M472" s="7">
        <f t="shared" si="1310"/>
        <v>0</v>
      </c>
      <c r="N472" s="7">
        <f t="shared" ref="N472:BK472" si="1311">N449</f>
        <v>0</v>
      </c>
      <c r="O472" s="7">
        <f t="shared" si="1311"/>
        <v>0</v>
      </c>
      <c r="P472" s="7">
        <f t="shared" si="1311"/>
        <v>0</v>
      </c>
      <c r="Q472" s="7">
        <f t="shared" si="1311"/>
        <v>0</v>
      </c>
      <c r="R472" s="7">
        <f t="shared" si="1311"/>
        <v>0</v>
      </c>
      <c r="S472" s="7">
        <f t="shared" si="1311"/>
        <v>0</v>
      </c>
      <c r="T472" s="7">
        <f t="shared" si="1311"/>
        <v>0</v>
      </c>
      <c r="U472" s="7">
        <f t="shared" si="1311"/>
        <v>0</v>
      </c>
      <c r="V472" s="7">
        <f t="shared" si="1311"/>
        <v>0</v>
      </c>
      <c r="W472" s="7">
        <f t="shared" si="1311"/>
        <v>0</v>
      </c>
      <c r="X472" s="7">
        <f t="shared" si="1311"/>
        <v>0</v>
      </c>
      <c r="Y472" s="7">
        <f t="shared" si="1311"/>
        <v>0</v>
      </c>
      <c r="Z472" s="7">
        <f t="shared" si="1311"/>
        <v>0</v>
      </c>
      <c r="AA472" s="7">
        <f t="shared" si="1311"/>
        <v>0</v>
      </c>
      <c r="AB472" s="7">
        <f t="shared" si="1311"/>
        <v>0</v>
      </c>
      <c r="AC472" s="7">
        <f t="shared" si="1311"/>
        <v>0</v>
      </c>
      <c r="AD472" s="7">
        <f t="shared" si="1311"/>
        <v>0</v>
      </c>
      <c r="AE472" s="7">
        <f t="shared" si="1311"/>
        <v>0</v>
      </c>
      <c r="AF472" s="7">
        <f t="shared" si="1311"/>
        <v>0</v>
      </c>
      <c r="AG472" s="7">
        <f t="shared" si="1311"/>
        <v>0</v>
      </c>
      <c r="AH472" s="7">
        <f t="shared" si="1311"/>
        <v>0</v>
      </c>
      <c r="AI472" s="7">
        <f t="shared" si="1311"/>
        <v>0</v>
      </c>
      <c r="AJ472" s="7">
        <f t="shared" si="1311"/>
        <v>0</v>
      </c>
      <c r="AK472" s="7">
        <f t="shared" si="1311"/>
        <v>0</v>
      </c>
      <c r="AL472" s="7">
        <f t="shared" si="1311"/>
        <v>0</v>
      </c>
      <c r="AM472" s="7">
        <f t="shared" si="1311"/>
        <v>0</v>
      </c>
      <c r="AN472" s="7">
        <f t="shared" si="1311"/>
        <v>0</v>
      </c>
      <c r="AO472" s="7">
        <f t="shared" si="1311"/>
        <v>0</v>
      </c>
      <c r="AP472" s="7">
        <f t="shared" si="1311"/>
        <v>0</v>
      </c>
      <c r="AQ472" s="7">
        <f t="shared" si="1311"/>
        <v>0</v>
      </c>
      <c r="AR472" s="7">
        <f t="shared" si="1311"/>
        <v>0</v>
      </c>
      <c r="AS472" s="7">
        <f t="shared" si="1311"/>
        <v>0</v>
      </c>
      <c r="AT472" s="7">
        <f t="shared" si="1311"/>
        <v>0</v>
      </c>
      <c r="AU472" s="7">
        <f t="shared" si="1311"/>
        <v>0</v>
      </c>
      <c r="AV472" s="7">
        <f t="shared" si="1311"/>
        <v>0</v>
      </c>
      <c r="AW472" s="7">
        <f t="shared" si="1311"/>
        <v>0</v>
      </c>
      <c r="AX472" s="7">
        <f t="shared" si="1311"/>
        <v>0</v>
      </c>
      <c r="AY472" s="7">
        <f t="shared" si="1311"/>
        <v>0</v>
      </c>
      <c r="AZ472" s="7">
        <f t="shared" si="1311"/>
        <v>0</v>
      </c>
      <c r="BA472" s="7">
        <f t="shared" si="1311"/>
        <v>0</v>
      </c>
      <c r="BB472" s="7">
        <f t="shared" si="1311"/>
        <v>0</v>
      </c>
      <c r="BC472" s="7">
        <f t="shared" si="1311"/>
        <v>0</v>
      </c>
      <c r="BD472" s="7">
        <f t="shared" si="1311"/>
        <v>0</v>
      </c>
      <c r="BE472" s="7">
        <f t="shared" si="1311"/>
        <v>0</v>
      </c>
      <c r="BF472" s="7">
        <f t="shared" si="1311"/>
        <v>0</v>
      </c>
      <c r="BG472" s="7">
        <f t="shared" si="1311"/>
        <v>0</v>
      </c>
      <c r="BH472" s="7">
        <f t="shared" si="1311"/>
        <v>0</v>
      </c>
      <c r="BI472" s="7">
        <f t="shared" si="1311"/>
        <v>0</v>
      </c>
      <c r="BJ472" s="7">
        <f t="shared" si="1311"/>
        <v>0</v>
      </c>
      <c r="BK472" s="7">
        <f t="shared" si="1311"/>
        <v>0</v>
      </c>
    </row>
    <row r="473" spans="2:63" x14ac:dyDescent="0.3">
      <c r="B473" t="s">
        <v>51</v>
      </c>
      <c r="D473" s="7">
        <f t="shared" ref="D473:M473" si="1312">D450</f>
        <v>0</v>
      </c>
      <c r="E473" s="7">
        <f t="shared" si="1312"/>
        <v>0</v>
      </c>
      <c r="F473" s="7">
        <f t="shared" si="1312"/>
        <v>0</v>
      </c>
      <c r="G473" s="7">
        <f t="shared" si="1312"/>
        <v>0</v>
      </c>
      <c r="H473" s="7">
        <f t="shared" si="1312"/>
        <v>0</v>
      </c>
      <c r="I473" s="7">
        <f t="shared" si="1312"/>
        <v>0.10355451178880209</v>
      </c>
      <c r="J473" s="7">
        <f t="shared" si="1312"/>
        <v>0.10355451178880209</v>
      </c>
      <c r="K473" s="7">
        <f t="shared" si="1312"/>
        <v>0.10355451178880209</v>
      </c>
      <c r="L473" s="7">
        <f t="shared" si="1312"/>
        <v>0.10355451178880209</v>
      </c>
      <c r="M473" s="7">
        <f t="shared" si="1312"/>
        <v>0.10355451178880209</v>
      </c>
      <c r="N473" s="7">
        <f t="shared" ref="N473:BK473" si="1313">N450</f>
        <v>0</v>
      </c>
      <c r="O473" s="7">
        <f t="shared" si="1313"/>
        <v>0</v>
      </c>
      <c r="P473" s="7">
        <f t="shared" si="1313"/>
        <v>0</v>
      </c>
      <c r="Q473" s="7">
        <f t="shared" si="1313"/>
        <v>0</v>
      </c>
      <c r="R473" s="7">
        <f t="shared" si="1313"/>
        <v>0</v>
      </c>
      <c r="S473" s="7">
        <f t="shared" si="1313"/>
        <v>0</v>
      </c>
      <c r="T473" s="7">
        <f t="shared" si="1313"/>
        <v>0</v>
      </c>
      <c r="U473" s="7">
        <f t="shared" si="1313"/>
        <v>0</v>
      </c>
      <c r="V473" s="7">
        <f t="shared" si="1313"/>
        <v>0</v>
      </c>
      <c r="W473" s="7">
        <f t="shared" si="1313"/>
        <v>0</v>
      </c>
      <c r="X473" s="7">
        <f t="shared" si="1313"/>
        <v>0</v>
      </c>
      <c r="Y473" s="7">
        <f t="shared" si="1313"/>
        <v>0</v>
      </c>
      <c r="Z473" s="7">
        <f t="shared" si="1313"/>
        <v>0</v>
      </c>
      <c r="AA473" s="7">
        <f t="shared" si="1313"/>
        <v>0</v>
      </c>
      <c r="AB473" s="7">
        <f t="shared" si="1313"/>
        <v>0</v>
      </c>
      <c r="AC473" s="7">
        <f t="shared" si="1313"/>
        <v>0</v>
      </c>
      <c r="AD473" s="7">
        <f t="shared" si="1313"/>
        <v>0</v>
      </c>
      <c r="AE473" s="7">
        <f t="shared" si="1313"/>
        <v>0</v>
      </c>
      <c r="AF473" s="7">
        <f t="shared" si="1313"/>
        <v>0</v>
      </c>
      <c r="AG473" s="7">
        <f t="shared" si="1313"/>
        <v>0</v>
      </c>
      <c r="AH473" s="7">
        <f t="shared" si="1313"/>
        <v>0</v>
      </c>
      <c r="AI473" s="7">
        <f t="shared" si="1313"/>
        <v>0</v>
      </c>
      <c r="AJ473" s="7">
        <f t="shared" si="1313"/>
        <v>0</v>
      </c>
      <c r="AK473" s="7">
        <f t="shared" si="1313"/>
        <v>0</v>
      </c>
      <c r="AL473" s="7">
        <f t="shared" si="1313"/>
        <v>0</v>
      </c>
      <c r="AM473" s="7">
        <f t="shared" si="1313"/>
        <v>0</v>
      </c>
      <c r="AN473" s="7">
        <f t="shared" si="1313"/>
        <v>0</v>
      </c>
      <c r="AO473" s="7">
        <f t="shared" si="1313"/>
        <v>0</v>
      </c>
      <c r="AP473" s="7">
        <f t="shared" si="1313"/>
        <v>0</v>
      </c>
      <c r="AQ473" s="7">
        <f t="shared" si="1313"/>
        <v>0</v>
      </c>
      <c r="AR473" s="7">
        <f t="shared" si="1313"/>
        <v>0</v>
      </c>
      <c r="AS473" s="7">
        <f t="shared" si="1313"/>
        <v>0</v>
      </c>
      <c r="AT473" s="7">
        <f t="shared" si="1313"/>
        <v>0</v>
      </c>
      <c r="AU473" s="7">
        <f t="shared" si="1313"/>
        <v>0</v>
      </c>
      <c r="AV473" s="7">
        <f t="shared" si="1313"/>
        <v>0</v>
      </c>
      <c r="AW473" s="7">
        <f t="shared" si="1313"/>
        <v>0</v>
      </c>
      <c r="AX473" s="7">
        <f t="shared" si="1313"/>
        <v>0</v>
      </c>
      <c r="AY473" s="7">
        <f t="shared" si="1313"/>
        <v>0</v>
      </c>
      <c r="AZ473" s="7">
        <f t="shared" si="1313"/>
        <v>0</v>
      </c>
      <c r="BA473" s="7">
        <f t="shared" si="1313"/>
        <v>0</v>
      </c>
      <c r="BB473" s="7">
        <f t="shared" si="1313"/>
        <v>0</v>
      </c>
      <c r="BC473" s="7">
        <f t="shared" si="1313"/>
        <v>0</v>
      </c>
      <c r="BD473" s="7">
        <f t="shared" si="1313"/>
        <v>0</v>
      </c>
      <c r="BE473" s="7">
        <f t="shared" si="1313"/>
        <v>0</v>
      </c>
      <c r="BF473" s="7">
        <f t="shared" si="1313"/>
        <v>0</v>
      </c>
      <c r="BG473" s="7">
        <f t="shared" si="1313"/>
        <v>0</v>
      </c>
      <c r="BH473" s="7">
        <f t="shared" si="1313"/>
        <v>0</v>
      </c>
      <c r="BI473" s="7">
        <f t="shared" si="1313"/>
        <v>0</v>
      </c>
      <c r="BJ473" s="7">
        <f t="shared" si="1313"/>
        <v>0</v>
      </c>
      <c r="BK473" s="7">
        <f t="shared" si="1313"/>
        <v>0</v>
      </c>
    </row>
    <row r="474" spans="2:63" x14ac:dyDescent="0.3">
      <c r="B474" t="s">
        <v>52</v>
      </c>
      <c r="D474" s="7">
        <f t="shared" ref="D474:M474" si="1314">D451</f>
        <v>0</v>
      </c>
      <c r="E474" s="7">
        <f t="shared" si="1314"/>
        <v>0</v>
      </c>
      <c r="F474" s="7">
        <f t="shared" si="1314"/>
        <v>0</v>
      </c>
      <c r="G474" s="7">
        <f t="shared" si="1314"/>
        <v>0</v>
      </c>
      <c r="H474" s="7">
        <f t="shared" si="1314"/>
        <v>0</v>
      </c>
      <c r="I474" s="7">
        <f t="shared" si="1314"/>
        <v>6.20877104311454</v>
      </c>
      <c r="J474" s="7">
        <f t="shared" si="1314"/>
        <v>6.20877104311454</v>
      </c>
      <c r="K474" s="7">
        <f t="shared" si="1314"/>
        <v>6.20877104311454</v>
      </c>
      <c r="L474" s="7">
        <f t="shared" si="1314"/>
        <v>6.20877104311454</v>
      </c>
      <c r="M474" s="7">
        <f t="shared" si="1314"/>
        <v>6.20877104311454</v>
      </c>
      <c r="N474" s="7">
        <f t="shared" ref="N474:BK474" si="1315">N451</f>
        <v>0</v>
      </c>
      <c r="O474" s="7">
        <f t="shared" si="1315"/>
        <v>0</v>
      </c>
      <c r="P474" s="7">
        <f t="shared" si="1315"/>
        <v>0</v>
      </c>
      <c r="Q474" s="7">
        <f t="shared" si="1315"/>
        <v>0</v>
      </c>
      <c r="R474" s="7">
        <f t="shared" si="1315"/>
        <v>0</v>
      </c>
      <c r="S474" s="7">
        <f t="shared" si="1315"/>
        <v>0</v>
      </c>
      <c r="T474" s="7">
        <f t="shared" si="1315"/>
        <v>0</v>
      </c>
      <c r="U474" s="7">
        <f t="shared" si="1315"/>
        <v>0</v>
      </c>
      <c r="V474" s="7">
        <f t="shared" si="1315"/>
        <v>0</v>
      </c>
      <c r="W474" s="7">
        <f t="shared" si="1315"/>
        <v>0</v>
      </c>
      <c r="X474" s="7">
        <f t="shared" si="1315"/>
        <v>0</v>
      </c>
      <c r="Y474" s="7">
        <f t="shared" si="1315"/>
        <v>0</v>
      </c>
      <c r="Z474" s="7">
        <f t="shared" si="1315"/>
        <v>0</v>
      </c>
      <c r="AA474" s="7">
        <f t="shared" si="1315"/>
        <v>0</v>
      </c>
      <c r="AB474" s="7">
        <f t="shared" si="1315"/>
        <v>0</v>
      </c>
      <c r="AC474" s="7">
        <f t="shared" si="1315"/>
        <v>0</v>
      </c>
      <c r="AD474" s="7">
        <f t="shared" si="1315"/>
        <v>0</v>
      </c>
      <c r="AE474" s="7">
        <f t="shared" si="1315"/>
        <v>0</v>
      </c>
      <c r="AF474" s="7">
        <f t="shared" si="1315"/>
        <v>0</v>
      </c>
      <c r="AG474" s="7">
        <f t="shared" si="1315"/>
        <v>0</v>
      </c>
      <c r="AH474" s="7">
        <f t="shared" si="1315"/>
        <v>0</v>
      </c>
      <c r="AI474" s="7">
        <f t="shared" si="1315"/>
        <v>0</v>
      </c>
      <c r="AJ474" s="7">
        <f t="shared" si="1315"/>
        <v>0</v>
      </c>
      <c r="AK474" s="7">
        <f t="shared" si="1315"/>
        <v>0</v>
      </c>
      <c r="AL474" s="7">
        <f t="shared" si="1315"/>
        <v>0</v>
      </c>
      <c r="AM474" s="7">
        <f t="shared" si="1315"/>
        <v>0</v>
      </c>
      <c r="AN474" s="7">
        <f t="shared" si="1315"/>
        <v>0</v>
      </c>
      <c r="AO474" s="7">
        <f t="shared" si="1315"/>
        <v>0</v>
      </c>
      <c r="AP474" s="7">
        <f t="shared" si="1315"/>
        <v>0</v>
      </c>
      <c r="AQ474" s="7">
        <f t="shared" si="1315"/>
        <v>0</v>
      </c>
      <c r="AR474" s="7">
        <f t="shared" si="1315"/>
        <v>0</v>
      </c>
      <c r="AS474" s="7">
        <f t="shared" si="1315"/>
        <v>0</v>
      </c>
      <c r="AT474" s="7">
        <f t="shared" si="1315"/>
        <v>0</v>
      </c>
      <c r="AU474" s="7">
        <f t="shared" si="1315"/>
        <v>0</v>
      </c>
      <c r="AV474" s="7">
        <f t="shared" si="1315"/>
        <v>0</v>
      </c>
      <c r="AW474" s="7">
        <f t="shared" si="1315"/>
        <v>0</v>
      </c>
      <c r="AX474" s="7">
        <f t="shared" si="1315"/>
        <v>0</v>
      </c>
      <c r="AY474" s="7">
        <f t="shared" si="1315"/>
        <v>0</v>
      </c>
      <c r="AZ474" s="7">
        <f t="shared" si="1315"/>
        <v>0</v>
      </c>
      <c r="BA474" s="7">
        <f t="shared" si="1315"/>
        <v>0</v>
      </c>
      <c r="BB474" s="7">
        <f t="shared" si="1315"/>
        <v>0</v>
      </c>
      <c r="BC474" s="7">
        <f t="shared" si="1315"/>
        <v>0</v>
      </c>
      <c r="BD474" s="7">
        <f t="shared" si="1315"/>
        <v>0</v>
      </c>
      <c r="BE474" s="7">
        <f t="shared" si="1315"/>
        <v>0</v>
      </c>
      <c r="BF474" s="7">
        <f t="shared" si="1315"/>
        <v>0</v>
      </c>
      <c r="BG474" s="7">
        <f t="shared" si="1315"/>
        <v>0</v>
      </c>
      <c r="BH474" s="7">
        <f t="shared" si="1315"/>
        <v>0</v>
      </c>
      <c r="BI474" s="7">
        <f t="shared" si="1315"/>
        <v>0</v>
      </c>
      <c r="BJ474" s="7">
        <f t="shared" si="1315"/>
        <v>0</v>
      </c>
      <c r="BK474" s="7">
        <f t="shared" si="1315"/>
        <v>0</v>
      </c>
    </row>
    <row r="475" spans="2:63" x14ac:dyDescent="0.3">
      <c r="B475" s="69" t="s">
        <v>101</v>
      </c>
      <c r="C475" s="69"/>
      <c r="D475" s="70">
        <f t="shared" ref="D475:M476" si="1316">D452</f>
        <v>0</v>
      </c>
      <c r="E475" s="70">
        <f t="shared" si="1316"/>
        <v>0</v>
      </c>
      <c r="F475" s="70">
        <f t="shared" si="1316"/>
        <v>0</v>
      </c>
      <c r="G475" s="70">
        <f t="shared" si="1316"/>
        <v>0</v>
      </c>
      <c r="H475" s="70">
        <f t="shared" si="1316"/>
        <v>0</v>
      </c>
      <c r="I475" s="70">
        <f t="shared" si="1316"/>
        <v>0</v>
      </c>
      <c r="J475" s="70">
        <f t="shared" si="1316"/>
        <v>0.59461950768681082</v>
      </c>
      <c r="K475" s="70">
        <f t="shared" si="1316"/>
        <v>0.59461950768681082</v>
      </c>
      <c r="L475" s="70">
        <f t="shared" si="1316"/>
        <v>0.59461950768681082</v>
      </c>
      <c r="M475" s="70">
        <f t="shared" si="1316"/>
        <v>0.59461950768681082</v>
      </c>
      <c r="N475" s="70">
        <f t="shared" ref="N475:BK476" si="1317">N452</f>
        <v>0</v>
      </c>
      <c r="O475" s="70">
        <f t="shared" si="1317"/>
        <v>0</v>
      </c>
      <c r="P475" s="70">
        <f t="shared" si="1317"/>
        <v>0</v>
      </c>
      <c r="Q475" s="70">
        <f t="shared" si="1317"/>
        <v>0</v>
      </c>
      <c r="R475" s="70">
        <f t="shared" si="1317"/>
        <v>0</v>
      </c>
      <c r="S475" s="70">
        <f t="shared" si="1317"/>
        <v>0</v>
      </c>
      <c r="T475" s="70">
        <f t="shared" si="1317"/>
        <v>0</v>
      </c>
      <c r="U475" s="70">
        <f t="shared" si="1317"/>
        <v>0</v>
      </c>
      <c r="V475" s="70">
        <f t="shared" si="1317"/>
        <v>0</v>
      </c>
      <c r="W475" s="70">
        <f t="shared" si="1317"/>
        <v>0</v>
      </c>
      <c r="X475" s="70">
        <f t="shared" si="1317"/>
        <v>0</v>
      </c>
      <c r="Y475" s="70">
        <f t="shared" si="1317"/>
        <v>0</v>
      </c>
      <c r="Z475" s="70">
        <f t="shared" si="1317"/>
        <v>0</v>
      </c>
      <c r="AA475" s="70">
        <f t="shared" si="1317"/>
        <v>0</v>
      </c>
      <c r="AB475" s="70">
        <f t="shared" si="1317"/>
        <v>0</v>
      </c>
      <c r="AC475" s="70">
        <f t="shared" si="1317"/>
        <v>0</v>
      </c>
      <c r="AD475" s="70">
        <f t="shared" si="1317"/>
        <v>0</v>
      </c>
      <c r="AE475" s="70">
        <f t="shared" si="1317"/>
        <v>0</v>
      </c>
      <c r="AF475" s="70">
        <f t="shared" si="1317"/>
        <v>0</v>
      </c>
      <c r="AG475" s="70">
        <f t="shared" si="1317"/>
        <v>0</v>
      </c>
      <c r="AH475" s="70">
        <f t="shared" si="1317"/>
        <v>0</v>
      </c>
      <c r="AI475" s="70">
        <f t="shared" si="1317"/>
        <v>0</v>
      </c>
      <c r="AJ475" s="70">
        <f t="shared" si="1317"/>
        <v>0</v>
      </c>
      <c r="AK475" s="70">
        <f t="shared" si="1317"/>
        <v>0</v>
      </c>
      <c r="AL475" s="70">
        <f t="shared" si="1317"/>
        <v>0</v>
      </c>
      <c r="AM475" s="70">
        <f t="shared" si="1317"/>
        <v>0</v>
      </c>
      <c r="AN475" s="70">
        <f t="shared" si="1317"/>
        <v>0</v>
      </c>
      <c r="AO475" s="70">
        <f t="shared" si="1317"/>
        <v>0</v>
      </c>
      <c r="AP475" s="70">
        <f t="shared" si="1317"/>
        <v>0</v>
      </c>
      <c r="AQ475" s="70">
        <f t="shared" si="1317"/>
        <v>0</v>
      </c>
      <c r="AR475" s="70">
        <f t="shared" si="1317"/>
        <v>0</v>
      </c>
      <c r="AS475" s="70">
        <f t="shared" si="1317"/>
        <v>0</v>
      </c>
      <c r="AT475" s="70">
        <f t="shared" si="1317"/>
        <v>0</v>
      </c>
      <c r="AU475" s="70">
        <f t="shared" si="1317"/>
        <v>0</v>
      </c>
      <c r="AV475" s="70">
        <f t="shared" si="1317"/>
        <v>0</v>
      </c>
      <c r="AW475" s="70">
        <f t="shared" si="1317"/>
        <v>0</v>
      </c>
      <c r="AX475" s="70">
        <f t="shared" si="1317"/>
        <v>0</v>
      </c>
      <c r="AY475" s="70">
        <f t="shared" si="1317"/>
        <v>0</v>
      </c>
      <c r="AZ475" s="70">
        <f t="shared" si="1317"/>
        <v>0</v>
      </c>
      <c r="BA475" s="70">
        <f t="shared" si="1317"/>
        <v>0</v>
      </c>
      <c r="BB475" s="70">
        <f t="shared" si="1317"/>
        <v>0</v>
      </c>
      <c r="BC475" s="70">
        <f t="shared" si="1317"/>
        <v>0</v>
      </c>
      <c r="BD475" s="70">
        <f t="shared" si="1317"/>
        <v>0</v>
      </c>
      <c r="BE475" s="70">
        <f t="shared" si="1317"/>
        <v>0</v>
      </c>
      <c r="BF475" s="70">
        <f t="shared" si="1317"/>
        <v>0</v>
      </c>
      <c r="BG475" s="70">
        <f t="shared" si="1317"/>
        <v>0</v>
      </c>
      <c r="BH475" s="70">
        <f t="shared" si="1317"/>
        <v>0</v>
      </c>
      <c r="BI475" s="70">
        <f t="shared" si="1317"/>
        <v>0</v>
      </c>
      <c r="BJ475" s="70">
        <f t="shared" si="1317"/>
        <v>0</v>
      </c>
      <c r="BK475" s="70">
        <f t="shared" si="1317"/>
        <v>0</v>
      </c>
    </row>
    <row r="476" spans="2:63" x14ac:dyDescent="0.3">
      <c r="B476" s="69" t="s">
        <v>114</v>
      </c>
      <c r="C476" s="69"/>
      <c r="D476" s="70">
        <f t="shared" si="1316"/>
        <v>0</v>
      </c>
      <c r="E476" s="70">
        <f t="shared" si="1316"/>
        <v>0</v>
      </c>
      <c r="F476" s="70">
        <f t="shared" si="1316"/>
        <v>0</v>
      </c>
      <c r="G476" s="70">
        <f t="shared" si="1316"/>
        <v>0</v>
      </c>
      <c r="H476" s="70">
        <f t="shared" si="1316"/>
        <v>0</v>
      </c>
      <c r="I476" s="70">
        <f t="shared" si="1316"/>
        <v>0</v>
      </c>
      <c r="J476" s="70">
        <f t="shared" si="1316"/>
        <v>0</v>
      </c>
      <c r="K476" s="70">
        <f t="shared" si="1316"/>
        <v>0</v>
      </c>
      <c r="L476" s="70">
        <f t="shared" si="1316"/>
        <v>2.1086280944477735</v>
      </c>
      <c r="M476" s="70">
        <f t="shared" si="1316"/>
        <v>2.1086280944477735</v>
      </c>
      <c r="N476" s="70">
        <f t="shared" si="1317"/>
        <v>0</v>
      </c>
      <c r="O476" s="70">
        <f t="shared" si="1317"/>
        <v>0</v>
      </c>
      <c r="P476" s="70">
        <f t="shared" si="1317"/>
        <v>0</v>
      </c>
      <c r="Q476" s="70">
        <f t="shared" si="1317"/>
        <v>0</v>
      </c>
      <c r="R476" s="70">
        <f t="shared" si="1317"/>
        <v>0</v>
      </c>
      <c r="S476" s="70">
        <f t="shared" si="1317"/>
        <v>0</v>
      </c>
      <c r="T476" s="70">
        <f t="shared" si="1317"/>
        <v>0</v>
      </c>
      <c r="U476" s="70">
        <f t="shared" si="1317"/>
        <v>0</v>
      </c>
      <c r="V476" s="70">
        <f t="shared" si="1317"/>
        <v>0</v>
      </c>
      <c r="W476" s="70">
        <f t="shared" si="1317"/>
        <v>0</v>
      </c>
      <c r="X476" s="70">
        <f t="shared" si="1317"/>
        <v>0</v>
      </c>
      <c r="Y476" s="70">
        <f t="shared" si="1317"/>
        <v>0</v>
      </c>
      <c r="Z476" s="70">
        <f t="shared" si="1317"/>
        <v>0</v>
      </c>
      <c r="AA476" s="70">
        <f t="shared" si="1317"/>
        <v>0</v>
      </c>
      <c r="AB476" s="70">
        <f t="shared" si="1317"/>
        <v>0</v>
      </c>
      <c r="AC476" s="70">
        <f t="shared" si="1317"/>
        <v>0</v>
      </c>
      <c r="AD476" s="70">
        <f t="shared" si="1317"/>
        <v>0</v>
      </c>
      <c r="AE476" s="70">
        <f t="shared" si="1317"/>
        <v>0</v>
      </c>
      <c r="AF476" s="70">
        <f t="shared" si="1317"/>
        <v>0</v>
      </c>
      <c r="AG476" s="70">
        <f t="shared" si="1317"/>
        <v>0</v>
      </c>
      <c r="AH476" s="70">
        <f t="shared" si="1317"/>
        <v>0</v>
      </c>
      <c r="AI476" s="70">
        <f t="shared" si="1317"/>
        <v>0</v>
      </c>
      <c r="AJ476" s="70">
        <f t="shared" si="1317"/>
        <v>0</v>
      </c>
      <c r="AK476" s="70">
        <f t="shared" si="1317"/>
        <v>0</v>
      </c>
      <c r="AL476" s="70">
        <f t="shared" si="1317"/>
        <v>0</v>
      </c>
      <c r="AM476" s="70">
        <f t="shared" si="1317"/>
        <v>0</v>
      </c>
      <c r="AN476" s="70">
        <f t="shared" si="1317"/>
        <v>0</v>
      </c>
      <c r="AO476" s="70">
        <f t="shared" si="1317"/>
        <v>0</v>
      </c>
      <c r="AP476" s="70">
        <f t="shared" si="1317"/>
        <v>0</v>
      </c>
      <c r="AQ476" s="70">
        <f t="shared" si="1317"/>
        <v>0</v>
      </c>
      <c r="AR476" s="70">
        <f t="shared" si="1317"/>
        <v>0</v>
      </c>
      <c r="AS476" s="70">
        <f t="shared" si="1317"/>
        <v>0</v>
      </c>
      <c r="AT476" s="70">
        <f t="shared" si="1317"/>
        <v>0</v>
      </c>
      <c r="AU476" s="70">
        <f t="shared" si="1317"/>
        <v>0</v>
      </c>
      <c r="AV476" s="70">
        <f t="shared" si="1317"/>
        <v>0</v>
      </c>
      <c r="AW476" s="70">
        <f t="shared" si="1317"/>
        <v>0</v>
      </c>
      <c r="AX476" s="70">
        <f t="shared" si="1317"/>
        <v>0</v>
      </c>
      <c r="AY476" s="70">
        <f t="shared" si="1317"/>
        <v>0</v>
      </c>
      <c r="AZ476" s="70">
        <f t="shared" si="1317"/>
        <v>0</v>
      </c>
      <c r="BA476" s="70">
        <f t="shared" si="1317"/>
        <v>0</v>
      </c>
      <c r="BB476" s="70">
        <f t="shared" si="1317"/>
        <v>0</v>
      </c>
      <c r="BC476" s="70">
        <f t="shared" si="1317"/>
        <v>0</v>
      </c>
      <c r="BD476" s="70">
        <f t="shared" si="1317"/>
        <v>0</v>
      </c>
      <c r="BE476" s="70">
        <f t="shared" si="1317"/>
        <v>0</v>
      </c>
      <c r="BF476" s="70">
        <f t="shared" si="1317"/>
        <v>0</v>
      </c>
      <c r="BG476" s="70">
        <f t="shared" si="1317"/>
        <v>0</v>
      </c>
      <c r="BH476" s="70">
        <f t="shared" si="1317"/>
        <v>0</v>
      </c>
      <c r="BI476" s="70">
        <f t="shared" si="1317"/>
        <v>0</v>
      </c>
      <c r="BJ476" s="70">
        <f t="shared" si="1317"/>
        <v>0</v>
      </c>
      <c r="BK476" s="70">
        <f t="shared" si="1317"/>
        <v>0</v>
      </c>
    </row>
    <row r="477" spans="2:63" x14ac:dyDescent="0.3">
      <c r="B477" t="s">
        <v>46</v>
      </c>
      <c r="D477" s="7">
        <f>SUM(D462:D476)</f>
        <v>143.36666593226283</v>
      </c>
      <c r="E477" s="7">
        <f t="shared" ref="E477:BK477" si="1318">SUM(E462:E476)</f>
        <v>107.95086585414721</v>
      </c>
      <c r="F477" s="7">
        <f t="shared" si="1318"/>
        <v>123.67192170104209</v>
      </c>
      <c r="G477" s="7">
        <f t="shared" si="1318"/>
        <v>126.86708306245366</v>
      </c>
      <c r="H477" s="7">
        <f t="shared" si="1318"/>
        <v>128.8750952407141</v>
      </c>
      <c r="I477" s="7">
        <f t="shared" si="1318"/>
        <v>158.34909576467808</v>
      </c>
      <c r="J477" s="7">
        <f t="shared" si="1318"/>
        <v>146.61546650853222</v>
      </c>
      <c r="K477" s="7">
        <f t="shared" si="1318"/>
        <v>154.14855246812903</v>
      </c>
      <c r="L477" s="7">
        <f t="shared" si="1318"/>
        <v>159.39550631762154</v>
      </c>
      <c r="M477" s="7">
        <f t="shared" si="1318"/>
        <v>168.99411380229364</v>
      </c>
      <c r="N477" s="7">
        <f t="shared" si="1318"/>
        <v>169.0653769157698</v>
      </c>
      <c r="O477" s="7">
        <f t="shared" si="1318"/>
        <v>161.02720721315575</v>
      </c>
      <c r="P477" s="7">
        <f t="shared" si="1318"/>
        <v>150.41452036426702</v>
      </c>
      <c r="Q477" s="7">
        <f t="shared" si="1318"/>
        <v>143.02627756124895</v>
      </c>
      <c r="R477" s="7">
        <f t="shared" si="1318"/>
        <v>134.4386242033811</v>
      </c>
      <c r="S477" s="7">
        <f t="shared" si="1318"/>
        <v>127.04747763846595</v>
      </c>
      <c r="T477" s="7">
        <f t="shared" si="1318"/>
        <v>126.20378926907928</v>
      </c>
      <c r="U477" s="7">
        <f t="shared" si="1318"/>
        <v>124.50148419597976</v>
      </c>
      <c r="V477" s="7">
        <f t="shared" si="1318"/>
        <v>123.27449441206072</v>
      </c>
      <c r="W477" s="7">
        <f t="shared" si="1318"/>
        <v>120.91673525434277</v>
      </c>
      <c r="X477" s="7">
        <f t="shared" si="1318"/>
        <v>119.99117262537868</v>
      </c>
      <c r="Y477" s="7">
        <f t="shared" si="1318"/>
        <v>119.99117262537868</v>
      </c>
      <c r="Z477" s="7">
        <f t="shared" si="1318"/>
        <v>119.99117262537868</v>
      </c>
      <c r="AA477" s="7">
        <f t="shared" si="1318"/>
        <v>120.02190740475051</v>
      </c>
      <c r="AB477" s="7">
        <f t="shared" si="1318"/>
        <v>120.12501778149641</v>
      </c>
      <c r="AC477" s="7">
        <f t="shared" si="1318"/>
        <v>120.12501778149641</v>
      </c>
      <c r="AD477" s="7">
        <f t="shared" si="1318"/>
        <v>120.12501778149641</v>
      </c>
      <c r="AE477" s="7">
        <f t="shared" si="1318"/>
        <v>120.12501778149641</v>
      </c>
      <c r="AF477" s="7">
        <f t="shared" si="1318"/>
        <v>120.12501778149641</v>
      </c>
      <c r="AG477" s="7">
        <f t="shared" si="1318"/>
        <v>60.496723826237528</v>
      </c>
      <c r="AH477" s="7">
        <f t="shared" si="1318"/>
        <v>56.200515431996408</v>
      </c>
      <c r="AI477" s="7">
        <f t="shared" si="1318"/>
        <v>56.231722175339449</v>
      </c>
      <c r="AJ477" s="7">
        <f t="shared" si="1318"/>
        <v>56.354586993398001</v>
      </c>
      <c r="AK477" s="7">
        <f t="shared" si="1318"/>
        <v>56.200515431996322</v>
      </c>
      <c r="AL477" s="7">
        <f t="shared" si="1318"/>
        <v>56.200515431996322</v>
      </c>
      <c r="AM477" s="7">
        <f t="shared" si="1318"/>
        <v>56.200515431996322</v>
      </c>
      <c r="AN477" s="7">
        <f t="shared" si="1318"/>
        <v>56.200515431996322</v>
      </c>
      <c r="AO477" s="7">
        <f t="shared" si="1318"/>
        <v>56.200515431996322</v>
      </c>
      <c r="AP477" s="7">
        <f t="shared" si="1318"/>
        <v>56.200515431996322</v>
      </c>
      <c r="AQ477" s="7">
        <f t="shared" si="1318"/>
        <v>56.200515431996322</v>
      </c>
      <c r="AR477" s="7">
        <f t="shared" si="1318"/>
        <v>56.200515431996322</v>
      </c>
      <c r="AS477" s="7">
        <f t="shared" si="1318"/>
        <v>56.200515431996322</v>
      </c>
      <c r="AT477" s="7">
        <f t="shared" si="1318"/>
        <v>56.200515431996322</v>
      </c>
      <c r="AU477" s="7">
        <f t="shared" si="1318"/>
        <v>56.200515431996322</v>
      </c>
      <c r="AV477" s="7">
        <f t="shared" si="1318"/>
        <v>56.200515431996322</v>
      </c>
      <c r="AW477" s="7">
        <f t="shared" si="1318"/>
        <v>56.200515431996322</v>
      </c>
      <c r="AX477" s="7">
        <f t="shared" si="1318"/>
        <v>55.696701765675705</v>
      </c>
      <c r="AY477" s="7">
        <f t="shared" si="1318"/>
        <v>54.711003736213634</v>
      </c>
      <c r="AZ477" s="7">
        <f t="shared" si="1318"/>
        <v>53.330841047578971</v>
      </c>
      <c r="BA477" s="7">
        <f t="shared" si="1318"/>
        <v>52.008361634294992</v>
      </c>
      <c r="BB477" s="7">
        <f t="shared" si="1318"/>
        <v>50.718978572847945</v>
      </c>
      <c r="BC477" s="7">
        <f t="shared" si="1318"/>
        <v>45.980655393400234</v>
      </c>
      <c r="BD477" s="7">
        <f t="shared" si="1318"/>
        <v>40.617029434728856</v>
      </c>
      <c r="BE477" s="7">
        <f t="shared" si="1318"/>
        <v>34.771196508156329</v>
      </c>
      <c r="BF477" s="7">
        <f t="shared" si="1318"/>
        <v>27.943340050083901</v>
      </c>
      <c r="BG477" s="7">
        <f t="shared" si="1318"/>
        <v>22.108907637906377</v>
      </c>
      <c r="BH477" s="7">
        <f t="shared" si="1318"/>
        <v>18.170642570796861</v>
      </c>
      <c r="BI477" s="7">
        <f t="shared" si="1318"/>
        <v>13.563712598765161</v>
      </c>
      <c r="BJ477" s="7">
        <f t="shared" si="1318"/>
        <v>8.8811354064225654</v>
      </c>
      <c r="BK477" s="7">
        <f t="shared" si="1318"/>
        <v>4.34765998955372</v>
      </c>
    </row>
    <row r="480" spans="2:63" x14ac:dyDescent="0.3">
      <c r="B480" t="s">
        <v>47</v>
      </c>
      <c r="D480" s="1">
        <v>2011</v>
      </c>
      <c r="E480" s="1">
        <v>2012</v>
      </c>
      <c r="F480" s="1">
        <v>2013</v>
      </c>
      <c r="G480" s="1">
        <v>2014</v>
      </c>
      <c r="H480" s="1">
        <v>2015</v>
      </c>
      <c r="I480" s="1">
        <v>2016</v>
      </c>
      <c r="J480" s="1">
        <v>2017</v>
      </c>
      <c r="K480" s="1">
        <v>2018</v>
      </c>
      <c r="L480" s="1">
        <v>2019</v>
      </c>
      <c r="M480" s="1">
        <v>2020</v>
      </c>
      <c r="N480" s="1">
        <v>2021</v>
      </c>
      <c r="O480" s="1">
        <v>2022</v>
      </c>
      <c r="P480" s="1">
        <v>2023</v>
      </c>
      <c r="Q480" s="1">
        <v>2024</v>
      </c>
      <c r="R480" s="1">
        <v>2025</v>
      </c>
      <c r="S480" s="1">
        <v>2026</v>
      </c>
      <c r="T480" s="1">
        <v>2027</v>
      </c>
      <c r="U480" s="1">
        <v>2028</v>
      </c>
      <c r="V480" s="1">
        <v>2029</v>
      </c>
      <c r="W480" s="1">
        <v>2030</v>
      </c>
      <c r="X480" s="1">
        <v>2031</v>
      </c>
      <c r="Y480" s="1">
        <v>2032</v>
      </c>
      <c r="Z480" s="1">
        <v>2033</v>
      </c>
      <c r="AA480" s="1">
        <v>2034</v>
      </c>
      <c r="AB480" s="1">
        <v>2035</v>
      </c>
      <c r="AC480" s="1">
        <v>2036</v>
      </c>
      <c r="AD480" s="1">
        <v>2037</v>
      </c>
      <c r="AE480" s="1">
        <v>2038</v>
      </c>
      <c r="AF480" s="1">
        <v>2039</v>
      </c>
      <c r="AG480" s="1">
        <v>2040</v>
      </c>
      <c r="AH480" s="1">
        <v>2041</v>
      </c>
      <c r="AI480" s="1">
        <v>2042</v>
      </c>
      <c r="AJ480" s="1">
        <v>2043</v>
      </c>
      <c r="AK480" s="1">
        <v>2044</v>
      </c>
      <c r="AL480" s="1">
        <v>2045</v>
      </c>
      <c r="AM480" s="1">
        <v>2046</v>
      </c>
      <c r="AN480" s="1">
        <v>2047</v>
      </c>
      <c r="AO480" s="1">
        <v>2048</v>
      </c>
      <c r="AP480" s="1">
        <v>2049</v>
      </c>
      <c r="AQ480" s="1">
        <v>2050</v>
      </c>
      <c r="AR480" s="1">
        <v>2051</v>
      </c>
      <c r="AS480" s="1">
        <v>2052</v>
      </c>
      <c r="AT480" s="1">
        <v>2053</v>
      </c>
      <c r="AU480" s="1">
        <v>2054</v>
      </c>
      <c r="AV480" s="1">
        <v>2055</v>
      </c>
      <c r="AW480" s="1">
        <v>2056</v>
      </c>
      <c r="AX480" s="1">
        <v>2057</v>
      </c>
      <c r="AY480" s="1">
        <v>2058</v>
      </c>
      <c r="AZ480" s="1">
        <v>2059</v>
      </c>
      <c r="BA480" s="1">
        <v>2060</v>
      </c>
      <c r="BB480" s="1">
        <v>2061</v>
      </c>
      <c r="BC480" s="1">
        <v>2062</v>
      </c>
      <c r="BD480" s="1">
        <v>2063</v>
      </c>
      <c r="BE480" s="1">
        <v>2064</v>
      </c>
      <c r="BF480" s="1">
        <v>2065</v>
      </c>
      <c r="BG480" s="1">
        <v>2066</v>
      </c>
      <c r="BH480" s="1">
        <v>2067</v>
      </c>
      <c r="BI480" s="1">
        <v>2068</v>
      </c>
      <c r="BJ480" s="1">
        <v>2069</v>
      </c>
      <c r="BK480" s="1">
        <v>2070</v>
      </c>
    </row>
    <row r="481" spans="2:63" x14ac:dyDescent="0.3">
      <c r="B481" t="s">
        <v>0</v>
      </c>
      <c r="D481" s="2">
        <f>D462*Inputs!$I$5</f>
        <v>7.769113908703611</v>
      </c>
      <c r="E481" s="2">
        <f>E462*Inputs!$I$5</f>
        <v>8.3406529460258625</v>
      </c>
      <c r="F481" s="2">
        <f>F462*Inputs!$I$5</f>
        <v>9.4394505629189975</v>
      </c>
      <c r="G481" s="2">
        <f>G462*Inputs!$I$5</f>
        <v>10.987609921293991</v>
      </c>
      <c r="H481" s="2">
        <f>H462*Inputs!$I$5</f>
        <v>12.487864204324561</v>
      </c>
      <c r="I481" s="25">
        <f>I462*Inputs!$I$5</f>
        <v>13.870608609385185</v>
      </c>
      <c r="J481" s="25">
        <f>J462*Inputs!$I$5</f>
        <v>14.972623965768459</v>
      </c>
      <c r="K481" s="25">
        <f>K462*Inputs!$I$5</f>
        <v>16.471350819657857</v>
      </c>
      <c r="L481" s="25">
        <f>L462*Inputs!$I$5</f>
        <v>17.806153898001437</v>
      </c>
      <c r="M481" s="25">
        <f>M462*Inputs!$I$5</f>
        <v>19.332233275762917</v>
      </c>
      <c r="N481" s="2">
        <f>N462*Inputs!$I$5</f>
        <v>20.46426777732243</v>
      </c>
      <c r="O481" s="2">
        <f>O462*Inputs!$I$5</f>
        <v>20.46426777732243</v>
      </c>
      <c r="P481" s="2">
        <f>P462*Inputs!$I$5</f>
        <v>20.46426777732243</v>
      </c>
      <c r="Q481" s="2">
        <f>Q462*Inputs!$I$5</f>
        <v>20.46426777732243</v>
      </c>
      <c r="R481" s="2">
        <f>R462*Inputs!$I$5</f>
        <v>20.46426777732243</v>
      </c>
      <c r="S481" s="2">
        <f>S462*Inputs!$I$5</f>
        <v>20.46426777732243</v>
      </c>
      <c r="T481" s="2">
        <f>T462*Inputs!$I$5</f>
        <v>20.46426777732243</v>
      </c>
      <c r="U481" s="2">
        <f>U462*Inputs!$I$5</f>
        <v>20.46426777732243</v>
      </c>
      <c r="V481" s="2">
        <f>V462*Inputs!$I$5</f>
        <v>20.46426777732243</v>
      </c>
      <c r="W481" s="2">
        <f>W462*Inputs!$I$5</f>
        <v>20.46426777732243</v>
      </c>
      <c r="X481" s="2">
        <f>X462*Inputs!$I$5</f>
        <v>20.46426777732243</v>
      </c>
      <c r="Y481" s="2">
        <f>Y462*Inputs!$I$5</f>
        <v>20.46426777732243</v>
      </c>
      <c r="Z481" s="2">
        <f>Z462*Inputs!$I$5</f>
        <v>20.46426777732243</v>
      </c>
      <c r="AA481" s="2">
        <f>AA462*Inputs!$I$5</f>
        <v>20.46426777732243</v>
      </c>
      <c r="AB481" s="2">
        <f>AB462*Inputs!$I$5</f>
        <v>20.46426777732243</v>
      </c>
      <c r="AC481" s="2">
        <f>AC462*Inputs!$I$5</f>
        <v>20.46426777732243</v>
      </c>
      <c r="AD481" s="2">
        <f>AD462*Inputs!$I$5</f>
        <v>20.46426777732243</v>
      </c>
      <c r="AE481" s="2">
        <f>AE462*Inputs!$I$5</f>
        <v>20.46426777732243</v>
      </c>
      <c r="AF481" s="2">
        <f>AF462*Inputs!$I$5</f>
        <v>20.46426777732243</v>
      </c>
      <c r="AG481" s="2">
        <f>AG462*Inputs!$I$5</f>
        <v>15.072143739570162</v>
      </c>
      <c r="AH481" s="2">
        <f>AH462*Inputs!$I$5</f>
        <v>12.775118403275849</v>
      </c>
      <c r="AI481" s="2">
        <f>AI462*Inputs!$I$5</f>
        <v>12.775118403275849</v>
      </c>
      <c r="AJ481" s="2">
        <f>AJ462*Inputs!$I$5</f>
        <v>12.775118403275849</v>
      </c>
      <c r="AK481" s="2">
        <f>AK462*Inputs!$I$5</f>
        <v>12.775118403275849</v>
      </c>
      <c r="AL481" s="2">
        <f>AL462*Inputs!$I$5</f>
        <v>12.775118403275849</v>
      </c>
      <c r="AM481" s="2">
        <f>AM462*Inputs!$I$5</f>
        <v>12.775118403275849</v>
      </c>
      <c r="AN481" s="2">
        <f>AN462*Inputs!$I$5</f>
        <v>12.775118403275849</v>
      </c>
      <c r="AO481" s="2">
        <f>AO462*Inputs!$I$5</f>
        <v>12.775118403275849</v>
      </c>
      <c r="AP481" s="2">
        <f>AP462*Inputs!$I$5</f>
        <v>12.775118403275849</v>
      </c>
      <c r="AQ481" s="2">
        <f>AQ462*Inputs!$I$5</f>
        <v>12.775118403275849</v>
      </c>
      <c r="AR481" s="2">
        <f>AR462*Inputs!$I$5</f>
        <v>12.775118403275849</v>
      </c>
      <c r="AS481" s="2">
        <f>AS462*Inputs!$I$5</f>
        <v>12.775118403275849</v>
      </c>
      <c r="AT481" s="2">
        <f>AT462*Inputs!$I$5</f>
        <v>12.775118403275849</v>
      </c>
      <c r="AU481" s="2">
        <f>AU462*Inputs!$I$5</f>
        <v>12.775118403275849</v>
      </c>
      <c r="AV481" s="2">
        <f>AV462*Inputs!$I$5</f>
        <v>12.775118403275849</v>
      </c>
      <c r="AW481" s="2">
        <f>AW462*Inputs!$I$5</f>
        <v>12.775118403275849</v>
      </c>
      <c r="AX481" s="2">
        <f>AX462*Inputs!$I$5</f>
        <v>12.20357936595361</v>
      </c>
      <c r="AY481" s="2">
        <f>AY462*Inputs!$I$5</f>
        <v>11.104781749060425</v>
      </c>
      <c r="AZ481" s="2">
        <f>AZ462*Inputs!$I$5</f>
        <v>9.5566223906853818</v>
      </c>
      <c r="BA481" s="2">
        <f>BA462*Inputs!$I$5</f>
        <v>8.0563681076548601</v>
      </c>
      <c r="BB481" s="2">
        <f>BB462*Inputs!$I$5</f>
        <v>6.5936591679372887</v>
      </c>
      <c r="BC481" s="2">
        <f>BC462*Inputs!$I$5</f>
        <v>5.4916438115539155</v>
      </c>
      <c r="BD481" s="2">
        <f>BD462*Inputs!$I$5</f>
        <v>3.9929169576645265</v>
      </c>
      <c r="BE481" s="2">
        <f>BE462*Inputs!$I$5</f>
        <v>2.6581138793209838</v>
      </c>
      <c r="BF481" s="2">
        <f>BF462*Inputs!$I$5</f>
        <v>1.1320345015595714</v>
      </c>
      <c r="BG481" s="2">
        <f>BG462*Inputs!$I$5</f>
        <v>4.8363465104680942E-14</v>
      </c>
      <c r="BH481" s="2">
        <f>BH462*Inputs!$I$5</f>
        <v>0</v>
      </c>
      <c r="BI481" s="2">
        <f>BI462*Inputs!$I$5</f>
        <v>0</v>
      </c>
      <c r="BJ481" s="2">
        <f>BJ462*Inputs!$I$5</f>
        <v>0</v>
      </c>
      <c r="BK481" s="2">
        <f>BK462*Inputs!$I$5</f>
        <v>0</v>
      </c>
    </row>
    <row r="482" spans="2:63" x14ac:dyDescent="0.3">
      <c r="B482" t="s">
        <v>11</v>
      </c>
      <c r="D482" s="2">
        <f>D463*Inputs!$I$5</f>
        <v>68.339391684169499</v>
      </c>
      <c r="E482" s="2">
        <f>E463*Inputs!$I$5</f>
        <v>72.612650659427345</v>
      </c>
      <c r="F482" s="2">
        <f>F463*Inputs!$I$5</f>
        <v>77.19855751419324</v>
      </c>
      <c r="G482" s="2">
        <f>G463*Inputs!$I$5</f>
        <v>82.470460800144721</v>
      </c>
      <c r="H482" s="2">
        <f>H463*Inputs!$I$5</f>
        <v>88.498992818491175</v>
      </c>
      <c r="I482" s="25">
        <f>I463*Inputs!$I$5</f>
        <v>90.68491155727493</v>
      </c>
      <c r="J482" s="25">
        <f>J463*Inputs!$I$5</f>
        <v>95.000742267817756</v>
      </c>
      <c r="K482" s="25">
        <f>K463*Inputs!$I$5</f>
        <v>100.22696080304561</v>
      </c>
      <c r="L482" s="25">
        <f>L463*Inputs!$I$5</f>
        <v>105.32881104768074</v>
      </c>
      <c r="M482" s="25">
        <f>M463*Inputs!$I$5</f>
        <v>110.47170086725225</v>
      </c>
      <c r="N482" s="2">
        <f>N463*Inputs!$I$5</f>
        <v>115.40379693995496</v>
      </c>
      <c r="O482" s="2">
        <f>O463*Inputs!$I$5</f>
        <v>115.40379693995496</v>
      </c>
      <c r="P482" s="2">
        <f>P463*Inputs!$I$5</f>
        <v>115.40379693995496</v>
      </c>
      <c r="Q482" s="2">
        <f>Q463*Inputs!$I$5</f>
        <v>115.40379693995496</v>
      </c>
      <c r="R482" s="2">
        <f>R463*Inputs!$I$5</f>
        <v>115.40379693995496</v>
      </c>
      <c r="S482" s="2">
        <f>S463*Inputs!$I$5</f>
        <v>115.40379693995496</v>
      </c>
      <c r="T482" s="2">
        <f>T463*Inputs!$I$5</f>
        <v>115.40379693995496</v>
      </c>
      <c r="U482" s="2">
        <f>U463*Inputs!$I$5</f>
        <v>115.40379693995496</v>
      </c>
      <c r="V482" s="2">
        <f>V463*Inputs!$I$5</f>
        <v>115.40379693995496</v>
      </c>
      <c r="W482" s="2">
        <f>W463*Inputs!$I$5</f>
        <v>115.40379693995496</v>
      </c>
      <c r="X482" s="2">
        <f>X463*Inputs!$I$5</f>
        <v>115.40379693995496</v>
      </c>
      <c r="Y482" s="2">
        <f>Y463*Inputs!$I$5</f>
        <v>115.40379693995496</v>
      </c>
      <c r="Z482" s="2">
        <f>Z463*Inputs!$I$5</f>
        <v>115.40379693995496</v>
      </c>
      <c r="AA482" s="2">
        <f>AA463*Inputs!$I$5</f>
        <v>115.43866325539807</v>
      </c>
      <c r="AB482" s="2">
        <f>AB463*Inputs!$I$5</f>
        <v>115.55563428933938</v>
      </c>
      <c r="AC482" s="2">
        <f>AC463*Inputs!$I$5</f>
        <v>115.55563428933938</v>
      </c>
      <c r="AD482" s="2">
        <f>AD463*Inputs!$I$5</f>
        <v>115.55563428933938</v>
      </c>
      <c r="AE482" s="2">
        <f>AE463*Inputs!$I$5</f>
        <v>115.55563428933938</v>
      </c>
      <c r="AF482" s="2">
        <f>AF463*Inputs!$I$5</f>
        <v>115.55563428933938</v>
      </c>
      <c r="AG482" s="2">
        <f>AG463*Inputs!$I$5</f>
        <v>53.303905048469495</v>
      </c>
      <c r="AH482" s="2">
        <f>AH463*Inputs!$I$5</f>
        <v>50.727202310429043</v>
      </c>
      <c r="AI482" s="2">
        <f>AI463*Inputs!$I$5</f>
        <v>50.762604033805268</v>
      </c>
      <c r="AJ482" s="2">
        <f>AJ463*Inputs!$I$5</f>
        <v>50.90198500841597</v>
      </c>
      <c r="AK482" s="2">
        <f>AK463*Inputs!$I$5</f>
        <v>50.727202310428943</v>
      </c>
      <c r="AL482" s="2">
        <f>AL463*Inputs!$I$5</f>
        <v>50.727202310428943</v>
      </c>
      <c r="AM482" s="2">
        <f>AM463*Inputs!$I$5</f>
        <v>50.727202310428943</v>
      </c>
      <c r="AN482" s="2">
        <f>AN463*Inputs!$I$5</f>
        <v>50.727202310428943</v>
      </c>
      <c r="AO482" s="2">
        <f>AO463*Inputs!$I$5</f>
        <v>50.727202310428943</v>
      </c>
      <c r="AP482" s="2">
        <f>AP463*Inputs!$I$5</f>
        <v>50.727202310428943</v>
      </c>
      <c r="AQ482" s="2">
        <f>AQ463*Inputs!$I$5</f>
        <v>50.727202310428943</v>
      </c>
      <c r="AR482" s="2">
        <f>AR463*Inputs!$I$5</f>
        <v>50.727202310428943</v>
      </c>
      <c r="AS482" s="2">
        <f>AS463*Inputs!$I$5</f>
        <v>50.727202310428943</v>
      </c>
      <c r="AT482" s="2">
        <f>AT463*Inputs!$I$5</f>
        <v>50.727202310428943</v>
      </c>
      <c r="AU482" s="2">
        <f>AU463*Inputs!$I$5</f>
        <v>50.727202310428943</v>
      </c>
      <c r="AV482" s="2">
        <f>AV463*Inputs!$I$5</f>
        <v>50.727202310428943</v>
      </c>
      <c r="AW482" s="2">
        <f>AW463*Inputs!$I$5</f>
        <v>50.727202310428943</v>
      </c>
      <c r="AX482" s="2">
        <f>AX463*Inputs!$I$5</f>
        <v>50.727202310428943</v>
      </c>
      <c r="AY482" s="2">
        <f>AY463*Inputs!$I$5</f>
        <v>50.727202310428943</v>
      </c>
      <c r="AZ482" s="2">
        <f>AZ463*Inputs!$I$5</f>
        <v>50.727202310428943</v>
      </c>
      <c r="BA482" s="2">
        <f>BA463*Inputs!$I$5</f>
        <v>50.727202310428943</v>
      </c>
      <c r="BB482" s="2">
        <f>BB463*Inputs!$I$5</f>
        <v>50.727202310428943</v>
      </c>
      <c r="BC482" s="2">
        <f>BC463*Inputs!$I$5</f>
        <v>46.453943335171182</v>
      </c>
      <c r="BD482" s="2">
        <f>BD463*Inputs!$I$5</f>
        <v>41.868036480405259</v>
      </c>
      <c r="BE482" s="2">
        <f>BE463*Inputs!$I$5</f>
        <v>36.596133194453841</v>
      </c>
      <c r="BF482" s="2">
        <f>BF463*Inputs!$I$5</f>
        <v>30.567601176107122</v>
      </c>
      <c r="BG482" s="2">
        <f>BG463*Inputs!$I$5</f>
        <v>25.080907153427745</v>
      </c>
      <c r="BH482" s="2">
        <f>BH463*Inputs!$I$5</f>
        <v>20.613239093500276</v>
      </c>
      <c r="BI482" s="2">
        <f>BI463*Inputs!$I$5</f>
        <v>15.387020558272251</v>
      </c>
      <c r="BJ482" s="2">
        <f>BJ463*Inputs!$I$5</f>
        <v>10.074985892274405</v>
      </c>
      <c r="BK482" s="2">
        <f>BK463*Inputs!$I$5</f>
        <v>4.9320960727029233</v>
      </c>
    </row>
    <row r="483" spans="2:63" x14ac:dyDescent="0.3">
      <c r="B483" t="s">
        <v>12</v>
      </c>
      <c r="D483" s="2">
        <f>D464*Inputs!$I$5</f>
        <v>17.913009567028475</v>
      </c>
      <c r="E483" s="2">
        <f>E464*Inputs!$I$5</f>
        <v>0</v>
      </c>
      <c r="F483" s="2">
        <f>F464*Inputs!$I$5</f>
        <v>0</v>
      </c>
      <c r="G483" s="2">
        <f>G464*Inputs!$I$5</f>
        <v>0</v>
      </c>
      <c r="H483" s="2">
        <f>H464*Inputs!$I$5</f>
        <v>0</v>
      </c>
      <c r="I483" s="25">
        <f>I464*Inputs!$I$5</f>
        <v>0</v>
      </c>
      <c r="J483" s="25">
        <f>J464*Inputs!$I$5</f>
        <v>0</v>
      </c>
      <c r="K483" s="25">
        <f>K464*Inputs!$I$5</f>
        <v>0</v>
      </c>
      <c r="L483" s="25">
        <f>L464*Inputs!$I$5</f>
        <v>0</v>
      </c>
      <c r="M483" s="25">
        <f>M464*Inputs!$I$5</f>
        <v>0</v>
      </c>
      <c r="N483" s="2">
        <f>N464*Inputs!$I$5</f>
        <v>0</v>
      </c>
      <c r="O483" s="2">
        <f>O464*Inputs!$I$5</f>
        <v>0</v>
      </c>
      <c r="P483" s="2">
        <f>P464*Inputs!$I$5</f>
        <v>0</v>
      </c>
      <c r="Q483" s="2">
        <f>Q464*Inputs!$I$5</f>
        <v>0</v>
      </c>
      <c r="R483" s="2">
        <f>R464*Inputs!$I$5</f>
        <v>0</v>
      </c>
      <c r="S483" s="2">
        <f>S464*Inputs!$I$5</f>
        <v>0</v>
      </c>
      <c r="T483" s="2">
        <f>T464*Inputs!$I$5</f>
        <v>0</v>
      </c>
      <c r="U483" s="2">
        <f>U464*Inputs!$I$5</f>
        <v>0</v>
      </c>
      <c r="V483" s="2">
        <f>V464*Inputs!$I$5</f>
        <v>0</v>
      </c>
      <c r="W483" s="2">
        <f>W464*Inputs!$I$5</f>
        <v>0</v>
      </c>
      <c r="X483" s="2">
        <f>X464*Inputs!$I$5</f>
        <v>0</v>
      </c>
      <c r="Y483" s="2">
        <f>Y464*Inputs!$I$5</f>
        <v>0</v>
      </c>
      <c r="Z483" s="2">
        <f>Z464*Inputs!$I$5</f>
        <v>0</v>
      </c>
      <c r="AA483" s="2">
        <f>AA464*Inputs!$I$5</f>
        <v>0</v>
      </c>
      <c r="AB483" s="2">
        <f>AB464*Inputs!$I$5</f>
        <v>0</v>
      </c>
      <c r="AC483" s="2">
        <f>AC464*Inputs!$I$5</f>
        <v>0</v>
      </c>
      <c r="AD483" s="2">
        <f>AD464*Inputs!$I$5</f>
        <v>0</v>
      </c>
      <c r="AE483" s="2">
        <f>AE464*Inputs!$I$5</f>
        <v>0</v>
      </c>
      <c r="AF483" s="2">
        <f>AF464*Inputs!$I$5</f>
        <v>0</v>
      </c>
      <c r="AG483" s="2">
        <f>AG464*Inputs!$I$5</f>
        <v>0</v>
      </c>
      <c r="AH483" s="2">
        <f>AH464*Inputs!$I$5</f>
        <v>0</v>
      </c>
      <c r="AI483" s="2">
        <f>AI464*Inputs!$I$5</f>
        <v>0</v>
      </c>
      <c r="AJ483" s="2">
        <f>AJ464*Inputs!$I$5</f>
        <v>0</v>
      </c>
      <c r="AK483" s="2">
        <f>AK464*Inputs!$I$5</f>
        <v>0</v>
      </c>
      <c r="AL483" s="2">
        <f>AL464*Inputs!$I$5</f>
        <v>0</v>
      </c>
      <c r="AM483" s="2">
        <f>AM464*Inputs!$I$5</f>
        <v>0</v>
      </c>
      <c r="AN483" s="2">
        <f>AN464*Inputs!$I$5</f>
        <v>0</v>
      </c>
      <c r="AO483" s="2">
        <f>AO464*Inputs!$I$5</f>
        <v>0</v>
      </c>
      <c r="AP483" s="2">
        <f>AP464*Inputs!$I$5</f>
        <v>0</v>
      </c>
      <c r="AQ483" s="2">
        <f>AQ464*Inputs!$I$5</f>
        <v>0</v>
      </c>
      <c r="AR483" s="2">
        <f>AR464*Inputs!$I$5</f>
        <v>0</v>
      </c>
      <c r="AS483" s="2">
        <f>AS464*Inputs!$I$5</f>
        <v>0</v>
      </c>
      <c r="AT483" s="2">
        <f>AT464*Inputs!$I$5</f>
        <v>0</v>
      </c>
      <c r="AU483" s="2">
        <f>AU464*Inputs!$I$5</f>
        <v>0</v>
      </c>
      <c r="AV483" s="2">
        <f>AV464*Inputs!$I$5</f>
        <v>0</v>
      </c>
      <c r="AW483" s="2">
        <f>AW464*Inputs!$I$5</f>
        <v>0</v>
      </c>
      <c r="AX483" s="2">
        <f>AX464*Inputs!$I$5</f>
        <v>0</v>
      </c>
      <c r="AY483" s="2">
        <f>AY464*Inputs!$I$5</f>
        <v>0</v>
      </c>
      <c r="AZ483" s="2">
        <f>AZ464*Inputs!$I$5</f>
        <v>0</v>
      </c>
      <c r="BA483" s="2">
        <f>BA464*Inputs!$I$5</f>
        <v>0</v>
      </c>
      <c r="BB483" s="2">
        <f>BB464*Inputs!$I$5</f>
        <v>0</v>
      </c>
      <c r="BC483" s="2">
        <f>BC464*Inputs!$I$5</f>
        <v>0</v>
      </c>
      <c r="BD483" s="2">
        <f>BD464*Inputs!$I$5</f>
        <v>0</v>
      </c>
      <c r="BE483" s="2">
        <f>BE464*Inputs!$I$5</f>
        <v>0</v>
      </c>
      <c r="BF483" s="2">
        <f>BF464*Inputs!$I$5</f>
        <v>0</v>
      </c>
      <c r="BG483" s="2">
        <f>BG464*Inputs!$I$5</f>
        <v>0</v>
      </c>
      <c r="BH483" s="2">
        <f>BH464*Inputs!$I$5</f>
        <v>0</v>
      </c>
      <c r="BI483" s="2">
        <f>BI464*Inputs!$I$5</f>
        <v>0</v>
      </c>
      <c r="BJ483" s="2">
        <f>BJ464*Inputs!$I$5</f>
        <v>0</v>
      </c>
      <c r="BK483" s="2">
        <f>BK464*Inputs!$I$5</f>
        <v>0</v>
      </c>
    </row>
    <row r="484" spans="2:63" x14ac:dyDescent="0.3">
      <c r="B484" t="s">
        <v>13</v>
      </c>
      <c r="D484" s="2">
        <f>D465*Inputs!$I$5</f>
        <v>0.44126298272002462</v>
      </c>
      <c r="E484" s="2">
        <f>E465*Inputs!$I$5</f>
        <v>0</v>
      </c>
      <c r="F484" s="2">
        <f>F465*Inputs!$I$5</f>
        <v>0</v>
      </c>
      <c r="G484" s="2">
        <f>G465*Inputs!$I$5</f>
        <v>0</v>
      </c>
      <c r="H484" s="2">
        <f>H465*Inputs!$I$5</f>
        <v>0</v>
      </c>
      <c r="I484" s="25">
        <f>I465*Inputs!$I$5</f>
        <v>0</v>
      </c>
      <c r="J484" s="25">
        <f>J465*Inputs!$I$5</f>
        <v>0</v>
      </c>
      <c r="K484" s="25">
        <f>K465*Inputs!$I$5</f>
        <v>0</v>
      </c>
      <c r="L484" s="25">
        <f>L465*Inputs!$I$5</f>
        <v>0</v>
      </c>
      <c r="M484" s="25">
        <f>M465*Inputs!$I$5</f>
        <v>0</v>
      </c>
      <c r="N484" s="2">
        <f>N465*Inputs!$I$5</f>
        <v>0</v>
      </c>
      <c r="O484" s="2">
        <f>O465*Inputs!$I$5</f>
        <v>0</v>
      </c>
      <c r="P484" s="2">
        <f>P465*Inputs!$I$5</f>
        <v>0</v>
      </c>
      <c r="Q484" s="2">
        <f>Q465*Inputs!$I$5</f>
        <v>0</v>
      </c>
      <c r="R484" s="2">
        <f>R465*Inputs!$I$5</f>
        <v>0</v>
      </c>
      <c r="S484" s="2">
        <f>S465*Inputs!$I$5</f>
        <v>0</v>
      </c>
      <c r="T484" s="2">
        <f>T465*Inputs!$I$5</f>
        <v>0</v>
      </c>
      <c r="U484" s="2">
        <f>U465*Inputs!$I$5</f>
        <v>0</v>
      </c>
      <c r="V484" s="2">
        <f>V465*Inputs!$I$5</f>
        <v>0</v>
      </c>
      <c r="W484" s="2">
        <f>W465*Inputs!$I$5</f>
        <v>0</v>
      </c>
      <c r="X484" s="2">
        <f>X465*Inputs!$I$5</f>
        <v>0</v>
      </c>
      <c r="Y484" s="2">
        <f>Y465*Inputs!$I$5</f>
        <v>0</v>
      </c>
      <c r="Z484" s="2">
        <f>Z465*Inputs!$I$5</f>
        <v>0</v>
      </c>
      <c r="AA484" s="2">
        <f>AA465*Inputs!$I$5</f>
        <v>0</v>
      </c>
      <c r="AB484" s="2">
        <f>AB465*Inputs!$I$5</f>
        <v>0</v>
      </c>
      <c r="AC484" s="2">
        <f>AC465*Inputs!$I$5</f>
        <v>0</v>
      </c>
      <c r="AD484" s="2">
        <f>AD465*Inputs!$I$5</f>
        <v>0</v>
      </c>
      <c r="AE484" s="2">
        <f>AE465*Inputs!$I$5</f>
        <v>0</v>
      </c>
      <c r="AF484" s="2">
        <f>AF465*Inputs!$I$5</f>
        <v>0</v>
      </c>
      <c r="AG484" s="2">
        <f>AG465*Inputs!$I$5</f>
        <v>0</v>
      </c>
      <c r="AH484" s="2">
        <f>AH465*Inputs!$I$5</f>
        <v>0</v>
      </c>
      <c r="AI484" s="2">
        <f>AI465*Inputs!$I$5</f>
        <v>0</v>
      </c>
      <c r="AJ484" s="2">
        <f>AJ465*Inputs!$I$5</f>
        <v>0</v>
      </c>
      <c r="AK484" s="2">
        <f>AK465*Inputs!$I$5</f>
        <v>0</v>
      </c>
      <c r="AL484" s="2">
        <f>AL465*Inputs!$I$5</f>
        <v>0</v>
      </c>
      <c r="AM484" s="2">
        <f>AM465*Inputs!$I$5</f>
        <v>0</v>
      </c>
      <c r="AN484" s="2">
        <f>AN465*Inputs!$I$5</f>
        <v>0</v>
      </c>
      <c r="AO484" s="2">
        <f>AO465*Inputs!$I$5</f>
        <v>0</v>
      </c>
      <c r="AP484" s="2">
        <f>AP465*Inputs!$I$5</f>
        <v>0</v>
      </c>
      <c r="AQ484" s="2">
        <f>AQ465*Inputs!$I$5</f>
        <v>0</v>
      </c>
      <c r="AR484" s="2">
        <f>AR465*Inputs!$I$5</f>
        <v>0</v>
      </c>
      <c r="AS484" s="2">
        <f>AS465*Inputs!$I$5</f>
        <v>0</v>
      </c>
      <c r="AT484" s="2">
        <f>AT465*Inputs!$I$5</f>
        <v>0</v>
      </c>
      <c r="AU484" s="2">
        <f>AU465*Inputs!$I$5</f>
        <v>0</v>
      </c>
      <c r="AV484" s="2">
        <f>AV465*Inputs!$I$5</f>
        <v>0</v>
      </c>
      <c r="AW484" s="2">
        <f>AW465*Inputs!$I$5</f>
        <v>0</v>
      </c>
      <c r="AX484" s="2">
        <f>AX465*Inputs!$I$5</f>
        <v>0</v>
      </c>
      <c r="AY484" s="2">
        <f>AY465*Inputs!$I$5</f>
        <v>0</v>
      </c>
      <c r="AZ484" s="2">
        <f>AZ465*Inputs!$I$5</f>
        <v>0</v>
      </c>
      <c r="BA484" s="2">
        <f>BA465*Inputs!$I$5</f>
        <v>0</v>
      </c>
      <c r="BB484" s="2">
        <f>BB465*Inputs!$I$5</f>
        <v>0</v>
      </c>
      <c r="BC484" s="2">
        <f>BC465*Inputs!$I$5</f>
        <v>0</v>
      </c>
      <c r="BD484" s="2">
        <f>BD465*Inputs!$I$5</f>
        <v>0</v>
      </c>
      <c r="BE484" s="2">
        <f>BE465*Inputs!$I$5</f>
        <v>0</v>
      </c>
      <c r="BF484" s="2">
        <f>BF465*Inputs!$I$5</f>
        <v>0</v>
      </c>
      <c r="BG484" s="2">
        <f>BG465*Inputs!$I$5</f>
        <v>0</v>
      </c>
      <c r="BH484" s="2">
        <f>BH465*Inputs!$I$5</f>
        <v>0</v>
      </c>
      <c r="BI484" s="2">
        <f>BI465*Inputs!$I$5</f>
        <v>0</v>
      </c>
      <c r="BJ484" s="2">
        <f>BJ465*Inputs!$I$5</f>
        <v>0</v>
      </c>
      <c r="BK484" s="2">
        <f>BK465*Inputs!$I$5</f>
        <v>0</v>
      </c>
    </row>
    <row r="485" spans="2:63" x14ac:dyDescent="0.3">
      <c r="B485" t="s">
        <v>14</v>
      </c>
      <c r="D485" s="2">
        <f>D466*Inputs!$I$5</f>
        <v>1.8891978556515995E-15</v>
      </c>
      <c r="E485" s="2">
        <f>E466*Inputs!$I$5</f>
        <v>0.29373757290213054</v>
      </c>
      <c r="F485" s="2">
        <f>F466*Inputs!$I$5</f>
        <v>1.6207601675270993</v>
      </c>
      <c r="G485" s="2">
        <f>G466*Inputs!$I$5</f>
        <v>2.0411584334445192</v>
      </c>
      <c r="H485" s="2">
        <f>H466*Inputs!$I$5</f>
        <v>2.1985883126571499</v>
      </c>
      <c r="I485" s="25">
        <f>I466*Inputs!$I$5</f>
        <v>4.6151719422909041</v>
      </c>
      <c r="J485" s="25">
        <f>J466*Inputs!$I$5</f>
        <v>3.4715938790517855</v>
      </c>
      <c r="K485" s="25">
        <f>K466*Inputs!$I$5</f>
        <v>4.0757094566274086</v>
      </c>
      <c r="L485" s="25">
        <f>L466*Inputs!$I$5</f>
        <v>5.0472396094580541</v>
      </c>
      <c r="M485" s="25">
        <f>M466*Inputs!$I$5</f>
        <v>7.5645116871833391</v>
      </c>
      <c r="N485" s="2">
        <f>N466*Inputs!$I$5</f>
        <v>8.0048518804282285</v>
      </c>
      <c r="O485" s="2">
        <f>O466*Inputs!$I$5</f>
        <v>8.0048518804282285</v>
      </c>
      <c r="P485" s="2">
        <f>P466*Inputs!$I$5</f>
        <v>8.0048518804282285</v>
      </c>
      <c r="Q485" s="2">
        <f>Q466*Inputs!$I$5</f>
        <v>8.0048518804282285</v>
      </c>
      <c r="R485" s="2">
        <f>R466*Inputs!$I$5</f>
        <v>8.0048518804282285</v>
      </c>
      <c r="S485" s="2">
        <f>S466*Inputs!$I$5</f>
        <v>8.0048518804282285</v>
      </c>
      <c r="T485" s="2">
        <f>T466*Inputs!$I$5</f>
        <v>7.0477503354050981</v>
      </c>
      <c r="U485" s="2">
        <f>U466*Inputs!$I$5</f>
        <v>5.1166121632045058</v>
      </c>
      <c r="V485" s="2">
        <f>V466*Inputs!$I$5</f>
        <v>3.7246837444564407</v>
      </c>
      <c r="W485" s="2">
        <f>W466*Inputs!$I$5</f>
        <v>1.0499817875185202</v>
      </c>
      <c r="X485" s="2">
        <f>X466*Inputs!$I$5</f>
        <v>-2.0151443793617061E-15</v>
      </c>
      <c r="Y485" s="2">
        <f>Y466*Inputs!$I$5</f>
        <v>0</v>
      </c>
      <c r="Z485" s="2">
        <f>Z466*Inputs!$I$5</f>
        <v>0</v>
      </c>
      <c r="AA485" s="2">
        <f>AA466*Inputs!$I$5</f>
        <v>0</v>
      </c>
      <c r="AB485" s="2">
        <f>AB466*Inputs!$I$5</f>
        <v>0</v>
      </c>
      <c r="AC485" s="2">
        <f>AC466*Inputs!$I$5</f>
        <v>0</v>
      </c>
      <c r="AD485" s="2">
        <f>AD466*Inputs!$I$5</f>
        <v>0</v>
      </c>
      <c r="AE485" s="2">
        <f>AE466*Inputs!$I$5</f>
        <v>0</v>
      </c>
      <c r="AF485" s="2">
        <f>AF466*Inputs!$I$5</f>
        <v>0</v>
      </c>
      <c r="AG485" s="2">
        <f>AG466*Inputs!$I$5</f>
        <v>0</v>
      </c>
      <c r="AH485" s="2">
        <f>AH466*Inputs!$I$5</f>
        <v>0</v>
      </c>
      <c r="AI485" s="2">
        <f>AI466*Inputs!$I$5</f>
        <v>0</v>
      </c>
      <c r="AJ485" s="2">
        <f>AJ466*Inputs!$I$5</f>
        <v>0</v>
      </c>
      <c r="AK485" s="2">
        <f>AK466*Inputs!$I$5</f>
        <v>0</v>
      </c>
      <c r="AL485" s="2">
        <f>AL466*Inputs!$I$5</f>
        <v>0</v>
      </c>
      <c r="AM485" s="2">
        <f>AM466*Inputs!$I$5</f>
        <v>0</v>
      </c>
      <c r="AN485" s="2">
        <f>AN466*Inputs!$I$5</f>
        <v>0</v>
      </c>
      <c r="AO485" s="2">
        <f>AO466*Inputs!$I$5</f>
        <v>0</v>
      </c>
      <c r="AP485" s="2">
        <f>AP466*Inputs!$I$5</f>
        <v>0</v>
      </c>
      <c r="AQ485" s="2">
        <f>AQ466*Inputs!$I$5</f>
        <v>0</v>
      </c>
      <c r="AR485" s="2">
        <f>AR466*Inputs!$I$5</f>
        <v>0</v>
      </c>
      <c r="AS485" s="2">
        <f>AS466*Inputs!$I$5</f>
        <v>0</v>
      </c>
      <c r="AT485" s="2">
        <f>AT466*Inputs!$I$5</f>
        <v>0</v>
      </c>
      <c r="AU485" s="2">
        <f>AU466*Inputs!$I$5</f>
        <v>0</v>
      </c>
      <c r="AV485" s="2">
        <f>AV466*Inputs!$I$5</f>
        <v>0</v>
      </c>
      <c r="AW485" s="2">
        <f>AW466*Inputs!$I$5</f>
        <v>0</v>
      </c>
      <c r="AX485" s="2">
        <f>AX466*Inputs!$I$5</f>
        <v>0</v>
      </c>
      <c r="AY485" s="2">
        <f>AY466*Inputs!$I$5</f>
        <v>0</v>
      </c>
      <c r="AZ485" s="2">
        <f>AZ466*Inputs!$I$5</f>
        <v>0</v>
      </c>
      <c r="BA485" s="2">
        <f>BA466*Inputs!$I$5</f>
        <v>0</v>
      </c>
      <c r="BB485" s="2">
        <f>BB466*Inputs!$I$5</f>
        <v>0</v>
      </c>
      <c r="BC485" s="2">
        <f>BC466*Inputs!$I$5</f>
        <v>0</v>
      </c>
      <c r="BD485" s="2">
        <f>BD466*Inputs!$I$5</f>
        <v>0</v>
      </c>
      <c r="BE485" s="2">
        <f>BE466*Inputs!$I$5</f>
        <v>0</v>
      </c>
      <c r="BF485" s="2">
        <f>BF466*Inputs!$I$5</f>
        <v>0</v>
      </c>
      <c r="BG485" s="2">
        <f>BG466*Inputs!$I$5</f>
        <v>0</v>
      </c>
      <c r="BH485" s="2">
        <f>BH466*Inputs!$I$5</f>
        <v>0</v>
      </c>
      <c r="BI485" s="2">
        <f>BI466*Inputs!$I$5</f>
        <v>0</v>
      </c>
      <c r="BJ485" s="2">
        <f>BJ466*Inputs!$I$5</f>
        <v>0</v>
      </c>
      <c r="BK485" s="2">
        <f>BK466*Inputs!$I$5</f>
        <v>0</v>
      </c>
    </row>
    <row r="486" spans="2:63" x14ac:dyDescent="0.3">
      <c r="B486" t="s">
        <v>15</v>
      </c>
      <c r="D486" s="2">
        <f>D467*Inputs!$I$5</f>
        <v>29.292851357358622</v>
      </c>
      <c r="E486" s="2">
        <f>E467*Inputs!$I$5</f>
        <v>40.084348829099632</v>
      </c>
      <c r="F486" s="2">
        <f>F467*Inputs!$I$5</f>
        <v>50.298441917015424</v>
      </c>
      <c r="G486" s="2">
        <f>G467*Inputs!$I$5</f>
        <v>45.417841404816713</v>
      </c>
      <c r="H486" s="2">
        <f>H467*Inputs!$I$5</f>
        <v>39.034408559279754</v>
      </c>
      <c r="I486" s="25">
        <f>I467*Inputs!$I$5</f>
        <v>21.374527049818727</v>
      </c>
      <c r="J486" s="25">
        <f>J467*Inputs!$I$5</f>
        <v>40.601884063048026</v>
      </c>
      <c r="K486" s="25">
        <f>K467*Inputs!$I$5</f>
        <v>41.419223847071336</v>
      </c>
      <c r="L486" s="25">
        <f>L467*Inputs!$I$5</f>
        <v>37.737040534668978</v>
      </c>
      <c r="M486" s="25">
        <f>M467*Inputs!$I$5</f>
        <v>38.892375397481636</v>
      </c>
      <c r="N486" s="2">
        <f>N467*Inputs!$I$5</f>
        <v>41.548260712015704</v>
      </c>
      <c r="O486" s="2">
        <f>O467*Inputs!$I$5</f>
        <v>33.264920778523454</v>
      </c>
      <c r="P486" s="2">
        <f>P467*Inputs!$I$5</f>
        <v>22.233487906584347</v>
      </c>
      <c r="Q486" s="2">
        <f>Q467*Inputs!$I$5</f>
        <v>14.951085667114155</v>
      </c>
      <c r="R486" s="2">
        <f>R467*Inputs!$I$5</f>
        <v>6.7315183565510912</v>
      </c>
      <c r="S486" s="2">
        <f>S467*Inputs!$I$5</f>
        <v>-4.0302887587234121E-15</v>
      </c>
      <c r="T486" s="2">
        <f>T467*Inputs!$I$5</f>
        <v>0</v>
      </c>
      <c r="U486" s="2">
        <f>U467*Inputs!$I$5</f>
        <v>0</v>
      </c>
      <c r="V486" s="2">
        <f>V467*Inputs!$I$5</f>
        <v>0</v>
      </c>
      <c r="W486" s="2">
        <f>W467*Inputs!$I$5</f>
        <v>0</v>
      </c>
      <c r="X486" s="2">
        <f>X467*Inputs!$I$5</f>
        <v>0</v>
      </c>
      <c r="Y486" s="2">
        <f>Y467*Inputs!$I$5</f>
        <v>0</v>
      </c>
      <c r="Z486" s="2">
        <f>Z467*Inputs!$I$5</f>
        <v>0</v>
      </c>
      <c r="AA486" s="2">
        <f>AA467*Inputs!$I$5</f>
        <v>0</v>
      </c>
      <c r="AB486" s="2">
        <f>AB467*Inputs!$I$5</f>
        <v>0</v>
      </c>
      <c r="AC486" s="2">
        <f>AC467*Inputs!$I$5</f>
        <v>0</v>
      </c>
      <c r="AD486" s="2">
        <f>AD467*Inputs!$I$5</f>
        <v>0</v>
      </c>
      <c r="AE486" s="2">
        <f>AE467*Inputs!$I$5</f>
        <v>0</v>
      </c>
      <c r="AF486" s="2">
        <f>AF467*Inputs!$I$5</f>
        <v>0</v>
      </c>
      <c r="AG486" s="2">
        <f>AG467*Inputs!$I$5</f>
        <v>0</v>
      </c>
      <c r="AH486" s="2">
        <f>AH467*Inputs!$I$5</f>
        <v>0</v>
      </c>
      <c r="AI486" s="2">
        <f>AI467*Inputs!$I$5</f>
        <v>0</v>
      </c>
      <c r="AJ486" s="2">
        <f>AJ467*Inputs!$I$5</f>
        <v>0</v>
      </c>
      <c r="AK486" s="2">
        <f>AK467*Inputs!$I$5</f>
        <v>0</v>
      </c>
      <c r="AL486" s="2">
        <f>AL467*Inputs!$I$5</f>
        <v>0</v>
      </c>
      <c r="AM486" s="2">
        <f>AM467*Inputs!$I$5</f>
        <v>0</v>
      </c>
      <c r="AN486" s="2">
        <f>AN467*Inputs!$I$5</f>
        <v>0</v>
      </c>
      <c r="AO486" s="2">
        <f>AO467*Inputs!$I$5</f>
        <v>0</v>
      </c>
      <c r="AP486" s="2">
        <f>AP467*Inputs!$I$5</f>
        <v>0</v>
      </c>
      <c r="AQ486" s="2">
        <f>AQ467*Inputs!$I$5</f>
        <v>0</v>
      </c>
      <c r="AR486" s="2">
        <f>AR467*Inputs!$I$5</f>
        <v>0</v>
      </c>
      <c r="AS486" s="2">
        <f>AS467*Inputs!$I$5</f>
        <v>0</v>
      </c>
      <c r="AT486" s="2">
        <f>AT467*Inputs!$I$5</f>
        <v>0</v>
      </c>
      <c r="AU486" s="2">
        <f>AU467*Inputs!$I$5</f>
        <v>0</v>
      </c>
      <c r="AV486" s="2">
        <f>AV467*Inputs!$I$5</f>
        <v>0</v>
      </c>
      <c r="AW486" s="2">
        <f>AW467*Inputs!$I$5</f>
        <v>0</v>
      </c>
      <c r="AX486" s="2">
        <f>AX467*Inputs!$I$5</f>
        <v>0</v>
      </c>
      <c r="AY486" s="2">
        <f>AY467*Inputs!$I$5</f>
        <v>0</v>
      </c>
      <c r="AZ486" s="2">
        <f>AZ467*Inputs!$I$5</f>
        <v>0</v>
      </c>
      <c r="BA486" s="2">
        <f>BA467*Inputs!$I$5</f>
        <v>0</v>
      </c>
      <c r="BB486" s="2">
        <f>BB467*Inputs!$I$5</f>
        <v>0</v>
      </c>
      <c r="BC486" s="2">
        <f>BC467*Inputs!$I$5</f>
        <v>0</v>
      </c>
      <c r="BD486" s="2">
        <f>BD467*Inputs!$I$5</f>
        <v>0</v>
      </c>
      <c r="BE486" s="2">
        <f>BE467*Inputs!$I$5</f>
        <v>0</v>
      </c>
      <c r="BF486" s="2">
        <f>BF467*Inputs!$I$5</f>
        <v>0</v>
      </c>
      <c r="BG486" s="2">
        <f>BG467*Inputs!$I$5</f>
        <v>0</v>
      </c>
      <c r="BH486" s="2">
        <f>BH467*Inputs!$I$5</f>
        <v>0</v>
      </c>
      <c r="BI486" s="2">
        <f>BI467*Inputs!$I$5</f>
        <v>0</v>
      </c>
      <c r="BJ486" s="2">
        <f>BJ467*Inputs!$I$5</f>
        <v>0</v>
      </c>
      <c r="BK486" s="2">
        <f>BK467*Inputs!$I$5</f>
        <v>0</v>
      </c>
    </row>
    <row r="487" spans="2:63" x14ac:dyDescent="0.3">
      <c r="B487" t="s">
        <v>16</v>
      </c>
      <c r="D487" s="2">
        <f>D468*Inputs!$I$5</f>
        <v>38.883162792884391</v>
      </c>
      <c r="E487" s="2">
        <f>E468*Inputs!$I$5</f>
        <v>1.0938822958449579</v>
      </c>
      <c r="F487" s="2">
        <f>F468*Inputs!$I$5</f>
        <v>1.702427751540224</v>
      </c>
      <c r="G487" s="2">
        <f>G468*Inputs!$I$5</f>
        <v>2.9672396692084231</v>
      </c>
      <c r="H487" s="2">
        <f>H468*Inputs!$I$5</f>
        <v>3.9423964219579113</v>
      </c>
      <c r="I487" s="25">
        <f>I468*Inputs!$I$5</f>
        <v>-2.704921897497544</v>
      </c>
      <c r="J487" s="25">
        <f>J468*Inputs!$I$5</f>
        <v>4.1890825445251458</v>
      </c>
      <c r="K487" s="25">
        <f>K468*Inputs!$I$5</f>
        <v>4.5884061066420303</v>
      </c>
      <c r="L487" s="25">
        <f>L468*Inputs!$I$5</f>
        <v>4.4226025015007275</v>
      </c>
      <c r="M487" s="25">
        <f>M468*Inputs!$I$5</f>
        <v>4.9699308300132659</v>
      </c>
      <c r="N487" s="2">
        <f>N468*Inputs!$I$5</f>
        <v>6.1179129323703716</v>
      </c>
      <c r="O487" s="2">
        <f>O468*Inputs!$I$5</f>
        <v>5.2825487083988465</v>
      </c>
      <c r="P487" s="2">
        <f>P468*Inputs!$I$5</f>
        <v>4.2746796905866953</v>
      </c>
      <c r="Q487" s="2">
        <f>Q468*Inputs!$I$5</f>
        <v>3.1756713780597994</v>
      </c>
      <c r="R487" s="2">
        <f>R468*Inputs!$I$5</f>
        <v>1.6531862967977726</v>
      </c>
      <c r="S487" s="2">
        <f>S468*Inputs!$I$5</f>
        <v>0</v>
      </c>
      <c r="T487" s="2">
        <f>T468*Inputs!$I$5</f>
        <v>0</v>
      </c>
      <c r="U487" s="2">
        <f>U468*Inputs!$I$5</f>
        <v>0</v>
      </c>
      <c r="V487" s="2">
        <f>V468*Inputs!$I$5</f>
        <v>0</v>
      </c>
      <c r="W487" s="2">
        <f>W468*Inputs!$I$5</f>
        <v>0</v>
      </c>
      <c r="X487" s="2">
        <f>X468*Inputs!$I$5</f>
        <v>0</v>
      </c>
      <c r="Y487" s="2">
        <f>Y468*Inputs!$I$5</f>
        <v>0</v>
      </c>
      <c r="Z487" s="2">
        <f>Z468*Inputs!$I$5</f>
        <v>0</v>
      </c>
      <c r="AA487" s="2">
        <f>AA468*Inputs!$I$5</f>
        <v>0</v>
      </c>
      <c r="AB487" s="2">
        <f>AB468*Inputs!$I$5</f>
        <v>0</v>
      </c>
      <c r="AC487" s="2">
        <f>AC468*Inputs!$I$5</f>
        <v>0</v>
      </c>
      <c r="AD487" s="2">
        <f>AD468*Inputs!$I$5</f>
        <v>0</v>
      </c>
      <c r="AE487" s="2">
        <f>AE468*Inputs!$I$5</f>
        <v>0</v>
      </c>
      <c r="AF487" s="2">
        <f>AF468*Inputs!$I$5</f>
        <v>0</v>
      </c>
      <c r="AG487" s="2">
        <f>AG468*Inputs!$I$5</f>
        <v>0</v>
      </c>
      <c r="AH487" s="2">
        <f>AH468*Inputs!$I$5</f>
        <v>0</v>
      </c>
      <c r="AI487" s="2">
        <f>AI468*Inputs!$I$5</f>
        <v>0</v>
      </c>
      <c r="AJ487" s="2">
        <f>AJ468*Inputs!$I$5</f>
        <v>0</v>
      </c>
      <c r="AK487" s="2">
        <f>AK468*Inputs!$I$5</f>
        <v>0</v>
      </c>
      <c r="AL487" s="2">
        <f>AL468*Inputs!$I$5</f>
        <v>0</v>
      </c>
      <c r="AM487" s="2">
        <f>AM468*Inputs!$I$5</f>
        <v>0</v>
      </c>
      <c r="AN487" s="2">
        <f>AN468*Inputs!$I$5</f>
        <v>0</v>
      </c>
      <c r="AO487" s="2">
        <f>AO468*Inputs!$I$5</f>
        <v>0</v>
      </c>
      <c r="AP487" s="2">
        <f>AP468*Inputs!$I$5</f>
        <v>0</v>
      </c>
      <c r="AQ487" s="2">
        <f>AQ468*Inputs!$I$5</f>
        <v>0</v>
      </c>
      <c r="AR487" s="2">
        <f>AR468*Inputs!$I$5</f>
        <v>0</v>
      </c>
      <c r="AS487" s="2">
        <f>AS468*Inputs!$I$5</f>
        <v>0</v>
      </c>
      <c r="AT487" s="2">
        <f>AT468*Inputs!$I$5</f>
        <v>0</v>
      </c>
      <c r="AU487" s="2">
        <f>AU468*Inputs!$I$5</f>
        <v>0</v>
      </c>
      <c r="AV487" s="2">
        <f>AV468*Inputs!$I$5</f>
        <v>0</v>
      </c>
      <c r="AW487" s="2">
        <f>AW468*Inputs!$I$5</f>
        <v>0</v>
      </c>
      <c r="AX487" s="2">
        <f>AX468*Inputs!$I$5</f>
        <v>0</v>
      </c>
      <c r="AY487" s="2">
        <f>AY468*Inputs!$I$5</f>
        <v>0</v>
      </c>
      <c r="AZ487" s="2">
        <f>AZ468*Inputs!$I$5</f>
        <v>0</v>
      </c>
      <c r="BA487" s="2">
        <f>BA468*Inputs!$I$5</f>
        <v>0</v>
      </c>
      <c r="BB487" s="2">
        <f>BB468*Inputs!$I$5</f>
        <v>0</v>
      </c>
      <c r="BC487" s="2">
        <f>BC468*Inputs!$I$5</f>
        <v>0</v>
      </c>
      <c r="BD487" s="2">
        <f>BD468*Inputs!$I$5</f>
        <v>0</v>
      </c>
      <c r="BE487" s="2">
        <f>BE468*Inputs!$I$5</f>
        <v>0</v>
      </c>
      <c r="BF487" s="2">
        <f>BF468*Inputs!$I$5</f>
        <v>0</v>
      </c>
      <c r="BG487" s="2">
        <f>BG468*Inputs!$I$5</f>
        <v>0</v>
      </c>
      <c r="BH487" s="2">
        <f>BH468*Inputs!$I$5</f>
        <v>0</v>
      </c>
      <c r="BI487" s="2">
        <f>BI468*Inputs!$I$5</f>
        <v>0</v>
      </c>
      <c r="BJ487" s="2">
        <f>BJ468*Inputs!$I$5</f>
        <v>0</v>
      </c>
      <c r="BK487" s="2">
        <f>BK468*Inputs!$I$5</f>
        <v>0</v>
      </c>
    </row>
    <row r="488" spans="2:63" x14ac:dyDescent="0.3">
      <c r="B488" s="69" t="s">
        <v>110</v>
      </c>
      <c r="C488" s="69"/>
      <c r="D488" s="48">
        <f>D469*Inputs!$I$5</f>
        <v>0</v>
      </c>
      <c r="E488" s="48">
        <f>E469*Inputs!$I$5</f>
        <v>0</v>
      </c>
      <c r="F488" s="48">
        <f>F469*Inputs!$I$5</f>
        <v>0</v>
      </c>
      <c r="G488" s="48">
        <f>G469*Inputs!$I$5</f>
        <v>0</v>
      </c>
      <c r="H488" s="48">
        <f>H469*Inputs!$I$5</f>
        <v>0</v>
      </c>
      <c r="I488" s="48">
        <f>I469*Inputs!$I$5</f>
        <v>0</v>
      </c>
      <c r="J488" s="48">
        <f>J469*Inputs!$I$5</f>
        <v>0</v>
      </c>
      <c r="K488" s="48">
        <f>K469*Inputs!$I$5</f>
        <v>0</v>
      </c>
      <c r="L488" s="48">
        <f>L469*Inputs!$I$5</f>
        <v>0</v>
      </c>
      <c r="M488" s="48">
        <f>M469*Inputs!$I$5</f>
        <v>0</v>
      </c>
      <c r="N488" s="48">
        <f>N469*Inputs!$I$5</f>
        <v>0</v>
      </c>
      <c r="O488" s="48">
        <f>O469*Inputs!$I$5</f>
        <v>0</v>
      </c>
      <c r="P488" s="48">
        <f>P469*Inputs!$I$5</f>
        <v>0</v>
      </c>
      <c r="Q488" s="48">
        <f>Q469*Inputs!$I$5</f>
        <v>0</v>
      </c>
      <c r="R488" s="48">
        <f>R469*Inputs!$I$5</f>
        <v>0</v>
      </c>
      <c r="S488" s="48">
        <f>S469*Inputs!$I$5</f>
        <v>0</v>
      </c>
      <c r="T488" s="48">
        <f>T469*Inputs!$I$5</f>
        <v>0</v>
      </c>
      <c r="U488" s="48">
        <f>U469*Inputs!$I$5</f>
        <v>0</v>
      </c>
      <c r="V488" s="48">
        <f>V469*Inputs!$I$5</f>
        <v>0</v>
      </c>
      <c r="W488" s="48">
        <f>W469*Inputs!$I$5</f>
        <v>0</v>
      </c>
      <c r="X488" s="48">
        <f>X469*Inputs!$I$5</f>
        <v>0</v>
      </c>
      <c r="Y488" s="48">
        <f>Y469*Inputs!$I$5</f>
        <v>0</v>
      </c>
      <c r="Z488" s="48">
        <f>Z469*Inputs!$I$5</f>
        <v>0</v>
      </c>
      <c r="AA488" s="48">
        <f>AA469*Inputs!$I$5</f>
        <v>0</v>
      </c>
      <c r="AB488" s="48">
        <f>AB469*Inputs!$I$5</f>
        <v>0</v>
      </c>
      <c r="AC488" s="48">
        <f>AC469*Inputs!$I$5</f>
        <v>0</v>
      </c>
      <c r="AD488" s="48">
        <f>AD469*Inputs!$I$5</f>
        <v>0</v>
      </c>
      <c r="AE488" s="48">
        <f>AE469*Inputs!$I$5</f>
        <v>0</v>
      </c>
      <c r="AF488" s="48">
        <f>AF469*Inputs!$I$5</f>
        <v>0</v>
      </c>
      <c r="AG488" s="48">
        <f>AG469*Inputs!$I$5</f>
        <v>0</v>
      </c>
      <c r="AH488" s="48">
        <f>AH469*Inputs!$I$5</f>
        <v>0</v>
      </c>
      <c r="AI488" s="48">
        <f>AI469*Inputs!$I$5</f>
        <v>0</v>
      </c>
      <c r="AJ488" s="48">
        <f>AJ469*Inputs!$I$5</f>
        <v>0</v>
      </c>
      <c r="AK488" s="48">
        <f>AK469*Inputs!$I$5</f>
        <v>0</v>
      </c>
      <c r="AL488" s="48">
        <f>AL469*Inputs!$I$5</f>
        <v>0</v>
      </c>
      <c r="AM488" s="48">
        <f>AM469*Inputs!$I$5</f>
        <v>0</v>
      </c>
      <c r="AN488" s="48">
        <f>AN469*Inputs!$I$5</f>
        <v>0</v>
      </c>
      <c r="AO488" s="48">
        <f>AO469*Inputs!$I$5</f>
        <v>0</v>
      </c>
      <c r="AP488" s="48">
        <f>AP469*Inputs!$I$5</f>
        <v>0</v>
      </c>
      <c r="AQ488" s="48">
        <f>AQ469*Inputs!$I$5</f>
        <v>0</v>
      </c>
      <c r="AR488" s="48">
        <f>AR469*Inputs!$I$5</f>
        <v>0</v>
      </c>
      <c r="AS488" s="48">
        <f>AS469*Inputs!$I$5</f>
        <v>0</v>
      </c>
      <c r="AT488" s="48">
        <f>AT469*Inputs!$I$5</f>
        <v>0</v>
      </c>
      <c r="AU488" s="48">
        <f>AU469*Inputs!$I$5</f>
        <v>0</v>
      </c>
      <c r="AV488" s="48">
        <f>AV469*Inputs!$I$5</f>
        <v>0</v>
      </c>
      <c r="AW488" s="48">
        <f>AW469*Inputs!$I$5</f>
        <v>0</v>
      </c>
      <c r="AX488" s="48">
        <f>AX469*Inputs!$I$5</f>
        <v>0</v>
      </c>
      <c r="AY488" s="48">
        <f>AY469*Inputs!$I$5</f>
        <v>0</v>
      </c>
      <c r="AZ488" s="48">
        <f>AZ469*Inputs!$I$5</f>
        <v>0</v>
      </c>
      <c r="BA488" s="48">
        <f>BA469*Inputs!$I$5</f>
        <v>0</v>
      </c>
      <c r="BB488" s="48">
        <f>BB469*Inputs!$I$5</f>
        <v>0</v>
      </c>
      <c r="BC488" s="48">
        <f>BC469*Inputs!$I$5</f>
        <v>0</v>
      </c>
      <c r="BD488" s="48">
        <f>BD469*Inputs!$I$5</f>
        <v>0</v>
      </c>
      <c r="BE488" s="48">
        <f>BE469*Inputs!$I$5</f>
        <v>0</v>
      </c>
      <c r="BF488" s="48">
        <f>BF469*Inputs!$I$5</f>
        <v>0</v>
      </c>
      <c r="BG488" s="48">
        <f>BG469*Inputs!$I$5</f>
        <v>0</v>
      </c>
      <c r="BH488" s="48">
        <f>BH469*Inputs!$I$5</f>
        <v>0</v>
      </c>
      <c r="BI488" s="48">
        <f>BI469*Inputs!$I$5</f>
        <v>0</v>
      </c>
      <c r="BJ488" s="48">
        <f>BJ469*Inputs!$I$5</f>
        <v>0</v>
      </c>
      <c r="BK488" s="48">
        <f>BK469*Inputs!$I$5</f>
        <v>0</v>
      </c>
    </row>
    <row r="489" spans="2:63" x14ac:dyDescent="0.3">
      <c r="B489" t="s">
        <v>17</v>
      </c>
      <c r="D489" s="2">
        <f>D470*Inputs!$I$5</f>
        <v>0</v>
      </c>
      <c r="E489" s="2">
        <f>E470*Inputs!$I$5</f>
        <v>3.6935597822517631E-2</v>
      </c>
      <c r="F489" s="2">
        <f>F470*Inputs!$I$5</f>
        <v>3.6935597822517631E-2</v>
      </c>
      <c r="G489" s="2">
        <f>G470*Inputs!$I$5</f>
        <v>3.6935597822517631E-2</v>
      </c>
      <c r="H489" s="2">
        <f>H470*Inputs!$I$5</f>
        <v>3.6935597822517631E-2</v>
      </c>
      <c r="I489" s="25">
        <f>I470*Inputs!$I$5</f>
        <v>3.6935597822517631E-2</v>
      </c>
      <c r="J489" s="25">
        <f>J470*Inputs!$I$5</f>
        <v>0.25297342429926611</v>
      </c>
      <c r="K489" s="25">
        <f>K470*Inputs!$I$5</f>
        <v>0.25297342429926611</v>
      </c>
      <c r="L489" s="25">
        <f>L470*Inputs!$I$5</f>
        <v>0.25297342429926611</v>
      </c>
      <c r="M489" s="25">
        <f>M470*Inputs!$I$5</f>
        <v>0.25297342429926611</v>
      </c>
      <c r="N489" s="2">
        <f>N470*Inputs!$I$5</f>
        <v>0.25297342429926611</v>
      </c>
      <c r="O489" s="2">
        <f>O470*Inputs!$I$5</f>
        <v>0.25297342429926611</v>
      </c>
      <c r="P489" s="2">
        <f>P470*Inputs!$I$5</f>
        <v>0.25297342429926611</v>
      </c>
      <c r="Q489" s="2">
        <f>Q470*Inputs!$I$5</f>
        <v>0.25297342429926611</v>
      </c>
      <c r="R489" s="2">
        <f>R470*Inputs!$I$5</f>
        <v>0.25297342429926611</v>
      </c>
      <c r="S489" s="2">
        <f>S470*Inputs!$I$5</f>
        <v>0.25297342429926611</v>
      </c>
      <c r="T489" s="2">
        <f>T470*Inputs!$I$5</f>
        <v>0.25297342429926611</v>
      </c>
      <c r="U489" s="2">
        <f>U470*Inputs!$I$5</f>
        <v>0.25297342429926611</v>
      </c>
      <c r="V489" s="2">
        <f>V470*Inputs!$I$5</f>
        <v>0.25297342429926611</v>
      </c>
      <c r="W489" s="2">
        <f>W470*Inputs!$I$5</f>
        <v>0.25297342429926611</v>
      </c>
      <c r="X489" s="2">
        <f>X470*Inputs!$I$5</f>
        <v>0.25297342429926611</v>
      </c>
      <c r="Y489" s="2">
        <f>Y470*Inputs!$I$5</f>
        <v>0.25297342429926611</v>
      </c>
      <c r="Z489" s="2">
        <f>Z470*Inputs!$I$5</f>
        <v>0.25297342429926611</v>
      </c>
      <c r="AA489" s="2">
        <f>AA470*Inputs!$I$5</f>
        <v>0.25297342429926611</v>
      </c>
      <c r="AB489" s="2">
        <f>AB470*Inputs!$I$5</f>
        <v>0.25297342429926611</v>
      </c>
      <c r="AC489" s="2">
        <f>AC470*Inputs!$I$5</f>
        <v>0.25297342429926611</v>
      </c>
      <c r="AD489" s="2">
        <f>AD470*Inputs!$I$5</f>
        <v>0.25297342429926611</v>
      </c>
      <c r="AE489" s="2">
        <f>AE470*Inputs!$I$5</f>
        <v>0.25297342429926611</v>
      </c>
      <c r="AF489" s="2">
        <f>AF470*Inputs!$I$5</f>
        <v>0.25297342429926611</v>
      </c>
      <c r="AG489" s="2">
        <f>AG470*Inputs!$I$5</f>
        <v>0.25297342429926611</v>
      </c>
      <c r="AH489" s="2">
        <f>AH470*Inputs!$I$5</f>
        <v>0.25297342429926611</v>
      </c>
      <c r="AI489" s="2">
        <f>AI470*Inputs!$I$5</f>
        <v>0.25297342429926611</v>
      </c>
      <c r="AJ489" s="2">
        <f>AJ470*Inputs!$I$5</f>
        <v>0.25297342429926611</v>
      </c>
      <c r="AK489" s="2">
        <f>AK470*Inputs!$I$5</f>
        <v>0.25297342429926611</v>
      </c>
      <c r="AL489" s="2">
        <f>AL470*Inputs!$I$5</f>
        <v>0.25297342429926611</v>
      </c>
      <c r="AM489" s="2">
        <f>AM470*Inputs!$I$5</f>
        <v>0.25297342429926611</v>
      </c>
      <c r="AN489" s="2">
        <f>AN470*Inputs!$I$5</f>
        <v>0.25297342429926611</v>
      </c>
      <c r="AO489" s="2">
        <f>AO470*Inputs!$I$5</f>
        <v>0.25297342429926611</v>
      </c>
      <c r="AP489" s="2">
        <f>AP470*Inputs!$I$5</f>
        <v>0.25297342429926611</v>
      </c>
      <c r="AQ489" s="2">
        <f>AQ470*Inputs!$I$5</f>
        <v>0.25297342429926611</v>
      </c>
      <c r="AR489" s="2">
        <f>AR470*Inputs!$I$5</f>
        <v>0.25297342429926611</v>
      </c>
      <c r="AS489" s="2">
        <f>AS470*Inputs!$I$5</f>
        <v>0.25297342429926611</v>
      </c>
      <c r="AT489" s="2">
        <f>AT470*Inputs!$I$5</f>
        <v>0.25297342429926611</v>
      </c>
      <c r="AU489" s="2">
        <f>AU470*Inputs!$I$5</f>
        <v>0.25297342429926611</v>
      </c>
      <c r="AV489" s="2">
        <f>AV470*Inputs!$I$5</f>
        <v>0.25297342429926611</v>
      </c>
      <c r="AW489" s="2">
        <f>AW470*Inputs!$I$5</f>
        <v>0.25297342429926611</v>
      </c>
      <c r="AX489" s="2">
        <f>AX470*Inputs!$I$5</f>
        <v>0.25297342429926611</v>
      </c>
      <c r="AY489" s="2">
        <f>AY470*Inputs!$I$5</f>
        <v>0.23357012583523548</v>
      </c>
      <c r="AZ489" s="2">
        <f>AZ470*Inputs!$I$5</f>
        <v>0.21603782647674846</v>
      </c>
      <c r="BA489" s="2">
        <f>BA470*Inputs!$I$5</f>
        <v>0.21603782647674846</v>
      </c>
      <c r="BB489" s="2">
        <f>BB470*Inputs!$I$5</f>
        <v>0.21603782647674846</v>
      </c>
      <c r="BC489" s="2">
        <f>BC470*Inputs!$I$5</f>
        <v>0.21603782647674846</v>
      </c>
      <c r="BD489" s="2">
        <f>BD470*Inputs!$I$5</f>
        <v>0.21603782647674846</v>
      </c>
      <c r="BE489" s="2">
        <f>BE470*Inputs!$I$5</f>
        <v>0.19108263303674314</v>
      </c>
      <c r="BF489" s="2">
        <f>BF470*Inputs!$I$5</f>
        <v>0</v>
      </c>
      <c r="BG489" s="2">
        <f>BG470*Inputs!$I$5</f>
        <v>0</v>
      </c>
      <c r="BH489" s="2">
        <f>BH470*Inputs!$I$5</f>
        <v>0</v>
      </c>
      <c r="BI489" s="2">
        <f>BI470*Inputs!$I$5</f>
        <v>0</v>
      </c>
      <c r="BJ489" s="2">
        <f>BJ470*Inputs!$I$5</f>
        <v>0</v>
      </c>
      <c r="BK489" s="2">
        <f>BK470*Inputs!$I$5</f>
        <v>0</v>
      </c>
    </row>
    <row r="490" spans="2:63" x14ac:dyDescent="0.3">
      <c r="B490" t="s">
        <v>49</v>
      </c>
      <c r="D490" s="2">
        <f>D471*Inputs!$I$5</f>
        <v>0</v>
      </c>
      <c r="E490" s="2">
        <f>E471*Inputs!$I$5</f>
        <v>0</v>
      </c>
      <c r="F490" s="2">
        <f>F471*Inputs!$I$5</f>
        <v>0</v>
      </c>
      <c r="G490" s="2">
        <f>G471*Inputs!$I$5</f>
        <v>0</v>
      </c>
      <c r="H490" s="2">
        <f>H471*Inputs!$I$5</f>
        <v>0</v>
      </c>
      <c r="I490" s="25">
        <f>I471*Inputs!$I$5</f>
        <v>0.60204424229807196</v>
      </c>
      <c r="J490" s="25">
        <f>J471*Inputs!$I$5</f>
        <v>0</v>
      </c>
      <c r="K490" s="25">
        <f>K471*Inputs!$I$5</f>
        <v>0</v>
      </c>
      <c r="L490" s="25">
        <f>L471*Inputs!$I$5</f>
        <v>0</v>
      </c>
      <c r="M490" s="25">
        <f>M471*Inputs!$I$5</f>
        <v>0</v>
      </c>
      <c r="N490" s="2">
        <f>N471*Inputs!$I$5</f>
        <v>0</v>
      </c>
      <c r="O490" s="2">
        <f>O471*Inputs!$I$5</f>
        <v>0</v>
      </c>
      <c r="P490" s="2">
        <f>P471*Inputs!$I$5</f>
        <v>0</v>
      </c>
      <c r="Q490" s="2">
        <f>Q471*Inputs!$I$5</f>
        <v>0</v>
      </c>
      <c r="R490" s="2">
        <f>R471*Inputs!$I$5</f>
        <v>0</v>
      </c>
      <c r="S490" s="2">
        <f>S471*Inputs!$I$5</f>
        <v>0</v>
      </c>
      <c r="T490" s="2">
        <f>T471*Inputs!$I$5</f>
        <v>0</v>
      </c>
      <c r="U490" s="2">
        <f>U471*Inputs!$I$5</f>
        <v>0</v>
      </c>
      <c r="V490" s="2">
        <f>V471*Inputs!$I$5</f>
        <v>0</v>
      </c>
      <c r="W490" s="2">
        <f>W471*Inputs!$I$5</f>
        <v>0</v>
      </c>
      <c r="X490" s="2">
        <f>X471*Inputs!$I$5</f>
        <v>0</v>
      </c>
      <c r="Y490" s="2">
        <f>Y471*Inputs!$I$5</f>
        <v>0</v>
      </c>
      <c r="Z490" s="2">
        <f>Z471*Inputs!$I$5</f>
        <v>0</v>
      </c>
      <c r="AA490" s="2">
        <f>AA471*Inputs!$I$5</f>
        <v>0</v>
      </c>
      <c r="AB490" s="2">
        <f>AB471*Inputs!$I$5</f>
        <v>0</v>
      </c>
      <c r="AC490" s="2">
        <f>AC471*Inputs!$I$5</f>
        <v>0</v>
      </c>
      <c r="AD490" s="2">
        <f>AD471*Inputs!$I$5</f>
        <v>0</v>
      </c>
      <c r="AE490" s="2">
        <f>AE471*Inputs!$I$5</f>
        <v>0</v>
      </c>
      <c r="AF490" s="2">
        <f>AF471*Inputs!$I$5</f>
        <v>0</v>
      </c>
      <c r="AG490" s="2">
        <f>AG471*Inputs!$I$5</f>
        <v>0</v>
      </c>
      <c r="AH490" s="2">
        <f>AH471*Inputs!$I$5</f>
        <v>0</v>
      </c>
      <c r="AI490" s="2">
        <f>AI471*Inputs!$I$5</f>
        <v>0</v>
      </c>
      <c r="AJ490" s="2">
        <f>AJ471*Inputs!$I$5</f>
        <v>0</v>
      </c>
      <c r="AK490" s="2">
        <f>AK471*Inputs!$I$5</f>
        <v>0</v>
      </c>
      <c r="AL490" s="2">
        <f>AL471*Inputs!$I$5</f>
        <v>0</v>
      </c>
      <c r="AM490" s="2">
        <f>AM471*Inputs!$I$5</f>
        <v>0</v>
      </c>
      <c r="AN490" s="2">
        <f>AN471*Inputs!$I$5</f>
        <v>0</v>
      </c>
      <c r="AO490" s="2">
        <f>AO471*Inputs!$I$5</f>
        <v>0</v>
      </c>
      <c r="AP490" s="2">
        <f>AP471*Inputs!$I$5</f>
        <v>0</v>
      </c>
      <c r="AQ490" s="2">
        <f>AQ471*Inputs!$I$5</f>
        <v>0</v>
      </c>
      <c r="AR490" s="2">
        <f>AR471*Inputs!$I$5</f>
        <v>0</v>
      </c>
      <c r="AS490" s="2">
        <f>AS471*Inputs!$I$5</f>
        <v>0</v>
      </c>
      <c r="AT490" s="2">
        <f>AT471*Inputs!$I$5</f>
        <v>0</v>
      </c>
      <c r="AU490" s="2">
        <f>AU471*Inputs!$I$5</f>
        <v>0</v>
      </c>
      <c r="AV490" s="2">
        <f>AV471*Inputs!$I$5</f>
        <v>0</v>
      </c>
      <c r="AW490" s="2">
        <f>AW471*Inputs!$I$5</f>
        <v>0</v>
      </c>
      <c r="AX490" s="2">
        <f>AX471*Inputs!$I$5</f>
        <v>0</v>
      </c>
      <c r="AY490" s="2">
        <f>AY471*Inputs!$I$5</f>
        <v>0</v>
      </c>
      <c r="AZ490" s="2">
        <f>AZ471*Inputs!$I$5</f>
        <v>0</v>
      </c>
      <c r="BA490" s="2">
        <f>BA471*Inputs!$I$5</f>
        <v>0</v>
      </c>
      <c r="BB490" s="2">
        <f>BB471*Inputs!$I$5</f>
        <v>0</v>
      </c>
      <c r="BC490" s="2">
        <f>BC471*Inputs!$I$5</f>
        <v>0</v>
      </c>
      <c r="BD490" s="2">
        <f>BD471*Inputs!$I$5</f>
        <v>0</v>
      </c>
      <c r="BE490" s="2">
        <f>BE471*Inputs!$I$5</f>
        <v>0</v>
      </c>
      <c r="BF490" s="2">
        <f>BF471*Inputs!$I$5</f>
        <v>0</v>
      </c>
      <c r="BG490" s="2">
        <f>BG471*Inputs!$I$5</f>
        <v>0</v>
      </c>
      <c r="BH490" s="2">
        <f>BH471*Inputs!$I$5</f>
        <v>0</v>
      </c>
      <c r="BI490" s="2">
        <f>BI471*Inputs!$I$5</f>
        <v>0</v>
      </c>
      <c r="BJ490" s="2">
        <f>BJ471*Inputs!$I$5</f>
        <v>0</v>
      </c>
      <c r="BK490" s="2">
        <f>BK471*Inputs!$I$5</f>
        <v>0</v>
      </c>
    </row>
    <row r="491" spans="2:63" x14ac:dyDescent="0.3">
      <c r="B491" t="s">
        <v>50</v>
      </c>
      <c r="D491" s="2">
        <f>D472*Inputs!$I$5</f>
        <v>0</v>
      </c>
      <c r="E491" s="2">
        <f>E472*Inputs!$I$5</f>
        <v>0</v>
      </c>
      <c r="F491" s="2">
        <f>F472*Inputs!$I$5</f>
        <v>0</v>
      </c>
      <c r="G491" s="2">
        <f>G472*Inputs!$I$5</f>
        <v>0</v>
      </c>
      <c r="H491" s="2">
        <f>H472*Inputs!$I$5</f>
        <v>0</v>
      </c>
      <c r="I491" s="25">
        <f>I472*Inputs!$I$5</f>
        <v>43.995102003638969</v>
      </c>
      <c r="J491" s="25">
        <f>J472*Inputs!$I$5</f>
        <v>0</v>
      </c>
      <c r="K491" s="25">
        <f>K472*Inputs!$I$5</f>
        <v>0</v>
      </c>
      <c r="L491" s="25">
        <f>L472*Inputs!$I$5</f>
        <v>0</v>
      </c>
      <c r="M491" s="25">
        <f>M472*Inputs!$I$5</f>
        <v>0</v>
      </c>
      <c r="N491" s="2">
        <f>N472*Inputs!$I$5</f>
        <v>0</v>
      </c>
      <c r="O491" s="2">
        <f>O472*Inputs!$I$5</f>
        <v>0</v>
      </c>
      <c r="P491" s="2">
        <f>P472*Inputs!$I$5</f>
        <v>0</v>
      </c>
      <c r="Q491" s="2">
        <f>Q472*Inputs!$I$5</f>
        <v>0</v>
      </c>
      <c r="R491" s="2">
        <f>R472*Inputs!$I$5</f>
        <v>0</v>
      </c>
      <c r="S491" s="2">
        <f>S472*Inputs!$I$5</f>
        <v>0</v>
      </c>
      <c r="T491" s="2">
        <f>T472*Inputs!$I$5</f>
        <v>0</v>
      </c>
      <c r="U491" s="2">
        <f>U472*Inputs!$I$5</f>
        <v>0</v>
      </c>
      <c r="V491" s="2">
        <f>V472*Inputs!$I$5</f>
        <v>0</v>
      </c>
      <c r="W491" s="2">
        <f>W472*Inputs!$I$5</f>
        <v>0</v>
      </c>
      <c r="X491" s="2">
        <f>X472*Inputs!$I$5</f>
        <v>0</v>
      </c>
      <c r="Y491" s="2">
        <f>Y472*Inputs!$I$5</f>
        <v>0</v>
      </c>
      <c r="Z491" s="2">
        <f>Z472*Inputs!$I$5</f>
        <v>0</v>
      </c>
      <c r="AA491" s="2">
        <f>AA472*Inputs!$I$5</f>
        <v>0</v>
      </c>
      <c r="AB491" s="2">
        <f>AB472*Inputs!$I$5</f>
        <v>0</v>
      </c>
      <c r="AC491" s="2">
        <f>AC472*Inputs!$I$5</f>
        <v>0</v>
      </c>
      <c r="AD491" s="2">
        <f>AD472*Inputs!$I$5</f>
        <v>0</v>
      </c>
      <c r="AE491" s="2">
        <f>AE472*Inputs!$I$5</f>
        <v>0</v>
      </c>
      <c r="AF491" s="2">
        <f>AF472*Inputs!$I$5</f>
        <v>0</v>
      </c>
      <c r="AG491" s="2">
        <f>AG472*Inputs!$I$5</f>
        <v>0</v>
      </c>
      <c r="AH491" s="2">
        <f>AH472*Inputs!$I$5</f>
        <v>0</v>
      </c>
      <c r="AI491" s="2">
        <f>AI472*Inputs!$I$5</f>
        <v>0</v>
      </c>
      <c r="AJ491" s="2">
        <f>AJ472*Inputs!$I$5</f>
        <v>0</v>
      </c>
      <c r="AK491" s="2">
        <f>AK472*Inputs!$I$5</f>
        <v>0</v>
      </c>
      <c r="AL491" s="2">
        <f>AL472*Inputs!$I$5</f>
        <v>0</v>
      </c>
      <c r="AM491" s="2">
        <f>AM472*Inputs!$I$5</f>
        <v>0</v>
      </c>
      <c r="AN491" s="2">
        <f>AN472*Inputs!$I$5</f>
        <v>0</v>
      </c>
      <c r="AO491" s="2">
        <f>AO472*Inputs!$I$5</f>
        <v>0</v>
      </c>
      <c r="AP491" s="2">
        <f>AP472*Inputs!$I$5</f>
        <v>0</v>
      </c>
      <c r="AQ491" s="2">
        <f>AQ472*Inputs!$I$5</f>
        <v>0</v>
      </c>
      <c r="AR491" s="2">
        <f>AR472*Inputs!$I$5</f>
        <v>0</v>
      </c>
      <c r="AS491" s="2">
        <f>AS472*Inputs!$I$5</f>
        <v>0</v>
      </c>
      <c r="AT491" s="2">
        <f>AT472*Inputs!$I$5</f>
        <v>0</v>
      </c>
      <c r="AU491" s="2">
        <f>AU472*Inputs!$I$5</f>
        <v>0</v>
      </c>
      <c r="AV491" s="2">
        <f>AV472*Inputs!$I$5</f>
        <v>0</v>
      </c>
      <c r="AW491" s="2">
        <f>AW472*Inputs!$I$5</f>
        <v>0</v>
      </c>
      <c r="AX491" s="2">
        <f>AX472*Inputs!$I$5</f>
        <v>0</v>
      </c>
      <c r="AY491" s="2">
        <f>AY472*Inputs!$I$5</f>
        <v>0</v>
      </c>
      <c r="AZ491" s="2">
        <f>AZ472*Inputs!$I$5</f>
        <v>0</v>
      </c>
      <c r="BA491" s="2">
        <f>BA472*Inputs!$I$5</f>
        <v>0</v>
      </c>
      <c r="BB491" s="2">
        <f>BB472*Inputs!$I$5</f>
        <v>0</v>
      </c>
      <c r="BC491" s="2">
        <f>BC472*Inputs!$I$5</f>
        <v>0</v>
      </c>
      <c r="BD491" s="2">
        <f>BD472*Inputs!$I$5</f>
        <v>0</v>
      </c>
      <c r="BE491" s="2">
        <f>BE472*Inputs!$I$5</f>
        <v>0</v>
      </c>
      <c r="BF491" s="2">
        <f>BF472*Inputs!$I$5</f>
        <v>0</v>
      </c>
      <c r="BG491" s="2">
        <f>BG472*Inputs!$I$5</f>
        <v>0</v>
      </c>
      <c r="BH491" s="2">
        <f>BH472*Inputs!$I$5</f>
        <v>0</v>
      </c>
      <c r="BI491" s="2">
        <f>BI472*Inputs!$I$5</f>
        <v>0</v>
      </c>
      <c r="BJ491" s="2">
        <f>BJ472*Inputs!$I$5</f>
        <v>0</v>
      </c>
      <c r="BK491" s="2">
        <f>BK472*Inputs!$I$5</f>
        <v>0</v>
      </c>
    </row>
    <row r="492" spans="2:63" x14ac:dyDescent="0.3">
      <c r="B492" t="s">
        <v>51</v>
      </c>
      <c r="D492" s="2">
        <f>D473*Inputs!$I$5</f>
        <v>0</v>
      </c>
      <c r="E492" s="2">
        <f>E473*Inputs!$I$5</f>
        <v>0</v>
      </c>
      <c r="F492" s="2">
        <f>F473*Inputs!$I$5</f>
        <v>0</v>
      </c>
      <c r="G492" s="2">
        <f>G473*Inputs!$I$5</f>
        <v>0</v>
      </c>
      <c r="H492" s="2">
        <f>H473*Inputs!$I$5</f>
        <v>0</v>
      </c>
      <c r="I492" s="25">
        <f>I473*Inputs!$I$5</f>
        <v>0.11747487203033236</v>
      </c>
      <c r="J492" s="25">
        <f>J473*Inputs!$I$5</f>
        <v>0.11747487203033236</v>
      </c>
      <c r="K492" s="25">
        <f>K473*Inputs!$I$5</f>
        <v>0.11747487203033236</v>
      </c>
      <c r="L492" s="25">
        <f>L473*Inputs!$I$5</f>
        <v>0.11747487203033236</v>
      </c>
      <c r="M492" s="25">
        <f>M473*Inputs!$I$5</f>
        <v>0.11747487203033236</v>
      </c>
      <c r="N492" s="2">
        <f>N473*Inputs!$I$5</f>
        <v>0</v>
      </c>
      <c r="O492" s="2">
        <f>O473*Inputs!$I$5</f>
        <v>0</v>
      </c>
      <c r="P492" s="2">
        <f>P473*Inputs!$I$5</f>
        <v>0</v>
      </c>
      <c r="Q492" s="2">
        <f>Q473*Inputs!$I$5</f>
        <v>0</v>
      </c>
      <c r="R492" s="2">
        <f>R473*Inputs!$I$5</f>
        <v>0</v>
      </c>
      <c r="S492" s="2">
        <f>S473*Inputs!$I$5</f>
        <v>0</v>
      </c>
      <c r="T492" s="2">
        <f>T473*Inputs!$I$5</f>
        <v>0</v>
      </c>
      <c r="U492" s="2">
        <f>U473*Inputs!$I$5</f>
        <v>0</v>
      </c>
      <c r="V492" s="2">
        <f>V473*Inputs!$I$5</f>
        <v>0</v>
      </c>
      <c r="W492" s="2">
        <f>W473*Inputs!$I$5</f>
        <v>0</v>
      </c>
      <c r="X492" s="2">
        <f>X473*Inputs!$I$5</f>
        <v>0</v>
      </c>
      <c r="Y492" s="2">
        <f>Y473*Inputs!$I$5</f>
        <v>0</v>
      </c>
      <c r="Z492" s="2">
        <f>Z473*Inputs!$I$5</f>
        <v>0</v>
      </c>
      <c r="AA492" s="2">
        <f>AA473*Inputs!$I$5</f>
        <v>0</v>
      </c>
      <c r="AB492" s="2">
        <f>AB473*Inputs!$I$5</f>
        <v>0</v>
      </c>
      <c r="AC492" s="2">
        <f>AC473*Inputs!$I$5</f>
        <v>0</v>
      </c>
      <c r="AD492" s="2">
        <f>AD473*Inputs!$I$5</f>
        <v>0</v>
      </c>
      <c r="AE492" s="2">
        <f>AE473*Inputs!$I$5</f>
        <v>0</v>
      </c>
      <c r="AF492" s="2">
        <f>AF473*Inputs!$I$5</f>
        <v>0</v>
      </c>
      <c r="AG492" s="2">
        <f>AG473*Inputs!$I$5</f>
        <v>0</v>
      </c>
      <c r="AH492" s="2">
        <f>AH473*Inputs!$I$5</f>
        <v>0</v>
      </c>
      <c r="AI492" s="2">
        <f>AI473*Inputs!$I$5</f>
        <v>0</v>
      </c>
      <c r="AJ492" s="2">
        <f>AJ473*Inputs!$I$5</f>
        <v>0</v>
      </c>
      <c r="AK492" s="2">
        <f>AK473*Inputs!$I$5</f>
        <v>0</v>
      </c>
      <c r="AL492" s="2">
        <f>AL473*Inputs!$I$5</f>
        <v>0</v>
      </c>
      <c r="AM492" s="2">
        <f>AM473*Inputs!$I$5</f>
        <v>0</v>
      </c>
      <c r="AN492" s="2">
        <f>AN473*Inputs!$I$5</f>
        <v>0</v>
      </c>
      <c r="AO492" s="2">
        <f>AO473*Inputs!$I$5</f>
        <v>0</v>
      </c>
      <c r="AP492" s="2">
        <f>AP473*Inputs!$I$5</f>
        <v>0</v>
      </c>
      <c r="AQ492" s="2">
        <f>AQ473*Inputs!$I$5</f>
        <v>0</v>
      </c>
      <c r="AR492" s="2">
        <f>AR473*Inputs!$I$5</f>
        <v>0</v>
      </c>
      <c r="AS492" s="2">
        <f>AS473*Inputs!$I$5</f>
        <v>0</v>
      </c>
      <c r="AT492" s="2">
        <f>AT473*Inputs!$I$5</f>
        <v>0</v>
      </c>
      <c r="AU492" s="2">
        <f>AU473*Inputs!$I$5</f>
        <v>0</v>
      </c>
      <c r="AV492" s="2">
        <f>AV473*Inputs!$I$5</f>
        <v>0</v>
      </c>
      <c r="AW492" s="2">
        <f>AW473*Inputs!$I$5</f>
        <v>0</v>
      </c>
      <c r="AX492" s="2">
        <f>AX473*Inputs!$I$5</f>
        <v>0</v>
      </c>
      <c r="AY492" s="2">
        <f>AY473*Inputs!$I$5</f>
        <v>0</v>
      </c>
      <c r="AZ492" s="2">
        <f>AZ473*Inputs!$I$5</f>
        <v>0</v>
      </c>
      <c r="BA492" s="2">
        <f>BA473*Inputs!$I$5</f>
        <v>0</v>
      </c>
      <c r="BB492" s="2">
        <f>BB473*Inputs!$I$5</f>
        <v>0</v>
      </c>
      <c r="BC492" s="2">
        <f>BC473*Inputs!$I$5</f>
        <v>0</v>
      </c>
      <c r="BD492" s="2">
        <f>BD473*Inputs!$I$5</f>
        <v>0</v>
      </c>
      <c r="BE492" s="2">
        <f>BE473*Inputs!$I$5</f>
        <v>0</v>
      </c>
      <c r="BF492" s="2">
        <f>BF473*Inputs!$I$5</f>
        <v>0</v>
      </c>
      <c r="BG492" s="2">
        <f>BG473*Inputs!$I$5</f>
        <v>0</v>
      </c>
      <c r="BH492" s="2">
        <f>BH473*Inputs!$I$5</f>
        <v>0</v>
      </c>
      <c r="BI492" s="2">
        <f>BI473*Inputs!$I$5</f>
        <v>0</v>
      </c>
      <c r="BJ492" s="2">
        <f>BJ473*Inputs!$I$5</f>
        <v>0</v>
      </c>
      <c r="BK492" s="2">
        <f>BK473*Inputs!$I$5</f>
        <v>0</v>
      </c>
    </row>
    <row r="493" spans="2:63" x14ac:dyDescent="0.3">
      <c r="B493" t="s">
        <v>52</v>
      </c>
      <c r="D493" s="2">
        <f>D474*Inputs!$I$5</f>
        <v>0</v>
      </c>
      <c r="E493" s="2">
        <f>E474*Inputs!$I$5</f>
        <v>0</v>
      </c>
      <c r="F493" s="2">
        <f>F474*Inputs!$I$5</f>
        <v>0</v>
      </c>
      <c r="G493" s="2">
        <f>G474*Inputs!$I$5</f>
        <v>0</v>
      </c>
      <c r="H493" s="2">
        <f>H474*Inputs!$I$5</f>
        <v>0</v>
      </c>
      <c r="I493" s="25">
        <f>I474*Inputs!$I$5</f>
        <v>7.043387788289345</v>
      </c>
      <c r="J493" s="25">
        <f>J474*Inputs!$I$5</f>
        <v>7.043387788289345</v>
      </c>
      <c r="K493" s="25">
        <f>K474*Inputs!$I$5</f>
        <v>7.043387788289345</v>
      </c>
      <c r="L493" s="25">
        <f>L474*Inputs!$I$5</f>
        <v>7.043387788289345</v>
      </c>
      <c r="M493" s="25">
        <f>M474*Inputs!$I$5</f>
        <v>7.043387788289345</v>
      </c>
      <c r="N493" s="2">
        <f>N474*Inputs!$I$5</f>
        <v>0</v>
      </c>
      <c r="O493" s="2">
        <f>O474*Inputs!$I$5</f>
        <v>0</v>
      </c>
      <c r="P493" s="2">
        <f>P474*Inputs!$I$5</f>
        <v>0</v>
      </c>
      <c r="Q493" s="2">
        <f>Q474*Inputs!$I$5</f>
        <v>0</v>
      </c>
      <c r="R493" s="2">
        <f>R474*Inputs!$I$5</f>
        <v>0</v>
      </c>
      <c r="S493" s="2">
        <f>S474*Inputs!$I$5</f>
        <v>0</v>
      </c>
      <c r="T493" s="2">
        <f>T474*Inputs!$I$5</f>
        <v>0</v>
      </c>
      <c r="U493" s="2">
        <f>U474*Inputs!$I$5</f>
        <v>0</v>
      </c>
      <c r="V493" s="2">
        <f>V474*Inputs!$I$5</f>
        <v>0</v>
      </c>
      <c r="W493" s="2">
        <f>W474*Inputs!$I$5</f>
        <v>0</v>
      </c>
      <c r="X493" s="2">
        <f>X474*Inputs!$I$5</f>
        <v>0</v>
      </c>
      <c r="Y493" s="2">
        <f>Y474*Inputs!$I$5</f>
        <v>0</v>
      </c>
      <c r="Z493" s="2">
        <f>Z474*Inputs!$I$5</f>
        <v>0</v>
      </c>
      <c r="AA493" s="2">
        <f>AA474*Inputs!$I$5</f>
        <v>0</v>
      </c>
      <c r="AB493" s="2">
        <f>AB474*Inputs!$I$5</f>
        <v>0</v>
      </c>
      <c r="AC493" s="2">
        <f>AC474*Inputs!$I$5</f>
        <v>0</v>
      </c>
      <c r="AD493" s="2">
        <f>AD474*Inputs!$I$5</f>
        <v>0</v>
      </c>
      <c r="AE493" s="2">
        <f>AE474*Inputs!$I$5</f>
        <v>0</v>
      </c>
      <c r="AF493" s="2">
        <f>AF474*Inputs!$I$5</f>
        <v>0</v>
      </c>
      <c r="AG493" s="2">
        <f>AG474*Inputs!$I$5</f>
        <v>0</v>
      </c>
      <c r="AH493" s="2">
        <f>AH474*Inputs!$I$5</f>
        <v>0</v>
      </c>
      <c r="AI493" s="2">
        <f>AI474*Inputs!$I$5</f>
        <v>0</v>
      </c>
      <c r="AJ493" s="2">
        <f>AJ474*Inputs!$I$5</f>
        <v>0</v>
      </c>
      <c r="AK493" s="2">
        <f>AK474*Inputs!$I$5</f>
        <v>0</v>
      </c>
      <c r="AL493" s="2">
        <f>AL474*Inputs!$I$5</f>
        <v>0</v>
      </c>
      <c r="AM493" s="2">
        <f>AM474*Inputs!$I$5</f>
        <v>0</v>
      </c>
      <c r="AN493" s="2">
        <f>AN474*Inputs!$I$5</f>
        <v>0</v>
      </c>
      <c r="AO493" s="2">
        <f>AO474*Inputs!$I$5</f>
        <v>0</v>
      </c>
      <c r="AP493" s="2">
        <f>AP474*Inputs!$I$5</f>
        <v>0</v>
      </c>
      <c r="AQ493" s="2">
        <f>AQ474*Inputs!$I$5</f>
        <v>0</v>
      </c>
      <c r="AR493" s="2">
        <f>AR474*Inputs!$I$5</f>
        <v>0</v>
      </c>
      <c r="AS493" s="2">
        <f>AS474*Inputs!$I$5</f>
        <v>0</v>
      </c>
      <c r="AT493" s="2">
        <f>AT474*Inputs!$I$5</f>
        <v>0</v>
      </c>
      <c r="AU493" s="2">
        <f>AU474*Inputs!$I$5</f>
        <v>0</v>
      </c>
      <c r="AV493" s="2">
        <f>AV474*Inputs!$I$5</f>
        <v>0</v>
      </c>
      <c r="AW493" s="2">
        <f>AW474*Inputs!$I$5</f>
        <v>0</v>
      </c>
      <c r="AX493" s="2">
        <f>AX474*Inputs!$I$5</f>
        <v>0</v>
      </c>
      <c r="AY493" s="2">
        <f>AY474*Inputs!$I$5</f>
        <v>0</v>
      </c>
      <c r="AZ493" s="2">
        <f>AZ474*Inputs!$I$5</f>
        <v>0</v>
      </c>
      <c r="BA493" s="2">
        <f>BA474*Inputs!$I$5</f>
        <v>0</v>
      </c>
      <c r="BB493" s="2">
        <f>BB474*Inputs!$I$5</f>
        <v>0</v>
      </c>
      <c r="BC493" s="2">
        <f>BC474*Inputs!$I$5</f>
        <v>0</v>
      </c>
      <c r="BD493" s="2">
        <f>BD474*Inputs!$I$5</f>
        <v>0</v>
      </c>
      <c r="BE493" s="2">
        <f>BE474*Inputs!$I$5</f>
        <v>0</v>
      </c>
      <c r="BF493" s="2">
        <f>BF474*Inputs!$I$5</f>
        <v>0</v>
      </c>
      <c r="BG493" s="2">
        <f>BG474*Inputs!$I$5</f>
        <v>0</v>
      </c>
      <c r="BH493" s="2">
        <f>BH474*Inputs!$I$5</f>
        <v>0</v>
      </c>
      <c r="BI493" s="2">
        <f>BI474*Inputs!$I$5</f>
        <v>0</v>
      </c>
      <c r="BJ493" s="2">
        <f>BJ474*Inputs!$I$5</f>
        <v>0</v>
      </c>
      <c r="BK493" s="2">
        <f>BK474*Inputs!$I$5</f>
        <v>0</v>
      </c>
    </row>
    <row r="494" spans="2:63" x14ac:dyDescent="0.3">
      <c r="B494" s="69" t="s">
        <v>101</v>
      </c>
      <c r="C494" s="69"/>
      <c r="D494" s="48">
        <f>D475*Inputs!$I$5</f>
        <v>0</v>
      </c>
      <c r="E494" s="48">
        <f>E475*Inputs!$I$5</f>
        <v>0</v>
      </c>
      <c r="F494" s="48">
        <f>F475*Inputs!$I$5</f>
        <v>0</v>
      </c>
      <c r="G494" s="48">
        <f>G475*Inputs!$I$5</f>
        <v>0</v>
      </c>
      <c r="H494" s="48">
        <f>H475*Inputs!$I$5</f>
        <v>0</v>
      </c>
      <c r="I494" s="48">
        <f>I475*Inputs!$I$5</f>
        <v>0</v>
      </c>
      <c r="J494" s="48">
        <f>J475*Inputs!$I$5</f>
        <v>0.67455149336912712</v>
      </c>
      <c r="K494" s="48">
        <f>K475*Inputs!$I$5</f>
        <v>0.67455149336912712</v>
      </c>
      <c r="L494" s="48">
        <f>L475*Inputs!$I$5</f>
        <v>0.67455149336912712</v>
      </c>
      <c r="M494" s="48">
        <f>M475*Inputs!$I$5</f>
        <v>0.67455149336912712</v>
      </c>
      <c r="N494" s="48">
        <f>N475*Inputs!$I$5</f>
        <v>0</v>
      </c>
      <c r="O494" s="48">
        <f>O475*Inputs!$I$5</f>
        <v>0</v>
      </c>
      <c r="P494" s="48">
        <f>P475*Inputs!$I$5</f>
        <v>0</v>
      </c>
      <c r="Q494" s="48">
        <f>Q475*Inputs!$I$5</f>
        <v>0</v>
      </c>
      <c r="R494" s="48">
        <f>R475*Inputs!$I$5</f>
        <v>0</v>
      </c>
      <c r="S494" s="48">
        <f>S475*Inputs!$I$5</f>
        <v>0</v>
      </c>
      <c r="T494" s="48">
        <f>T475*Inputs!$I$5</f>
        <v>0</v>
      </c>
      <c r="U494" s="48">
        <f>U475*Inputs!$I$5</f>
        <v>0</v>
      </c>
      <c r="V494" s="48">
        <f>V475*Inputs!$I$5</f>
        <v>0</v>
      </c>
      <c r="W494" s="48">
        <f>W475*Inputs!$I$5</f>
        <v>0</v>
      </c>
      <c r="X494" s="48">
        <f>X475*Inputs!$I$5</f>
        <v>0</v>
      </c>
      <c r="Y494" s="48">
        <f>Y475*Inputs!$I$5</f>
        <v>0</v>
      </c>
      <c r="Z494" s="48">
        <f>Z475*Inputs!$I$5</f>
        <v>0</v>
      </c>
      <c r="AA494" s="48">
        <f>AA475*Inputs!$I$5</f>
        <v>0</v>
      </c>
      <c r="AB494" s="48">
        <f>AB475*Inputs!$I$5</f>
        <v>0</v>
      </c>
      <c r="AC494" s="48">
        <f>AC475*Inputs!$I$5</f>
        <v>0</v>
      </c>
      <c r="AD494" s="48">
        <f>AD475*Inputs!$I$5</f>
        <v>0</v>
      </c>
      <c r="AE494" s="48">
        <f>AE475*Inputs!$I$5</f>
        <v>0</v>
      </c>
      <c r="AF494" s="48">
        <f>AF475*Inputs!$I$5</f>
        <v>0</v>
      </c>
      <c r="AG494" s="48">
        <f>AG475*Inputs!$I$5</f>
        <v>0</v>
      </c>
      <c r="AH494" s="48">
        <f>AH475*Inputs!$I$5</f>
        <v>0</v>
      </c>
      <c r="AI494" s="48">
        <f>AI475*Inputs!$I$5</f>
        <v>0</v>
      </c>
      <c r="AJ494" s="48">
        <f>AJ475*Inputs!$I$5</f>
        <v>0</v>
      </c>
      <c r="AK494" s="48">
        <f>AK475*Inputs!$I$5</f>
        <v>0</v>
      </c>
      <c r="AL494" s="48">
        <f>AL475*Inputs!$I$5</f>
        <v>0</v>
      </c>
      <c r="AM494" s="48">
        <f>AM475*Inputs!$I$5</f>
        <v>0</v>
      </c>
      <c r="AN494" s="48">
        <f>AN475*Inputs!$I$5</f>
        <v>0</v>
      </c>
      <c r="AO494" s="48">
        <f>AO475*Inputs!$I$5</f>
        <v>0</v>
      </c>
      <c r="AP494" s="48">
        <f>AP475*Inputs!$I$5</f>
        <v>0</v>
      </c>
      <c r="AQ494" s="48">
        <f>AQ475*Inputs!$I$5</f>
        <v>0</v>
      </c>
      <c r="AR494" s="48">
        <f>AR475*Inputs!$I$5</f>
        <v>0</v>
      </c>
      <c r="AS494" s="48">
        <f>AS475*Inputs!$I$5</f>
        <v>0</v>
      </c>
      <c r="AT494" s="48">
        <f>AT475*Inputs!$I$5</f>
        <v>0</v>
      </c>
      <c r="AU494" s="48">
        <f>AU475*Inputs!$I$5</f>
        <v>0</v>
      </c>
      <c r="AV494" s="48">
        <f>AV475*Inputs!$I$5</f>
        <v>0</v>
      </c>
      <c r="AW494" s="48">
        <f>AW475*Inputs!$I$5</f>
        <v>0</v>
      </c>
      <c r="AX494" s="48">
        <f>AX475*Inputs!$I$5</f>
        <v>0</v>
      </c>
      <c r="AY494" s="48">
        <f>AY475*Inputs!$I$5</f>
        <v>0</v>
      </c>
      <c r="AZ494" s="48">
        <f>AZ475*Inputs!$I$5</f>
        <v>0</v>
      </c>
      <c r="BA494" s="48">
        <f>BA475*Inputs!$I$5</f>
        <v>0</v>
      </c>
      <c r="BB494" s="48">
        <f>BB475*Inputs!$I$5</f>
        <v>0</v>
      </c>
      <c r="BC494" s="48">
        <f>BC475*Inputs!$I$5</f>
        <v>0</v>
      </c>
      <c r="BD494" s="48">
        <f>BD475*Inputs!$I$5</f>
        <v>0</v>
      </c>
      <c r="BE494" s="48">
        <f>BE475*Inputs!$I$5</f>
        <v>0</v>
      </c>
      <c r="BF494" s="48">
        <f>BF475*Inputs!$I$5</f>
        <v>0</v>
      </c>
      <c r="BG494" s="48">
        <f>BG475*Inputs!$I$5</f>
        <v>0</v>
      </c>
      <c r="BH494" s="48">
        <f>BH475*Inputs!$I$5</f>
        <v>0</v>
      </c>
      <c r="BI494" s="48">
        <f>BI475*Inputs!$I$5</f>
        <v>0</v>
      </c>
      <c r="BJ494" s="48">
        <f>BJ475*Inputs!$I$5</f>
        <v>0</v>
      </c>
      <c r="BK494" s="48">
        <f>BK475*Inputs!$I$5</f>
        <v>0</v>
      </c>
    </row>
    <row r="495" spans="2:63" x14ac:dyDescent="0.3">
      <c r="B495" s="69" t="s">
        <v>114</v>
      </c>
      <c r="C495" s="69"/>
      <c r="D495" s="48">
        <f>D476*Inputs!$I$5</f>
        <v>0</v>
      </c>
      <c r="E495" s="48">
        <f>E476*Inputs!$I$5</f>
        <v>0</v>
      </c>
      <c r="F495" s="48">
        <f>F476*Inputs!$I$5</f>
        <v>0</v>
      </c>
      <c r="G495" s="48">
        <f>G476*Inputs!$I$5</f>
        <v>0</v>
      </c>
      <c r="H495" s="48">
        <f>H476*Inputs!$I$5</f>
        <v>0</v>
      </c>
      <c r="I495" s="48">
        <f>I476*Inputs!$I$5</f>
        <v>0</v>
      </c>
      <c r="J495" s="48">
        <f>J476*Inputs!$I$5</f>
        <v>0</v>
      </c>
      <c r="K495" s="48">
        <f>K476*Inputs!$I$5</f>
        <v>0</v>
      </c>
      <c r="L495" s="48">
        <f>L476*Inputs!$I$5</f>
        <v>2.3920813422404845</v>
      </c>
      <c r="M495" s="48">
        <f>M476*Inputs!$I$5</f>
        <v>2.3920813422404845</v>
      </c>
      <c r="N495" s="48">
        <f>N476*Inputs!$I$5</f>
        <v>0</v>
      </c>
      <c r="O495" s="48">
        <f>O476*Inputs!$I$5</f>
        <v>0</v>
      </c>
      <c r="P495" s="48">
        <f>P476*Inputs!$I$5</f>
        <v>0</v>
      </c>
      <c r="Q495" s="48">
        <f>Q476*Inputs!$I$5</f>
        <v>0</v>
      </c>
      <c r="R495" s="48">
        <f>R476*Inputs!$I$5</f>
        <v>0</v>
      </c>
      <c r="S495" s="48">
        <f>S476*Inputs!$I$5</f>
        <v>0</v>
      </c>
      <c r="T495" s="48">
        <f>T476*Inputs!$I$5</f>
        <v>0</v>
      </c>
      <c r="U495" s="48">
        <f>U476*Inputs!$I$5</f>
        <v>0</v>
      </c>
      <c r="V495" s="48">
        <f>V476*Inputs!$I$5</f>
        <v>0</v>
      </c>
      <c r="W495" s="48">
        <f>W476*Inputs!$I$5</f>
        <v>0</v>
      </c>
      <c r="X495" s="48">
        <f>X476*Inputs!$I$5</f>
        <v>0</v>
      </c>
      <c r="Y495" s="48">
        <f>Y476*Inputs!$I$5</f>
        <v>0</v>
      </c>
      <c r="Z495" s="48">
        <f>Z476*Inputs!$I$5</f>
        <v>0</v>
      </c>
      <c r="AA495" s="48">
        <f>AA476*Inputs!$I$5</f>
        <v>0</v>
      </c>
      <c r="AB495" s="48">
        <f>AB476*Inputs!$I$5</f>
        <v>0</v>
      </c>
      <c r="AC495" s="48">
        <f>AC476*Inputs!$I$5</f>
        <v>0</v>
      </c>
      <c r="AD495" s="48">
        <f>AD476*Inputs!$I$5</f>
        <v>0</v>
      </c>
      <c r="AE495" s="48">
        <f>AE476*Inputs!$I$5</f>
        <v>0</v>
      </c>
      <c r="AF495" s="48">
        <f>AF476*Inputs!$I$5</f>
        <v>0</v>
      </c>
      <c r="AG495" s="48">
        <f>AG476*Inputs!$I$5</f>
        <v>0</v>
      </c>
      <c r="AH495" s="48">
        <f>AH476*Inputs!$I$5</f>
        <v>0</v>
      </c>
      <c r="AI495" s="48">
        <f>AI476*Inputs!$I$5</f>
        <v>0</v>
      </c>
      <c r="AJ495" s="48">
        <f>AJ476*Inputs!$I$5</f>
        <v>0</v>
      </c>
      <c r="AK495" s="48">
        <f>AK476*Inputs!$I$5</f>
        <v>0</v>
      </c>
      <c r="AL495" s="48">
        <f>AL476*Inputs!$I$5</f>
        <v>0</v>
      </c>
      <c r="AM495" s="48">
        <f>AM476*Inputs!$I$5</f>
        <v>0</v>
      </c>
      <c r="AN495" s="48">
        <f>AN476*Inputs!$I$5</f>
        <v>0</v>
      </c>
      <c r="AO495" s="48">
        <f>AO476*Inputs!$I$5</f>
        <v>0</v>
      </c>
      <c r="AP495" s="48">
        <f>AP476*Inputs!$I$5</f>
        <v>0</v>
      </c>
      <c r="AQ495" s="48">
        <f>AQ476*Inputs!$I$5</f>
        <v>0</v>
      </c>
      <c r="AR495" s="48">
        <f>AR476*Inputs!$I$5</f>
        <v>0</v>
      </c>
      <c r="AS495" s="48">
        <f>AS476*Inputs!$I$5</f>
        <v>0</v>
      </c>
      <c r="AT495" s="48">
        <f>AT476*Inputs!$I$5</f>
        <v>0</v>
      </c>
      <c r="AU495" s="48">
        <f>AU476*Inputs!$I$5</f>
        <v>0</v>
      </c>
      <c r="AV495" s="48">
        <f>AV476*Inputs!$I$5</f>
        <v>0</v>
      </c>
      <c r="AW495" s="48">
        <f>AW476*Inputs!$I$5</f>
        <v>0</v>
      </c>
      <c r="AX495" s="48">
        <f>AX476*Inputs!$I$5</f>
        <v>0</v>
      </c>
      <c r="AY495" s="48">
        <f>AY476*Inputs!$I$5</f>
        <v>0</v>
      </c>
      <c r="AZ495" s="48">
        <f>AZ476*Inputs!$I$5</f>
        <v>0</v>
      </c>
      <c r="BA495" s="48">
        <f>BA476*Inputs!$I$5</f>
        <v>0</v>
      </c>
      <c r="BB495" s="48">
        <f>BB476*Inputs!$I$5</f>
        <v>0</v>
      </c>
      <c r="BC495" s="48">
        <f>BC476*Inputs!$I$5</f>
        <v>0</v>
      </c>
      <c r="BD495" s="48">
        <f>BD476*Inputs!$I$5</f>
        <v>0</v>
      </c>
      <c r="BE495" s="48">
        <f>BE476*Inputs!$I$5</f>
        <v>0</v>
      </c>
      <c r="BF495" s="48">
        <f>BF476*Inputs!$I$5</f>
        <v>0</v>
      </c>
      <c r="BG495" s="48">
        <f>BG476*Inputs!$I$5</f>
        <v>0</v>
      </c>
      <c r="BH495" s="48">
        <f>BH476*Inputs!$I$5</f>
        <v>0</v>
      </c>
      <c r="BI495" s="48">
        <f>BI476*Inputs!$I$5</f>
        <v>0</v>
      </c>
      <c r="BJ495" s="48">
        <f>BJ476*Inputs!$I$5</f>
        <v>0</v>
      </c>
      <c r="BK495" s="48">
        <f>BK476*Inputs!$I$5</f>
        <v>0</v>
      </c>
    </row>
    <row r="496" spans="2:63" x14ac:dyDescent="0.3">
      <c r="B496" t="s">
        <v>48</v>
      </c>
      <c r="D496" s="7">
        <f>SUM(D481:D494)</f>
        <v>162.63879229286459</v>
      </c>
      <c r="E496" s="7">
        <f t="shared" ref="E496:BK496" si="1319">SUM(E481:E494)</f>
        <v>122.46220790112247</v>
      </c>
      <c r="F496" s="7">
        <f t="shared" si="1319"/>
        <v>140.2965735110175</v>
      </c>
      <c r="G496" s="7">
        <f t="shared" si="1319"/>
        <v>143.92124582673088</v>
      </c>
      <c r="H496" s="7">
        <f t="shared" si="1319"/>
        <v>146.19918591453307</v>
      </c>
      <c r="I496" s="7">
        <f t="shared" si="1319"/>
        <v>179.63524176535145</v>
      </c>
      <c r="J496" s="7">
        <f t="shared" si="1319"/>
        <v>166.32431429819925</v>
      </c>
      <c r="K496" s="7">
        <f t="shared" si="1319"/>
        <v>174.8700386110323</v>
      </c>
      <c r="L496" s="7">
        <f t="shared" si="1319"/>
        <v>178.43023516929802</v>
      </c>
      <c r="M496" s="7">
        <f t="shared" si="1319"/>
        <v>189.31913963568147</v>
      </c>
      <c r="N496" s="7">
        <f t="shared" si="1319"/>
        <v>191.79206366639093</v>
      </c>
      <c r="O496" s="7">
        <f t="shared" si="1319"/>
        <v>182.67335950892715</v>
      </c>
      <c r="P496" s="7">
        <f t="shared" si="1319"/>
        <v>170.63405761917591</v>
      </c>
      <c r="Q496" s="7">
        <f t="shared" si="1319"/>
        <v>162.2526470671788</v>
      </c>
      <c r="R496" s="7">
        <f t="shared" si="1319"/>
        <v>152.5105946753537</v>
      </c>
      <c r="S496" s="7">
        <f t="shared" si="1319"/>
        <v>144.12589002200485</v>
      </c>
      <c r="T496" s="7">
        <f t="shared" si="1319"/>
        <v>143.16878847698175</v>
      </c>
      <c r="U496" s="7">
        <f t="shared" si="1319"/>
        <v>141.23765030478114</v>
      </c>
      <c r="V496" s="7">
        <f t="shared" si="1319"/>
        <v>139.84572188603306</v>
      </c>
      <c r="W496" s="7">
        <f t="shared" si="1319"/>
        <v>137.17101992909517</v>
      </c>
      <c r="X496" s="7">
        <f t="shared" si="1319"/>
        <v>136.12103814157663</v>
      </c>
      <c r="Y496" s="7">
        <f t="shared" si="1319"/>
        <v>136.12103814157663</v>
      </c>
      <c r="Z496" s="7">
        <f t="shared" si="1319"/>
        <v>136.12103814157663</v>
      </c>
      <c r="AA496" s="7">
        <f t="shared" si="1319"/>
        <v>136.15590445701974</v>
      </c>
      <c r="AB496" s="7">
        <f t="shared" si="1319"/>
        <v>136.27287549096107</v>
      </c>
      <c r="AC496" s="7">
        <f t="shared" si="1319"/>
        <v>136.27287549096107</v>
      </c>
      <c r="AD496" s="7">
        <f t="shared" si="1319"/>
        <v>136.27287549096107</v>
      </c>
      <c r="AE496" s="7">
        <f t="shared" si="1319"/>
        <v>136.27287549096107</v>
      </c>
      <c r="AF496" s="7">
        <f t="shared" si="1319"/>
        <v>136.27287549096107</v>
      </c>
      <c r="AG496" s="7">
        <f t="shared" si="1319"/>
        <v>68.629022212338924</v>
      </c>
      <c r="AH496" s="7">
        <f t="shared" si="1319"/>
        <v>63.755294138004153</v>
      </c>
      <c r="AI496" s="7">
        <f t="shared" si="1319"/>
        <v>63.790695861380378</v>
      </c>
      <c r="AJ496" s="7">
        <f t="shared" si="1319"/>
        <v>63.93007683599108</v>
      </c>
      <c r="AK496" s="7">
        <f t="shared" si="1319"/>
        <v>63.755294138004054</v>
      </c>
      <c r="AL496" s="7">
        <f t="shared" si="1319"/>
        <v>63.755294138004054</v>
      </c>
      <c r="AM496" s="7">
        <f t="shared" si="1319"/>
        <v>63.755294138004054</v>
      </c>
      <c r="AN496" s="7">
        <f t="shared" si="1319"/>
        <v>63.755294138004054</v>
      </c>
      <c r="AO496" s="7">
        <f t="shared" si="1319"/>
        <v>63.755294138004054</v>
      </c>
      <c r="AP496" s="7">
        <f t="shared" si="1319"/>
        <v>63.755294138004054</v>
      </c>
      <c r="AQ496" s="7">
        <f t="shared" si="1319"/>
        <v>63.755294138004054</v>
      </c>
      <c r="AR496" s="7">
        <f t="shared" si="1319"/>
        <v>63.755294138004054</v>
      </c>
      <c r="AS496" s="7">
        <f t="shared" si="1319"/>
        <v>63.755294138004054</v>
      </c>
      <c r="AT496" s="7">
        <f t="shared" si="1319"/>
        <v>63.755294138004054</v>
      </c>
      <c r="AU496" s="7">
        <f t="shared" si="1319"/>
        <v>63.755294138004054</v>
      </c>
      <c r="AV496" s="7">
        <f t="shared" si="1319"/>
        <v>63.755294138004054</v>
      </c>
      <c r="AW496" s="7">
        <f t="shared" si="1319"/>
        <v>63.755294138004054</v>
      </c>
      <c r="AX496" s="7">
        <f t="shared" si="1319"/>
        <v>63.183755100681815</v>
      </c>
      <c r="AY496" s="7">
        <f t="shared" si="1319"/>
        <v>62.065554185324608</v>
      </c>
      <c r="AZ496" s="7">
        <f t="shared" si="1319"/>
        <v>60.499862527591077</v>
      </c>
      <c r="BA496" s="7">
        <f t="shared" si="1319"/>
        <v>58.999608244560555</v>
      </c>
      <c r="BB496" s="7">
        <f t="shared" si="1319"/>
        <v>57.536899304842983</v>
      </c>
      <c r="BC496" s="7">
        <f t="shared" si="1319"/>
        <v>52.161624973201846</v>
      </c>
      <c r="BD496" s="7">
        <f t="shared" si="1319"/>
        <v>46.076991264546535</v>
      </c>
      <c r="BE496" s="7">
        <f t="shared" si="1319"/>
        <v>39.44532970681157</v>
      </c>
      <c r="BF496" s="7">
        <f t="shared" si="1319"/>
        <v>31.699635677666691</v>
      </c>
      <c r="BG496" s="7">
        <f t="shared" si="1319"/>
        <v>25.080907153427795</v>
      </c>
      <c r="BH496" s="7">
        <f t="shared" si="1319"/>
        <v>20.613239093500276</v>
      </c>
      <c r="BI496" s="7">
        <f t="shared" si="1319"/>
        <v>15.387020558272251</v>
      </c>
      <c r="BJ496" s="7">
        <f t="shared" si="1319"/>
        <v>10.074985892274405</v>
      </c>
      <c r="BK496" s="7">
        <f t="shared" si="1319"/>
        <v>4.9320960727029233</v>
      </c>
    </row>
    <row r="498" spans="2:63" x14ac:dyDescent="0.3">
      <c r="B498" t="s">
        <v>61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2">
        <v>0</v>
      </c>
      <c r="AU498" s="2">
        <v>0</v>
      </c>
      <c r="AV498" s="2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1.2079226507921703E-13</v>
      </c>
      <c r="BE498" s="2">
        <v>0</v>
      </c>
      <c r="BF498" s="2">
        <v>6.3948846218409017E-14</v>
      </c>
      <c r="BG498" s="2">
        <v>0</v>
      </c>
      <c r="BH498" s="2">
        <v>2.9132252166164108E-13</v>
      </c>
      <c r="BI498" s="2">
        <v>2.5757174171303632E-13</v>
      </c>
      <c r="BJ498" s="2">
        <v>4.6185277824406512E-14</v>
      </c>
      <c r="BK498" s="2">
        <v>4.9737991503207013E-14</v>
      </c>
    </row>
    <row r="500" spans="2:63" s="29" customFormat="1" x14ac:dyDescent="0.3">
      <c r="B500" s="29" t="s">
        <v>83</v>
      </c>
    </row>
    <row r="502" spans="2:63" x14ac:dyDescent="0.3">
      <c r="B502" t="s">
        <v>67</v>
      </c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</row>
    <row r="503" spans="2:63" x14ac:dyDescent="0.3">
      <c r="B503" t="s">
        <v>0</v>
      </c>
      <c r="D503" s="2">
        <f t="shared" ref="D503:AI503" si="1320">D25+SUMIFS(D$37:D$46,$B$37:$B$46,"&lt;=2015")</f>
        <v>6.84850116405884</v>
      </c>
      <c r="E503" s="2">
        <f t="shared" si="1320"/>
        <v>7.3523148303794628</v>
      </c>
      <c r="F503" s="2">
        <f t="shared" si="1320"/>
        <v>8.3209087841799665</v>
      </c>
      <c r="G503" s="2">
        <f t="shared" si="1320"/>
        <v>9.6856166894279312</v>
      </c>
      <c r="H503" s="2">
        <f t="shared" si="1320"/>
        <v>11.008096102711956</v>
      </c>
      <c r="I503" s="2">
        <f t="shared" si="1320"/>
        <v>12.226990146348612</v>
      </c>
      <c r="J503" s="2">
        <f t="shared" si="1320"/>
        <v>12.226990146348612</v>
      </c>
      <c r="K503" s="2">
        <f t="shared" si="1320"/>
        <v>12.226990146348612</v>
      </c>
      <c r="L503" s="2">
        <f t="shared" si="1320"/>
        <v>12.226990146348612</v>
      </c>
      <c r="M503" s="2">
        <f t="shared" si="1320"/>
        <v>12.226990146348612</v>
      </c>
      <c r="N503" s="2">
        <f t="shared" si="1320"/>
        <v>12.226990146348612</v>
      </c>
      <c r="O503" s="2">
        <f t="shared" si="1320"/>
        <v>12.226990146348612</v>
      </c>
      <c r="P503" s="2">
        <f t="shared" si="1320"/>
        <v>12.226990146348612</v>
      </c>
      <c r="Q503" s="2">
        <f t="shared" si="1320"/>
        <v>12.226990146348612</v>
      </c>
      <c r="R503" s="2">
        <f t="shared" si="1320"/>
        <v>12.226990146348612</v>
      </c>
      <c r="S503" s="2">
        <f t="shared" si="1320"/>
        <v>12.226990146348612</v>
      </c>
      <c r="T503" s="2">
        <f t="shared" si="1320"/>
        <v>12.226990146348612</v>
      </c>
      <c r="U503" s="2">
        <f t="shared" si="1320"/>
        <v>12.226990146348612</v>
      </c>
      <c r="V503" s="2">
        <f t="shared" si="1320"/>
        <v>12.226990146348612</v>
      </c>
      <c r="W503" s="2">
        <f t="shared" si="1320"/>
        <v>12.226990146348612</v>
      </c>
      <c r="X503" s="2">
        <f t="shared" si="1320"/>
        <v>12.226990146348612</v>
      </c>
      <c r="Y503" s="2">
        <f t="shared" si="1320"/>
        <v>12.226990146348612</v>
      </c>
      <c r="Z503" s="2">
        <f t="shared" si="1320"/>
        <v>12.226990146348612</v>
      </c>
      <c r="AA503" s="2">
        <f t="shared" si="1320"/>
        <v>12.226990146348612</v>
      </c>
      <c r="AB503" s="2">
        <f t="shared" si="1320"/>
        <v>12.226990146348612</v>
      </c>
      <c r="AC503" s="2">
        <f t="shared" si="1320"/>
        <v>12.226990146348612</v>
      </c>
      <c r="AD503" s="2">
        <f t="shared" si="1320"/>
        <v>12.226990146348612</v>
      </c>
      <c r="AE503" s="2">
        <f t="shared" si="1320"/>
        <v>12.226990146348612</v>
      </c>
      <c r="AF503" s="2">
        <f t="shared" si="1320"/>
        <v>12.226990146348612</v>
      </c>
      <c r="AG503" s="2">
        <f t="shared" si="1320"/>
        <v>7.4738138918562864</v>
      </c>
      <c r="AH503" s="2">
        <f t="shared" si="1320"/>
        <v>5.4489780001002313</v>
      </c>
      <c r="AI503" s="2">
        <f t="shared" si="1320"/>
        <v>5.4489780001002313</v>
      </c>
      <c r="AJ503" s="2">
        <f t="shared" ref="AJ503:BK503" si="1321">AJ25+SUMIFS(AJ$37:AJ$46,$B$37:$B$46,"&lt;=2015")</f>
        <v>5.4489780001002313</v>
      </c>
      <c r="AK503" s="2">
        <f t="shared" si="1321"/>
        <v>5.4489780001002313</v>
      </c>
      <c r="AL503" s="2">
        <f t="shared" si="1321"/>
        <v>5.4489780001002313</v>
      </c>
      <c r="AM503" s="2">
        <f t="shared" si="1321"/>
        <v>5.4489780001002313</v>
      </c>
      <c r="AN503" s="2">
        <f t="shared" si="1321"/>
        <v>5.4489780001002313</v>
      </c>
      <c r="AO503" s="2">
        <f t="shared" si="1321"/>
        <v>5.4489780001002313</v>
      </c>
      <c r="AP503" s="2">
        <f t="shared" si="1321"/>
        <v>5.4489780001002313</v>
      </c>
      <c r="AQ503" s="2">
        <f t="shared" si="1321"/>
        <v>5.4489780001002313</v>
      </c>
      <c r="AR503" s="2">
        <f t="shared" si="1321"/>
        <v>5.4489780001002313</v>
      </c>
      <c r="AS503" s="2">
        <f t="shared" si="1321"/>
        <v>5.4489780001002313</v>
      </c>
      <c r="AT503" s="2">
        <f t="shared" si="1321"/>
        <v>5.4489780001002313</v>
      </c>
      <c r="AU503" s="2">
        <f t="shared" si="1321"/>
        <v>5.4489780001002313</v>
      </c>
      <c r="AV503" s="2">
        <f t="shared" si="1321"/>
        <v>5.4489780001002313</v>
      </c>
      <c r="AW503" s="2">
        <f t="shared" si="1321"/>
        <v>5.4489780001002313</v>
      </c>
      <c r="AX503" s="2">
        <f t="shared" si="1321"/>
        <v>4.9451643337796192</v>
      </c>
      <c r="AY503" s="2">
        <f t="shared" si="1321"/>
        <v>3.9765703799790688</v>
      </c>
      <c r="AZ503" s="2">
        <f t="shared" si="1321"/>
        <v>2.6118624747310619</v>
      </c>
      <c r="BA503" s="2">
        <f t="shared" si="1321"/>
        <v>1.289383061447078</v>
      </c>
      <c r="BB503" s="2">
        <f t="shared" si="1321"/>
        <v>3.5527136788005009E-14</v>
      </c>
      <c r="BC503" s="2">
        <f t="shared" si="1321"/>
        <v>0</v>
      </c>
      <c r="BD503" s="2">
        <f t="shared" si="1321"/>
        <v>0</v>
      </c>
      <c r="BE503" s="2">
        <f t="shared" si="1321"/>
        <v>0</v>
      </c>
      <c r="BF503" s="2">
        <f t="shared" si="1321"/>
        <v>0</v>
      </c>
      <c r="BG503" s="2">
        <f t="shared" si="1321"/>
        <v>0</v>
      </c>
      <c r="BH503" s="2">
        <f t="shared" si="1321"/>
        <v>0</v>
      </c>
      <c r="BI503" s="2">
        <f t="shared" si="1321"/>
        <v>0</v>
      </c>
      <c r="BJ503" s="2">
        <f t="shared" si="1321"/>
        <v>0</v>
      </c>
      <c r="BK503" s="2">
        <f t="shared" si="1321"/>
        <v>0</v>
      </c>
    </row>
    <row r="504" spans="2:63" x14ac:dyDescent="0.3">
      <c r="B504" t="s">
        <v>11</v>
      </c>
      <c r="D504" s="2">
        <f t="shared" ref="D504:AI504" si="1322">D72+SUMIFS(D$84:D$93,$B$84:$B$93,"&lt;=2015")</f>
        <v>60.241413499651479</v>
      </c>
      <c r="E504" s="2">
        <f t="shared" si="1322"/>
        <v>64.008306276650501</v>
      </c>
      <c r="F504" s="2">
        <f t="shared" si="1322"/>
        <v>68.050799256183907</v>
      </c>
      <c r="G504" s="2">
        <f t="shared" si="1322"/>
        <v>72.698000496237412</v>
      </c>
      <c r="H504" s="2">
        <f t="shared" si="1322"/>
        <v>78.012172618100522</v>
      </c>
      <c r="I504" s="2">
        <f t="shared" si="1322"/>
        <v>79.939067654396439</v>
      </c>
      <c r="J504" s="2">
        <f t="shared" si="1322"/>
        <v>79.80522249827871</v>
      </c>
      <c r="K504" s="2">
        <f t="shared" si="1322"/>
        <v>79.80522249827871</v>
      </c>
      <c r="L504" s="2">
        <f t="shared" si="1322"/>
        <v>79.619944193534025</v>
      </c>
      <c r="M504" s="2">
        <f t="shared" si="1322"/>
        <v>79.619944193534025</v>
      </c>
      <c r="N504" s="2">
        <f t="shared" si="1322"/>
        <v>79.619944193534025</v>
      </c>
      <c r="O504" s="2">
        <f t="shared" si="1322"/>
        <v>79.619944193534025</v>
      </c>
      <c r="P504" s="2">
        <f t="shared" si="1322"/>
        <v>79.619944193534025</v>
      </c>
      <c r="Q504" s="2">
        <f t="shared" si="1322"/>
        <v>79.619944193534025</v>
      </c>
      <c r="R504" s="2">
        <f t="shared" si="1322"/>
        <v>79.619944193534025</v>
      </c>
      <c r="S504" s="2">
        <f t="shared" si="1322"/>
        <v>79.619944193534025</v>
      </c>
      <c r="T504" s="2">
        <f t="shared" si="1322"/>
        <v>79.619944193534025</v>
      </c>
      <c r="U504" s="2">
        <f t="shared" si="1322"/>
        <v>79.619944193534025</v>
      </c>
      <c r="V504" s="2">
        <f t="shared" si="1322"/>
        <v>79.619944193534025</v>
      </c>
      <c r="W504" s="2">
        <f t="shared" si="1322"/>
        <v>79.619944193534025</v>
      </c>
      <c r="X504" s="2">
        <f t="shared" si="1322"/>
        <v>79.619944193534025</v>
      </c>
      <c r="Y504" s="2">
        <f t="shared" si="1322"/>
        <v>79.619944193534025</v>
      </c>
      <c r="Z504" s="2">
        <f t="shared" si="1322"/>
        <v>79.619944193534025</v>
      </c>
      <c r="AA504" s="2">
        <f t="shared" si="1322"/>
        <v>79.650678972905865</v>
      </c>
      <c r="AB504" s="2">
        <f t="shared" si="1322"/>
        <v>79.753789349651754</v>
      </c>
      <c r="AC504" s="2">
        <f t="shared" si="1322"/>
        <v>79.753789349651754</v>
      </c>
      <c r="AD504" s="2">
        <f t="shared" si="1322"/>
        <v>79.753789349651754</v>
      </c>
      <c r="AE504" s="2">
        <f t="shared" si="1322"/>
        <v>79.753789349651754</v>
      </c>
      <c r="AF504" s="2">
        <f t="shared" si="1322"/>
        <v>79.753789349651754</v>
      </c>
      <c r="AG504" s="2">
        <f t="shared" si="1322"/>
        <v>24.878671648885206</v>
      </c>
      <c r="AH504" s="2">
        <f t="shared" si="1322"/>
        <v>22.607299146400141</v>
      </c>
      <c r="AI504" s="2">
        <f t="shared" si="1322"/>
        <v>22.638505889743183</v>
      </c>
      <c r="AJ504" s="2">
        <f t="shared" ref="AJ504:BK504" si="1323">AJ72+SUMIFS(AJ$84:AJ$93,$B$84:$B$93,"&lt;=2015")</f>
        <v>22.761370707801735</v>
      </c>
      <c r="AK504" s="2">
        <f t="shared" si="1323"/>
        <v>22.607299146400056</v>
      </c>
      <c r="AL504" s="2">
        <f t="shared" si="1323"/>
        <v>22.607299146400056</v>
      </c>
      <c r="AM504" s="2">
        <f t="shared" si="1323"/>
        <v>22.607299146400056</v>
      </c>
      <c r="AN504" s="2">
        <f t="shared" si="1323"/>
        <v>22.607299146400056</v>
      </c>
      <c r="AO504" s="2">
        <f t="shared" si="1323"/>
        <v>22.607299146400056</v>
      </c>
      <c r="AP504" s="2">
        <f t="shared" si="1323"/>
        <v>22.607299146400056</v>
      </c>
      <c r="AQ504" s="2">
        <f t="shared" si="1323"/>
        <v>22.607299146400056</v>
      </c>
      <c r="AR504" s="2">
        <f t="shared" si="1323"/>
        <v>22.607299146400056</v>
      </c>
      <c r="AS504" s="2">
        <f t="shared" si="1323"/>
        <v>22.607299146400056</v>
      </c>
      <c r="AT504" s="2">
        <f t="shared" si="1323"/>
        <v>22.607299146400056</v>
      </c>
      <c r="AU504" s="2">
        <f t="shared" si="1323"/>
        <v>22.607299146400056</v>
      </c>
      <c r="AV504" s="2">
        <f t="shared" si="1323"/>
        <v>22.607299146400056</v>
      </c>
      <c r="AW504" s="2">
        <f t="shared" si="1323"/>
        <v>22.607299146400056</v>
      </c>
      <c r="AX504" s="2">
        <f t="shared" si="1323"/>
        <v>22.607299146400056</v>
      </c>
      <c r="AY504" s="2">
        <f t="shared" si="1323"/>
        <v>22.607299146400056</v>
      </c>
      <c r="AZ504" s="2">
        <f t="shared" si="1323"/>
        <v>22.607299146400056</v>
      </c>
      <c r="BA504" s="2">
        <f t="shared" si="1323"/>
        <v>22.607299146400056</v>
      </c>
      <c r="BB504" s="2">
        <f t="shared" si="1323"/>
        <v>22.607299146400056</v>
      </c>
      <c r="BC504" s="2">
        <f t="shared" si="1323"/>
        <v>18.840406369401116</v>
      </c>
      <c r="BD504" s="2">
        <f t="shared" si="1323"/>
        <v>14.797913389867684</v>
      </c>
      <c r="BE504" s="2">
        <f t="shared" si="1323"/>
        <v>10.150712149814234</v>
      </c>
      <c r="BF504" s="2">
        <f t="shared" si="1323"/>
        <v>4.8365400279508917</v>
      </c>
      <c r="BG504" s="2">
        <f t="shared" si="1323"/>
        <v>8.5265128291212022E-14</v>
      </c>
      <c r="BH504" s="2">
        <f t="shared" si="1323"/>
        <v>0</v>
      </c>
      <c r="BI504" s="2">
        <f t="shared" si="1323"/>
        <v>0</v>
      </c>
      <c r="BJ504" s="2">
        <f t="shared" si="1323"/>
        <v>0</v>
      </c>
      <c r="BK504" s="2">
        <f t="shared" si="1323"/>
        <v>0</v>
      </c>
    </row>
    <row r="505" spans="2:63" x14ac:dyDescent="0.3">
      <c r="B505" t="s">
        <v>12</v>
      </c>
      <c r="D505" s="2">
        <f t="shared" ref="D505:AI505" si="1324">D119+SUMIFS(D$131:D$140,$B$131:$B$140,"&lt;=2015")</f>
        <v>15.790380770985777</v>
      </c>
      <c r="E505" s="2">
        <f t="shared" si="1324"/>
        <v>0</v>
      </c>
      <c r="F505" s="2">
        <f t="shared" si="1324"/>
        <v>0</v>
      </c>
      <c r="G505" s="2">
        <f t="shared" si="1324"/>
        <v>0</v>
      </c>
      <c r="H505" s="2">
        <f t="shared" si="1324"/>
        <v>0</v>
      </c>
      <c r="I505" s="2">
        <f t="shared" si="1324"/>
        <v>0</v>
      </c>
      <c r="J505" s="2">
        <f t="shared" si="1324"/>
        <v>0</v>
      </c>
      <c r="K505" s="2">
        <f t="shared" si="1324"/>
        <v>0</v>
      </c>
      <c r="L505" s="2">
        <f t="shared" si="1324"/>
        <v>0</v>
      </c>
      <c r="M505" s="2">
        <f t="shared" si="1324"/>
        <v>0</v>
      </c>
      <c r="N505" s="2">
        <f t="shared" si="1324"/>
        <v>0</v>
      </c>
      <c r="O505" s="2">
        <f t="shared" si="1324"/>
        <v>0</v>
      </c>
      <c r="P505" s="2">
        <f t="shared" si="1324"/>
        <v>0</v>
      </c>
      <c r="Q505" s="2">
        <f t="shared" si="1324"/>
        <v>0</v>
      </c>
      <c r="R505" s="2">
        <f t="shared" si="1324"/>
        <v>0</v>
      </c>
      <c r="S505" s="2">
        <f t="shared" si="1324"/>
        <v>0</v>
      </c>
      <c r="T505" s="2">
        <f t="shared" si="1324"/>
        <v>0</v>
      </c>
      <c r="U505" s="2">
        <f t="shared" si="1324"/>
        <v>0</v>
      </c>
      <c r="V505" s="2">
        <f t="shared" si="1324"/>
        <v>0</v>
      </c>
      <c r="W505" s="2">
        <f t="shared" si="1324"/>
        <v>0</v>
      </c>
      <c r="X505" s="2">
        <f t="shared" si="1324"/>
        <v>0</v>
      </c>
      <c r="Y505" s="2">
        <f t="shared" si="1324"/>
        <v>0</v>
      </c>
      <c r="Z505" s="2">
        <f t="shared" si="1324"/>
        <v>0</v>
      </c>
      <c r="AA505" s="2">
        <f t="shared" si="1324"/>
        <v>0</v>
      </c>
      <c r="AB505" s="2">
        <f t="shared" si="1324"/>
        <v>0</v>
      </c>
      <c r="AC505" s="2">
        <f t="shared" si="1324"/>
        <v>0</v>
      </c>
      <c r="AD505" s="2">
        <f t="shared" si="1324"/>
        <v>0</v>
      </c>
      <c r="AE505" s="2">
        <f t="shared" si="1324"/>
        <v>0</v>
      </c>
      <c r="AF505" s="2">
        <f t="shared" si="1324"/>
        <v>0</v>
      </c>
      <c r="AG505" s="2">
        <f t="shared" si="1324"/>
        <v>0</v>
      </c>
      <c r="AH505" s="2">
        <f t="shared" si="1324"/>
        <v>0</v>
      </c>
      <c r="AI505" s="2">
        <f t="shared" si="1324"/>
        <v>0</v>
      </c>
      <c r="AJ505" s="2">
        <f t="shared" ref="AJ505:BK505" si="1325">AJ119+SUMIFS(AJ$131:AJ$140,$B$131:$B$140,"&lt;=2015")</f>
        <v>0</v>
      </c>
      <c r="AK505" s="2">
        <f t="shared" si="1325"/>
        <v>0</v>
      </c>
      <c r="AL505" s="2">
        <f t="shared" si="1325"/>
        <v>0</v>
      </c>
      <c r="AM505" s="2">
        <f t="shared" si="1325"/>
        <v>0</v>
      </c>
      <c r="AN505" s="2">
        <f t="shared" si="1325"/>
        <v>0</v>
      </c>
      <c r="AO505" s="2">
        <f t="shared" si="1325"/>
        <v>0</v>
      </c>
      <c r="AP505" s="2">
        <f t="shared" si="1325"/>
        <v>0</v>
      </c>
      <c r="AQ505" s="2">
        <f t="shared" si="1325"/>
        <v>0</v>
      </c>
      <c r="AR505" s="2">
        <f t="shared" si="1325"/>
        <v>0</v>
      </c>
      <c r="AS505" s="2">
        <f t="shared" si="1325"/>
        <v>0</v>
      </c>
      <c r="AT505" s="2">
        <f t="shared" si="1325"/>
        <v>0</v>
      </c>
      <c r="AU505" s="2">
        <f t="shared" si="1325"/>
        <v>0</v>
      </c>
      <c r="AV505" s="2">
        <f t="shared" si="1325"/>
        <v>0</v>
      </c>
      <c r="AW505" s="2">
        <f t="shared" si="1325"/>
        <v>0</v>
      </c>
      <c r="AX505" s="2">
        <f t="shared" si="1325"/>
        <v>0</v>
      </c>
      <c r="AY505" s="2">
        <f t="shared" si="1325"/>
        <v>0</v>
      </c>
      <c r="AZ505" s="2">
        <f t="shared" si="1325"/>
        <v>0</v>
      </c>
      <c r="BA505" s="2">
        <f t="shared" si="1325"/>
        <v>0</v>
      </c>
      <c r="BB505" s="2">
        <f t="shared" si="1325"/>
        <v>0</v>
      </c>
      <c r="BC505" s="2">
        <f t="shared" si="1325"/>
        <v>0</v>
      </c>
      <c r="BD505" s="2">
        <f t="shared" si="1325"/>
        <v>0</v>
      </c>
      <c r="BE505" s="2">
        <f t="shared" si="1325"/>
        <v>0</v>
      </c>
      <c r="BF505" s="2">
        <f t="shared" si="1325"/>
        <v>0</v>
      </c>
      <c r="BG505" s="2">
        <f t="shared" si="1325"/>
        <v>0</v>
      </c>
      <c r="BH505" s="2">
        <f t="shared" si="1325"/>
        <v>0</v>
      </c>
      <c r="BI505" s="2">
        <f t="shared" si="1325"/>
        <v>0</v>
      </c>
      <c r="BJ505" s="2">
        <f t="shared" si="1325"/>
        <v>0</v>
      </c>
      <c r="BK505" s="2">
        <f t="shared" si="1325"/>
        <v>0</v>
      </c>
    </row>
    <row r="506" spans="2:63" x14ac:dyDescent="0.3">
      <c r="B506" t="s">
        <v>13</v>
      </c>
      <c r="D506" s="2">
        <f t="shared" ref="D506:AI506" si="1326">D166+SUMIFS(D$178:D$187,$B$178:$B$187,"&lt;=2015")</f>
        <v>0.38897486718899543</v>
      </c>
      <c r="E506" s="2">
        <f t="shared" si="1326"/>
        <v>0</v>
      </c>
      <c r="F506" s="2">
        <f t="shared" si="1326"/>
        <v>0</v>
      </c>
      <c r="G506" s="2">
        <f t="shared" si="1326"/>
        <v>0</v>
      </c>
      <c r="H506" s="2">
        <f t="shared" si="1326"/>
        <v>0</v>
      </c>
      <c r="I506" s="2">
        <f t="shared" si="1326"/>
        <v>0</v>
      </c>
      <c r="J506" s="2">
        <f t="shared" si="1326"/>
        <v>0</v>
      </c>
      <c r="K506" s="2">
        <f t="shared" si="1326"/>
        <v>0</v>
      </c>
      <c r="L506" s="2">
        <f t="shared" si="1326"/>
        <v>0</v>
      </c>
      <c r="M506" s="2">
        <f t="shared" si="1326"/>
        <v>0</v>
      </c>
      <c r="N506" s="2">
        <f t="shared" si="1326"/>
        <v>0</v>
      </c>
      <c r="O506" s="2">
        <f t="shared" si="1326"/>
        <v>0</v>
      </c>
      <c r="P506" s="2">
        <f t="shared" si="1326"/>
        <v>0</v>
      </c>
      <c r="Q506" s="2">
        <f t="shared" si="1326"/>
        <v>0</v>
      </c>
      <c r="R506" s="2">
        <f t="shared" si="1326"/>
        <v>0</v>
      </c>
      <c r="S506" s="2">
        <f t="shared" si="1326"/>
        <v>0</v>
      </c>
      <c r="T506" s="2">
        <f t="shared" si="1326"/>
        <v>0</v>
      </c>
      <c r="U506" s="2">
        <f t="shared" si="1326"/>
        <v>0</v>
      </c>
      <c r="V506" s="2">
        <f t="shared" si="1326"/>
        <v>0</v>
      </c>
      <c r="W506" s="2">
        <f t="shared" si="1326"/>
        <v>0</v>
      </c>
      <c r="X506" s="2">
        <f t="shared" si="1326"/>
        <v>0</v>
      </c>
      <c r="Y506" s="2">
        <f t="shared" si="1326"/>
        <v>0</v>
      </c>
      <c r="Z506" s="2">
        <f t="shared" si="1326"/>
        <v>0</v>
      </c>
      <c r="AA506" s="2">
        <f t="shared" si="1326"/>
        <v>0</v>
      </c>
      <c r="AB506" s="2">
        <f t="shared" si="1326"/>
        <v>0</v>
      </c>
      <c r="AC506" s="2">
        <f t="shared" si="1326"/>
        <v>0</v>
      </c>
      <c r="AD506" s="2">
        <f t="shared" si="1326"/>
        <v>0</v>
      </c>
      <c r="AE506" s="2">
        <f t="shared" si="1326"/>
        <v>0</v>
      </c>
      <c r="AF506" s="2">
        <f t="shared" si="1326"/>
        <v>0</v>
      </c>
      <c r="AG506" s="2">
        <f t="shared" si="1326"/>
        <v>0</v>
      </c>
      <c r="AH506" s="2">
        <f t="shared" si="1326"/>
        <v>0</v>
      </c>
      <c r="AI506" s="2">
        <f t="shared" si="1326"/>
        <v>0</v>
      </c>
      <c r="AJ506" s="2">
        <f t="shared" ref="AJ506:BK506" si="1327">AJ166+SUMIFS(AJ$178:AJ$187,$B$178:$B$187,"&lt;=2015")</f>
        <v>0</v>
      </c>
      <c r="AK506" s="2">
        <f t="shared" si="1327"/>
        <v>0</v>
      </c>
      <c r="AL506" s="2">
        <f t="shared" si="1327"/>
        <v>0</v>
      </c>
      <c r="AM506" s="2">
        <f t="shared" si="1327"/>
        <v>0</v>
      </c>
      <c r="AN506" s="2">
        <f t="shared" si="1327"/>
        <v>0</v>
      </c>
      <c r="AO506" s="2">
        <f t="shared" si="1327"/>
        <v>0</v>
      </c>
      <c r="AP506" s="2">
        <f t="shared" si="1327"/>
        <v>0</v>
      </c>
      <c r="AQ506" s="2">
        <f t="shared" si="1327"/>
        <v>0</v>
      </c>
      <c r="AR506" s="2">
        <f t="shared" si="1327"/>
        <v>0</v>
      </c>
      <c r="AS506" s="2">
        <f t="shared" si="1327"/>
        <v>0</v>
      </c>
      <c r="AT506" s="2">
        <f t="shared" si="1327"/>
        <v>0</v>
      </c>
      <c r="AU506" s="2">
        <f t="shared" si="1327"/>
        <v>0</v>
      </c>
      <c r="AV506" s="2">
        <f t="shared" si="1327"/>
        <v>0</v>
      </c>
      <c r="AW506" s="2">
        <f t="shared" si="1327"/>
        <v>0</v>
      </c>
      <c r="AX506" s="2">
        <f t="shared" si="1327"/>
        <v>0</v>
      </c>
      <c r="AY506" s="2">
        <f t="shared" si="1327"/>
        <v>0</v>
      </c>
      <c r="AZ506" s="2">
        <f t="shared" si="1327"/>
        <v>0</v>
      </c>
      <c r="BA506" s="2">
        <f t="shared" si="1327"/>
        <v>0</v>
      </c>
      <c r="BB506" s="2">
        <f t="shared" si="1327"/>
        <v>0</v>
      </c>
      <c r="BC506" s="2">
        <f t="shared" si="1327"/>
        <v>0</v>
      </c>
      <c r="BD506" s="2">
        <f t="shared" si="1327"/>
        <v>0</v>
      </c>
      <c r="BE506" s="2">
        <f t="shared" si="1327"/>
        <v>0</v>
      </c>
      <c r="BF506" s="2">
        <f t="shared" si="1327"/>
        <v>0</v>
      </c>
      <c r="BG506" s="2">
        <f t="shared" si="1327"/>
        <v>0</v>
      </c>
      <c r="BH506" s="2">
        <f t="shared" si="1327"/>
        <v>0</v>
      </c>
      <c r="BI506" s="2">
        <f t="shared" si="1327"/>
        <v>0</v>
      </c>
      <c r="BJ506" s="2">
        <f t="shared" si="1327"/>
        <v>0</v>
      </c>
      <c r="BK506" s="2">
        <f t="shared" si="1327"/>
        <v>0</v>
      </c>
    </row>
    <row r="507" spans="2:63" x14ac:dyDescent="0.3">
      <c r="B507" t="s">
        <v>14</v>
      </c>
      <c r="D507" s="2">
        <f t="shared" ref="D507:AI507" si="1328">D213+SUMIFS(D$225:D$234,$B$225:$B$234,"&lt;=2015")</f>
        <v>1.6653345369377348E-15</v>
      </c>
      <c r="E507" s="2">
        <f t="shared" si="1328"/>
        <v>0.25893070092516307</v>
      </c>
      <c r="F507" s="2">
        <f t="shared" si="1328"/>
        <v>1.4287057731943718</v>
      </c>
      <c r="G507" s="2">
        <f t="shared" si="1328"/>
        <v>1.7992883193298275</v>
      </c>
      <c r="H507" s="2">
        <f t="shared" si="1328"/>
        <v>1.9380633101093425</v>
      </c>
      <c r="I507" s="2">
        <f t="shared" si="1328"/>
        <v>4.0682902568466837</v>
      </c>
      <c r="J507" s="2">
        <f t="shared" si="1328"/>
        <v>2.2165338131186907</v>
      </c>
      <c r="K507" s="2">
        <f t="shared" si="1328"/>
        <v>1.0467587408494823</v>
      </c>
      <c r="L507" s="2">
        <f t="shared" si="1328"/>
        <v>0.67617619471402635</v>
      </c>
      <c r="M507" s="2">
        <f t="shared" si="1328"/>
        <v>0.5374012039345113</v>
      </c>
      <c r="N507" s="2">
        <f t="shared" si="1328"/>
        <v>0</v>
      </c>
      <c r="O507" s="2">
        <f t="shared" si="1328"/>
        <v>0</v>
      </c>
      <c r="P507" s="2">
        <f t="shared" si="1328"/>
        <v>0</v>
      </c>
      <c r="Q507" s="2">
        <f t="shared" si="1328"/>
        <v>0</v>
      </c>
      <c r="R507" s="2">
        <f t="shared" si="1328"/>
        <v>0</v>
      </c>
      <c r="S507" s="2">
        <f t="shared" si="1328"/>
        <v>0</v>
      </c>
      <c r="T507" s="2">
        <f t="shared" si="1328"/>
        <v>0</v>
      </c>
      <c r="U507" s="2">
        <f t="shared" si="1328"/>
        <v>0</v>
      </c>
      <c r="V507" s="2">
        <f t="shared" si="1328"/>
        <v>0</v>
      </c>
      <c r="W507" s="2">
        <f t="shared" si="1328"/>
        <v>0</v>
      </c>
      <c r="X507" s="2">
        <f t="shared" si="1328"/>
        <v>0</v>
      </c>
      <c r="Y507" s="2">
        <f t="shared" si="1328"/>
        <v>0</v>
      </c>
      <c r="Z507" s="2">
        <f t="shared" si="1328"/>
        <v>0</v>
      </c>
      <c r="AA507" s="2">
        <f t="shared" si="1328"/>
        <v>0</v>
      </c>
      <c r="AB507" s="2">
        <f t="shared" si="1328"/>
        <v>0</v>
      </c>
      <c r="AC507" s="2">
        <f t="shared" si="1328"/>
        <v>0</v>
      </c>
      <c r="AD507" s="2">
        <f t="shared" si="1328"/>
        <v>0</v>
      </c>
      <c r="AE507" s="2">
        <f t="shared" si="1328"/>
        <v>0</v>
      </c>
      <c r="AF507" s="2">
        <f t="shared" si="1328"/>
        <v>0</v>
      </c>
      <c r="AG507" s="2">
        <f t="shared" si="1328"/>
        <v>0</v>
      </c>
      <c r="AH507" s="2">
        <f t="shared" si="1328"/>
        <v>0</v>
      </c>
      <c r="AI507" s="2">
        <f t="shared" si="1328"/>
        <v>0</v>
      </c>
      <c r="AJ507" s="2">
        <f t="shared" ref="AJ507:BK507" si="1329">AJ213+SUMIFS(AJ$225:AJ$234,$B$225:$B$234,"&lt;=2015")</f>
        <v>0</v>
      </c>
      <c r="AK507" s="2">
        <f t="shared" si="1329"/>
        <v>0</v>
      </c>
      <c r="AL507" s="2">
        <f t="shared" si="1329"/>
        <v>0</v>
      </c>
      <c r="AM507" s="2">
        <f t="shared" si="1329"/>
        <v>0</v>
      </c>
      <c r="AN507" s="2">
        <f t="shared" si="1329"/>
        <v>0</v>
      </c>
      <c r="AO507" s="2">
        <f t="shared" si="1329"/>
        <v>0</v>
      </c>
      <c r="AP507" s="2">
        <f t="shared" si="1329"/>
        <v>0</v>
      </c>
      <c r="AQ507" s="2">
        <f t="shared" si="1329"/>
        <v>0</v>
      </c>
      <c r="AR507" s="2">
        <f t="shared" si="1329"/>
        <v>0</v>
      </c>
      <c r="AS507" s="2">
        <f t="shared" si="1329"/>
        <v>0</v>
      </c>
      <c r="AT507" s="2">
        <f t="shared" si="1329"/>
        <v>0</v>
      </c>
      <c r="AU507" s="2">
        <f t="shared" si="1329"/>
        <v>0</v>
      </c>
      <c r="AV507" s="2">
        <f t="shared" si="1329"/>
        <v>0</v>
      </c>
      <c r="AW507" s="2">
        <f t="shared" si="1329"/>
        <v>0</v>
      </c>
      <c r="AX507" s="2">
        <f t="shared" si="1329"/>
        <v>0</v>
      </c>
      <c r="AY507" s="2">
        <f t="shared" si="1329"/>
        <v>0</v>
      </c>
      <c r="AZ507" s="2">
        <f t="shared" si="1329"/>
        <v>0</v>
      </c>
      <c r="BA507" s="2">
        <f t="shared" si="1329"/>
        <v>0</v>
      </c>
      <c r="BB507" s="2">
        <f t="shared" si="1329"/>
        <v>0</v>
      </c>
      <c r="BC507" s="2">
        <f t="shared" si="1329"/>
        <v>0</v>
      </c>
      <c r="BD507" s="2">
        <f t="shared" si="1329"/>
        <v>0</v>
      </c>
      <c r="BE507" s="2">
        <f t="shared" si="1329"/>
        <v>0</v>
      </c>
      <c r="BF507" s="2">
        <f t="shared" si="1329"/>
        <v>0</v>
      </c>
      <c r="BG507" s="2">
        <f t="shared" si="1329"/>
        <v>0</v>
      </c>
      <c r="BH507" s="2">
        <f t="shared" si="1329"/>
        <v>0</v>
      </c>
      <c r="BI507" s="2">
        <f t="shared" si="1329"/>
        <v>0</v>
      </c>
      <c r="BJ507" s="2">
        <f t="shared" si="1329"/>
        <v>0</v>
      </c>
      <c r="BK507" s="2">
        <f t="shared" si="1329"/>
        <v>0</v>
      </c>
    </row>
    <row r="508" spans="2:63" x14ac:dyDescent="0.3">
      <c r="B508" t="s">
        <v>15</v>
      </c>
      <c r="D508" s="2">
        <f t="shared" ref="D508:AI508" si="1330">D260+SUMIFS(D$272:D$281,$B$272:$B$281,"&lt;=2015")</f>
        <v>25.821751228892474</v>
      </c>
      <c r="E508" s="2">
        <f t="shared" si="1330"/>
        <v>35.334494106089977</v>
      </c>
      <c r="F508" s="2">
        <f t="shared" si="1330"/>
        <v>44.338252993449252</v>
      </c>
      <c r="G508" s="2">
        <f t="shared" si="1330"/>
        <v>40.035986521123007</v>
      </c>
      <c r="H508" s="2">
        <f t="shared" si="1330"/>
        <v>34.408968075122885</v>
      </c>
      <c r="I508" s="2">
        <f t="shared" si="1330"/>
        <v>18.841720574839265</v>
      </c>
      <c r="J508" s="2">
        <f t="shared" si="1330"/>
        <v>28.488910021513941</v>
      </c>
      <c r="K508" s="2">
        <f t="shared" si="1330"/>
        <v>19.485151134154673</v>
      </c>
      <c r="L508" s="2">
        <f t="shared" si="1330"/>
        <v>9.8198305071397058</v>
      </c>
      <c r="M508" s="2">
        <f t="shared" si="1330"/>
        <v>3.5926848235885629</v>
      </c>
      <c r="N508" s="2">
        <f t="shared" si="1330"/>
        <v>0</v>
      </c>
      <c r="O508" s="2">
        <f t="shared" si="1330"/>
        <v>0</v>
      </c>
      <c r="P508" s="2">
        <f t="shared" si="1330"/>
        <v>0</v>
      </c>
      <c r="Q508" s="2">
        <f t="shared" si="1330"/>
        <v>0</v>
      </c>
      <c r="R508" s="2">
        <f t="shared" si="1330"/>
        <v>0</v>
      </c>
      <c r="S508" s="2">
        <f t="shared" si="1330"/>
        <v>0</v>
      </c>
      <c r="T508" s="2">
        <f t="shared" si="1330"/>
        <v>0</v>
      </c>
      <c r="U508" s="2">
        <f t="shared" si="1330"/>
        <v>0</v>
      </c>
      <c r="V508" s="2">
        <f t="shared" si="1330"/>
        <v>0</v>
      </c>
      <c r="W508" s="2">
        <f t="shared" si="1330"/>
        <v>0</v>
      </c>
      <c r="X508" s="2">
        <f t="shared" si="1330"/>
        <v>0</v>
      </c>
      <c r="Y508" s="2">
        <f t="shared" si="1330"/>
        <v>0</v>
      </c>
      <c r="Z508" s="2">
        <f t="shared" si="1330"/>
        <v>0</v>
      </c>
      <c r="AA508" s="2">
        <f t="shared" si="1330"/>
        <v>0</v>
      </c>
      <c r="AB508" s="2">
        <f t="shared" si="1330"/>
        <v>0</v>
      </c>
      <c r="AC508" s="2">
        <f t="shared" si="1330"/>
        <v>0</v>
      </c>
      <c r="AD508" s="2">
        <f t="shared" si="1330"/>
        <v>0</v>
      </c>
      <c r="AE508" s="2">
        <f t="shared" si="1330"/>
        <v>0</v>
      </c>
      <c r="AF508" s="2">
        <f t="shared" si="1330"/>
        <v>0</v>
      </c>
      <c r="AG508" s="2">
        <f t="shared" si="1330"/>
        <v>0</v>
      </c>
      <c r="AH508" s="2">
        <f t="shared" si="1330"/>
        <v>0</v>
      </c>
      <c r="AI508" s="2">
        <f t="shared" si="1330"/>
        <v>0</v>
      </c>
      <c r="AJ508" s="2">
        <f t="shared" ref="AJ508:BK508" si="1331">AJ260+SUMIFS(AJ$272:AJ$281,$B$272:$B$281,"&lt;=2015")</f>
        <v>0</v>
      </c>
      <c r="AK508" s="2">
        <f t="shared" si="1331"/>
        <v>0</v>
      </c>
      <c r="AL508" s="2">
        <f t="shared" si="1331"/>
        <v>0</v>
      </c>
      <c r="AM508" s="2">
        <f t="shared" si="1331"/>
        <v>0</v>
      </c>
      <c r="AN508" s="2">
        <f t="shared" si="1331"/>
        <v>0</v>
      </c>
      <c r="AO508" s="2">
        <f t="shared" si="1331"/>
        <v>0</v>
      </c>
      <c r="AP508" s="2">
        <f t="shared" si="1331"/>
        <v>0</v>
      </c>
      <c r="AQ508" s="2">
        <f t="shared" si="1331"/>
        <v>0</v>
      </c>
      <c r="AR508" s="2">
        <f t="shared" si="1331"/>
        <v>0</v>
      </c>
      <c r="AS508" s="2">
        <f t="shared" si="1331"/>
        <v>0</v>
      </c>
      <c r="AT508" s="2">
        <f t="shared" si="1331"/>
        <v>0</v>
      </c>
      <c r="AU508" s="2">
        <f t="shared" si="1331"/>
        <v>0</v>
      </c>
      <c r="AV508" s="2">
        <f t="shared" si="1331"/>
        <v>0</v>
      </c>
      <c r="AW508" s="2">
        <f t="shared" si="1331"/>
        <v>0</v>
      </c>
      <c r="AX508" s="2">
        <f t="shared" si="1331"/>
        <v>0</v>
      </c>
      <c r="AY508" s="2">
        <f t="shared" si="1331"/>
        <v>0</v>
      </c>
      <c r="AZ508" s="2">
        <f t="shared" si="1331"/>
        <v>0</v>
      </c>
      <c r="BA508" s="2">
        <f t="shared" si="1331"/>
        <v>0</v>
      </c>
      <c r="BB508" s="2">
        <f t="shared" si="1331"/>
        <v>0</v>
      </c>
      <c r="BC508" s="2">
        <f t="shared" si="1331"/>
        <v>0</v>
      </c>
      <c r="BD508" s="2">
        <f t="shared" si="1331"/>
        <v>0</v>
      </c>
      <c r="BE508" s="2">
        <f t="shared" si="1331"/>
        <v>0</v>
      </c>
      <c r="BF508" s="2">
        <f t="shared" si="1331"/>
        <v>0</v>
      </c>
      <c r="BG508" s="2">
        <f t="shared" si="1331"/>
        <v>0</v>
      </c>
      <c r="BH508" s="2">
        <f t="shared" si="1331"/>
        <v>0</v>
      </c>
      <c r="BI508" s="2">
        <f t="shared" si="1331"/>
        <v>0</v>
      </c>
      <c r="BJ508" s="2">
        <f t="shared" si="1331"/>
        <v>0</v>
      </c>
      <c r="BK508" s="2">
        <f t="shared" si="1331"/>
        <v>0</v>
      </c>
    </row>
    <row r="509" spans="2:63" x14ac:dyDescent="0.3">
      <c r="B509" t="s">
        <v>16</v>
      </c>
      <c r="D509" s="2">
        <f t="shared" ref="D509:AI509" si="1332">D307+SUMIFS(D$319:D$328,$B$319:$B$328,"&lt;=2015")</f>
        <v>34.275644401485252</v>
      </c>
      <c r="E509" s="2">
        <f t="shared" si="1332"/>
        <v>0.96426108105391484</v>
      </c>
      <c r="F509" s="2">
        <f t="shared" si="1332"/>
        <v>1.5006960349864125</v>
      </c>
      <c r="G509" s="2">
        <f t="shared" si="1332"/>
        <v>2.6156321772872975</v>
      </c>
      <c r="H509" s="2">
        <f t="shared" si="1332"/>
        <v>3.4752362756212207</v>
      </c>
      <c r="I509" s="2">
        <f t="shared" si="1332"/>
        <v>-2.3843981413308026</v>
      </c>
      <c r="J509" s="2">
        <f t="shared" si="1332"/>
        <v>2.9563144641895795</v>
      </c>
      <c r="K509" s="2">
        <f t="shared" si="1332"/>
        <v>2.4198795102570814</v>
      </c>
      <c r="L509" s="2">
        <f t="shared" si="1332"/>
        <v>1.3049433679561961</v>
      </c>
      <c r="M509" s="2">
        <f t="shared" si="1332"/>
        <v>0.44533926962227294</v>
      </c>
      <c r="N509" s="2">
        <f t="shared" si="1332"/>
        <v>0</v>
      </c>
      <c r="O509" s="2">
        <f t="shared" si="1332"/>
        <v>0</v>
      </c>
      <c r="P509" s="2">
        <f t="shared" si="1332"/>
        <v>0</v>
      </c>
      <c r="Q509" s="2">
        <f t="shared" si="1332"/>
        <v>0</v>
      </c>
      <c r="R509" s="2">
        <f t="shared" si="1332"/>
        <v>0</v>
      </c>
      <c r="S509" s="2">
        <f t="shared" si="1332"/>
        <v>0</v>
      </c>
      <c r="T509" s="2">
        <f t="shared" si="1332"/>
        <v>0</v>
      </c>
      <c r="U509" s="2">
        <f t="shared" si="1332"/>
        <v>0</v>
      </c>
      <c r="V509" s="2">
        <f t="shared" si="1332"/>
        <v>0</v>
      </c>
      <c r="W509" s="2">
        <f t="shared" si="1332"/>
        <v>0</v>
      </c>
      <c r="X509" s="2">
        <f t="shared" si="1332"/>
        <v>0</v>
      </c>
      <c r="Y509" s="2">
        <f t="shared" si="1332"/>
        <v>0</v>
      </c>
      <c r="Z509" s="2">
        <f t="shared" si="1332"/>
        <v>0</v>
      </c>
      <c r="AA509" s="2">
        <f t="shared" si="1332"/>
        <v>0</v>
      </c>
      <c r="AB509" s="2">
        <f t="shared" si="1332"/>
        <v>0</v>
      </c>
      <c r="AC509" s="2">
        <f t="shared" si="1332"/>
        <v>0</v>
      </c>
      <c r="AD509" s="2">
        <f t="shared" si="1332"/>
        <v>0</v>
      </c>
      <c r="AE509" s="2">
        <f t="shared" si="1332"/>
        <v>0</v>
      </c>
      <c r="AF509" s="2">
        <f t="shared" si="1332"/>
        <v>0</v>
      </c>
      <c r="AG509" s="2">
        <f t="shared" si="1332"/>
        <v>0</v>
      </c>
      <c r="AH509" s="2">
        <f t="shared" si="1332"/>
        <v>0</v>
      </c>
      <c r="AI509" s="2">
        <f t="shared" si="1332"/>
        <v>0</v>
      </c>
      <c r="AJ509" s="2">
        <f t="shared" ref="AJ509:BK509" si="1333">AJ307+SUMIFS(AJ$319:AJ$328,$B$319:$B$328,"&lt;=2015")</f>
        <v>0</v>
      </c>
      <c r="AK509" s="2">
        <f t="shared" si="1333"/>
        <v>0</v>
      </c>
      <c r="AL509" s="2">
        <f t="shared" si="1333"/>
        <v>0</v>
      </c>
      <c r="AM509" s="2">
        <f t="shared" si="1333"/>
        <v>0</v>
      </c>
      <c r="AN509" s="2">
        <f t="shared" si="1333"/>
        <v>0</v>
      </c>
      <c r="AO509" s="2">
        <f t="shared" si="1333"/>
        <v>0</v>
      </c>
      <c r="AP509" s="2">
        <f t="shared" si="1333"/>
        <v>0</v>
      </c>
      <c r="AQ509" s="2">
        <f t="shared" si="1333"/>
        <v>0</v>
      </c>
      <c r="AR509" s="2">
        <f t="shared" si="1333"/>
        <v>0</v>
      </c>
      <c r="AS509" s="2">
        <f t="shared" si="1333"/>
        <v>0</v>
      </c>
      <c r="AT509" s="2">
        <f t="shared" si="1333"/>
        <v>0</v>
      </c>
      <c r="AU509" s="2">
        <f t="shared" si="1333"/>
        <v>0</v>
      </c>
      <c r="AV509" s="2">
        <f t="shared" si="1333"/>
        <v>0</v>
      </c>
      <c r="AW509" s="2">
        <f t="shared" si="1333"/>
        <v>0</v>
      </c>
      <c r="AX509" s="2">
        <f t="shared" si="1333"/>
        <v>0</v>
      </c>
      <c r="AY509" s="2">
        <f t="shared" si="1333"/>
        <v>0</v>
      </c>
      <c r="AZ509" s="2">
        <f t="shared" si="1333"/>
        <v>0</v>
      </c>
      <c r="BA509" s="2">
        <f t="shared" si="1333"/>
        <v>0</v>
      </c>
      <c r="BB509" s="2">
        <f t="shared" si="1333"/>
        <v>0</v>
      </c>
      <c r="BC509" s="2">
        <f t="shared" si="1333"/>
        <v>0</v>
      </c>
      <c r="BD509" s="2">
        <f t="shared" si="1333"/>
        <v>0</v>
      </c>
      <c r="BE509" s="2">
        <f t="shared" si="1333"/>
        <v>0</v>
      </c>
      <c r="BF509" s="2">
        <f t="shared" si="1333"/>
        <v>0</v>
      </c>
      <c r="BG509" s="2">
        <f t="shared" si="1333"/>
        <v>0</v>
      </c>
      <c r="BH509" s="2">
        <f t="shared" si="1333"/>
        <v>0</v>
      </c>
      <c r="BI509" s="2">
        <f t="shared" si="1333"/>
        <v>0</v>
      </c>
      <c r="BJ509" s="2">
        <f t="shared" si="1333"/>
        <v>0</v>
      </c>
      <c r="BK509" s="2">
        <f t="shared" si="1333"/>
        <v>0</v>
      </c>
    </row>
    <row r="510" spans="2:63" x14ac:dyDescent="0.3">
      <c r="B510" t="s">
        <v>17</v>
      </c>
      <c r="D510" s="2">
        <f t="shared" ref="D510:AI510" si="1334">D401+SUMIFS(D$413:D$422,$B$413:$B$422,"&lt;=2015")</f>
        <v>0</v>
      </c>
      <c r="E510" s="2">
        <f t="shared" si="1334"/>
        <v>3.2558859048178131E-2</v>
      </c>
      <c r="F510" s="2">
        <f t="shared" si="1334"/>
        <v>3.2558859048178131E-2</v>
      </c>
      <c r="G510" s="2">
        <f t="shared" si="1334"/>
        <v>3.2558859048178131E-2</v>
      </c>
      <c r="H510" s="2">
        <f t="shared" si="1334"/>
        <v>3.2558859048178131E-2</v>
      </c>
      <c r="I510" s="2">
        <f t="shared" si="1334"/>
        <v>3.2558859048178131E-2</v>
      </c>
      <c r="J510" s="2">
        <f t="shared" si="1334"/>
        <v>3.2558859048178131E-2</v>
      </c>
      <c r="K510" s="2">
        <f t="shared" si="1334"/>
        <v>3.2558859048178131E-2</v>
      </c>
      <c r="L510" s="2">
        <f t="shared" si="1334"/>
        <v>3.2558859048178131E-2</v>
      </c>
      <c r="M510" s="2">
        <f t="shared" si="1334"/>
        <v>3.2558859048178131E-2</v>
      </c>
      <c r="N510" s="2">
        <f t="shared" si="1334"/>
        <v>3.2558859048178131E-2</v>
      </c>
      <c r="O510" s="2">
        <f t="shared" si="1334"/>
        <v>3.2558859048178131E-2</v>
      </c>
      <c r="P510" s="2">
        <f t="shared" si="1334"/>
        <v>3.2558859048178131E-2</v>
      </c>
      <c r="Q510" s="2">
        <f t="shared" si="1334"/>
        <v>3.2558859048178131E-2</v>
      </c>
      <c r="R510" s="2">
        <f t="shared" si="1334"/>
        <v>3.2558859048178131E-2</v>
      </c>
      <c r="S510" s="2">
        <f t="shared" si="1334"/>
        <v>3.2558859048178131E-2</v>
      </c>
      <c r="T510" s="2">
        <f t="shared" si="1334"/>
        <v>3.2558859048178131E-2</v>
      </c>
      <c r="U510" s="2">
        <f t="shared" si="1334"/>
        <v>3.2558859048178131E-2</v>
      </c>
      <c r="V510" s="2">
        <f t="shared" si="1334"/>
        <v>3.2558859048178131E-2</v>
      </c>
      <c r="W510" s="2">
        <f t="shared" si="1334"/>
        <v>3.2558859048178131E-2</v>
      </c>
      <c r="X510" s="2">
        <f t="shared" si="1334"/>
        <v>3.2558859048178131E-2</v>
      </c>
      <c r="Y510" s="2">
        <f t="shared" si="1334"/>
        <v>3.2558859048178131E-2</v>
      </c>
      <c r="Z510" s="2">
        <f t="shared" si="1334"/>
        <v>3.2558859048178131E-2</v>
      </c>
      <c r="AA510" s="2">
        <f t="shared" si="1334"/>
        <v>3.2558859048178131E-2</v>
      </c>
      <c r="AB510" s="2">
        <f t="shared" si="1334"/>
        <v>3.2558859048178131E-2</v>
      </c>
      <c r="AC510" s="2">
        <f t="shared" si="1334"/>
        <v>3.2558859048178131E-2</v>
      </c>
      <c r="AD510" s="2">
        <f t="shared" si="1334"/>
        <v>3.2558859048178131E-2</v>
      </c>
      <c r="AE510" s="2">
        <f t="shared" si="1334"/>
        <v>3.2558859048178131E-2</v>
      </c>
      <c r="AF510" s="2">
        <f t="shared" si="1334"/>
        <v>3.2558859048178131E-2</v>
      </c>
      <c r="AG510" s="2">
        <f t="shared" si="1334"/>
        <v>3.2558859048178131E-2</v>
      </c>
      <c r="AH510" s="2">
        <f t="shared" si="1334"/>
        <v>3.2558859048178131E-2</v>
      </c>
      <c r="AI510" s="2">
        <f t="shared" si="1334"/>
        <v>3.2558859048178131E-2</v>
      </c>
      <c r="AJ510" s="2">
        <f t="shared" ref="AJ510:BK510" si="1335">AJ401+SUMIFS(AJ$413:AJ$422,$B$413:$B$422,"&lt;=2015")</f>
        <v>3.2558859048178131E-2</v>
      </c>
      <c r="AK510" s="2">
        <f t="shared" si="1335"/>
        <v>3.2558859048178131E-2</v>
      </c>
      <c r="AL510" s="2">
        <f t="shared" si="1335"/>
        <v>3.2558859048178131E-2</v>
      </c>
      <c r="AM510" s="2">
        <f t="shared" si="1335"/>
        <v>3.2558859048178131E-2</v>
      </c>
      <c r="AN510" s="2">
        <f t="shared" si="1335"/>
        <v>3.2558859048178131E-2</v>
      </c>
      <c r="AO510" s="2">
        <f t="shared" si="1335"/>
        <v>3.2558859048178131E-2</v>
      </c>
      <c r="AP510" s="2">
        <f t="shared" si="1335"/>
        <v>3.2558859048178131E-2</v>
      </c>
      <c r="AQ510" s="2">
        <f t="shared" si="1335"/>
        <v>3.2558859048178131E-2</v>
      </c>
      <c r="AR510" s="2">
        <f t="shared" si="1335"/>
        <v>3.2558859048178131E-2</v>
      </c>
      <c r="AS510" s="2">
        <f t="shared" si="1335"/>
        <v>3.2558859048178131E-2</v>
      </c>
      <c r="AT510" s="2">
        <f t="shared" si="1335"/>
        <v>3.2558859048178131E-2</v>
      </c>
      <c r="AU510" s="2">
        <f t="shared" si="1335"/>
        <v>3.2558859048178131E-2</v>
      </c>
      <c r="AV510" s="2">
        <f t="shared" si="1335"/>
        <v>3.2558859048178131E-2</v>
      </c>
      <c r="AW510" s="2">
        <f t="shared" si="1335"/>
        <v>3.2558859048178131E-2</v>
      </c>
      <c r="AX510" s="2">
        <f t="shared" si="1335"/>
        <v>3.2558859048178131E-2</v>
      </c>
      <c r="AY510" s="2">
        <f t="shared" si="1335"/>
        <v>1.5454783386650295E-2</v>
      </c>
      <c r="AZ510" s="2">
        <f t="shared" si="1335"/>
        <v>0</v>
      </c>
      <c r="BA510" s="2">
        <f t="shared" si="1335"/>
        <v>0</v>
      </c>
      <c r="BB510" s="2">
        <f t="shared" si="1335"/>
        <v>0</v>
      </c>
      <c r="BC510" s="2">
        <f t="shared" si="1335"/>
        <v>0</v>
      </c>
      <c r="BD510" s="2">
        <f t="shared" si="1335"/>
        <v>0</v>
      </c>
      <c r="BE510" s="2">
        <f t="shared" si="1335"/>
        <v>0</v>
      </c>
      <c r="BF510" s="2">
        <f t="shared" si="1335"/>
        <v>0</v>
      </c>
      <c r="BG510" s="2">
        <f t="shared" si="1335"/>
        <v>0</v>
      </c>
      <c r="BH510" s="2">
        <f t="shared" si="1335"/>
        <v>0</v>
      </c>
      <c r="BI510" s="2">
        <f t="shared" si="1335"/>
        <v>0</v>
      </c>
      <c r="BJ510" s="2">
        <f t="shared" si="1335"/>
        <v>0</v>
      </c>
      <c r="BK510" s="2">
        <f t="shared" si="1335"/>
        <v>0</v>
      </c>
    </row>
    <row r="511" spans="2:63" x14ac:dyDescent="0.3">
      <c r="B511" t="s">
        <v>66</v>
      </c>
      <c r="D511" s="7">
        <f t="shared" ref="D511:H511" si="1336">SUM(D503:D510)</f>
        <v>143.36666593226283</v>
      </c>
      <c r="E511" s="7">
        <f t="shared" si="1336"/>
        <v>107.95086585414721</v>
      </c>
      <c r="F511" s="7">
        <f t="shared" si="1336"/>
        <v>123.67192170104209</v>
      </c>
      <c r="G511" s="7">
        <f t="shared" si="1336"/>
        <v>126.86708306245366</v>
      </c>
      <c r="H511" s="7">
        <f t="shared" si="1336"/>
        <v>128.8750952407141</v>
      </c>
      <c r="I511" s="7">
        <f>SUM(I503:I510)</f>
        <v>112.72422935014838</v>
      </c>
      <c r="J511" s="7">
        <f t="shared" ref="J511:BK511" si="1337">SUM(J503:J510)</f>
        <v>125.72652980249771</v>
      </c>
      <c r="K511" s="7">
        <f t="shared" si="1337"/>
        <v>115.01656088893674</v>
      </c>
      <c r="L511" s="7">
        <f t="shared" si="1337"/>
        <v>103.68044326874075</v>
      </c>
      <c r="M511" s="7">
        <f t="shared" si="1337"/>
        <v>96.454918496076161</v>
      </c>
      <c r="N511" s="7">
        <f t="shared" si="1337"/>
        <v>91.879493198930817</v>
      </c>
      <c r="O511" s="7">
        <f t="shared" si="1337"/>
        <v>91.879493198930817</v>
      </c>
      <c r="P511" s="7">
        <f t="shared" si="1337"/>
        <v>91.879493198930817</v>
      </c>
      <c r="Q511" s="7">
        <f t="shared" si="1337"/>
        <v>91.879493198930817</v>
      </c>
      <c r="R511" s="7">
        <f t="shared" si="1337"/>
        <v>91.879493198930817</v>
      </c>
      <c r="S511" s="7">
        <f t="shared" si="1337"/>
        <v>91.879493198930817</v>
      </c>
      <c r="T511" s="7">
        <f t="shared" si="1337"/>
        <v>91.879493198930817</v>
      </c>
      <c r="U511" s="7">
        <f t="shared" si="1337"/>
        <v>91.879493198930817</v>
      </c>
      <c r="V511" s="7">
        <f t="shared" si="1337"/>
        <v>91.879493198930817</v>
      </c>
      <c r="W511" s="7">
        <f t="shared" si="1337"/>
        <v>91.879493198930817</v>
      </c>
      <c r="X511" s="7">
        <f t="shared" si="1337"/>
        <v>91.879493198930817</v>
      </c>
      <c r="Y511" s="7">
        <f t="shared" si="1337"/>
        <v>91.879493198930817</v>
      </c>
      <c r="Z511" s="7">
        <f t="shared" si="1337"/>
        <v>91.879493198930817</v>
      </c>
      <c r="AA511" s="7">
        <f t="shared" si="1337"/>
        <v>91.910227978302657</v>
      </c>
      <c r="AB511" s="7">
        <f t="shared" si="1337"/>
        <v>92.013338355048546</v>
      </c>
      <c r="AC511" s="7">
        <f t="shared" si="1337"/>
        <v>92.013338355048546</v>
      </c>
      <c r="AD511" s="7">
        <f t="shared" si="1337"/>
        <v>92.013338355048546</v>
      </c>
      <c r="AE511" s="7">
        <f t="shared" si="1337"/>
        <v>92.013338355048546</v>
      </c>
      <c r="AF511" s="7">
        <f t="shared" si="1337"/>
        <v>92.013338355048546</v>
      </c>
      <c r="AG511" s="7">
        <f t="shared" si="1337"/>
        <v>32.38504439978967</v>
      </c>
      <c r="AH511" s="7">
        <f t="shared" si="1337"/>
        <v>28.088836005548547</v>
      </c>
      <c r="AI511" s="7">
        <f t="shared" si="1337"/>
        <v>28.120042748891589</v>
      </c>
      <c r="AJ511" s="7">
        <f t="shared" si="1337"/>
        <v>28.242907566950141</v>
      </c>
      <c r="AK511" s="7">
        <f t="shared" si="1337"/>
        <v>28.088836005548462</v>
      </c>
      <c r="AL511" s="7">
        <f t="shared" si="1337"/>
        <v>28.088836005548462</v>
      </c>
      <c r="AM511" s="7">
        <f t="shared" si="1337"/>
        <v>28.088836005548462</v>
      </c>
      <c r="AN511" s="7">
        <f t="shared" si="1337"/>
        <v>28.088836005548462</v>
      </c>
      <c r="AO511" s="7">
        <f t="shared" si="1337"/>
        <v>28.088836005548462</v>
      </c>
      <c r="AP511" s="7">
        <f t="shared" si="1337"/>
        <v>28.088836005548462</v>
      </c>
      <c r="AQ511" s="7">
        <f t="shared" si="1337"/>
        <v>28.088836005548462</v>
      </c>
      <c r="AR511" s="7">
        <f t="shared" si="1337"/>
        <v>28.088836005548462</v>
      </c>
      <c r="AS511" s="7">
        <f t="shared" si="1337"/>
        <v>28.088836005548462</v>
      </c>
      <c r="AT511" s="7">
        <f t="shared" si="1337"/>
        <v>28.088836005548462</v>
      </c>
      <c r="AU511" s="7">
        <f t="shared" si="1337"/>
        <v>28.088836005548462</v>
      </c>
      <c r="AV511" s="7">
        <f t="shared" si="1337"/>
        <v>28.088836005548462</v>
      </c>
      <c r="AW511" s="7">
        <f t="shared" si="1337"/>
        <v>28.088836005548462</v>
      </c>
      <c r="AX511" s="7">
        <f t="shared" si="1337"/>
        <v>27.585022339227852</v>
      </c>
      <c r="AY511" s="7">
        <f t="shared" si="1337"/>
        <v>26.599324309765777</v>
      </c>
      <c r="AZ511" s="7">
        <f t="shared" si="1337"/>
        <v>25.219161621131118</v>
      </c>
      <c r="BA511" s="7">
        <f t="shared" si="1337"/>
        <v>23.896682207847135</v>
      </c>
      <c r="BB511" s="7">
        <f t="shared" si="1337"/>
        <v>22.607299146400091</v>
      </c>
      <c r="BC511" s="7">
        <f t="shared" si="1337"/>
        <v>18.840406369401116</v>
      </c>
      <c r="BD511" s="7">
        <f t="shared" si="1337"/>
        <v>14.797913389867684</v>
      </c>
      <c r="BE511" s="7">
        <f t="shared" si="1337"/>
        <v>10.150712149814234</v>
      </c>
      <c r="BF511" s="7">
        <f t="shared" si="1337"/>
        <v>4.8365400279508917</v>
      </c>
      <c r="BG511" s="7">
        <f t="shared" si="1337"/>
        <v>8.5265128291212022E-14</v>
      </c>
      <c r="BH511" s="7">
        <f t="shared" si="1337"/>
        <v>0</v>
      </c>
      <c r="BI511" s="7">
        <f t="shared" si="1337"/>
        <v>0</v>
      </c>
      <c r="BJ511" s="7">
        <f t="shared" si="1337"/>
        <v>0</v>
      </c>
      <c r="BK511" s="7">
        <f t="shared" si="1337"/>
        <v>0</v>
      </c>
    </row>
    <row r="513" spans="2:63" x14ac:dyDescent="0.3">
      <c r="B513" s="26" t="s">
        <v>69</v>
      </c>
      <c r="C513" s="26"/>
    </row>
    <row r="514" spans="2:63" x14ac:dyDescent="0.3">
      <c r="B514" t="s">
        <v>68</v>
      </c>
      <c r="D514" s="1">
        <v>2011</v>
      </c>
      <c r="E514" s="1">
        <v>2012</v>
      </c>
      <c r="F514" s="1">
        <v>2013</v>
      </c>
      <c r="G514" s="1">
        <v>2014</v>
      </c>
      <c r="H514" s="1">
        <v>2015</v>
      </c>
      <c r="I514" s="1">
        <v>2016</v>
      </c>
      <c r="J514" s="1">
        <v>2017</v>
      </c>
      <c r="K514" s="1">
        <v>2018</v>
      </c>
      <c r="L514" s="1">
        <v>2019</v>
      </c>
      <c r="M514" s="1">
        <v>2020</v>
      </c>
      <c r="N514" s="1">
        <v>2021</v>
      </c>
      <c r="O514" s="1">
        <v>2022</v>
      </c>
      <c r="P514" s="1">
        <v>2023</v>
      </c>
      <c r="Q514" s="1">
        <v>2024</v>
      </c>
      <c r="R514" s="1">
        <v>2025</v>
      </c>
      <c r="S514" s="1">
        <v>2026</v>
      </c>
      <c r="T514" s="1">
        <v>2027</v>
      </c>
      <c r="U514" s="1">
        <v>2028</v>
      </c>
      <c r="V514" s="1">
        <v>2029</v>
      </c>
      <c r="W514" s="1">
        <v>2030</v>
      </c>
      <c r="X514" s="1">
        <v>2031</v>
      </c>
      <c r="Y514" s="1">
        <v>2032</v>
      </c>
      <c r="Z514" s="1">
        <v>2033</v>
      </c>
      <c r="AA514" s="1">
        <v>2034</v>
      </c>
      <c r="AB514" s="1">
        <v>2035</v>
      </c>
      <c r="AC514" s="1">
        <v>2036</v>
      </c>
      <c r="AD514" s="1">
        <v>2037</v>
      </c>
      <c r="AE514" s="1">
        <v>2038</v>
      </c>
      <c r="AF514" s="1">
        <v>2039</v>
      </c>
      <c r="AG514" s="1">
        <v>2040</v>
      </c>
      <c r="AH514" s="1">
        <v>2041</v>
      </c>
      <c r="AI514" s="1">
        <v>2042</v>
      </c>
      <c r="AJ514" s="1">
        <v>2043</v>
      </c>
      <c r="AK514" s="1">
        <v>2044</v>
      </c>
      <c r="AL514" s="1">
        <v>2045</v>
      </c>
      <c r="AM514" s="1">
        <v>2046</v>
      </c>
      <c r="AN514" s="1">
        <v>2047</v>
      </c>
      <c r="AO514" s="1">
        <v>2048</v>
      </c>
      <c r="AP514" s="1">
        <v>2049</v>
      </c>
      <c r="AQ514" s="1">
        <v>2050</v>
      </c>
      <c r="AR514" s="1">
        <v>2051</v>
      </c>
      <c r="AS514" s="1">
        <v>2052</v>
      </c>
      <c r="AT514" s="1">
        <v>2053</v>
      </c>
      <c r="AU514" s="1">
        <v>2054</v>
      </c>
      <c r="AV514" s="1">
        <v>2055</v>
      </c>
      <c r="AW514" s="1">
        <v>2056</v>
      </c>
      <c r="AX514" s="1">
        <v>2057</v>
      </c>
      <c r="AY514" s="1">
        <v>2058</v>
      </c>
      <c r="AZ514" s="1">
        <v>2059</v>
      </c>
      <c r="BA514" s="1">
        <v>2060</v>
      </c>
      <c r="BB514" s="1">
        <v>2061</v>
      </c>
      <c r="BC514" s="1">
        <v>2062</v>
      </c>
      <c r="BD514" s="1">
        <v>2063</v>
      </c>
      <c r="BE514" s="1">
        <v>2064</v>
      </c>
      <c r="BF514" s="1">
        <v>2065</v>
      </c>
      <c r="BG514" s="1">
        <v>2066</v>
      </c>
      <c r="BH514" s="1">
        <v>2067</v>
      </c>
      <c r="BI514" s="1">
        <v>2068</v>
      </c>
      <c r="BJ514" s="1">
        <v>2069</v>
      </c>
      <c r="BK514" s="1">
        <v>2070</v>
      </c>
    </row>
    <row r="515" spans="2:63" x14ac:dyDescent="0.3">
      <c r="B515" t="s">
        <v>0</v>
      </c>
      <c r="D515" s="2">
        <f>D503*Inputs!$I$5</f>
        <v>7.769113908703611</v>
      </c>
      <c r="E515" s="2">
        <f>E503*Inputs!$I$5</f>
        <v>8.3406529460258625</v>
      </c>
      <c r="F515" s="2">
        <f>F503*Inputs!$I$5</f>
        <v>9.4394505629189975</v>
      </c>
      <c r="G515" s="2">
        <f>G503*Inputs!$I$5</f>
        <v>10.987609921293991</v>
      </c>
      <c r="H515" s="2">
        <f>H503*Inputs!$I$5</f>
        <v>12.487864204324561</v>
      </c>
      <c r="I515" s="27">
        <f>I503*Inputs!$I$5</f>
        <v>13.870608609385185</v>
      </c>
      <c r="J515" s="27">
        <f>J503*Inputs!$I$5</f>
        <v>13.870608609385185</v>
      </c>
      <c r="K515" s="27">
        <f>K503*Inputs!$I$5</f>
        <v>13.870608609385185</v>
      </c>
      <c r="L515" s="27">
        <f>L503*Inputs!$I$5</f>
        <v>13.870608609385185</v>
      </c>
      <c r="M515" s="27">
        <f>M503*Inputs!$I$5</f>
        <v>13.870608609385185</v>
      </c>
      <c r="N515" s="27">
        <f>N503*Inputs!$I$5</f>
        <v>13.870608609385185</v>
      </c>
      <c r="O515" s="27">
        <f>O503*Inputs!$I$5</f>
        <v>13.870608609385185</v>
      </c>
      <c r="P515" s="27">
        <f>P503*Inputs!$I$5</f>
        <v>13.870608609385185</v>
      </c>
      <c r="Q515" s="27">
        <f>Q503*Inputs!$I$5</f>
        <v>13.870608609385185</v>
      </c>
      <c r="R515" s="27">
        <f>R503*Inputs!$I$5</f>
        <v>13.870608609385185</v>
      </c>
      <c r="S515" s="27">
        <f>S503*Inputs!$I$5</f>
        <v>13.870608609385185</v>
      </c>
      <c r="T515" s="27">
        <f>T503*Inputs!$I$5</f>
        <v>13.870608609385185</v>
      </c>
      <c r="U515" s="27">
        <f>U503*Inputs!$I$5</f>
        <v>13.870608609385185</v>
      </c>
      <c r="V515" s="27">
        <f>V503*Inputs!$I$5</f>
        <v>13.870608609385185</v>
      </c>
      <c r="W515" s="27">
        <f>W503*Inputs!$I$5</f>
        <v>13.870608609385185</v>
      </c>
      <c r="X515" s="27">
        <f>X503*Inputs!$I$5</f>
        <v>13.870608609385185</v>
      </c>
      <c r="Y515" s="27">
        <f>Y503*Inputs!$I$5</f>
        <v>13.870608609385185</v>
      </c>
      <c r="Z515" s="27">
        <f>Z503*Inputs!$I$5</f>
        <v>13.870608609385185</v>
      </c>
      <c r="AA515" s="27">
        <f>AA503*Inputs!$I$5</f>
        <v>13.870608609385185</v>
      </c>
      <c r="AB515" s="27">
        <f>AB503*Inputs!$I$5</f>
        <v>13.870608609385185</v>
      </c>
      <c r="AC515" s="27">
        <f>AC503*Inputs!$I$5</f>
        <v>13.870608609385185</v>
      </c>
      <c r="AD515" s="27">
        <f>AD503*Inputs!$I$5</f>
        <v>13.870608609385185</v>
      </c>
      <c r="AE515" s="27">
        <f>AE503*Inputs!$I$5</f>
        <v>13.870608609385185</v>
      </c>
      <c r="AF515" s="27">
        <f>AF503*Inputs!$I$5</f>
        <v>13.870608609385185</v>
      </c>
      <c r="AG515" s="27">
        <f>AG503*Inputs!$I$5</f>
        <v>8.4784845716329169</v>
      </c>
      <c r="AH515" s="27">
        <f>AH503*Inputs!$I$5</f>
        <v>6.181459235338604</v>
      </c>
      <c r="AI515" s="27">
        <f>AI503*Inputs!$I$5</f>
        <v>6.181459235338604</v>
      </c>
      <c r="AJ515" s="27">
        <f>AJ503*Inputs!$I$5</f>
        <v>6.181459235338604</v>
      </c>
      <c r="AK515" s="27">
        <f>AK503*Inputs!$I$5</f>
        <v>6.181459235338604</v>
      </c>
      <c r="AL515" s="27">
        <f>AL503*Inputs!$I$5</f>
        <v>6.181459235338604</v>
      </c>
      <c r="AM515" s="27">
        <f>AM503*Inputs!$I$5</f>
        <v>6.181459235338604</v>
      </c>
      <c r="AN515" s="27">
        <f>AN503*Inputs!$I$5</f>
        <v>6.181459235338604</v>
      </c>
      <c r="AO515" s="27">
        <f>AO503*Inputs!$I$5</f>
        <v>6.181459235338604</v>
      </c>
      <c r="AP515" s="27">
        <f>AP503*Inputs!$I$5</f>
        <v>6.181459235338604</v>
      </c>
      <c r="AQ515" s="27">
        <f>AQ503*Inputs!$I$5</f>
        <v>6.181459235338604</v>
      </c>
      <c r="AR515" s="27">
        <f>AR503*Inputs!$I$5</f>
        <v>6.181459235338604</v>
      </c>
      <c r="AS515" s="27">
        <f>AS503*Inputs!$I$5</f>
        <v>6.181459235338604</v>
      </c>
      <c r="AT515" s="27">
        <f>AT503*Inputs!$I$5</f>
        <v>6.181459235338604</v>
      </c>
      <c r="AU515" s="27">
        <f>AU503*Inputs!$I$5</f>
        <v>6.181459235338604</v>
      </c>
      <c r="AV515" s="27">
        <f>AV503*Inputs!$I$5</f>
        <v>6.181459235338604</v>
      </c>
      <c r="AW515" s="27">
        <f>AW503*Inputs!$I$5</f>
        <v>6.181459235338604</v>
      </c>
      <c r="AX515" s="27">
        <f>AX503*Inputs!$I$5</f>
        <v>5.609920198016364</v>
      </c>
      <c r="AY515" s="27">
        <f>AY503*Inputs!$I$5</f>
        <v>4.5111225811231757</v>
      </c>
      <c r="AZ515" s="27">
        <f>AZ503*Inputs!$I$5</f>
        <v>2.962963222748134</v>
      </c>
      <c r="BA515" s="27">
        <f>BA503*Inputs!$I$5</f>
        <v>1.4627089397176118</v>
      </c>
      <c r="BB515" s="27">
        <f>BB503*Inputs!$I$5</f>
        <v>4.0302887587234123E-14</v>
      </c>
      <c r="BC515" s="27">
        <f>BC503*Inputs!$I$5</f>
        <v>0</v>
      </c>
      <c r="BD515" s="27">
        <f>BD503*Inputs!$I$5</f>
        <v>0</v>
      </c>
      <c r="BE515" s="27">
        <f>BE503*Inputs!$I$5</f>
        <v>0</v>
      </c>
      <c r="BF515" s="27">
        <f>BF503*Inputs!$I$5</f>
        <v>0</v>
      </c>
      <c r="BG515" s="27">
        <f>BG503*Inputs!$I$5</f>
        <v>0</v>
      </c>
      <c r="BH515" s="27">
        <f>BH503*Inputs!$I$5</f>
        <v>0</v>
      </c>
      <c r="BI515" s="27">
        <f>BI503*Inputs!$I$5</f>
        <v>0</v>
      </c>
      <c r="BJ515" s="27">
        <f>BJ503*Inputs!$I$5</f>
        <v>0</v>
      </c>
      <c r="BK515" s="27">
        <f>BK503*Inputs!$I$5</f>
        <v>0</v>
      </c>
    </row>
    <row r="516" spans="2:63" x14ac:dyDescent="0.3">
      <c r="B516" t="s">
        <v>11</v>
      </c>
      <c r="D516" s="2">
        <f>D504*Inputs!$I$5</f>
        <v>68.339391684169499</v>
      </c>
      <c r="E516" s="2">
        <f>E504*Inputs!$I$5</f>
        <v>72.612650659427345</v>
      </c>
      <c r="F516" s="2">
        <f>F504*Inputs!$I$5</f>
        <v>77.19855751419324</v>
      </c>
      <c r="G516" s="2">
        <f>G504*Inputs!$I$5</f>
        <v>82.470460800144721</v>
      </c>
      <c r="H516" s="2">
        <f>H504*Inputs!$I$5</f>
        <v>88.498992818491175</v>
      </c>
      <c r="I516" s="27">
        <f>I504*Inputs!$I$5</f>
        <v>90.68491155727493</v>
      </c>
      <c r="J516" s="27">
        <f>J504*Inputs!$I$5</f>
        <v>90.533074207890508</v>
      </c>
      <c r="K516" s="27">
        <f>K504*Inputs!$I$5</f>
        <v>90.533074207890508</v>
      </c>
      <c r="L516" s="27">
        <f>L504*Inputs!$I$5</f>
        <v>90.322889786527298</v>
      </c>
      <c r="M516" s="27">
        <f>M504*Inputs!$I$5</f>
        <v>90.322889786527298</v>
      </c>
      <c r="N516" s="27">
        <f>N504*Inputs!$I$5</f>
        <v>90.322889786527298</v>
      </c>
      <c r="O516" s="27">
        <f>O504*Inputs!$I$5</f>
        <v>90.322889786527298</v>
      </c>
      <c r="P516" s="27">
        <f>P504*Inputs!$I$5</f>
        <v>90.322889786527298</v>
      </c>
      <c r="Q516" s="27">
        <f>Q504*Inputs!$I$5</f>
        <v>90.322889786527298</v>
      </c>
      <c r="R516" s="27">
        <f>R504*Inputs!$I$5</f>
        <v>90.322889786527298</v>
      </c>
      <c r="S516" s="27">
        <f>S504*Inputs!$I$5</f>
        <v>90.322889786527298</v>
      </c>
      <c r="T516" s="27">
        <f>T504*Inputs!$I$5</f>
        <v>90.322889786527298</v>
      </c>
      <c r="U516" s="27">
        <f>U504*Inputs!$I$5</f>
        <v>90.322889786527298</v>
      </c>
      <c r="V516" s="27">
        <f>V504*Inputs!$I$5</f>
        <v>90.322889786527298</v>
      </c>
      <c r="W516" s="27">
        <f>W504*Inputs!$I$5</f>
        <v>90.322889786527298</v>
      </c>
      <c r="X516" s="27">
        <f>X504*Inputs!$I$5</f>
        <v>90.322889786527298</v>
      </c>
      <c r="Y516" s="27">
        <f>Y504*Inputs!$I$5</f>
        <v>90.322889786527298</v>
      </c>
      <c r="Z516" s="27">
        <f>Z504*Inputs!$I$5</f>
        <v>90.322889786527298</v>
      </c>
      <c r="AA516" s="27">
        <f>AA504*Inputs!$I$5</f>
        <v>90.357756101970423</v>
      </c>
      <c r="AB516" s="27">
        <f>AB504*Inputs!$I$5</f>
        <v>90.474727135911721</v>
      </c>
      <c r="AC516" s="27">
        <f>AC504*Inputs!$I$5</f>
        <v>90.474727135911721</v>
      </c>
      <c r="AD516" s="27">
        <f>AD504*Inputs!$I$5</f>
        <v>90.474727135911721</v>
      </c>
      <c r="AE516" s="27">
        <f>AE504*Inputs!$I$5</f>
        <v>90.474727135911721</v>
      </c>
      <c r="AF516" s="27">
        <f>AF504*Inputs!$I$5</f>
        <v>90.474727135911721</v>
      </c>
      <c r="AG516" s="27">
        <f>AG504*Inputs!$I$5</f>
        <v>28.222997895041843</v>
      </c>
      <c r="AH516" s="27">
        <f>AH504*Inputs!$I$5</f>
        <v>25.64629515700139</v>
      </c>
      <c r="AI516" s="27">
        <f>AI504*Inputs!$I$5</f>
        <v>25.681696880377615</v>
      </c>
      <c r="AJ516" s="27">
        <f>AJ504*Inputs!$I$5</f>
        <v>25.821077854988317</v>
      </c>
      <c r="AK516" s="27">
        <f>AK504*Inputs!$I$5</f>
        <v>25.646295157001294</v>
      </c>
      <c r="AL516" s="27">
        <f>AL504*Inputs!$I$5</f>
        <v>25.646295157001294</v>
      </c>
      <c r="AM516" s="27">
        <f>AM504*Inputs!$I$5</f>
        <v>25.646295157001294</v>
      </c>
      <c r="AN516" s="27">
        <f>AN504*Inputs!$I$5</f>
        <v>25.646295157001294</v>
      </c>
      <c r="AO516" s="27">
        <f>AO504*Inputs!$I$5</f>
        <v>25.646295157001294</v>
      </c>
      <c r="AP516" s="27">
        <f>AP504*Inputs!$I$5</f>
        <v>25.646295157001294</v>
      </c>
      <c r="AQ516" s="27">
        <f>AQ504*Inputs!$I$5</f>
        <v>25.646295157001294</v>
      </c>
      <c r="AR516" s="27">
        <f>AR504*Inputs!$I$5</f>
        <v>25.646295157001294</v>
      </c>
      <c r="AS516" s="27">
        <f>AS504*Inputs!$I$5</f>
        <v>25.646295157001294</v>
      </c>
      <c r="AT516" s="27">
        <f>AT504*Inputs!$I$5</f>
        <v>25.646295157001294</v>
      </c>
      <c r="AU516" s="27">
        <f>AU504*Inputs!$I$5</f>
        <v>25.646295157001294</v>
      </c>
      <c r="AV516" s="27">
        <f>AV504*Inputs!$I$5</f>
        <v>25.646295157001294</v>
      </c>
      <c r="AW516" s="27">
        <f>AW504*Inputs!$I$5</f>
        <v>25.646295157001294</v>
      </c>
      <c r="AX516" s="27">
        <f>AX504*Inputs!$I$5</f>
        <v>25.646295157001294</v>
      </c>
      <c r="AY516" s="27">
        <f>AY504*Inputs!$I$5</f>
        <v>25.646295157001294</v>
      </c>
      <c r="AZ516" s="27">
        <f>AZ504*Inputs!$I$5</f>
        <v>25.646295157001294</v>
      </c>
      <c r="BA516" s="27">
        <f>BA504*Inputs!$I$5</f>
        <v>25.646295157001294</v>
      </c>
      <c r="BB516" s="27">
        <f>BB504*Inputs!$I$5</f>
        <v>25.646295157001294</v>
      </c>
      <c r="BC516" s="27">
        <f>BC504*Inputs!$I$5</f>
        <v>21.373036181743537</v>
      </c>
      <c r="BD516" s="27">
        <f>BD504*Inputs!$I$5</f>
        <v>16.787129326977606</v>
      </c>
      <c r="BE516" s="27">
        <f>BE504*Inputs!$I$5</f>
        <v>11.515226041026185</v>
      </c>
      <c r="BF516" s="27">
        <f>BF504*Inputs!$I$5</f>
        <v>5.4866940226794689</v>
      </c>
      <c r="BG516" s="27">
        <f>BG504*Inputs!$I$5</f>
        <v>9.6726930209361885E-14</v>
      </c>
      <c r="BH516" s="27">
        <f>BH504*Inputs!$I$5</f>
        <v>0</v>
      </c>
      <c r="BI516" s="27">
        <f>BI504*Inputs!$I$5</f>
        <v>0</v>
      </c>
      <c r="BJ516" s="27">
        <f>BJ504*Inputs!$I$5</f>
        <v>0</v>
      </c>
      <c r="BK516" s="27">
        <f>BK504*Inputs!$I$5</f>
        <v>0</v>
      </c>
    </row>
    <row r="517" spans="2:63" x14ac:dyDescent="0.3">
      <c r="B517" t="s">
        <v>12</v>
      </c>
      <c r="D517" s="2">
        <f>D505*Inputs!$I$5</f>
        <v>17.913009567028475</v>
      </c>
      <c r="E517" s="2">
        <f>E505*Inputs!$I$5</f>
        <v>0</v>
      </c>
      <c r="F517" s="2">
        <f>F505*Inputs!$I$5</f>
        <v>0</v>
      </c>
      <c r="G517" s="2">
        <f>G505*Inputs!$I$5</f>
        <v>0</v>
      </c>
      <c r="H517" s="2">
        <f>H505*Inputs!$I$5</f>
        <v>0</v>
      </c>
      <c r="I517" s="27">
        <f>I505*Inputs!$I$5</f>
        <v>0</v>
      </c>
      <c r="J517" s="27">
        <f>J505*Inputs!$I$5</f>
        <v>0</v>
      </c>
      <c r="K517" s="27">
        <f>K505*Inputs!$I$5</f>
        <v>0</v>
      </c>
      <c r="L517" s="27">
        <f>L505*Inputs!$I$5</f>
        <v>0</v>
      </c>
      <c r="M517" s="27">
        <f>M505*Inputs!$I$5</f>
        <v>0</v>
      </c>
      <c r="N517" s="27">
        <f>N505*Inputs!$I$5</f>
        <v>0</v>
      </c>
      <c r="O517" s="27">
        <f>O505*Inputs!$I$5</f>
        <v>0</v>
      </c>
      <c r="P517" s="27">
        <f>P505*Inputs!$I$5</f>
        <v>0</v>
      </c>
      <c r="Q517" s="27">
        <f>Q505*Inputs!$I$5</f>
        <v>0</v>
      </c>
      <c r="R517" s="27">
        <f>R505*Inputs!$I$5</f>
        <v>0</v>
      </c>
      <c r="S517" s="27">
        <f>S505*Inputs!$I$5</f>
        <v>0</v>
      </c>
      <c r="T517" s="27">
        <f>T505*Inputs!$I$5</f>
        <v>0</v>
      </c>
      <c r="U517" s="27">
        <f>U505*Inputs!$I$5</f>
        <v>0</v>
      </c>
      <c r="V517" s="27">
        <f>V505*Inputs!$I$5</f>
        <v>0</v>
      </c>
      <c r="W517" s="27">
        <f>W505*Inputs!$I$5</f>
        <v>0</v>
      </c>
      <c r="X517" s="27">
        <f>X505*Inputs!$I$5</f>
        <v>0</v>
      </c>
      <c r="Y517" s="27">
        <f>Y505*Inputs!$I$5</f>
        <v>0</v>
      </c>
      <c r="Z517" s="27">
        <f>Z505*Inputs!$I$5</f>
        <v>0</v>
      </c>
      <c r="AA517" s="27">
        <f>AA505*Inputs!$I$5</f>
        <v>0</v>
      </c>
      <c r="AB517" s="27">
        <f>AB505*Inputs!$I$5</f>
        <v>0</v>
      </c>
      <c r="AC517" s="27">
        <f>AC505*Inputs!$I$5</f>
        <v>0</v>
      </c>
      <c r="AD517" s="27">
        <f>AD505*Inputs!$I$5</f>
        <v>0</v>
      </c>
      <c r="AE517" s="27">
        <f>AE505*Inputs!$I$5</f>
        <v>0</v>
      </c>
      <c r="AF517" s="27">
        <f>AF505*Inputs!$I$5</f>
        <v>0</v>
      </c>
      <c r="AG517" s="27">
        <f>AG505*Inputs!$I$5</f>
        <v>0</v>
      </c>
      <c r="AH517" s="27">
        <f>AH505*Inputs!$I$5</f>
        <v>0</v>
      </c>
      <c r="AI517" s="27">
        <f>AI505*Inputs!$I$5</f>
        <v>0</v>
      </c>
      <c r="AJ517" s="27">
        <f>AJ505*Inputs!$I$5</f>
        <v>0</v>
      </c>
      <c r="AK517" s="27">
        <f>AK505*Inputs!$I$5</f>
        <v>0</v>
      </c>
      <c r="AL517" s="27">
        <f>AL505*Inputs!$I$5</f>
        <v>0</v>
      </c>
      <c r="AM517" s="27">
        <f>AM505*Inputs!$I$5</f>
        <v>0</v>
      </c>
      <c r="AN517" s="27">
        <f>AN505*Inputs!$I$5</f>
        <v>0</v>
      </c>
      <c r="AO517" s="27">
        <f>AO505*Inputs!$I$5</f>
        <v>0</v>
      </c>
      <c r="AP517" s="27">
        <f>AP505*Inputs!$I$5</f>
        <v>0</v>
      </c>
      <c r="AQ517" s="27">
        <f>AQ505*Inputs!$I$5</f>
        <v>0</v>
      </c>
      <c r="AR517" s="27">
        <f>AR505*Inputs!$I$5</f>
        <v>0</v>
      </c>
      <c r="AS517" s="27">
        <f>AS505*Inputs!$I$5</f>
        <v>0</v>
      </c>
      <c r="AT517" s="27">
        <f>AT505*Inputs!$I$5</f>
        <v>0</v>
      </c>
      <c r="AU517" s="27">
        <f>AU505*Inputs!$I$5</f>
        <v>0</v>
      </c>
      <c r="AV517" s="27">
        <f>AV505*Inputs!$I$5</f>
        <v>0</v>
      </c>
      <c r="AW517" s="27">
        <f>AW505*Inputs!$I$5</f>
        <v>0</v>
      </c>
      <c r="AX517" s="27">
        <f>AX505*Inputs!$I$5</f>
        <v>0</v>
      </c>
      <c r="AY517" s="27">
        <f>AY505*Inputs!$I$5</f>
        <v>0</v>
      </c>
      <c r="AZ517" s="27">
        <f>AZ505*Inputs!$I$5</f>
        <v>0</v>
      </c>
      <c r="BA517" s="27">
        <f>BA505*Inputs!$I$5</f>
        <v>0</v>
      </c>
      <c r="BB517" s="27">
        <f>BB505*Inputs!$I$5</f>
        <v>0</v>
      </c>
      <c r="BC517" s="27">
        <f>BC505*Inputs!$I$5</f>
        <v>0</v>
      </c>
      <c r="BD517" s="27">
        <f>BD505*Inputs!$I$5</f>
        <v>0</v>
      </c>
      <c r="BE517" s="27">
        <f>BE505*Inputs!$I$5</f>
        <v>0</v>
      </c>
      <c r="BF517" s="27">
        <f>BF505*Inputs!$I$5</f>
        <v>0</v>
      </c>
      <c r="BG517" s="27">
        <f>BG505*Inputs!$I$5</f>
        <v>0</v>
      </c>
      <c r="BH517" s="27">
        <f>BH505*Inputs!$I$5</f>
        <v>0</v>
      </c>
      <c r="BI517" s="27">
        <f>BI505*Inputs!$I$5</f>
        <v>0</v>
      </c>
      <c r="BJ517" s="27">
        <f>BJ505*Inputs!$I$5</f>
        <v>0</v>
      </c>
      <c r="BK517" s="27">
        <f>BK505*Inputs!$I$5</f>
        <v>0</v>
      </c>
    </row>
    <row r="518" spans="2:63" x14ac:dyDescent="0.3">
      <c r="B518" t="s">
        <v>13</v>
      </c>
      <c r="D518" s="2">
        <f>D506*Inputs!$I$5</f>
        <v>0.44126298272002462</v>
      </c>
      <c r="E518" s="2">
        <f>E506*Inputs!$I$5</f>
        <v>0</v>
      </c>
      <c r="F518" s="2">
        <f>F506*Inputs!$I$5</f>
        <v>0</v>
      </c>
      <c r="G518" s="2">
        <f>G506*Inputs!$I$5</f>
        <v>0</v>
      </c>
      <c r="H518" s="2">
        <f>H506*Inputs!$I$5</f>
        <v>0</v>
      </c>
      <c r="I518" s="27">
        <f>I506*Inputs!$I$5</f>
        <v>0</v>
      </c>
      <c r="J518" s="27">
        <f>J506*Inputs!$I$5</f>
        <v>0</v>
      </c>
      <c r="K518" s="27">
        <f>K506*Inputs!$I$5</f>
        <v>0</v>
      </c>
      <c r="L518" s="27">
        <f>L506*Inputs!$I$5</f>
        <v>0</v>
      </c>
      <c r="M518" s="27">
        <f>M506*Inputs!$I$5</f>
        <v>0</v>
      </c>
      <c r="N518" s="27">
        <f>N506*Inputs!$I$5</f>
        <v>0</v>
      </c>
      <c r="O518" s="27">
        <f>O506*Inputs!$I$5</f>
        <v>0</v>
      </c>
      <c r="P518" s="27">
        <f>P506*Inputs!$I$5</f>
        <v>0</v>
      </c>
      <c r="Q518" s="27">
        <f>Q506*Inputs!$I$5</f>
        <v>0</v>
      </c>
      <c r="R518" s="27">
        <f>R506*Inputs!$I$5</f>
        <v>0</v>
      </c>
      <c r="S518" s="27">
        <f>S506*Inputs!$I$5</f>
        <v>0</v>
      </c>
      <c r="T518" s="27">
        <f>T506*Inputs!$I$5</f>
        <v>0</v>
      </c>
      <c r="U518" s="27">
        <f>U506*Inputs!$I$5</f>
        <v>0</v>
      </c>
      <c r="V518" s="27">
        <f>V506*Inputs!$I$5</f>
        <v>0</v>
      </c>
      <c r="W518" s="27">
        <f>W506*Inputs!$I$5</f>
        <v>0</v>
      </c>
      <c r="X518" s="27">
        <f>X506*Inputs!$I$5</f>
        <v>0</v>
      </c>
      <c r="Y518" s="27">
        <f>Y506*Inputs!$I$5</f>
        <v>0</v>
      </c>
      <c r="Z518" s="27">
        <f>Z506*Inputs!$I$5</f>
        <v>0</v>
      </c>
      <c r="AA518" s="27">
        <f>AA506*Inputs!$I$5</f>
        <v>0</v>
      </c>
      <c r="AB518" s="27">
        <f>AB506*Inputs!$I$5</f>
        <v>0</v>
      </c>
      <c r="AC518" s="27">
        <f>AC506*Inputs!$I$5</f>
        <v>0</v>
      </c>
      <c r="AD518" s="27">
        <f>AD506*Inputs!$I$5</f>
        <v>0</v>
      </c>
      <c r="AE518" s="27">
        <f>AE506*Inputs!$I$5</f>
        <v>0</v>
      </c>
      <c r="AF518" s="27">
        <f>AF506*Inputs!$I$5</f>
        <v>0</v>
      </c>
      <c r="AG518" s="27">
        <f>AG506*Inputs!$I$5</f>
        <v>0</v>
      </c>
      <c r="AH518" s="27">
        <f>AH506*Inputs!$I$5</f>
        <v>0</v>
      </c>
      <c r="AI518" s="27">
        <f>AI506*Inputs!$I$5</f>
        <v>0</v>
      </c>
      <c r="AJ518" s="27">
        <f>AJ506*Inputs!$I$5</f>
        <v>0</v>
      </c>
      <c r="AK518" s="27">
        <f>AK506*Inputs!$I$5</f>
        <v>0</v>
      </c>
      <c r="AL518" s="27">
        <f>AL506*Inputs!$I$5</f>
        <v>0</v>
      </c>
      <c r="AM518" s="27">
        <f>AM506*Inputs!$I$5</f>
        <v>0</v>
      </c>
      <c r="AN518" s="27">
        <f>AN506*Inputs!$I$5</f>
        <v>0</v>
      </c>
      <c r="AO518" s="27">
        <f>AO506*Inputs!$I$5</f>
        <v>0</v>
      </c>
      <c r="AP518" s="27">
        <f>AP506*Inputs!$I$5</f>
        <v>0</v>
      </c>
      <c r="AQ518" s="27">
        <f>AQ506*Inputs!$I$5</f>
        <v>0</v>
      </c>
      <c r="AR518" s="27">
        <f>AR506*Inputs!$I$5</f>
        <v>0</v>
      </c>
      <c r="AS518" s="27">
        <f>AS506*Inputs!$I$5</f>
        <v>0</v>
      </c>
      <c r="AT518" s="27">
        <f>AT506*Inputs!$I$5</f>
        <v>0</v>
      </c>
      <c r="AU518" s="27">
        <f>AU506*Inputs!$I$5</f>
        <v>0</v>
      </c>
      <c r="AV518" s="27">
        <f>AV506*Inputs!$I$5</f>
        <v>0</v>
      </c>
      <c r="AW518" s="27">
        <f>AW506*Inputs!$I$5</f>
        <v>0</v>
      </c>
      <c r="AX518" s="27">
        <f>AX506*Inputs!$I$5</f>
        <v>0</v>
      </c>
      <c r="AY518" s="27">
        <f>AY506*Inputs!$I$5</f>
        <v>0</v>
      </c>
      <c r="AZ518" s="27">
        <f>AZ506*Inputs!$I$5</f>
        <v>0</v>
      </c>
      <c r="BA518" s="27">
        <f>BA506*Inputs!$I$5</f>
        <v>0</v>
      </c>
      <c r="BB518" s="27">
        <f>BB506*Inputs!$I$5</f>
        <v>0</v>
      </c>
      <c r="BC518" s="27">
        <f>BC506*Inputs!$I$5</f>
        <v>0</v>
      </c>
      <c r="BD518" s="27">
        <f>BD506*Inputs!$I$5</f>
        <v>0</v>
      </c>
      <c r="BE518" s="27">
        <f>BE506*Inputs!$I$5</f>
        <v>0</v>
      </c>
      <c r="BF518" s="27">
        <f>BF506*Inputs!$I$5</f>
        <v>0</v>
      </c>
      <c r="BG518" s="27">
        <f>BG506*Inputs!$I$5</f>
        <v>0</v>
      </c>
      <c r="BH518" s="27">
        <f>BH506*Inputs!$I$5</f>
        <v>0</v>
      </c>
      <c r="BI518" s="27">
        <f>BI506*Inputs!$I$5</f>
        <v>0</v>
      </c>
      <c r="BJ518" s="27">
        <f>BJ506*Inputs!$I$5</f>
        <v>0</v>
      </c>
      <c r="BK518" s="27">
        <f>BK506*Inputs!$I$5</f>
        <v>0</v>
      </c>
    </row>
    <row r="519" spans="2:63" x14ac:dyDescent="0.3">
      <c r="B519" t="s">
        <v>14</v>
      </c>
      <c r="D519" s="2">
        <f>D507*Inputs!$I$5</f>
        <v>1.8891978556515995E-15</v>
      </c>
      <c r="E519" s="2">
        <f>E507*Inputs!$I$5</f>
        <v>0.29373757290213054</v>
      </c>
      <c r="F519" s="2">
        <f>F507*Inputs!$I$5</f>
        <v>1.6207601675270993</v>
      </c>
      <c r="G519" s="2">
        <f>G507*Inputs!$I$5</f>
        <v>2.0411584334445192</v>
      </c>
      <c r="H519" s="2">
        <f>H507*Inputs!$I$5</f>
        <v>2.1985883126571499</v>
      </c>
      <c r="I519" s="27">
        <f>I507*Inputs!$I$5</f>
        <v>4.6151719422909041</v>
      </c>
      <c r="J519" s="27">
        <f>J507*Inputs!$I$5</f>
        <v>2.5144923340286547</v>
      </c>
      <c r="K519" s="27">
        <f>K507*Inputs!$I$5</f>
        <v>1.1874697394036862</v>
      </c>
      <c r="L519" s="27">
        <f>L507*Inputs!$I$5</f>
        <v>0.76707147348626614</v>
      </c>
      <c r="M519" s="27">
        <f>M507*Inputs!$I$5</f>
        <v>0.60964159427363518</v>
      </c>
      <c r="N519" s="27">
        <f>N507*Inputs!$I$5</f>
        <v>0</v>
      </c>
      <c r="O519" s="27">
        <f>O507*Inputs!$I$5</f>
        <v>0</v>
      </c>
      <c r="P519" s="27">
        <f>P507*Inputs!$I$5</f>
        <v>0</v>
      </c>
      <c r="Q519" s="27">
        <f>Q507*Inputs!$I$5</f>
        <v>0</v>
      </c>
      <c r="R519" s="27">
        <f>R507*Inputs!$I$5</f>
        <v>0</v>
      </c>
      <c r="S519" s="27">
        <f>S507*Inputs!$I$5</f>
        <v>0</v>
      </c>
      <c r="T519" s="27">
        <f>T507*Inputs!$I$5</f>
        <v>0</v>
      </c>
      <c r="U519" s="27">
        <f>U507*Inputs!$I$5</f>
        <v>0</v>
      </c>
      <c r="V519" s="27">
        <f>V507*Inputs!$I$5</f>
        <v>0</v>
      </c>
      <c r="W519" s="27">
        <f>W507*Inputs!$I$5</f>
        <v>0</v>
      </c>
      <c r="X519" s="27">
        <f>X507*Inputs!$I$5</f>
        <v>0</v>
      </c>
      <c r="Y519" s="27">
        <f>Y507*Inputs!$I$5</f>
        <v>0</v>
      </c>
      <c r="Z519" s="27">
        <f>Z507*Inputs!$I$5</f>
        <v>0</v>
      </c>
      <c r="AA519" s="27">
        <f>AA507*Inputs!$I$5</f>
        <v>0</v>
      </c>
      <c r="AB519" s="27">
        <f>AB507*Inputs!$I$5</f>
        <v>0</v>
      </c>
      <c r="AC519" s="27">
        <f>AC507*Inputs!$I$5</f>
        <v>0</v>
      </c>
      <c r="AD519" s="27">
        <f>AD507*Inputs!$I$5</f>
        <v>0</v>
      </c>
      <c r="AE519" s="27">
        <f>AE507*Inputs!$I$5</f>
        <v>0</v>
      </c>
      <c r="AF519" s="27">
        <f>AF507*Inputs!$I$5</f>
        <v>0</v>
      </c>
      <c r="AG519" s="27">
        <f>AG507*Inputs!$I$5</f>
        <v>0</v>
      </c>
      <c r="AH519" s="27">
        <f>AH507*Inputs!$I$5</f>
        <v>0</v>
      </c>
      <c r="AI519" s="27">
        <f>AI507*Inputs!$I$5</f>
        <v>0</v>
      </c>
      <c r="AJ519" s="27">
        <f>AJ507*Inputs!$I$5</f>
        <v>0</v>
      </c>
      <c r="AK519" s="27">
        <f>AK507*Inputs!$I$5</f>
        <v>0</v>
      </c>
      <c r="AL519" s="27">
        <f>AL507*Inputs!$I$5</f>
        <v>0</v>
      </c>
      <c r="AM519" s="27">
        <f>AM507*Inputs!$I$5</f>
        <v>0</v>
      </c>
      <c r="AN519" s="27">
        <f>AN507*Inputs!$I$5</f>
        <v>0</v>
      </c>
      <c r="AO519" s="27">
        <f>AO507*Inputs!$I$5</f>
        <v>0</v>
      </c>
      <c r="AP519" s="27">
        <f>AP507*Inputs!$I$5</f>
        <v>0</v>
      </c>
      <c r="AQ519" s="27">
        <f>AQ507*Inputs!$I$5</f>
        <v>0</v>
      </c>
      <c r="AR519" s="27">
        <f>AR507*Inputs!$I$5</f>
        <v>0</v>
      </c>
      <c r="AS519" s="27">
        <f>AS507*Inputs!$I$5</f>
        <v>0</v>
      </c>
      <c r="AT519" s="27">
        <f>AT507*Inputs!$I$5</f>
        <v>0</v>
      </c>
      <c r="AU519" s="27">
        <f>AU507*Inputs!$I$5</f>
        <v>0</v>
      </c>
      <c r="AV519" s="27">
        <f>AV507*Inputs!$I$5</f>
        <v>0</v>
      </c>
      <c r="AW519" s="27">
        <f>AW507*Inputs!$I$5</f>
        <v>0</v>
      </c>
      <c r="AX519" s="27">
        <f>AX507*Inputs!$I$5</f>
        <v>0</v>
      </c>
      <c r="AY519" s="27">
        <f>AY507*Inputs!$I$5</f>
        <v>0</v>
      </c>
      <c r="AZ519" s="27">
        <f>AZ507*Inputs!$I$5</f>
        <v>0</v>
      </c>
      <c r="BA519" s="27">
        <f>BA507*Inputs!$I$5</f>
        <v>0</v>
      </c>
      <c r="BB519" s="27">
        <f>BB507*Inputs!$I$5</f>
        <v>0</v>
      </c>
      <c r="BC519" s="27">
        <f>BC507*Inputs!$I$5</f>
        <v>0</v>
      </c>
      <c r="BD519" s="27">
        <f>BD507*Inputs!$I$5</f>
        <v>0</v>
      </c>
      <c r="BE519" s="27">
        <f>BE507*Inputs!$I$5</f>
        <v>0</v>
      </c>
      <c r="BF519" s="27">
        <f>BF507*Inputs!$I$5</f>
        <v>0</v>
      </c>
      <c r="BG519" s="27">
        <f>BG507*Inputs!$I$5</f>
        <v>0</v>
      </c>
      <c r="BH519" s="27">
        <f>BH507*Inputs!$I$5</f>
        <v>0</v>
      </c>
      <c r="BI519" s="27">
        <f>BI507*Inputs!$I$5</f>
        <v>0</v>
      </c>
      <c r="BJ519" s="27">
        <f>BJ507*Inputs!$I$5</f>
        <v>0</v>
      </c>
      <c r="BK519" s="27">
        <f>BK507*Inputs!$I$5</f>
        <v>0</v>
      </c>
    </row>
    <row r="520" spans="2:63" x14ac:dyDescent="0.3">
      <c r="B520" t="s">
        <v>15</v>
      </c>
      <c r="D520" s="2">
        <f>D508*Inputs!$I$5</f>
        <v>29.292851357358622</v>
      </c>
      <c r="E520" s="2">
        <f>E508*Inputs!$I$5</f>
        <v>40.084348829099632</v>
      </c>
      <c r="F520" s="2">
        <f>F508*Inputs!$I$5</f>
        <v>50.298441917015424</v>
      </c>
      <c r="G520" s="2">
        <f>G508*Inputs!$I$5</f>
        <v>45.417841404816713</v>
      </c>
      <c r="H520" s="2">
        <f>H508*Inputs!$I$5</f>
        <v>39.034408559279754</v>
      </c>
      <c r="I520" s="27">
        <f>I508*Inputs!$I$5</f>
        <v>21.374527049818727</v>
      </c>
      <c r="J520" s="27">
        <f>J508*Inputs!$I$5</f>
        <v>32.318544129555768</v>
      </c>
      <c r="K520" s="27">
        <f>K508*Inputs!$I$5</f>
        <v>22.104451041639976</v>
      </c>
      <c r="L520" s="27">
        <f>L508*Inputs!$I$5</f>
        <v>11.139865489767427</v>
      </c>
      <c r="M520" s="27">
        <f>M508*Inputs!$I$5</f>
        <v>4.075633042017027</v>
      </c>
      <c r="N520" s="27">
        <f>N508*Inputs!$I$5</f>
        <v>0</v>
      </c>
      <c r="O520" s="27">
        <f>O508*Inputs!$I$5</f>
        <v>0</v>
      </c>
      <c r="P520" s="27">
        <f>P508*Inputs!$I$5</f>
        <v>0</v>
      </c>
      <c r="Q520" s="27">
        <f>Q508*Inputs!$I$5</f>
        <v>0</v>
      </c>
      <c r="R520" s="27">
        <f>R508*Inputs!$I$5</f>
        <v>0</v>
      </c>
      <c r="S520" s="27">
        <f>S508*Inputs!$I$5</f>
        <v>0</v>
      </c>
      <c r="T520" s="27">
        <f>T508*Inputs!$I$5</f>
        <v>0</v>
      </c>
      <c r="U520" s="27">
        <f>U508*Inputs!$I$5</f>
        <v>0</v>
      </c>
      <c r="V520" s="27">
        <f>V508*Inputs!$I$5</f>
        <v>0</v>
      </c>
      <c r="W520" s="27">
        <f>W508*Inputs!$I$5</f>
        <v>0</v>
      </c>
      <c r="X520" s="27">
        <f>X508*Inputs!$I$5</f>
        <v>0</v>
      </c>
      <c r="Y520" s="27">
        <f>Y508*Inputs!$I$5</f>
        <v>0</v>
      </c>
      <c r="Z520" s="27">
        <f>Z508*Inputs!$I$5</f>
        <v>0</v>
      </c>
      <c r="AA520" s="27">
        <f>AA508*Inputs!$I$5</f>
        <v>0</v>
      </c>
      <c r="AB520" s="27">
        <f>AB508*Inputs!$I$5</f>
        <v>0</v>
      </c>
      <c r="AC520" s="27">
        <f>AC508*Inputs!$I$5</f>
        <v>0</v>
      </c>
      <c r="AD520" s="27">
        <f>AD508*Inputs!$I$5</f>
        <v>0</v>
      </c>
      <c r="AE520" s="27">
        <f>AE508*Inputs!$I$5</f>
        <v>0</v>
      </c>
      <c r="AF520" s="27">
        <f>AF508*Inputs!$I$5</f>
        <v>0</v>
      </c>
      <c r="AG520" s="27">
        <f>AG508*Inputs!$I$5</f>
        <v>0</v>
      </c>
      <c r="AH520" s="27">
        <f>AH508*Inputs!$I$5</f>
        <v>0</v>
      </c>
      <c r="AI520" s="27">
        <f>AI508*Inputs!$I$5</f>
        <v>0</v>
      </c>
      <c r="AJ520" s="27">
        <f>AJ508*Inputs!$I$5</f>
        <v>0</v>
      </c>
      <c r="AK520" s="27">
        <f>AK508*Inputs!$I$5</f>
        <v>0</v>
      </c>
      <c r="AL520" s="27">
        <f>AL508*Inputs!$I$5</f>
        <v>0</v>
      </c>
      <c r="AM520" s="27">
        <f>AM508*Inputs!$I$5</f>
        <v>0</v>
      </c>
      <c r="AN520" s="27">
        <f>AN508*Inputs!$I$5</f>
        <v>0</v>
      </c>
      <c r="AO520" s="27">
        <f>AO508*Inputs!$I$5</f>
        <v>0</v>
      </c>
      <c r="AP520" s="27">
        <f>AP508*Inputs!$I$5</f>
        <v>0</v>
      </c>
      <c r="AQ520" s="27">
        <f>AQ508*Inputs!$I$5</f>
        <v>0</v>
      </c>
      <c r="AR520" s="27">
        <f>AR508*Inputs!$I$5</f>
        <v>0</v>
      </c>
      <c r="AS520" s="27">
        <f>AS508*Inputs!$I$5</f>
        <v>0</v>
      </c>
      <c r="AT520" s="27">
        <f>AT508*Inputs!$I$5</f>
        <v>0</v>
      </c>
      <c r="AU520" s="27">
        <f>AU508*Inputs!$I$5</f>
        <v>0</v>
      </c>
      <c r="AV520" s="27">
        <f>AV508*Inputs!$I$5</f>
        <v>0</v>
      </c>
      <c r="AW520" s="27">
        <f>AW508*Inputs!$I$5</f>
        <v>0</v>
      </c>
      <c r="AX520" s="27">
        <f>AX508*Inputs!$I$5</f>
        <v>0</v>
      </c>
      <c r="AY520" s="27">
        <f>AY508*Inputs!$I$5</f>
        <v>0</v>
      </c>
      <c r="AZ520" s="27">
        <f>AZ508*Inputs!$I$5</f>
        <v>0</v>
      </c>
      <c r="BA520" s="27">
        <f>BA508*Inputs!$I$5</f>
        <v>0</v>
      </c>
      <c r="BB520" s="27">
        <f>BB508*Inputs!$I$5</f>
        <v>0</v>
      </c>
      <c r="BC520" s="27">
        <f>BC508*Inputs!$I$5</f>
        <v>0</v>
      </c>
      <c r="BD520" s="27">
        <f>BD508*Inputs!$I$5</f>
        <v>0</v>
      </c>
      <c r="BE520" s="27">
        <f>BE508*Inputs!$I$5</f>
        <v>0</v>
      </c>
      <c r="BF520" s="27">
        <f>BF508*Inputs!$I$5</f>
        <v>0</v>
      </c>
      <c r="BG520" s="27">
        <f>BG508*Inputs!$I$5</f>
        <v>0</v>
      </c>
      <c r="BH520" s="27">
        <f>BH508*Inputs!$I$5</f>
        <v>0</v>
      </c>
      <c r="BI520" s="27">
        <f>BI508*Inputs!$I$5</f>
        <v>0</v>
      </c>
      <c r="BJ520" s="27">
        <f>BJ508*Inputs!$I$5</f>
        <v>0</v>
      </c>
      <c r="BK520" s="27">
        <f>BK508*Inputs!$I$5</f>
        <v>0</v>
      </c>
    </row>
    <row r="521" spans="2:63" x14ac:dyDescent="0.3">
      <c r="B521" t="s">
        <v>16</v>
      </c>
      <c r="D521" s="2">
        <f>D509*Inputs!$I$5</f>
        <v>38.883162792884391</v>
      </c>
      <c r="E521" s="2">
        <f>E509*Inputs!$I$5</f>
        <v>1.0938822958449579</v>
      </c>
      <c r="F521" s="2">
        <f>F509*Inputs!$I$5</f>
        <v>1.702427751540224</v>
      </c>
      <c r="G521" s="2">
        <f>G509*Inputs!$I$5</f>
        <v>2.9672396692084231</v>
      </c>
      <c r="H521" s="2">
        <f>H509*Inputs!$I$5</f>
        <v>3.9423964219579113</v>
      </c>
      <c r="I521" s="27">
        <f>I509*Inputs!$I$5</f>
        <v>-2.704921897497544</v>
      </c>
      <c r="J521" s="27">
        <f>J509*Inputs!$I$5</f>
        <v>3.3537183205536203</v>
      </c>
      <c r="K521" s="27">
        <f>K509*Inputs!$I$5</f>
        <v>2.7451728648583535</v>
      </c>
      <c r="L521" s="27">
        <f>L509*Inputs!$I$5</f>
        <v>1.4803609471901542</v>
      </c>
      <c r="M521" s="27">
        <f>M509*Inputs!$I$5</f>
        <v>0.50520419444066578</v>
      </c>
      <c r="N521" s="27">
        <f>N509*Inputs!$I$5</f>
        <v>0</v>
      </c>
      <c r="O521" s="27">
        <f>O509*Inputs!$I$5</f>
        <v>0</v>
      </c>
      <c r="P521" s="27">
        <f>P509*Inputs!$I$5</f>
        <v>0</v>
      </c>
      <c r="Q521" s="27">
        <f>Q509*Inputs!$I$5</f>
        <v>0</v>
      </c>
      <c r="R521" s="27">
        <f>R509*Inputs!$I$5</f>
        <v>0</v>
      </c>
      <c r="S521" s="27">
        <f>S509*Inputs!$I$5</f>
        <v>0</v>
      </c>
      <c r="T521" s="27">
        <f>T509*Inputs!$I$5</f>
        <v>0</v>
      </c>
      <c r="U521" s="27">
        <f>U509*Inputs!$I$5</f>
        <v>0</v>
      </c>
      <c r="V521" s="27">
        <f>V509*Inputs!$I$5</f>
        <v>0</v>
      </c>
      <c r="W521" s="27">
        <f>W509*Inputs!$I$5</f>
        <v>0</v>
      </c>
      <c r="X521" s="27">
        <f>X509*Inputs!$I$5</f>
        <v>0</v>
      </c>
      <c r="Y521" s="27">
        <f>Y509*Inputs!$I$5</f>
        <v>0</v>
      </c>
      <c r="Z521" s="27">
        <f>Z509*Inputs!$I$5</f>
        <v>0</v>
      </c>
      <c r="AA521" s="27">
        <f>AA509*Inputs!$I$5</f>
        <v>0</v>
      </c>
      <c r="AB521" s="27">
        <f>AB509*Inputs!$I$5</f>
        <v>0</v>
      </c>
      <c r="AC521" s="27">
        <f>AC509*Inputs!$I$5</f>
        <v>0</v>
      </c>
      <c r="AD521" s="27">
        <f>AD509*Inputs!$I$5</f>
        <v>0</v>
      </c>
      <c r="AE521" s="27">
        <f>AE509*Inputs!$I$5</f>
        <v>0</v>
      </c>
      <c r="AF521" s="27">
        <f>AF509*Inputs!$I$5</f>
        <v>0</v>
      </c>
      <c r="AG521" s="27">
        <f>AG509*Inputs!$I$5</f>
        <v>0</v>
      </c>
      <c r="AH521" s="27">
        <f>AH509*Inputs!$I$5</f>
        <v>0</v>
      </c>
      <c r="AI521" s="27">
        <f>AI509*Inputs!$I$5</f>
        <v>0</v>
      </c>
      <c r="AJ521" s="27">
        <f>AJ509*Inputs!$I$5</f>
        <v>0</v>
      </c>
      <c r="AK521" s="27">
        <f>AK509*Inputs!$I$5</f>
        <v>0</v>
      </c>
      <c r="AL521" s="27">
        <f>AL509*Inputs!$I$5</f>
        <v>0</v>
      </c>
      <c r="AM521" s="27">
        <f>AM509*Inputs!$I$5</f>
        <v>0</v>
      </c>
      <c r="AN521" s="27">
        <f>AN509*Inputs!$I$5</f>
        <v>0</v>
      </c>
      <c r="AO521" s="27">
        <f>AO509*Inputs!$I$5</f>
        <v>0</v>
      </c>
      <c r="AP521" s="27">
        <f>AP509*Inputs!$I$5</f>
        <v>0</v>
      </c>
      <c r="AQ521" s="27">
        <f>AQ509*Inputs!$I$5</f>
        <v>0</v>
      </c>
      <c r="AR521" s="27">
        <f>AR509*Inputs!$I$5</f>
        <v>0</v>
      </c>
      <c r="AS521" s="27">
        <f>AS509*Inputs!$I$5</f>
        <v>0</v>
      </c>
      <c r="AT521" s="27">
        <f>AT509*Inputs!$I$5</f>
        <v>0</v>
      </c>
      <c r="AU521" s="27">
        <f>AU509*Inputs!$I$5</f>
        <v>0</v>
      </c>
      <c r="AV521" s="27">
        <f>AV509*Inputs!$I$5</f>
        <v>0</v>
      </c>
      <c r="AW521" s="27">
        <f>AW509*Inputs!$I$5</f>
        <v>0</v>
      </c>
      <c r="AX521" s="27">
        <f>AX509*Inputs!$I$5</f>
        <v>0</v>
      </c>
      <c r="AY521" s="27">
        <f>AY509*Inputs!$I$5</f>
        <v>0</v>
      </c>
      <c r="AZ521" s="27">
        <f>AZ509*Inputs!$I$5</f>
        <v>0</v>
      </c>
      <c r="BA521" s="27">
        <f>BA509*Inputs!$I$5</f>
        <v>0</v>
      </c>
      <c r="BB521" s="27">
        <f>BB509*Inputs!$I$5</f>
        <v>0</v>
      </c>
      <c r="BC521" s="27">
        <f>BC509*Inputs!$I$5</f>
        <v>0</v>
      </c>
      <c r="BD521" s="27">
        <f>BD509*Inputs!$I$5</f>
        <v>0</v>
      </c>
      <c r="BE521" s="27">
        <f>BE509*Inputs!$I$5</f>
        <v>0</v>
      </c>
      <c r="BF521" s="27">
        <f>BF509*Inputs!$I$5</f>
        <v>0</v>
      </c>
      <c r="BG521" s="27">
        <f>BG509*Inputs!$I$5</f>
        <v>0</v>
      </c>
      <c r="BH521" s="27">
        <f>BH509*Inputs!$I$5</f>
        <v>0</v>
      </c>
      <c r="BI521" s="27">
        <f>BI509*Inputs!$I$5</f>
        <v>0</v>
      </c>
      <c r="BJ521" s="27">
        <f>BJ509*Inputs!$I$5</f>
        <v>0</v>
      </c>
      <c r="BK521" s="27">
        <f>BK509*Inputs!$I$5</f>
        <v>0</v>
      </c>
    </row>
    <row r="522" spans="2:63" x14ac:dyDescent="0.3">
      <c r="B522" t="s">
        <v>17</v>
      </c>
      <c r="D522" s="2">
        <f>D510*Inputs!$I$5</f>
        <v>0</v>
      </c>
      <c r="E522" s="2">
        <f>E510*Inputs!$I$5</f>
        <v>3.6935597822517631E-2</v>
      </c>
      <c r="F522" s="2">
        <f>F510*Inputs!$I$5</f>
        <v>3.6935597822517631E-2</v>
      </c>
      <c r="G522" s="2">
        <f>G510*Inputs!$I$5</f>
        <v>3.6935597822517631E-2</v>
      </c>
      <c r="H522" s="2">
        <f>H510*Inputs!$I$5</f>
        <v>3.6935597822517631E-2</v>
      </c>
      <c r="I522" s="27">
        <f>I510*Inputs!$I$5</f>
        <v>3.6935597822517631E-2</v>
      </c>
      <c r="J522" s="27">
        <f>J510*Inputs!$I$5</f>
        <v>3.6935597822517631E-2</v>
      </c>
      <c r="K522" s="27">
        <f>K510*Inputs!$I$5</f>
        <v>3.6935597822517631E-2</v>
      </c>
      <c r="L522" s="27">
        <f>L510*Inputs!$I$5</f>
        <v>3.6935597822517631E-2</v>
      </c>
      <c r="M522" s="27">
        <f>M510*Inputs!$I$5</f>
        <v>3.6935597822517631E-2</v>
      </c>
      <c r="N522" s="27">
        <f>N510*Inputs!$I$5</f>
        <v>3.6935597822517631E-2</v>
      </c>
      <c r="O522" s="27">
        <f>O510*Inputs!$I$5</f>
        <v>3.6935597822517631E-2</v>
      </c>
      <c r="P522" s="27">
        <f>P510*Inputs!$I$5</f>
        <v>3.6935597822517631E-2</v>
      </c>
      <c r="Q522" s="27">
        <f>Q510*Inputs!$I$5</f>
        <v>3.6935597822517631E-2</v>
      </c>
      <c r="R522" s="27">
        <f>R510*Inputs!$I$5</f>
        <v>3.6935597822517631E-2</v>
      </c>
      <c r="S522" s="27">
        <f>S510*Inputs!$I$5</f>
        <v>3.6935597822517631E-2</v>
      </c>
      <c r="T522" s="27">
        <f>T510*Inputs!$I$5</f>
        <v>3.6935597822517631E-2</v>
      </c>
      <c r="U522" s="27">
        <f>U510*Inputs!$I$5</f>
        <v>3.6935597822517631E-2</v>
      </c>
      <c r="V522" s="27">
        <f>V510*Inputs!$I$5</f>
        <v>3.6935597822517631E-2</v>
      </c>
      <c r="W522" s="27">
        <f>W510*Inputs!$I$5</f>
        <v>3.6935597822517631E-2</v>
      </c>
      <c r="X522" s="27">
        <f>X510*Inputs!$I$5</f>
        <v>3.6935597822517631E-2</v>
      </c>
      <c r="Y522" s="27">
        <f>Y510*Inputs!$I$5</f>
        <v>3.6935597822517631E-2</v>
      </c>
      <c r="Z522" s="27">
        <f>Z510*Inputs!$I$5</f>
        <v>3.6935597822517631E-2</v>
      </c>
      <c r="AA522" s="27">
        <f>AA510*Inputs!$I$5</f>
        <v>3.6935597822517631E-2</v>
      </c>
      <c r="AB522" s="27">
        <f>AB510*Inputs!$I$5</f>
        <v>3.6935597822517631E-2</v>
      </c>
      <c r="AC522" s="27">
        <f>AC510*Inputs!$I$5</f>
        <v>3.6935597822517631E-2</v>
      </c>
      <c r="AD522" s="27">
        <f>AD510*Inputs!$I$5</f>
        <v>3.6935597822517631E-2</v>
      </c>
      <c r="AE522" s="27">
        <f>AE510*Inputs!$I$5</f>
        <v>3.6935597822517631E-2</v>
      </c>
      <c r="AF522" s="27">
        <f>AF510*Inputs!$I$5</f>
        <v>3.6935597822517631E-2</v>
      </c>
      <c r="AG522" s="27">
        <f>AG510*Inputs!$I$5</f>
        <v>3.6935597822517631E-2</v>
      </c>
      <c r="AH522" s="27">
        <f>AH510*Inputs!$I$5</f>
        <v>3.6935597822517631E-2</v>
      </c>
      <c r="AI522" s="27">
        <f>AI510*Inputs!$I$5</f>
        <v>3.6935597822517631E-2</v>
      </c>
      <c r="AJ522" s="27">
        <f>AJ510*Inputs!$I$5</f>
        <v>3.6935597822517631E-2</v>
      </c>
      <c r="AK522" s="27">
        <f>AK510*Inputs!$I$5</f>
        <v>3.6935597822517631E-2</v>
      </c>
      <c r="AL522" s="27">
        <f>AL510*Inputs!$I$5</f>
        <v>3.6935597822517631E-2</v>
      </c>
      <c r="AM522" s="27">
        <f>AM510*Inputs!$I$5</f>
        <v>3.6935597822517631E-2</v>
      </c>
      <c r="AN522" s="27">
        <f>AN510*Inputs!$I$5</f>
        <v>3.6935597822517631E-2</v>
      </c>
      <c r="AO522" s="27">
        <f>AO510*Inputs!$I$5</f>
        <v>3.6935597822517631E-2</v>
      </c>
      <c r="AP522" s="27">
        <f>AP510*Inputs!$I$5</f>
        <v>3.6935597822517631E-2</v>
      </c>
      <c r="AQ522" s="27">
        <f>AQ510*Inputs!$I$5</f>
        <v>3.6935597822517631E-2</v>
      </c>
      <c r="AR522" s="27">
        <f>AR510*Inputs!$I$5</f>
        <v>3.6935597822517631E-2</v>
      </c>
      <c r="AS522" s="27">
        <f>AS510*Inputs!$I$5</f>
        <v>3.6935597822517631E-2</v>
      </c>
      <c r="AT522" s="27">
        <f>AT510*Inputs!$I$5</f>
        <v>3.6935597822517631E-2</v>
      </c>
      <c r="AU522" s="27">
        <f>AU510*Inputs!$I$5</f>
        <v>3.6935597822517631E-2</v>
      </c>
      <c r="AV522" s="27">
        <f>AV510*Inputs!$I$5</f>
        <v>3.6935597822517631E-2</v>
      </c>
      <c r="AW522" s="27">
        <f>AW510*Inputs!$I$5</f>
        <v>3.6935597822517631E-2</v>
      </c>
      <c r="AX522" s="27">
        <f>AX510*Inputs!$I$5</f>
        <v>3.6935597822517631E-2</v>
      </c>
      <c r="AY522" s="27">
        <f>AY510*Inputs!$I$5</f>
        <v>1.7532299358487005E-2</v>
      </c>
      <c r="AZ522" s="27">
        <f>AZ510*Inputs!$I$5</f>
        <v>0</v>
      </c>
      <c r="BA522" s="27">
        <f>BA510*Inputs!$I$5</f>
        <v>0</v>
      </c>
      <c r="BB522" s="27">
        <f>BB510*Inputs!$I$5</f>
        <v>0</v>
      </c>
      <c r="BC522" s="27">
        <f>BC510*Inputs!$I$5</f>
        <v>0</v>
      </c>
      <c r="BD522" s="27">
        <f>BD510*Inputs!$I$5</f>
        <v>0</v>
      </c>
      <c r="BE522" s="27">
        <f>BE510*Inputs!$I$5</f>
        <v>0</v>
      </c>
      <c r="BF522" s="27">
        <f>BF510*Inputs!$I$5</f>
        <v>0</v>
      </c>
      <c r="BG522" s="27">
        <f>BG510*Inputs!$I$5</f>
        <v>0</v>
      </c>
      <c r="BH522" s="27">
        <f>BH510*Inputs!$I$5</f>
        <v>0</v>
      </c>
      <c r="BI522" s="27">
        <f>BI510*Inputs!$I$5</f>
        <v>0</v>
      </c>
      <c r="BJ522" s="27">
        <f>BJ510*Inputs!$I$5</f>
        <v>0</v>
      </c>
      <c r="BK522" s="27">
        <f>BK510*Inputs!$I$5</f>
        <v>0</v>
      </c>
    </row>
    <row r="523" spans="2:63" x14ac:dyDescent="0.3">
      <c r="B523" t="s">
        <v>60</v>
      </c>
      <c r="D523" s="7">
        <f>SUM(D515:D522)</f>
        <v>162.63879229286459</v>
      </c>
      <c r="E523" s="7">
        <f t="shared" ref="E523:BK523" si="1338">SUM(E515:E522)</f>
        <v>122.46220790112247</v>
      </c>
      <c r="F523" s="7">
        <f t="shared" si="1338"/>
        <v>140.2965735110175</v>
      </c>
      <c r="G523" s="7">
        <f t="shared" si="1338"/>
        <v>143.92124582673088</v>
      </c>
      <c r="H523" s="7">
        <f t="shared" si="1338"/>
        <v>146.19918591453307</v>
      </c>
      <c r="I523" s="7">
        <f t="shared" si="1338"/>
        <v>127.87723285909473</v>
      </c>
      <c r="J523" s="7">
        <f t="shared" si="1338"/>
        <v>142.62737319923625</v>
      </c>
      <c r="K523" s="7">
        <f t="shared" si="1338"/>
        <v>130.47771206100023</v>
      </c>
      <c r="L523" s="7">
        <f t="shared" si="1338"/>
        <v>117.61773190417885</v>
      </c>
      <c r="M523" s="7">
        <f t="shared" si="1338"/>
        <v>109.42091282446634</v>
      </c>
      <c r="N523" s="7">
        <f t="shared" si="1338"/>
        <v>104.23043399373501</v>
      </c>
      <c r="O523" s="7">
        <f t="shared" si="1338"/>
        <v>104.23043399373501</v>
      </c>
      <c r="P523" s="7">
        <f t="shared" si="1338"/>
        <v>104.23043399373501</v>
      </c>
      <c r="Q523" s="7">
        <f t="shared" si="1338"/>
        <v>104.23043399373501</v>
      </c>
      <c r="R523" s="7">
        <f t="shared" si="1338"/>
        <v>104.23043399373501</v>
      </c>
      <c r="S523" s="7">
        <f t="shared" si="1338"/>
        <v>104.23043399373501</v>
      </c>
      <c r="T523" s="7">
        <f t="shared" si="1338"/>
        <v>104.23043399373501</v>
      </c>
      <c r="U523" s="7">
        <f t="shared" si="1338"/>
        <v>104.23043399373501</v>
      </c>
      <c r="V523" s="7">
        <f t="shared" si="1338"/>
        <v>104.23043399373501</v>
      </c>
      <c r="W523" s="7">
        <f t="shared" si="1338"/>
        <v>104.23043399373501</v>
      </c>
      <c r="X523" s="7">
        <f t="shared" si="1338"/>
        <v>104.23043399373501</v>
      </c>
      <c r="Y523" s="7">
        <f t="shared" si="1338"/>
        <v>104.23043399373501</v>
      </c>
      <c r="Z523" s="7">
        <f t="shared" si="1338"/>
        <v>104.23043399373501</v>
      </c>
      <c r="AA523" s="7">
        <f t="shared" si="1338"/>
        <v>104.26530030917813</v>
      </c>
      <c r="AB523" s="7">
        <f t="shared" si="1338"/>
        <v>104.38227134311943</v>
      </c>
      <c r="AC523" s="7">
        <f t="shared" si="1338"/>
        <v>104.38227134311943</v>
      </c>
      <c r="AD523" s="7">
        <f t="shared" si="1338"/>
        <v>104.38227134311943</v>
      </c>
      <c r="AE523" s="7">
        <f t="shared" si="1338"/>
        <v>104.38227134311943</v>
      </c>
      <c r="AF523" s="7">
        <f t="shared" si="1338"/>
        <v>104.38227134311943</v>
      </c>
      <c r="AG523" s="7">
        <f t="shared" si="1338"/>
        <v>36.738418064497282</v>
      </c>
      <c r="AH523" s="7">
        <f t="shared" si="1338"/>
        <v>31.86468999016251</v>
      </c>
      <c r="AI523" s="7">
        <f t="shared" si="1338"/>
        <v>31.900091713538735</v>
      </c>
      <c r="AJ523" s="7">
        <f t="shared" si="1338"/>
        <v>32.039472688149445</v>
      </c>
      <c r="AK523" s="7">
        <f t="shared" si="1338"/>
        <v>31.864689990162415</v>
      </c>
      <c r="AL523" s="7">
        <f t="shared" si="1338"/>
        <v>31.864689990162415</v>
      </c>
      <c r="AM523" s="7">
        <f t="shared" si="1338"/>
        <v>31.864689990162415</v>
      </c>
      <c r="AN523" s="7">
        <f t="shared" si="1338"/>
        <v>31.864689990162415</v>
      </c>
      <c r="AO523" s="7">
        <f t="shared" si="1338"/>
        <v>31.864689990162415</v>
      </c>
      <c r="AP523" s="7">
        <f t="shared" si="1338"/>
        <v>31.864689990162415</v>
      </c>
      <c r="AQ523" s="7">
        <f t="shared" si="1338"/>
        <v>31.864689990162415</v>
      </c>
      <c r="AR523" s="7">
        <f t="shared" si="1338"/>
        <v>31.864689990162415</v>
      </c>
      <c r="AS523" s="7">
        <f t="shared" si="1338"/>
        <v>31.864689990162415</v>
      </c>
      <c r="AT523" s="7">
        <f t="shared" si="1338"/>
        <v>31.864689990162415</v>
      </c>
      <c r="AU523" s="7">
        <f t="shared" si="1338"/>
        <v>31.864689990162415</v>
      </c>
      <c r="AV523" s="7">
        <f t="shared" si="1338"/>
        <v>31.864689990162415</v>
      </c>
      <c r="AW523" s="7">
        <f t="shared" si="1338"/>
        <v>31.864689990162415</v>
      </c>
      <c r="AX523" s="7">
        <f t="shared" si="1338"/>
        <v>31.293150952840175</v>
      </c>
      <c r="AY523" s="7">
        <f t="shared" si="1338"/>
        <v>30.174950037482954</v>
      </c>
      <c r="AZ523" s="7">
        <f t="shared" si="1338"/>
        <v>28.609258379749427</v>
      </c>
      <c r="BA523" s="7">
        <f t="shared" si="1338"/>
        <v>27.109004096718905</v>
      </c>
      <c r="BB523" s="7">
        <f t="shared" si="1338"/>
        <v>25.646295157001333</v>
      </c>
      <c r="BC523" s="7">
        <f t="shared" si="1338"/>
        <v>21.373036181743537</v>
      </c>
      <c r="BD523" s="7">
        <f t="shared" si="1338"/>
        <v>16.787129326977606</v>
      </c>
      <c r="BE523" s="7">
        <f t="shared" si="1338"/>
        <v>11.515226041026185</v>
      </c>
      <c r="BF523" s="7">
        <f t="shared" si="1338"/>
        <v>5.4866940226794689</v>
      </c>
      <c r="BG523" s="7">
        <f t="shared" si="1338"/>
        <v>9.6726930209361885E-14</v>
      </c>
      <c r="BH523" s="7">
        <f t="shared" si="1338"/>
        <v>0</v>
      </c>
      <c r="BI523" s="7">
        <f t="shared" si="1338"/>
        <v>0</v>
      </c>
      <c r="BJ523" s="7">
        <f t="shared" si="1338"/>
        <v>0</v>
      </c>
      <c r="BK523" s="7">
        <f t="shared" si="1338"/>
        <v>0</v>
      </c>
    </row>
    <row r="525" spans="2:63" x14ac:dyDescent="0.3">
      <c r="I525" s="1"/>
      <c r="J525" s="1"/>
      <c r="K525" s="1"/>
      <c r="L525" s="1"/>
      <c r="M525" s="1"/>
    </row>
    <row r="526" spans="2:63" x14ac:dyDescent="0.3">
      <c r="J526" s="16"/>
      <c r="K526" s="16"/>
      <c r="L526" s="16"/>
      <c r="M526" s="16"/>
    </row>
    <row r="527" spans="2:63" x14ac:dyDescent="0.3">
      <c r="J527" s="87"/>
      <c r="K527" s="87"/>
      <c r="L527" s="87"/>
      <c r="M527" s="87"/>
    </row>
    <row r="537" spans="9:14" x14ac:dyDescent="0.3">
      <c r="I537" s="7"/>
      <c r="J537" s="7"/>
      <c r="K537" s="7"/>
      <c r="L537" s="7"/>
      <c r="M537" s="7"/>
    </row>
    <row r="538" spans="9:14" x14ac:dyDescent="0.3">
      <c r="I538" s="7"/>
      <c r="J538" s="7"/>
      <c r="K538" s="7"/>
      <c r="L538" s="7"/>
      <c r="M538" s="7"/>
    </row>
    <row r="539" spans="9:14" x14ac:dyDescent="0.3">
      <c r="I539" s="7"/>
      <c r="J539" s="7"/>
      <c r="K539" s="7"/>
      <c r="L539" s="7"/>
      <c r="M539" s="7"/>
    </row>
    <row r="540" spans="9:14" x14ac:dyDescent="0.3">
      <c r="I540" s="7"/>
      <c r="J540" s="7"/>
      <c r="K540" s="7"/>
      <c r="L540" s="7"/>
      <c r="M540" s="7"/>
    </row>
    <row r="541" spans="9:14" x14ac:dyDescent="0.3">
      <c r="I541" s="7"/>
      <c r="J541" s="7"/>
      <c r="K541" s="7"/>
      <c r="L541" s="7"/>
      <c r="M541" s="7"/>
    </row>
    <row r="542" spans="9:14" x14ac:dyDescent="0.3">
      <c r="I542" s="7"/>
      <c r="J542" s="7"/>
      <c r="K542" s="7"/>
      <c r="L542" s="7"/>
      <c r="M542" s="7"/>
    </row>
    <row r="543" spans="9:14" x14ac:dyDescent="0.3">
      <c r="I543" s="7"/>
      <c r="J543" s="7"/>
      <c r="K543" s="7"/>
      <c r="L543" s="7"/>
      <c r="M543" s="7"/>
    </row>
    <row r="544" spans="9:14" x14ac:dyDescent="0.3">
      <c r="I544" s="7"/>
      <c r="J544" s="7"/>
      <c r="K544" s="7"/>
      <c r="L544" s="7"/>
      <c r="M544" s="7"/>
      <c r="N544" s="7"/>
    </row>
    <row r="545" spans="9:13" x14ac:dyDescent="0.3">
      <c r="I545" s="7"/>
      <c r="J545" s="7"/>
      <c r="K545" s="7"/>
      <c r="L545" s="7"/>
      <c r="M545" s="7"/>
    </row>
    <row r="546" spans="9:13" x14ac:dyDescent="0.3">
      <c r="I546" s="7"/>
      <c r="J546" s="7"/>
      <c r="K546" s="7"/>
      <c r="L546" s="7"/>
      <c r="M546" s="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6"/>
  <sheetViews>
    <sheetView zoomScale="85" zoomScaleNormal="85" workbookViewId="0">
      <pane ySplit="5" topLeftCell="A6" activePane="bottomLeft" state="frozen"/>
      <selection pane="bottomLeft" activeCell="G45" sqref="G45"/>
    </sheetView>
  </sheetViews>
  <sheetFormatPr defaultRowHeight="14.4" outlineLevelRow="1" x14ac:dyDescent="0.3"/>
  <cols>
    <col min="1" max="1" width="5" customWidth="1"/>
    <col min="2" max="2" width="39.6640625" customWidth="1"/>
    <col min="3" max="6" width="9.5546875" bestFit="1" customWidth="1"/>
    <col min="7" max="7" width="10.33203125" customWidth="1"/>
    <col min="8" max="28" width="9.109375" customWidth="1"/>
  </cols>
  <sheetData>
    <row r="1" spans="2:28" ht="15" x14ac:dyDescent="0.25">
      <c r="B1" s="9" t="s">
        <v>41</v>
      </c>
    </row>
    <row r="2" spans="2:28" ht="15" x14ac:dyDescent="0.25"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ht="15" x14ac:dyDescent="0.25">
      <c r="B3" t="s">
        <v>65</v>
      </c>
      <c r="C3" s="5">
        <f>Inputs!E4</f>
        <v>2.7876631079478242E-2</v>
      </c>
      <c r="D3" s="5">
        <f>Inputs!F4</f>
        <v>3.5199076745527913E-2</v>
      </c>
      <c r="E3" s="5">
        <f>Inputs!G4</f>
        <v>2.0040080160320661E-2</v>
      </c>
      <c r="F3" s="5">
        <f>Inputs!H4</f>
        <v>2.16110019646365E-2</v>
      </c>
      <c r="G3" s="5">
        <f>Inputs!I4</f>
        <v>2.3076923076923217E-2</v>
      </c>
    </row>
    <row r="4" spans="2:28" ht="15" x14ac:dyDescent="0.25">
      <c r="B4" t="s">
        <v>94</v>
      </c>
      <c r="C4" s="5">
        <f>Inputs!E5</f>
        <v>1.0278766310794782</v>
      </c>
      <c r="D4" s="5">
        <f>Inputs!F5</f>
        <v>1.0640569395017794</v>
      </c>
      <c r="E4" s="5">
        <f>Inputs!G5</f>
        <v>1.0853807258645405</v>
      </c>
      <c r="F4" s="5">
        <f>Inputs!H5</f>
        <v>1.1088368908635777</v>
      </c>
      <c r="G4" s="5">
        <f>Inputs!I5</f>
        <v>1.1344254344988911</v>
      </c>
    </row>
    <row r="5" spans="2:28" ht="15" x14ac:dyDescent="0.25">
      <c r="C5" s="21" t="s">
        <v>35</v>
      </c>
      <c r="D5" s="21" t="s">
        <v>35</v>
      </c>
      <c r="E5" s="21" t="s">
        <v>35</v>
      </c>
      <c r="F5" s="21" t="s">
        <v>35</v>
      </c>
      <c r="G5" s="21" t="s">
        <v>35</v>
      </c>
    </row>
    <row r="7" spans="2:28" ht="15" x14ac:dyDescent="0.25">
      <c r="B7" s="19" t="s">
        <v>34</v>
      </c>
      <c r="C7" s="1"/>
      <c r="D7" s="1"/>
      <c r="E7" s="1"/>
      <c r="F7" s="1"/>
      <c r="G7" s="1"/>
    </row>
    <row r="8" spans="2:28" ht="15" x14ac:dyDescent="0.25">
      <c r="B8" t="s">
        <v>0</v>
      </c>
      <c r="C8" s="2">
        <f>'OAV 2011'!C5</f>
        <v>201.86232986351726</v>
      </c>
      <c r="D8" s="2">
        <f t="shared" ref="D8:D14" si="0">C100</f>
        <v>223.75378048883465</v>
      </c>
      <c r="E8" s="2">
        <f t="shared" ref="E8:G8" si="1">D100</f>
        <v>270.18518567823617</v>
      </c>
      <c r="F8" s="2">
        <f t="shared" si="1"/>
        <v>333.22360899693331</v>
      </c>
      <c r="G8" s="2">
        <f t="shared" si="1"/>
        <v>395.67376420819033</v>
      </c>
    </row>
    <row r="9" spans="2:28" ht="15" x14ac:dyDescent="0.25">
      <c r="B9" t="s">
        <v>11</v>
      </c>
      <c r="C9" s="2">
        <f>'OAV 2011'!C6</f>
        <v>1751.8018003116877</v>
      </c>
      <c r="D9" s="2">
        <f t="shared" si="0"/>
        <v>1932.3104445268239</v>
      </c>
      <c r="E9" s="2">
        <f t="shared" ref="E9:G14" si="2">D101</f>
        <v>2147.2896410684707</v>
      </c>
      <c r="F9" s="2">
        <f t="shared" si="2"/>
        <v>2368.6596044689632</v>
      </c>
      <c r="G9" s="2">
        <f t="shared" si="2"/>
        <v>2633.8659916484803</v>
      </c>
    </row>
    <row r="10" spans="2:28" ht="15" x14ac:dyDescent="0.25">
      <c r="B10" t="s">
        <v>12</v>
      </c>
      <c r="C10" s="2">
        <f>'OAV 2011'!C7</f>
        <v>15.790380770985777</v>
      </c>
      <c r="D10" s="2">
        <f t="shared" si="0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</row>
    <row r="11" spans="2:28" ht="15" x14ac:dyDescent="0.25">
      <c r="B11" t="s">
        <v>13</v>
      </c>
      <c r="C11" s="2">
        <f>'OAV 2011'!C8</f>
        <v>0.38897486718899543</v>
      </c>
      <c r="D11" s="2">
        <f t="shared" si="0"/>
        <v>0</v>
      </c>
      <c r="E11" s="2">
        <f t="shared" si="2"/>
        <v>0</v>
      </c>
      <c r="F11" s="2">
        <f t="shared" si="2"/>
        <v>0</v>
      </c>
      <c r="G11" s="2">
        <f t="shared" si="2"/>
        <v>0</v>
      </c>
    </row>
    <row r="12" spans="2:28" ht="15" x14ac:dyDescent="0.25">
      <c r="B12" t="s">
        <v>14</v>
      </c>
      <c r="C12" s="2">
        <f>'OAV 2011'!C9</f>
        <v>1.6653345369377348E-15</v>
      </c>
      <c r="D12" s="2">
        <f t="shared" si="0"/>
        <v>1.3307440827500228</v>
      </c>
      <c r="E12" s="2">
        <f t="shared" si="2"/>
        <v>7.3256044531991531</v>
      </c>
      <c r="F12" s="2">
        <f t="shared" si="2"/>
        <v>7.9328362090936526</v>
      </c>
      <c r="G12" s="2">
        <f t="shared" si="2"/>
        <v>6.8785496287485728</v>
      </c>
    </row>
    <row r="13" spans="2:28" ht="15" x14ac:dyDescent="0.25">
      <c r="B13" t="s">
        <v>15</v>
      </c>
      <c r="C13" s="2">
        <f>'OAV 2011'!C10</f>
        <v>89.319417816228679</v>
      </c>
      <c r="D13" s="2">
        <f t="shared" si="0"/>
        <v>114.15739811789442</v>
      </c>
      <c r="E13" s="2">
        <f t="shared" si="2"/>
        <v>128.48028010642349</v>
      </c>
      <c r="F13" s="2">
        <f t="shared" si="2"/>
        <v>135.38391359049615</v>
      </c>
      <c r="G13" s="2">
        <f t="shared" si="2"/>
        <v>128.44076108985945</v>
      </c>
    </row>
    <row r="14" spans="2:28" ht="15" x14ac:dyDescent="0.25">
      <c r="B14" t="s">
        <v>16</v>
      </c>
      <c r="C14" s="2">
        <f>'OAV 2011'!C11</f>
        <v>34.275644401485252</v>
      </c>
      <c r="D14" s="2">
        <f t="shared" si="0"/>
        <v>4.9557071573737685</v>
      </c>
      <c r="E14" s="2">
        <f t="shared" si="2"/>
        <v>6.9581014557635807</v>
      </c>
      <c r="F14" s="2">
        <f t="shared" si="2"/>
        <v>11.519366812060863</v>
      </c>
      <c r="G14" s="2">
        <f t="shared" si="2"/>
        <v>13.633806098612585</v>
      </c>
    </row>
    <row r="15" spans="2:28" ht="15" x14ac:dyDescent="0.25">
      <c r="B15" t="s">
        <v>17</v>
      </c>
      <c r="C15" s="2">
        <f>'OAV 2011'!C12</f>
        <v>0</v>
      </c>
      <c r="D15" s="2">
        <f t="shared" ref="D15:G15" si="3">C107</f>
        <v>1.5553441667922492</v>
      </c>
      <c r="E15" s="2">
        <f t="shared" si="3"/>
        <v>1.5754463655724045</v>
      </c>
      <c r="F15" s="2">
        <f t="shared" si="3"/>
        <v>1.5716796789597285</v>
      </c>
      <c r="G15" s="2">
        <f t="shared" si="3"/>
        <v>1.5695427875524592</v>
      </c>
    </row>
    <row r="16" spans="2:28" ht="15" x14ac:dyDescent="0.25">
      <c r="B16" t="s">
        <v>49</v>
      </c>
      <c r="C16" s="2">
        <v>0</v>
      </c>
      <c r="D16" s="2">
        <f t="shared" ref="D16:D19" si="4">C108</f>
        <v>0</v>
      </c>
      <c r="E16" s="2">
        <f t="shared" ref="E16:E19" si="5">D108</f>
        <v>0</v>
      </c>
      <c r="F16" s="2">
        <f t="shared" ref="F16:F19" si="6">E108</f>
        <v>0</v>
      </c>
      <c r="G16" s="2">
        <f t="shared" ref="G16:G19" si="7">F108</f>
        <v>0</v>
      </c>
    </row>
    <row r="17" spans="2:7" ht="15" x14ac:dyDescent="0.25">
      <c r="B17" t="s">
        <v>50</v>
      </c>
      <c r="C17" s="2">
        <v>0</v>
      </c>
      <c r="D17" s="2">
        <f t="shared" si="4"/>
        <v>0</v>
      </c>
      <c r="E17" s="2">
        <f t="shared" si="5"/>
        <v>0</v>
      </c>
      <c r="F17" s="2">
        <f t="shared" si="6"/>
        <v>0</v>
      </c>
      <c r="G17" s="2">
        <f t="shared" si="7"/>
        <v>0</v>
      </c>
    </row>
    <row r="18" spans="2:7" ht="15" x14ac:dyDescent="0.25">
      <c r="B18" t="s">
        <v>51</v>
      </c>
      <c r="C18" s="2">
        <v>0</v>
      </c>
      <c r="D18" s="2">
        <f t="shared" si="4"/>
        <v>0</v>
      </c>
      <c r="E18" s="2">
        <f t="shared" si="5"/>
        <v>0</v>
      </c>
      <c r="F18" s="2">
        <f t="shared" si="6"/>
        <v>0</v>
      </c>
      <c r="G18" s="2">
        <f t="shared" si="7"/>
        <v>0</v>
      </c>
    </row>
    <row r="19" spans="2:7" ht="15" x14ac:dyDescent="0.25">
      <c r="B19" t="s">
        <v>52</v>
      </c>
      <c r="C19" s="2">
        <v>0</v>
      </c>
      <c r="D19" s="2">
        <f t="shared" si="4"/>
        <v>0</v>
      </c>
      <c r="E19" s="2">
        <f t="shared" si="5"/>
        <v>0</v>
      </c>
      <c r="F19" s="2">
        <f t="shared" si="6"/>
        <v>0</v>
      </c>
      <c r="G19" s="2">
        <f t="shared" si="7"/>
        <v>0</v>
      </c>
    </row>
    <row r="20" spans="2:7" ht="15" x14ac:dyDescent="0.25">
      <c r="B20" t="s">
        <v>64</v>
      </c>
      <c r="C20" s="7">
        <f>SUM(C8:C19)</f>
        <v>2093.4385480310939</v>
      </c>
      <c r="D20" s="7">
        <f>SUM(D8:D19)</f>
        <v>2278.0634185404688</v>
      </c>
      <c r="E20" s="7">
        <f>SUM(E8:E19)</f>
        <v>2561.8142591276651</v>
      </c>
      <c r="F20" s="7">
        <f>SUM(F8:F19)</f>
        <v>2858.2910097565068</v>
      </c>
      <c r="G20" s="7">
        <f>SUM(G8:G19)</f>
        <v>3180.0624154614438</v>
      </c>
    </row>
    <row r="22" spans="2:7" ht="15" x14ac:dyDescent="0.25">
      <c r="B22" s="19" t="s">
        <v>36</v>
      </c>
      <c r="C22" s="1"/>
      <c r="D22" s="1"/>
      <c r="E22" s="1"/>
      <c r="F22" s="1"/>
      <c r="G22" s="1"/>
    </row>
    <row r="23" spans="2:7" ht="15" x14ac:dyDescent="0.25">
      <c r="B23" t="s">
        <v>0</v>
      </c>
      <c r="C23" s="2">
        <f t="shared" ref="C23:G34" si="8">C8*C$3</f>
        <v>5.6272416984492146</v>
      </c>
      <c r="D23" s="2">
        <f t="shared" si="8"/>
        <v>7.8759264915284968</v>
      </c>
      <c r="E23" s="2">
        <f t="shared" si="8"/>
        <v>5.4145327791229745</v>
      </c>
      <c r="F23" s="2">
        <f t="shared" si="8"/>
        <v>7.2012960686959904</v>
      </c>
      <c r="G23" s="2">
        <f t="shared" si="8"/>
        <v>9.1309330201890635</v>
      </c>
    </row>
    <row r="24" spans="2:7" ht="15" x14ac:dyDescent="0.25">
      <c r="B24" t="s">
        <v>11</v>
      </c>
      <c r="C24" s="2">
        <f t="shared" si="8"/>
        <v>48.834332511654729</v>
      </c>
      <c r="D24" s="2">
        <f t="shared" si="8"/>
        <v>68.015543633084832</v>
      </c>
      <c r="E24" s="2">
        <f t="shared" si="8"/>
        <v>43.031856534438333</v>
      </c>
      <c r="F24" s="2">
        <f t="shared" si="8"/>
        <v>51.189107365733875</v>
      </c>
      <c r="G24" s="2">
        <f t="shared" si="8"/>
        <v>60.781522884196072</v>
      </c>
    </row>
    <row r="25" spans="2:7" ht="15" x14ac:dyDescent="0.25">
      <c r="B25" t="s">
        <v>12</v>
      </c>
      <c r="C25" s="2">
        <f t="shared" si="8"/>
        <v>0.44018261935725772</v>
      </c>
      <c r="D25" s="2">
        <f t="shared" si="8"/>
        <v>0</v>
      </c>
      <c r="E25" s="2">
        <f t="shared" si="8"/>
        <v>0</v>
      </c>
      <c r="F25" s="2">
        <f t="shared" si="8"/>
        <v>0</v>
      </c>
      <c r="G25" s="2">
        <f t="shared" si="8"/>
        <v>0</v>
      </c>
    </row>
    <row r="26" spans="2:7" ht="15" x14ac:dyDescent="0.25">
      <c r="B26" t="s">
        <v>13</v>
      </c>
      <c r="C26" s="2">
        <f t="shared" si="8"/>
        <v>1.0843308871816672E-2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2:7" ht="15" x14ac:dyDescent="0.25">
      <c r="B27" t="s">
        <v>14</v>
      </c>
      <c r="C27" s="2">
        <f t="shared" si="8"/>
        <v>4.6423916510126965E-17</v>
      </c>
      <c r="D27" s="2">
        <f t="shared" si="8"/>
        <v>4.6840963097375198E-2</v>
      </c>
      <c r="E27" s="2">
        <f t="shared" si="8"/>
        <v>0.14680570046491304</v>
      </c>
      <c r="F27" s="2">
        <f t="shared" si="8"/>
        <v>0.17143653889986249</v>
      </c>
      <c r="G27" s="2">
        <f t="shared" si="8"/>
        <v>0.15873576066342956</v>
      </c>
    </row>
    <row r="28" spans="2:7" ht="15" x14ac:dyDescent="0.25">
      <c r="B28" t="s">
        <v>15</v>
      </c>
      <c r="C28" s="2">
        <f t="shared" si="8"/>
        <v>2.489924458696783</v>
      </c>
      <c r="D28" s="2">
        <f t="shared" si="8"/>
        <v>4.0182350174215493</v>
      </c>
      <c r="E28" s="2">
        <f t="shared" si="8"/>
        <v>2.5747551123531789</v>
      </c>
      <c r="F28" s="2">
        <f t="shared" si="8"/>
        <v>2.9257820225843907</v>
      </c>
      <c r="G28" s="2">
        <f t="shared" si="8"/>
        <v>2.9640175636121593</v>
      </c>
    </row>
    <row r="29" spans="2:7" x14ac:dyDescent="0.3">
      <c r="B29" t="s">
        <v>16</v>
      </c>
      <c r="C29" s="2">
        <f t="shared" si="8"/>
        <v>0.95548949399158822</v>
      </c>
      <c r="D29" s="2">
        <f t="shared" si="8"/>
        <v>0.17443631656076125</v>
      </c>
      <c r="E29" s="2">
        <f t="shared" si="8"/>
        <v>0.13944091093714606</v>
      </c>
      <c r="F29" s="2">
        <f t="shared" si="8"/>
        <v>0.24894505880681581</v>
      </c>
      <c r="G29" s="2">
        <f t="shared" si="8"/>
        <v>0.31462629458336927</v>
      </c>
    </row>
    <row r="30" spans="2:7" x14ac:dyDescent="0.3">
      <c r="B30" t="s">
        <v>17</v>
      </c>
      <c r="C30" s="2">
        <f t="shared" si="8"/>
        <v>0</v>
      </c>
      <c r="D30" s="2">
        <f t="shared" si="8"/>
        <v>5.4746678692629544E-2</v>
      </c>
      <c r="E30" s="2">
        <f t="shared" si="8"/>
        <v>3.1572071454356837E-2</v>
      </c>
      <c r="F30" s="2">
        <f t="shared" si="8"/>
        <v>3.3965572629777958E-2</v>
      </c>
      <c r="G30" s="2">
        <f t="shared" si="8"/>
        <v>3.6220218174287742E-2</v>
      </c>
    </row>
    <row r="31" spans="2:7" x14ac:dyDescent="0.3">
      <c r="B31" t="s">
        <v>49</v>
      </c>
      <c r="C31" s="2">
        <f t="shared" si="8"/>
        <v>0</v>
      </c>
      <c r="D31" s="2">
        <f t="shared" si="8"/>
        <v>0</v>
      </c>
      <c r="E31" s="2">
        <f t="shared" si="8"/>
        <v>0</v>
      </c>
      <c r="F31" s="2">
        <f t="shared" si="8"/>
        <v>0</v>
      </c>
      <c r="G31" s="2">
        <f t="shared" si="8"/>
        <v>0</v>
      </c>
    </row>
    <row r="32" spans="2:7" x14ac:dyDescent="0.3">
      <c r="B32" t="s">
        <v>50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</row>
    <row r="33" spans="2:18" x14ac:dyDescent="0.3">
      <c r="B33" t="s">
        <v>51</v>
      </c>
      <c r="C33" s="2">
        <f t="shared" si="8"/>
        <v>0</v>
      </c>
      <c r="D33" s="2">
        <f t="shared" si="8"/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</row>
    <row r="34" spans="2:18" x14ac:dyDescent="0.3">
      <c r="B34" t="s">
        <v>52</v>
      </c>
      <c r="C34" s="2">
        <f t="shared" si="8"/>
        <v>0</v>
      </c>
      <c r="D34" s="2">
        <f t="shared" si="8"/>
        <v>0</v>
      </c>
      <c r="E34" s="2">
        <f t="shared" si="8"/>
        <v>0</v>
      </c>
      <c r="F34" s="2">
        <f t="shared" si="8"/>
        <v>0</v>
      </c>
      <c r="G34" s="2">
        <f t="shared" si="8"/>
        <v>0</v>
      </c>
    </row>
    <row r="35" spans="2:18" x14ac:dyDescent="0.3">
      <c r="B35" t="s">
        <v>64</v>
      </c>
      <c r="C35" s="7">
        <f>SUM(C23:C34)</f>
        <v>58.358014091021396</v>
      </c>
      <c r="D35" s="7">
        <f>SUM(D23:D34)</f>
        <v>80.185729100385643</v>
      </c>
      <c r="E35" s="7">
        <f>SUM(E23:E34)</f>
        <v>51.338963108770898</v>
      </c>
      <c r="F35" s="7">
        <f>SUM(F23:F34)</f>
        <v>61.770532627350711</v>
      </c>
      <c r="G35" s="7">
        <f>SUM(G23:G34)</f>
        <v>73.386055741418389</v>
      </c>
    </row>
    <row r="37" spans="2:18" x14ac:dyDescent="0.3">
      <c r="B37" s="19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3">
      <c r="B38" t="s">
        <v>0</v>
      </c>
      <c r="C38" s="2">
        <f>'Depr schedule'!D462*C$4</f>
        <v>7.0394143044566855</v>
      </c>
      <c r="D38" s="2">
        <f>'Depr schedule'!E462*D$4</f>
        <v>7.8232816166671153</v>
      </c>
      <c r="E38" s="2">
        <f>'Depr schedule'!F462*E$4</f>
        <v>9.0313540160258832</v>
      </c>
      <c r="F38" s="2">
        <f>'Depr schedule'!G462*F$4</f>
        <v>10.739769096001647</v>
      </c>
      <c r="G38" s="2">
        <f>'Depr schedule'!H462*G$4</f>
        <v>12.487864204324561</v>
      </c>
    </row>
    <row r="39" spans="2:18" x14ac:dyDescent="0.3">
      <c r="B39" t="s">
        <v>11</v>
      </c>
      <c r="C39" s="2">
        <f>'Depr schedule'!D463*C$4</f>
        <v>61.920741159487562</v>
      </c>
      <c r="D39" s="2">
        <f>'Depr schedule'!E463*D$4</f>
        <v>68.108482479425263</v>
      </c>
      <c r="E39" s="2">
        <f>'Depr schedule'!F463*E$4</f>
        <v>73.861025892339015</v>
      </c>
      <c r="F39" s="2">
        <f>'Depr schedule'!G463*F$4</f>
        <v>80.610224842246723</v>
      </c>
      <c r="G39" s="2">
        <f>'Depr schedule'!H463*G$4</f>
        <v>88.498992818491175</v>
      </c>
    </row>
    <row r="40" spans="2:18" x14ac:dyDescent="0.3">
      <c r="B40" t="s">
        <v>12</v>
      </c>
      <c r="C40" s="2">
        <f>'Depr schedule'!D464*C$4</f>
        <v>16.230563390343036</v>
      </c>
      <c r="D40" s="2">
        <f>'Depr schedule'!E464*D$4</f>
        <v>0</v>
      </c>
      <c r="E40" s="2">
        <f>'Depr schedule'!F464*E$4</f>
        <v>0</v>
      </c>
      <c r="F40" s="2">
        <f>'Depr schedule'!G464*F$4</f>
        <v>0</v>
      </c>
      <c r="G40" s="2">
        <f>'Depr schedule'!H464*G$4</f>
        <v>0</v>
      </c>
    </row>
    <row r="41" spans="2:18" x14ac:dyDescent="0.3">
      <c r="B41" t="s">
        <v>13</v>
      </c>
      <c r="C41" s="2">
        <f>'Depr schedule'!D465*C$4</f>
        <v>0.3998181760608121</v>
      </c>
      <c r="D41" s="2">
        <f>'Depr schedule'!E465*D$4</f>
        <v>0</v>
      </c>
      <c r="E41" s="2">
        <f>'Depr schedule'!F465*E$4</f>
        <v>0</v>
      </c>
      <c r="F41" s="2">
        <f>'Depr schedule'!G465*F$4</f>
        <v>0</v>
      </c>
      <c r="G41" s="2">
        <f>'Depr schedule'!H465*G$4</f>
        <v>0</v>
      </c>
    </row>
    <row r="42" spans="2:18" x14ac:dyDescent="0.3">
      <c r="B42" t="s">
        <v>14</v>
      </c>
      <c r="C42" s="2">
        <f>'Depr schedule'!D466*C$4</f>
        <v>1.7117584534478618E-15</v>
      </c>
      <c r="D42" s="2">
        <f>'Depr schedule'!E466*D$4</f>
        <v>0.27551700916947958</v>
      </c>
      <c r="E42" s="2">
        <f>'Depr schedule'!F466*E$4</f>
        <v>1.5506897091565668</v>
      </c>
      <c r="F42" s="2">
        <f>'Depr schedule'!G466*F$4</f>
        <v>1.995117265772838</v>
      </c>
      <c r="G42" s="2">
        <f>'Depr schedule'!H466*G$4</f>
        <v>2.1985883126571499</v>
      </c>
    </row>
    <row r="43" spans="2:18" x14ac:dyDescent="0.3">
      <c r="B43" t="s">
        <v>15</v>
      </c>
      <c r="C43" s="2">
        <f>'Depr schedule'!D467*C$4</f>
        <v>26.541574661726372</v>
      </c>
      <c r="D43" s="2">
        <f>'Depr schedule'!E467*D$4</f>
        <v>37.597913657369766</v>
      </c>
      <c r="E43" s="2">
        <f>'Depr schedule'!F467*E$4</f>
        <v>48.123885217595586</v>
      </c>
      <c r="F43" s="2">
        <f>'Depr schedule'!G467*F$4</f>
        <v>44.393378816738142</v>
      </c>
      <c r="G43" s="2">
        <f>'Depr schedule'!H467*G$4</f>
        <v>39.034408559279754</v>
      </c>
    </row>
    <row r="44" spans="2:18" x14ac:dyDescent="0.3">
      <c r="B44" t="s">
        <v>16</v>
      </c>
      <c r="C44" s="2">
        <f>'Depr schedule'!D468*C$4</f>
        <v>35.231133895476837</v>
      </c>
      <c r="D44" s="2">
        <f>'Depr schedule'!E468*D$4</f>
        <v>1.0260286947869059</v>
      </c>
      <c r="E44" s="2">
        <f>'Depr schedule'!F468*E$4</f>
        <v>1.6288265517555902</v>
      </c>
      <c r="F44" s="2">
        <f>'Depr schedule'!G468*F$4</f>
        <v>2.900309451105977</v>
      </c>
      <c r="G44" s="2">
        <f>'Depr schedule'!H468*G$4</f>
        <v>3.9423964219579113</v>
      </c>
    </row>
    <row r="45" spans="2:18" x14ac:dyDescent="0.3">
      <c r="B45" t="s">
        <v>17</v>
      </c>
      <c r="C45" s="2">
        <f>'Depr schedule'!D470*C$4</f>
        <v>0</v>
      </c>
      <c r="D45" s="2">
        <f>'Depr schedule'!E470*D$4</f>
        <v>3.4644479912474241E-2</v>
      </c>
      <c r="E45" s="2">
        <f>'Depr schedule'!F470*E$4</f>
        <v>3.5338758067032842E-2</v>
      </c>
      <c r="F45" s="2">
        <f>'Depr schedule'!G470*F$4</f>
        <v>3.6102464037047304E-2</v>
      </c>
      <c r="G45" s="2">
        <f>'Depr schedule'!H470*G$4</f>
        <v>3.6935597822517631E-2</v>
      </c>
    </row>
    <row r="46" spans="2:18" x14ac:dyDescent="0.3">
      <c r="B46" t="s">
        <v>49</v>
      </c>
      <c r="C46" s="2">
        <f>'Depr schedule'!D471*C$4</f>
        <v>0</v>
      </c>
      <c r="D46" s="2">
        <f>'Depr schedule'!E471*D$4</f>
        <v>0</v>
      </c>
      <c r="E46" s="2">
        <f>'Depr schedule'!F471*E$4</f>
        <v>0</v>
      </c>
      <c r="F46" s="2">
        <f>'Depr schedule'!G471*F$4</f>
        <v>0</v>
      </c>
      <c r="G46" s="2">
        <f>'Depr schedule'!H471*G$4</f>
        <v>0</v>
      </c>
    </row>
    <row r="47" spans="2:18" x14ac:dyDescent="0.3">
      <c r="B47" t="s">
        <v>50</v>
      </c>
      <c r="C47" s="2">
        <f>'Depr schedule'!D472*C$4</f>
        <v>0</v>
      </c>
      <c r="D47" s="2">
        <f>'Depr schedule'!E472*D$4</f>
        <v>0</v>
      </c>
      <c r="E47" s="2">
        <f>'Depr schedule'!F472*E$4</f>
        <v>0</v>
      </c>
      <c r="F47" s="2">
        <f>'Depr schedule'!G472*F$4</f>
        <v>0</v>
      </c>
      <c r="G47" s="2">
        <f>'Depr schedule'!H472*G$4</f>
        <v>0</v>
      </c>
    </row>
    <row r="48" spans="2:18" x14ac:dyDescent="0.3">
      <c r="B48" t="s">
        <v>51</v>
      </c>
      <c r="C48" s="2">
        <f>'Depr schedule'!D473*C$4</f>
        <v>0</v>
      </c>
      <c r="D48" s="2">
        <f>'Depr schedule'!E473*D$4</f>
        <v>0</v>
      </c>
      <c r="E48" s="2">
        <f>'Depr schedule'!F473*E$4</f>
        <v>0</v>
      </c>
      <c r="F48" s="2">
        <f>'Depr schedule'!G473*F$4</f>
        <v>0</v>
      </c>
      <c r="G48" s="2">
        <f>'Depr schedule'!H473*G$4</f>
        <v>0</v>
      </c>
    </row>
    <row r="49" spans="2:7" x14ac:dyDescent="0.3">
      <c r="B49" t="s">
        <v>52</v>
      </c>
      <c r="C49" s="2">
        <f>'Depr schedule'!D474*C$4</f>
        <v>0</v>
      </c>
      <c r="D49" s="2">
        <f>'Depr schedule'!E474*D$4</f>
        <v>0</v>
      </c>
      <c r="E49" s="2">
        <f>'Depr schedule'!F474*E$4</f>
        <v>0</v>
      </c>
      <c r="F49" s="2">
        <f>'Depr schedule'!G474*F$4</f>
        <v>0</v>
      </c>
      <c r="G49" s="2">
        <f>'Depr schedule'!H474*G$4</f>
        <v>0</v>
      </c>
    </row>
    <row r="50" spans="2:7" x14ac:dyDescent="0.3">
      <c r="B50" t="s">
        <v>64</v>
      </c>
      <c r="C50" s="7">
        <f>SUM(C38:C49)</f>
        <v>147.36324558755132</v>
      </c>
      <c r="D50" s="7">
        <f>SUM(D38:D49)</f>
        <v>114.865867937331</v>
      </c>
      <c r="E50" s="7">
        <f>SUM(E38:E49)</f>
        <v>134.23112014493969</v>
      </c>
      <c r="F50" s="7">
        <f>SUM(F38:F49)</f>
        <v>140.67490193590237</v>
      </c>
      <c r="G50" s="7">
        <f>SUM(G38:G49)</f>
        <v>146.19918591453307</v>
      </c>
    </row>
    <row r="51" spans="2:7" hidden="1" outlineLevel="1" x14ac:dyDescent="0.3"/>
    <row r="52" spans="2:7" ht="15" hidden="1" outlineLevel="1" x14ac:dyDescent="0.25">
      <c r="B52" t="s">
        <v>38</v>
      </c>
    </row>
    <row r="53" spans="2:7" ht="15" hidden="1" outlineLevel="1" x14ac:dyDescent="0.25">
      <c r="B53" t="s">
        <v>0</v>
      </c>
      <c r="C53" s="2">
        <f>'Depr schedule'!D34</f>
        <v>22.671614984428007</v>
      </c>
      <c r="D53" s="2">
        <f>'Depr schedule'!E34</f>
        <v>43.586727921022678</v>
      </c>
      <c r="E53" s="2">
        <f>'Depr schedule'!F34</f>
        <v>61.411855736158408</v>
      </c>
      <c r="F53" s="2">
        <f>'Depr schedule'!G34</f>
        <v>59.511573597781187</v>
      </c>
      <c r="G53" s="2">
        <f>'Depr schedule'!H34</f>
        <v>58.02223776512011</v>
      </c>
    </row>
    <row r="54" spans="2:7" ht="15" hidden="1" outlineLevel="1" x14ac:dyDescent="0.25">
      <c r="B54" t="s">
        <v>11</v>
      </c>
      <c r="C54" s="2">
        <f>'Depr schedule'!D81</f>
        <v>188.34463884995122</v>
      </c>
      <c r="D54" s="2">
        <f>'Depr schedule'!E81</f>
        <v>202.12464897667002</v>
      </c>
      <c r="E54" s="2">
        <f>'Depr schedule'!F81</f>
        <v>232.36006200267539</v>
      </c>
      <c r="F54" s="2">
        <f>'Depr schedule'!G81</f>
        <v>265.70860609315577</v>
      </c>
      <c r="G54" s="2">
        <f>'Depr schedule'!H81</f>
        <v>241.82700139755025</v>
      </c>
    </row>
    <row r="55" spans="2:7" ht="15" hidden="1" outlineLevel="1" x14ac:dyDescent="0.25">
      <c r="B55" t="s">
        <v>12</v>
      </c>
      <c r="C55" s="2">
        <f>'Depr schedule'!D128</f>
        <v>0</v>
      </c>
      <c r="D55" s="2">
        <f>'Depr schedule'!E128</f>
        <v>0</v>
      </c>
      <c r="E55" s="2">
        <f>'Depr schedule'!F128</f>
        <v>0</v>
      </c>
      <c r="F55" s="2">
        <f>'Depr schedule'!G128</f>
        <v>0</v>
      </c>
      <c r="G55" s="2">
        <f>'Depr schedule'!H128</f>
        <v>0</v>
      </c>
    </row>
    <row r="56" spans="2:7" ht="15" hidden="1" outlineLevel="1" x14ac:dyDescent="0.25">
      <c r="B56" t="s">
        <v>13</v>
      </c>
      <c r="C56" s="2">
        <f>'Depr schedule'!D175</f>
        <v>0</v>
      </c>
      <c r="D56" s="2">
        <f>'Depr schedule'!E175</f>
        <v>0</v>
      </c>
      <c r="E56" s="2">
        <f>'Depr schedule'!F175</f>
        <v>0</v>
      </c>
      <c r="F56" s="2">
        <f>'Depr schedule'!G175</f>
        <v>0</v>
      </c>
      <c r="G56" s="2">
        <f>'Depr schedule'!H175</f>
        <v>0</v>
      </c>
    </row>
    <row r="57" spans="2:7" ht="15" hidden="1" outlineLevel="1" x14ac:dyDescent="0.25">
      <c r="B57" t="s">
        <v>14</v>
      </c>
      <c r="C57" s="2">
        <f>'Depr schedule'!D222</f>
        <v>1.2946535046258154</v>
      </c>
      <c r="D57" s="2">
        <f>'Depr schedule'!E222</f>
        <v>5.8488753613460434</v>
      </c>
      <c r="E57" s="2">
        <f>'Depr schedule'!F222</f>
        <v>1.8529127306772786</v>
      </c>
      <c r="F57" s="2">
        <f>'Depr schedule'!G222</f>
        <v>0.69387495389757492</v>
      </c>
      <c r="G57" s="2">
        <f>'Depr schedule'!H222</f>
        <v>2.6870060196725571</v>
      </c>
    </row>
    <row r="58" spans="2:7" ht="15" hidden="1" outlineLevel="1" x14ac:dyDescent="0.25">
      <c r="B58" t="s">
        <v>15</v>
      </c>
      <c r="C58" s="2">
        <f>'Depr schedule'!D269</f>
        <v>47.563714385987495</v>
      </c>
      <c r="D58" s="2">
        <f>'Depr schedule'!E269</f>
        <v>45.018794436796384</v>
      </c>
      <c r="E58" s="2">
        <f>'Depr schedule'!F269</f>
        <v>48.326603135074798</v>
      </c>
      <c r="F58" s="2">
        <f>'Depr schedule'!G269</f>
        <v>31.135728417755747</v>
      </c>
      <c r="G58" s="2">
        <f>'Depr schedule'!H269</f>
        <v>17.963424117942814</v>
      </c>
    </row>
    <row r="59" spans="2:7" ht="15" hidden="1" outlineLevel="1" x14ac:dyDescent="0.25">
      <c r="B59" t="s">
        <v>16</v>
      </c>
      <c r="C59" s="2">
        <f>'Depr schedule'!D316</f>
        <v>4.8213054052695741</v>
      </c>
      <c r="D59" s="2">
        <f>'Depr schedule'!E316</f>
        <v>2.6821747696624874</v>
      </c>
      <c r="E59" s="2">
        <f>'Depr schedule'!F316</f>
        <v>5.574680711504425</v>
      </c>
      <c r="F59" s="2">
        <f>'Depr schedule'!G316</f>
        <v>4.2980204916696163</v>
      </c>
      <c r="G59" s="2">
        <f>'Depr schedule'!H316</f>
        <v>2.2266963481113646</v>
      </c>
    </row>
    <row r="60" spans="2:7" ht="15" hidden="1" outlineLevel="1" x14ac:dyDescent="0.25">
      <c r="B60" t="s">
        <v>17</v>
      </c>
      <c r="C60" s="2">
        <f>'Depr schedule'!D410</f>
        <v>1.5131622996028458</v>
      </c>
      <c r="D60" s="2">
        <f>'Depr schedule'!E410</f>
        <v>0</v>
      </c>
      <c r="E60" s="2">
        <f>'Depr schedule'!F410</f>
        <v>0</v>
      </c>
      <c r="F60" s="2">
        <f>'Depr schedule'!G410</f>
        <v>0</v>
      </c>
      <c r="G60" s="2">
        <f>'Depr schedule'!H410</f>
        <v>0</v>
      </c>
    </row>
    <row r="61" spans="2:7" collapsed="1" x14ac:dyDescent="0.3"/>
    <row r="62" spans="2:7" x14ac:dyDescent="0.3">
      <c r="B62" s="19" t="s">
        <v>39</v>
      </c>
      <c r="C62" s="1"/>
      <c r="D62" s="1"/>
      <c r="E62" s="1"/>
      <c r="F62" s="1"/>
      <c r="G62" s="1"/>
    </row>
    <row r="63" spans="2:7" x14ac:dyDescent="0.3">
      <c r="B63" t="s">
        <v>0</v>
      </c>
      <c r="C63" s="7">
        <f t="shared" ref="C63:G70" si="9">C53*C$4</f>
        <v>23.303623231324877</v>
      </c>
      <c r="D63" s="7">
        <f t="shared" si="9"/>
        <v>46.378760314540145</v>
      </c>
      <c r="E63" s="7">
        <f t="shared" si="9"/>
        <v>66.655244555600063</v>
      </c>
      <c r="F63" s="7">
        <f t="shared" si="9"/>
        <v>65.988628238562669</v>
      </c>
      <c r="G63" s="7">
        <f t="shared" si="9"/>
        <v>65.82190228729435</v>
      </c>
    </row>
    <row r="64" spans="2:7" x14ac:dyDescent="0.3">
      <c r="B64" t="s">
        <v>11</v>
      </c>
      <c r="C64" s="7">
        <f t="shared" si="9"/>
        <v>193.59505286296888</v>
      </c>
      <c r="D64" s="7">
        <f t="shared" si="9"/>
        <v>215.07213538798695</v>
      </c>
      <c r="E64" s="7">
        <f t="shared" si="9"/>
        <v>252.19913275839346</v>
      </c>
      <c r="F64" s="7">
        <f t="shared" si="9"/>
        <v>294.62750465602994</v>
      </c>
      <c r="G64" s="7">
        <f t="shared" si="9"/>
        <v>274.33470113397988</v>
      </c>
    </row>
    <row r="65" spans="2:7" x14ac:dyDescent="0.3">
      <c r="B65" t="s">
        <v>12</v>
      </c>
      <c r="C65" s="7">
        <f t="shared" si="9"/>
        <v>0</v>
      </c>
      <c r="D65" s="7">
        <f t="shared" si="9"/>
        <v>0</v>
      </c>
      <c r="E65" s="7">
        <f t="shared" si="9"/>
        <v>0</v>
      </c>
      <c r="F65" s="7">
        <f t="shared" si="9"/>
        <v>0</v>
      </c>
      <c r="G65" s="7">
        <f t="shared" si="9"/>
        <v>0</v>
      </c>
    </row>
    <row r="66" spans="2:7" x14ac:dyDescent="0.3">
      <c r="B66" t="s">
        <v>13</v>
      </c>
      <c r="C66" s="7">
        <f t="shared" si="9"/>
        <v>0</v>
      </c>
      <c r="D66" s="7">
        <f t="shared" si="9"/>
        <v>0</v>
      </c>
      <c r="E66" s="7">
        <f t="shared" si="9"/>
        <v>0</v>
      </c>
      <c r="F66" s="7">
        <f t="shared" si="9"/>
        <v>0</v>
      </c>
      <c r="G66" s="7">
        <f t="shared" si="9"/>
        <v>0</v>
      </c>
    </row>
    <row r="67" spans="2:7" x14ac:dyDescent="0.3">
      <c r="B67" t="s">
        <v>14</v>
      </c>
      <c r="C67" s="7">
        <f t="shared" si="9"/>
        <v>1.3307440827500228</v>
      </c>
      <c r="D67" s="7">
        <f t="shared" si="9"/>
        <v>6.2235364165212346</v>
      </c>
      <c r="E67" s="7">
        <f t="shared" si="9"/>
        <v>2.0111157645861524</v>
      </c>
      <c r="F67" s="7">
        <f t="shared" si="9"/>
        <v>0.76939414652789528</v>
      </c>
      <c r="G67" s="7">
        <f t="shared" si="9"/>
        <v>3.0482079713681767</v>
      </c>
    </row>
    <row r="68" spans="2:7" x14ac:dyDescent="0.3">
      <c r="B68" t="s">
        <v>15</v>
      </c>
      <c r="C68" s="7">
        <f t="shared" si="9"/>
        <v>48.88963050469534</v>
      </c>
      <c r="D68" s="7">
        <f t="shared" si="9"/>
        <v>47.902560628477289</v>
      </c>
      <c r="E68" s="7">
        <f t="shared" si="9"/>
        <v>52.452763589315062</v>
      </c>
      <c r="F68" s="7">
        <f t="shared" si="9"/>
        <v>34.524444293517021</v>
      </c>
      <c r="G68" s="7">
        <f t="shared" si="9"/>
        <v>20.378165210085136</v>
      </c>
    </row>
    <row r="69" spans="2:7" x14ac:dyDescent="0.3">
      <c r="B69" t="s">
        <v>16</v>
      </c>
      <c r="C69" s="7">
        <f t="shared" si="9"/>
        <v>4.9557071573737685</v>
      </c>
      <c r="D69" s="7">
        <f t="shared" si="9"/>
        <v>2.8539866766159565</v>
      </c>
      <c r="E69" s="7">
        <f t="shared" si="9"/>
        <v>6.0506509971157261</v>
      </c>
      <c r="F69" s="7">
        <f t="shared" si="9"/>
        <v>4.7658036788508831</v>
      </c>
      <c r="G69" s="7">
        <f t="shared" si="9"/>
        <v>2.5260209722033289</v>
      </c>
    </row>
    <row r="70" spans="2:7" x14ac:dyDescent="0.3">
      <c r="B70" t="s">
        <v>17</v>
      </c>
      <c r="C70" s="7">
        <f t="shared" si="9"/>
        <v>1.5553441667922492</v>
      </c>
      <c r="D70" s="7">
        <f t="shared" si="9"/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</row>
    <row r="71" spans="2:7" x14ac:dyDescent="0.3">
      <c r="B71" t="s">
        <v>64</v>
      </c>
      <c r="C71" s="7">
        <f t="shared" ref="C71:G71" si="10">SUM(C63:C70)</f>
        <v>273.63010200590509</v>
      </c>
      <c r="D71" s="7">
        <f t="shared" si="10"/>
        <v>318.43097942414158</v>
      </c>
      <c r="E71" s="7">
        <f t="shared" si="10"/>
        <v>379.36890766501045</v>
      </c>
      <c r="F71" s="7">
        <f t="shared" si="10"/>
        <v>400.67577501348842</v>
      </c>
      <c r="G71" s="7">
        <f t="shared" si="10"/>
        <v>366.10899757493087</v>
      </c>
    </row>
    <row r="73" spans="2:7" x14ac:dyDescent="0.3">
      <c r="B73" s="19" t="s">
        <v>40</v>
      </c>
    </row>
    <row r="74" spans="2:7" x14ac:dyDescent="0.3">
      <c r="B74" t="s">
        <v>0</v>
      </c>
      <c r="G74" s="2">
        <f>Inputs!I54+Inputs!I65</f>
        <v>-2.1261628049990033</v>
      </c>
    </row>
    <row r="75" spans="2:7" x14ac:dyDescent="0.3">
      <c r="B75" t="s">
        <v>11</v>
      </c>
      <c r="G75" s="2">
        <f>Inputs!I55+Inputs!I66</f>
        <v>-2.0706868019077129</v>
      </c>
    </row>
    <row r="76" spans="2:7" x14ac:dyDescent="0.3">
      <c r="B76" t="s">
        <v>12</v>
      </c>
      <c r="G76" s="2">
        <f>Inputs!I56+Inputs!I67</f>
        <v>0</v>
      </c>
    </row>
    <row r="77" spans="2:7" x14ac:dyDescent="0.3">
      <c r="B77" t="s">
        <v>13</v>
      </c>
      <c r="G77" s="2">
        <f>Inputs!I57+Inputs!I68</f>
        <v>0</v>
      </c>
    </row>
    <row r="78" spans="2:7" x14ac:dyDescent="0.3">
      <c r="B78" t="s">
        <v>14</v>
      </c>
      <c r="G78" s="2">
        <f>Inputs!I58+Inputs!I69</f>
        <v>1.8069420353601191</v>
      </c>
    </row>
    <row r="79" spans="2:7" x14ac:dyDescent="0.3">
      <c r="B79" t="s">
        <v>15</v>
      </c>
      <c r="G79" s="2">
        <f>Inputs!I59+Inputs!I70</f>
        <v>-21.735514551478055</v>
      </c>
    </row>
    <row r="80" spans="2:7" x14ac:dyDescent="0.3">
      <c r="B80" t="s">
        <v>16</v>
      </c>
      <c r="G80" s="2">
        <f>Inputs!I60+Inputs!I71</f>
        <v>-7.1525225138961215</v>
      </c>
    </row>
    <row r="81" spans="2:7" x14ac:dyDescent="0.3">
      <c r="B81" t="s">
        <v>17</v>
      </c>
      <c r="G81" s="2">
        <f>Inputs!I61+Inputs!I72</f>
        <v>0</v>
      </c>
    </row>
    <row r="82" spans="2:7" x14ac:dyDescent="0.3">
      <c r="B82" t="s">
        <v>64</v>
      </c>
      <c r="C82" s="7">
        <f t="shared" ref="C82:G82" si="11">SUM(C74:C81)</f>
        <v>0</v>
      </c>
      <c r="D82" s="7">
        <f t="shared" si="11"/>
        <v>0</v>
      </c>
      <c r="E82" s="7">
        <f t="shared" si="11"/>
        <v>0</v>
      </c>
      <c r="F82" s="7">
        <f t="shared" si="11"/>
        <v>0</v>
      </c>
      <c r="G82" s="7">
        <f t="shared" si="11"/>
        <v>-31.277944636920772</v>
      </c>
    </row>
    <row r="84" spans="2:7" x14ac:dyDescent="0.3">
      <c r="B84" s="19" t="s">
        <v>54</v>
      </c>
    </row>
    <row r="85" spans="2:7" x14ac:dyDescent="0.3">
      <c r="B85" t="s">
        <v>0</v>
      </c>
      <c r="G85" s="16">
        <f>-('Accel Depr'!D5+'Accel Depr'!D7)</f>
        <v>-1.1894186024497337</v>
      </c>
    </row>
    <row r="86" spans="2:7" x14ac:dyDescent="0.3">
      <c r="B86" s="4" t="s">
        <v>11</v>
      </c>
      <c r="C86" s="4"/>
      <c r="D86" s="4"/>
      <c r="E86" s="4"/>
      <c r="F86" s="4"/>
      <c r="G86" s="62">
        <f>-('Accel Depr'!D6+'Accel Depr'!D8)</f>
        <v>-79.212040945085704</v>
      </c>
    </row>
    <row r="87" spans="2:7" x14ac:dyDescent="0.3">
      <c r="B87" t="s">
        <v>12</v>
      </c>
      <c r="G87" s="17">
        <v>0</v>
      </c>
    </row>
    <row r="88" spans="2:7" x14ac:dyDescent="0.3">
      <c r="B88" t="s">
        <v>13</v>
      </c>
      <c r="G88" s="17">
        <v>0</v>
      </c>
    </row>
    <row r="89" spans="2:7" x14ac:dyDescent="0.3">
      <c r="B89" t="s">
        <v>14</v>
      </c>
      <c r="G89" s="17">
        <v>0</v>
      </c>
    </row>
    <row r="90" spans="2:7" x14ac:dyDescent="0.3">
      <c r="B90" t="s">
        <v>15</v>
      </c>
      <c r="G90" s="17">
        <v>0</v>
      </c>
    </row>
    <row r="91" spans="2:7" x14ac:dyDescent="0.3">
      <c r="B91" t="s">
        <v>16</v>
      </c>
      <c r="G91" s="17">
        <v>0</v>
      </c>
    </row>
    <row r="92" spans="2:7" x14ac:dyDescent="0.3">
      <c r="B92" t="s">
        <v>17</v>
      </c>
      <c r="G92" s="17">
        <v>0</v>
      </c>
    </row>
    <row r="93" spans="2:7" x14ac:dyDescent="0.3">
      <c r="B93" t="s">
        <v>49</v>
      </c>
      <c r="G93" s="16">
        <f>'Accel Depr'!D5</f>
        <v>0.60204424229807196</v>
      </c>
    </row>
    <row r="94" spans="2:7" x14ac:dyDescent="0.3">
      <c r="B94" t="s">
        <v>50</v>
      </c>
      <c r="G94" s="16">
        <f>'Accel Depr'!D6</f>
        <v>43.995102003638969</v>
      </c>
    </row>
    <row r="95" spans="2:7" x14ac:dyDescent="0.3">
      <c r="B95" t="s">
        <v>51</v>
      </c>
      <c r="G95" s="16">
        <f>'Accel Depr'!D7</f>
        <v>0.58737436015166178</v>
      </c>
    </row>
    <row r="96" spans="2:7" x14ac:dyDescent="0.3">
      <c r="B96" t="s">
        <v>52</v>
      </c>
      <c r="G96" s="16">
        <f>'Accel Depr'!D8</f>
        <v>35.216938941446728</v>
      </c>
    </row>
    <row r="97" spans="2:12" x14ac:dyDescent="0.3">
      <c r="B97" t="s">
        <v>64</v>
      </c>
      <c r="C97" s="16">
        <f>SUM(C85:C96)</f>
        <v>0</v>
      </c>
      <c r="D97" s="16">
        <f>SUM(D85:D96)</f>
        <v>0</v>
      </c>
      <c r="E97" s="16">
        <f>SUM(E85:E96)</f>
        <v>0</v>
      </c>
      <c r="F97" s="16">
        <f>SUM(F85:F96)</f>
        <v>0</v>
      </c>
      <c r="G97" s="61">
        <f>SUM(G85:G96)</f>
        <v>0</v>
      </c>
    </row>
    <row r="98" spans="2:12" x14ac:dyDescent="0.3">
      <c r="C98" s="16"/>
      <c r="D98" s="16"/>
      <c r="E98" s="16"/>
      <c r="F98" s="16"/>
      <c r="G98" s="16"/>
    </row>
    <row r="99" spans="2:12" x14ac:dyDescent="0.3">
      <c r="B99" s="19" t="s">
        <v>24</v>
      </c>
      <c r="C99" s="1"/>
      <c r="D99" s="1"/>
      <c r="E99" s="1"/>
      <c r="F99" s="1"/>
      <c r="G99" s="1"/>
    </row>
    <row r="100" spans="2:12" x14ac:dyDescent="0.3">
      <c r="B100" t="s">
        <v>0</v>
      </c>
      <c r="C100" s="7">
        <f t="shared" ref="C100:G107" si="12">C8+C23-C38+C63+C74+C85</f>
        <v>223.75378048883465</v>
      </c>
      <c r="D100" s="7">
        <f t="shared" si="12"/>
        <v>270.18518567823617</v>
      </c>
      <c r="E100" s="7">
        <f t="shared" si="12"/>
        <v>333.22360899693331</v>
      </c>
      <c r="F100" s="7">
        <f t="shared" si="12"/>
        <v>395.67376420819033</v>
      </c>
      <c r="G100" s="39">
        <f t="shared" si="12"/>
        <v>454.82315390390039</v>
      </c>
      <c r="K100" s="16"/>
      <c r="L100" s="16"/>
    </row>
    <row r="101" spans="2:12" x14ac:dyDescent="0.3">
      <c r="B101" t="s">
        <v>11</v>
      </c>
      <c r="C101" s="7">
        <f t="shared" si="12"/>
        <v>1932.3104445268239</v>
      </c>
      <c r="D101" s="7">
        <f t="shared" si="12"/>
        <v>2147.2896410684707</v>
      </c>
      <c r="E101" s="7">
        <f t="shared" si="12"/>
        <v>2368.6596044689632</v>
      </c>
      <c r="F101" s="7">
        <f t="shared" si="12"/>
        <v>2633.8659916484803</v>
      </c>
      <c r="G101" s="39">
        <f t="shared" si="12"/>
        <v>2799.2004951011709</v>
      </c>
      <c r="K101" s="16"/>
      <c r="L101" s="16"/>
    </row>
    <row r="102" spans="2:12" x14ac:dyDescent="0.3">
      <c r="B102" t="s">
        <v>12</v>
      </c>
      <c r="C102" s="7">
        <f t="shared" si="12"/>
        <v>0</v>
      </c>
      <c r="D102" s="7">
        <f t="shared" si="12"/>
        <v>0</v>
      </c>
      <c r="E102" s="7">
        <f t="shared" si="12"/>
        <v>0</v>
      </c>
      <c r="F102" s="7">
        <f t="shared" si="12"/>
        <v>0</v>
      </c>
      <c r="G102" s="39">
        <f t="shared" si="12"/>
        <v>0</v>
      </c>
    </row>
    <row r="103" spans="2:12" x14ac:dyDescent="0.3">
      <c r="B103" t="s">
        <v>13</v>
      </c>
      <c r="C103" s="7">
        <f t="shared" si="12"/>
        <v>0</v>
      </c>
      <c r="D103" s="7">
        <f t="shared" si="12"/>
        <v>0</v>
      </c>
      <c r="E103" s="7">
        <f t="shared" si="12"/>
        <v>0</v>
      </c>
      <c r="F103" s="7">
        <f t="shared" si="12"/>
        <v>0</v>
      </c>
      <c r="G103" s="39">
        <f t="shared" si="12"/>
        <v>0</v>
      </c>
    </row>
    <row r="104" spans="2:12" x14ac:dyDescent="0.3">
      <c r="B104" t="s">
        <v>14</v>
      </c>
      <c r="C104" s="7">
        <f t="shared" si="12"/>
        <v>1.3307440827500228</v>
      </c>
      <c r="D104" s="7">
        <f t="shared" si="12"/>
        <v>7.3256044531991531</v>
      </c>
      <c r="E104" s="7">
        <f t="shared" si="12"/>
        <v>7.9328362090936526</v>
      </c>
      <c r="F104" s="7">
        <f t="shared" si="12"/>
        <v>6.8785496287485728</v>
      </c>
      <c r="G104" s="39">
        <f t="shared" si="12"/>
        <v>9.6938470834831474</v>
      </c>
      <c r="L104" s="16"/>
    </row>
    <row r="105" spans="2:12" x14ac:dyDescent="0.3">
      <c r="B105" t="s">
        <v>15</v>
      </c>
      <c r="C105" s="7">
        <f t="shared" si="12"/>
        <v>114.15739811789442</v>
      </c>
      <c r="D105" s="7">
        <f t="shared" si="12"/>
        <v>128.48028010642349</v>
      </c>
      <c r="E105" s="7">
        <f t="shared" si="12"/>
        <v>135.38391359049615</v>
      </c>
      <c r="F105" s="7">
        <f t="shared" si="12"/>
        <v>128.44076108985945</v>
      </c>
      <c r="G105" s="39">
        <f t="shared" si="12"/>
        <v>91.013020752798923</v>
      </c>
      <c r="L105" s="16"/>
    </row>
    <row r="106" spans="2:12" x14ac:dyDescent="0.3">
      <c r="B106" t="s">
        <v>16</v>
      </c>
      <c r="C106" s="7">
        <f t="shared" si="12"/>
        <v>4.9557071573737685</v>
      </c>
      <c r="D106" s="7">
        <f t="shared" si="12"/>
        <v>6.9581014557635807</v>
      </c>
      <c r="E106" s="7">
        <f t="shared" si="12"/>
        <v>11.519366812060863</v>
      </c>
      <c r="F106" s="7">
        <f t="shared" si="12"/>
        <v>13.633806098612585</v>
      </c>
      <c r="G106" s="39">
        <f t="shared" si="12"/>
        <v>5.3795344295452505</v>
      </c>
      <c r="L106" s="16"/>
    </row>
    <row r="107" spans="2:12" x14ac:dyDescent="0.3">
      <c r="B107" t="s">
        <v>17</v>
      </c>
      <c r="C107" s="7">
        <f t="shared" si="12"/>
        <v>1.5553441667922492</v>
      </c>
      <c r="D107" s="7">
        <f t="shared" si="12"/>
        <v>1.5754463655724045</v>
      </c>
      <c r="E107" s="7">
        <f t="shared" si="12"/>
        <v>1.5716796789597285</v>
      </c>
      <c r="F107" s="7">
        <f t="shared" si="12"/>
        <v>1.5695427875524592</v>
      </c>
      <c r="G107" s="39">
        <f t="shared" si="12"/>
        <v>1.5688274079042293</v>
      </c>
      <c r="L107" s="16"/>
    </row>
    <row r="108" spans="2:12" x14ac:dyDescent="0.3">
      <c r="B108" t="s">
        <v>49</v>
      </c>
      <c r="C108" s="7">
        <f t="shared" ref="C108:G111" si="13">C16+C31-C46+C93</f>
        <v>0</v>
      </c>
      <c r="D108" s="7">
        <f t="shared" si="13"/>
        <v>0</v>
      </c>
      <c r="E108" s="7">
        <f t="shared" si="13"/>
        <v>0</v>
      </c>
      <c r="F108" s="7">
        <f t="shared" si="13"/>
        <v>0</v>
      </c>
      <c r="G108" s="39">
        <f t="shared" si="13"/>
        <v>0.60204424229807196</v>
      </c>
    </row>
    <row r="109" spans="2:12" x14ac:dyDescent="0.3">
      <c r="B109" t="s">
        <v>50</v>
      </c>
      <c r="C109" s="7">
        <f t="shared" si="13"/>
        <v>0</v>
      </c>
      <c r="D109" s="7">
        <f t="shared" si="13"/>
        <v>0</v>
      </c>
      <c r="E109" s="7">
        <f t="shared" si="13"/>
        <v>0</v>
      </c>
      <c r="F109" s="7">
        <f t="shared" si="13"/>
        <v>0</v>
      </c>
      <c r="G109" s="39">
        <f t="shared" si="13"/>
        <v>43.995102003638969</v>
      </c>
    </row>
    <row r="110" spans="2:12" x14ac:dyDescent="0.3">
      <c r="B110" t="s">
        <v>51</v>
      </c>
      <c r="C110" s="7">
        <f t="shared" si="13"/>
        <v>0</v>
      </c>
      <c r="D110" s="7">
        <f t="shared" si="13"/>
        <v>0</v>
      </c>
      <c r="E110" s="7">
        <f t="shared" si="13"/>
        <v>0</v>
      </c>
      <c r="F110" s="7">
        <f t="shared" si="13"/>
        <v>0</v>
      </c>
      <c r="G110" s="39">
        <f t="shared" si="13"/>
        <v>0.58737436015166178</v>
      </c>
    </row>
    <row r="111" spans="2:12" x14ac:dyDescent="0.3">
      <c r="B111" t="s">
        <v>52</v>
      </c>
      <c r="C111" s="7">
        <f t="shared" si="13"/>
        <v>0</v>
      </c>
      <c r="D111" s="7">
        <f t="shared" si="13"/>
        <v>0</v>
      </c>
      <c r="E111" s="7">
        <f t="shared" si="13"/>
        <v>0</v>
      </c>
      <c r="F111" s="7">
        <f t="shared" si="13"/>
        <v>0</v>
      </c>
      <c r="G111" s="39">
        <f t="shared" si="13"/>
        <v>35.216938941446728</v>
      </c>
    </row>
    <row r="112" spans="2:12" x14ac:dyDescent="0.3">
      <c r="B112" t="s">
        <v>64</v>
      </c>
      <c r="C112" s="39">
        <f>SUM(C100:C111)</f>
        <v>2278.0634185404688</v>
      </c>
      <c r="D112" s="39">
        <f>SUM(D100:D111)</f>
        <v>2561.8142591276651</v>
      </c>
      <c r="E112" s="39">
        <f>SUM(E100:E111)</f>
        <v>2858.2910097565068</v>
      </c>
      <c r="F112" s="39">
        <f>SUM(F100:F111)</f>
        <v>3180.0624154614438</v>
      </c>
      <c r="G112" s="39">
        <f>SUM(G100:G111)</f>
        <v>3442.080338226338</v>
      </c>
    </row>
    <row r="114" spans="2:7" x14ac:dyDescent="0.3">
      <c r="B114" t="s">
        <v>102</v>
      </c>
      <c r="C114" s="25">
        <v>2278.0634185404688</v>
      </c>
      <c r="D114" s="25">
        <v>2561.8142591276651</v>
      </c>
      <c r="E114" s="25">
        <v>2858.2910097565068</v>
      </c>
      <c r="F114" s="25">
        <v>3180.0624154614434</v>
      </c>
      <c r="G114" s="25">
        <v>3442.0803382263393</v>
      </c>
    </row>
    <row r="116" spans="2:7" x14ac:dyDescent="0.3">
      <c r="B116" t="s">
        <v>55</v>
      </c>
      <c r="C116" s="16">
        <f>C112-C114</f>
        <v>0</v>
      </c>
      <c r="D116" s="16">
        <f t="shared" ref="D116:G116" si="14">D112-D114</f>
        <v>0</v>
      </c>
      <c r="E116" s="16">
        <f t="shared" si="14"/>
        <v>0</v>
      </c>
      <c r="F116" s="16">
        <f t="shared" si="14"/>
        <v>0</v>
      </c>
      <c r="G116" s="16">
        <f t="shared" si="1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35"/>
  <sheetViews>
    <sheetView tabSelected="1" zoomScale="85" zoomScaleNormal="85" workbookViewId="0">
      <pane xSplit="2" ySplit="5" topLeftCell="C120" activePane="bottomRight" state="frozen"/>
      <selection pane="topRight" activeCell="C1" sqref="C1"/>
      <selection pane="bottomLeft" activeCell="A6" sqref="A6"/>
      <selection pane="bottomRight" activeCell="E116" sqref="E116"/>
    </sheetView>
  </sheetViews>
  <sheetFormatPr defaultRowHeight="14.4" outlineLevelRow="1" x14ac:dyDescent="0.3"/>
  <cols>
    <col min="1" max="1" width="4.33203125" customWidth="1"/>
    <col min="2" max="2" width="46.21875" customWidth="1"/>
    <col min="8" max="57" width="9.109375" customWidth="1"/>
  </cols>
  <sheetData>
    <row r="1" spans="2:57" ht="15" x14ac:dyDescent="0.25">
      <c r="B1" s="9" t="s">
        <v>41</v>
      </c>
    </row>
    <row r="2" spans="2:57" ht="15" x14ac:dyDescent="0.25"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  <c r="K2" s="1">
        <v>2024</v>
      </c>
      <c r="L2" s="1">
        <v>2025</v>
      </c>
      <c r="M2" s="1">
        <v>2026</v>
      </c>
      <c r="N2" s="1">
        <v>2027</v>
      </c>
      <c r="O2" s="1">
        <v>2028</v>
      </c>
      <c r="P2" s="1">
        <v>2029</v>
      </c>
      <c r="Q2" s="1">
        <v>2030</v>
      </c>
      <c r="R2" s="1">
        <v>2031</v>
      </c>
      <c r="S2" s="1">
        <v>2032</v>
      </c>
      <c r="T2" s="1">
        <v>2033</v>
      </c>
      <c r="U2" s="1">
        <v>2034</v>
      </c>
      <c r="V2" s="1">
        <v>2035</v>
      </c>
      <c r="W2" s="1">
        <v>2036</v>
      </c>
      <c r="X2" s="1">
        <v>2037</v>
      </c>
      <c r="Y2" s="1">
        <v>2038</v>
      </c>
      <c r="Z2" s="1">
        <v>2039</v>
      </c>
      <c r="AA2" s="1">
        <v>2040</v>
      </c>
      <c r="AB2" s="1">
        <v>2041</v>
      </c>
      <c r="AC2" s="1">
        <v>2042</v>
      </c>
      <c r="AD2" s="1">
        <v>2043</v>
      </c>
      <c r="AE2" s="1">
        <v>2044</v>
      </c>
      <c r="AF2" s="1">
        <v>2045</v>
      </c>
      <c r="AG2" s="1">
        <v>2046</v>
      </c>
      <c r="AH2" s="1">
        <v>2047</v>
      </c>
      <c r="AI2" s="1">
        <v>2048</v>
      </c>
      <c r="AJ2" s="1">
        <v>2049</v>
      </c>
      <c r="AK2" s="1">
        <v>2050</v>
      </c>
      <c r="AL2" s="1">
        <v>2051</v>
      </c>
      <c r="AM2" s="1">
        <v>2052</v>
      </c>
      <c r="AN2" s="1">
        <v>2053</v>
      </c>
      <c r="AO2" s="1">
        <v>2054</v>
      </c>
      <c r="AP2" s="1">
        <v>2055</v>
      </c>
      <c r="AQ2" s="1">
        <v>2056</v>
      </c>
      <c r="AR2" s="1">
        <v>2057</v>
      </c>
      <c r="AS2" s="1">
        <v>2058</v>
      </c>
      <c r="AT2" s="1">
        <v>2059</v>
      </c>
      <c r="AU2" s="1">
        <v>2060</v>
      </c>
      <c r="AV2" s="1">
        <v>2061</v>
      </c>
      <c r="AW2" s="1">
        <v>2062</v>
      </c>
      <c r="AX2" s="1">
        <v>2063</v>
      </c>
      <c r="AY2" s="1">
        <v>2064</v>
      </c>
      <c r="AZ2" s="1">
        <v>2065</v>
      </c>
      <c r="BA2" s="1">
        <v>2066</v>
      </c>
      <c r="BB2" s="1">
        <v>2067</v>
      </c>
      <c r="BC2" s="1">
        <v>2068</v>
      </c>
      <c r="BD2" s="1">
        <v>2069</v>
      </c>
      <c r="BE2" s="1">
        <v>2070</v>
      </c>
    </row>
    <row r="3" spans="2:57" ht="15" x14ac:dyDescent="0.25">
      <c r="B3" t="s">
        <v>7</v>
      </c>
      <c r="C3" s="5">
        <f>Inputs!J4</f>
        <v>2.3230798209937155E-2</v>
      </c>
      <c r="D3" s="5">
        <f>Inputs!K4</f>
        <v>2.3230798209937155E-2</v>
      </c>
      <c r="E3" s="5">
        <f>Inputs!L4</f>
        <v>2.3230798209937155E-2</v>
      </c>
      <c r="F3" s="5">
        <f>Inputs!M4</f>
        <v>2.3230798209937155E-2</v>
      </c>
      <c r="G3" s="5">
        <f>Inputs!N4</f>
        <v>2.3230798209937155E-2</v>
      </c>
      <c r="H3" s="5">
        <f>Inputs!O4</f>
        <v>2.3230798209937155E-2</v>
      </c>
      <c r="I3" s="5">
        <f>Inputs!P4</f>
        <v>2.3230798209937155E-2</v>
      </c>
      <c r="J3" s="5">
        <f>Inputs!Q4</f>
        <v>2.3230798209937155E-2</v>
      </c>
      <c r="K3" s="5">
        <f>Inputs!R4</f>
        <v>2.3230798209937155E-2</v>
      </c>
      <c r="L3" s="5">
        <f>Inputs!S4</f>
        <v>2.3230798209937155E-2</v>
      </c>
      <c r="M3" s="5">
        <f>Inputs!T4</f>
        <v>2.3230798209937155E-2</v>
      </c>
      <c r="N3" s="5">
        <f>Inputs!U4</f>
        <v>2.3230798209937155E-2</v>
      </c>
      <c r="O3" s="5">
        <f>Inputs!V4</f>
        <v>2.3230798209937155E-2</v>
      </c>
      <c r="P3" s="5">
        <f>Inputs!W4</f>
        <v>2.3230798209937155E-2</v>
      </c>
      <c r="Q3" s="5">
        <f>Inputs!X4</f>
        <v>2.3230798209937155E-2</v>
      </c>
      <c r="R3" s="5">
        <f>$Q3</f>
        <v>2.3230798209937155E-2</v>
      </c>
      <c r="S3" s="5">
        <f t="shared" ref="S3:BE3" si="0">$Q3</f>
        <v>2.3230798209937155E-2</v>
      </c>
      <c r="T3" s="5">
        <f t="shared" si="0"/>
        <v>2.3230798209937155E-2</v>
      </c>
      <c r="U3" s="5">
        <f t="shared" si="0"/>
        <v>2.3230798209937155E-2</v>
      </c>
      <c r="V3" s="5">
        <f t="shared" si="0"/>
        <v>2.3230798209937155E-2</v>
      </c>
      <c r="W3" s="5">
        <f t="shared" si="0"/>
        <v>2.3230798209937155E-2</v>
      </c>
      <c r="X3" s="5">
        <f t="shared" si="0"/>
        <v>2.3230798209937155E-2</v>
      </c>
      <c r="Y3" s="5">
        <f t="shared" si="0"/>
        <v>2.3230798209937155E-2</v>
      </c>
      <c r="Z3" s="5">
        <f t="shared" si="0"/>
        <v>2.3230798209937155E-2</v>
      </c>
      <c r="AA3" s="5">
        <f t="shared" si="0"/>
        <v>2.3230798209937155E-2</v>
      </c>
      <c r="AB3" s="5">
        <f t="shared" si="0"/>
        <v>2.3230798209937155E-2</v>
      </c>
      <c r="AC3" s="5">
        <f t="shared" si="0"/>
        <v>2.3230798209937155E-2</v>
      </c>
      <c r="AD3" s="5">
        <f t="shared" si="0"/>
        <v>2.3230798209937155E-2</v>
      </c>
      <c r="AE3" s="5">
        <f t="shared" si="0"/>
        <v>2.3230798209937155E-2</v>
      </c>
      <c r="AF3" s="5">
        <f t="shared" si="0"/>
        <v>2.3230798209937155E-2</v>
      </c>
      <c r="AG3" s="5">
        <f t="shared" si="0"/>
        <v>2.3230798209937155E-2</v>
      </c>
      <c r="AH3" s="5">
        <f t="shared" si="0"/>
        <v>2.3230798209937155E-2</v>
      </c>
      <c r="AI3" s="5">
        <f t="shared" si="0"/>
        <v>2.3230798209937155E-2</v>
      </c>
      <c r="AJ3" s="5">
        <f t="shared" si="0"/>
        <v>2.3230798209937155E-2</v>
      </c>
      <c r="AK3" s="5">
        <f t="shared" si="0"/>
        <v>2.3230798209937155E-2</v>
      </c>
      <c r="AL3" s="5">
        <f t="shared" si="0"/>
        <v>2.3230798209937155E-2</v>
      </c>
      <c r="AM3" s="5">
        <f t="shared" si="0"/>
        <v>2.3230798209937155E-2</v>
      </c>
      <c r="AN3" s="5">
        <f t="shared" si="0"/>
        <v>2.3230798209937155E-2</v>
      </c>
      <c r="AO3" s="5">
        <f t="shared" si="0"/>
        <v>2.3230798209937155E-2</v>
      </c>
      <c r="AP3" s="5">
        <f t="shared" si="0"/>
        <v>2.3230798209937155E-2</v>
      </c>
      <c r="AQ3" s="5">
        <f t="shared" si="0"/>
        <v>2.3230798209937155E-2</v>
      </c>
      <c r="AR3" s="5">
        <f t="shared" si="0"/>
        <v>2.3230798209937155E-2</v>
      </c>
      <c r="AS3" s="5">
        <f t="shared" si="0"/>
        <v>2.3230798209937155E-2</v>
      </c>
      <c r="AT3" s="5">
        <f t="shared" si="0"/>
        <v>2.3230798209937155E-2</v>
      </c>
      <c r="AU3" s="5">
        <f t="shared" si="0"/>
        <v>2.3230798209937155E-2</v>
      </c>
      <c r="AV3" s="5">
        <f t="shared" si="0"/>
        <v>2.3230798209937155E-2</v>
      </c>
      <c r="AW3" s="5">
        <f t="shared" si="0"/>
        <v>2.3230798209937155E-2</v>
      </c>
      <c r="AX3" s="5">
        <f t="shared" si="0"/>
        <v>2.3230798209937155E-2</v>
      </c>
      <c r="AY3" s="5">
        <f t="shared" si="0"/>
        <v>2.3230798209937155E-2</v>
      </c>
      <c r="AZ3" s="5">
        <f t="shared" si="0"/>
        <v>2.3230798209937155E-2</v>
      </c>
      <c r="BA3" s="5">
        <f t="shared" si="0"/>
        <v>2.3230798209937155E-2</v>
      </c>
      <c r="BB3" s="5">
        <f t="shared" si="0"/>
        <v>2.3230798209937155E-2</v>
      </c>
      <c r="BC3" s="5">
        <f t="shared" si="0"/>
        <v>2.3230798209937155E-2</v>
      </c>
      <c r="BD3" s="5">
        <f t="shared" si="0"/>
        <v>2.3230798209937155E-2</v>
      </c>
      <c r="BE3" s="5">
        <f t="shared" si="0"/>
        <v>2.3230798209937155E-2</v>
      </c>
    </row>
    <row r="4" spans="2:57" ht="15" x14ac:dyDescent="0.25">
      <c r="B4" t="s">
        <v>62</v>
      </c>
      <c r="C4" s="5">
        <f>1+C3</f>
        <v>1.0232307982099371</v>
      </c>
      <c r="D4" s="5">
        <f>C4*(1+D3)</f>
        <v>1.047001266405345</v>
      </c>
      <c r="E4" s="5">
        <f t="shared" ref="E4:AJ4" si="1">D4*(1+E3)</f>
        <v>1.0713239415507561</v>
      </c>
      <c r="F4" s="5">
        <f t="shared" si="1"/>
        <v>1.0962116518543961</v>
      </c>
      <c r="G4" s="5">
        <f t="shared" si="1"/>
        <v>1.1216775235340073</v>
      </c>
      <c r="H4" s="5">
        <f t="shared" si="1"/>
        <v>1.1477349877398477</v>
      </c>
      <c r="I4" s="5">
        <f t="shared" si="1"/>
        <v>1.1743977876385168</v>
      </c>
      <c r="J4" s="5">
        <f t="shared" si="1"/>
        <v>1.2016799856613438</v>
      </c>
      <c r="K4" s="5">
        <f t="shared" si="1"/>
        <v>1.2295959709211626</v>
      </c>
      <c r="L4" s="5">
        <f t="shared" si="1"/>
        <v>1.2581604668013837</v>
      </c>
      <c r="M4" s="5">
        <f t="shared" si="1"/>
        <v>1.287388538721367</v>
      </c>
      <c r="N4" s="5">
        <f t="shared" si="1"/>
        <v>1.3172956020821889</v>
      </c>
      <c r="O4" s="5">
        <f t="shared" si="1"/>
        <v>1.3478974303969979</v>
      </c>
      <c r="P4" s="5">
        <f t="shared" si="1"/>
        <v>1.3792101636102434</v>
      </c>
      <c r="Q4" s="5">
        <f t="shared" si="1"/>
        <v>1.4112503166101673</v>
      </c>
      <c r="R4" s="5">
        <f t="shared" si="1"/>
        <v>1.444034787939048</v>
      </c>
      <c r="S4" s="5">
        <f t="shared" si="1"/>
        <v>1.4775808687057894</v>
      </c>
      <c r="T4" s="5">
        <f t="shared" si="1"/>
        <v>1.5119062517055573</v>
      </c>
      <c r="U4" s="5">
        <f t="shared" si="1"/>
        <v>1.5470290407512715</v>
      </c>
      <c r="V4" s="5">
        <f t="shared" si="1"/>
        <v>1.5829677602218768</v>
      </c>
      <c r="W4" s="5">
        <f t="shared" si="1"/>
        <v>1.6197413648324273</v>
      </c>
      <c r="X4" s="5">
        <f t="shared" si="1"/>
        <v>1.6573692496311374</v>
      </c>
      <c r="Y4" s="5">
        <f t="shared" si="1"/>
        <v>1.6958712602286732</v>
      </c>
      <c r="Z4" s="5">
        <f t="shared" si="1"/>
        <v>1.7352677032650772</v>
      </c>
      <c r="AA4" s="5">
        <f t="shared" si="1"/>
        <v>1.7755793571198493</v>
      </c>
      <c r="AB4" s="5">
        <f t="shared" si="1"/>
        <v>1.8168274828708304</v>
      </c>
      <c r="AC4" s="5">
        <f t="shared" si="1"/>
        <v>1.8590338355076708</v>
      </c>
      <c r="AD4" s="5">
        <f t="shared" si="1"/>
        <v>1.9022206754057949</v>
      </c>
      <c r="AE4" s="5">
        <f t="shared" si="1"/>
        <v>1.9464107800669173</v>
      </c>
      <c r="AF4" s="5">
        <f t="shared" si="1"/>
        <v>1.9916274561322982</v>
      </c>
      <c r="AG4" s="5">
        <f t="shared" si="1"/>
        <v>2.0378945516750782</v>
      </c>
      <c r="AH4" s="5">
        <f t="shared" si="1"/>
        <v>2.0852364687781724</v>
      </c>
      <c r="AI4" s="5">
        <f t="shared" si="1"/>
        <v>2.1336781764043597</v>
      </c>
      <c r="AJ4" s="5">
        <f t="shared" si="1"/>
        <v>2.1832452235653559</v>
      </c>
      <c r="AK4" s="5">
        <f t="shared" ref="AK4" si="2">AJ4*(1+AK3)</f>
        <v>2.2339637527968117</v>
      </c>
      <c r="AL4" s="5">
        <f t="shared" ref="AL4" si="3">AK4*(1+AL3)</f>
        <v>2.2858605139463481</v>
      </c>
      <c r="AM4" s="5">
        <f t="shared" ref="AM4" si="4">AL4*(1+AM3)</f>
        <v>2.3389628782818987</v>
      </c>
      <c r="AN4" s="5">
        <f t="shared" ref="AN4" si="5">AM4*(1+AN3)</f>
        <v>2.3932988529277992</v>
      </c>
      <c r="AO4" s="5">
        <f t="shared" ref="AO4" si="6">AN4*(1+AO3)</f>
        <v>2.448897095636239</v>
      </c>
      <c r="AP4" s="5">
        <f t="shared" ref="AP4" si="7">AO4*(1+AP3)</f>
        <v>2.5057869299018658</v>
      </c>
      <c r="AQ4" s="5">
        <f t="shared" ref="AQ4" si="8">AP4*(1+AQ3)</f>
        <v>2.5639983604275138</v>
      </c>
      <c r="AR4" s="5">
        <f t="shared" ref="AR4" si="9">AQ4*(1+AR3)</f>
        <v>2.6235620889492148</v>
      </c>
      <c r="AS4" s="5">
        <f t="shared" ref="AS4" si="10">AR4*(1+AS3)</f>
        <v>2.6845095304288353</v>
      </c>
      <c r="AT4" s="5">
        <f t="shared" ref="AT4" si="11">AS4*(1+AT3)</f>
        <v>2.7468728296228808</v>
      </c>
      <c r="AU4" s="5">
        <f t="shared" ref="AU4" si="12">AT4*(1+AU3)</f>
        <v>2.8106848780362088</v>
      </c>
      <c r="AV4" s="5">
        <f t="shared" ref="AV4" si="13">AU4*(1+AV3)</f>
        <v>2.8759793312695896</v>
      </c>
      <c r="AW4" s="5">
        <f t="shared" ref="AW4" si="14">AV4*(1+AW3)</f>
        <v>2.9427906267702633</v>
      </c>
      <c r="AX4" s="5">
        <f t="shared" ref="AX4" si="15">AW4*(1+AX3)</f>
        <v>3.0111540019948575</v>
      </c>
      <c r="AY4" s="5">
        <f t="shared" ref="AY4" si="16">AX4*(1+AY3)</f>
        <v>3.0811055129942448</v>
      </c>
      <c r="AZ4" s="5">
        <f t="shared" ref="AZ4" si="17">AY4*(1+AZ3)</f>
        <v>3.152682053430139</v>
      </c>
      <c r="BA4" s="5">
        <f t="shared" ref="BA4" si="18">AZ4*(1+BA3)</f>
        <v>3.2259213740334647</v>
      </c>
      <c r="BB4" s="5">
        <f t="shared" ref="BB4" si="19">BA4*(1+BB3)</f>
        <v>3.3008621025147593</v>
      </c>
      <c r="BC4" s="5">
        <f t="shared" ref="BC4" si="20">BB4*(1+BC3)</f>
        <v>3.3775437639371084</v>
      </c>
      <c r="BD4" s="5">
        <f t="shared" ref="BD4" si="21">BC4*(1+BD3)</f>
        <v>3.4560068015623631</v>
      </c>
      <c r="BE4" s="5">
        <f t="shared" ref="BE4" si="22">BD4*(1+BE3)</f>
        <v>3.5362925981816287</v>
      </c>
    </row>
    <row r="5" spans="2:57" ht="15" x14ac:dyDescent="0.25">
      <c r="C5" s="37" t="s">
        <v>35</v>
      </c>
      <c r="D5" s="37" t="s">
        <v>35</v>
      </c>
      <c r="E5" s="37" t="s">
        <v>35</v>
      </c>
      <c r="F5" s="37" t="s">
        <v>35</v>
      </c>
      <c r="G5" s="37" t="s">
        <v>35</v>
      </c>
      <c r="H5" s="37" t="s">
        <v>35</v>
      </c>
      <c r="I5" s="37" t="s">
        <v>35</v>
      </c>
      <c r="J5" s="37" t="s">
        <v>35</v>
      </c>
      <c r="K5" s="37" t="s">
        <v>35</v>
      </c>
      <c r="L5" s="37" t="s">
        <v>35</v>
      </c>
      <c r="M5" s="37" t="s">
        <v>35</v>
      </c>
      <c r="N5" s="37" t="s">
        <v>35</v>
      </c>
      <c r="O5" s="37" t="s">
        <v>35</v>
      </c>
      <c r="P5" s="37" t="s">
        <v>35</v>
      </c>
      <c r="Q5" s="37" t="s">
        <v>35</v>
      </c>
      <c r="R5" s="37" t="s">
        <v>35</v>
      </c>
      <c r="S5" s="37" t="s">
        <v>35</v>
      </c>
      <c r="T5" s="37" t="s">
        <v>35</v>
      </c>
      <c r="U5" s="37" t="s">
        <v>35</v>
      </c>
      <c r="V5" s="37" t="s">
        <v>35</v>
      </c>
      <c r="W5" s="37" t="s">
        <v>35</v>
      </c>
      <c r="X5" s="37" t="s">
        <v>35</v>
      </c>
      <c r="Y5" s="37" t="s">
        <v>35</v>
      </c>
      <c r="Z5" s="37" t="s">
        <v>35</v>
      </c>
      <c r="AA5" s="37" t="s">
        <v>35</v>
      </c>
      <c r="AB5" s="37" t="s">
        <v>35</v>
      </c>
      <c r="AC5" s="37" t="s">
        <v>35</v>
      </c>
      <c r="AD5" s="37" t="s">
        <v>35</v>
      </c>
      <c r="AE5" s="37" t="s">
        <v>35</v>
      </c>
      <c r="AF5" s="37" t="s">
        <v>35</v>
      </c>
      <c r="AG5" s="37" t="s">
        <v>35</v>
      </c>
      <c r="AH5" s="37" t="s">
        <v>35</v>
      </c>
      <c r="AI5" s="37" t="s">
        <v>35</v>
      </c>
      <c r="AJ5" s="37" t="s">
        <v>35</v>
      </c>
      <c r="AK5" s="37" t="s">
        <v>35</v>
      </c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35</v>
      </c>
      <c r="AQ5" s="37" t="s">
        <v>35</v>
      </c>
      <c r="AR5" s="37" t="s">
        <v>35</v>
      </c>
      <c r="AS5" s="37" t="s">
        <v>35</v>
      </c>
      <c r="AT5" s="37" t="s">
        <v>35</v>
      </c>
      <c r="AU5" s="37" t="s">
        <v>35</v>
      </c>
      <c r="AV5" s="37" t="s">
        <v>35</v>
      </c>
      <c r="AW5" s="37" t="s">
        <v>35</v>
      </c>
      <c r="AX5" s="37" t="s">
        <v>35</v>
      </c>
      <c r="AY5" s="37" t="s">
        <v>35</v>
      </c>
      <c r="AZ5" s="37" t="s">
        <v>35</v>
      </c>
      <c r="BA5" s="37" t="s">
        <v>35</v>
      </c>
      <c r="BB5" s="37" t="s">
        <v>35</v>
      </c>
      <c r="BC5" s="37" t="s">
        <v>35</v>
      </c>
      <c r="BD5" s="37" t="s">
        <v>35</v>
      </c>
      <c r="BE5" s="37" t="s">
        <v>35</v>
      </c>
    </row>
    <row r="7" spans="2:57" ht="15" x14ac:dyDescent="0.25">
      <c r="B7" s="19" t="s">
        <v>34</v>
      </c>
      <c r="C7" s="1"/>
      <c r="D7" s="1"/>
      <c r="E7" s="1"/>
      <c r="F7" s="1"/>
      <c r="G7" s="1"/>
    </row>
    <row r="8" spans="2:57" ht="15" x14ac:dyDescent="0.25">
      <c r="B8" t="s">
        <v>0</v>
      </c>
      <c r="C8" s="2">
        <f>'Opening RAB 2016'!G100</f>
        <v>454.82315390390039</v>
      </c>
      <c r="D8" s="2">
        <f t="shared" ref="D8:AJ14" si="23">C114</f>
        <v>501.93894726823532</v>
      </c>
      <c r="E8" s="2">
        <f t="shared" si="23"/>
        <v>568.53563454316679</v>
      </c>
      <c r="F8" s="2">
        <f t="shared" si="23"/>
        <v>628.44731094044744</v>
      </c>
      <c r="G8" s="2">
        <f t="shared" si="23"/>
        <v>698.80810002883845</v>
      </c>
      <c r="H8" s="2">
        <f t="shared" si="23"/>
        <v>750.49743297483337</v>
      </c>
      <c r="I8" s="2">
        <f t="shared" si="23"/>
        <v>744.4445312708375</v>
      </c>
      <c r="J8" s="2">
        <f t="shared" si="23"/>
        <v>737.705381151952</v>
      </c>
      <c r="K8" s="2">
        <f t="shared" si="23"/>
        <v>730.25136499065502</v>
      </c>
      <c r="L8" s="2">
        <f t="shared" si="23"/>
        <v>722.05290588643675</v>
      </c>
      <c r="M8" s="2">
        <f t="shared" si="23"/>
        <v>713.07943854051871</v>
      </c>
      <c r="N8" s="2">
        <f t="shared" si="23"/>
        <v>703.29937929505888</v>
      </c>
      <c r="O8" s="2">
        <f t="shared" si="23"/>
        <v>692.68009531373741</v>
      </c>
      <c r="P8" s="2">
        <f t="shared" si="23"/>
        <v>681.18787288000192</v>
      </c>
      <c r="Q8" s="2">
        <f t="shared" si="23"/>
        <v>668.78788478860884</v>
      </c>
      <c r="R8" s="2">
        <f t="shared" si="23"/>
        <v>655.44415680544216</v>
      </c>
      <c r="S8" s="2">
        <f t="shared" si="23"/>
        <v>641.1195331699181</v>
      </c>
      <c r="T8" s="2">
        <f t="shared" si="23"/>
        <v>625.77564111359357</v>
      </c>
      <c r="U8" s="2">
        <f t="shared" si="23"/>
        <v>609.37285436788716</v>
      </c>
      <c r="V8" s="2">
        <f t="shared" si="23"/>
        <v>591.87025563309271</v>
      </c>
      <c r="W8" s="2">
        <f t="shared" si="23"/>
        <v>573.22559798012026</v>
      </c>
      <c r="X8" s="2">
        <f t="shared" si="23"/>
        <v>553.39526515563045</v>
      </c>
      <c r="Y8" s="2">
        <f t="shared" si="23"/>
        <v>532.33423076044403</v>
      </c>
      <c r="Z8" s="2">
        <f t="shared" si="23"/>
        <v>509.99601627029716</v>
      </c>
      <c r="AA8" s="2">
        <f t="shared" si="23"/>
        <v>486.33264786718848</v>
      </c>
      <c r="AB8" s="2">
        <f t="shared" si="23"/>
        <v>470.86875618117159</v>
      </c>
      <c r="AC8" s="2">
        <f t="shared" si="23"/>
        <v>458.59722702737997</v>
      </c>
      <c r="AD8" s="2">
        <f t="shared" si="23"/>
        <v>445.5014293037832</v>
      </c>
      <c r="AE8" s="2">
        <f t="shared" si="23"/>
        <v>431.54968875270959</v>
      </c>
      <c r="AF8" s="2">
        <f t="shared" si="23"/>
        <v>416.7093043129176</v>
      </c>
      <c r="AG8" s="2">
        <f t="shared" si="23"/>
        <v>400.94651750630908</v>
      </c>
      <c r="AH8" s="2">
        <f t="shared" si="23"/>
        <v>384.22648095643535</v>
      </c>
      <c r="AI8" s="2">
        <f t="shared" si="23"/>
        <v>366.51322601497861</v>
      </c>
      <c r="AJ8" s="2">
        <f t="shared" si="23"/>
        <v>347.76962947175429</v>
      </c>
      <c r="AK8" s="2">
        <f t="shared" ref="AK8:AK14" si="24">AJ114</f>
        <v>327.95737932312335</v>
      </c>
      <c r="AL8" s="2">
        <f t="shared" ref="AL8:AL14" si="25">AK114</f>
        <v>307.0369395730329</v>
      </c>
      <c r="AM8" s="2">
        <f t="shared" ref="AM8:AM14" si="26">AL114</f>
        <v>284.96751404021313</v>
      </c>
      <c r="AN8" s="2">
        <f t="shared" ref="AN8:AN14" si="27">AM114</f>
        <v>261.70700914435059</v>
      </c>
      <c r="AO8" s="2">
        <f t="shared" ref="AO8:AO14" si="28">AN114</f>
        <v>237.21199564333227</v>
      </c>
      <c r="AP8" s="2">
        <f t="shared" ref="AP8:AP14" si="29">AO114</f>
        <v>211.43766929290771</v>
      </c>
      <c r="AQ8" s="2">
        <f t="shared" ref="AQ8:AQ14" si="30">AP114</f>
        <v>184.33781039935326</v>
      </c>
      <c r="AR8" s="2">
        <f t="shared" ref="AR8:AR14" si="31">AQ114</f>
        <v>155.86474223493565</v>
      </c>
      <c r="AS8" s="2">
        <f t="shared" ref="AS8:AS14" si="32">AR114</f>
        <v>127.4687564358405</v>
      </c>
      <c r="AT8" s="2">
        <f t="shared" ref="AT8:AT14" si="33">AS114</f>
        <v>100.61906495598825</v>
      </c>
      <c r="AU8" s="2">
        <f t="shared" ref="AU8:AU14" si="34">AT114</f>
        <v>76.705699762114051</v>
      </c>
      <c r="AV8" s="2">
        <f t="shared" ref="AV8:AV14" si="35">AU114</f>
        <v>55.843722382761044</v>
      </c>
      <c r="AW8" s="2">
        <f t="shared" ref="AW8:AW14" si="36">AV114</f>
        <v>38.177789144302835</v>
      </c>
      <c r="AX8" s="2">
        <f t="shared" ref="AX8:AX14" si="37">AW114</f>
        <v>22.903931725813884</v>
      </c>
      <c r="AY8" s="2">
        <f t="shared" ref="AY8:AY14" si="38">AX114</f>
        <v>11.412720465245775</v>
      </c>
      <c r="AZ8" s="2">
        <f t="shared" ref="AZ8:AZ14" si="39">AY114</f>
        <v>3.487917743657917</v>
      </c>
      <c r="BA8" s="2">
        <f t="shared" ref="BA8:BA14" si="40">AZ114</f>
        <v>3.1001867739632871E-12</v>
      </c>
      <c r="BB8" s="2">
        <f t="shared" ref="BB8:BB14" si="41">BA114</f>
        <v>3.0161898515188323E-12</v>
      </c>
      <c r="BC8" s="2">
        <f t="shared" ref="BC8:BC14" si="42">BB114</f>
        <v>3.0862583493223267E-12</v>
      </c>
      <c r="BD8" s="2">
        <f t="shared" ref="BD8:BD14" si="43">BC114</f>
        <v>3.1579545942591675E-12</v>
      </c>
      <c r="BE8" s="2">
        <f t="shared" ref="BE8:BE14" si="44">BD114</f>
        <v>3.2313164001945461E-12</v>
      </c>
    </row>
    <row r="9" spans="2:57" ht="15" x14ac:dyDescent="0.25">
      <c r="B9" t="s">
        <v>11</v>
      </c>
      <c r="C9" s="2">
        <f>'Opening RAB 2016'!G101</f>
        <v>2799.2004951011709</v>
      </c>
      <c r="D9" s="2">
        <f t="shared" ref="D9:G14" si="45">C115</f>
        <v>2997.2484528165191</v>
      </c>
      <c r="E9" s="2">
        <f t="shared" si="45"/>
        <v>3241.0039005898261</v>
      </c>
      <c r="F9" s="2">
        <f t="shared" si="45"/>
        <v>3488.3395732822964</v>
      </c>
      <c r="G9" s="2">
        <f t="shared" si="45"/>
        <v>3735.7986032714002</v>
      </c>
      <c r="H9" s="2">
        <f t="shared" si="23"/>
        <v>3975.2816283606421</v>
      </c>
      <c r="I9" s="2">
        <f t="shared" si="23"/>
        <v>3935.1776182307476</v>
      </c>
      <c r="J9" s="2">
        <f t="shared" si="23"/>
        <v>3891.0649715887594</v>
      </c>
      <c r="K9" s="2">
        <f t="shared" si="23"/>
        <v>3842.779083713423</v>
      </c>
      <c r="L9" s="2">
        <f t="shared" si="23"/>
        <v>3790.1498654261641</v>
      </c>
      <c r="M9" s="2">
        <f t="shared" si="23"/>
        <v>3733.0015771066737</v>
      </c>
      <c r="N9" s="2">
        <f t="shared" si="23"/>
        <v>3671.1526579563897</v>
      </c>
      <c r="O9" s="2">
        <f t="shared" si="23"/>
        <v>3604.4155503786606</v>
      </c>
      <c r="P9" s="2">
        <f t="shared" si="23"/>
        <v>3532.5965193408447</v>
      </c>
      <c r="Q9" s="2">
        <f t="shared" si="23"/>
        <v>3455.4954665799796</v>
      </c>
      <c r="R9" s="2">
        <f t="shared" si="23"/>
        <v>3372.9057395099248</v>
      </c>
      <c r="S9" s="2">
        <f t="shared" si="23"/>
        <v>3284.61393468407</v>
      </c>
      <c r="T9" s="2">
        <f t="shared" si="23"/>
        <v>3190.3996956637784</v>
      </c>
      <c r="U9" s="2">
        <f t="shared" si="23"/>
        <v>3090.0355051387119</v>
      </c>
      <c r="V9" s="2">
        <f t="shared" si="23"/>
        <v>2983.2325319385232</v>
      </c>
      <c r="W9" s="2">
        <f t="shared" si="23"/>
        <v>2869.6145613092931</v>
      </c>
      <c r="X9" s="2">
        <f t="shared" si="23"/>
        <v>2749.1077573254752</v>
      </c>
      <c r="Y9" s="2">
        <f t="shared" si="23"/>
        <v>2621.4533700005036</v>
      </c>
      <c r="Z9" s="2">
        <f t="shared" si="23"/>
        <v>2486.3843451069597</v>
      </c>
      <c r="AA9" s="2">
        <f t="shared" si="23"/>
        <v>2343.6250779878851</v>
      </c>
      <c r="AB9" s="2">
        <f t="shared" si="23"/>
        <v>2303.4240457964311</v>
      </c>
      <c r="AC9" s="2">
        <f t="shared" si="23"/>
        <v>2264.7718497095088</v>
      </c>
      <c r="AD9" s="2">
        <f t="shared" si="23"/>
        <v>2223.0149090643345</v>
      </c>
      <c r="AE9" s="2">
        <f t="shared" si="23"/>
        <v>2177.8305115322851</v>
      </c>
      <c r="AF9" s="2">
        <f t="shared" si="23"/>
        <v>2129.6872792614813</v>
      </c>
      <c r="AG9" s="2">
        <f t="shared" si="23"/>
        <v>2078.1319258020467</v>
      </c>
      <c r="AH9" s="2">
        <f t="shared" si="23"/>
        <v>2023.0319000138397</v>
      </c>
      <c r="AI9" s="2">
        <f t="shared" si="23"/>
        <v>1964.2503336385323</v>
      </c>
      <c r="AJ9" s="2">
        <f t="shared" si="23"/>
        <v>1901.6459122532799</v>
      </c>
      <c r="AK9" s="2">
        <f t="shared" si="24"/>
        <v>1835.0727425585101</v>
      </c>
      <c r="AL9" s="2">
        <f t="shared" si="25"/>
        <v>1764.3802158991539</v>
      </c>
      <c r="AM9" s="2">
        <f t="shared" si="26"/>
        <v>1689.4128679159348</v>
      </c>
      <c r="AN9" s="2">
        <f t="shared" si="27"/>
        <v>1610.0102342205721</v>
      </c>
      <c r="AO9" s="2">
        <f t="shared" si="28"/>
        <v>1526.006701985898</v>
      </c>
      <c r="AP9" s="2">
        <f t="shared" si="29"/>
        <v>1437.2313573389827</v>
      </c>
      <c r="AQ9" s="2">
        <f t="shared" si="30"/>
        <v>1343.507828442358</v>
      </c>
      <c r="AR9" s="2">
        <f t="shared" si="31"/>
        <v>1244.6541241453588</v>
      </c>
      <c r="AS9" s="2">
        <f t="shared" si="32"/>
        <v>1140.4824680844474</v>
      </c>
      <c r="AT9" s="2">
        <f t="shared" si="33"/>
        <v>1030.7991281081502</v>
      </c>
      <c r="AU9" s="2">
        <f t="shared" si="34"/>
        <v>915.40424089890951</v>
      </c>
      <c r="AV9" s="2">
        <f t="shared" si="35"/>
        <v>794.09163166074677</v>
      </c>
      <c r="AW9" s="2">
        <f t="shared" si="36"/>
        <v>666.64862873813263</v>
      </c>
      <c r="AX9" s="2">
        <f t="shared" si="37"/>
        <v>545.43117948602082</v>
      </c>
      <c r="AY9" s="2">
        <f t="shared" si="38"/>
        <v>432.03087555042953</v>
      </c>
      <c r="AZ9" s="2">
        <f t="shared" si="39"/>
        <v>329.31074990110062</v>
      </c>
      <c r="BA9" s="2">
        <f t="shared" si="40"/>
        <v>240.59097383609324</v>
      </c>
      <c r="BB9" s="2">
        <f t="shared" si="41"/>
        <v>165.27105973402041</v>
      </c>
      <c r="BC9" s="2">
        <f t="shared" si="42"/>
        <v>101.06897863883314</v>
      </c>
      <c r="BD9" s="2">
        <f t="shared" si="43"/>
        <v>51.446556354711802</v>
      </c>
      <c r="BE9" s="2">
        <f t="shared" si="44"/>
        <v>17.822481154639078</v>
      </c>
    </row>
    <row r="10" spans="2:57" ht="15" x14ac:dyDescent="0.25">
      <c r="B10" t="s">
        <v>12</v>
      </c>
      <c r="C10" s="2">
        <f>'Opening RAB 2016'!G102</f>
        <v>0</v>
      </c>
      <c r="D10" s="2">
        <f t="shared" si="45"/>
        <v>0</v>
      </c>
      <c r="E10" s="2">
        <f t="shared" si="45"/>
        <v>0</v>
      </c>
      <c r="F10" s="2">
        <f t="shared" si="45"/>
        <v>0</v>
      </c>
      <c r="G10" s="2">
        <f t="shared" si="45"/>
        <v>0</v>
      </c>
      <c r="H10" s="2">
        <f t="shared" si="23"/>
        <v>0</v>
      </c>
      <c r="I10" s="2">
        <f t="shared" si="23"/>
        <v>0</v>
      </c>
      <c r="J10" s="2">
        <f t="shared" si="23"/>
        <v>0</v>
      </c>
      <c r="K10" s="2">
        <f t="shared" si="23"/>
        <v>0</v>
      </c>
      <c r="L10" s="2">
        <f t="shared" si="23"/>
        <v>0</v>
      </c>
      <c r="M10" s="2">
        <f t="shared" si="23"/>
        <v>0</v>
      </c>
      <c r="N10" s="2">
        <f t="shared" si="23"/>
        <v>0</v>
      </c>
      <c r="O10" s="2">
        <f t="shared" si="23"/>
        <v>0</v>
      </c>
      <c r="P10" s="2">
        <f t="shared" si="23"/>
        <v>0</v>
      </c>
      <c r="Q10" s="2">
        <f t="shared" si="23"/>
        <v>0</v>
      </c>
      <c r="R10" s="2">
        <f t="shared" si="23"/>
        <v>0</v>
      </c>
      <c r="S10" s="2">
        <f t="shared" si="23"/>
        <v>0</v>
      </c>
      <c r="T10" s="2">
        <f t="shared" si="23"/>
        <v>0</v>
      </c>
      <c r="U10" s="2">
        <f t="shared" si="23"/>
        <v>0</v>
      </c>
      <c r="V10" s="2">
        <f t="shared" si="23"/>
        <v>0</v>
      </c>
      <c r="W10" s="2">
        <f t="shared" si="23"/>
        <v>0</v>
      </c>
      <c r="X10" s="2">
        <f t="shared" si="23"/>
        <v>0</v>
      </c>
      <c r="Y10" s="2">
        <f t="shared" si="23"/>
        <v>0</v>
      </c>
      <c r="Z10" s="2">
        <f t="shared" si="23"/>
        <v>0</v>
      </c>
      <c r="AA10" s="2">
        <f t="shared" si="23"/>
        <v>0</v>
      </c>
      <c r="AB10" s="2">
        <f t="shared" si="23"/>
        <v>0</v>
      </c>
      <c r="AC10" s="2">
        <f t="shared" si="23"/>
        <v>0</v>
      </c>
      <c r="AD10" s="2">
        <f t="shared" si="23"/>
        <v>0</v>
      </c>
      <c r="AE10" s="2">
        <f t="shared" si="23"/>
        <v>0</v>
      </c>
      <c r="AF10" s="2">
        <f t="shared" si="23"/>
        <v>0</v>
      </c>
      <c r="AG10" s="2">
        <f t="shared" si="23"/>
        <v>0</v>
      </c>
      <c r="AH10" s="2">
        <f t="shared" si="23"/>
        <v>0</v>
      </c>
      <c r="AI10" s="2">
        <f t="shared" si="23"/>
        <v>0</v>
      </c>
      <c r="AJ10" s="2">
        <f t="shared" si="23"/>
        <v>0</v>
      </c>
      <c r="AK10" s="2">
        <f t="shared" si="24"/>
        <v>0</v>
      </c>
      <c r="AL10" s="2">
        <f t="shared" si="25"/>
        <v>0</v>
      </c>
      <c r="AM10" s="2">
        <f t="shared" si="26"/>
        <v>0</v>
      </c>
      <c r="AN10" s="2">
        <f t="shared" si="27"/>
        <v>0</v>
      </c>
      <c r="AO10" s="2">
        <f t="shared" si="28"/>
        <v>0</v>
      </c>
      <c r="AP10" s="2">
        <f t="shared" si="29"/>
        <v>0</v>
      </c>
      <c r="AQ10" s="2">
        <f t="shared" si="30"/>
        <v>0</v>
      </c>
      <c r="AR10" s="2">
        <f t="shared" si="31"/>
        <v>0</v>
      </c>
      <c r="AS10" s="2">
        <f t="shared" si="32"/>
        <v>0</v>
      </c>
      <c r="AT10" s="2">
        <f t="shared" si="33"/>
        <v>0</v>
      </c>
      <c r="AU10" s="2">
        <f t="shared" si="34"/>
        <v>0</v>
      </c>
      <c r="AV10" s="2">
        <f t="shared" si="35"/>
        <v>0</v>
      </c>
      <c r="AW10" s="2">
        <f t="shared" si="36"/>
        <v>0</v>
      </c>
      <c r="AX10" s="2">
        <f t="shared" si="37"/>
        <v>0</v>
      </c>
      <c r="AY10" s="2">
        <f t="shared" si="38"/>
        <v>0</v>
      </c>
      <c r="AZ10" s="2">
        <f t="shared" si="39"/>
        <v>0</v>
      </c>
      <c r="BA10" s="2">
        <f t="shared" si="40"/>
        <v>0</v>
      </c>
      <c r="BB10" s="2">
        <f t="shared" si="41"/>
        <v>0</v>
      </c>
      <c r="BC10" s="2">
        <f t="shared" si="42"/>
        <v>0</v>
      </c>
      <c r="BD10" s="2">
        <f t="shared" si="43"/>
        <v>0</v>
      </c>
      <c r="BE10" s="2">
        <f t="shared" si="44"/>
        <v>0</v>
      </c>
    </row>
    <row r="11" spans="2:57" ht="15" x14ac:dyDescent="0.25">
      <c r="B11" t="s">
        <v>13</v>
      </c>
      <c r="C11" s="2">
        <f>'Opening RAB 2016'!G103</f>
        <v>0</v>
      </c>
      <c r="D11" s="2">
        <f t="shared" si="45"/>
        <v>0</v>
      </c>
      <c r="E11" s="2">
        <f t="shared" si="45"/>
        <v>0</v>
      </c>
      <c r="F11" s="2">
        <f t="shared" si="45"/>
        <v>0</v>
      </c>
      <c r="G11" s="2">
        <f t="shared" si="45"/>
        <v>0</v>
      </c>
      <c r="H11" s="2">
        <f t="shared" si="23"/>
        <v>0</v>
      </c>
      <c r="I11" s="2">
        <f t="shared" si="23"/>
        <v>0</v>
      </c>
      <c r="J11" s="2">
        <f t="shared" si="23"/>
        <v>0</v>
      </c>
      <c r="K11" s="2">
        <f t="shared" si="23"/>
        <v>0</v>
      </c>
      <c r="L11" s="2">
        <f t="shared" si="23"/>
        <v>0</v>
      </c>
      <c r="M11" s="2">
        <f t="shared" si="23"/>
        <v>0</v>
      </c>
      <c r="N11" s="2">
        <f t="shared" si="23"/>
        <v>0</v>
      </c>
      <c r="O11" s="2">
        <f t="shared" si="23"/>
        <v>0</v>
      </c>
      <c r="P11" s="2">
        <f t="shared" si="23"/>
        <v>0</v>
      </c>
      <c r="Q11" s="2">
        <f t="shared" si="23"/>
        <v>0</v>
      </c>
      <c r="R11" s="2">
        <f t="shared" si="23"/>
        <v>0</v>
      </c>
      <c r="S11" s="2">
        <f t="shared" si="23"/>
        <v>0</v>
      </c>
      <c r="T11" s="2">
        <f t="shared" si="23"/>
        <v>0</v>
      </c>
      <c r="U11" s="2">
        <f t="shared" si="23"/>
        <v>0</v>
      </c>
      <c r="V11" s="2">
        <f t="shared" si="23"/>
        <v>0</v>
      </c>
      <c r="W11" s="2">
        <f t="shared" si="23"/>
        <v>0</v>
      </c>
      <c r="X11" s="2">
        <f t="shared" si="23"/>
        <v>0</v>
      </c>
      <c r="Y11" s="2">
        <f t="shared" si="23"/>
        <v>0</v>
      </c>
      <c r="Z11" s="2">
        <f t="shared" si="23"/>
        <v>0</v>
      </c>
      <c r="AA11" s="2">
        <f t="shared" si="23"/>
        <v>0</v>
      </c>
      <c r="AB11" s="2">
        <f t="shared" si="23"/>
        <v>0</v>
      </c>
      <c r="AC11" s="2">
        <f t="shared" si="23"/>
        <v>0</v>
      </c>
      <c r="AD11" s="2">
        <f t="shared" si="23"/>
        <v>0</v>
      </c>
      <c r="AE11" s="2">
        <f t="shared" si="23"/>
        <v>0</v>
      </c>
      <c r="AF11" s="2">
        <f t="shared" si="23"/>
        <v>0</v>
      </c>
      <c r="AG11" s="2">
        <f t="shared" si="23"/>
        <v>0</v>
      </c>
      <c r="AH11" s="2">
        <f t="shared" si="23"/>
        <v>0</v>
      </c>
      <c r="AI11" s="2">
        <f t="shared" si="23"/>
        <v>0</v>
      </c>
      <c r="AJ11" s="2">
        <f t="shared" si="23"/>
        <v>0</v>
      </c>
      <c r="AK11" s="2">
        <f t="shared" si="24"/>
        <v>0</v>
      </c>
      <c r="AL11" s="2">
        <f t="shared" si="25"/>
        <v>0</v>
      </c>
      <c r="AM11" s="2">
        <f t="shared" si="26"/>
        <v>0</v>
      </c>
      <c r="AN11" s="2">
        <f t="shared" si="27"/>
        <v>0</v>
      </c>
      <c r="AO11" s="2">
        <f t="shared" si="28"/>
        <v>0</v>
      </c>
      <c r="AP11" s="2">
        <f t="shared" si="29"/>
        <v>0</v>
      </c>
      <c r="AQ11" s="2">
        <f t="shared" si="30"/>
        <v>0</v>
      </c>
      <c r="AR11" s="2">
        <f t="shared" si="31"/>
        <v>0</v>
      </c>
      <c r="AS11" s="2">
        <f t="shared" si="32"/>
        <v>0</v>
      </c>
      <c r="AT11" s="2">
        <f t="shared" si="33"/>
        <v>0</v>
      </c>
      <c r="AU11" s="2">
        <f t="shared" si="34"/>
        <v>0</v>
      </c>
      <c r="AV11" s="2">
        <f t="shared" si="35"/>
        <v>0</v>
      </c>
      <c r="AW11" s="2">
        <f t="shared" si="36"/>
        <v>0</v>
      </c>
      <c r="AX11" s="2">
        <f t="shared" si="37"/>
        <v>0</v>
      </c>
      <c r="AY11" s="2">
        <f t="shared" si="38"/>
        <v>0</v>
      </c>
      <c r="AZ11" s="2">
        <f t="shared" si="39"/>
        <v>0</v>
      </c>
      <c r="BA11" s="2">
        <f t="shared" si="40"/>
        <v>0</v>
      </c>
      <c r="BB11" s="2">
        <f t="shared" si="41"/>
        <v>0</v>
      </c>
      <c r="BC11" s="2">
        <f t="shared" si="42"/>
        <v>0</v>
      </c>
      <c r="BD11" s="2">
        <f t="shared" si="43"/>
        <v>0</v>
      </c>
      <c r="BE11" s="2">
        <f t="shared" si="44"/>
        <v>0</v>
      </c>
    </row>
    <row r="12" spans="2:57" ht="15" x14ac:dyDescent="0.25">
      <c r="B12" t="s">
        <v>14</v>
      </c>
      <c r="C12" s="2">
        <f>'Opening RAB 2016'!G104</f>
        <v>9.6938470834831474</v>
      </c>
      <c r="D12" s="2">
        <f t="shared" si="45"/>
        <v>14.990014597390926</v>
      </c>
      <c r="E12" s="2">
        <f t="shared" si="45"/>
        <v>31.922522532831888</v>
      </c>
      <c r="F12" s="2">
        <f t="shared" si="45"/>
        <v>43.209765491751398</v>
      </c>
      <c r="G12" s="2">
        <f t="shared" si="45"/>
        <v>68.001114469331014</v>
      </c>
      <c r="H12" s="2">
        <f t="shared" si="23"/>
        <v>72.873301613390908</v>
      </c>
      <c r="I12" s="2">
        <f t="shared" si="23"/>
        <v>65.378758003220895</v>
      </c>
      <c r="J12" s="2">
        <f t="shared" si="23"/>
        <v>57.496678398861093</v>
      </c>
      <c r="K12" s="2">
        <f t="shared" si="23"/>
        <v>49.213101839592511</v>
      </c>
      <c r="L12" s="2">
        <f t="shared" si="23"/>
        <v>40.513627857717928</v>
      </c>
      <c r="M12" s="2">
        <f t="shared" si="23"/>
        <v>31.383403592677546</v>
      </c>
      <c r="N12" s="2">
        <f t="shared" si="23"/>
        <v>21.807110543654574</v>
      </c>
      <c r="O12" s="2">
        <f t="shared" si="23"/>
        <v>13.0297366068336</v>
      </c>
      <c r="P12" s="2">
        <f t="shared" si="23"/>
        <v>6.4357594015542041</v>
      </c>
      <c r="Q12" s="2">
        <f t="shared" si="23"/>
        <v>1.4481455529512344</v>
      </c>
      <c r="R12" s="2">
        <f t="shared" si="23"/>
        <v>4.1300296516055823E-14</v>
      </c>
      <c r="S12" s="2">
        <f t="shared" si="23"/>
        <v>4.5169673956949033E-14</v>
      </c>
      <c r="T12" s="2">
        <f t="shared" si="23"/>
        <v>4.621900153785157E-14</v>
      </c>
      <c r="U12" s="2">
        <f t="shared" si="23"/>
        <v>4.7292705836042176E-14</v>
      </c>
      <c r="V12" s="2">
        <f t="shared" si="23"/>
        <v>4.8391353142121192E-14</v>
      </c>
      <c r="W12" s="2">
        <f t="shared" si="23"/>
        <v>4.951552290207162E-14</v>
      </c>
      <c r="X12" s="2">
        <f t="shared" si="23"/>
        <v>5.066580802286917E-14</v>
      </c>
      <c r="Y12" s="2">
        <f t="shared" si="23"/>
        <v>5.1842815185191858E-14</v>
      </c>
      <c r="Z12" s="2">
        <f t="shared" si="23"/>
        <v>5.3047165163394113E-14</v>
      </c>
      <c r="AA12" s="2">
        <f t="shared" si="23"/>
        <v>5.4279493152914129E-14</v>
      </c>
      <c r="AB12" s="2">
        <f t="shared" si="23"/>
        <v>5.5540449105287142E-14</v>
      </c>
      <c r="AC12" s="2">
        <f t="shared" si="23"/>
        <v>5.6830698070941349E-14</v>
      </c>
      <c r="AD12" s="2">
        <f t="shared" si="23"/>
        <v>5.8150920549957253E-14</v>
      </c>
      <c r="AE12" s="2">
        <f t="shared" si="23"/>
        <v>5.9501812850975397E-14</v>
      </c>
      <c r="AF12" s="2">
        <f t="shared" si="23"/>
        <v>6.0884087458441849E-14</v>
      </c>
      <c r="AG12" s="2">
        <f t="shared" si="23"/>
        <v>6.2298473408385074E-14</v>
      </c>
      <c r="AH12" s="2">
        <f t="shared" si="23"/>
        <v>6.3745716672922404E-14</v>
      </c>
      <c r="AI12" s="2">
        <f t="shared" si="23"/>
        <v>6.5226580553698895E-14</v>
      </c>
      <c r="AJ12" s="2">
        <f t="shared" si="23"/>
        <v>6.6741846084466086E-14</v>
      </c>
      <c r="AK12" s="2">
        <f t="shared" si="24"/>
        <v>6.8292312443013006E-14</v>
      </c>
      <c r="AL12" s="2">
        <f t="shared" si="25"/>
        <v>6.9878797372666623E-14</v>
      </c>
      <c r="AM12" s="2">
        <f t="shared" si="26"/>
        <v>7.1502137613584126E-14</v>
      </c>
      <c r="AN12" s="2">
        <f t="shared" si="27"/>
        <v>7.3163189344064462E-14</v>
      </c>
      <c r="AO12" s="2">
        <f t="shared" si="28"/>
        <v>7.486282863211185E-14</v>
      </c>
      <c r="AP12" s="2">
        <f t="shared" si="29"/>
        <v>7.6601951897489544E-14</v>
      </c>
      <c r="AQ12" s="2">
        <f t="shared" si="30"/>
        <v>7.838147638450743E-14</v>
      </c>
      <c r="AR12" s="2">
        <f t="shared" si="31"/>
        <v>8.0202340645792874E-14</v>
      </c>
      <c r="AS12" s="2">
        <f t="shared" si="32"/>
        <v>8.2065505037299924E-14</v>
      </c>
      <c r="AT12" s="2">
        <f t="shared" si="33"/>
        <v>8.3971952224818021E-14</v>
      </c>
      <c r="AU12" s="2">
        <f t="shared" si="34"/>
        <v>8.592268770224725E-14</v>
      </c>
      <c r="AV12" s="2">
        <f t="shared" si="35"/>
        <v>8.7918740321913605E-14</v>
      </c>
      <c r="AW12" s="2">
        <f t="shared" si="36"/>
        <v>8.9961162837203849E-14</v>
      </c>
      <c r="AX12" s="2">
        <f t="shared" si="37"/>
        <v>9.2051032457806225E-14</v>
      </c>
      <c r="AY12" s="2">
        <f t="shared" si="38"/>
        <v>9.4189451417849895E-14</v>
      </c>
      <c r="AZ12" s="2">
        <f t="shared" si="39"/>
        <v>9.6377547557242642E-14</v>
      </c>
      <c r="BA12" s="2">
        <f t="shared" si="40"/>
        <v>9.8616474916513573E-14</v>
      </c>
      <c r="BB12" s="2">
        <f t="shared" si="41"/>
        <v>1.0090741434547443E-13</v>
      </c>
      <c r="BC12" s="2">
        <f t="shared" si="42"/>
        <v>1.0325157412602066E-13</v>
      </c>
      <c r="BD12" s="2">
        <f t="shared" si="43"/>
        <v>1.0565019060940062E-13</v>
      </c>
      <c r="BE12" s="2">
        <f t="shared" si="44"/>
        <v>1.0810452886828899E-13</v>
      </c>
    </row>
    <row r="13" spans="2:57" ht="15" x14ac:dyDescent="0.25">
      <c r="B13" t="s">
        <v>15</v>
      </c>
      <c r="C13" s="2">
        <f>'Opening RAB 2016'!G105</f>
        <v>91.013020752798923</v>
      </c>
      <c r="D13" s="2">
        <f t="shared" si="45"/>
        <v>113.63509415779575</v>
      </c>
      <c r="E13" s="2">
        <f t="shared" si="45"/>
        <v>131.51432500321741</v>
      </c>
      <c r="F13" s="2">
        <f t="shared" si="45"/>
        <v>129.20516095700199</v>
      </c>
      <c r="G13" s="2">
        <f t="shared" si="45"/>
        <v>135.89084373347441</v>
      </c>
      <c r="H13" s="2">
        <f t="shared" si="23"/>
        <v>133.17595738162242</v>
      </c>
      <c r="I13" s="2">
        <f t="shared" si="23"/>
        <v>88.583348675052747</v>
      </c>
      <c r="J13" s="2">
        <f t="shared" si="23"/>
        <v>51.574961204614922</v>
      </c>
      <c r="K13" s="2">
        <f t="shared" si="23"/>
        <v>26.055551292258734</v>
      </c>
      <c r="L13" s="2">
        <f t="shared" si="23"/>
        <v>8.2770478493971567</v>
      </c>
      <c r="M13" s="2">
        <f t="shared" si="23"/>
        <v>9.2370555648813024E-14</v>
      </c>
      <c r="N13" s="2">
        <f t="shared" si="23"/>
        <v>9.9704944943348459E-14</v>
      </c>
      <c r="O13" s="2">
        <f t="shared" si="23"/>
        <v>1.0202117039986028E-13</v>
      </c>
      <c r="P13" s="2">
        <f t="shared" si="23"/>
        <v>1.0439120362256105E-13</v>
      </c>
      <c r="Q13" s="2">
        <f t="shared" si="23"/>
        <v>1.0681629460880923E-13</v>
      </c>
      <c r="R13" s="2">
        <f t="shared" si="23"/>
        <v>1.0929772239439967E-13</v>
      </c>
      <c r="S13" s="2">
        <f t="shared" si="23"/>
        <v>1.118367957281497E-13</v>
      </c>
      <c r="T13" s="2">
        <f t="shared" si="23"/>
        <v>1.1443485376215631E-13</v>
      </c>
      <c r="U13" s="2">
        <f t="shared" si="23"/>
        <v>1.1709326675808863E-13</v>
      </c>
      <c r="V13" s="2">
        <f t="shared" si="23"/>
        <v>1.1981343680988813E-13</v>
      </c>
      <c r="W13" s="2">
        <f t="shared" si="23"/>
        <v>1.2259679858325771E-13</v>
      </c>
      <c r="X13" s="2">
        <f t="shared" si="23"/>
        <v>1.2544482007232969E-13</v>
      </c>
      <c r="Y13" s="2">
        <f t="shared" si="23"/>
        <v>1.2835900337391187E-13</v>
      </c>
      <c r="Z13" s="2">
        <f t="shared" si="23"/>
        <v>1.3134088547971986E-13</v>
      </c>
      <c r="AA13" s="2">
        <f t="shared" si="23"/>
        <v>1.3439203908701369E-13</v>
      </c>
      <c r="AB13" s="2">
        <f t="shared" si="23"/>
        <v>1.375140734280661E-13</v>
      </c>
      <c r="AC13" s="2">
        <f t="shared" si="23"/>
        <v>1.4070863511889998E-13</v>
      </c>
      <c r="AD13" s="2">
        <f t="shared" si="23"/>
        <v>1.4397740902774283E-13</v>
      </c>
      <c r="AE13" s="2">
        <f t="shared" si="23"/>
        <v>1.473221191636559E-13</v>
      </c>
      <c r="AF13" s="2">
        <f t="shared" si="23"/>
        <v>1.5074452958580711E-13</v>
      </c>
      <c r="AG13" s="2">
        <f t="shared" si="23"/>
        <v>1.5424644533386689E-13</v>
      </c>
      <c r="AH13" s="2">
        <f t="shared" si="23"/>
        <v>1.5782971338001804E-13</v>
      </c>
      <c r="AI13" s="2">
        <f t="shared" si="23"/>
        <v>1.6149622360308146E-13</v>
      </c>
      <c r="AJ13" s="2">
        <f t="shared" si="23"/>
        <v>1.6524790978527154E-13</v>
      </c>
      <c r="AK13" s="2">
        <f t="shared" si="24"/>
        <v>1.6908675063210708E-13</v>
      </c>
      <c r="AL13" s="2">
        <f t="shared" si="25"/>
        <v>1.7301477081601552E-13</v>
      </c>
      <c r="AM13" s="2">
        <f t="shared" si="26"/>
        <v>1.770340420441809E-13</v>
      </c>
      <c r="AN13" s="2">
        <f t="shared" si="27"/>
        <v>1.8114668415119879E-13</v>
      </c>
      <c r="AO13" s="2">
        <f t="shared" si="28"/>
        <v>1.8535486621711452E-13</v>
      </c>
      <c r="AP13" s="2">
        <f t="shared" si="29"/>
        <v>1.896608077114342E-13</v>
      </c>
      <c r="AQ13" s="2">
        <f t="shared" si="30"/>
        <v>1.9406677966371223E-13</v>
      </c>
      <c r="AR13" s="2">
        <f t="shared" si="31"/>
        <v>1.9857510586133227E-13</v>
      </c>
      <c r="AS13" s="2">
        <f t="shared" si="32"/>
        <v>2.0318816407511379E-13</v>
      </c>
      <c r="AT13" s="2">
        <f t="shared" si="33"/>
        <v>2.0790838731339037E-13</v>
      </c>
      <c r="AU13" s="2">
        <f t="shared" si="34"/>
        <v>2.1273826510522121E-13</v>
      </c>
      <c r="AV13" s="2">
        <f t="shared" si="35"/>
        <v>2.1768034481341271E-13</v>
      </c>
      <c r="AW13" s="2">
        <f t="shared" si="36"/>
        <v>2.2273723297804264E-13</v>
      </c>
      <c r="AX13" s="2">
        <f t="shared" si="37"/>
        <v>2.2791159669119531E-13</v>
      </c>
      <c r="AY13" s="2">
        <f t="shared" si="38"/>
        <v>2.3320616500363305E-13</v>
      </c>
      <c r="AZ13" s="2">
        <f t="shared" si="39"/>
        <v>2.3862373036414574E-13</v>
      </c>
      <c r="BA13" s="2">
        <f t="shared" si="40"/>
        <v>2.4416715009233765E-13</v>
      </c>
      <c r="BB13" s="2">
        <f t="shared" si="41"/>
        <v>2.4983934788562821E-13</v>
      </c>
      <c r="BC13" s="2">
        <f t="shared" si="42"/>
        <v>2.5564331536126151E-13</v>
      </c>
      <c r="BD13" s="2">
        <f t="shared" si="43"/>
        <v>2.6158211363413832E-13</v>
      </c>
      <c r="BE13" s="2">
        <f t="shared" si="44"/>
        <v>2.6765887493130185E-13</v>
      </c>
    </row>
    <row r="14" spans="2:57" ht="15" x14ac:dyDescent="0.25">
      <c r="B14" t="s">
        <v>16</v>
      </c>
      <c r="C14" s="2">
        <f>'Opening RAB 2016'!G106</f>
        <v>5.3795344295452505</v>
      </c>
      <c r="D14" s="2">
        <f t="shared" si="45"/>
        <v>12.546116709065418</v>
      </c>
      <c r="E14" s="2">
        <f t="shared" si="45"/>
        <v>13.727798975557855</v>
      </c>
      <c r="F14" s="2">
        <f t="shared" si="45"/>
        <v>15.018006973689122</v>
      </c>
      <c r="G14" s="2">
        <f t="shared" si="45"/>
        <v>18.86360829881443</v>
      </c>
      <c r="H14" s="2">
        <f t="shared" si="23"/>
        <v>22.998874827833298</v>
      </c>
      <c r="I14" s="2">
        <f t="shared" si="23"/>
        <v>16.511414323586731</v>
      </c>
      <c r="J14" s="2">
        <f t="shared" si="23"/>
        <v>10.69117414166233</v>
      </c>
      <c r="K14" s="2">
        <f t="shared" si="23"/>
        <v>5.8027416214835279</v>
      </c>
      <c r="L14" s="2">
        <f t="shared" si="23"/>
        <v>2.0327512097246303</v>
      </c>
      <c r="M14" s="2">
        <f t="shared" si="23"/>
        <v>1.2434497875801753E-14</v>
      </c>
      <c r="N14" s="2">
        <f t="shared" si="23"/>
        <v>1.2723361186796396E-14</v>
      </c>
      <c r="O14" s="2">
        <f t="shared" si="23"/>
        <v>1.301893502307901E-14</v>
      </c>
      <c r="P14" s="2">
        <f t="shared" si="23"/>
        <v>1.3321375275508441E-14</v>
      </c>
      <c r="Q14" s="2">
        <f t="shared" si="23"/>
        <v>1.3630841456412623E-14</v>
      </c>
      <c r="R14" s="2">
        <f t="shared" si="23"/>
        <v>1.3947496783718191E-14</v>
      </c>
      <c r="S14" s="2">
        <f t="shared" si="23"/>
        <v>1.4271508267034495E-14</v>
      </c>
      <c r="T14" s="2">
        <f t="shared" si="23"/>
        <v>1.4603046795737424E-14</v>
      </c>
      <c r="U14" s="2">
        <f t="shared" si="23"/>
        <v>1.4942287229099469E-14</v>
      </c>
      <c r="V14" s="2">
        <f t="shared" si="23"/>
        <v>1.5289408488513598E-14</v>
      </c>
      <c r="W14" s="2">
        <f t="shared" si="23"/>
        <v>1.5644593651859558E-14</v>
      </c>
      <c r="X14" s="2">
        <f t="shared" si="23"/>
        <v>1.600803005006237E-14</v>
      </c>
      <c r="Y14" s="2">
        <f t="shared" si="23"/>
        <v>1.637990936589398E-14</v>
      </c>
      <c r="Z14" s="2">
        <f t="shared" si="23"/>
        <v>1.6760427735070122E-14</v>
      </c>
      <c r="AA14" s="2">
        <f t="shared" si="23"/>
        <v>1.7149785849695772E-14</v>
      </c>
      <c r="AB14" s="2">
        <f t="shared" si="23"/>
        <v>1.7548189064113688E-14</v>
      </c>
      <c r="AC14" s="2">
        <f t="shared" si="23"/>
        <v>1.7955847503211938E-14</v>
      </c>
      <c r="AD14" s="2">
        <f t="shared" si="23"/>
        <v>1.837297617324746E-14</v>
      </c>
      <c r="AE14" s="2">
        <f t="shared" si="23"/>
        <v>1.8799795075244155E-14</v>
      </c>
      <c r="AF14" s="2">
        <f t="shared" si="23"/>
        <v>1.9236529321025322E-14</v>
      </c>
      <c r="AG14" s="2">
        <f t="shared" si="23"/>
        <v>1.9683409251941602E-14</v>
      </c>
      <c r="AH14" s="2">
        <f t="shared" si="23"/>
        <v>2.0140670560357069E-14</v>
      </c>
      <c r="AI14" s="2">
        <f t="shared" si="23"/>
        <v>2.0608554413957545E-14</v>
      </c>
      <c r="AJ14" s="2">
        <f t="shared" si="23"/>
        <v>2.1087307582946702E-14</v>
      </c>
      <c r="AK14" s="2">
        <f t="shared" si="24"/>
        <v>2.1577182570197015E-14</v>
      </c>
      <c r="AL14" s="2">
        <f t="shared" si="25"/>
        <v>2.2078437744424234E-14</v>
      </c>
      <c r="AM14" s="2">
        <f t="shared" si="26"/>
        <v>2.2591337476455614E-14</v>
      </c>
      <c r="AN14" s="2">
        <f t="shared" si="27"/>
        <v>2.3116152278663744E-14</v>
      </c>
      <c r="AO14" s="2">
        <f t="shared" si="28"/>
        <v>2.3653158947639561E-14</v>
      </c>
      <c r="AP14" s="2">
        <f t="shared" si="29"/>
        <v>2.4202640710179743E-14</v>
      </c>
      <c r="AQ14" s="2">
        <f t="shared" si="30"/>
        <v>2.4764887372665538E-14</v>
      </c>
      <c r="AR14" s="2">
        <f t="shared" si="31"/>
        <v>2.534019547391175E-14</v>
      </c>
      <c r="AS14" s="2">
        <f t="shared" si="32"/>
        <v>2.5928868441566556E-14</v>
      </c>
      <c r="AT14" s="2">
        <f t="shared" si="33"/>
        <v>2.6531216752144596E-14</v>
      </c>
      <c r="AU14" s="2">
        <f t="shared" si="34"/>
        <v>2.714755809477777E-14</v>
      </c>
      <c r="AV14" s="2">
        <f t="shared" si="35"/>
        <v>2.7778217538770098E-14</v>
      </c>
      <c r="AW14" s="2">
        <f t="shared" si="36"/>
        <v>2.8423527705045005E-14</v>
      </c>
      <c r="AX14" s="2">
        <f t="shared" si="37"/>
        <v>2.9083828941575465E-14</v>
      </c>
      <c r="AY14" s="2">
        <f t="shared" si="38"/>
        <v>2.9759469502889536E-14</v>
      </c>
      <c r="AZ14" s="2">
        <f t="shared" si="39"/>
        <v>3.0450805733745945E-14</v>
      </c>
      <c r="BA14" s="2">
        <f t="shared" si="40"/>
        <v>3.1158202257076597E-14</v>
      </c>
      <c r="BB14" s="2">
        <f t="shared" si="41"/>
        <v>3.1882032166295153E-14</v>
      </c>
      <c r="BC14" s="2">
        <f t="shared" si="42"/>
        <v>3.2622677222073081E-14</v>
      </c>
      <c r="BD14" s="2">
        <f t="shared" si="43"/>
        <v>3.3380528053686975E-14</v>
      </c>
      <c r="BE14" s="2">
        <f t="shared" si="44"/>
        <v>3.415598436504332E-14</v>
      </c>
    </row>
    <row r="15" spans="2:57" ht="15" x14ac:dyDescent="0.25">
      <c r="B15" s="69" t="s">
        <v>110</v>
      </c>
      <c r="C15" s="48">
        <v>0</v>
      </c>
      <c r="D15" s="48">
        <f t="shared" ref="D15" si="46">C121</f>
        <v>6.3622429648354042E-4</v>
      </c>
      <c r="E15" s="48">
        <f t="shared" ref="E15" si="47">D121</f>
        <v>3.982067413802582E-2</v>
      </c>
      <c r="F15" s="48">
        <f t="shared" ref="F15" si="48">E121</f>
        <v>5.9913011227570076E-2</v>
      </c>
      <c r="G15" s="48">
        <f t="shared" ref="G15" si="49">F121</f>
        <v>6.1304838301547454E-2</v>
      </c>
      <c r="H15" s="48">
        <f t="shared" ref="H15" si="50">G121</f>
        <v>6.2728998629423535E-2</v>
      </c>
      <c r="I15" s="48">
        <f t="shared" ref="I15" si="51">H121</f>
        <v>6.4186243338495097E-2</v>
      </c>
      <c r="J15" s="48">
        <f t="shared" ref="J15" si="52">I121</f>
        <v>6.5677341005345599E-2</v>
      </c>
      <c r="K15" s="48">
        <f t="shared" ref="K15" si="53">J121</f>
        <v>6.7203078061206012E-2</v>
      </c>
      <c r="L15" s="48">
        <f t="shared" ref="L15" si="54">K121</f>
        <v>6.8764259206732542E-2</v>
      </c>
      <c r="M15" s="48">
        <f t="shared" ref="M15" si="55">L121</f>
        <v>7.0361707836419957E-2</v>
      </c>
      <c r="N15" s="48">
        <f t="shared" ref="N15" si="56">M121</f>
        <v>7.1996266472874382E-2</v>
      </c>
      <c r="O15" s="48">
        <f t="shared" ref="O15" si="57">N121</f>
        <v>7.3668797211174586E-2</v>
      </c>
      <c r="P15" s="48">
        <f t="shared" ref="P15" si="58">O121</f>
        <v>7.5380182173556159E-2</v>
      </c>
      <c r="Q15" s="48">
        <f t="shared" ref="Q15" si="59">P121</f>
        <v>7.7131323974658342E-2</v>
      </c>
      <c r="R15" s="48">
        <f t="shared" ref="R15" si="60">Q121</f>
        <v>7.8923146197578911E-2</v>
      </c>
      <c r="S15" s="48">
        <f t="shared" ref="S15" si="61">R121</f>
        <v>8.0756593880988242E-2</v>
      </c>
      <c r="T15" s="48">
        <f t="shared" ref="T15" si="62">S121</f>
        <v>8.2632634017559325E-2</v>
      </c>
      <c r="U15" s="48">
        <f t="shared" ref="U15" si="63">T121</f>
        <v>8.455225606397683E-2</v>
      </c>
      <c r="V15" s="48">
        <f t="shared" ref="V15" si="64">U121</f>
        <v>8.6516472462794008E-2</v>
      </c>
      <c r="W15" s="48">
        <f t="shared" ref="W15" si="65">V121</f>
        <v>8.8526319176412765E-2</v>
      </c>
      <c r="X15" s="48">
        <f t="shared" ref="X15" si="66">W121</f>
        <v>9.0582856233468498E-2</v>
      </c>
      <c r="Y15" s="48">
        <f t="shared" ref="Y15" si="67">X121</f>
        <v>9.2687168287907948E-2</v>
      </c>
      <c r="Z15" s="48">
        <f t="shared" ref="Z15" si="68">Y121</f>
        <v>9.4840365191054821E-2</v>
      </c>
      <c r="AA15" s="48">
        <f t="shared" ref="AA15" si="69">Z121</f>
        <v>9.7043582576964965E-2</v>
      </c>
      <c r="AB15" s="48">
        <f t="shared" ref="AB15" si="70">AA121</f>
        <v>9.9297982461379816E-2</v>
      </c>
      <c r="AC15" s="48">
        <f t="shared" ref="AC15" si="71">AB121</f>
        <v>0.10160475385459401</v>
      </c>
      <c r="AD15" s="48">
        <f t="shared" ref="AD15" si="72">AC121</f>
        <v>0.10396511338856042</v>
      </c>
      <c r="AE15" s="48">
        <f t="shared" ref="AE15" si="73">AD121</f>
        <v>0.10638030595856331</v>
      </c>
      <c r="AF15" s="48">
        <f t="shared" ref="AF15" si="74">AE121</f>
        <v>0.10885160537979807</v>
      </c>
      <c r="AG15" s="48">
        <f t="shared" ref="AG15" si="75">AF121</f>
        <v>0.11138031505920387</v>
      </c>
      <c r="AH15" s="48">
        <f t="shared" ref="AH15" si="76">AG121</f>
        <v>0.11396776868290347</v>
      </c>
      <c r="AI15" s="48">
        <f t="shared" ref="AI15" si="77">AH121</f>
        <v>0.11661533091961279</v>
      </c>
      <c r="AJ15" s="48">
        <f t="shared" ref="AJ15" si="78">AI121</f>
        <v>0.11932439814039136</v>
      </c>
      <c r="AK15" s="48">
        <f t="shared" ref="AK15" si="79">AJ121</f>
        <v>0.122096399155113</v>
      </c>
      <c r="AL15" s="48">
        <f t="shared" ref="AL15" si="80">AK121</f>
        <v>0.12493279596604537</v>
      </c>
      <c r="AM15" s="48">
        <f t="shared" ref="AM15" si="81">AL121</f>
        <v>0.12783508453893583</v>
      </c>
      <c r="AN15" s="48">
        <f t="shared" ref="AN15" si="82">AM121</f>
        <v>0.13080479559201011</v>
      </c>
      <c r="AO15" s="48">
        <f t="shared" ref="AO15" si="83">AN121</f>
        <v>0.13384349540330018</v>
      </c>
      <c r="AP15" s="48">
        <f t="shared" ref="AP15" si="84">AO121</f>
        <v>0.13695278663672689</v>
      </c>
      <c r="AQ15" s="48">
        <f t="shared" ref="AQ15" si="85">AP121</f>
        <v>0.14013430918737327</v>
      </c>
      <c r="AR15" s="48">
        <f t="shared" ref="AR15" si="86">AQ121</f>
        <v>0.14338974104639407</v>
      </c>
      <c r="AS15" s="48">
        <f t="shared" ref="AS15" si="87">AR121</f>
        <v>0.14672079918601799</v>
      </c>
      <c r="AT15" s="48">
        <f t="shared" ref="AT15" si="88">AS121</f>
        <v>0.15012924046510909</v>
      </c>
      <c r="AU15" s="48">
        <f t="shared" ref="AU15" si="89">AT121</f>
        <v>0.15361686255576518</v>
      </c>
      <c r="AV15" s="48">
        <f t="shared" ref="AV15" si="90">AU121</f>
        <v>0.15718550489144181</v>
      </c>
      <c r="AW15" s="48">
        <f t="shared" ref="AW15" si="91">AV121</f>
        <v>0.16083704963710199</v>
      </c>
      <c r="AX15" s="48">
        <f t="shared" ref="AX15" si="92">AW121</f>
        <v>0.16457342268190314</v>
      </c>
      <c r="AY15" s="48">
        <f t="shared" ref="AY15" si="93">AX121</f>
        <v>0.16839659465494514</v>
      </c>
      <c r="AZ15" s="48">
        <f t="shared" ref="AZ15" si="94">AY121</f>
        <v>0.17230858196461474</v>
      </c>
      <c r="BA15" s="48">
        <f t="shared" ref="BA15" si="95">AZ121</f>
        <v>0.17631144786207512</v>
      </c>
      <c r="BB15" s="48">
        <f t="shared" ref="BB15" si="96">BA121</f>
        <v>0.18040730352946083</v>
      </c>
      <c r="BC15" s="48">
        <f t="shared" ref="BC15" si="97">BB121</f>
        <v>0.18459830919335263</v>
      </c>
      <c r="BD15" s="48">
        <f t="shared" ref="BD15" si="98">BC121</f>
        <v>0.18888667526411898</v>
      </c>
      <c r="BE15" s="48">
        <f t="shared" ref="BE15" si="99">BD121</f>
        <v>0.19327466350172565</v>
      </c>
    </row>
    <row r="16" spans="2:57" ht="15" x14ac:dyDescent="0.25">
      <c r="B16" t="s">
        <v>17</v>
      </c>
      <c r="C16" s="2">
        <f>'Opening RAB 2016'!G107</f>
        <v>1.5688274079042293</v>
      </c>
      <c r="D16" s="2">
        <f t="shared" ref="D16:AI16" si="100">C122</f>
        <v>12.152658723306564</v>
      </c>
      <c r="E16" s="2">
        <f t="shared" si="100"/>
        <v>12.170111190213703</v>
      </c>
      <c r="F16" s="2">
        <f t="shared" si="100"/>
        <v>12.181816101438173</v>
      </c>
      <c r="G16" s="2">
        <f t="shared" si="100"/>
        <v>12.187496997794884</v>
      </c>
      <c r="H16" s="2">
        <f t="shared" si="100"/>
        <v>12.186867677146953</v>
      </c>
      <c r="I16" s="2">
        <f t="shared" si="100"/>
        <v>12.179631890929333</v>
      </c>
      <c r="J16" s="2">
        <f t="shared" si="100"/>
        <v>12.165483031830428</v>
      </c>
      <c r="K16" s="2">
        <f t="shared" si="100"/>
        <v>12.144103812384651</v>
      </c>
      <c r="L16" s="2">
        <f t="shared" si="100"/>
        <v>12.11516593422218</v>
      </c>
      <c r="M16" s="2">
        <f t="shared" si="100"/>
        <v>12.078329747715291</v>
      </c>
      <c r="N16" s="2">
        <f t="shared" si="100"/>
        <v>12.033243901753574</v>
      </c>
      <c r="O16" s="2">
        <f t="shared" si="100"/>
        <v>11.979544983373074</v>
      </c>
      <c r="P16" s="2">
        <f t="shared" si="100"/>
        <v>11.91685714695697</v>
      </c>
      <c r="Q16" s="2">
        <f t="shared" si="100"/>
        <v>11.84479173271774</v>
      </c>
      <c r="R16" s="2">
        <f t="shared" si="100"/>
        <v>11.762946874162941</v>
      </c>
      <c r="S16" s="2">
        <f t="shared" si="100"/>
        <v>11.670907094238625</v>
      </c>
      <c r="T16" s="2">
        <f t="shared" si="100"/>
        <v>11.56824288983622</v>
      </c>
      <c r="U16" s="2">
        <f t="shared" si="100"/>
        <v>11.454510304340122</v>
      </c>
      <c r="V16" s="2">
        <f t="shared" si="100"/>
        <v>11.329250487884636</v>
      </c>
      <c r="W16" s="2">
        <f t="shared" si="100"/>
        <v>11.191989244979847</v>
      </c>
      <c r="X16" s="2">
        <f t="shared" si="100"/>
        <v>11.042236569156934</v>
      </c>
      <c r="Y16" s="2">
        <f t="shared" si="100"/>
        <v>10.879486164273914</v>
      </c>
      <c r="Z16" s="2">
        <f t="shared" si="100"/>
        <v>10.703214952113205</v>
      </c>
      <c r="AA16" s="2">
        <f t="shared" si="100"/>
        <v>10.51288256589244</v>
      </c>
      <c r="AB16" s="2">
        <f t="shared" si="100"/>
        <v>10.307930829299755</v>
      </c>
      <c r="AC16" s="2">
        <f t="shared" si="100"/>
        <v>10.087783220654357</v>
      </c>
      <c r="AD16" s="2">
        <f t="shared" si="100"/>
        <v>9.8518443217823943</v>
      </c>
      <c r="AE16" s="2">
        <f t="shared" si="100"/>
        <v>9.5994992511871686</v>
      </c>
      <c r="AF16" s="2">
        <f t="shared" si="100"/>
        <v>9.3301130810814055</v>
      </c>
      <c r="AG16" s="2">
        <f t="shared" si="100"/>
        <v>9.0430302378376801</v>
      </c>
      <c r="AH16" s="2">
        <f t="shared" si="100"/>
        <v>8.7375738854011846</v>
      </c>
      <c r="AI16" s="2">
        <f t="shared" si="100"/>
        <v>8.4130452911968323</v>
      </c>
      <c r="AJ16" s="2">
        <f t="shared" ref="AJ16:BE16" si="101">AI122</f>
        <v>8.0687231740500636</v>
      </c>
      <c r="AK16" s="2">
        <f t="shared" si="101"/>
        <v>7.7038630336279192</v>
      </c>
      <c r="AL16" s="2">
        <f t="shared" si="101"/>
        <v>7.317696460893675</v>
      </c>
      <c r="AM16" s="2">
        <f t="shared" si="101"/>
        <v>6.9094304290547797</v>
      </c>
      <c r="AN16" s="2">
        <f t="shared" si="101"/>
        <v>6.4782465644699112</v>
      </c>
      <c r="AO16" s="2">
        <f t="shared" si="101"/>
        <v>6.023300396966679</v>
      </c>
      <c r="AP16" s="2">
        <f t="shared" si="101"/>
        <v>5.5437205890068197</v>
      </c>
      <c r="AQ16" s="2">
        <f t="shared" si="101"/>
        <v>5.0386081431206913</v>
      </c>
      <c r="AR16" s="2">
        <f t="shared" si="101"/>
        <v>4.5070355870174224</v>
      </c>
      <c r="AS16" s="2">
        <f t="shared" si="101"/>
        <v>3.9480461357612113</v>
      </c>
      <c r="AT16" s="2">
        <f t="shared" si="101"/>
        <v>3.4127411700364503</v>
      </c>
      <c r="AU16" s="2">
        <f t="shared" si="101"/>
        <v>2.8985934357805485</v>
      </c>
      <c r="AV16" s="2">
        <f t="shared" si="101"/>
        <v>2.3587158230178078</v>
      </c>
      <c r="AW16" s="2">
        <f t="shared" si="101"/>
        <v>1.7921903506173855</v>
      </c>
      <c r="AX16" s="2">
        <f t="shared" si="101"/>
        <v>1.1980702722227785</v>
      </c>
      <c r="AY16" s="2">
        <f t="shared" si="101"/>
        <v>0.57537923518037859</v>
      </c>
      <c r="AZ16" s="2">
        <f t="shared" si="101"/>
        <v>7.638334409421077E-14</v>
      </c>
      <c r="BA16" s="2">
        <f t="shared" si="101"/>
        <v>7.8157790147463573E-14</v>
      </c>
      <c r="BB16" s="2">
        <f t="shared" si="101"/>
        <v>7.9973457998913916E-14</v>
      </c>
      <c r="BC16" s="2">
        <f t="shared" si="101"/>
        <v>8.1831305263837573E-14</v>
      </c>
      <c r="BD16" s="2">
        <f t="shared" si="101"/>
        <v>8.373231180367755E-14</v>
      </c>
      <c r="BE16" s="2">
        <f t="shared" si="101"/>
        <v>8.5677480242840322E-14</v>
      </c>
    </row>
    <row r="17" spans="2:57" ht="15" x14ac:dyDescent="0.25">
      <c r="B17" t="s">
        <v>49</v>
      </c>
      <c r="C17" s="2">
        <f>'Opening RAB 2016'!G108</f>
        <v>0.60204424229807196</v>
      </c>
      <c r="D17" s="2">
        <f t="shared" ref="D17:V17" si="102">C123</f>
        <v>1.1102230246251565E-16</v>
      </c>
      <c r="E17" s="2">
        <f t="shared" si="102"/>
        <v>1.1360143916782496E-16</v>
      </c>
      <c r="F17" s="2">
        <f t="shared" si="102"/>
        <v>1.1624049127749116E-16</v>
      </c>
      <c r="G17" s="2">
        <f t="shared" si="102"/>
        <v>1.1894085067418253E-16</v>
      </c>
      <c r="H17" s="2">
        <f t="shared" si="102"/>
        <v>1.2170394157511274E-16</v>
      </c>
      <c r="I17" s="2">
        <f t="shared" si="102"/>
        <v>1.2453122128319818E-16</v>
      </c>
      <c r="J17" s="2">
        <f t="shared" si="102"/>
        <v>1.2742418095566519E-16</v>
      </c>
      <c r="K17" s="2">
        <f t="shared" si="102"/>
        <v>1.3038434639051276E-16</v>
      </c>
      <c r="L17" s="2">
        <f t="shared" si="102"/>
        <v>1.3341327883124531E-16</v>
      </c>
      <c r="M17" s="2">
        <f t="shared" si="102"/>
        <v>1.3651257579030006E-16</v>
      </c>
      <c r="N17" s="2">
        <f t="shared" si="102"/>
        <v>1.3968387189160328E-16</v>
      </c>
      <c r="O17" s="2">
        <f t="shared" si="102"/>
        <v>1.4292883973269983E-16</v>
      </c>
      <c r="P17" s="2">
        <f t="shared" si="102"/>
        <v>1.4624919076691064E-16</v>
      </c>
      <c r="Q17" s="2">
        <f t="shared" si="102"/>
        <v>1.4964667620598334E-16</v>
      </c>
      <c r="R17" s="2">
        <f t="shared" si="102"/>
        <v>1.5312308794371234E-16</v>
      </c>
      <c r="S17" s="2">
        <f t="shared" si="102"/>
        <v>1.5668025950101517E-16</v>
      </c>
      <c r="T17" s="2">
        <f t="shared" si="102"/>
        <v>1.6032006699296384E-16</v>
      </c>
      <c r="U17" s="2">
        <f t="shared" si="102"/>
        <v>1.6404443011828098E-16</v>
      </c>
      <c r="V17" s="2">
        <f t="shared" si="102"/>
        <v>1.678553131718229E-16</v>
      </c>
      <c r="W17" s="2">
        <f t="shared" ref="W17:AJ20" si="103">V123</f>
        <v>1.7175472608058331E-16</v>
      </c>
      <c r="X17" s="2">
        <f t="shared" si="103"/>
        <v>1.7574472546376438E-16</v>
      </c>
      <c r="Y17" s="2">
        <f t="shared" si="103"/>
        <v>1.798274157174739E-16</v>
      </c>
      <c r="Z17" s="2">
        <f t="shared" si="103"/>
        <v>1.8400495012462102E-16</v>
      </c>
      <c r="AA17" s="2">
        <f t="shared" si="103"/>
        <v>1.8827953199059564E-16</v>
      </c>
      <c r="AB17" s="2">
        <f t="shared" si="103"/>
        <v>1.9265341580533058E-16</v>
      </c>
      <c r="AC17" s="2">
        <f t="shared" si="103"/>
        <v>1.9712890843235932E-16</v>
      </c>
      <c r="AD17" s="2">
        <f t="shared" si="103"/>
        <v>2.0170837032549663E-16</v>
      </c>
      <c r="AE17" s="2">
        <f t="shared" si="103"/>
        <v>2.0639421677378352E-16</v>
      </c>
      <c r="AF17" s="2">
        <f t="shared" si="103"/>
        <v>2.1118891917535332E-16</v>
      </c>
      <c r="AG17" s="2">
        <f t="shared" si="103"/>
        <v>2.1609500634089067E-16</v>
      </c>
      <c r="AH17" s="2">
        <f t="shared" si="103"/>
        <v>2.2111506582737098E-16</v>
      </c>
      <c r="AI17" s="2">
        <f t="shared" si="103"/>
        <v>2.2625174530278361E-16</v>
      </c>
      <c r="AJ17" s="2">
        <f t="shared" si="103"/>
        <v>2.3150775394255868E-16</v>
      </c>
      <c r="AK17" s="2">
        <f t="shared" ref="AK17:BE17" si="104">AJ123</f>
        <v>2.3688586385843405E-16</v>
      </c>
      <c r="AL17" s="2">
        <f t="shared" si="104"/>
        <v>2.4238891156051599E-16</v>
      </c>
      <c r="AM17" s="2">
        <f t="shared" si="104"/>
        <v>2.4801979945330462E-16</v>
      </c>
      <c r="AN17" s="2">
        <f t="shared" si="104"/>
        <v>2.5378149736647344E-16</v>
      </c>
      <c r="AO17" s="2">
        <f t="shared" si="104"/>
        <v>2.5967704412120969E-16</v>
      </c>
      <c r="AP17" s="2">
        <f t="shared" si="104"/>
        <v>2.6570954913294248E-16</v>
      </c>
      <c r="AQ17" s="2">
        <f t="shared" si="104"/>
        <v>2.7188219405130325E-16</v>
      </c>
      <c r="AR17" s="2">
        <f t="shared" si="104"/>
        <v>2.7819823443818405E-16</v>
      </c>
      <c r="AS17" s="2">
        <f t="shared" si="104"/>
        <v>2.8466100148477831E-16</v>
      </c>
      <c r="AT17" s="2">
        <f t="shared" si="104"/>
        <v>2.9127390376850982E-16</v>
      </c>
      <c r="AU17" s="2">
        <f t="shared" si="104"/>
        <v>2.9804042905077672E-16</v>
      </c>
      <c r="AV17" s="2">
        <f t="shared" si="104"/>
        <v>3.0496414611645839E-16</v>
      </c>
      <c r="AW17" s="2">
        <f t="shared" si="104"/>
        <v>3.1204870665615564E-16</v>
      </c>
      <c r="AX17" s="2">
        <f t="shared" si="104"/>
        <v>3.1929784719215667E-16</v>
      </c>
      <c r="AY17" s="2">
        <f t="shared" si="104"/>
        <v>3.2671539104914502E-16</v>
      </c>
      <c r="AZ17" s="2">
        <f t="shared" si="104"/>
        <v>3.3430525037068842E-16</v>
      </c>
      <c r="BA17" s="2">
        <f t="shared" si="104"/>
        <v>3.4207142818257239E-16</v>
      </c>
      <c r="BB17" s="2">
        <f t="shared" si="104"/>
        <v>3.5001802050406676E-16</v>
      </c>
      <c r="BC17" s="2">
        <f t="shared" si="104"/>
        <v>3.5814921850823839E-16</v>
      </c>
      <c r="BD17" s="2">
        <f t="shared" si="104"/>
        <v>3.6646931073244995E-16</v>
      </c>
      <c r="BE17" s="2">
        <f t="shared" si="104"/>
        <v>3.7498268534021026E-16</v>
      </c>
    </row>
    <row r="18" spans="2:57" ht="15" x14ac:dyDescent="0.25">
      <c r="B18" t="s">
        <v>50</v>
      </c>
      <c r="C18" s="2">
        <f>'Opening RAB 2016'!G109</f>
        <v>43.995102003638969</v>
      </c>
      <c r="D18" s="2">
        <f t="shared" ref="D18:N18" si="105">C124</f>
        <v>0</v>
      </c>
      <c r="E18" s="2">
        <f t="shared" si="105"/>
        <v>0</v>
      </c>
      <c r="F18" s="2">
        <f t="shared" si="105"/>
        <v>0</v>
      </c>
      <c r="G18" s="2">
        <f t="shared" si="105"/>
        <v>0</v>
      </c>
      <c r="H18" s="2">
        <f t="shared" si="105"/>
        <v>0</v>
      </c>
      <c r="I18" s="2">
        <f t="shared" si="105"/>
        <v>0</v>
      </c>
      <c r="J18" s="2">
        <f t="shared" si="105"/>
        <v>0</v>
      </c>
      <c r="K18" s="2">
        <f t="shared" si="105"/>
        <v>0</v>
      </c>
      <c r="L18" s="2">
        <f t="shared" si="105"/>
        <v>0</v>
      </c>
      <c r="M18" s="2">
        <f t="shared" si="105"/>
        <v>0</v>
      </c>
      <c r="N18" s="2">
        <f t="shared" si="105"/>
        <v>0</v>
      </c>
      <c r="O18" s="2">
        <f t="shared" ref="O18:V20" si="106">N124</f>
        <v>0</v>
      </c>
      <c r="P18" s="2">
        <f t="shared" si="106"/>
        <v>0</v>
      </c>
      <c r="Q18" s="2">
        <f t="shared" si="106"/>
        <v>0</v>
      </c>
      <c r="R18" s="2">
        <f t="shared" si="106"/>
        <v>0</v>
      </c>
      <c r="S18" s="2">
        <f t="shared" si="106"/>
        <v>0</v>
      </c>
      <c r="T18" s="2">
        <f t="shared" si="106"/>
        <v>0</v>
      </c>
      <c r="U18" s="2">
        <f t="shared" si="106"/>
        <v>0</v>
      </c>
      <c r="V18" s="2">
        <f t="shared" si="106"/>
        <v>0</v>
      </c>
      <c r="W18" s="2">
        <f t="shared" si="103"/>
        <v>0</v>
      </c>
      <c r="X18" s="2">
        <f t="shared" si="103"/>
        <v>0</v>
      </c>
      <c r="Y18" s="2">
        <f t="shared" si="103"/>
        <v>0</v>
      </c>
      <c r="Z18" s="2">
        <f t="shared" si="103"/>
        <v>0</v>
      </c>
      <c r="AA18" s="2">
        <f t="shared" si="103"/>
        <v>0</v>
      </c>
      <c r="AB18" s="2">
        <f t="shared" si="103"/>
        <v>0</v>
      </c>
      <c r="AC18" s="2">
        <f t="shared" si="103"/>
        <v>0</v>
      </c>
      <c r="AD18" s="2">
        <f t="shared" si="103"/>
        <v>0</v>
      </c>
      <c r="AE18" s="2">
        <f t="shared" si="103"/>
        <v>0</v>
      </c>
      <c r="AF18" s="2">
        <f t="shared" si="103"/>
        <v>0</v>
      </c>
      <c r="AG18" s="2">
        <f t="shared" si="103"/>
        <v>0</v>
      </c>
      <c r="AH18" s="2">
        <f t="shared" si="103"/>
        <v>0</v>
      </c>
      <c r="AI18" s="2">
        <f t="shared" si="103"/>
        <v>0</v>
      </c>
      <c r="AJ18" s="2">
        <f t="shared" si="103"/>
        <v>0</v>
      </c>
      <c r="AK18" s="2">
        <f t="shared" ref="AK18:BE18" si="107">AJ124</f>
        <v>0</v>
      </c>
      <c r="AL18" s="2">
        <f t="shared" si="107"/>
        <v>0</v>
      </c>
      <c r="AM18" s="2">
        <f t="shared" si="107"/>
        <v>0</v>
      </c>
      <c r="AN18" s="2">
        <f t="shared" si="107"/>
        <v>0</v>
      </c>
      <c r="AO18" s="2">
        <f t="shared" si="107"/>
        <v>0</v>
      </c>
      <c r="AP18" s="2">
        <f t="shared" si="107"/>
        <v>0</v>
      </c>
      <c r="AQ18" s="2">
        <f t="shared" si="107"/>
        <v>0</v>
      </c>
      <c r="AR18" s="2">
        <f t="shared" si="107"/>
        <v>0</v>
      </c>
      <c r="AS18" s="2">
        <f t="shared" si="107"/>
        <v>0</v>
      </c>
      <c r="AT18" s="2">
        <f t="shared" si="107"/>
        <v>0</v>
      </c>
      <c r="AU18" s="2">
        <f t="shared" si="107"/>
        <v>0</v>
      </c>
      <c r="AV18" s="2">
        <f t="shared" si="107"/>
        <v>0</v>
      </c>
      <c r="AW18" s="2">
        <f t="shared" si="107"/>
        <v>0</v>
      </c>
      <c r="AX18" s="2">
        <f t="shared" si="107"/>
        <v>0</v>
      </c>
      <c r="AY18" s="2">
        <f t="shared" si="107"/>
        <v>0</v>
      </c>
      <c r="AZ18" s="2">
        <f t="shared" si="107"/>
        <v>0</v>
      </c>
      <c r="BA18" s="2">
        <f t="shared" si="107"/>
        <v>0</v>
      </c>
      <c r="BB18" s="2">
        <f t="shared" si="107"/>
        <v>0</v>
      </c>
      <c r="BC18" s="2">
        <f t="shared" si="107"/>
        <v>0</v>
      </c>
      <c r="BD18" s="2">
        <f t="shared" si="107"/>
        <v>0</v>
      </c>
      <c r="BE18" s="2">
        <f t="shared" si="107"/>
        <v>0</v>
      </c>
    </row>
    <row r="19" spans="2:57" ht="15" x14ac:dyDescent="0.25">
      <c r="B19" t="s">
        <v>51</v>
      </c>
      <c r="C19" s="2">
        <f>'Opening RAB 2016'!G110</f>
        <v>0.58737436015166178</v>
      </c>
      <c r="D19" s="2">
        <f t="shared" ref="D19:N19" si="108">C125</f>
        <v>0.48081562830882885</v>
      </c>
      <c r="E19" s="2">
        <f t="shared" si="108"/>
        <v>0.36898901935969158</v>
      </c>
      <c r="F19" s="2">
        <f t="shared" si="108"/>
        <v>0.25170728587341284</v>
      </c>
      <c r="G19" s="2">
        <f t="shared" si="108"/>
        <v>0.12877732351975466</v>
      </c>
      <c r="H19" s="2">
        <f t="shared" si="108"/>
        <v>2.4980018054066022E-16</v>
      </c>
      <c r="I19" s="2">
        <f t="shared" si="108"/>
        <v>2.5560323812760616E-16</v>
      </c>
      <c r="J19" s="2">
        <f t="shared" si="108"/>
        <v>2.6154110537435508E-16</v>
      </c>
      <c r="K19" s="2">
        <f t="shared" si="108"/>
        <v>2.6761691401691065E-16</v>
      </c>
      <c r="L19" s="2">
        <f t="shared" si="108"/>
        <v>2.7383386854400362E-16</v>
      </c>
      <c r="M19" s="2">
        <f t="shared" si="108"/>
        <v>2.8019524788719582E-16</v>
      </c>
      <c r="N19" s="2">
        <f t="shared" si="108"/>
        <v>2.8670440715024659E-16</v>
      </c>
      <c r="O19" s="2">
        <f t="shared" si="106"/>
        <v>2.9336477937865363E-16</v>
      </c>
      <c r="P19" s="2">
        <f t="shared" si="106"/>
        <v>3.0017987737030185E-16</v>
      </c>
      <c r="Q19" s="2">
        <f t="shared" si="106"/>
        <v>3.0715329552817503E-16</v>
      </c>
      <c r="R19" s="2">
        <f t="shared" si="106"/>
        <v>3.1428871175610728E-16</v>
      </c>
      <c r="S19" s="2">
        <f t="shared" si="106"/>
        <v>3.215898893985745E-16</v>
      </c>
      <c r="T19" s="2">
        <f t="shared" si="106"/>
        <v>3.2906067922554881E-16</v>
      </c>
      <c r="U19" s="2">
        <f t="shared" si="106"/>
        <v>3.3670502146346242E-16</v>
      </c>
      <c r="V19" s="2">
        <f t="shared" si="106"/>
        <v>3.4452694787335269E-16</v>
      </c>
      <c r="W19" s="2">
        <f t="shared" si="103"/>
        <v>3.5253058387728406E-16</v>
      </c>
      <c r="X19" s="2">
        <f t="shared" si="103"/>
        <v>3.6072015073416858E-16</v>
      </c>
      <c r="Y19" s="2">
        <f t="shared" si="103"/>
        <v>3.6909996776613216E-16</v>
      </c>
      <c r="Z19" s="2">
        <f t="shared" si="103"/>
        <v>3.7767445463660148E-16</v>
      </c>
      <c r="AA19" s="2">
        <f t="shared" si="103"/>
        <v>3.8644813368131244E-16</v>
      </c>
      <c r="AB19" s="2">
        <f t="shared" si="103"/>
        <v>3.9542563229346985E-16</v>
      </c>
      <c r="AC19" s="2">
        <f t="shared" si="103"/>
        <v>4.0461168536431625E-16</v>
      </c>
      <c r="AD19" s="2">
        <f t="shared" si="103"/>
        <v>4.1401113778039724E-16</v>
      </c>
      <c r="AE19" s="2">
        <f t="shared" si="103"/>
        <v>4.2362894697884016E-16</v>
      </c>
      <c r="AF19" s="2">
        <f t="shared" si="103"/>
        <v>4.3347018556199377E-16</v>
      </c>
      <c r="AG19" s="2">
        <f t="shared" si="103"/>
        <v>4.4354004397280843E-16</v>
      </c>
      <c r="AH19" s="2">
        <f t="shared" si="103"/>
        <v>4.5384383323236742E-16</v>
      </c>
      <c r="AI19" s="2">
        <f t="shared" si="103"/>
        <v>4.6438698774101287E-16</v>
      </c>
      <c r="AJ19" s="2">
        <f t="shared" si="103"/>
        <v>4.7517506814454488E-16</v>
      </c>
      <c r="AK19" s="2">
        <f t="shared" ref="AK19:BE19" si="109">AJ125</f>
        <v>4.8621376426700394E-16</v>
      </c>
      <c r="AL19" s="2">
        <f t="shared" si="109"/>
        <v>4.975088981115847E-16</v>
      </c>
      <c r="AM19" s="2">
        <f t="shared" si="109"/>
        <v>5.090664269312631E-16</v>
      </c>
      <c r="AN19" s="2">
        <f t="shared" si="109"/>
        <v>5.2089244637075698E-16</v>
      </c>
      <c r="AO19" s="2">
        <f t="shared" si="109"/>
        <v>5.3299319368147651E-16</v>
      </c>
      <c r="AP19" s="2">
        <f t="shared" si="109"/>
        <v>5.4537505101116083E-16</v>
      </c>
      <c r="AQ19" s="2">
        <f t="shared" si="109"/>
        <v>5.5804454876993527E-16</v>
      </c>
      <c r="AR19" s="2">
        <f t="shared" si="109"/>
        <v>5.7100836907456507E-16</v>
      </c>
      <c r="AS19" s="2">
        <f t="shared" si="109"/>
        <v>5.8427334927272163E-16</v>
      </c>
      <c r="AT19" s="2">
        <f t="shared" si="109"/>
        <v>5.9784648554912034E-16</v>
      </c>
      <c r="AU19" s="2">
        <f t="shared" si="109"/>
        <v>6.117349366154321E-16</v>
      </c>
      <c r="AV19" s="2">
        <f t="shared" si="109"/>
        <v>6.2594602748591387E-16</v>
      </c>
      <c r="AW19" s="2">
        <f t="shared" si="109"/>
        <v>6.4048725334075088E-16</v>
      </c>
      <c r="AX19" s="2">
        <f t="shared" si="109"/>
        <v>6.5536628347914679E-16</v>
      </c>
      <c r="AY19" s="2">
        <f t="shared" si="109"/>
        <v>6.7059096536424729E-16</v>
      </c>
      <c r="AZ19" s="2">
        <f t="shared" si="109"/>
        <v>6.861693287620311E-16</v>
      </c>
      <c r="BA19" s="2">
        <f t="shared" si="109"/>
        <v>7.0210958997634991E-16</v>
      </c>
      <c r="BB19" s="2">
        <f t="shared" si="109"/>
        <v>7.1842015618235224E-16</v>
      </c>
      <c r="BC19" s="2">
        <f t="shared" si="109"/>
        <v>7.3510962986057603E-16</v>
      </c>
      <c r="BD19" s="2">
        <f t="shared" si="109"/>
        <v>7.5218681333404862E-16</v>
      </c>
      <c r="BE19" s="2">
        <f t="shared" si="109"/>
        <v>7.6966071341078758E-16</v>
      </c>
    </row>
    <row r="20" spans="2:57" ht="15" x14ac:dyDescent="0.25">
      <c r="B20" t="s">
        <v>52</v>
      </c>
      <c r="C20" s="2">
        <f>'Opening RAB 2016'!G111</f>
        <v>35.216938941446728</v>
      </c>
      <c r="D20" s="2">
        <f t="shared" ref="D20:N20" si="110">C126</f>
        <v>28.828045234853722</v>
      </c>
      <c r="E20" s="2">
        <f t="shared" si="110"/>
        <v>22.123307802368664</v>
      </c>
      <c r="F20" s="2">
        <f t="shared" si="110"/>
        <v>15.091499934441215</v>
      </c>
      <c r="G20" s="2">
        <f t="shared" si="110"/>
        <v>7.7210437620517549</v>
      </c>
      <c r="H20" s="2">
        <f t="shared" si="110"/>
        <v>1.1546319456101628E-14</v>
      </c>
      <c r="I20" s="2">
        <f t="shared" si="110"/>
        <v>1.1814549673453796E-14</v>
      </c>
      <c r="J20" s="2">
        <f t="shared" si="110"/>
        <v>1.208901109285908E-14</v>
      </c>
      <c r="K20" s="2">
        <f t="shared" si="110"/>
        <v>1.236984847011498E-14</v>
      </c>
      <c r="L20" s="2">
        <f t="shared" si="110"/>
        <v>1.2657209923811721E-14</v>
      </c>
      <c r="M20" s="2">
        <f t="shared" si="110"/>
        <v>1.2951247013452605E-14</v>
      </c>
      <c r="N20" s="2">
        <f t="shared" si="110"/>
        <v>1.3252114819389174E-14</v>
      </c>
      <c r="O20" s="2">
        <f t="shared" si="106"/>
        <v>1.3559972024613321E-14</v>
      </c>
      <c r="P20" s="2">
        <f t="shared" si="106"/>
        <v>1.3874980998449506E-14</v>
      </c>
      <c r="Q20" s="2">
        <f t="shared" si="106"/>
        <v>1.4197307882191199E-14</v>
      </c>
      <c r="R20" s="2">
        <f t="shared" si="106"/>
        <v>1.4527122676726732E-14</v>
      </c>
      <c r="S20" s="2">
        <f t="shared" si="106"/>
        <v>1.4864599332200773E-14</v>
      </c>
      <c r="T20" s="2">
        <f t="shared" si="106"/>
        <v>1.5209915839758695E-14</v>
      </c>
      <c r="U20" s="2">
        <f t="shared" si="106"/>
        <v>1.5563254325422257E-14</v>
      </c>
      <c r="V20" s="2">
        <f t="shared" si="106"/>
        <v>1.5924801146146072E-14</v>
      </c>
      <c r="W20" s="2">
        <f t="shared" si="103"/>
        <v>1.6294746988105568E-14</v>
      </c>
      <c r="X20" s="2">
        <f t="shared" si="103"/>
        <v>1.6673286967268228E-14</v>
      </c>
      <c r="Y20" s="2">
        <f t="shared" si="103"/>
        <v>1.706062073230121E-14</v>
      </c>
      <c r="Z20" s="2">
        <f t="shared" si="103"/>
        <v>1.745695256986957E-14</v>
      </c>
      <c r="AA20" s="2">
        <f t="shared" si="103"/>
        <v>1.7862491512380653E-14</v>
      </c>
      <c r="AB20" s="2">
        <f t="shared" si="103"/>
        <v>1.8277451448231483E-14</v>
      </c>
      <c r="AC20" s="2">
        <f t="shared" si="103"/>
        <v>1.8702051234617272E-14</v>
      </c>
      <c r="AD20" s="2">
        <f t="shared" si="103"/>
        <v>1.9136514812960572E-14</v>
      </c>
      <c r="AE20" s="2">
        <f t="shared" si="103"/>
        <v>1.9581071327021932E-14</v>
      </c>
      <c r="AF20" s="2">
        <f t="shared" si="103"/>
        <v>2.0035955243754364E-14</v>
      </c>
      <c r="AG20" s="2">
        <f t="shared" si="103"/>
        <v>2.0501406476965353E-14</v>
      </c>
      <c r="AH20" s="2">
        <f t="shared" si="103"/>
        <v>2.0977670513851633E-14</v>
      </c>
      <c r="AI20" s="2">
        <f t="shared" si="103"/>
        <v>2.1464998544473469E-14</v>
      </c>
      <c r="AJ20" s="2">
        <f t="shared" si="103"/>
        <v>2.1963647594236729E-14</v>
      </c>
      <c r="AK20" s="2">
        <f t="shared" ref="AK20:BE20" si="111">AJ126</f>
        <v>2.2473880659452615E-14</v>
      </c>
      <c r="AL20" s="2">
        <f t="shared" si="111"/>
        <v>2.2995966846046569E-14</v>
      </c>
      <c r="AM20" s="2">
        <f t="shared" si="111"/>
        <v>2.3530181511489482E-14</v>
      </c>
      <c r="AN20" s="2">
        <f t="shared" si="111"/>
        <v>2.4076806410026088E-14</v>
      </c>
      <c r="AO20" s="2">
        <f t="shared" si="111"/>
        <v>2.4636129841277127E-14</v>
      </c>
      <c r="AP20" s="2">
        <f t="shared" si="111"/>
        <v>2.5208446802293647E-14</v>
      </c>
      <c r="AQ20" s="2">
        <f t="shared" si="111"/>
        <v>2.5794059143143665E-14</v>
      </c>
      <c r="AR20" s="2">
        <f t="shared" si="111"/>
        <v>2.639327572611322E-14</v>
      </c>
      <c r="AS20" s="2">
        <f t="shared" si="111"/>
        <v>2.700641258860579E-14</v>
      </c>
      <c r="AT20" s="2">
        <f t="shared" si="111"/>
        <v>2.7633793109825998E-14</v>
      </c>
      <c r="AU20" s="2">
        <f t="shared" si="111"/>
        <v>2.8275748181335519E-14</v>
      </c>
      <c r="AV20" s="2">
        <f t="shared" si="111"/>
        <v>2.8932616381571122E-14</v>
      </c>
      <c r="AW20" s="2">
        <f t="shared" si="111"/>
        <v>2.9604744154416921E-14</v>
      </c>
      <c r="AX20" s="2">
        <f t="shared" si="111"/>
        <v>3.0292485991924996E-14</v>
      </c>
      <c r="AY20" s="2">
        <f t="shared" si="111"/>
        <v>3.0996204621280756E-14</v>
      </c>
      <c r="AZ20" s="2">
        <f t="shared" si="111"/>
        <v>3.1716271196111653E-14</v>
      </c>
      <c r="BA20" s="2">
        <f t="shared" si="111"/>
        <v>3.2453065492240168E-14</v>
      </c>
      <c r="BB20" s="2">
        <f t="shared" si="111"/>
        <v>3.3206976107984272E-14</v>
      </c>
      <c r="BC20" s="2">
        <f t="shared" si="111"/>
        <v>3.3978400669111058E-14</v>
      </c>
      <c r="BD20" s="2">
        <f t="shared" si="111"/>
        <v>3.4767746038551571E-14</v>
      </c>
      <c r="BE20" s="2">
        <f t="shared" si="111"/>
        <v>3.5575428530987502E-14</v>
      </c>
    </row>
    <row r="21" spans="2:57" x14ac:dyDescent="0.3">
      <c r="B21" s="69" t="s">
        <v>101</v>
      </c>
      <c r="C21" s="48">
        <v>0</v>
      </c>
      <c r="D21" s="48">
        <f>C127</f>
        <v>2.7608874519751883</v>
      </c>
      <c r="E21" s="48">
        <f t="shared" ref="E21" si="112">D127</f>
        <v>2.1187688034392784</v>
      </c>
      <c r="F21" s="48">
        <f t="shared" ref="F21" si="113">E127</f>
        <v>1.4453263293103242</v>
      </c>
      <c r="G21" s="48">
        <f t="shared" ref="G21" si="114">F127</f>
        <v>0.73945120680702114</v>
      </c>
      <c r="H21" s="48">
        <f t="shared" ref="H21" si="115">G127</f>
        <v>7.7715611723760958E-16</v>
      </c>
      <c r="I21" s="48">
        <f t="shared" ref="I21" si="116">H127</f>
        <v>7.9521007417477472E-16</v>
      </c>
      <c r="J21" s="48">
        <f t="shared" ref="J21" si="117">I127</f>
        <v>8.1368343894243809E-16</v>
      </c>
      <c r="K21" s="48">
        <f t="shared" ref="K21" si="118">J127</f>
        <v>8.3258595471927756E-16</v>
      </c>
      <c r="L21" s="48">
        <f t="shared" ref="L21" si="119">K127</f>
        <v>8.5192759102578893E-16</v>
      </c>
      <c r="M21" s="48">
        <f t="shared" ref="M21" si="120">L127</f>
        <v>8.7171854898238694E-16</v>
      </c>
      <c r="N21" s="48">
        <f t="shared" ref="N21" si="121">M127</f>
        <v>8.9196926668965596E-16</v>
      </c>
      <c r="O21" s="48">
        <f t="shared" ref="O21" si="122">N127</f>
        <v>9.1269042473358902E-16</v>
      </c>
      <c r="P21" s="48">
        <f t="shared" ref="P21" si="123">O127</f>
        <v>9.3389295181871678E-16</v>
      </c>
      <c r="Q21" s="48">
        <f t="shared" ref="Q21" si="124">P127</f>
        <v>9.5558803053209987E-16</v>
      </c>
      <c r="R21" s="48">
        <f t="shared" ref="R21" si="125">Q127</f>
        <v>9.7778710324122237E-16</v>
      </c>
      <c r="S21" s="48">
        <f t="shared" ref="S21" si="126">R127</f>
        <v>1.0005018781288981E-15</v>
      </c>
      <c r="T21" s="48">
        <f t="shared" ref="T21" si="127">S127</f>
        <v>1.0237443353683737E-15</v>
      </c>
      <c r="U21" s="48">
        <f t="shared" ref="U21" si="128">T127</f>
        <v>1.0475267334418826E-15</v>
      </c>
      <c r="V21" s="48">
        <f t="shared" ref="V21" si="129">U127</f>
        <v>1.0718616156059857E-15</v>
      </c>
      <c r="W21" s="48">
        <f t="shared" ref="W21" si="130">V127</f>
        <v>1.0967618165071055E-15</v>
      </c>
      <c r="X21" s="48">
        <f t="shared" ref="X21" si="131">W127</f>
        <v>1.1222404689507462E-15</v>
      </c>
      <c r="Y21" s="48">
        <f t="shared" ref="Y21" si="132">X127</f>
        <v>1.1483110108279663E-15</v>
      </c>
      <c r="Z21" s="48">
        <f t="shared" ref="Z21" si="133">Y127</f>
        <v>1.1749871922027597E-15</v>
      </c>
      <c r="AA21" s="48">
        <f t="shared" ref="AA21" si="134">Z127</f>
        <v>1.2022830825640826E-15</v>
      </c>
      <c r="AB21" s="48">
        <f t="shared" ref="AB21" si="135">AA127</f>
        <v>1.2302130782463501E-15</v>
      </c>
      <c r="AC21" s="48">
        <f t="shared" ref="AC21" si="136">AB127</f>
        <v>1.2587919100223168E-15</v>
      </c>
      <c r="AD21" s="48">
        <f t="shared" ref="AD21" si="137">AC127</f>
        <v>1.2880346508723465E-15</v>
      </c>
      <c r="AE21" s="48">
        <f t="shared" ref="AE21" si="138">AD127</f>
        <v>1.3179567239341689E-15</v>
      </c>
      <c r="AF21" s="48">
        <f t="shared" ref="AF21" si="139">AE127</f>
        <v>1.3485739106373135E-15</v>
      </c>
      <c r="AG21" s="48">
        <f t="shared" ref="AG21" si="140">AF127</f>
        <v>1.3799023590265146E-15</v>
      </c>
      <c r="AH21" s="48">
        <f t="shared" ref="AH21" si="141">AG127</f>
        <v>1.4119585922784759E-15</v>
      </c>
      <c r="AI21" s="48">
        <f t="shared" ref="AI21" si="142">AH127</f>
        <v>1.444759517416484E-15</v>
      </c>
      <c r="AJ21" s="48">
        <f t="shared" ref="AJ21" si="143">AI127</f>
        <v>1.4783224342274725E-15</v>
      </c>
      <c r="AK21" s="48">
        <f t="shared" ref="AK21" si="144">AJ127</f>
        <v>1.512665044386234E-15</v>
      </c>
      <c r="AL21" s="48">
        <f t="shared" ref="AL21" si="145">AK127</f>
        <v>1.5478054607915961E-15</v>
      </c>
      <c r="AM21" s="48">
        <f t="shared" ref="AM21" si="146">AL127</f>
        <v>1.5837622171194844E-15</v>
      </c>
      <c r="AN21" s="48">
        <f t="shared" ref="AN21" si="147">AM127</f>
        <v>1.6205542775979098E-15</v>
      </c>
      <c r="AO21" s="48">
        <f t="shared" ref="AO21" si="148">AN127</f>
        <v>1.6582010470090372E-15</v>
      </c>
      <c r="AP21" s="48">
        <f t="shared" ref="AP21" si="149">AO127</f>
        <v>1.6967223809236106E-15</v>
      </c>
      <c r="AQ21" s="48">
        <f t="shared" ref="AQ21" si="150">AP127</f>
        <v>1.7361385961731311E-15</v>
      </c>
      <c r="AR21" s="48">
        <f t="shared" ref="AR21" si="151">AQ127</f>
        <v>1.7764704815653128E-15</v>
      </c>
      <c r="AS21" s="48">
        <f t="shared" ref="AS21" si="152">AR127</f>
        <v>1.8177393088484666E-15</v>
      </c>
      <c r="AT21" s="48">
        <f t="shared" ref="AT21" si="153">AS127</f>
        <v>1.859966843930596E-15</v>
      </c>
      <c r="AU21" s="48">
        <f t="shared" ref="AU21" si="154">AT127</f>
        <v>1.9031753583591215E-15</v>
      </c>
      <c r="AV21" s="48">
        <f t="shared" ref="AV21" si="155">AU127</f>
        <v>1.9473876410672873E-15</v>
      </c>
      <c r="AW21" s="48">
        <f t="shared" ref="AW21" si="156">AV127</f>
        <v>1.9926270103934471E-15</v>
      </c>
      <c r="AX21" s="48">
        <f t="shared" ref="AX21" si="157">AW127</f>
        <v>2.0389173263795675E-15</v>
      </c>
      <c r="AY21" s="48">
        <f t="shared" ref="AY21" si="158">AX127</f>
        <v>2.0862830033554359E-15</v>
      </c>
      <c r="AZ21" s="48">
        <f t="shared" ref="AZ21" si="159">AY127</f>
        <v>2.1347490228152075E-15</v>
      </c>
      <c r="BA21" s="48">
        <f t="shared" ref="BA21" si="160">AZ127</f>
        <v>2.1843409465930882E-15</v>
      </c>
      <c r="BB21" s="48">
        <f t="shared" ref="BB21" si="161">BA127</f>
        <v>2.2350849303450954E-15</v>
      </c>
      <c r="BC21" s="48">
        <f t="shared" ref="BC21" si="162">BB127</f>
        <v>2.2870077373440139E-15</v>
      </c>
      <c r="BD21" s="48">
        <f t="shared" ref="BD21" si="163">BC127</f>
        <v>2.3401367525948175E-15</v>
      </c>
      <c r="BE21" s="48">
        <f t="shared" ref="BE21" si="164">BD127</f>
        <v>2.3944999972780052E-15</v>
      </c>
    </row>
    <row r="22" spans="2:57" x14ac:dyDescent="0.3">
      <c r="B22" s="69" t="s">
        <v>114</v>
      </c>
      <c r="C22" s="48">
        <v>0</v>
      </c>
      <c r="D22" s="48">
        <f>C128</f>
        <v>0</v>
      </c>
      <c r="E22" s="48">
        <f t="shared" ref="E22" si="165">D128</f>
        <v>0</v>
      </c>
      <c r="F22" s="48">
        <f t="shared" ref="F22" si="166">E128</f>
        <v>5.1253880241581973</v>
      </c>
      <c r="G22" s="48">
        <f t="shared" ref="G22" si="167">F128</f>
        <v>2.6222274395475225</v>
      </c>
      <c r="H22" s="48">
        <f t="shared" ref="H22" si="168">G128</f>
        <v>0</v>
      </c>
      <c r="I22" s="48">
        <f t="shared" ref="I22" si="169">H128</f>
        <v>0</v>
      </c>
      <c r="J22" s="48">
        <f t="shared" ref="J22" si="170">I128</f>
        <v>0</v>
      </c>
      <c r="K22" s="48">
        <f t="shared" ref="K22" si="171">J128</f>
        <v>0</v>
      </c>
      <c r="L22" s="48">
        <f t="shared" ref="L22" si="172">K128</f>
        <v>0</v>
      </c>
      <c r="M22" s="48">
        <f t="shared" ref="M22" si="173">L128</f>
        <v>0</v>
      </c>
      <c r="N22" s="48">
        <f t="shared" ref="N22" si="174">M128</f>
        <v>0</v>
      </c>
      <c r="O22" s="48">
        <f t="shared" ref="O22" si="175">N128</f>
        <v>0</v>
      </c>
      <c r="P22" s="48">
        <f t="shared" ref="P22" si="176">O128</f>
        <v>0</v>
      </c>
      <c r="Q22" s="48">
        <f t="shared" ref="Q22" si="177">P128</f>
        <v>0</v>
      </c>
      <c r="R22" s="48">
        <f t="shared" ref="R22" si="178">Q128</f>
        <v>0</v>
      </c>
      <c r="S22" s="48">
        <f t="shared" ref="S22" si="179">R128</f>
        <v>0</v>
      </c>
      <c r="T22" s="48">
        <f t="shared" ref="T22" si="180">S128</f>
        <v>0</v>
      </c>
      <c r="U22" s="48">
        <f t="shared" ref="U22" si="181">T128</f>
        <v>0</v>
      </c>
      <c r="V22" s="48">
        <f t="shared" ref="V22" si="182">U128</f>
        <v>0</v>
      </c>
      <c r="W22" s="48">
        <f t="shared" ref="W22" si="183">V128</f>
        <v>0</v>
      </c>
      <c r="X22" s="48">
        <f t="shared" ref="X22" si="184">W128</f>
        <v>0</v>
      </c>
      <c r="Y22" s="48">
        <f t="shared" ref="Y22" si="185">X128</f>
        <v>0</v>
      </c>
      <c r="Z22" s="48">
        <f t="shared" ref="Z22" si="186">Y128</f>
        <v>0</v>
      </c>
      <c r="AA22" s="48">
        <f t="shared" ref="AA22" si="187">Z128</f>
        <v>0</v>
      </c>
      <c r="AB22" s="48">
        <f t="shared" ref="AB22" si="188">AA128</f>
        <v>0</v>
      </c>
      <c r="AC22" s="48">
        <f t="shared" ref="AC22" si="189">AB128</f>
        <v>0</v>
      </c>
      <c r="AD22" s="48">
        <f t="shared" ref="AD22" si="190">AC128</f>
        <v>0</v>
      </c>
      <c r="AE22" s="48">
        <f t="shared" ref="AE22" si="191">AD128</f>
        <v>0</v>
      </c>
      <c r="AF22" s="48">
        <f t="shared" ref="AF22" si="192">AE128</f>
        <v>0</v>
      </c>
      <c r="AG22" s="48">
        <f t="shared" ref="AG22" si="193">AF128</f>
        <v>0</v>
      </c>
      <c r="AH22" s="48">
        <f t="shared" ref="AH22" si="194">AG128</f>
        <v>0</v>
      </c>
      <c r="AI22" s="48">
        <f t="shared" ref="AI22" si="195">AH128</f>
        <v>0</v>
      </c>
      <c r="AJ22" s="48">
        <f t="shared" ref="AJ22" si="196">AI128</f>
        <v>0</v>
      </c>
      <c r="AK22" s="48">
        <f t="shared" ref="AK22" si="197">AJ128</f>
        <v>0</v>
      </c>
      <c r="AL22" s="48">
        <f t="shared" ref="AL22" si="198">AK128</f>
        <v>0</v>
      </c>
      <c r="AM22" s="48">
        <f t="shared" ref="AM22" si="199">AL128</f>
        <v>0</v>
      </c>
      <c r="AN22" s="48">
        <f t="shared" ref="AN22" si="200">AM128</f>
        <v>0</v>
      </c>
      <c r="AO22" s="48">
        <f t="shared" ref="AO22" si="201">AN128</f>
        <v>0</v>
      </c>
      <c r="AP22" s="48">
        <f t="shared" ref="AP22" si="202">AO128</f>
        <v>0</v>
      </c>
      <c r="AQ22" s="48">
        <f t="shared" ref="AQ22" si="203">AP128</f>
        <v>0</v>
      </c>
      <c r="AR22" s="48">
        <f t="shared" ref="AR22" si="204">AQ128</f>
        <v>0</v>
      </c>
      <c r="AS22" s="48">
        <f t="shared" ref="AS22" si="205">AR128</f>
        <v>0</v>
      </c>
      <c r="AT22" s="48">
        <f t="shared" ref="AT22" si="206">AS128</f>
        <v>0</v>
      </c>
      <c r="AU22" s="48">
        <f t="shared" ref="AU22" si="207">AT128</f>
        <v>0</v>
      </c>
      <c r="AV22" s="48">
        <f t="shared" ref="AV22" si="208">AU128</f>
        <v>0</v>
      </c>
      <c r="AW22" s="48">
        <f t="shared" ref="AW22" si="209">AV128</f>
        <v>0</v>
      </c>
      <c r="AX22" s="48">
        <f t="shared" ref="AX22" si="210">AW128</f>
        <v>0</v>
      </c>
      <c r="AY22" s="48">
        <f t="shared" ref="AY22" si="211">AX128</f>
        <v>0</v>
      </c>
      <c r="AZ22" s="48">
        <f t="shared" ref="AZ22" si="212">AY128</f>
        <v>0</v>
      </c>
      <c r="BA22" s="48">
        <f t="shared" ref="BA22" si="213">AZ128</f>
        <v>0</v>
      </c>
      <c r="BB22" s="48">
        <f t="shared" ref="BB22" si="214">BA128</f>
        <v>0</v>
      </c>
      <c r="BC22" s="48">
        <f t="shared" ref="BC22" si="215">BB128</f>
        <v>0</v>
      </c>
      <c r="BD22" s="48">
        <f t="shared" ref="BD22" si="216">BC128</f>
        <v>0</v>
      </c>
      <c r="BE22" s="48">
        <f t="shared" ref="BE22" si="217">BD128</f>
        <v>0</v>
      </c>
    </row>
    <row r="23" spans="2:57" ht="15" x14ac:dyDescent="0.25">
      <c r="C23" s="7">
        <f>SUM(C8:C22)</f>
        <v>3442.080338226338</v>
      </c>
      <c r="D23" s="7">
        <f t="shared" ref="D23:BE23" si="218">SUM(D8:D22)</f>
        <v>3684.5816688117475</v>
      </c>
      <c r="E23" s="7">
        <f t="shared" si="218"/>
        <v>4023.5251791341198</v>
      </c>
      <c r="F23" s="7">
        <f t="shared" si="218"/>
        <v>4338.3754683316356</v>
      </c>
      <c r="G23" s="7">
        <f t="shared" si="218"/>
        <v>4680.8225713698794</v>
      </c>
      <c r="H23" s="7">
        <f t="shared" si="218"/>
        <v>4967.0767918340989</v>
      </c>
      <c r="I23" s="7">
        <f t="shared" si="218"/>
        <v>4862.3394886377137</v>
      </c>
      <c r="J23" s="7">
        <f t="shared" si="218"/>
        <v>4760.7643268586853</v>
      </c>
      <c r="K23" s="7">
        <f t="shared" si="218"/>
        <v>4666.313150347858</v>
      </c>
      <c r="L23" s="7">
        <f t="shared" si="218"/>
        <v>4575.2101284228702</v>
      </c>
      <c r="M23" s="7">
        <f t="shared" si="218"/>
        <v>4489.6131106954217</v>
      </c>
      <c r="N23" s="7">
        <f t="shared" si="218"/>
        <v>4408.36438796333</v>
      </c>
      <c r="O23" s="7">
        <f t="shared" si="218"/>
        <v>4322.1785960798152</v>
      </c>
      <c r="P23" s="7">
        <f t="shared" si="218"/>
        <v>4232.2123889515324</v>
      </c>
      <c r="Q23" s="7">
        <f t="shared" si="218"/>
        <v>4137.6534199782318</v>
      </c>
      <c r="R23" s="7">
        <f t="shared" si="218"/>
        <v>4040.1917663357276</v>
      </c>
      <c r="S23" s="7">
        <f t="shared" si="218"/>
        <v>3937.4851315421079</v>
      </c>
      <c r="T23" s="7">
        <f t="shared" si="218"/>
        <v>3827.8262123012255</v>
      </c>
      <c r="U23" s="7">
        <f t="shared" si="218"/>
        <v>3710.9474220670031</v>
      </c>
      <c r="V23" s="7">
        <f t="shared" si="218"/>
        <v>3586.5185545319632</v>
      </c>
      <c r="W23" s="7">
        <f t="shared" si="218"/>
        <v>3454.1206748535697</v>
      </c>
      <c r="X23" s="7">
        <f t="shared" si="218"/>
        <v>3313.6358419064964</v>
      </c>
      <c r="Y23" s="7">
        <f t="shared" si="218"/>
        <v>3164.7597740935093</v>
      </c>
      <c r="Z23" s="7">
        <f t="shared" si="218"/>
        <v>3007.1784166945613</v>
      </c>
      <c r="AA23" s="7">
        <f t="shared" si="218"/>
        <v>2840.5676520035431</v>
      </c>
      <c r="AB23" s="7">
        <f t="shared" si="218"/>
        <v>2784.7000307893641</v>
      </c>
      <c r="AC23" s="7">
        <f t="shared" si="218"/>
        <v>2733.5584647113978</v>
      </c>
      <c r="AD23" s="7">
        <f t="shared" si="218"/>
        <v>2678.4721478032884</v>
      </c>
      <c r="AE23" s="7">
        <f t="shared" si="218"/>
        <v>2619.0860798421409</v>
      </c>
      <c r="AF23" s="7">
        <f t="shared" si="218"/>
        <v>2555.8355482608599</v>
      </c>
      <c r="AG23" s="7">
        <f t="shared" si="218"/>
        <v>2488.2328538612528</v>
      </c>
      <c r="AH23" s="7">
        <f t="shared" si="218"/>
        <v>2416.1099226243591</v>
      </c>
      <c r="AI23" s="7">
        <f t="shared" si="218"/>
        <v>2339.2932202756274</v>
      </c>
      <c r="AJ23" s="7">
        <f t="shared" si="218"/>
        <v>2257.6035892972241</v>
      </c>
      <c r="AK23" s="7">
        <f t="shared" si="218"/>
        <v>2170.8560813144163</v>
      </c>
      <c r="AL23" s="7">
        <f t="shared" si="218"/>
        <v>2078.8597847290466</v>
      </c>
      <c r="AM23" s="7">
        <f t="shared" si="218"/>
        <v>1981.417647469742</v>
      </c>
      <c r="AN23" s="7">
        <f t="shared" si="218"/>
        <v>1878.3262947249848</v>
      </c>
      <c r="AO23" s="7">
        <f t="shared" si="218"/>
        <v>1769.3758415216005</v>
      </c>
      <c r="AP23" s="7">
        <f t="shared" si="218"/>
        <v>1654.3497000075342</v>
      </c>
      <c r="AQ23" s="7">
        <f t="shared" si="218"/>
        <v>1533.0243812940193</v>
      </c>
      <c r="AR23" s="7">
        <f t="shared" si="218"/>
        <v>1405.1692917083585</v>
      </c>
      <c r="AS23" s="7">
        <f t="shared" si="218"/>
        <v>1272.0459914552353</v>
      </c>
      <c r="AT23" s="7">
        <f t="shared" si="218"/>
        <v>1134.9810634746402</v>
      </c>
      <c r="AU23" s="7">
        <f t="shared" si="218"/>
        <v>995.16215095936013</v>
      </c>
      <c r="AV23" s="7">
        <f t="shared" si="218"/>
        <v>852.45125537141746</v>
      </c>
      <c r="AW23" s="7">
        <f t="shared" si="218"/>
        <v>706.77944528269018</v>
      </c>
      <c r="AX23" s="7">
        <f t="shared" si="218"/>
        <v>569.69775490673976</v>
      </c>
      <c r="AY23" s="7">
        <f t="shared" si="218"/>
        <v>444.18737184551111</v>
      </c>
      <c r="AZ23" s="7">
        <f t="shared" si="218"/>
        <v>332.97097622672368</v>
      </c>
      <c r="BA23" s="7">
        <f t="shared" si="218"/>
        <v>240.7672852839589</v>
      </c>
      <c r="BB23" s="7">
        <f t="shared" si="218"/>
        <v>165.45146703755339</v>
      </c>
      <c r="BC23" s="7">
        <f t="shared" si="218"/>
        <v>101.25357694803007</v>
      </c>
      <c r="BD23" s="7">
        <f t="shared" si="218"/>
        <v>51.635443029979605</v>
      </c>
      <c r="BE23" s="7">
        <f t="shared" si="218"/>
        <v>18.015755818144569</v>
      </c>
    </row>
    <row r="25" spans="2:57" ht="15" x14ac:dyDescent="0.25">
      <c r="B25" s="19" t="s">
        <v>36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2:57" ht="15" x14ac:dyDescent="0.25">
      <c r="B26" t="s">
        <v>0</v>
      </c>
      <c r="C26" s="2">
        <f t="shared" ref="C26:AJ26" si="219">C8*C$3</f>
        <v>10.565904909548701</v>
      </c>
      <c r="D26" s="2">
        <f t="shared" si="219"/>
        <v>11.660442397696661</v>
      </c>
      <c r="E26" s="2">
        <f t="shared" si="219"/>
        <v>13.207536601230883</v>
      </c>
      <c r="F26" s="2">
        <f t="shared" si="219"/>
        <v>14.599332666035165</v>
      </c>
      <c r="G26" s="2">
        <f t="shared" si="219"/>
        <v>16.233869959239524</v>
      </c>
      <c r="H26" s="2">
        <f t="shared" si="219"/>
        <v>17.434654422514189</v>
      </c>
      <c r="I26" s="2">
        <f t="shared" si="219"/>
        <v>17.294040684444077</v>
      </c>
      <c r="J26" s="2">
        <f t="shared" si="219"/>
        <v>17.137484847925773</v>
      </c>
      <c r="K26" s="2">
        <f t="shared" si="219"/>
        <v>16.964322102629072</v>
      </c>
      <c r="L26" s="2">
        <f t="shared" si="219"/>
        <v>16.773865353546555</v>
      </c>
      <c r="M26" s="2">
        <f t="shared" si="219"/>
        <v>16.565404544390073</v>
      </c>
      <c r="N26" s="2">
        <f t="shared" si="219"/>
        <v>16.338205961577565</v>
      </c>
      <c r="O26" s="2">
        <f t="shared" si="219"/>
        <v>16.091511518273467</v>
      </c>
      <c r="P26" s="2">
        <f t="shared" si="219"/>
        <v>15.824538017931646</v>
      </c>
      <c r="Q26" s="2">
        <f t="shared" si="219"/>
        <v>15.536476396774871</v>
      </c>
      <c r="R26" s="2">
        <f t="shared" si="219"/>
        <v>15.226490944629633</v>
      </c>
      <c r="S26" s="2">
        <f t="shared" si="219"/>
        <v>14.893718503519478</v>
      </c>
      <c r="T26" s="2">
        <f t="shared" si="219"/>
        <v>14.537267643403945</v>
      </c>
      <c r="U26" s="2">
        <f t="shared" si="219"/>
        <v>14.156217814433807</v>
      </c>
      <c r="V26" s="2">
        <f t="shared" si="219"/>
        <v>13.749618475076296</v>
      </c>
      <c r="W26" s="2">
        <f t="shared" si="219"/>
        <v>13.316488195446732</v>
      </c>
      <c r="X26" s="2">
        <f t="shared" si="219"/>
        <v>12.855813735165118</v>
      </c>
      <c r="Y26" s="2">
        <f t="shared" si="219"/>
        <v>12.366549095037996</v>
      </c>
      <c r="Z26" s="2">
        <f t="shared" si="219"/>
        <v>11.847614541847099</v>
      </c>
      <c r="AA26" s="2">
        <f t="shared" si="219"/>
        <v>11.29789560550708</v>
      </c>
      <c r="AB26" s="2">
        <f t="shared" si="219"/>
        <v>10.938657058208896</v>
      </c>
      <c r="AC26" s="2">
        <f t="shared" si="219"/>
        <v>10.653579640709802</v>
      </c>
      <c r="AD26" s="2">
        <f t="shared" si="219"/>
        <v>10.34935380639477</v>
      </c>
      <c r="AE26" s="2">
        <f t="shared" si="219"/>
        <v>10.025243736975382</v>
      </c>
      <c r="AF26" s="2">
        <f t="shared" si="219"/>
        <v>9.680489760696684</v>
      </c>
      <c r="AG26" s="2">
        <f t="shared" si="219"/>
        <v>9.314307641166101</v>
      </c>
      <c r="AH26" s="2">
        <f t="shared" si="219"/>
        <v>8.9258878460132109</v>
      </c>
      <c r="AI26" s="2">
        <f t="shared" si="219"/>
        <v>8.5143947948270569</v>
      </c>
      <c r="AJ26" s="2">
        <f t="shared" si="219"/>
        <v>8.0789660858029375</v>
      </c>
      <c r="AK26" s="2">
        <f t="shared" ref="AK26:BE26" si="220">AK8*AK$3</f>
        <v>7.618711700515294</v>
      </c>
      <c r="AL26" s="2">
        <f t="shared" si="220"/>
        <v>7.1327131862177948</v>
      </c>
      <c r="AM26" s="2">
        <f t="shared" si="220"/>
        <v>6.6200228150556244</v>
      </c>
      <c r="AN26" s="2">
        <f t="shared" si="220"/>
        <v>6.0796627195585859</v>
      </c>
      <c r="AO26" s="2">
        <f t="shared" si="220"/>
        <v>5.5106240037667433</v>
      </c>
      <c r="AP26" s="2">
        <f t="shared" si="220"/>
        <v>4.9118658293229647</v>
      </c>
      <c r="AQ26" s="2">
        <f t="shared" si="220"/>
        <v>4.2823144758490299</v>
      </c>
      <c r="AR26" s="2">
        <f t="shared" si="220"/>
        <v>3.620862374903659</v>
      </c>
      <c r="AS26" s="2">
        <f t="shared" si="220"/>
        <v>2.9612009588326389</v>
      </c>
      <c r="AT26" s="2">
        <f t="shared" si="220"/>
        <v>2.337461194065122</v>
      </c>
      <c r="AU26" s="2">
        <f t="shared" si="220"/>
        <v>1.781934632725696</v>
      </c>
      <c r="AV26" s="2">
        <f t="shared" si="220"/>
        <v>1.2972942459656727</v>
      </c>
      <c r="AW26" s="2">
        <f t="shared" si="220"/>
        <v>0.88690051571282846</v>
      </c>
      <c r="AX26" s="2">
        <f t="shared" si="220"/>
        <v>0.53207661613655999</v>
      </c>
      <c r="AY26" s="2">
        <f t="shared" si="220"/>
        <v>0.2651266061545447</v>
      </c>
      <c r="AZ26" s="2">
        <f t="shared" si="220"/>
        <v>8.1027113275776372E-2</v>
      </c>
      <c r="BA26" s="2">
        <f t="shared" si="220"/>
        <v>7.201981335905718E-14</v>
      </c>
      <c r="BB26" s="2">
        <f t="shared" si="220"/>
        <v>7.0068497803494298E-14</v>
      </c>
      <c r="BC26" s="2">
        <f t="shared" si="220"/>
        <v>7.1696244936840704E-14</v>
      </c>
      <c r="BD26" s="2">
        <f t="shared" si="220"/>
        <v>7.3361805935378678E-14</v>
      </c>
      <c r="BE26" s="2">
        <f t="shared" si="220"/>
        <v>7.506605924538003E-14</v>
      </c>
    </row>
    <row r="27" spans="2:57" ht="15" x14ac:dyDescent="0.25">
      <c r="B27" t="s">
        <v>11</v>
      </c>
      <c r="C27" s="2">
        <f t="shared" ref="C27:AJ27" si="221">C9*C$3</f>
        <v>65.027661850851473</v>
      </c>
      <c r="D27" s="2">
        <f t="shared" si="221"/>
        <v>69.628473992426905</v>
      </c>
      <c r="E27" s="2">
        <f t="shared" si="221"/>
        <v>75.291107612221467</v>
      </c>
      <c r="F27" s="2">
        <f t="shared" si="221"/>
        <v>81.036912714659309</v>
      </c>
      <c r="G27" s="2">
        <f t="shared" si="221"/>
        <v>86.785583505562968</v>
      </c>
      <c r="H27" s="2">
        <f t="shared" si="221"/>
        <v>92.348965336116464</v>
      </c>
      <c r="I27" s="2">
        <f t="shared" si="221"/>
        <v>91.417317169379615</v>
      </c>
      <c r="J27" s="2">
        <f t="shared" si="221"/>
        <v>90.392545176733321</v>
      </c>
      <c r="K27" s="2">
        <f t="shared" si="221"/>
        <v>89.270825459113723</v>
      </c>
      <c r="L27" s="2">
        <f t="shared" si="221"/>
        <v>88.048206709135684</v>
      </c>
      <c r="M27" s="2">
        <f t="shared" si="221"/>
        <v>86.720606355142294</v>
      </c>
      <c r="N27" s="2">
        <f t="shared" si="221"/>
        <v>85.283806594859328</v>
      </c>
      <c r="O27" s="2">
        <f t="shared" si="221"/>
        <v>83.733450315606234</v>
      </c>
      <c r="P27" s="2">
        <f t="shared" si="221"/>
        <v>82.065036897933524</v>
      </c>
      <c r="Q27" s="2">
        <f t="shared" si="221"/>
        <v>80.273917899472139</v>
      </c>
      <c r="R27" s="2">
        <f t="shared" si="221"/>
        <v>78.355292615693912</v>
      </c>
      <c r="S27" s="2">
        <f t="shared" si="221"/>
        <v>76.304203514193333</v>
      </c>
      <c r="T27" s="2">
        <f t="shared" si="221"/>
        <v>74.115531539010149</v>
      </c>
      <c r="U27" s="2">
        <f t="shared" si="221"/>
        <v>71.783991281418636</v>
      </c>
      <c r="V27" s="2">
        <f t="shared" si="221"/>
        <v>69.302872962783724</v>
      </c>
      <c r="W27" s="2">
        <f t="shared" si="221"/>
        <v>66.663436814073521</v>
      </c>
      <c r="X27" s="2">
        <f t="shared" si="221"/>
        <v>63.863967567800998</v>
      </c>
      <c r="Y27" s="2">
        <f t="shared" si="221"/>
        <v>60.898454255241418</v>
      </c>
      <c r="Z27" s="2">
        <f t="shared" si="221"/>
        <v>57.760692993526526</v>
      </c>
      <c r="AA27" s="2">
        <f t="shared" si="221"/>
        <v>54.444281266484786</v>
      </c>
      <c r="AB27" s="2">
        <f t="shared" si="221"/>
        <v>53.510379199813933</v>
      </c>
      <c r="AC27" s="2">
        <f t="shared" si="221"/>
        <v>52.612457832147719</v>
      </c>
      <c r="AD27" s="2">
        <f t="shared" si="221"/>
        <v>51.642410770155351</v>
      </c>
      <c r="AE27" s="2">
        <f t="shared" si="221"/>
        <v>50.592741148850727</v>
      </c>
      <c r="AF27" s="2">
        <f t="shared" si="221"/>
        <v>49.474335434793552</v>
      </c>
      <c r="AG27" s="2">
        <f t="shared" si="221"/>
        <v>48.276663421935439</v>
      </c>
      <c r="AH27" s="2">
        <f t="shared" si="221"/>
        <v>46.996645841487272</v>
      </c>
      <c r="AI27" s="2">
        <f t="shared" si="221"/>
        <v>45.631103134558472</v>
      </c>
      <c r="AJ27" s="2">
        <f t="shared" si="221"/>
        <v>44.176752454307803</v>
      </c>
      <c r="AK27" s="2">
        <f t="shared" ref="AK27:BE27" si="222">AK9*AK$3</f>
        <v>42.630204582932699</v>
      </c>
      <c r="AL27" s="2">
        <f t="shared" si="222"/>
        <v>40.987960761158597</v>
      </c>
      <c r="AM27" s="2">
        <f t="shared" si="222"/>
        <v>39.246409427826293</v>
      </c>
      <c r="AN27" s="2">
        <f t="shared" si="222"/>
        <v>37.401822867111768</v>
      </c>
      <c r="AO27" s="2">
        <f t="shared" si="222"/>
        <v>35.450353760846099</v>
      </c>
      <c r="AP27" s="2">
        <f t="shared" si="222"/>
        <v>33.388031643335985</v>
      </c>
      <c r="AQ27" s="2">
        <f t="shared" si="222"/>
        <v>31.210759256015283</v>
      </c>
      <c r="AR27" s="2">
        <f t="shared" si="222"/>
        <v>28.914308799186898</v>
      </c>
      <c r="AS27" s="2">
        <f t="shared" si="222"/>
        <v>26.494318078040891</v>
      </c>
      <c r="AT27" s="2">
        <f t="shared" si="222"/>
        <v>23.946286540059596</v>
      </c>
      <c r="AU27" s="2">
        <f t="shared" si="222"/>
        <v>21.265571200843269</v>
      </c>
      <c r="AV27" s="2">
        <f t="shared" si="222"/>
        <v>18.447382455310549</v>
      </c>
      <c r="AW27" s="2">
        <f t="shared" si="222"/>
        <v>15.486779771146871</v>
      </c>
      <c r="AX27" s="2">
        <f t="shared" si="222"/>
        <v>12.670801668047764</v>
      </c>
      <c r="AY27" s="2">
        <f t="shared" si="222"/>
        <v>10.036422090374501</v>
      </c>
      <c r="AZ27" s="2">
        <f t="shared" si="222"/>
        <v>7.6501515793155503</v>
      </c>
      <c r="BA27" s="2">
        <f t="shared" si="222"/>
        <v>5.5891203643185516</v>
      </c>
      <c r="BB27" s="2">
        <f t="shared" si="222"/>
        <v>3.839378638623498</v>
      </c>
      <c r="BC27" s="2">
        <f t="shared" si="222"/>
        <v>2.3479130480431816</v>
      </c>
      <c r="BD27" s="2">
        <f t="shared" si="222"/>
        <v>1.1951445692724698</v>
      </c>
      <c r="BE27" s="2">
        <f t="shared" si="222"/>
        <v>0.4140304633038282</v>
      </c>
    </row>
    <row r="28" spans="2:57" ht="15" x14ac:dyDescent="0.25">
      <c r="B28" t="s">
        <v>12</v>
      </c>
      <c r="C28" s="2">
        <f t="shared" ref="C28:AJ28" si="223">C10*C$3</f>
        <v>0</v>
      </c>
      <c r="D28" s="2">
        <f t="shared" si="223"/>
        <v>0</v>
      </c>
      <c r="E28" s="2">
        <f t="shared" si="223"/>
        <v>0</v>
      </c>
      <c r="F28" s="2">
        <f t="shared" si="223"/>
        <v>0</v>
      </c>
      <c r="G28" s="2">
        <f t="shared" si="223"/>
        <v>0</v>
      </c>
      <c r="H28" s="2">
        <f t="shared" si="223"/>
        <v>0</v>
      </c>
      <c r="I28" s="2">
        <f t="shared" si="223"/>
        <v>0</v>
      </c>
      <c r="J28" s="2">
        <f t="shared" si="223"/>
        <v>0</v>
      </c>
      <c r="K28" s="2">
        <f t="shared" si="223"/>
        <v>0</v>
      </c>
      <c r="L28" s="2">
        <f t="shared" si="223"/>
        <v>0</v>
      </c>
      <c r="M28" s="2">
        <f t="shared" si="223"/>
        <v>0</v>
      </c>
      <c r="N28" s="2">
        <f t="shared" si="223"/>
        <v>0</v>
      </c>
      <c r="O28" s="2">
        <f t="shared" si="223"/>
        <v>0</v>
      </c>
      <c r="P28" s="2">
        <f t="shared" si="223"/>
        <v>0</v>
      </c>
      <c r="Q28" s="2">
        <f t="shared" si="223"/>
        <v>0</v>
      </c>
      <c r="R28" s="2">
        <f t="shared" si="223"/>
        <v>0</v>
      </c>
      <c r="S28" s="2">
        <f t="shared" si="223"/>
        <v>0</v>
      </c>
      <c r="T28" s="2">
        <f t="shared" si="223"/>
        <v>0</v>
      </c>
      <c r="U28" s="2">
        <f t="shared" si="223"/>
        <v>0</v>
      </c>
      <c r="V28" s="2">
        <f t="shared" si="223"/>
        <v>0</v>
      </c>
      <c r="W28" s="2">
        <f t="shared" si="223"/>
        <v>0</v>
      </c>
      <c r="X28" s="2">
        <f t="shared" si="223"/>
        <v>0</v>
      </c>
      <c r="Y28" s="2">
        <f t="shared" si="223"/>
        <v>0</v>
      </c>
      <c r="Z28" s="2">
        <f t="shared" si="223"/>
        <v>0</v>
      </c>
      <c r="AA28" s="2">
        <f t="shared" si="223"/>
        <v>0</v>
      </c>
      <c r="AB28" s="2">
        <f t="shared" si="223"/>
        <v>0</v>
      </c>
      <c r="AC28" s="2">
        <f t="shared" si="223"/>
        <v>0</v>
      </c>
      <c r="AD28" s="2">
        <f t="shared" si="223"/>
        <v>0</v>
      </c>
      <c r="AE28" s="2">
        <f t="shared" si="223"/>
        <v>0</v>
      </c>
      <c r="AF28" s="2">
        <f t="shared" si="223"/>
        <v>0</v>
      </c>
      <c r="AG28" s="2">
        <f t="shared" si="223"/>
        <v>0</v>
      </c>
      <c r="AH28" s="2">
        <f t="shared" si="223"/>
        <v>0</v>
      </c>
      <c r="AI28" s="2">
        <f t="shared" si="223"/>
        <v>0</v>
      </c>
      <c r="AJ28" s="2">
        <f t="shared" si="223"/>
        <v>0</v>
      </c>
      <c r="AK28" s="2">
        <f t="shared" ref="AK28:BE28" si="224">AK10*AK$3</f>
        <v>0</v>
      </c>
      <c r="AL28" s="2">
        <f t="shared" si="224"/>
        <v>0</v>
      </c>
      <c r="AM28" s="2">
        <f t="shared" si="224"/>
        <v>0</v>
      </c>
      <c r="AN28" s="2">
        <f t="shared" si="224"/>
        <v>0</v>
      </c>
      <c r="AO28" s="2">
        <f t="shared" si="224"/>
        <v>0</v>
      </c>
      <c r="AP28" s="2">
        <f t="shared" si="224"/>
        <v>0</v>
      </c>
      <c r="AQ28" s="2">
        <f t="shared" si="224"/>
        <v>0</v>
      </c>
      <c r="AR28" s="2">
        <f t="shared" si="224"/>
        <v>0</v>
      </c>
      <c r="AS28" s="2">
        <f t="shared" si="224"/>
        <v>0</v>
      </c>
      <c r="AT28" s="2">
        <f t="shared" si="224"/>
        <v>0</v>
      </c>
      <c r="AU28" s="2">
        <f t="shared" si="224"/>
        <v>0</v>
      </c>
      <c r="AV28" s="2">
        <f t="shared" si="224"/>
        <v>0</v>
      </c>
      <c r="AW28" s="2">
        <f t="shared" si="224"/>
        <v>0</v>
      </c>
      <c r="AX28" s="2">
        <f t="shared" si="224"/>
        <v>0</v>
      </c>
      <c r="AY28" s="2">
        <f t="shared" si="224"/>
        <v>0</v>
      </c>
      <c r="AZ28" s="2">
        <f t="shared" si="224"/>
        <v>0</v>
      </c>
      <c r="BA28" s="2">
        <f t="shared" si="224"/>
        <v>0</v>
      </c>
      <c r="BB28" s="2">
        <f t="shared" si="224"/>
        <v>0</v>
      </c>
      <c r="BC28" s="2">
        <f t="shared" si="224"/>
        <v>0</v>
      </c>
      <c r="BD28" s="2">
        <f t="shared" si="224"/>
        <v>0</v>
      </c>
      <c r="BE28" s="2">
        <f t="shared" si="224"/>
        <v>0</v>
      </c>
    </row>
    <row r="29" spans="2:57" ht="15" x14ac:dyDescent="0.25">
      <c r="B29" t="s">
        <v>13</v>
      </c>
      <c r="C29" s="2">
        <f t="shared" ref="C29:AJ29" si="225">C11*C$3</f>
        <v>0</v>
      </c>
      <c r="D29" s="2">
        <f t="shared" si="225"/>
        <v>0</v>
      </c>
      <c r="E29" s="2">
        <f t="shared" si="225"/>
        <v>0</v>
      </c>
      <c r="F29" s="2">
        <f t="shared" si="225"/>
        <v>0</v>
      </c>
      <c r="G29" s="2">
        <f t="shared" si="225"/>
        <v>0</v>
      </c>
      <c r="H29" s="2">
        <f t="shared" si="225"/>
        <v>0</v>
      </c>
      <c r="I29" s="2">
        <f t="shared" si="225"/>
        <v>0</v>
      </c>
      <c r="J29" s="2">
        <f t="shared" si="225"/>
        <v>0</v>
      </c>
      <c r="K29" s="2">
        <f t="shared" si="225"/>
        <v>0</v>
      </c>
      <c r="L29" s="2">
        <f t="shared" si="225"/>
        <v>0</v>
      </c>
      <c r="M29" s="2">
        <f t="shared" si="225"/>
        <v>0</v>
      </c>
      <c r="N29" s="2">
        <f t="shared" si="225"/>
        <v>0</v>
      </c>
      <c r="O29" s="2">
        <f t="shared" si="225"/>
        <v>0</v>
      </c>
      <c r="P29" s="2">
        <f t="shared" si="225"/>
        <v>0</v>
      </c>
      <c r="Q29" s="2">
        <f t="shared" si="225"/>
        <v>0</v>
      </c>
      <c r="R29" s="2">
        <f t="shared" si="225"/>
        <v>0</v>
      </c>
      <c r="S29" s="2">
        <f t="shared" si="225"/>
        <v>0</v>
      </c>
      <c r="T29" s="2">
        <f t="shared" si="225"/>
        <v>0</v>
      </c>
      <c r="U29" s="2">
        <f t="shared" si="225"/>
        <v>0</v>
      </c>
      <c r="V29" s="2">
        <f t="shared" si="225"/>
        <v>0</v>
      </c>
      <c r="W29" s="2">
        <f t="shared" si="225"/>
        <v>0</v>
      </c>
      <c r="X29" s="2">
        <f t="shared" si="225"/>
        <v>0</v>
      </c>
      <c r="Y29" s="2">
        <f t="shared" si="225"/>
        <v>0</v>
      </c>
      <c r="Z29" s="2">
        <f t="shared" si="225"/>
        <v>0</v>
      </c>
      <c r="AA29" s="2">
        <f t="shared" si="225"/>
        <v>0</v>
      </c>
      <c r="AB29" s="2">
        <f t="shared" si="225"/>
        <v>0</v>
      </c>
      <c r="AC29" s="2">
        <f t="shared" si="225"/>
        <v>0</v>
      </c>
      <c r="AD29" s="2">
        <f t="shared" si="225"/>
        <v>0</v>
      </c>
      <c r="AE29" s="2">
        <f t="shared" si="225"/>
        <v>0</v>
      </c>
      <c r="AF29" s="2">
        <f t="shared" si="225"/>
        <v>0</v>
      </c>
      <c r="AG29" s="2">
        <f t="shared" si="225"/>
        <v>0</v>
      </c>
      <c r="AH29" s="2">
        <f t="shared" si="225"/>
        <v>0</v>
      </c>
      <c r="AI29" s="2">
        <f t="shared" si="225"/>
        <v>0</v>
      </c>
      <c r="AJ29" s="2">
        <f t="shared" si="225"/>
        <v>0</v>
      </c>
      <c r="AK29" s="2">
        <f t="shared" ref="AK29:BE29" si="226">AK11*AK$3</f>
        <v>0</v>
      </c>
      <c r="AL29" s="2">
        <f t="shared" si="226"/>
        <v>0</v>
      </c>
      <c r="AM29" s="2">
        <f t="shared" si="226"/>
        <v>0</v>
      </c>
      <c r="AN29" s="2">
        <f t="shared" si="226"/>
        <v>0</v>
      </c>
      <c r="AO29" s="2">
        <f t="shared" si="226"/>
        <v>0</v>
      </c>
      <c r="AP29" s="2">
        <f t="shared" si="226"/>
        <v>0</v>
      </c>
      <c r="AQ29" s="2">
        <f t="shared" si="226"/>
        <v>0</v>
      </c>
      <c r="AR29" s="2">
        <f t="shared" si="226"/>
        <v>0</v>
      </c>
      <c r="AS29" s="2">
        <f t="shared" si="226"/>
        <v>0</v>
      </c>
      <c r="AT29" s="2">
        <f t="shared" si="226"/>
        <v>0</v>
      </c>
      <c r="AU29" s="2">
        <f t="shared" si="226"/>
        <v>0</v>
      </c>
      <c r="AV29" s="2">
        <f t="shared" si="226"/>
        <v>0</v>
      </c>
      <c r="AW29" s="2">
        <f t="shared" si="226"/>
        <v>0</v>
      </c>
      <c r="AX29" s="2">
        <f t="shared" si="226"/>
        <v>0</v>
      </c>
      <c r="AY29" s="2">
        <f t="shared" si="226"/>
        <v>0</v>
      </c>
      <c r="AZ29" s="2">
        <f t="shared" si="226"/>
        <v>0</v>
      </c>
      <c r="BA29" s="2">
        <f t="shared" si="226"/>
        <v>0</v>
      </c>
      <c r="BB29" s="2">
        <f t="shared" si="226"/>
        <v>0</v>
      </c>
      <c r="BC29" s="2">
        <f t="shared" si="226"/>
        <v>0</v>
      </c>
      <c r="BD29" s="2">
        <f t="shared" si="226"/>
        <v>0</v>
      </c>
      <c r="BE29" s="2">
        <f t="shared" si="226"/>
        <v>0</v>
      </c>
    </row>
    <row r="30" spans="2:57" ht="15" x14ac:dyDescent="0.25">
      <c r="B30" t="s">
        <v>14</v>
      </c>
      <c r="C30" s="2">
        <f t="shared" ref="C30:AJ30" si="227">C12*C$3</f>
        <v>0.22519580547438481</v>
      </c>
      <c r="D30" s="2">
        <f t="shared" si="227"/>
        <v>0.34823000427600098</v>
      </c>
      <c r="E30" s="2">
        <f t="shared" si="227"/>
        <v>0.7415856793123895</v>
      </c>
      <c r="F30" s="2">
        <f t="shared" si="227"/>
        <v>1.0037973428375826</v>
      </c>
      <c r="G30" s="2">
        <f t="shared" si="227"/>
        <v>1.5797201682878665</v>
      </c>
      <c r="H30" s="2">
        <f t="shared" si="227"/>
        <v>1.6929049646725718</v>
      </c>
      <c r="I30" s="2">
        <f t="shared" si="227"/>
        <v>1.5188007343891383</v>
      </c>
      <c r="J30" s="2">
        <f t="shared" si="227"/>
        <v>1.3356937336255945</v>
      </c>
      <c r="K30" s="2">
        <f t="shared" si="227"/>
        <v>1.1432596381206606</v>
      </c>
      <c r="L30" s="2">
        <f t="shared" si="227"/>
        <v>0.94116391351513373</v>
      </c>
      <c r="M30" s="2">
        <f t="shared" si="227"/>
        <v>0.72906151600250879</v>
      </c>
      <c r="N30" s="2">
        <f t="shared" si="227"/>
        <v>0.50659658458143231</v>
      </c>
      <c r="O30" s="2">
        <f t="shared" si="227"/>
        <v>0.30269118184198263</v>
      </c>
      <c r="P30" s="2">
        <f t="shared" si="227"/>
        <v>0.14950782798521162</v>
      </c>
      <c r="Q30" s="2">
        <f t="shared" si="227"/>
        <v>3.3641577119227987E-2</v>
      </c>
      <c r="R30" s="2">
        <f t="shared" si="227"/>
        <v>9.5943885437506328E-16</v>
      </c>
      <c r="S30" s="2">
        <f t="shared" si="227"/>
        <v>1.0493275809025366E-15</v>
      </c>
      <c r="T30" s="2">
        <f t="shared" si="227"/>
        <v>1.0737042981906048E-15</v>
      </c>
      <c r="U30" s="2">
        <f t="shared" si="227"/>
        <v>1.0986473060790129E-15</v>
      </c>
      <c r="V30" s="2">
        <f t="shared" si="227"/>
        <v>1.1241697599504257E-15</v>
      </c>
      <c r="W30" s="2">
        <f t="shared" si="227"/>
        <v>1.1502851207975475E-15</v>
      </c>
      <c r="X30" s="2">
        <f t="shared" si="227"/>
        <v>1.1770071623226886E-15</v>
      </c>
      <c r="Y30" s="2">
        <f t="shared" si="227"/>
        <v>1.2043499782022577E-15</v>
      </c>
      <c r="Z30" s="2">
        <f t="shared" si="227"/>
        <v>1.2323279895200166E-15</v>
      </c>
      <c r="AA30" s="2">
        <f t="shared" si="227"/>
        <v>1.2609559523730135E-15</v>
      </c>
      <c r="AB30" s="2">
        <f t="shared" si="227"/>
        <v>1.2902489656542102E-15</v>
      </c>
      <c r="AC30" s="2">
        <f t="shared" si="227"/>
        <v>1.3202224790159032E-15</v>
      </c>
      <c r="AD30" s="2">
        <f t="shared" si="227"/>
        <v>1.3508923010181446E-15</v>
      </c>
      <c r="AE30" s="2">
        <f t="shared" si="227"/>
        <v>1.3822746074664549E-15</v>
      </c>
      <c r="AF30" s="2">
        <f t="shared" si="227"/>
        <v>1.4143859499432281E-15</v>
      </c>
      <c r="AG30" s="2">
        <f t="shared" si="227"/>
        <v>1.4472432645373294E-15</v>
      </c>
      <c r="AH30" s="2">
        <f t="shared" si="227"/>
        <v>1.4808638807764869E-15</v>
      </c>
      <c r="AI30" s="2">
        <f t="shared" si="227"/>
        <v>1.51526553076719E-15</v>
      </c>
      <c r="AJ30" s="2">
        <f t="shared" si="227"/>
        <v>1.5504663585469158E-15</v>
      </c>
      <c r="AK30" s="2">
        <f t="shared" ref="AK30:BE30" si="228">AK12*AK$3</f>
        <v>1.5864849296536155E-15</v>
      </c>
      <c r="AL30" s="2">
        <f t="shared" si="228"/>
        <v>1.623340240917505E-15</v>
      </c>
      <c r="AM30" s="2">
        <f t="shared" si="228"/>
        <v>1.6610517304803302E-15</v>
      </c>
      <c r="AN30" s="2">
        <f t="shared" si="228"/>
        <v>1.6996392880473857E-15</v>
      </c>
      <c r="AO30" s="2">
        <f t="shared" si="228"/>
        <v>1.7391232653776959E-15</v>
      </c>
      <c r="AP30" s="2">
        <f t="shared" si="228"/>
        <v>1.7795244870178921E-15</v>
      </c>
      <c r="AQ30" s="2">
        <f t="shared" si="228"/>
        <v>1.8208642612854467E-15</v>
      </c>
      <c r="AR30" s="2">
        <f t="shared" si="228"/>
        <v>1.8631643915070549E-15</v>
      </c>
      <c r="AS30" s="2">
        <f t="shared" si="228"/>
        <v>1.9064471875180954E-15</v>
      </c>
      <c r="AT30" s="2">
        <f t="shared" si="228"/>
        <v>1.9507354774292307E-15</v>
      </c>
      <c r="AU30" s="2">
        <f t="shared" si="228"/>
        <v>1.9960526196663545E-15</v>
      </c>
      <c r="AV30" s="2">
        <f t="shared" si="228"/>
        <v>2.0424225152902402E-15</v>
      </c>
      <c r="AW30" s="2">
        <f t="shared" si="228"/>
        <v>2.08986962060238E-15</v>
      </c>
      <c r="AX30" s="2">
        <f t="shared" si="228"/>
        <v>2.1384189600436717E-15</v>
      </c>
      <c r="AY30" s="2">
        <f t="shared" si="228"/>
        <v>2.18809613939275E-15</v>
      </c>
      <c r="AZ30" s="2">
        <f t="shared" si="228"/>
        <v>2.2389273592709252E-15</v>
      </c>
      <c r="BA30" s="2">
        <f t="shared" si="228"/>
        <v>2.2909394289608558E-15</v>
      </c>
      <c r="BB30" s="2">
        <f t="shared" si="228"/>
        <v>2.3441597805462344E-15</v>
      </c>
      <c r="BC30" s="2">
        <f t="shared" si="228"/>
        <v>2.3986164833799544E-15</v>
      </c>
      <c r="BD30" s="2">
        <f t="shared" si="228"/>
        <v>2.4543382588883828E-15</v>
      </c>
      <c r="BE30" s="2">
        <f t="shared" si="228"/>
        <v>2.5113544957195473E-15</v>
      </c>
    </row>
    <row r="31" spans="2:57" x14ac:dyDescent="0.3">
      <c r="B31" t="s">
        <v>15</v>
      </c>
      <c r="C31" s="2">
        <f t="shared" ref="C31:AJ31" si="229">C13*C$3</f>
        <v>2.1143051195850942</v>
      </c>
      <c r="D31" s="2">
        <f t="shared" si="229"/>
        <v>2.6398339419469616</v>
      </c>
      <c r="E31" s="2">
        <f t="shared" si="229"/>
        <v>3.055182745865836</v>
      </c>
      <c r="F31" s="2">
        <f t="shared" si="229"/>
        <v>3.0015390218745637</v>
      </c>
      <c r="G31" s="2">
        <f t="shared" si="229"/>
        <v>3.1568527693504471</v>
      </c>
      <c r="H31" s="2">
        <f t="shared" si="229"/>
        <v>3.093783792347661</v>
      </c>
      <c r="I31" s="2">
        <f t="shared" si="229"/>
        <v>2.0578618978306542</v>
      </c>
      <c r="J31" s="2">
        <f t="shared" si="229"/>
        <v>1.1981275164297465</v>
      </c>
      <c r="K31" s="2">
        <f t="shared" si="229"/>
        <v>0.60529125431912989</v>
      </c>
      <c r="L31" s="2">
        <f t="shared" si="229"/>
        <v>0.19228242836333964</v>
      </c>
      <c r="M31" s="2">
        <f t="shared" si="229"/>
        <v>2.1458417388173459E-15</v>
      </c>
      <c r="N31" s="2">
        <f t="shared" si="229"/>
        <v>2.3162254565118221E-15</v>
      </c>
      <c r="O31" s="2">
        <f t="shared" si="229"/>
        <v>2.3700332227007677E-15</v>
      </c>
      <c r="P31" s="2">
        <f t="shared" si="229"/>
        <v>2.4250909862481763E-15</v>
      </c>
      <c r="Q31" s="2">
        <f t="shared" si="229"/>
        <v>2.4814277855904452E-15</v>
      </c>
      <c r="R31" s="2">
        <f t="shared" si="229"/>
        <v>2.5390733337500281E-15</v>
      </c>
      <c r="S31" s="2">
        <f t="shared" si="229"/>
        <v>2.5980580340066074E-15</v>
      </c>
      <c r="T31" s="2">
        <f t="shared" si="229"/>
        <v>2.6584129959323208E-15</v>
      </c>
      <c r="U31" s="2">
        <f t="shared" si="229"/>
        <v>2.7201700517994992E-15</v>
      </c>
      <c r="V31" s="2">
        <f t="shared" si="229"/>
        <v>2.7833617733695677E-15</v>
      </c>
      <c r="W31" s="2">
        <f t="shared" si="229"/>
        <v>2.8480214890719692E-15</v>
      </c>
      <c r="X31" s="2">
        <f t="shared" si="229"/>
        <v>2.9141833015821652E-15</v>
      </c>
      <c r="Y31" s="2">
        <f t="shared" si="229"/>
        <v>2.9818821058079891E-15</v>
      </c>
      <c r="Z31" s="2">
        <f t="shared" si="229"/>
        <v>3.0511536072938368E-15</v>
      </c>
      <c r="AA31" s="2">
        <f t="shared" si="229"/>
        <v>3.122034341052402E-15</v>
      </c>
      <c r="AB31" s="2">
        <f t="shared" si="229"/>
        <v>3.1945616908338844E-15</v>
      </c>
      <c r="AC31" s="2">
        <f t="shared" si="229"/>
        <v>3.2687739088428418E-15</v>
      </c>
      <c r="AD31" s="2">
        <f t="shared" si="229"/>
        <v>3.3447101359130776E-15</v>
      </c>
      <c r="AE31" s="2">
        <f t="shared" si="229"/>
        <v>3.4224104221512058E-15</v>
      </c>
      <c r="AF31" s="2">
        <f t="shared" si="229"/>
        <v>3.5019157480597862E-15</v>
      </c>
      <c r="AG31" s="2">
        <f t="shared" si="229"/>
        <v>3.5832680461511641E-15</v>
      </c>
      <c r="AH31" s="2">
        <f t="shared" si="229"/>
        <v>3.6665102230634171E-15</v>
      </c>
      <c r="AI31" s="2">
        <f t="shared" si="229"/>
        <v>3.751686182190075E-15</v>
      </c>
      <c r="AJ31" s="2">
        <f t="shared" si="229"/>
        <v>3.8388408468355426E-15</v>
      </c>
      <c r="AK31" s="2">
        <f t="shared" ref="AK31:BE31" si="230">AK13*AK$3</f>
        <v>3.9280201839084432E-15</v>
      </c>
      <c r="AL31" s="2">
        <f t="shared" si="230"/>
        <v>4.0192712281653802E-15</v>
      </c>
      <c r="AM31" s="2">
        <f t="shared" si="230"/>
        <v>4.1126421070178969E-15</v>
      </c>
      <c r="AN31" s="2">
        <f t="shared" si="230"/>
        <v>4.2081820659157201E-15</v>
      </c>
      <c r="AO31" s="2">
        <f t="shared" si="230"/>
        <v>4.3059414943196852E-15</v>
      </c>
      <c r="AP31" s="2">
        <f t="shared" si="230"/>
        <v>4.405971952278021E-15</v>
      </c>
      <c r="AQ31" s="2">
        <f t="shared" si="230"/>
        <v>4.5083261976200346E-15</v>
      </c>
      <c r="AR31" s="2">
        <f t="shared" si="230"/>
        <v>4.6130582137815187E-15</v>
      </c>
      <c r="AS31" s="2">
        <f t="shared" si="230"/>
        <v>4.7202232382765703E-15</v>
      </c>
      <c r="AT31" s="2">
        <f t="shared" si="230"/>
        <v>4.8298777918308293E-15</v>
      </c>
      <c r="AU31" s="2">
        <f t="shared" si="230"/>
        <v>4.9420797081915088E-15</v>
      </c>
      <c r="AV31" s="2">
        <f t="shared" si="230"/>
        <v>5.0568881646299307E-15</v>
      </c>
      <c r="AW31" s="2">
        <f t="shared" si="230"/>
        <v>5.1743637131526677E-15</v>
      </c>
      <c r="AX31" s="2">
        <f t="shared" si="230"/>
        <v>5.2945683124377386E-15</v>
      </c>
      <c r="AY31" s="2">
        <f t="shared" si="230"/>
        <v>5.4175653605127078E-15</v>
      </c>
      <c r="AZ31" s="2">
        <f t="shared" si="230"/>
        <v>5.5434197281919234E-15</v>
      </c>
      <c r="BA31" s="2">
        <f t="shared" si="230"/>
        <v>5.6721977932905342E-15</v>
      </c>
      <c r="BB31" s="2">
        <f t="shared" si="230"/>
        <v>5.803967475633318E-15</v>
      </c>
      <c r="BC31" s="2">
        <f t="shared" si="230"/>
        <v>5.9387982728767932E-15</v>
      </c>
      <c r="BD31" s="2">
        <f t="shared" si="230"/>
        <v>6.0767612971635176E-15</v>
      </c>
      <c r="BE31" s="2">
        <f t="shared" si="230"/>
        <v>6.21792931262788E-15</v>
      </c>
    </row>
    <row r="32" spans="2:57" x14ac:dyDescent="0.3">
      <c r="B32" t="s">
        <v>16</v>
      </c>
      <c r="C32" s="2">
        <f t="shared" ref="C32:AH32" si="231">C14*C$3</f>
        <v>0.12497087879617511</v>
      </c>
      <c r="D32" s="2">
        <f t="shared" si="231"/>
        <v>0.29145630558661956</v>
      </c>
      <c r="E32" s="2">
        <f t="shared" si="231"/>
        <v>0.3189077278677665</v>
      </c>
      <c r="F32" s="2">
        <f t="shared" si="231"/>
        <v>0.34888028952120098</v>
      </c>
      <c r="G32" s="2">
        <f t="shared" si="231"/>
        <v>0.43821667790105395</v>
      </c>
      <c r="H32" s="2">
        <f t="shared" si="231"/>
        <v>0.53428222018099847</v>
      </c>
      <c r="I32" s="2">
        <f t="shared" si="231"/>
        <v>0.38357333431190932</v>
      </c>
      <c r="J32" s="2">
        <f t="shared" si="231"/>
        <v>0.24836450911225566</v>
      </c>
      <c r="K32" s="2">
        <f t="shared" si="231"/>
        <v>0.13480231967308737</v>
      </c>
      <c r="L32" s="2">
        <f t="shared" si="231"/>
        <v>4.7222433164118525E-2</v>
      </c>
      <c r="M32" s="2">
        <f t="shared" si="231"/>
        <v>2.8886331099464274E-16</v>
      </c>
      <c r="N32" s="2">
        <f t="shared" si="231"/>
        <v>2.9557383628261357E-16</v>
      </c>
      <c r="O32" s="2">
        <f t="shared" si="231"/>
        <v>3.02440252429432E-16</v>
      </c>
      <c r="P32" s="2">
        <f t="shared" si="231"/>
        <v>3.0946618090418258E-16</v>
      </c>
      <c r="Q32" s="2">
        <f t="shared" si="231"/>
        <v>3.1665532730556754E-16</v>
      </c>
      <c r="R32" s="2">
        <f t="shared" si="231"/>
        <v>3.2401148331630478E-16</v>
      </c>
      <c r="S32" s="2">
        <f t="shared" si="231"/>
        <v>3.3153852870292825E-16</v>
      </c>
      <c r="T32" s="2">
        <f t="shared" si="231"/>
        <v>3.3924043336204544E-16</v>
      </c>
      <c r="U32" s="2">
        <f t="shared" si="231"/>
        <v>3.4712125941413073E-16</v>
      </c>
      <c r="V32" s="2">
        <f t="shared" si="231"/>
        <v>3.5518516334595964E-16</v>
      </c>
      <c r="W32" s="2">
        <f t="shared" si="231"/>
        <v>3.6343639820281319E-16</v>
      </c>
      <c r="X32" s="2">
        <f t="shared" si="231"/>
        <v>3.718793158316091E-16</v>
      </c>
      <c r="Y32" s="2">
        <f t="shared" si="231"/>
        <v>3.8051836917614273E-16</v>
      </c>
      <c r="Z32" s="2">
        <f t="shared" si="231"/>
        <v>3.8935811462564805E-16</v>
      </c>
      <c r="AA32" s="2">
        <f t="shared" si="231"/>
        <v>3.9840321441791806E-16</v>
      </c>
      <c r="AB32" s="2">
        <f t="shared" si="231"/>
        <v>4.0765843909825102E-16</v>
      </c>
      <c r="AC32" s="2">
        <f t="shared" si="231"/>
        <v>4.1712867003552041E-16</v>
      </c>
      <c r="AD32" s="2">
        <f t="shared" si="231"/>
        <v>4.2681890199669511E-16</v>
      </c>
      <c r="AE32" s="2">
        <f t="shared" si="231"/>
        <v>4.3673424578116727E-16</v>
      </c>
      <c r="AF32" s="2">
        <f t="shared" si="231"/>
        <v>4.4687993091627869E-16</v>
      </c>
      <c r="AG32" s="2">
        <f t="shared" si="231"/>
        <v>4.5726130841546541E-16</v>
      </c>
      <c r="AH32" s="2">
        <f t="shared" si="231"/>
        <v>4.6788385360047696E-16</v>
      </c>
      <c r="AI32" s="2">
        <f t="shared" ref="AI32:BE32" si="232">AI14*AI$3</f>
        <v>4.7875316898915734E-16</v>
      </c>
      <c r="AJ32" s="2">
        <f t="shared" si="232"/>
        <v>4.8987498725031241E-16</v>
      </c>
      <c r="AK32" s="2">
        <f t="shared" si="232"/>
        <v>5.0125517422721999E-16</v>
      </c>
      <c r="AL32" s="2">
        <f t="shared" si="232"/>
        <v>5.1289973203137941E-16</v>
      </c>
      <c r="AM32" s="2">
        <f t="shared" si="232"/>
        <v>5.2481480220813119E-16</v>
      </c>
      <c r="AN32" s="2">
        <f t="shared" si="232"/>
        <v>5.370066689758164E-16</v>
      </c>
      <c r="AO32" s="2">
        <f t="shared" si="232"/>
        <v>5.4948176254018407E-16</v>
      </c>
      <c r="AP32" s="2">
        <f t="shared" si="232"/>
        <v>5.622466624857957E-16</v>
      </c>
      <c r="AQ32" s="2">
        <f t="shared" si="232"/>
        <v>5.7530810124621378E-16</v>
      </c>
      <c r="AR32" s="2">
        <f t="shared" si="232"/>
        <v>5.8867296765480667E-16</v>
      </c>
      <c r="AS32" s="2">
        <f t="shared" si="232"/>
        <v>6.0234831057804032E-16</v>
      </c>
      <c r="AT32" s="2">
        <f t="shared" si="232"/>
        <v>6.1634134263317533E-16</v>
      </c>
      <c r="AU32" s="2">
        <f t="shared" si="232"/>
        <v>6.3065944399232838E-16</v>
      </c>
      <c r="AV32" s="2">
        <f t="shared" si="232"/>
        <v>6.4531016627490532E-16</v>
      </c>
      <c r="AW32" s="2">
        <f t="shared" si="232"/>
        <v>6.6030123653045866E-16</v>
      </c>
      <c r="AX32" s="2">
        <f t="shared" si="232"/>
        <v>6.7564056131406977E-16</v>
      </c>
      <c r="AY32" s="2">
        <f t="shared" si="232"/>
        <v>6.9133623085640554E-16</v>
      </c>
      <c r="AZ32" s="2">
        <f t="shared" si="232"/>
        <v>7.0739652333064938E-16</v>
      </c>
      <c r="BA32" s="2">
        <f t="shared" si="232"/>
        <v>7.2382990921855487E-16</v>
      </c>
      <c r="BB32" s="2">
        <f t="shared" si="232"/>
        <v>7.406450557779282E-16</v>
      </c>
      <c r="BC32" s="2">
        <f t="shared" si="232"/>
        <v>7.5785083161389288E-16</v>
      </c>
      <c r="BD32" s="2">
        <f t="shared" si="232"/>
        <v>7.7545631135634837E-16</v>
      </c>
      <c r="BE32" s="2">
        <f t="shared" si="232"/>
        <v>7.9347078044608981E-16</v>
      </c>
    </row>
    <row r="33" spans="2:57" x14ac:dyDescent="0.3">
      <c r="B33" s="69" t="s">
        <v>110</v>
      </c>
      <c r="C33" s="48">
        <f t="shared" ref="C33:AH33" si="233">C15*C$3</f>
        <v>0</v>
      </c>
      <c r="D33" s="48">
        <f t="shared" si="233"/>
        <v>1.4779998247868356E-5</v>
      </c>
      <c r="E33" s="48">
        <f t="shared" si="233"/>
        <v>9.2506604548414097E-4</v>
      </c>
      <c r="F33" s="48">
        <f t="shared" si="233"/>
        <v>1.3918270739773796E-3</v>
      </c>
      <c r="G33" s="48">
        <f t="shared" si="233"/>
        <v>1.4241603278760753E-3</v>
      </c>
      <c r="H33" s="48">
        <f t="shared" si="233"/>
        <v>1.4572447090715624E-3</v>
      </c>
      <c r="I33" s="48">
        <f t="shared" si="233"/>
        <v>1.4910976668505026E-3</v>
      </c>
      <c r="J33" s="48">
        <f t="shared" si="233"/>
        <v>1.5257370558604147E-3</v>
      </c>
      <c r="K33" s="48">
        <f t="shared" si="233"/>
        <v>1.5611811455265316E-3</v>
      </c>
      <c r="L33" s="48">
        <f t="shared" si="233"/>
        <v>1.5974486296874168E-3</v>
      </c>
      <c r="M33" s="48">
        <f t="shared" si="233"/>
        <v>1.6345586364544258E-3</v>
      </c>
      <c r="N33" s="48">
        <f t="shared" si="233"/>
        <v>1.6725307383002085E-3</v>
      </c>
      <c r="O33" s="48">
        <f t="shared" si="233"/>
        <v>1.7113849623815779E-3</v>
      </c>
      <c r="P33" s="48">
        <f t="shared" si="233"/>
        <v>1.7511418011021851E-3</v>
      </c>
      <c r="Q33" s="48">
        <f t="shared" si="233"/>
        <v>1.7918222229205759E-3</v>
      </c>
      <c r="R33" s="48">
        <f t="shared" si="233"/>
        <v>1.8334476834093246E-3</v>
      </c>
      <c r="S33" s="48">
        <f t="shared" si="233"/>
        <v>1.8760401365710835E-3</v>
      </c>
      <c r="T33" s="48">
        <f t="shared" si="233"/>
        <v>1.9196220464175093E-3</v>
      </c>
      <c r="U33" s="48">
        <f t="shared" si="233"/>
        <v>1.9642163988171811E-3</v>
      </c>
      <c r="V33" s="48">
        <f t="shared" si="233"/>
        <v>2.0098467136187522E-3</v>
      </c>
      <c r="W33" s="48">
        <f t="shared" si="233"/>
        <v>2.0565370570557349E-3</v>
      </c>
      <c r="X33" s="48">
        <f t="shared" si="233"/>
        <v>2.1043120544394548E-3</v>
      </c>
      <c r="Y33" s="48">
        <f t="shared" si="233"/>
        <v>2.1531969031468759E-3</v>
      </c>
      <c r="Z33" s="48">
        <f t="shared" si="233"/>
        <v>2.2032173859101423E-3</v>
      </c>
      <c r="AA33" s="48">
        <f t="shared" si="233"/>
        <v>2.2543998844148463E-3</v>
      </c>
      <c r="AB33" s="48">
        <f t="shared" si="233"/>
        <v>2.3067713932141934E-3</v>
      </c>
      <c r="AC33" s="48">
        <f t="shared" si="233"/>
        <v>2.3603595339664078E-3</v>
      </c>
      <c r="AD33" s="48">
        <f t="shared" si="233"/>
        <v>2.4151925700028826E-3</v>
      </c>
      <c r="AE33" s="48">
        <f t="shared" si="233"/>
        <v>2.4712994212347595E-3</v>
      </c>
      <c r="AF33" s="48">
        <f t="shared" si="233"/>
        <v>2.5287096794057986E-3</v>
      </c>
      <c r="AG33" s="48">
        <f t="shared" si="233"/>
        <v>2.5874536236995898E-3</v>
      </c>
      <c r="AH33" s="48">
        <f t="shared" si="233"/>
        <v>2.6475622367093258E-3</v>
      </c>
      <c r="AI33" s="48">
        <f t="shared" ref="AI33:BE33" si="234">AI15*AI$3</f>
        <v>2.7090672207785698E-3</v>
      </c>
      <c r="AJ33" s="48">
        <f t="shared" si="234"/>
        <v>2.772001014721632E-3</v>
      </c>
      <c r="AK33" s="48">
        <f t="shared" si="234"/>
        <v>2.8363968109323713E-3</v>
      </c>
      <c r="AL33" s="48">
        <f t="shared" si="234"/>
        <v>2.9022885728904506E-3</v>
      </c>
      <c r="AM33" s="48">
        <f t="shared" si="234"/>
        <v>2.9697110530742753E-3</v>
      </c>
      <c r="AN33" s="48">
        <f t="shared" si="234"/>
        <v>3.0386998112900639E-3</v>
      </c>
      <c r="AO33" s="48">
        <f t="shared" si="234"/>
        <v>3.1092912334267178E-3</v>
      </c>
      <c r="AP33" s="48">
        <f t="shared" si="234"/>
        <v>3.1815225506463801E-3</v>
      </c>
      <c r="AQ33" s="48">
        <f t="shared" si="234"/>
        <v>3.2554318590208107E-3</v>
      </c>
      <c r="AR33" s="48">
        <f t="shared" si="234"/>
        <v>3.3310581396239236E-3</v>
      </c>
      <c r="AS33" s="48">
        <f t="shared" si="234"/>
        <v>3.4084412790910956E-3</v>
      </c>
      <c r="AT33" s="48">
        <f t="shared" si="234"/>
        <v>3.4876220906560809E-3</v>
      </c>
      <c r="AU33" s="48">
        <f t="shared" si="234"/>
        <v>3.5686423356766318E-3</v>
      </c>
      <c r="AV33" s="48">
        <f t="shared" si="234"/>
        <v>3.6515447456601743E-3</v>
      </c>
      <c r="AW33" s="48">
        <f t="shared" si="234"/>
        <v>3.7363730448011622E-3</v>
      </c>
      <c r="AX33" s="48">
        <f t="shared" si="234"/>
        <v>3.8231719730419862E-3</v>
      </c>
      <c r="AY33" s="48">
        <f t="shared" si="234"/>
        <v>3.9119873096696125E-3</v>
      </c>
      <c r="AZ33" s="48">
        <f t="shared" si="234"/>
        <v>4.0028658974603816E-3</v>
      </c>
      <c r="BA33" s="48">
        <f t="shared" si="234"/>
        <v>4.0958556673857229E-3</v>
      </c>
      <c r="BB33" s="48">
        <f t="shared" si="234"/>
        <v>4.1910056638917873E-3</v>
      </c>
      <c r="BC33" s="48">
        <f t="shared" si="234"/>
        <v>4.2883660707663616E-3</v>
      </c>
      <c r="BD33" s="48">
        <f t="shared" si="234"/>
        <v>4.3879882376066763E-3</v>
      </c>
      <c r="BE33" s="48">
        <f t="shared" si="234"/>
        <v>4.4899247069020943E-3</v>
      </c>
    </row>
    <row r="34" spans="2:57" x14ac:dyDescent="0.3">
      <c r="B34" t="s">
        <v>17</v>
      </c>
      <c r="C34" s="2">
        <f t="shared" ref="C34:R34" si="235">C16*C$3</f>
        <v>3.6445112939241915E-2</v>
      </c>
      <c r="D34" s="2">
        <f t="shared" si="235"/>
        <v>0.28231596251536728</v>
      </c>
      <c r="E34" s="2">
        <f t="shared" si="235"/>
        <v>0.28272139725235262</v>
      </c>
      <c r="F34" s="2">
        <f t="shared" si="235"/>
        <v>0.28299331168307351</v>
      </c>
      <c r="G34" s="2">
        <f t="shared" si="235"/>
        <v>0.28312528343998783</v>
      </c>
      <c r="H34" s="2">
        <f t="shared" si="235"/>
        <v>0.2831106638190064</v>
      </c>
      <c r="I34" s="2">
        <f t="shared" si="235"/>
        <v>0.28294257072949464</v>
      </c>
      <c r="J34" s="2">
        <f t="shared" si="235"/>
        <v>0.28261388143886712</v>
      </c>
      <c r="K34" s="2">
        <f t="shared" si="235"/>
        <v>0.28211722510603632</v>
      </c>
      <c r="L34" s="2">
        <f t="shared" si="235"/>
        <v>0.28144497509782024</v>
      </c>
      <c r="M34" s="2">
        <f t="shared" si="235"/>
        <v>0.28058924108225508</v>
      </c>
      <c r="N34" s="2">
        <f t="shared" si="235"/>
        <v>0.27954186089259409</v>
      </c>
      <c r="O34" s="2">
        <f t="shared" si="235"/>
        <v>0.27829439215560486</v>
      </c>
      <c r="P34" s="2">
        <f t="shared" si="235"/>
        <v>0.27683810367760475</v>
      </c>
      <c r="Q34" s="2">
        <f t="shared" si="235"/>
        <v>0.27516396658149767</v>
      </c>
      <c r="R34" s="2">
        <f t="shared" si="235"/>
        <v>0.27326264518789029</v>
      </c>
      <c r="S34" s="2">
        <f t="shared" ref="S34:AJ34" si="236">S16*S$3</f>
        <v>0.27112448763318148</v>
      </c>
      <c r="T34" s="2">
        <f t="shared" si="236"/>
        <v>0.2687395162173255</v>
      </c>
      <c r="U34" s="2">
        <f t="shared" si="236"/>
        <v>0.26609741747377119</v>
      </c>
      <c r="V34" s="2">
        <f t="shared" si="236"/>
        <v>0.26318753195388006</v>
      </c>
      <c r="W34" s="2">
        <f t="shared" si="236"/>
        <v>0.25999884371791371</v>
      </c>
      <c r="X34" s="2">
        <f t="shared" si="236"/>
        <v>0.25651996952447348</v>
      </c>
      <c r="Y34" s="2">
        <f t="shared" si="236"/>
        <v>0.25273914771005046</v>
      </c>
      <c r="Z34" s="2">
        <f t="shared" si="236"/>
        <v>0.24864422675012404</v>
      </c>
      <c r="AA34" s="2">
        <f t="shared" si="236"/>
        <v>0.24422265349301361</v>
      </c>
      <c r="AB34" s="2">
        <f t="shared" si="236"/>
        <v>0.23946146105745275</v>
      </c>
      <c r="AC34" s="2">
        <f t="shared" si="236"/>
        <v>0.23434725638461129</v>
      </c>
      <c r="AD34" s="2">
        <f t="shared" si="236"/>
        <v>0.22886620743504196</v>
      </c>
      <c r="AE34" s="2">
        <f t="shared" si="236"/>
        <v>0.22300403002077193</v>
      </c>
      <c r="AF34" s="2">
        <f t="shared" si="236"/>
        <v>0.21674597426249714</v>
      </c>
      <c r="AG34" s="2">
        <f t="shared" si="236"/>
        <v>0.21007681066156714</v>
      </c>
      <c r="AH34" s="2">
        <f t="shared" si="236"/>
        <v>0.20298081577617147</v>
      </c>
      <c r="AI34" s="2">
        <f t="shared" si="236"/>
        <v>0.19544175749085557</v>
      </c>
      <c r="AJ34" s="2">
        <f t="shared" si="236"/>
        <v>0.18744287986820066</v>
      </c>
      <c r="AK34" s="2">
        <f t="shared" ref="AK34:BE34" si="237">AK16*AK$3</f>
        <v>0.17896688757120449</v>
      </c>
      <c r="AL34" s="2">
        <f t="shared" si="237"/>
        <v>0.16999592984459225</v>
      </c>
      <c r="AM34" s="2">
        <f t="shared" si="237"/>
        <v>0.16051158404297108</v>
      </c>
      <c r="AN34" s="2">
        <f t="shared" si="237"/>
        <v>0.15049483869341915</v>
      </c>
      <c r="AO34" s="2">
        <f t="shared" si="237"/>
        <v>0.13992607607976729</v>
      </c>
      <c r="AP34" s="2">
        <f t="shared" si="237"/>
        <v>0.12878505433549137</v>
      </c>
      <c r="AQ34" s="2">
        <f t="shared" si="237"/>
        <v>0.11705088903178293</v>
      </c>
      <c r="AR34" s="2">
        <f t="shared" si="237"/>
        <v>0.10470203424700739</v>
      </c>
      <c r="AS34" s="2">
        <f t="shared" si="237"/>
        <v>9.1716263103390844E-2</v>
      </c>
      <c r="AT34" s="2">
        <f t="shared" si="237"/>
        <v>7.9280701463861597E-2</v>
      </c>
      <c r="AU34" s="2">
        <f t="shared" si="237"/>
        <v>6.7336639199266357E-2</v>
      </c>
      <c r="AV34" s="2">
        <f t="shared" si="237"/>
        <v>5.4794851319112534E-2</v>
      </c>
      <c r="AW34" s="2">
        <f t="shared" si="237"/>
        <v>4.1634012388988999E-2</v>
      </c>
      <c r="AX34" s="2">
        <f t="shared" si="237"/>
        <v>2.7832128735331842E-2</v>
      </c>
      <c r="AY34" s="2">
        <f t="shared" si="237"/>
        <v>1.3366518906663348E-2</v>
      </c>
      <c r="AZ34" s="2">
        <f t="shared" si="237"/>
        <v>1.7744460532528052E-15</v>
      </c>
      <c r="BA34" s="2">
        <f t="shared" si="237"/>
        <v>1.8156678514503407E-15</v>
      </c>
      <c r="BB34" s="2">
        <f t="shared" si="237"/>
        <v>1.8578472649236538E-15</v>
      </c>
      <c r="BC34" s="2">
        <f t="shared" si="237"/>
        <v>1.9010065398399787E-15</v>
      </c>
      <c r="BD34" s="2">
        <f t="shared" si="237"/>
        <v>1.945168439162772E-15</v>
      </c>
      <c r="BE34" s="2">
        <f t="shared" si="237"/>
        <v>1.9903562546573008E-15</v>
      </c>
    </row>
    <row r="35" spans="2:57" x14ac:dyDescent="0.3">
      <c r="B35" t="s">
        <v>49</v>
      </c>
      <c r="C35" s="2">
        <f t="shared" ref="C35:R35" si="238">C17*C$3</f>
        <v>1.3985968306281021E-2</v>
      </c>
      <c r="D35" s="2">
        <f t="shared" si="238"/>
        <v>2.57913670530931E-18</v>
      </c>
      <c r="E35" s="2">
        <f t="shared" si="238"/>
        <v>2.6390521096661927E-18</v>
      </c>
      <c r="F35" s="2">
        <f t="shared" si="238"/>
        <v>2.7003593966913571E-18</v>
      </c>
      <c r="G35" s="2">
        <f t="shared" si="238"/>
        <v>2.7630909009302019E-18</v>
      </c>
      <c r="H35" s="2">
        <f t="shared" si="238"/>
        <v>2.8272797080854252E-18</v>
      </c>
      <c r="I35" s="2">
        <f t="shared" si="238"/>
        <v>2.8929596724670081E-18</v>
      </c>
      <c r="J35" s="2">
        <f t="shared" si="238"/>
        <v>2.9601654348475751E-18</v>
      </c>
      <c r="K35" s="2">
        <f t="shared" si="238"/>
        <v>3.0289324407325497E-18</v>
      </c>
      <c r="L35" s="2">
        <f t="shared" si="238"/>
        <v>3.0992969590547402E-18</v>
      </c>
      <c r="M35" s="2">
        <f t="shared" si="238"/>
        <v>3.1712961013032127E-18</v>
      </c>
      <c r="N35" s="2">
        <f t="shared" si="238"/>
        <v>3.2449678410965484E-18</v>
      </c>
      <c r="O35" s="2">
        <f t="shared" si="238"/>
        <v>3.3203510342107979E-18</v>
      </c>
      <c r="P35" s="2">
        <f t="shared" si="238"/>
        <v>3.3974854390727051E-18</v>
      </c>
      <c r="Q35" s="2">
        <f t="shared" si="238"/>
        <v>3.4764117377290031E-18</v>
      </c>
      <c r="R35" s="2">
        <f t="shared" si="238"/>
        <v>3.5571715573028422E-18</v>
      </c>
      <c r="S35" s="2">
        <f t="shared" ref="S35:AJ35" si="239">S17*S$3</f>
        <v>3.6398074919486721E-18</v>
      </c>
      <c r="T35" s="2">
        <f t="shared" si="239"/>
        <v>3.7243631253171495E-18</v>
      </c>
      <c r="U35" s="2">
        <f t="shared" si="239"/>
        <v>3.8108830535419226E-18</v>
      </c>
      <c r="V35" s="2">
        <f t="shared" si="239"/>
        <v>3.899412908760424E-18</v>
      </c>
      <c r="W35" s="2">
        <f t="shared" si="239"/>
        <v>3.9899993831810612E-18</v>
      </c>
      <c r="X35" s="2">
        <f t="shared" si="239"/>
        <v>4.082690253709514E-18</v>
      </c>
      <c r="Y35" s="2">
        <f t="shared" si="239"/>
        <v>4.1775344071471175E-18</v>
      </c>
      <c r="Z35" s="2">
        <f t="shared" si="239"/>
        <v>4.2745818659746213E-18</v>
      </c>
      <c r="AA35" s="2">
        <f t="shared" si="239"/>
        <v>4.3738838147349344E-18</v>
      </c>
      <c r="AB35" s="2">
        <f t="shared" si="239"/>
        <v>4.475492627028752E-18</v>
      </c>
      <c r="AC35" s="2">
        <f t="shared" si="239"/>
        <v>4.5794618931373182E-18</v>
      </c>
      <c r="AD35" s="2">
        <f t="shared" si="239"/>
        <v>4.685846448286888E-18</v>
      </c>
      <c r="AE35" s="2">
        <f t="shared" si="239"/>
        <v>4.7947024015697911E-18</v>
      </c>
      <c r="AF35" s="2">
        <f t="shared" si="239"/>
        <v>4.9060871655373602E-18</v>
      </c>
      <c r="AG35" s="2">
        <f t="shared" si="239"/>
        <v>5.0200594864803212E-18</v>
      </c>
      <c r="AH35" s="2">
        <f t="shared" si="239"/>
        <v>5.1366794754126259E-18</v>
      </c>
      <c r="AI35" s="2">
        <f t="shared" si="239"/>
        <v>5.2560086397750622E-18</v>
      </c>
      <c r="AJ35" s="2">
        <f t="shared" si="239"/>
        <v>5.3781099158753635E-18</v>
      </c>
      <c r="AK35" s="2">
        <f t="shared" ref="AK35:BE35" si="240">AK17*AK$3</f>
        <v>5.5030477020819263E-18</v>
      </c>
      <c r="AL35" s="2">
        <f t="shared" si="240"/>
        <v>5.6308878927886503E-18</v>
      </c>
      <c r="AM35" s="2">
        <f t="shared" si="240"/>
        <v>5.7616979131688015E-18</v>
      </c>
      <c r="AN35" s="2">
        <f t="shared" si="240"/>
        <v>5.8955467547362421E-18</v>
      </c>
      <c r="AO35" s="2">
        <f t="shared" si="240"/>
        <v>6.0325050117327698E-18</v>
      </c>
      <c r="AP35" s="2">
        <f t="shared" si="240"/>
        <v>6.1726449183607689E-18</v>
      </c>
      <c r="AQ35" s="2">
        <f t="shared" si="240"/>
        <v>6.3160403868808017E-18</v>
      </c>
      <c r="AR35" s="2">
        <f t="shared" si="240"/>
        <v>6.4627670465942426E-18</v>
      </c>
      <c r="AS35" s="2">
        <f t="shared" si="240"/>
        <v>6.6129022837315056E-18</v>
      </c>
      <c r="AT35" s="2">
        <f t="shared" si="240"/>
        <v>6.7665252822669053E-18</v>
      </c>
      <c r="AU35" s="2">
        <f t="shared" si="240"/>
        <v>6.923717065681685E-18</v>
      </c>
      <c r="AV35" s="2">
        <f t="shared" si="240"/>
        <v>7.0845605396972342E-18</v>
      </c>
      <c r="AW35" s="2">
        <f t="shared" si="240"/>
        <v>7.2491405360010253E-18</v>
      </c>
      <c r="AX35" s="2">
        <f t="shared" si="240"/>
        <v>7.4175438569883411E-18</v>
      </c>
      <c r="AY35" s="2">
        <f t="shared" si="240"/>
        <v>7.589859321543395E-18</v>
      </c>
      <c r="AZ35" s="2">
        <f t="shared" si="240"/>
        <v>7.7661778118839802E-18</v>
      </c>
      <c r="BA35" s="2">
        <f t="shared" si="240"/>
        <v>7.9465923214943484E-18</v>
      </c>
      <c r="BB35" s="2">
        <f t="shared" si="240"/>
        <v>8.131198004171621E-18</v>
      </c>
      <c r="BC35" s="2">
        <f t="shared" si="240"/>
        <v>8.3200922242115751E-18</v>
      </c>
      <c r="BD35" s="2">
        <f t="shared" si="240"/>
        <v>8.5133746077603015E-18</v>
      </c>
      <c r="BE35" s="2">
        <f t="shared" si="240"/>
        <v>8.7111470953587835E-18</v>
      </c>
    </row>
    <row r="36" spans="2:57" x14ac:dyDescent="0.3">
      <c r="B36" t="s">
        <v>50</v>
      </c>
      <c r="C36" s="2">
        <f t="shared" ref="C36:R36" si="241">C18*C$3</f>
        <v>1.0220413368721386</v>
      </c>
      <c r="D36" s="2">
        <f t="shared" si="241"/>
        <v>0</v>
      </c>
      <c r="E36" s="2">
        <f t="shared" si="241"/>
        <v>0</v>
      </c>
      <c r="F36" s="2">
        <f t="shared" si="241"/>
        <v>0</v>
      </c>
      <c r="G36" s="2">
        <f t="shared" si="241"/>
        <v>0</v>
      </c>
      <c r="H36" s="2">
        <f t="shared" si="241"/>
        <v>0</v>
      </c>
      <c r="I36" s="2">
        <f t="shared" si="241"/>
        <v>0</v>
      </c>
      <c r="J36" s="2">
        <f t="shared" si="241"/>
        <v>0</v>
      </c>
      <c r="K36" s="2">
        <f t="shared" si="241"/>
        <v>0</v>
      </c>
      <c r="L36" s="2">
        <f t="shared" si="241"/>
        <v>0</v>
      </c>
      <c r="M36" s="2">
        <f t="shared" si="241"/>
        <v>0</v>
      </c>
      <c r="N36" s="2">
        <f t="shared" si="241"/>
        <v>0</v>
      </c>
      <c r="O36" s="2">
        <f t="shared" si="241"/>
        <v>0</v>
      </c>
      <c r="P36" s="2">
        <f t="shared" si="241"/>
        <v>0</v>
      </c>
      <c r="Q36" s="2">
        <f t="shared" si="241"/>
        <v>0</v>
      </c>
      <c r="R36" s="2">
        <f t="shared" si="241"/>
        <v>0</v>
      </c>
      <c r="S36" s="2">
        <f t="shared" ref="S36:AJ36" si="242">S18*S$3</f>
        <v>0</v>
      </c>
      <c r="T36" s="2">
        <f t="shared" si="242"/>
        <v>0</v>
      </c>
      <c r="U36" s="2">
        <f t="shared" si="242"/>
        <v>0</v>
      </c>
      <c r="V36" s="2">
        <f t="shared" si="242"/>
        <v>0</v>
      </c>
      <c r="W36" s="2">
        <f t="shared" si="242"/>
        <v>0</v>
      </c>
      <c r="X36" s="2">
        <f t="shared" si="242"/>
        <v>0</v>
      </c>
      <c r="Y36" s="2">
        <f t="shared" si="242"/>
        <v>0</v>
      </c>
      <c r="Z36" s="2">
        <f t="shared" si="242"/>
        <v>0</v>
      </c>
      <c r="AA36" s="2">
        <f t="shared" si="242"/>
        <v>0</v>
      </c>
      <c r="AB36" s="2">
        <f t="shared" si="242"/>
        <v>0</v>
      </c>
      <c r="AC36" s="2">
        <f t="shared" si="242"/>
        <v>0</v>
      </c>
      <c r="AD36" s="2">
        <f t="shared" si="242"/>
        <v>0</v>
      </c>
      <c r="AE36" s="2">
        <f t="shared" si="242"/>
        <v>0</v>
      </c>
      <c r="AF36" s="2">
        <f t="shared" si="242"/>
        <v>0</v>
      </c>
      <c r="AG36" s="2">
        <f t="shared" si="242"/>
        <v>0</v>
      </c>
      <c r="AH36" s="2">
        <f t="shared" si="242"/>
        <v>0</v>
      </c>
      <c r="AI36" s="2">
        <f t="shared" si="242"/>
        <v>0</v>
      </c>
      <c r="AJ36" s="2">
        <f t="shared" si="242"/>
        <v>0</v>
      </c>
      <c r="AK36" s="2">
        <f t="shared" ref="AK36:BE36" si="243">AK18*AK$3</f>
        <v>0</v>
      </c>
      <c r="AL36" s="2">
        <f t="shared" si="243"/>
        <v>0</v>
      </c>
      <c r="AM36" s="2">
        <f t="shared" si="243"/>
        <v>0</v>
      </c>
      <c r="AN36" s="2">
        <f t="shared" si="243"/>
        <v>0</v>
      </c>
      <c r="AO36" s="2">
        <f t="shared" si="243"/>
        <v>0</v>
      </c>
      <c r="AP36" s="2">
        <f t="shared" si="243"/>
        <v>0</v>
      </c>
      <c r="AQ36" s="2">
        <f t="shared" si="243"/>
        <v>0</v>
      </c>
      <c r="AR36" s="2">
        <f t="shared" si="243"/>
        <v>0</v>
      </c>
      <c r="AS36" s="2">
        <f t="shared" si="243"/>
        <v>0</v>
      </c>
      <c r="AT36" s="2">
        <f t="shared" si="243"/>
        <v>0</v>
      </c>
      <c r="AU36" s="2">
        <f t="shared" si="243"/>
        <v>0</v>
      </c>
      <c r="AV36" s="2">
        <f t="shared" si="243"/>
        <v>0</v>
      </c>
      <c r="AW36" s="2">
        <f t="shared" si="243"/>
        <v>0</v>
      </c>
      <c r="AX36" s="2">
        <f t="shared" si="243"/>
        <v>0</v>
      </c>
      <c r="AY36" s="2">
        <f t="shared" si="243"/>
        <v>0</v>
      </c>
      <c r="AZ36" s="2">
        <f t="shared" si="243"/>
        <v>0</v>
      </c>
      <c r="BA36" s="2">
        <f t="shared" si="243"/>
        <v>0</v>
      </c>
      <c r="BB36" s="2">
        <f t="shared" si="243"/>
        <v>0</v>
      </c>
      <c r="BC36" s="2">
        <f t="shared" si="243"/>
        <v>0</v>
      </c>
      <c r="BD36" s="2">
        <f t="shared" si="243"/>
        <v>0</v>
      </c>
      <c r="BE36" s="2">
        <f t="shared" si="243"/>
        <v>0</v>
      </c>
    </row>
    <row r="37" spans="2:57" x14ac:dyDescent="0.3">
      <c r="B37" t="s">
        <v>51</v>
      </c>
      <c r="C37" s="2">
        <f t="shared" ref="C37:R37" si="244">C19*C$3</f>
        <v>1.3645175234374207E-2</v>
      </c>
      <c r="D37" s="2">
        <f t="shared" si="244"/>
        <v>1.1169730837426549E-2</v>
      </c>
      <c r="E37" s="2">
        <f t="shared" si="244"/>
        <v>8.5719094504275901E-3</v>
      </c>
      <c r="F37" s="2">
        <f t="shared" si="244"/>
        <v>5.8473611660962189E-3</v>
      </c>
      <c r="G37" s="2">
        <f t="shared" si="244"/>
        <v>2.9916000167032144E-3</v>
      </c>
      <c r="H37" s="2">
        <f t="shared" si="244"/>
        <v>5.8030575869459474E-18</v>
      </c>
      <c r="I37" s="2">
        <f t="shared" si="244"/>
        <v>5.9378672467489332E-18</v>
      </c>
      <c r="J37" s="2">
        <f t="shared" si="244"/>
        <v>6.0758086425555528E-18</v>
      </c>
      <c r="K37" s="2">
        <f t="shared" si="244"/>
        <v>6.2169545270929532E-18</v>
      </c>
      <c r="L37" s="2">
        <f t="shared" si="244"/>
        <v>6.3613793431922052E-18</v>
      </c>
      <c r="M37" s="2">
        <f t="shared" si="244"/>
        <v>6.5091592630507664E-18</v>
      </c>
      <c r="N37" s="2">
        <f t="shared" si="244"/>
        <v>6.6603722284070417E-18</v>
      </c>
      <c r="O37" s="2">
        <f t="shared" si="244"/>
        <v>6.8150979916482351E-18</v>
      </c>
      <c r="P37" s="2">
        <f t="shared" si="244"/>
        <v>6.9734181578731636E-18</v>
      </c>
      <c r="Q37" s="2">
        <f t="shared" si="244"/>
        <v>7.1354162279322263E-18</v>
      </c>
      <c r="R37" s="2">
        <f t="shared" si="244"/>
        <v>7.3011776424672321E-18</v>
      </c>
      <c r="S37" s="2">
        <f t="shared" ref="S37:AJ37" si="245">S19*S$3</f>
        <v>7.4707898269742926E-18</v>
      </c>
      <c r="T37" s="2">
        <f t="shared" si="245"/>
        <v>7.6443422379135832E-18</v>
      </c>
      <c r="U37" s="2">
        <f t="shared" si="245"/>
        <v>7.8219264098902539E-18</v>
      </c>
      <c r="V37" s="2">
        <f t="shared" si="245"/>
        <v>8.0036360039313935E-18</v>
      </c>
      <c r="W37" s="2">
        <f t="shared" si="245"/>
        <v>8.1895668568845101E-18</v>
      </c>
      <c r="X37" s="2">
        <f t="shared" si="245"/>
        <v>8.3798170319635839E-18</v>
      </c>
      <c r="Y37" s="2">
        <f t="shared" si="245"/>
        <v>8.5744868704693247E-18</v>
      </c>
      <c r="Z37" s="2">
        <f t="shared" si="245"/>
        <v>8.7736790447109529E-18</v>
      </c>
      <c r="AA37" s="2">
        <f t="shared" si="245"/>
        <v>8.9774986121573871E-18</v>
      </c>
      <c r="AB37" s="2">
        <f t="shared" si="245"/>
        <v>9.1860530708464075E-18</v>
      </c>
      <c r="AC37" s="2">
        <f t="shared" si="245"/>
        <v>9.3994524160810131E-18</v>
      </c>
      <c r="AD37" s="2">
        <f t="shared" si="245"/>
        <v>9.6178091984428973E-18</v>
      </c>
      <c r="AE37" s="2">
        <f t="shared" si="245"/>
        <v>9.8412385831536017E-18</v>
      </c>
      <c r="AF37" s="2">
        <f t="shared" si="245"/>
        <v>1.0069858410814691E-17</v>
      </c>
      <c r="AG37" s="2">
        <f t="shared" si="245"/>
        <v>1.0303789259558965E-17</v>
      </c>
      <c r="AH37" s="2">
        <f t="shared" si="245"/>
        <v>1.0543154508645497E-17</v>
      </c>
      <c r="AI37" s="2">
        <f t="shared" si="245"/>
        <v>1.0788080403532029E-17</v>
      </c>
      <c r="AJ37" s="2">
        <f t="shared" si="245"/>
        <v>1.1038696122459058E-17</v>
      </c>
      <c r="AK37" s="2">
        <f t="shared" ref="AK37:BE37" si="246">AK19*AK$3</f>
        <v>1.1295133844580721E-17</v>
      </c>
      <c r="AL37" s="2">
        <f t="shared" si="246"/>
        <v>1.1557528819678409E-17</v>
      </c>
      <c r="AM37" s="2">
        <f t="shared" si="246"/>
        <v>1.182601943949389E-17</v>
      </c>
      <c r="AN37" s="2">
        <f t="shared" si="246"/>
        <v>1.2100747310719566E-17</v>
      </c>
      <c r="AO37" s="2">
        <f t="shared" si="246"/>
        <v>1.2381857329684332E-17</v>
      </c>
      <c r="AP37" s="2">
        <f t="shared" si="246"/>
        <v>1.2669497758774459E-17</v>
      </c>
      <c r="AQ37" s="2">
        <f t="shared" si="246"/>
        <v>1.2963820304629799E-17</v>
      </c>
      <c r="AR37" s="2">
        <f t="shared" si="246"/>
        <v>1.3264980198156541E-17</v>
      </c>
      <c r="AS37" s="2">
        <f t="shared" si="246"/>
        <v>1.3573136276398728E-17</v>
      </c>
      <c r="AT37" s="2">
        <f t="shared" si="246"/>
        <v>1.3888451066311724E-17</v>
      </c>
      <c r="AU37" s="2">
        <f t="shared" si="246"/>
        <v>1.4211090870481799E-17</v>
      </c>
      <c r="AV37" s="2">
        <f t="shared" si="246"/>
        <v>1.454122585483704E-17</v>
      </c>
      <c r="AW37" s="2">
        <f t="shared" si="246"/>
        <v>1.4879030138395881E-17</v>
      </c>
      <c r="AX37" s="2">
        <f t="shared" si="246"/>
        <v>1.5224681885100528E-17</v>
      </c>
      <c r="AY37" s="2">
        <f t="shared" si="246"/>
        <v>1.5578363397783785E-17</v>
      </c>
      <c r="AZ37" s="2">
        <f t="shared" si="246"/>
        <v>1.5940261214318773E-17</v>
      </c>
      <c r="BA37" s="2">
        <f t="shared" si="246"/>
        <v>1.63105662060023E-17</v>
      </c>
      <c r="BB37" s="2">
        <f t="shared" si="246"/>
        <v>1.6689473678223761E-17</v>
      </c>
      <c r="BC37" s="2">
        <f t="shared" si="246"/>
        <v>1.7077183473472634E-17</v>
      </c>
      <c r="BD37" s="2">
        <f t="shared" si="246"/>
        <v>1.747390007673895E-17</v>
      </c>
      <c r="BE37" s="2">
        <f t="shared" si="246"/>
        <v>1.7879832723362276E-17</v>
      </c>
    </row>
    <row r="38" spans="2:57" x14ac:dyDescent="0.3">
      <c r="B38" t="s">
        <v>52</v>
      </c>
      <c r="C38" s="2">
        <f t="shared" ref="C38:R38" si="247">C20*C$3</f>
        <v>0.81811760212042672</v>
      </c>
      <c r="D38" s="2">
        <f t="shared" si="247"/>
        <v>0.66969850163782718</v>
      </c>
      <c r="E38" s="2">
        <f t="shared" si="247"/>
        <v>0.51394209929315471</v>
      </c>
      <c r="F38" s="2">
        <f t="shared" si="247"/>
        <v>0.35058758966228365</v>
      </c>
      <c r="G38" s="2">
        <f t="shared" si="247"/>
        <v>0.17936600960631835</v>
      </c>
      <c r="H38" s="2">
        <f t="shared" si="247"/>
        <v>2.6823021735216824E-16</v>
      </c>
      <c r="I38" s="2">
        <f t="shared" si="247"/>
        <v>2.7446141940528404E-16</v>
      </c>
      <c r="J38" s="2">
        <f t="shared" si="247"/>
        <v>2.8083737725590112E-16</v>
      </c>
      <c r="K38" s="2">
        <f t="shared" si="247"/>
        <v>2.8736145369674093E-16</v>
      </c>
      <c r="L38" s="2">
        <f t="shared" si="247"/>
        <v>2.9403708964088411E-16</v>
      </c>
      <c r="M38" s="2">
        <f t="shared" si="247"/>
        <v>3.008678059365687E-16</v>
      </c>
      <c r="N38" s="2">
        <f t="shared" si="247"/>
        <v>3.0785720522414767E-16</v>
      </c>
      <c r="O38" s="2">
        <f t="shared" si="247"/>
        <v>3.1500897383618503E-16</v>
      </c>
      <c r="P38" s="2">
        <f t="shared" si="247"/>
        <v>3.2232688374169282E-16</v>
      </c>
      <c r="Q38" s="2">
        <f t="shared" si="247"/>
        <v>3.2981479453553399E-16</v>
      </c>
      <c r="R38" s="2">
        <f t="shared" si="247"/>
        <v>3.3747665547404079E-16</v>
      </c>
      <c r="S38" s="2">
        <f t="shared" ref="S38:AJ38" si="248">S20*S$3</f>
        <v>3.4531650755792275E-16</v>
      </c>
      <c r="T38" s="2">
        <f t="shared" si="248"/>
        <v>3.5333848566356106E-16</v>
      </c>
      <c r="U38" s="2">
        <f t="shared" si="248"/>
        <v>3.6154682072381608E-16</v>
      </c>
      <c r="V38" s="2">
        <f t="shared" si="248"/>
        <v>3.6994584195949532E-16</v>
      </c>
      <c r="W38" s="2">
        <f t="shared" si="248"/>
        <v>3.7853997916266166E-16</v>
      </c>
      <c r="X38" s="2">
        <f t="shared" si="248"/>
        <v>3.8733376503298325E-16</v>
      </c>
      <c r="Y38" s="2">
        <f t="shared" si="248"/>
        <v>3.9633183756835967E-16</v>
      </c>
      <c r="Z38" s="2">
        <f t="shared" si="248"/>
        <v>4.0553894251108381E-16</v>
      </c>
      <c r="AA38" s="2">
        <f t="shared" si="248"/>
        <v>4.1495993585083007E-16</v>
      </c>
      <c r="AB38" s="2">
        <f t="shared" si="248"/>
        <v>4.2459978638578917E-16</v>
      </c>
      <c r="AC38" s="2">
        <f t="shared" si="248"/>
        <v>4.3446357834329991E-16</v>
      </c>
      <c r="AD38" s="2">
        <f t="shared" si="248"/>
        <v>4.4455651406136035E-16</v>
      </c>
      <c r="AE38" s="2">
        <f t="shared" si="248"/>
        <v>4.5488391673243281E-16</v>
      </c>
      <c r="AF38" s="2">
        <f t="shared" si="248"/>
        <v>4.6545123321098986E-16</v>
      </c>
      <c r="AG38" s="2">
        <f t="shared" si="248"/>
        <v>4.7626403688628075E-16</v>
      </c>
      <c r="AH38" s="2">
        <f t="shared" si="248"/>
        <v>4.8732803062183591E-16</v>
      </c>
      <c r="AI38" s="2">
        <f t="shared" si="248"/>
        <v>4.9864904976325791E-16</v>
      </c>
      <c r="AJ38" s="2">
        <f t="shared" si="248"/>
        <v>5.1023306521588505E-16</v>
      </c>
      <c r="AK38" s="2">
        <f t="shared" ref="AK38:BE38" si="249">AK20*AK$3</f>
        <v>5.2208618659395308E-16</v>
      </c>
      <c r="AL38" s="2">
        <f t="shared" si="249"/>
        <v>5.3421466544291276E-16</v>
      </c>
      <c r="AM38" s="2">
        <f t="shared" si="249"/>
        <v>5.4662489853660622E-16</v>
      </c>
      <c r="AN38" s="2">
        <f t="shared" si="249"/>
        <v>5.5932343125103751E-16</v>
      </c>
      <c r="AO38" s="2">
        <f t="shared" si="249"/>
        <v>5.7231696101652E-16</v>
      </c>
      <c r="AP38" s="2">
        <f t="shared" si="249"/>
        <v>5.8561234085001926E-16</v>
      </c>
      <c r="AQ38" s="2">
        <f t="shared" si="249"/>
        <v>5.9921658296955498E-16</v>
      </c>
      <c r="AR38" s="2">
        <f t="shared" si="249"/>
        <v>6.1313686249256875E-16</v>
      </c>
      <c r="AS38" s="2">
        <f t="shared" si="249"/>
        <v>6.2738052122020764E-16</v>
      </c>
      <c r="AT38" s="2">
        <f t="shared" si="249"/>
        <v>6.4195507150951944E-16</v>
      </c>
      <c r="AU38" s="2">
        <f t="shared" si="249"/>
        <v>6.5686820023560296E-16</v>
      </c>
      <c r="AV38" s="2">
        <f t="shared" si="249"/>
        <v>6.7212777284580087E-16</v>
      </c>
      <c r="AW38" s="2">
        <f t="shared" si="249"/>
        <v>6.8774183750807604E-16</v>
      </c>
      <c r="AX38" s="2">
        <f t="shared" si="249"/>
        <v>7.0371862935575749E-16</v>
      </c>
      <c r="AY38" s="2">
        <f t="shared" si="249"/>
        <v>7.2006657483089476E-16</v>
      </c>
      <c r="AZ38" s="2">
        <f t="shared" si="249"/>
        <v>7.3679429612851197E-16</v>
      </c>
      <c r="BA38" s="2">
        <f t="shared" si="249"/>
        <v>7.5391061574410611E-16</v>
      </c>
      <c r="BB38" s="2">
        <f t="shared" si="249"/>
        <v>7.7142456112678692E-16</v>
      </c>
      <c r="BC38" s="2">
        <f t="shared" si="249"/>
        <v>7.8934536944051257E-16</v>
      </c>
      <c r="BD38" s="2">
        <f t="shared" si="249"/>
        <v>8.0768249243593344E-16</v>
      </c>
      <c r="BE38" s="2">
        <f t="shared" si="249"/>
        <v>8.2644560143541165E-16</v>
      </c>
    </row>
    <row r="39" spans="2:57" x14ac:dyDescent="0.3">
      <c r="B39" s="69" t="s">
        <v>101</v>
      </c>
      <c r="C39" s="48">
        <f t="shared" ref="C39:R40" si="250">C21*C$3</f>
        <v>0</v>
      </c>
      <c r="D39" s="48">
        <f t="shared" si="250"/>
        <v>6.4137619277183158E-2</v>
      </c>
      <c r="E39" s="48">
        <f t="shared" si="250"/>
        <v>4.9220690526207873E-2</v>
      </c>
      <c r="F39" s="48">
        <f t="shared" si="250"/>
        <v>3.3576084303717321E-2</v>
      </c>
      <c r="G39" s="48">
        <f t="shared" si="250"/>
        <v>1.7178041771428416E-2</v>
      </c>
      <c r="H39" s="48">
        <f t="shared" si="250"/>
        <v>1.8053956937165171E-17</v>
      </c>
      <c r="I39" s="48">
        <f t="shared" si="250"/>
        <v>1.8473364767663348E-17</v>
      </c>
      <c r="J39" s="48">
        <f t="shared" si="250"/>
        <v>1.89025157768395E-17</v>
      </c>
      <c r="K39" s="48">
        <f t="shared" si="250"/>
        <v>1.9341636306511411E-17</v>
      </c>
      <c r="L39" s="48">
        <f t="shared" si="250"/>
        <v>1.9790957956597971E-17</v>
      </c>
      <c r="M39" s="48">
        <f t="shared" si="250"/>
        <v>2.0250717707269049E-17</v>
      </c>
      <c r="N39" s="48">
        <f t="shared" si="250"/>
        <v>2.0721158043933016E-17</v>
      </c>
      <c r="O39" s="48">
        <f t="shared" si="250"/>
        <v>2.120252708512784E-17</v>
      </c>
      <c r="P39" s="48">
        <f t="shared" si="250"/>
        <v>2.1695078713383171E-17</v>
      </c>
      <c r="Q39" s="48">
        <f t="shared" si="250"/>
        <v>2.2199072709122477E-17</v>
      </c>
      <c r="R39" s="48">
        <f t="shared" si="250"/>
        <v>2.2714774887675825E-17</v>
      </c>
      <c r="S39" s="48">
        <f t="shared" ref="S39:AJ40" si="251">S21*S$3</f>
        <v>2.3242457239475568E-17</v>
      </c>
      <c r="T39" s="48">
        <f t="shared" si="251"/>
        <v>2.378239807350892E-17</v>
      </c>
      <c r="U39" s="48">
        <f t="shared" si="251"/>
        <v>2.4334882164103003E-17</v>
      </c>
      <c r="V39" s="48">
        <f t="shared" si="251"/>
        <v>2.4900200901119879E-17</v>
      </c>
      <c r="W39" s="48">
        <f t="shared" si="251"/>
        <v>2.5478652443640688E-17</v>
      </c>
      <c r="X39" s="48">
        <f t="shared" si="251"/>
        <v>2.6070541877220026E-17</v>
      </c>
      <c r="Y39" s="48">
        <f t="shared" si="251"/>
        <v>2.6676181374793444E-17</v>
      </c>
      <c r="Z39" s="48">
        <f t="shared" si="251"/>
        <v>2.7295890361322954E-17</v>
      </c>
      <c r="AA39" s="48">
        <f t="shared" si="251"/>
        <v>2.7929995682267418E-17</v>
      </c>
      <c r="AB39" s="48">
        <f t="shared" si="251"/>
        <v>2.8578831775966588E-17</v>
      </c>
      <c r="AC39" s="48">
        <f t="shared" si="251"/>
        <v>2.924274085002981E-17</v>
      </c>
      <c r="AD39" s="48">
        <f t="shared" si="251"/>
        <v>2.9922073061822334E-17</v>
      </c>
      <c r="AE39" s="48">
        <f t="shared" si="251"/>
        <v>3.0617186703144526E-17</v>
      </c>
      <c r="AF39" s="48">
        <f t="shared" si="251"/>
        <v>3.1328448389201249E-17</v>
      </c>
      <c r="AG39" s="48">
        <f t="shared" si="251"/>
        <v>3.2056233251961213E-17</v>
      </c>
      <c r="AH39" s="48">
        <f t="shared" si="251"/>
        <v>3.28009251380082E-17</v>
      </c>
      <c r="AI39" s="48">
        <f t="shared" si="251"/>
        <v>3.3562916810988525E-17</v>
      </c>
      <c r="AJ39" s="48">
        <f t="shared" si="251"/>
        <v>3.4342610158761504E-17</v>
      </c>
      <c r="AK39" s="48">
        <f t="shared" ref="AK39:BE40" si="252">AK21*AK$3</f>
        <v>3.5140416405362231E-17</v>
      </c>
      <c r="AL39" s="48">
        <f t="shared" si="252"/>
        <v>3.5956756327888362E-17</v>
      </c>
      <c r="AM39" s="48">
        <f t="shared" si="252"/>
        <v>3.6792060478425417E-17</v>
      </c>
      <c r="AN39" s="48">
        <f t="shared" si="252"/>
        <v>3.764676941112752E-17</v>
      </c>
      <c r="AO39" s="48">
        <f t="shared" si="252"/>
        <v>3.8521333914573458E-17</v>
      </c>
      <c r="AP39" s="48">
        <f t="shared" si="252"/>
        <v>3.9416215249520524E-17</v>
      </c>
      <c r="AQ39" s="48">
        <f t="shared" si="252"/>
        <v>4.0331885392181583E-17</v>
      </c>
      <c r="AR39" s="48">
        <f t="shared" si="252"/>
        <v>4.1268827283153667E-17</v>
      </c>
      <c r="AS39" s="48">
        <f t="shared" si="252"/>
        <v>4.2227535082129361E-17</v>
      </c>
      <c r="AT39" s="48">
        <f t="shared" si="252"/>
        <v>4.3208514428525346E-17</v>
      </c>
      <c r="AU39" s="48">
        <f t="shared" si="252"/>
        <v>4.4212282708165586E-17</v>
      </c>
      <c r="AV39" s="48">
        <f t="shared" si="252"/>
        <v>4.5239369326159679E-17</v>
      </c>
      <c r="AW39" s="48">
        <f t="shared" si="252"/>
        <v>4.6290315986120512E-17</v>
      </c>
      <c r="AX39" s="48">
        <f t="shared" si="252"/>
        <v>4.7365676975868305E-17</v>
      </c>
      <c r="AY39" s="48">
        <f t="shared" si="252"/>
        <v>4.8466019459771773E-17</v>
      </c>
      <c r="AZ39" s="48">
        <f t="shared" si="252"/>
        <v>4.9591923777880613E-17</v>
      </c>
      <c r="BA39" s="48">
        <f t="shared" si="252"/>
        <v>5.0743983752007143E-17</v>
      </c>
      <c r="BB39" s="48">
        <f t="shared" si="252"/>
        <v>5.1922806998918352E-17</v>
      </c>
      <c r="BC39" s="48">
        <f t="shared" si="252"/>
        <v>5.3129015250803742E-17</v>
      </c>
      <c r="BD39" s="48">
        <f t="shared" si="252"/>
        <v>5.4363244683187832E-17</v>
      </c>
      <c r="BE39" s="48">
        <f t="shared" si="252"/>
        <v>5.5626146250460406E-17</v>
      </c>
    </row>
    <row r="40" spans="2:57" x14ac:dyDescent="0.3">
      <c r="B40" s="69" t="s">
        <v>114</v>
      </c>
      <c r="C40" s="48">
        <f t="shared" si="250"/>
        <v>0</v>
      </c>
      <c r="D40" s="48">
        <f t="shared" si="250"/>
        <v>0</v>
      </c>
      <c r="E40" s="48">
        <f t="shared" si="250"/>
        <v>0</v>
      </c>
      <c r="F40" s="48">
        <f t="shared" si="250"/>
        <v>0.11906685493684759</v>
      </c>
      <c r="G40" s="48">
        <f t="shared" si="250"/>
        <v>6.0916436508688672E-2</v>
      </c>
      <c r="H40" s="48">
        <f t="shared" si="250"/>
        <v>0</v>
      </c>
      <c r="I40" s="48">
        <f t="shared" si="250"/>
        <v>0</v>
      </c>
      <c r="J40" s="48">
        <f t="shared" si="250"/>
        <v>0</v>
      </c>
      <c r="K40" s="48">
        <f t="shared" si="250"/>
        <v>0</v>
      </c>
      <c r="L40" s="48">
        <f t="shared" si="250"/>
        <v>0</v>
      </c>
      <c r="M40" s="48">
        <f t="shared" si="250"/>
        <v>0</v>
      </c>
      <c r="N40" s="48">
        <f t="shared" si="250"/>
        <v>0</v>
      </c>
      <c r="O40" s="48">
        <f t="shared" si="250"/>
        <v>0</v>
      </c>
      <c r="P40" s="48">
        <f t="shared" si="250"/>
        <v>0</v>
      </c>
      <c r="Q40" s="48">
        <f t="shared" si="250"/>
        <v>0</v>
      </c>
      <c r="R40" s="48">
        <f t="shared" si="250"/>
        <v>0</v>
      </c>
      <c r="S40" s="48">
        <f t="shared" si="251"/>
        <v>0</v>
      </c>
      <c r="T40" s="48">
        <f t="shared" si="251"/>
        <v>0</v>
      </c>
      <c r="U40" s="48">
        <f t="shared" si="251"/>
        <v>0</v>
      </c>
      <c r="V40" s="48">
        <f t="shared" si="251"/>
        <v>0</v>
      </c>
      <c r="W40" s="48">
        <f t="shared" si="251"/>
        <v>0</v>
      </c>
      <c r="X40" s="48">
        <f t="shared" si="251"/>
        <v>0</v>
      </c>
      <c r="Y40" s="48">
        <f t="shared" si="251"/>
        <v>0</v>
      </c>
      <c r="Z40" s="48">
        <f t="shared" si="251"/>
        <v>0</v>
      </c>
      <c r="AA40" s="48">
        <f t="shared" si="251"/>
        <v>0</v>
      </c>
      <c r="AB40" s="48">
        <f t="shared" si="251"/>
        <v>0</v>
      </c>
      <c r="AC40" s="48">
        <f t="shared" si="251"/>
        <v>0</v>
      </c>
      <c r="AD40" s="48">
        <f t="shared" si="251"/>
        <v>0</v>
      </c>
      <c r="AE40" s="48">
        <f t="shared" si="251"/>
        <v>0</v>
      </c>
      <c r="AF40" s="48">
        <f t="shared" si="251"/>
        <v>0</v>
      </c>
      <c r="AG40" s="48">
        <f t="shared" si="251"/>
        <v>0</v>
      </c>
      <c r="AH40" s="48">
        <f t="shared" si="251"/>
        <v>0</v>
      </c>
      <c r="AI40" s="48">
        <f t="shared" si="251"/>
        <v>0</v>
      </c>
      <c r="AJ40" s="48">
        <f t="shared" si="251"/>
        <v>0</v>
      </c>
      <c r="AK40" s="48">
        <f t="shared" si="252"/>
        <v>0</v>
      </c>
      <c r="AL40" s="48">
        <f t="shared" si="252"/>
        <v>0</v>
      </c>
      <c r="AM40" s="48">
        <f t="shared" si="252"/>
        <v>0</v>
      </c>
      <c r="AN40" s="48">
        <f t="shared" si="252"/>
        <v>0</v>
      </c>
      <c r="AO40" s="48">
        <f t="shared" si="252"/>
        <v>0</v>
      </c>
      <c r="AP40" s="48">
        <f t="shared" si="252"/>
        <v>0</v>
      </c>
      <c r="AQ40" s="48">
        <f t="shared" si="252"/>
        <v>0</v>
      </c>
      <c r="AR40" s="48">
        <f t="shared" si="252"/>
        <v>0</v>
      </c>
      <c r="AS40" s="48">
        <f t="shared" si="252"/>
        <v>0</v>
      </c>
      <c r="AT40" s="48">
        <f t="shared" si="252"/>
        <v>0</v>
      </c>
      <c r="AU40" s="48">
        <f t="shared" si="252"/>
        <v>0</v>
      </c>
      <c r="AV40" s="48">
        <f t="shared" si="252"/>
        <v>0</v>
      </c>
      <c r="AW40" s="48">
        <f t="shared" si="252"/>
        <v>0</v>
      </c>
      <c r="AX40" s="48">
        <f t="shared" si="252"/>
        <v>0</v>
      </c>
      <c r="AY40" s="48">
        <f t="shared" si="252"/>
        <v>0</v>
      </c>
      <c r="AZ40" s="48">
        <f t="shared" si="252"/>
        <v>0</v>
      </c>
      <c r="BA40" s="48">
        <f t="shared" si="252"/>
        <v>0</v>
      </c>
      <c r="BB40" s="48">
        <f t="shared" si="252"/>
        <v>0</v>
      </c>
      <c r="BC40" s="48">
        <f t="shared" si="252"/>
        <v>0</v>
      </c>
      <c r="BD40" s="48">
        <f t="shared" si="252"/>
        <v>0</v>
      </c>
      <c r="BE40" s="48">
        <f t="shared" si="252"/>
        <v>0</v>
      </c>
    </row>
    <row r="41" spans="2:57" x14ac:dyDescent="0.3">
      <c r="C41" s="7">
        <f>SUM(C26:C40)</f>
        <v>79.962273759728305</v>
      </c>
      <c r="D41" s="7">
        <f t="shared" ref="D41:BE41" si="253">SUM(D26:D40)</f>
        <v>85.595773236199207</v>
      </c>
      <c r="E41" s="7">
        <f t="shared" si="253"/>
        <v>93.469701529065986</v>
      </c>
      <c r="F41" s="7">
        <f t="shared" si="253"/>
        <v>100.78392506375381</v>
      </c>
      <c r="G41" s="7">
        <f t="shared" si="253"/>
        <v>108.73924461201285</v>
      </c>
      <c r="H41" s="7">
        <f t="shared" si="253"/>
        <v>115.38915864435997</v>
      </c>
      <c r="I41" s="7">
        <f t="shared" si="253"/>
        <v>112.95602748875173</v>
      </c>
      <c r="J41" s="7">
        <f t="shared" si="253"/>
        <v>110.59635540232141</v>
      </c>
      <c r="K41" s="7">
        <f t="shared" si="253"/>
        <v>108.40217918010723</v>
      </c>
      <c r="L41" s="7">
        <f t="shared" si="253"/>
        <v>106.28578326145235</v>
      </c>
      <c r="M41" s="7">
        <f t="shared" si="253"/>
        <v>104.29729621525358</v>
      </c>
      <c r="N41" s="7">
        <f t="shared" si="253"/>
        <v>102.40982353264921</v>
      </c>
      <c r="O41" s="7">
        <f t="shared" si="253"/>
        <v>100.40765879283965</v>
      </c>
      <c r="P41" s="7">
        <f t="shared" si="253"/>
        <v>98.317671989329099</v>
      </c>
      <c r="Q41" s="7">
        <f t="shared" si="253"/>
        <v>96.120991662170667</v>
      </c>
      <c r="R41" s="7">
        <f t="shared" si="253"/>
        <v>93.856879653194838</v>
      </c>
      <c r="S41" s="7">
        <f t="shared" si="253"/>
        <v>91.470922545482566</v>
      </c>
      <c r="T41" s="7">
        <f t="shared" si="253"/>
        <v>88.923458320677838</v>
      </c>
      <c r="U41" s="7">
        <f t="shared" si="253"/>
        <v>86.208270729725029</v>
      </c>
      <c r="V41" s="7">
        <f t="shared" si="253"/>
        <v>83.317688816527522</v>
      </c>
      <c r="W41" s="7">
        <f t="shared" si="253"/>
        <v>80.241980390295225</v>
      </c>
      <c r="X41" s="7">
        <f t="shared" si="253"/>
        <v>76.97840558454503</v>
      </c>
      <c r="Y41" s="7">
        <f t="shared" si="253"/>
        <v>73.519895694892611</v>
      </c>
      <c r="Z41" s="7">
        <f t="shared" si="253"/>
        <v>69.859154979509668</v>
      </c>
      <c r="AA41" s="7">
        <f t="shared" si="253"/>
        <v>65.988653925369292</v>
      </c>
      <c r="AB41" s="7">
        <f t="shared" si="253"/>
        <v>64.690804490473496</v>
      </c>
      <c r="AC41" s="7">
        <f t="shared" si="253"/>
        <v>63.502745088776095</v>
      </c>
      <c r="AD41" s="7">
        <f t="shared" si="253"/>
        <v>62.22304597655517</v>
      </c>
      <c r="AE41" s="7">
        <f t="shared" si="253"/>
        <v>60.843460215268124</v>
      </c>
      <c r="AF41" s="7">
        <f t="shared" si="253"/>
        <v>59.37409987943213</v>
      </c>
      <c r="AG41" s="7">
        <f t="shared" si="253"/>
        <v>57.803635327386814</v>
      </c>
      <c r="AH41" s="7">
        <f t="shared" si="253"/>
        <v>56.128162065513372</v>
      </c>
      <c r="AI41" s="7">
        <f t="shared" si="253"/>
        <v>54.343648754097167</v>
      </c>
      <c r="AJ41" s="7">
        <f t="shared" si="253"/>
        <v>52.445933420993669</v>
      </c>
      <c r="AK41" s="7">
        <f t="shared" si="253"/>
        <v>50.430719567830138</v>
      </c>
      <c r="AL41" s="7">
        <f t="shared" si="253"/>
        <v>48.293572165793876</v>
      </c>
      <c r="AM41" s="7">
        <f t="shared" si="253"/>
        <v>46.029913537977976</v>
      </c>
      <c r="AN41" s="7">
        <f t="shared" si="253"/>
        <v>43.63501912517507</v>
      </c>
      <c r="AO41" s="7">
        <f t="shared" si="253"/>
        <v>41.104013131926045</v>
      </c>
      <c r="AP41" s="7">
        <f t="shared" si="253"/>
        <v>38.431864049545098</v>
      </c>
      <c r="AQ41" s="7">
        <f t="shared" si="253"/>
        <v>35.613380052755126</v>
      </c>
      <c r="AR41" s="7">
        <f t="shared" si="253"/>
        <v>32.643204266477191</v>
      </c>
      <c r="AS41" s="7">
        <f t="shared" si="253"/>
        <v>29.550643741256017</v>
      </c>
      <c r="AT41" s="7">
        <f t="shared" si="253"/>
        <v>26.366516057679242</v>
      </c>
      <c r="AU41" s="7">
        <f t="shared" si="253"/>
        <v>23.118411115103914</v>
      </c>
      <c r="AV41" s="7">
        <f t="shared" si="253"/>
        <v>19.803123097341004</v>
      </c>
      <c r="AW41" s="7">
        <f t="shared" si="253"/>
        <v>16.419050672293498</v>
      </c>
      <c r="AX41" s="7">
        <f t="shared" si="253"/>
        <v>13.234533584892706</v>
      </c>
      <c r="AY41" s="7">
        <f t="shared" si="253"/>
        <v>10.318827202745384</v>
      </c>
      <c r="AZ41" s="7">
        <f t="shared" si="253"/>
        <v>7.7351815584887982</v>
      </c>
      <c r="BA41" s="7">
        <f t="shared" si="253"/>
        <v>5.5932162199860205</v>
      </c>
      <c r="BB41" s="7">
        <f t="shared" si="253"/>
        <v>3.8435696442874714</v>
      </c>
      <c r="BC41" s="7">
        <f t="shared" si="253"/>
        <v>2.3522014141140311</v>
      </c>
      <c r="BD41" s="7">
        <f t="shared" si="253"/>
        <v>1.1995325575101619</v>
      </c>
      <c r="BE41" s="7">
        <f t="shared" si="253"/>
        <v>0.4185203880108177</v>
      </c>
    </row>
    <row r="43" spans="2:57" x14ac:dyDescent="0.3">
      <c r="B43" s="19" t="s">
        <v>37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2:57" x14ac:dyDescent="0.3">
      <c r="B44" t="s">
        <v>0</v>
      </c>
      <c r="C44" s="2">
        <f>'Depr schedule'!I481*C$4</f>
        <v>14.192833919038829</v>
      </c>
      <c r="D44" s="2">
        <f>'Depr schedule'!J481*D$4</f>
        <v>15.676356253570596</v>
      </c>
      <c r="E44" s="2">
        <f>'Depr schedule'!K481*E$4</f>
        <v>17.646152482781133</v>
      </c>
      <c r="F44" s="2">
        <f>'Depr schedule'!L481*F$4</f>
        <v>19.519313377701749</v>
      </c>
      <c r="G44" s="2">
        <f>'Depr schedule'!M481*G$4</f>
        <v>21.684531545139478</v>
      </c>
      <c r="H44" s="2">
        <f>'Depr schedule'!N481*H$4</f>
        <v>23.487556126510121</v>
      </c>
      <c r="I44" s="2">
        <f>'Depr schedule'!O481*I$4</f>
        <v>24.033190803329649</v>
      </c>
      <c r="J44" s="2">
        <f>'Depr schedule'!P481*J$4</f>
        <v>24.591501009222718</v>
      </c>
      <c r="K44" s="2">
        <f>'Depr schedule'!Q481*K$4</f>
        <v>25.162781206847434</v>
      </c>
      <c r="L44" s="2">
        <f>'Depr schedule'!R481*L$4</f>
        <v>25.747332699464504</v>
      </c>
      <c r="M44" s="2">
        <f>'Depr schedule'!S481*M$4</f>
        <v>26.34546378984988</v>
      </c>
      <c r="N44" s="2">
        <f>'Depr schedule'!T481*N$4</f>
        <v>26.957489942899088</v>
      </c>
      <c r="O44" s="2">
        <f>'Depr schedule'!U481*O$4</f>
        <v>27.583733952008988</v>
      </c>
      <c r="P44" s="2">
        <f>'Depr schedule'!V481*P$4</f>
        <v>28.2245261093247</v>
      </c>
      <c r="Q44" s="2">
        <f>'Depr schedule'!W481*Q$4</f>
        <v>28.880204379941524</v>
      </c>
      <c r="R44" s="2">
        <f>'Depr schedule'!X481*R$4</f>
        <v>29.551114580153691</v>
      </c>
      <c r="S44" s="2">
        <f>'Depr schedule'!Y481*S$4</f>
        <v>30.237610559843972</v>
      </c>
      <c r="T44" s="2">
        <f>'Depr schedule'!Z481*T$4</f>
        <v>30.940054389110372</v>
      </c>
      <c r="U44" s="2">
        <f>'Depr schedule'!AA481*U$4</f>
        <v>31.658816549228273</v>
      </c>
      <c r="V44" s="2">
        <f>'Depr schedule'!AB481*V$4</f>
        <v>32.394276128048809</v>
      </c>
      <c r="W44" s="2">
        <f>'Depr schedule'!AC481*W$4</f>
        <v>33.146821019936496</v>
      </c>
      <c r="X44" s="2">
        <f>'Depr schedule'!AD481*X$4</f>
        <v>33.916848130351539</v>
      </c>
      <c r="Y44" s="2">
        <f>'Depr schedule'!AE481*Y$4</f>
        <v>34.704763585184821</v>
      </c>
      <c r="Z44" s="2">
        <f>'Depr schedule'!AF481*Z$4</f>
        <v>35.510982944955821</v>
      </c>
      <c r="AA44" s="2">
        <f>'Depr schedule'!AG481*AA$4</f>
        <v>26.761787291523948</v>
      </c>
      <c r="AB44" s="2">
        <f>'Depr schedule'!AH481*AB$4</f>
        <v>23.210186212000483</v>
      </c>
      <c r="AC44" s="2">
        <f>'Depr schedule'!AI481*AC$4</f>
        <v>23.749377364306532</v>
      </c>
      <c r="AD44" s="2">
        <f>'Depr schedule'!AJ481*AD$4</f>
        <v>24.301094357468386</v>
      </c>
      <c r="AE44" s="2">
        <f>'Depr schedule'!AK481*AE$4</f>
        <v>24.865628176767377</v>
      </c>
      <c r="AF44" s="2">
        <f>'Depr schedule'!AL481*AF$4</f>
        <v>25.443276567305187</v>
      </c>
      <c r="AG44" s="2">
        <f>'Depr schedule'!AM481*AG$4</f>
        <v>26.034344191039878</v>
      </c>
      <c r="AH44" s="2">
        <f>'Depr schedule'!AN481*AH$4</f>
        <v>26.639142787469975</v>
      </c>
      <c r="AI44" s="2">
        <f>'Depr schedule'!AO481*AI$4</f>
        <v>27.25799133805139</v>
      </c>
      <c r="AJ44" s="2">
        <f>'Depr schedule'!AP481*AJ$4</f>
        <v>27.891216234433873</v>
      </c>
      <c r="AK44" s="2">
        <f>'Depr schedule'!AQ481*AK$4</f>
        <v>28.539151450605729</v>
      </c>
      <c r="AL44" s="2">
        <f>'Depr schedule'!AR481*AL$4</f>
        <v>29.202138719037585</v>
      </c>
      <c r="AM44" s="2">
        <f>'Depr schedule'!AS481*AM$4</f>
        <v>29.880527710918134</v>
      </c>
      <c r="AN44" s="2">
        <f>'Depr schedule'!AT481*AN$4</f>
        <v>30.574676220576908</v>
      </c>
      <c r="AO44" s="2">
        <f>'Depr schedule'!AU481*AO$4</f>
        <v>31.284950354191295</v>
      </c>
      <c r="AP44" s="2">
        <f>'Depr schedule'!AV481*AP$4</f>
        <v>32.011724722877418</v>
      </c>
      <c r="AQ44" s="2">
        <f>'Depr schedule'!AW481*AQ$4</f>
        <v>32.755382640266639</v>
      </c>
      <c r="AR44" s="2">
        <f>'Depr schedule'!AX481*AR$4</f>
        <v>32.016848173998788</v>
      </c>
      <c r="AS44" s="2">
        <f>'Depr schedule'!AY481*AS$4</f>
        <v>29.810892438684903</v>
      </c>
      <c r="AT44" s="2">
        <f>'Depr schedule'!AZ481*AT$4</f>
        <v>26.250826387939334</v>
      </c>
      <c r="AU44" s="2">
        <f>'Depr schedule'!BA481*AU$4</f>
        <v>22.643912012078705</v>
      </c>
      <c r="AV44" s="2">
        <f>'Depr schedule'!BB481*AV$4</f>
        <v>18.963227484423882</v>
      </c>
      <c r="AW44" s="2">
        <f>'Depr schedule'!BC481*AW$4</f>
        <v>16.160757934201783</v>
      </c>
      <c r="AX44" s="2">
        <f>'Depr schedule'!BD481*AX$4</f>
        <v>12.02328787670467</v>
      </c>
      <c r="AY44" s="2">
        <f>'Depr schedule'!BE481*AY$4</f>
        <v>8.1899293277424015</v>
      </c>
      <c r="AZ44" s="2">
        <f>'Depr schedule'!BF481*AZ$4</f>
        <v>3.5689448569305933</v>
      </c>
      <c r="BA44" s="2">
        <f>'Depr schedule'!BG481*BA$4</f>
        <v>1.5601673580351187E-13</v>
      </c>
      <c r="BB44" s="2">
        <f>'Depr schedule'!BH481*BB$4</f>
        <v>0</v>
      </c>
      <c r="BC44" s="2">
        <f>'Depr schedule'!BI481*BC$4</f>
        <v>0</v>
      </c>
      <c r="BD44" s="2">
        <f>'Depr schedule'!BJ481*BD$4</f>
        <v>0</v>
      </c>
      <c r="BE44" s="2">
        <f>'Depr schedule'!BK481*BE$4</f>
        <v>0</v>
      </c>
    </row>
    <row r="45" spans="2:57" x14ac:dyDescent="0.3">
      <c r="B45" t="s">
        <v>11</v>
      </c>
      <c r="C45" s="2">
        <f>'Depr schedule'!I482*C$4</f>
        <v>92.791594438347985</v>
      </c>
      <c r="D45" s="2">
        <f>'Depr schedule'!J482*D$4</f>
        <v>99.465897463852968</v>
      </c>
      <c r="E45" s="2">
        <f>'Depr schedule'!K482*E$4</f>
        <v>107.37554269717195</v>
      </c>
      <c r="F45" s="2">
        <f>'Depr schedule'!L482*F$4</f>
        <v>115.46266994643767</v>
      </c>
      <c r="G45" s="2">
        <f>'Depr schedule'!M482*G$4</f>
        <v>123.91362384936916</v>
      </c>
      <c r="H45" s="2">
        <f>'Depr schedule'!N482*H$4</f>
        <v>132.45297546601108</v>
      </c>
      <c r="I45" s="2">
        <f>'Depr schedule'!O482*I$4</f>
        <v>135.52996381136774</v>
      </c>
      <c r="J45" s="2">
        <f>'Depr schedule'!P482*J$4</f>
        <v>138.67843305206972</v>
      </c>
      <c r="K45" s="2">
        <f>'Depr schedule'!Q482*K$4</f>
        <v>141.9000437463726</v>
      </c>
      <c r="L45" s="2">
        <f>'Depr schedule'!R482*L$4</f>
        <v>145.19649502862583</v>
      </c>
      <c r="M45" s="2">
        <f>'Depr schedule'!S482*M$4</f>
        <v>148.56952550542599</v>
      </c>
      <c r="N45" s="2">
        <f>'Depr schedule'!T482*N$4</f>
        <v>152.02091417258865</v>
      </c>
      <c r="O45" s="2">
        <f>'Depr schedule'!U482*O$4</f>
        <v>155.55248135342222</v>
      </c>
      <c r="P45" s="2">
        <f>'Depr schedule'!V482*P$4</f>
        <v>159.1660896587986</v>
      </c>
      <c r="Q45" s="2">
        <f>'Depr schedule'!W482*Q$4</f>
        <v>162.86364496952689</v>
      </c>
      <c r="R45" s="2">
        <f>'Depr schedule'!X482*R$4</f>
        <v>166.64709744154882</v>
      </c>
      <c r="S45" s="2">
        <f>'Depr schedule'!Y482*S$4</f>
        <v>170.51844253448516</v>
      </c>
      <c r="T45" s="2">
        <f>'Depr schedule'!Z482*T$4</f>
        <v>174.47972206407655</v>
      </c>
      <c r="U45" s="2">
        <f>'Depr schedule'!AA482*U$4</f>
        <v>178.58696448160751</v>
      </c>
      <c r="V45" s="2">
        <f>'Depr schedule'!AB482*V$4</f>
        <v>182.92084359201385</v>
      </c>
      <c r="W45" s="2">
        <f>'Depr schedule'!AC482*W$4</f>
        <v>187.17024079789141</v>
      </c>
      <c r="X45" s="2">
        <f>'Depr schedule'!AD482*X$4</f>
        <v>191.51835489277255</v>
      </c>
      <c r="Y45" s="2">
        <f>'Depr schedule'!AE482*Y$4</f>
        <v>195.96747914878566</v>
      </c>
      <c r="Z45" s="2">
        <f>'Depr schedule'!AF482*Z$4</f>
        <v>200.51996011260115</v>
      </c>
      <c r="AA45" s="2">
        <f>'Depr schedule'!AG482*AA$4</f>
        <v>94.645313457938954</v>
      </c>
      <c r="AB45" s="2">
        <f>'Depr schedule'!AH482*AB$4</f>
        <v>92.162575286736171</v>
      </c>
      <c r="AC45" s="2">
        <f>'Depr schedule'!AI482*AC$4</f>
        <v>94.369398477322164</v>
      </c>
      <c r="AD45" s="2">
        <f>'Depr schedule'!AJ482*AD$4</f>
        <v>96.826808302204668</v>
      </c>
      <c r="AE45" s="2">
        <f>'Depr schedule'!AK482*AE$4</f>
        <v>98.735973419654329</v>
      </c>
      <c r="AF45" s="2">
        <f>'Depr schedule'!AL482*AF$4</f>
        <v>101.02968889422803</v>
      </c>
      <c r="AG45" s="2">
        <f>'Depr schedule'!AM482*AG$4</f>
        <v>103.37668921014259</v>
      </c>
      <c r="AH45" s="2">
        <f>'Depr schedule'!AN482*AH$4</f>
        <v>105.7782122167948</v>
      </c>
      <c r="AI45" s="2">
        <f>'Depr schedule'!AO482*AI$4</f>
        <v>108.23552451981105</v>
      </c>
      <c r="AJ45" s="2">
        <f>'Depr schedule'!AP482*AJ$4</f>
        <v>110.74992214907748</v>
      </c>
      <c r="AK45" s="2">
        <f>'Depr schedule'!AQ482*AK$4</f>
        <v>113.32273124228894</v>
      </c>
      <c r="AL45" s="2">
        <f>'Depr schedule'!AR482*AL$4</f>
        <v>115.95530874437749</v>
      </c>
      <c r="AM45" s="2">
        <f>'Depr schedule'!AS482*AM$4</f>
        <v>118.64904312318906</v>
      </c>
      <c r="AN45" s="2">
        <f>'Depr schedule'!AT482*AN$4</f>
        <v>121.405355101786</v>
      </c>
      <c r="AO45" s="2">
        <f>'Depr schedule'!AU482*AO$4</f>
        <v>124.22569840776136</v>
      </c>
      <c r="AP45" s="2">
        <f>'Depr schedule'!AV482*AP$4</f>
        <v>127.11156053996058</v>
      </c>
      <c r="AQ45" s="2">
        <f>'Depr schedule'!AW482*AQ$4</f>
        <v>130.0644635530146</v>
      </c>
      <c r="AR45" s="2">
        <f>'Depr schedule'!AX482*AR$4</f>
        <v>133.08596486009839</v>
      </c>
      <c r="AS45" s="2">
        <f>'Depr schedule'!AY482*AS$4</f>
        <v>136.17765805433814</v>
      </c>
      <c r="AT45" s="2">
        <f>'Depr schedule'!AZ482*AT$4</f>
        <v>139.34117374930028</v>
      </c>
      <c r="AU45" s="2">
        <f>'Depr schedule'!BA482*AU$4</f>
        <v>142.57818043900608</v>
      </c>
      <c r="AV45" s="2">
        <f>'Depr schedule'!BB482*AV$4</f>
        <v>145.89038537792462</v>
      </c>
      <c r="AW45" s="2">
        <f>'Depr schedule'!BC482*AW$4</f>
        <v>136.7042290232587</v>
      </c>
      <c r="AX45" s="2">
        <f>'Depr schedule'!BD482*AX$4</f>
        <v>126.07110560363898</v>
      </c>
      <c r="AY45" s="2">
        <f>'Depr schedule'!BE482*AY$4</f>
        <v>112.75654773970342</v>
      </c>
      <c r="AZ45" s="2">
        <f>'Depr schedule'!BF482*AZ$4</f>
        <v>96.369927644322928</v>
      </c>
      <c r="BA45" s="2">
        <f>'Depr schedule'!BG482*BA$4</f>
        <v>80.90903446639139</v>
      </c>
      <c r="BB45" s="2">
        <f>'Depr schedule'!BH482*BB$4</f>
        <v>68.041459733810754</v>
      </c>
      <c r="BC45" s="2">
        <f>'Depr schedule'!BI482*BC$4</f>
        <v>51.970335332164524</v>
      </c>
      <c r="BD45" s="2">
        <f>'Depr schedule'!BJ482*BD$4</f>
        <v>34.819219769345196</v>
      </c>
      <c r="BE45" s="2">
        <f>'Depr schedule'!BK482*BE$4</f>
        <v>17.441334835420026</v>
      </c>
    </row>
    <row r="46" spans="2:57" x14ac:dyDescent="0.3">
      <c r="B46" t="s">
        <v>12</v>
      </c>
      <c r="C46" s="2">
        <f>'Depr schedule'!I483*C$4</f>
        <v>0</v>
      </c>
      <c r="D46" s="2">
        <f>'Depr schedule'!J483*D$4</f>
        <v>0</v>
      </c>
      <c r="E46" s="2">
        <f>'Depr schedule'!K483*E$4</f>
        <v>0</v>
      </c>
      <c r="F46" s="2">
        <f>'Depr schedule'!L483*F$4</f>
        <v>0</v>
      </c>
      <c r="G46" s="2">
        <f>'Depr schedule'!M483*G$4</f>
        <v>0</v>
      </c>
      <c r="H46" s="2">
        <f>'Depr schedule'!N483*H$4</f>
        <v>0</v>
      </c>
      <c r="I46" s="2">
        <f>'Depr schedule'!O483*I$4</f>
        <v>0</v>
      </c>
      <c r="J46" s="2">
        <f>'Depr schedule'!P483*J$4</f>
        <v>0</v>
      </c>
      <c r="K46" s="2">
        <f>'Depr schedule'!Q483*K$4</f>
        <v>0</v>
      </c>
      <c r="L46" s="2">
        <f>'Depr schedule'!R483*L$4</f>
        <v>0</v>
      </c>
      <c r="M46" s="2">
        <f>'Depr schedule'!S483*M$4</f>
        <v>0</v>
      </c>
      <c r="N46" s="2">
        <f>'Depr schedule'!T483*N$4</f>
        <v>0</v>
      </c>
      <c r="O46" s="2">
        <f>'Depr schedule'!U483*O$4</f>
        <v>0</v>
      </c>
      <c r="P46" s="2">
        <f>'Depr schedule'!V483*P$4</f>
        <v>0</v>
      </c>
      <c r="Q46" s="2">
        <f>'Depr schedule'!W483*Q$4</f>
        <v>0</v>
      </c>
      <c r="R46" s="2">
        <f>'Depr schedule'!X483*R$4</f>
        <v>0</v>
      </c>
      <c r="S46" s="2">
        <f>'Depr schedule'!Y483*S$4</f>
        <v>0</v>
      </c>
      <c r="T46" s="2">
        <f>'Depr schedule'!Z483*T$4</f>
        <v>0</v>
      </c>
      <c r="U46" s="2">
        <f>'Depr schedule'!AA483*U$4</f>
        <v>0</v>
      </c>
      <c r="V46" s="2">
        <f>'Depr schedule'!AB483*V$4</f>
        <v>0</v>
      </c>
      <c r="W46" s="2">
        <f>'Depr schedule'!AC483*W$4</f>
        <v>0</v>
      </c>
      <c r="X46" s="2">
        <f>'Depr schedule'!AD483*X$4</f>
        <v>0</v>
      </c>
      <c r="Y46" s="2">
        <f>'Depr schedule'!AE483*Y$4</f>
        <v>0</v>
      </c>
      <c r="Z46" s="2">
        <f>'Depr schedule'!AF483*Z$4</f>
        <v>0</v>
      </c>
      <c r="AA46" s="2">
        <f>'Depr schedule'!AG483*AA$4</f>
        <v>0</v>
      </c>
      <c r="AB46" s="2">
        <f>'Depr schedule'!AH483*AB$4</f>
        <v>0</v>
      </c>
      <c r="AC46" s="2">
        <f>'Depr schedule'!AI483*AC$4</f>
        <v>0</v>
      </c>
      <c r="AD46" s="2">
        <f>'Depr schedule'!AJ483*AD$4</f>
        <v>0</v>
      </c>
      <c r="AE46" s="2">
        <f>'Depr schedule'!AK483*AE$4</f>
        <v>0</v>
      </c>
      <c r="AF46" s="2">
        <f>'Depr schedule'!AL483*AF$4</f>
        <v>0</v>
      </c>
      <c r="AG46" s="2">
        <f>'Depr schedule'!AM483*AG$4</f>
        <v>0</v>
      </c>
      <c r="AH46" s="2">
        <f>'Depr schedule'!AN483*AH$4</f>
        <v>0</v>
      </c>
      <c r="AI46" s="2">
        <f>'Depr schedule'!AO483*AI$4</f>
        <v>0</v>
      </c>
      <c r="AJ46" s="2">
        <f>'Depr schedule'!AP483*AJ$4</f>
        <v>0</v>
      </c>
      <c r="AK46" s="2">
        <f>'Depr schedule'!AQ483*AK$4</f>
        <v>0</v>
      </c>
      <c r="AL46" s="2">
        <f>'Depr schedule'!AR483*AL$4</f>
        <v>0</v>
      </c>
      <c r="AM46" s="2">
        <f>'Depr schedule'!AS483*AM$4</f>
        <v>0</v>
      </c>
      <c r="AN46" s="2">
        <f>'Depr schedule'!AT483*AN$4</f>
        <v>0</v>
      </c>
      <c r="AO46" s="2">
        <f>'Depr schedule'!AU483*AO$4</f>
        <v>0</v>
      </c>
      <c r="AP46" s="2">
        <f>'Depr schedule'!AV483*AP$4</f>
        <v>0</v>
      </c>
      <c r="AQ46" s="2">
        <f>'Depr schedule'!AW483*AQ$4</f>
        <v>0</v>
      </c>
      <c r="AR46" s="2">
        <f>'Depr schedule'!AX483*AR$4</f>
        <v>0</v>
      </c>
      <c r="AS46" s="2">
        <f>'Depr schedule'!AY483*AS$4</f>
        <v>0</v>
      </c>
      <c r="AT46" s="2">
        <f>'Depr schedule'!AZ483*AT$4</f>
        <v>0</v>
      </c>
      <c r="AU46" s="2">
        <f>'Depr schedule'!BA483*AU$4</f>
        <v>0</v>
      </c>
      <c r="AV46" s="2">
        <f>'Depr schedule'!BB483*AV$4</f>
        <v>0</v>
      </c>
      <c r="AW46" s="2">
        <f>'Depr schedule'!BC483*AW$4</f>
        <v>0</v>
      </c>
      <c r="AX46" s="2">
        <f>'Depr schedule'!BD483*AX$4</f>
        <v>0</v>
      </c>
      <c r="AY46" s="2">
        <f>'Depr schedule'!BE483*AY$4</f>
        <v>0</v>
      </c>
      <c r="AZ46" s="2">
        <f>'Depr schedule'!BF483*AZ$4</f>
        <v>0</v>
      </c>
      <c r="BA46" s="2">
        <f>'Depr schedule'!BG483*BA$4</f>
        <v>0</v>
      </c>
      <c r="BB46" s="2">
        <f>'Depr schedule'!BH483*BB$4</f>
        <v>0</v>
      </c>
      <c r="BC46" s="2">
        <f>'Depr schedule'!BI483*BC$4</f>
        <v>0</v>
      </c>
      <c r="BD46" s="2">
        <f>'Depr schedule'!BJ483*BD$4</f>
        <v>0</v>
      </c>
      <c r="BE46" s="2">
        <f>'Depr schedule'!BK483*BE$4</f>
        <v>0</v>
      </c>
    </row>
    <row r="47" spans="2:57" x14ac:dyDescent="0.3">
      <c r="B47" t="s">
        <v>13</v>
      </c>
      <c r="C47" s="2">
        <f>'Depr schedule'!I484*C$4</f>
        <v>0</v>
      </c>
      <c r="D47" s="2">
        <f>'Depr schedule'!J484*D$4</f>
        <v>0</v>
      </c>
      <c r="E47" s="2">
        <f>'Depr schedule'!K484*E$4</f>
        <v>0</v>
      </c>
      <c r="F47" s="2">
        <f>'Depr schedule'!L484*F$4</f>
        <v>0</v>
      </c>
      <c r="G47" s="2">
        <f>'Depr schedule'!M484*G$4</f>
        <v>0</v>
      </c>
      <c r="H47" s="2">
        <f>'Depr schedule'!N484*H$4</f>
        <v>0</v>
      </c>
      <c r="I47" s="2">
        <f>'Depr schedule'!O484*I$4</f>
        <v>0</v>
      </c>
      <c r="J47" s="2">
        <f>'Depr schedule'!P484*J$4</f>
        <v>0</v>
      </c>
      <c r="K47" s="2">
        <f>'Depr schedule'!Q484*K$4</f>
        <v>0</v>
      </c>
      <c r="L47" s="2">
        <f>'Depr schedule'!R484*L$4</f>
        <v>0</v>
      </c>
      <c r="M47" s="2">
        <f>'Depr schedule'!S484*M$4</f>
        <v>0</v>
      </c>
      <c r="N47" s="2">
        <f>'Depr schedule'!T484*N$4</f>
        <v>0</v>
      </c>
      <c r="O47" s="2">
        <f>'Depr schedule'!U484*O$4</f>
        <v>0</v>
      </c>
      <c r="P47" s="2">
        <f>'Depr schedule'!V484*P$4</f>
        <v>0</v>
      </c>
      <c r="Q47" s="2">
        <f>'Depr schedule'!W484*Q$4</f>
        <v>0</v>
      </c>
      <c r="R47" s="2">
        <f>'Depr schedule'!X484*R$4</f>
        <v>0</v>
      </c>
      <c r="S47" s="2">
        <f>'Depr schedule'!Y484*S$4</f>
        <v>0</v>
      </c>
      <c r="T47" s="2">
        <f>'Depr schedule'!Z484*T$4</f>
        <v>0</v>
      </c>
      <c r="U47" s="2">
        <f>'Depr schedule'!AA484*U$4</f>
        <v>0</v>
      </c>
      <c r="V47" s="2">
        <f>'Depr schedule'!AB484*V$4</f>
        <v>0</v>
      </c>
      <c r="W47" s="2">
        <f>'Depr schedule'!AC484*W$4</f>
        <v>0</v>
      </c>
      <c r="X47" s="2">
        <f>'Depr schedule'!AD484*X$4</f>
        <v>0</v>
      </c>
      <c r="Y47" s="2">
        <f>'Depr schedule'!AE484*Y$4</f>
        <v>0</v>
      </c>
      <c r="Z47" s="2">
        <f>'Depr schedule'!AF484*Z$4</f>
        <v>0</v>
      </c>
      <c r="AA47" s="2">
        <f>'Depr schedule'!AG484*AA$4</f>
        <v>0</v>
      </c>
      <c r="AB47" s="2">
        <f>'Depr schedule'!AH484*AB$4</f>
        <v>0</v>
      </c>
      <c r="AC47" s="2">
        <f>'Depr schedule'!AI484*AC$4</f>
        <v>0</v>
      </c>
      <c r="AD47" s="2">
        <f>'Depr schedule'!AJ484*AD$4</f>
        <v>0</v>
      </c>
      <c r="AE47" s="2">
        <f>'Depr schedule'!AK484*AE$4</f>
        <v>0</v>
      </c>
      <c r="AF47" s="2">
        <f>'Depr schedule'!AL484*AF$4</f>
        <v>0</v>
      </c>
      <c r="AG47" s="2">
        <f>'Depr schedule'!AM484*AG$4</f>
        <v>0</v>
      </c>
      <c r="AH47" s="2">
        <f>'Depr schedule'!AN484*AH$4</f>
        <v>0</v>
      </c>
      <c r="AI47" s="2">
        <f>'Depr schedule'!AO484*AI$4</f>
        <v>0</v>
      </c>
      <c r="AJ47" s="2">
        <f>'Depr schedule'!AP484*AJ$4</f>
        <v>0</v>
      </c>
      <c r="AK47" s="2">
        <f>'Depr schedule'!AQ484*AK$4</f>
        <v>0</v>
      </c>
      <c r="AL47" s="2">
        <f>'Depr schedule'!AR484*AL$4</f>
        <v>0</v>
      </c>
      <c r="AM47" s="2">
        <f>'Depr schedule'!AS484*AM$4</f>
        <v>0</v>
      </c>
      <c r="AN47" s="2">
        <f>'Depr schedule'!AT484*AN$4</f>
        <v>0</v>
      </c>
      <c r="AO47" s="2">
        <f>'Depr schedule'!AU484*AO$4</f>
        <v>0</v>
      </c>
      <c r="AP47" s="2">
        <f>'Depr schedule'!AV484*AP$4</f>
        <v>0</v>
      </c>
      <c r="AQ47" s="2">
        <f>'Depr schedule'!AW484*AQ$4</f>
        <v>0</v>
      </c>
      <c r="AR47" s="2">
        <f>'Depr schedule'!AX484*AR$4</f>
        <v>0</v>
      </c>
      <c r="AS47" s="2">
        <f>'Depr schedule'!AY484*AS$4</f>
        <v>0</v>
      </c>
      <c r="AT47" s="2">
        <f>'Depr schedule'!AZ484*AT$4</f>
        <v>0</v>
      </c>
      <c r="AU47" s="2">
        <f>'Depr schedule'!BA484*AU$4</f>
        <v>0</v>
      </c>
      <c r="AV47" s="2">
        <f>'Depr schedule'!BB484*AV$4</f>
        <v>0</v>
      </c>
      <c r="AW47" s="2">
        <f>'Depr schedule'!BC484*AW$4</f>
        <v>0</v>
      </c>
      <c r="AX47" s="2">
        <f>'Depr schedule'!BD484*AX$4</f>
        <v>0</v>
      </c>
      <c r="AY47" s="2">
        <f>'Depr schedule'!BE484*AY$4</f>
        <v>0</v>
      </c>
      <c r="AZ47" s="2">
        <f>'Depr schedule'!BF484*AZ$4</f>
        <v>0</v>
      </c>
      <c r="BA47" s="2">
        <f>'Depr schedule'!BG484*BA$4</f>
        <v>0</v>
      </c>
      <c r="BB47" s="2">
        <f>'Depr schedule'!BH484*BB$4</f>
        <v>0</v>
      </c>
      <c r="BC47" s="2">
        <f>'Depr schedule'!BI484*BC$4</f>
        <v>0</v>
      </c>
      <c r="BD47" s="2">
        <f>'Depr schedule'!BJ484*BD$4</f>
        <v>0</v>
      </c>
      <c r="BE47" s="2">
        <f>'Depr schedule'!BK484*BE$4</f>
        <v>0</v>
      </c>
    </row>
    <row r="48" spans="2:57" x14ac:dyDescent="0.3">
      <c r="B48" t="s">
        <v>14</v>
      </c>
      <c r="C48" s="2">
        <f>'Depr schedule'!I485*C$4</f>
        <v>4.7223860703864275</v>
      </c>
      <c r="D48" s="2">
        <f>'Depr schedule'!J485*D$4</f>
        <v>3.6347631878122635</v>
      </c>
      <c r="E48" s="2">
        <f>'Depr schedule'!K485*E$4</f>
        <v>4.366405119689766</v>
      </c>
      <c r="F48" s="2">
        <f>'Depr schedule'!L485*F$4</f>
        <v>5.5328428695889507</v>
      </c>
      <c r="G48" s="2">
        <f>'Depr schedule'!M485*G$4</f>
        <v>8.4849427360238625</v>
      </c>
      <c r="H48" s="2">
        <f>'Depr schedule'!N485*H$4</f>
        <v>9.1874485748425894</v>
      </c>
      <c r="I48" s="2">
        <f>'Depr schedule'!O485*I$4</f>
        <v>9.4008803387489319</v>
      </c>
      <c r="J48" s="2">
        <f>'Depr schedule'!P485*J$4</f>
        <v>9.6192702928941749</v>
      </c>
      <c r="K48" s="2">
        <f>'Depr schedule'!Q485*K$4</f>
        <v>9.8427336199952418</v>
      </c>
      <c r="L48" s="2">
        <f>'Depr schedule'!R485*L$4</f>
        <v>10.071388178555514</v>
      </c>
      <c r="M48" s="2">
        <f>'Depr schedule'!S485*M$4</f>
        <v>10.305354565025484</v>
      </c>
      <c r="N48" s="2">
        <f>'Depr schedule'!T485*N$4</f>
        <v>9.2839705214024075</v>
      </c>
      <c r="O48" s="2">
        <f>'Depr schedule'!U485*O$4</f>
        <v>6.8966683871213785</v>
      </c>
      <c r="P48" s="2">
        <f>'Depr schedule'!V485*P$4</f>
        <v>5.1371216765881815</v>
      </c>
      <c r="Q48" s="2">
        <f>'Depr schedule'!W485*Q$4</f>
        <v>1.4817871300704211</v>
      </c>
      <c r="R48" s="2">
        <f>'Depr schedule'!X485*R$4</f>
        <v>-2.9099385865181458E-15</v>
      </c>
      <c r="S48" s="2">
        <f>'Depr schedule'!Y485*S$4</f>
        <v>0</v>
      </c>
      <c r="T48" s="2">
        <f>'Depr schedule'!Z485*T$4</f>
        <v>0</v>
      </c>
      <c r="U48" s="2">
        <f>'Depr schedule'!AA485*U$4</f>
        <v>0</v>
      </c>
      <c r="V48" s="2">
        <f>'Depr schedule'!AB485*V$4</f>
        <v>0</v>
      </c>
      <c r="W48" s="2">
        <f>'Depr schedule'!AC485*W$4</f>
        <v>0</v>
      </c>
      <c r="X48" s="2">
        <f>'Depr schedule'!AD485*X$4</f>
        <v>0</v>
      </c>
      <c r="Y48" s="2">
        <f>'Depr schedule'!AE485*Y$4</f>
        <v>0</v>
      </c>
      <c r="Z48" s="2">
        <f>'Depr schedule'!AF485*Z$4</f>
        <v>0</v>
      </c>
      <c r="AA48" s="2">
        <f>'Depr schedule'!AG485*AA$4</f>
        <v>0</v>
      </c>
      <c r="AB48" s="2">
        <f>'Depr schedule'!AH485*AB$4</f>
        <v>0</v>
      </c>
      <c r="AC48" s="2">
        <f>'Depr schedule'!AI485*AC$4</f>
        <v>0</v>
      </c>
      <c r="AD48" s="2">
        <f>'Depr schedule'!AJ485*AD$4</f>
        <v>0</v>
      </c>
      <c r="AE48" s="2">
        <f>'Depr schedule'!AK485*AE$4</f>
        <v>0</v>
      </c>
      <c r="AF48" s="2">
        <f>'Depr schedule'!AL485*AF$4</f>
        <v>0</v>
      </c>
      <c r="AG48" s="2">
        <f>'Depr schedule'!AM485*AG$4</f>
        <v>0</v>
      </c>
      <c r="AH48" s="2">
        <f>'Depr schedule'!AN485*AH$4</f>
        <v>0</v>
      </c>
      <c r="AI48" s="2">
        <f>'Depr schedule'!AO485*AI$4</f>
        <v>0</v>
      </c>
      <c r="AJ48" s="2">
        <f>'Depr schedule'!AP485*AJ$4</f>
        <v>0</v>
      </c>
      <c r="AK48" s="2">
        <f>'Depr schedule'!AQ485*AK$4</f>
        <v>0</v>
      </c>
      <c r="AL48" s="2">
        <f>'Depr schedule'!AR485*AL$4</f>
        <v>0</v>
      </c>
      <c r="AM48" s="2">
        <f>'Depr schedule'!AS485*AM$4</f>
        <v>0</v>
      </c>
      <c r="AN48" s="2">
        <f>'Depr schedule'!AT485*AN$4</f>
        <v>0</v>
      </c>
      <c r="AO48" s="2">
        <f>'Depr schedule'!AU485*AO$4</f>
        <v>0</v>
      </c>
      <c r="AP48" s="2">
        <f>'Depr schedule'!AV485*AP$4</f>
        <v>0</v>
      </c>
      <c r="AQ48" s="2">
        <f>'Depr schedule'!AW485*AQ$4</f>
        <v>0</v>
      </c>
      <c r="AR48" s="2">
        <f>'Depr schedule'!AX485*AR$4</f>
        <v>0</v>
      </c>
      <c r="AS48" s="2">
        <f>'Depr schedule'!AY485*AS$4</f>
        <v>0</v>
      </c>
      <c r="AT48" s="2">
        <f>'Depr schedule'!AZ485*AT$4</f>
        <v>0</v>
      </c>
      <c r="AU48" s="2">
        <f>'Depr schedule'!BA485*AU$4</f>
        <v>0</v>
      </c>
      <c r="AV48" s="2">
        <f>'Depr schedule'!BB485*AV$4</f>
        <v>0</v>
      </c>
      <c r="AW48" s="2">
        <f>'Depr schedule'!BC485*AW$4</f>
        <v>0</v>
      </c>
      <c r="AX48" s="2">
        <f>'Depr schedule'!BD485*AX$4</f>
        <v>0</v>
      </c>
      <c r="AY48" s="2">
        <f>'Depr schedule'!BE485*AY$4</f>
        <v>0</v>
      </c>
      <c r="AZ48" s="2">
        <f>'Depr schedule'!BF485*AZ$4</f>
        <v>0</v>
      </c>
      <c r="BA48" s="2">
        <f>'Depr schedule'!BG485*BA$4</f>
        <v>0</v>
      </c>
      <c r="BB48" s="2">
        <f>'Depr schedule'!BH485*BB$4</f>
        <v>0</v>
      </c>
      <c r="BC48" s="2">
        <f>'Depr schedule'!BI485*BC$4</f>
        <v>0</v>
      </c>
      <c r="BD48" s="2">
        <f>'Depr schedule'!BJ485*BD$4</f>
        <v>0</v>
      </c>
      <c r="BE48" s="2">
        <f>'Depr schedule'!BK485*BE$4</f>
        <v>0</v>
      </c>
    </row>
    <row r="49" spans="2:57" x14ac:dyDescent="0.3">
      <c r="B49" t="s">
        <v>15</v>
      </c>
      <c r="C49" s="2">
        <f>'Depr schedule'!I486*C$4</f>
        <v>21.871074374545909</v>
      </c>
      <c r="D49" s="2">
        <f>'Depr schedule'!J486*D$4</f>
        <v>42.510224032454275</v>
      </c>
      <c r="E49" s="2">
        <f>'Depr schedule'!K486*E$4</f>
        <v>44.373406147817533</v>
      </c>
      <c r="F49" s="2">
        <f>'Depr schedule'!L486*F$4</f>
        <v>41.367783540605785</v>
      </c>
      <c r="G49" s="2">
        <f>'Depr schedule'!M486*G$4</f>
        <v>43.624703320202151</v>
      </c>
      <c r="H49" s="2">
        <f>'Depr schedule'!N486*H$4</f>
        <v>47.686392498917343</v>
      </c>
      <c r="I49" s="2">
        <f>'Depr schedule'!O486*I$4</f>
        <v>39.066249368268473</v>
      </c>
      <c r="J49" s="2">
        <f>'Depr schedule'!P486*J$4</f>
        <v>26.717537428785938</v>
      </c>
      <c r="K49" s="2">
        <f>'Depr schedule'!Q486*K$4</f>
        <v>18.383794697180708</v>
      </c>
      <c r="L49" s="2">
        <f>'Depr schedule'!R486*L$4</f>
        <v>8.4693302777604043</v>
      </c>
      <c r="M49" s="2">
        <f>'Depr schedule'!S486*M$4</f>
        <v>-5.1885475557180858E-15</v>
      </c>
      <c r="N49" s="2">
        <f>'Depr schedule'!T486*N$4</f>
        <v>0</v>
      </c>
      <c r="O49" s="2">
        <f>'Depr schedule'!U486*O$4</f>
        <v>0</v>
      </c>
      <c r="P49" s="2">
        <f>'Depr schedule'!V486*P$4</f>
        <v>0</v>
      </c>
      <c r="Q49" s="2">
        <f>'Depr schedule'!W486*Q$4</f>
        <v>0</v>
      </c>
      <c r="R49" s="2">
        <f>'Depr schedule'!X486*R$4</f>
        <v>0</v>
      </c>
      <c r="S49" s="2">
        <f>'Depr schedule'!Y486*S$4</f>
        <v>0</v>
      </c>
      <c r="T49" s="2">
        <f>'Depr schedule'!Z486*T$4</f>
        <v>0</v>
      </c>
      <c r="U49" s="2">
        <f>'Depr schedule'!AA486*U$4</f>
        <v>0</v>
      </c>
      <c r="V49" s="2">
        <f>'Depr schedule'!AB486*V$4</f>
        <v>0</v>
      </c>
      <c r="W49" s="2">
        <f>'Depr schedule'!AC486*W$4</f>
        <v>0</v>
      </c>
      <c r="X49" s="2">
        <f>'Depr schedule'!AD486*X$4</f>
        <v>0</v>
      </c>
      <c r="Y49" s="2">
        <f>'Depr schedule'!AE486*Y$4</f>
        <v>0</v>
      </c>
      <c r="Z49" s="2">
        <f>'Depr schedule'!AF486*Z$4</f>
        <v>0</v>
      </c>
      <c r="AA49" s="2">
        <f>'Depr schedule'!AG486*AA$4</f>
        <v>0</v>
      </c>
      <c r="AB49" s="2">
        <f>'Depr schedule'!AH486*AB$4</f>
        <v>0</v>
      </c>
      <c r="AC49" s="2">
        <f>'Depr schedule'!AI486*AC$4</f>
        <v>0</v>
      </c>
      <c r="AD49" s="2">
        <f>'Depr schedule'!AJ486*AD$4</f>
        <v>0</v>
      </c>
      <c r="AE49" s="2">
        <f>'Depr schedule'!AK486*AE$4</f>
        <v>0</v>
      </c>
      <c r="AF49" s="2">
        <f>'Depr schedule'!AL486*AF$4</f>
        <v>0</v>
      </c>
      <c r="AG49" s="2">
        <f>'Depr schedule'!AM486*AG$4</f>
        <v>0</v>
      </c>
      <c r="AH49" s="2">
        <f>'Depr schedule'!AN486*AH$4</f>
        <v>0</v>
      </c>
      <c r="AI49" s="2">
        <f>'Depr schedule'!AO486*AI$4</f>
        <v>0</v>
      </c>
      <c r="AJ49" s="2">
        <f>'Depr schedule'!AP486*AJ$4</f>
        <v>0</v>
      </c>
      <c r="AK49" s="2">
        <f>'Depr schedule'!AQ486*AK$4</f>
        <v>0</v>
      </c>
      <c r="AL49" s="2">
        <f>'Depr schedule'!AR486*AL$4</f>
        <v>0</v>
      </c>
      <c r="AM49" s="2">
        <f>'Depr schedule'!AS486*AM$4</f>
        <v>0</v>
      </c>
      <c r="AN49" s="2">
        <f>'Depr schedule'!AT486*AN$4</f>
        <v>0</v>
      </c>
      <c r="AO49" s="2">
        <f>'Depr schedule'!AU486*AO$4</f>
        <v>0</v>
      </c>
      <c r="AP49" s="2">
        <f>'Depr schedule'!AV486*AP$4</f>
        <v>0</v>
      </c>
      <c r="AQ49" s="2">
        <f>'Depr schedule'!AW486*AQ$4</f>
        <v>0</v>
      </c>
      <c r="AR49" s="2">
        <f>'Depr schedule'!AX486*AR$4</f>
        <v>0</v>
      </c>
      <c r="AS49" s="2">
        <f>'Depr schedule'!AY486*AS$4</f>
        <v>0</v>
      </c>
      <c r="AT49" s="2">
        <f>'Depr schedule'!AZ486*AT$4</f>
        <v>0</v>
      </c>
      <c r="AU49" s="2">
        <f>'Depr schedule'!BA486*AU$4</f>
        <v>0</v>
      </c>
      <c r="AV49" s="2">
        <f>'Depr schedule'!BB486*AV$4</f>
        <v>0</v>
      </c>
      <c r="AW49" s="2">
        <f>'Depr schedule'!BC486*AW$4</f>
        <v>0</v>
      </c>
      <c r="AX49" s="2">
        <f>'Depr schedule'!BD486*AX$4</f>
        <v>0</v>
      </c>
      <c r="AY49" s="2">
        <f>'Depr schedule'!BE486*AY$4</f>
        <v>0</v>
      </c>
      <c r="AZ49" s="2">
        <f>'Depr schedule'!BF486*AZ$4</f>
        <v>0</v>
      </c>
      <c r="BA49" s="2">
        <f>'Depr schedule'!BG486*BA$4</f>
        <v>0</v>
      </c>
      <c r="BB49" s="2">
        <f>'Depr schedule'!BH486*BB$4</f>
        <v>0</v>
      </c>
      <c r="BC49" s="2">
        <f>'Depr schedule'!BI486*BC$4</f>
        <v>0</v>
      </c>
      <c r="BD49" s="2">
        <f>'Depr schedule'!BJ486*BD$4</f>
        <v>0</v>
      </c>
      <c r="BE49" s="2">
        <f>'Depr schedule'!BK486*BE$4</f>
        <v>0</v>
      </c>
    </row>
    <row r="50" spans="2:57" x14ac:dyDescent="0.3">
      <c r="B50" t="s">
        <v>16</v>
      </c>
      <c r="C50" s="2">
        <f>'Depr schedule'!I487*C$4</f>
        <v>-2.7677593922719494</v>
      </c>
      <c r="D50" s="2">
        <f>'Depr schedule'!J487*D$4</f>
        <v>4.3859747291943529</v>
      </c>
      <c r="E50" s="2">
        <f>'Depr schedule'!K487*E$4</f>
        <v>4.9156693156032985</v>
      </c>
      <c r="F50" s="2">
        <f>'Depr schedule'!L487*F$4</f>
        <v>4.8481083936654965</v>
      </c>
      <c r="G50" s="2">
        <f>'Depr schedule'!M487*G$4</f>
        <v>5.574659705544593</v>
      </c>
      <c r="H50" s="2">
        <f>'Depr schedule'!N487*H$4</f>
        <v>7.0217427244275639</v>
      </c>
      <c r="I50" s="2">
        <f>'Depr schedule'!O487*I$4</f>
        <v>6.2038135162363099</v>
      </c>
      <c r="J50" s="2">
        <f>'Depr schedule'!P487*J$4</f>
        <v>5.1367970292910572</v>
      </c>
      <c r="K50" s="2">
        <f>'Depr schedule'!Q487*K$4</f>
        <v>3.9047927314319852</v>
      </c>
      <c r="L50" s="2">
        <f>'Depr schedule'!R487*L$4</f>
        <v>2.0799736428887363</v>
      </c>
      <c r="M50" s="2">
        <f>'Depr schedule'!S487*M$4</f>
        <v>0</v>
      </c>
      <c r="N50" s="2">
        <f>'Depr schedule'!T487*N$4</f>
        <v>0</v>
      </c>
      <c r="O50" s="2">
        <f>'Depr schedule'!U487*O$4</f>
        <v>0</v>
      </c>
      <c r="P50" s="2">
        <f>'Depr schedule'!V487*P$4</f>
        <v>0</v>
      </c>
      <c r="Q50" s="2">
        <f>'Depr schedule'!W487*Q$4</f>
        <v>0</v>
      </c>
      <c r="R50" s="2">
        <f>'Depr schedule'!X487*R$4</f>
        <v>0</v>
      </c>
      <c r="S50" s="2">
        <f>'Depr schedule'!Y487*S$4</f>
        <v>0</v>
      </c>
      <c r="T50" s="2">
        <f>'Depr schedule'!Z487*T$4</f>
        <v>0</v>
      </c>
      <c r="U50" s="2">
        <f>'Depr schedule'!AA487*U$4</f>
        <v>0</v>
      </c>
      <c r="V50" s="2">
        <f>'Depr schedule'!AB487*V$4</f>
        <v>0</v>
      </c>
      <c r="W50" s="2">
        <f>'Depr schedule'!AC487*W$4</f>
        <v>0</v>
      </c>
      <c r="X50" s="2">
        <f>'Depr schedule'!AD487*X$4</f>
        <v>0</v>
      </c>
      <c r="Y50" s="2">
        <f>'Depr schedule'!AE487*Y$4</f>
        <v>0</v>
      </c>
      <c r="Z50" s="2">
        <f>'Depr schedule'!AF487*Z$4</f>
        <v>0</v>
      </c>
      <c r="AA50" s="2">
        <f>'Depr schedule'!AG487*AA$4</f>
        <v>0</v>
      </c>
      <c r="AB50" s="2">
        <f>'Depr schedule'!AH487*AB$4</f>
        <v>0</v>
      </c>
      <c r="AC50" s="2">
        <f>'Depr schedule'!AI487*AC$4</f>
        <v>0</v>
      </c>
      <c r="AD50" s="2">
        <f>'Depr schedule'!AJ487*AD$4</f>
        <v>0</v>
      </c>
      <c r="AE50" s="2">
        <f>'Depr schedule'!AK487*AE$4</f>
        <v>0</v>
      </c>
      <c r="AF50" s="2">
        <f>'Depr schedule'!AL487*AF$4</f>
        <v>0</v>
      </c>
      <c r="AG50" s="2">
        <f>'Depr schedule'!AM487*AG$4</f>
        <v>0</v>
      </c>
      <c r="AH50" s="2">
        <f>'Depr schedule'!AN487*AH$4</f>
        <v>0</v>
      </c>
      <c r="AI50" s="2">
        <f>'Depr schedule'!AO487*AI$4</f>
        <v>0</v>
      </c>
      <c r="AJ50" s="2">
        <f>'Depr schedule'!AP487*AJ$4</f>
        <v>0</v>
      </c>
      <c r="AK50" s="2">
        <f>'Depr schedule'!AQ487*AK$4</f>
        <v>0</v>
      </c>
      <c r="AL50" s="2">
        <f>'Depr schedule'!AR487*AL$4</f>
        <v>0</v>
      </c>
      <c r="AM50" s="2">
        <f>'Depr schedule'!AS487*AM$4</f>
        <v>0</v>
      </c>
      <c r="AN50" s="2">
        <f>'Depr schedule'!AT487*AN$4</f>
        <v>0</v>
      </c>
      <c r="AO50" s="2">
        <f>'Depr schedule'!AU487*AO$4</f>
        <v>0</v>
      </c>
      <c r="AP50" s="2">
        <f>'Depr schedule'!AV487*AP$4</f>
        <v>0</v>
      </c>
      <c r="AQ50" s="2">
        <f>'Depr schedule'!AW487*AQ$4</f>
        <v>0</v>
      </c>
      <c r="AR50" s="2">
        <f>'Depr schedule'!AX487*AR$4</f>
        <v>0</v>
      </c>
      <c r="AS50" s="2">
        <f>'Depr schedule'!AY487*AS$4</f>
        <v>0</v>
      </c>
      <c r="AT50" s="2">
        <f>'Depr schedule'!AZ487*AT$4</f>
        <v>0</v>
      </c>
      <c r="AU50" s="2">
        <f>'Depr schedule'!BA487*AU$4</f>
        <v>0</v>
      </c>
      <c r="AV50" s="2">
        <f>'Depr schedule'!BB487*AV$4</f>
        <v>0</v>
      </c>
      <c r="AW50" s="2">
        <f>'Depr schedule'!BC487*AW$4</f>
        <v>0</v>
      </c>
      <c r="AX50" s="2">
        <f>'Depr schedule'!BD487*AX$4</f>
        <v>0</v>
      </c>
      <c r="AY50" s="2">
        <f>'Depr schedule'!BE487*AY$4</f>
        <v>0</v>
      </c>
      <c r="AZ50" s="2">
        <f>'Depr schedule'!BF487*AZ$4</f>
        <v>0</v>
      </c>
      <c r="BA50" s="2">
        <f>'Depr schedule'!BG487*BA$4</f>
        <v>0</v>
      </c>
      <c r="BB50" s="2">
        <f>'Depr schedule'!BH487*BB$4</f>
        <v>0</v>
      </c>
      <c r="BC50" s="2">
        <f>'Depr schedule'!BI487*BC$4</f>
        <v>0</v>
      </c>
      <c r="BD50" s="2">
        <f>'Depr schedule'!BJ487*BD$4</f>
        <v>0</v>
      </c>
      <c r="BE50" s="2">
        <f>'Depr schedule'!BK487*BE$4</f>
        <v>0</v>
      </c>
    </row>
    <row r="51" spans="2:57" x14ac:dyDescent="0.3">
      <c r="B51" s="69" t="s">
        <v>110</v>
      </c>
      <c r="C51" s="48">
        <f>'Depr schedule'!I488*C$4</f>
        <v>0</v>
      </c>
      <c r="D51" s="48">
        <f>'Depr schedule'!J488*D$4</f>
        <v>0</v>
      </c>
      <c r="E51" s="48">
        <f>'Depr schedule'!K488*E$4</f>
        <v>0</v>
      </c>
      <c r="F51" s="48">
        <f>'Depr schedule'!L488*F$4</f>
        <v>0</v>
      </c>
      <c r="G51" s="48">
        <f>'Depr schedule'!M488*G$4</f>
        <v>0</v>
      </c>
      <c r="H51" s="48">
        <f>'Depr schedule'!N488*H$4</f>
        <v>0</v>
      </c>
      <c r="I51" s="48">
        <f>'Depr schedule'!O488*I$4</f>
        <v>0</v>
      </c>
      <c r="J51" s="48">
        <f>'Depr schedule'!P488*J$4</f>
        <v>0</v>
      </c>
      <c r="K51" s="48">
        <f>'Depr schedule'!Q488*K$4</f>
        <v>0</v>
      </c>
      <c r="L51" s="48">
        <f>'Depr schedule'!R488*L$4</f>
        <v>0</v>
      </c>
      <c r="M51" s="48">
        <f>'Depr schedule'!S488*M$4</f>
        <v>0</v>
      </c>
      <c r="N51" s="48">
        <f>'Depr schedule'!T488*N$4</f>
        <v>0</v>
      </c>
      <c r="O51" s="48">
        <f>'Depr schedule'!U488*O$4</f>
        <v>0</v>
      </c>
      <c r="P51" s="48">
        <f>'Depr schedule'!V488*P$4</f>
        <v>0</v>
      </c>
      <c r="Q51" s="48">
        <f>'Depr schedule'!W488*Q$4</f>
        <v>0</v>
      </c>
      <c r="R51" s="48">
        <f>'Depr schedule'!X488*R$4</f>
        <v>0</v>
      </c>
      <c r="S51" s="48">
        <f>'Depr schedule'!Y488*S$4</f>
        <v>0</v>
      </c>
      <c r="T51" s="48">
        <f>'Depr schedule'!Z488*T$4</f>
        <v>0</v>
      </c>
      <c r="U51" s="48">
        <f>'Depr schedule'!AA488*U$4</f>
        <v>0</v>
      </c>
      <c r="V51" s="48">
        <f>'Depr schedule'!AB488*V$4</f>
        <v>0</v>
      </c>
      <c r="W51" s="48">
        <f>'Depr schedule'!AC488*W$4</f>
        <v>0</v>
      </c>
      <c r="X51" s="48">
        <f>'Depr schedule'!AD488*X$4</f>
        <v>0</v>
      </c>
      <c r="Y51" s="48">
        <f>'Depr schedule'!AE488*Y$4</f>
        <v>0</v>
      </c>
      <c r="Z51" s="48">
        <f>'Depr schedule'!AF488*Z$4</f>
        <v>0</v>
      </c>
      <c r="AA51" s="48">
        <f>'Depr schedule'!AG488*AA$4</f>
        <v>0</v>
      </c>
      <c r="AB51" s="48">
        <f>'Depr schedule'!AH488*AB$4</f>
        <v>0</v>
      </c>
      <c r="AC51" s="48">
        <f>'Depr schedule'!AI488*AC$4</f>
        <v>0</v>
      </c>
      <c r="AD51" s="48">
        <f>'Depr schedule'!AJ488*AD$4</f>
        <v>0</v>
      </c>
      <c r="AE51" s="48">
        <f>'Depr schedule'!AK488*AE$4</f>
        <v>0</v>
      </c>
      <c r="AF51" s="48">
        <f>'Depr schedule'!AL488*AF$4</f>
        <v>0</v>
      </c>
      <c r="AG51" s="48">
        <f>'Depr schedule'!AM488*AG$4</f>
        <v>0</v>
      </c>
      <c r="AH51" s="48">
        <f>'Depr schedule'!AN488*AH$4</f>
        <v>0</v>
      </c>
      <c r="AI51" s="48">
        <f>'Depr schedule'!AO488*AI$4</f>
        <v>0</v>
      </c>
      <c r="AJ51" s="48">
        <f>'Depr schedule'!AP488*AJ$4</f>
        <v>0</v>
      </c>
      <c r="AK51" s="48">
        <f>'Depr schedule'!AQ488*AK$4</f>
        <v>0</v>
      </c>
      <c r="AL51" s="48">
        <f>'Depr schedule'!AR488*AL$4</f>
        <v>0</v>
      </c>
      <c r="AM51" s="48">
        <f>'Depr schedule'!AS488*AM$4</f>
        <v>0</v>
      </c>
      <c r="AN51" s="48">
        <f>'Depr schedule'!AT488*AN$4</f>
        <v>0</v>
      </c>
      <c r="AO51" s="48">
        <f>'Depr schedule'!AU488*AO$4</f>
        <v>0</v>
      </c>
      <c r="AP51" s="48">
        <f>'Depr schedule'!AV488*AP$4</f>
        <v>0</v>
      </c>
      <c r="AQ51" s="48">
        <f>'Depr schedule'!AW488*AQ$4</f>
        <v>0</v>
      </c>
      <c r="AR51" s="48">
        <f>'Depr schedule'!AX488*AR$4</f>
        <v>0</v>
      </c>
      <c r="AS51" s="48">
        <f>'Depr schedule'!AY488*AS$4</f>
        <v>0</v>
      </c>
      <c r="AT51" s="48">
        <f>'Depr schedule'!AZ488*AT$4</f>
        <v>0</v>
      </c>
      <c r="AU51" s="48">
        <f>'Depr schedule'!BA488*AU$4</f>
        <v>0</v>
      </c>
      <c r="AV51" s="48">
        <f>'Depr schedule'!BB488*AV$4</f>
        <v>0</v>
      </c>
      <c r="AW51" s="48">
        <f>'Depr schedule'!BC488*AW$4</f>
        <v>0</v>
      </c>
      <c r="AX51" s="48">
        <f>'Depr schedule'!BD488*AX$4</f>
        <v>0</v>
      </c>
      <c r="AY51" s="48">
        <f>'Depr schedule'!BE488*AY$4</f>
        <v>0</v>
      </c>
      <c r="AZ51" s="48">
        <f>'Depr schedule'!BF488*AZ$4</f>
        <v>0</v>
      </c>
      <c r="BA51" s="48">
        <f>'Depr schedule'!BG488*BA$4</f>
        <v>0</v>
      </c>
      <c r="BB51" s="48">
        <f>'Depr schedule'!BH488*BB$4</f>
        <v>0</v>
      </c>
      <c r="BC51" s="48">
        <f>'Depr schedule'!BI488*BC$4</f>
        <v>0</v>
      </c>
      <c r="BD51" s="48">
        <f>'Depr schedule'!BJ488*BD$4</f>
        <v>0</v>
      </c>
      <c r="BE51" s="48">
        <f>'Depr schedule'!BK488*BE$4</f>
        <v>0</v>
      </c>
    </row>
    <row r="52" spans="2:57" x14ac:dyDescent="0.3">
      <c r="B52" t="s">
        <v>17</v>
      </c>
      <c r="C52" s="2">
        <f>'Depr schedule'!I489*C$4</f>
        <v>3.7793641242295929E-2</v>
      </c>
      <c r="D52" s="2">
        <f>'Depr schedule'!J489*D$4</f>
        <v>0.26486349560822831</v>
      </c>
      <c r="E52" s="2">
        <f>'Depr schedule'!K489*E$4</f>
        <v>0.27101648602788159</v>
      </c>
      <c r="F52" s="2">
        <f>'Depr schedule'!L489*F$4</f>
        <v>0.27731241532636153</v>
      </c>
      <c r="G52" s="2">
        <f>'Depr schedule'!M489*G$4</f>
        <v>0.28375460408791847</v>
      </c>
      <c r="H52" s="2">
        <f>'Depr schedule'!N489*H$4</f>
        <v>0.29034645003662551</v>
      </c>
      <c r="I52" s="2">
        <f>'Depr schedule'!O489*I$4</f>
        <v>0.29709142982839792</v>
      </c>
      <c r="J52" s="2">
        <f>'Depr schedule'!P489*J$4</f>
        <v>0.30399310088464315</v>
      </c>
      <c r="K52" s="2">
        <f>'Depr schedule'!Q489*K$4</f>
        <v>0.31105510326850733</v>
      </c>
      <c r="L52" s="2">
        <f>'Depr schedule'!R489*L$4</f>
        <v>0.31828116160470915</v>
      </c>
      <c r="M52" s="2">
        <f>'Depr schedule'!S489*M$4</f>
        <v>0.32567508704397258</v>
      </c>
      <c r="N52" s="2">
        <f>'Depr schedule'!T489*N$4</f>
        <v>0.33324077927309481</v>
      </c>
      <c r="O52" s="2">
        <f>'Depr schedule'!U489*O$4</f>
        <v>0.34098222857171029</v>
      </c>
      <c r="P52" s="2">
        <f>'Depr schedule'!V489*P$4</f>
        <v>0.34890351791683433</v>
      </c>
      <c r="Q52" s="2">
        <f>'Depr schedule'!W489*Q$4</f>
        <v>0.3570088251362975</v>
      </c>
      <c r="R52" s="2">
        <f>'Depr schedule'!X489*R$4</f>
        <v>0.36530242511220556</v>
      </c>
      <c r="S52" s="2">
        <f>'Depr schedule'!Y489*S$4</f>
        <v>0.3737886920355879</v>
      </c>
      <c r="T52" s="2">
        <f>'Depr schedule'!Z489*T$4</f>
        <v>0.38247210171342294</v>
      </c>
      <c r="U52" s="2">
        <f>'Depr schedule'!AA489*U$4</f>
        <v>0.39135723392925803</v>
      </c>
      <c r="V52" s="2">
        <f>'Depr schedule'!AB489*V$4</f>
        <v>0.40044877485866781</v>
      </c>
      <c r="W52" s="2">
        <f>'Depr schedule'!AC489*W$4</f>
        <v>0.409751519540826</v>
      </c>
      <c r="X52" s="2">
        <f>'Depr schedule'!AD489*X$4</f>
        <v>0.41927037440749404</v>
      </c>
      <c r="Y52" s="2">
        <f>'Depr schedule'!AE489*Y$4</f>
        <v>0.42901035987075931</v>
      </c>
      <c r="Z52" s="2">
        <f>'Depr schedule'!AF489*Z$4</f>
        <v>0.43897661297088936</v>
      </c>
      <c r="AA52" s="2">
        <f>'Depr schedule'!AG489*AA$4</f>
        <v>0.44917439008569776</v>
      </c>
      <c r="AB52" s="2">
        <f>'Depr schedule'!AH489*AB$4</f>
        <v>0.4596090697028502</v>
      </c>
      <c r="AC52" s="2">
        <f>'Depr schedule'!AI489*AC$4</f>
        <v>0.47028615525657408</v>
      </c>
      <c r="AD52" s="2">
        <f>'Depr schedule'!AJ489*AD$4</f>
        <v>0.4812112780302667</v>
      </c>
      <c r="AE52" s="2">
        <f>'Depr schedule'!AK489*AE$4</f>
        <v>0.49239020012653378</v>
      </c>
      <c r="AF52" s="2">
        <f>'Depr schedule'!AL489*AF$4</f>
        <v>0.50382881750622388</v>
      </c>
      <c r="AG52" s="2">
        <f>'Depr schedule'!AM489*AG$4</f>
        <v>0.51553316309806219</v>
      </c>
      <c r="AH52" s="2">
        <f>'Depr schedule'!AN489*AH$4</f>
        <v>0.52750940998052398</v>
      </c>
      <c r="AI52" s="2">
        <f>'Depr schedule'!AO489*AI$4</f>
        <v>0.53976387463762443</v>
      </c>
      <c r="AJ52" s="2">
        <f>'Depr schedule'!AP489*AJ$4</f>
        <v>0.55230302029034484</v>
      </c>
      <c r="AK52" s="2">
        <f>'Depr schedule'!AQ489*AK$4</f>
        <v>0.56513346030544864</v>
      </c>
      <c r="AL52" s="2">
        <f>'Depr schedule'!AR489*AL$4</f>
        <v>0.57826196168348809</v>
      </c>
      <c r="AM52" s="2">
        <f>'Depr schedule'!AS489*AM$4</f>
        <v>0.59169544862783952</v>
      </c>
      <c r="AN52" s="2">
        <f>'Depr schedule'!AT489*AN$4</f>
        <v>0.60544100619665109</v>
      </c>
      <c r="AO52" s="2">
        <f>'Depr schedule'!AU489*AO$4</f>
        <v>0.61950588403962681</v>
      </c>
      <c r="AP52" s="2">
        <f>'Depr schedule'!AV489*AP$4</f>
        <v>0.63389750022162006</v>
      </c>
      <c r="AQ52" s="2">
        <f>'Depr schedule'!AW489*AQ$4</f>
        <v>0.6486234451350521</v>
      </c>
      <c r="AR52" s="2">
        <f>'Depr schedule'!AX489*AR$4</f>
        <v>0.66369148550321866</v>
      </c>
      <c r="AS52" s="2">
        <f>'Depr schedule'!AY489*AS$4</f>
        <v>0.62702122882815203</v>
      </c>
      <c r="AT52" s="2">
        <f>'Depr schedule'!AZ489*AT$4</f>
        <v>0.593428435719763</v>
      </c>
      <c r="AU52" s="2">
        <f>'Depr schedule'!BA489*AU$4</f>
        <v>0.6072142519620074</v>
      </c>
      <c r="AV52" s="2">
        <f>'Depr schedule'!BB489*AV$4</f>
        <v>0.62132032371953472</v>
      </c>
      <c r="AW52" s="2">
        <f>'Depr schedule'!BC489*AW$4</f>
        <v>0.63575409078359602</v>
      </c>
      <c r="AX52" s="2">
        <f>'Depr schedule'!BD489*AX$4</f>
        <v>0.65052316577773173</v>
      </c>
      <c r="AY52" s="2">
        <f>'Depr schedule'!BE489*AY$4</f>
        <v>0.5887457540869655</v>
      </c>
      <c r="AZ52" s="2">
        <f>'Depr schedule'!BF489*AZ$4</f>
        <v>0</v>
      </c>
      <c r="BA52" s="2">
        <f>'Depr schedule'!BG489*BA$4</f>
        <v>0</v>
      </c>
      <c r="BB52" s="2">
        <f>'Depr schedule'!BH489*BB$4</f>
        <v>0</v>
      </c>
      <c r="BC52" s="2">
        <f>'Depr schedule'!BI489*BC$4</f>
        <v>0</v>
      </c>
      <c r="BD52" s="2">
        <f>'Depr schedule'!BJ489*BD$4</f>
        <v>0</v>
      </c>
      <c r="BE52" s="2">
        <f>'Depr schedule'!BK489*BE$4</f>
        <v>0</v>
      </c>
    </row>
    <row r="53" spans="2:57" x14ac:dyDescent="0.3">
      <c r="B53" t="s">
        <v>49</v>
      </c>
      <c r="C53" s="2">
        <f>'Depr schedule'!I490*C$4</f>
        <v>0.61603021060435292</v>
      </c>
      <c r="D53" s="2">
        <f>'Depr schedule'!J490*D$4</f>
        <v>0</v>
      </c>
      <c r="E53" s="2">
        <f>'Depr schedule'!K490*E$4</f>
        <v>0</v>
      </c>
      <c r="F53" s="2">
        <f>'Depr schedule'!L490*F$4</f>
        <v>0</v>
      </c>
      <c r="G53" s="2">
        <f>'Depr schedule'!M490*G$4</f>
        <v>0</v>
      </c>
      <c r="H53" s="2">
        <f>'Depr schedule'!N490*H$4</f>
        <v>0</v>
      </c>
      <c r="I53" s="2">
        <f>'Depr schedule'!O490*I$4</f>
        <v>0</v>
      </c>
      <c r="J53" s="2">
        <f>'Depr schedule'!P490*J$4</f>
        <v>0</v>
      </c>
      <c r="K53" s="2">
        <f>'Depr schedule'!Q490*K$4</f>
        <v>0</v>
      </c>
      <c r="L53" s="2">
        <f>'Depr schedule'!R490*L$4</f>
        <v>0</v>
      </c>
      <c r="M53" s="2">
        <f>'Depr schedule'!S490*M$4</f>
        <v>0</v>
      </c>
      <c r="N53" s="2">
        <f>'Depr schedule'!T490*N$4</f>
        <v>0</v>
      </c>
      <c r="O53" s="2">
        <f>'Depr schedule'!U490*O$4</f>
        <v>0</v>
      </c>
      <c r="P53" s="2">
        <f>'Depr schedule'!V490*P$4</f>
        <v>0</v>
      </c>
      <c r="Q53" s="2">
        <f>'Depr schedule'!W490*Q$4</f>
        <v>0</v>
      </c>
      <c r="R53" s="2">
        <f>'Depr schedule'!X490*R$4</f>
        <v>0</v>
      </c>
      <c r="S53" s="2">
        <f>'Depr schedule'!Y490*S$4</f>
        <v>0</v>
      </c>
      <c r="T53" s="2">
        <f>'Depr schedule'!Z490*T$4</f>
        <v>0</v>
      </c>
      <c r="U53" s="2">
        <f>'Depr schedule'!AA490*U$4</f>
        <v>0</v>
      </c>
      <c r="V53" s="2">
        <f>'Depr schedule'!AB490*V$4</f>
        <v>0</v>
      </c>
      <c r="W53" s="2">
        <f>'Depr schedule'!AC490*W$4</f>
        <v>0</v>
      </c>
      <c r="X53" s="2">
        <f>'Depr schedule'!AD490*X$4</f>
        <v>0</v>
      </c>
      <c r="Y53" s="2">
        <f>'Depr schedule'!AE490*Y$4</f>
        <v>0</v>
      </c>
      <c r="Z53" s="2">
        <f>'Depr schedule'!AF490*Z$4</f>
        <v>0</v>
      </c>
      <c r="AA53" s="2">
        <f>'Depr schedule'!AG490*AA$4</f>
        <v>0</v>
      </c>
      <c r="AB53" s="2">
        <f>'Depr schedule'!AH490*AB$4</f>
        <v>0</v>
      </c>
      <c r="AC53" s="2">
        <f>'Depr schedule'!AI490*AC$4</f>
        <v>0</v>
      </c>
      <c r="AD53" s="2">
        <f>'Depr schedule'!AJ490*AD$4</f>
        <v>0</v>
      </c>
      <c r="AE53" s="2">
        <f>'Depr schedule'!AK490*AE$4</f>
        <v>0</v>
      </c>
      <c r="AF53" s="2">
        <f>'Depr schedule'!AL490*AF$4</f>
        <v>0</v>
      </c>
      <c r="AG53" s="2">
        <f>'Depr schedule'!AM490*AG$4</f>
        <v>0</v>
      </c>
      <c r="AH53" s="2">
        <f>'Depr schedule'!AN490*AH$4</f>
        <v>0</v>
      </c>
      <c r="AI53" s="2">
        <f>'Depr schedule'!AO490*AI$4</f>
        <v>0</v>
      </c>
      <c r="AJ53" s="2">
        <f>'Depr schedule'!AP490*AJ$4</f>
        <v>0</v>
      </c>
      <c r="AK53" s="2">
        <f>'Depr schedule'!AQ490*AK$4</f>
        <v>0</v>
      </c>
      <c r="AL53" s="2">
        <f>'Depr schedule'!AR490*AL$4</f>
        <v>0</v>
      </c>
      <c r="AM53" s="2">
        <f>'Depr schedule'!AS490*AM$4</f>
        <v>0</v>
      </c>
      <c r="AN53" s="2">
        <f>'Depr schedule'!AT490*AN$4</f>
        <v>0</v>
      </c>
      <c r="AO53" s="2">
        <f>'Depr schedule'!AU490*AO$4</f>
        <v>0</v>
      </c>
      <c r="AP53" s="2">
        <f>'Depr schedule'!AV490*AP$4</f>
        <v>0</v>
      </c>
      <c r="AQ53" s="2">
        <f>'Depr schedule'!AW490*AQ$4</f>
        <v>0</v>
      </c>
      <c r="AR53" s="2">
        <f>'Depr schedule'!AX490*AR$4</f>
        <v>0</v>
      </c>
      <c r="AS53" s="2">
        <f>'Depr schedule'!AY490*AS$4</f>
        <v>0</v>
      </c>
      <c r="AT53" s="2">
        <f>'Depr schedule'!AZ490*AT$4</f>
        <v>0</v>
      </c>
      <c r="AU53" s="2">
        <f>'Depr schedule'!BA490*AU$4</f>
        <v>0</v>
      </c>
      <c r="AV53" s="2">
        <f>'Depr schedule'!BB490*AV$4</f>
        <v>0</v>
      </c>
      <c r="AW53" s="2">
        <f>'Depr schedule'!BC490*AW$4</f>
        <v>0</v>
      </c>
      <c r="AX53" s="2">
        <f>'Depr schedule'!BD490*AX$4</f>
        <v>0</v>
      </c>
      <c r="AY53" s="2">
        <f>'Depr schedule'!BE490*AY$4</f>
        <v>0</v>
      </c>
      <c r="AZ53" s="2">
        <f>'Depr schedule'!BF490*AZ$4</f>
        <v>0</v>
      </c>
      <c r="BA53" s="2">
        <f>'Depr schedule'!BG490*BA$4</f>
        <v>0</v>
      </c>
      <c r="BB53" s="2">
        <f>'Depr schedule'!BH490*BB$4</f>
        <v>0</v>
      </c>
      <c r="BC53" s="2">
        <f>'Depr schedule'!BI490*BC$4</f>
        <v>0</v>
      </c>
      <c r="BD53" s="2">
        <f>'Depr schedule'!BJ490*BD$4</f>
        <v>0</v>
      </c>
      <c r="BE53" s="2">
        <f>'Depr schedule'!BK490*BE$4</f>
        <v>0</v>
      </c>
    </row>
    <row r="54" spans="2:57" x14ac:dyDescent="0.3">
      <c r="B54" t="s">
        <v>50</v>
      </c>
      <c r="C54" s="2">
        <f>'Depr schedule'!I491*C$4</f>
        <v>45.017143340511105</v>
      </c>
      <c r="D54" s="2">
        <f>'Depr schedule'!J491*D$4</f>
        <v>0</v>
      </c>
      <c r="E54" s="2">
        <f>'Depr schedule'!K491*E$4</f>
        <v>0</v>
      </c>
      <c r="F54" s="2">
        <f>'Depr schedule'!L491*F$4</f>
        <v>0</v>
      </c>
      <c r="G54" s="2">
        <f>'Depr schedule'!M491*G$4</f>
        <v>0</v>
      </c>
      <c r="H54" s="2">
        <f>'Depr schedule'!N491*H$4</f>
        <v>0</v>
      </c>
      <c r="I54" s="2">
        <f>'Depr schedule'!O491*I$4</f>
        <v>0</v>
      </c>
      <c r="J54" s="2">
        <f>'Depr schedule'!P491*J$4</f>
        <v>0</v>
      </c>
      <c r="K54" s="2">
        <f>'Depr schedule'!Q491*K$4</f>
        <v>0</v>
      </c>
      <c r="L54" s="2">
        <f>'Depr schedule'!R491*L$4</f>
        <v>0</v>
      </c>
      <c r="M54" s="2">
        <f>'Depr schedule'!S491*M$4</f>
        <v>0</v>
      </c>
      <c r="N54" s="2">
        <f>'Depr schedule'!T491*N$4</f>
        <v>0</v>
      </c>
      <c r="O54" s="2">
        <f>'Depr schedule'!U491*O$4</f>
        <v>0</v>
      </c>
      <c r="P54" s="2">
        <f>'Depr schedule'!V491*P$4</f>
        <v>0</v>
      </c>
      <c r="Q54" s="2">
        <f>'Depr schedule'!W491*Q$4</f>
        <v>0</v>
      </c>
      <c r="R54" s="2">
        <f>'Depr schedule'!X491*R$4</f>
        <v>0</v>
      </c>
      <c r="S54" s="2">
        <f>'Depr schedule'!Y491*S$4</f>
        <v>0</v>
      </c>
      <c r="T54" s="2">
        <f>'Depr schedule'!Z491*T$4</f>
        <v>0</v>
      </c>
      <c r="U54" s="2">
        <f>'Depr schedule'!AA491*U$4</f>
        <v>0</v>
      </c>
      <c r="V54" s="2">
        <f>'Depr schedule'!AB491*V$4</f>
        <v>0</v>
      </c>
      <c r="W54" s="2">
        <f>'Depr schedule'!AC491*W$4</f>
        <v>0</v>
      </c>
      <c r="X54" s="2">
        <f>'Depr schedule'!AD491*X$4</f>
        <v>0</v>
      </c>
      <c r="Y54" s="2">
        <f>'Depr schedule'!AE491*Y$4</f>
        <v>0</v>
      </c>
      <c r="Z54" s="2">
        <f>'Depr schedule'!AF491*Z$4</f>
        <v>0</v>
      </c>
      <c r="AA54" s="2">
        <f>'Depr schedule'!AG491*AA$4</f>
        <v>0</v>
      </c>
      <c r="AB54" s="2">
        <f>'Depr schedule'!AH491*AB$4</f>
        <v>0</v>
      </c>
      <c r="AC54" s="2">
        <f>'Depr schedule'!AI491*AC$4</f>
        <v>0</v>
      </c>
      <c r="AD54" s="2">
        <f>'Depr schedule'!AJ491*AD$4</f>
        <v>0</v>
      </c>
      <c r="AE54" s="2">
        <f>'Depr schedule'!AK491*AE$4</f>
        <v>0</v>
      </c>
      <c r="AF54" s="2">
        <f>'Depr schedule'!AL491*AF$4</f>
        <v>0</v>
      </c>
      <c r="AG54" s="2">
        <f>'Depr schedule'!AM491*AG$4</f>
        <v>0</v>
      </c>
      <c r="AH54" s="2">
        <f>'Depr schedule'!AN491*AH$4</f>
        <v>0</v>
      </c>
      <c r="AI54" s="2">
        <f>'Depr schedule'!AO491*AI$4</f>
        <v>0</v>
      </c>
      <c r="AJ54" s="2">
        <f>'Depr schedule'!AP491*AJ$4</f>
        <v>0</v>
      </c>
      <c r="AK54" s="2">
        <f>'Depr schedule'!AQ491*AK$4</f>
        <v>0</v>
      </c>
      <c r="AL54" s="2">
        <f>'Depr schedule'!AR491*AL$4</f>
        <v>0</v>
      </c>
      <c r="AM54" s="2">
        <f>'Depr schedule'!AS491*AM$4</f>
        <v>0</v>
      </c>
      <c r="AN54" s="2">
        <f>'Depr schedule'!AT491*AN$4</f>
        <v>0</v>
      </c>
      <c r="AO54" s="2">
        <f>'Depr schedule'!AU491*AO$4</f>
        <v>0</v>
      </c>
      <c r="AP54" s="2">
        <f>'Depr schedule'!AV491*AP$4</f>
        <v>0</v>
      </c>
      <c r="AQ54" s="2">
        <f>'Depr schedule'!AW491*AQ$4</f>
        <v>0</v>
      </c>
      <c r="AR54" s="2">
        <f>'Depr schedule'!AX491*AR$4</f>
        <v>0</v>
      </c>
      <c r="AS54" s="2">
        <f>'Depr schedule'!AY491*AS$4</f>
        <v>0</v>
      </c>
      <c r="AT54" s="2">
        <f>'Depr schedule'!AZ491*AT$4</f>
        <v>0</v>
      </c>
      <c r="AU54" s="2">
        <f>'Depr schedule'!BA491*AU$4</f>
        <v>0</v>
      </c>
      <c r="AV54" s="2">
        <f>'Depr schedule'!BB491*AV$4</f>
        <v>0</v>
      </c>
      <c r="AW54" s="2">
        <f>'Depr schedule'!BC491*AW$4</f>
        <v>0</v>
      </c>
      <c r="AX54" s="2">
        <f>'Depr schedule'!BD491*AX$4</f>
        <v>0</v>
      </c>
      <c r="AY54" s="2">
        <f>'Depr schedule'!BE491*AY$4</f>
        <v>0</v>
      </c>
      <c r="AZ54" s="2">
        <f>'Depr schedule'!BF491*AZ$4</f>
        <v>0</v>
      </c>
      <c r="BA54" s="2">
        <f>'Depr schedule'!BG491*BA$4</f>
        <v>0</v>
      </c>
      <c r="BB54" s="2">
        <f>'Depr schedule'!BH491*BB$4</f>
        <v>0</v>
      </c>
      <c r="BC54" s="2">
        <f>'Depr schedule'!BI491*BC$4</f>
        <v>0</v>
      </c>
      <c r="BD54" s="2">
        <f>'Depr schedule'!BJ491*BD$4</f>
        <v>0</v>
      </c>
      <c r="BE54" s="2">
        <f>'Depr schedule'!BK491*BE$4</f>
        <v>0</v>
      </c>
    </row>
    <row r="55" spans="2:57" x14ac:dyDescent="0.3">
      <c r="B55" t="s">
        <v>51</v>
      </c>
      <c r="C55" s="2">
        <f>'Depr schedule'!I492*C$4</f>
        <v>0.1202039070772072</v>
      </c>
      <c r="D55" s="2">
        <f>'Depr schedule'!J492*D$4</f>
        <v>0.12299633978656381</v>
      </c>
      <c r="E55" s="2">
        <f>'Depr schedule'!K492*E$4</f>
        <v>0.12585364293670634</v>
      </c>
      <c r="F55" s="2">
        <f>'Depr schedule'!L492*F$4</f>
        <v>0.12877732351975443</v>
      </c>
      <c r="G55" s="2">
        <f>'Depr schedule'!M492*G$4</f>
        <v>0.13176892353645761</v>
      </c>
      <c r="H55" s="2">
        <f>'Depr schedule'!N492*H$4</f>
        <v>0</v>
      </c>
      <c r="I55" s="2">
        <f>'Depr schedule'!O492*I$4</f>
        <v>0</v>
      </c>
      <c r="J55" s="2">
        <f>'Depr schedule'!P492*J$4</f>
        <v>0</v>
      </c>
      <c r="K55" s="2">
        <f>'Depr schedule'!Q492*K$4</f>
        <v>0</v>
      </c>
      <c r="L55" s="2">
        <f>'Depr schedule'!R492*L$4</f>
        <v>0</v>
      </c>
      <c r="M55" s="2">
        <f>'Depr schedule'!S492*M$4</f>
        <v>0</v>
      </c>
      <c r="N55" s="2">
        <f>'Depr schedule'!T492*N$4</f>
        <v>0</v>
      </c>
      <c r="O55" s="2">
        <f>'Depr schedule'!U492*O$4</f>
        <v>0</v>
      </c>
      <c r="P55" s="2">
        <f>'Depr schedule'!V492*P$4</f>
        <v>0</v>
      </c>
      <c r="Q55" s="2">
        <f>'Depr schedule'!W492*Q$4</f>
        <v>0</v>
      </c>
      <c r="R55" s="2">
        <f>'Depr schedule'!X492*R$4</f>
        <v>0</v>
      </c>
      <c r="S55" s="2">
        <f>'Depr schedule'!Y492*S$4</f>
        <v>0</v>
      </c>
      <c r="T55" s="2">
        <f>'Depr schedule'!Z492*T$4</f>
        <v>0</v>
      </c>
      <c r="U55" s="2">
        <f>'Depr schedule'!AA492*U$4</f>
        <v>0</v>
      </c>
      <c r="V55" s="2">
        <f>'Depr schedule'!AB492*V$4</f>
        <v>0</v>
      </c>
      <c r="W55" s="2">
        <f>'Depr schedule'!AC492*W$4</f>
        <v>0</v>
      </c>
      <c r="X55" s="2">
        <f>'Depr schedule'!AD492*X$4</f>
        <v>0</v>
      </c>
      <c r="Y55" s="2">
        <f>'Depr schedule'!AE492*Y$4</f>
        <v>0</v>
      </c>
      <c r="Z55" s="2">
        <f>'Depr schedule'!AF492*Z$4</f>
        <v>0</v>
      </c>
      <c r="AA55" s="2">
        <f>'Depr schedule'!AG492*AA$4</f>
        <v>0</v>
      </c>
      <c r="AB55" s="2">
        <f>'Depr schedule'!AH492*AB$4</f>
        <v>0</v>
      </c>
      <c r="AC55" s="2">
        <f>'Depr schedule'!AI492*AC$4</f>
        <v>0</v>
      </c>
      <c r="AD55" s="2">
        <f>'Depr schedule'!AJ492*AD$4</f>
        <v>0</v>
      </c>
      <c r="AE55" s="2">
        <f>'Depr schedule'!AK492*AE$4</f>
        <v>0</v>
      </c>
      <c r="AF55" s="2">
        <f>'Depr schedule'!AL492*AF$4</f>
        <v>0</v>
      </c>
      <c r="AG55" s="2">
        <f>'Depr schedule'!AM492*AG$4</f>
        <v>0</v>
      </c>
      <c r="AH55" s="2">
        <f>'Depr schedule'!AN492*AH$4</f>
        <v>0</v>
      </c>
      <c r="AI55" s="2">
        <f>'Depr schedule'!AO492*AI$4</f>
        <v>0</v>
      </c>
      <c r="AJ55" s="2">
        <f>'Depr schedule'!AP492*AJ$4</f>
        <v>0</v>
      </c>
      <c r="AK55" s="2">
        <f>'Depr schedule'!AQ492*AK$4</f>
        <v>0</v>
      </c>
      <c r="AL55" s="2">
        <f>'Depr schedule'!AR492*AL$4</f>
        <v>0</v>
      </c>
      <c r="AM55" s="2">
        <f>'Depr schedule'!AS492*AM$4</f>
        <v>0</v>
      </c>
      <c r="AN55" s="2">
        <f>'Depr schedule'!AT492*AN$4</f>
        <v>0</v>
      </c>
      <c r="AO55" s="2">
        <f>'Depr schedule'!AU492*AO$4</f>
        <v>0</v>
      </c>
      <c r="AP55" s="2">
        <f>'Depr schedule'!AV492*AP$4</f>
        <v>0</v>
      </c>
      <c r="AQ55" s="2">
        <f>'Depr schedule'!AW492*AQ$4</f>
        <v>0</v>
      </c>
      <c r="AR55" s="2">
        <f>'Depr schedule'!AX492*AR$4</f>
        <v>0</v>
      </c>
      <c r="AS55" s="2">
        <f>'Depr schedule'!AY492*AS$4</f>
        <v>0</v>
      </c>
      <c r="AT55" s="2">
        <f>'Depr schedule'!AZ492*AT$4</f>
        <v>0</v>
      </c>
      <c r="AU55" s="2">
        <f>'Depr schedule'!BA492*AU$4</f>
        <v>0</v>
      </c>
      <c r="AV55" s="2">
        <f>'Depr schedule'!BB492*AV$4</f>
        <v>0</v>
      </c>
      <c r="AW55" s="2">
        <f>'Depr schedule'!BC492*AW$4</f>
        <v>0</v>
      </c>
      <c r="AX55" s="2">
        <f>'Depr schedule'!BD492*AX$4</f>
        <v>0</v>
      </c>
      <c r="AY55" s="2">
        <f>'Depr schedule'!BE492*AY$4</f>
        <v>0</v>
      </c>
      <c r="AZ55" s="2">
        <f>'Depr schedule'!BF492*AZ$4</f>
        <v>0</v>
      </c>
      <c r="BA55" s="2">
        <f>'Depr schedule'!BG492*BA$4</f>
        <v>0</v>
      </c>
      <c r="BB55" s="2">
        <f>'Depr schedule'!BH492*BB$4</f>
        <v>0</v>
      </c>
      <c r="BC55" s="2">
        <f>'Depr schedule'!BI492*BC$4</f>
        <v>0</v>
      </c>
      <c r="BD55" s="2">
        <f>'Depr schedule'!BJ492*BD$4</f>
        <v>0</v>
      </c>
      <c r="BE55" s="2">
        <f>'Depr schedule'!BK492*BE$4</f>
        <v>0</v>
      </c>
    </row>
    <row r="56" spans="2:57" x14ac:dyDescent="0.3">
      <c r="B56" t="s">
        <v>52</v>
      </c>
      <c r="C56" s="2">
        <f>'Depr schedule'!I493*C$4</f>
        <v>7.2070113087134304</v>
      </c>
      <c r="D56" s="2">
        <f>'Depr schedule'!J493*D$4</f>
        <v>7.3744359341228858</v>
      </c>
      <c r="E56" s="2">
        <f>'Depr schedule'!K493*E$4</f>
        <v>7.545749967220603</v>
      </c>
      <c r="F56" s="2">
        <f>'Depr schedule'!L493*F$4</f>
        <v>7.7210437620517443</v>
      </c>
      <c r="G56" s="2">
        <f>'Depr schedule'!M493*G$4</f>
        <v>7.9004097716580617</v>
      </c>
      <c r="H56" s="2">
        <f>'Depr schedule'!N493*H$4</f>
        <v>0</v>
      </c>
      <c r="I56" s="2">
        <f>'Depr schedule'!O493*I$4</f>
        <v>0</v>
      </c>
      <c r="J56" s="2">
        <f>'Depr schedule'!P493*J$4</f>
        <v>0</v>
      </c>
      <c r="K56" s="2">
        <f>'Depr schedule'!Q493*K$4</f>
        <v>0</v>
      </c>
      <c r="L56" s="2">
        <f>'Depr schedule'!R493*L$4</f>
        <v>0</v>
      </c>
      <c r="M56" s="2">
        <f>'Depr schedule'!S493*M$4</f>
        <v>0</v>
      </c>
      <c r="N56" s="2">
        <f>'Depr schedule'!T493*N$4</f>
        <v>0</v>
      </c>
      <c r="O56" s="2">
        <f>'Depr schedule'!U493*O$4</f>
        <v>0</v>
      </c>
      <c r="P56" s="2">
        <f>'Depr schedule'!V493*P$4</f>
        <v>0</v>
      </c>
      <c r="Q56" s="2">
        <f>'Depr schedule'!W493*Q$4</f>
        <v>0</v>
      </c>
      <c r="R56" s="2">
        <f>'Depr schedule'!X493*R$4</f>
        <v>0</v>
      </c>
      <c r="S56" s="2">
        <f>'Depr schedule'!Y493*S$4</f>
        <v>0</v>
      </c>
      <c r="T56" s="2">
        <f>'Depr schedule'!Z493*T$4</f>
        <v>0</v>
      </c>
      <c r="U56" s="2">
        <f>'Depr schedule'!AA493*U$4</f>
        <v>0</v>
      </c>
      <c r="V56" s="2">
        <f>'Depr schedule'!AB493*V$4</f>
        <v>0</v>
      </c>
      <c r="W56" s="2">
        <f>'Depr schedule'!AC493*W$4</f>
        <v>0</v>
      </c>
      <c r="X56" s="2">
        <f>'Depr schedule'!AD493*X$4</f>
        <v>0</v>
      </c>
      <c r="Y56" s="2">
        <f>'Depr schedule'!AE493*Y$4</f>
        <v>0</v>
      </c>
      <c r="Z56" s="2">
        <f>'Depr schedule'!AF493*Z$4</f>
        <v>0</v>
      </c>
      <c r="AA56" s="2">
        <f>'Depr schedule'!AG493*AA$4</f>
        <v>0</v>
      </c>
      <c r="AB56" s="2">
        <f>'Depr schedule'!AH493*AB$4</f>
        <v>0</v>
      </c>
      <c r="AC56" s="2">
        <f>'Depr schedule'!AI493*AC$4</f>
        <v>0</v>
      </c>
      <c r="AD56" s="2">
        <f>'Depr schedule'!AJ493*AD$4</f>
        <v>0</v>
      </c>
      <c r="AE56" s="2">
        <f>'Depr schedule'!AK493*AE$4</f>
        <v>0</v>
      </c>
      <c r="AF56" s="2">
        <f>'Depr schedule'!AL493*AF$4</f>
        <v>0</v>
      </c>
      <c r="AG56" s="2">
        <f>'Depr schedule'!AM493*AG$4</f>
        <v>0</v>
      </c>
      <c r="AH56" s="2">
        <f>'Depr schedule'!AN493*AH$4</f>
        <v>0</v>
      </c>
      <c r="AI56" s="2">
        <f>'Depr schedule'!AO493*AI$4</f>
        <v>0</v>
      </c>
      <c r="AJ56" s="2">
        <f>'Depr schedule'!AP493*AJ$4</f>
        <v>0</v>
      </c>
      <c r="AK56" s="2">
        <f>'Depr schedule'!AQ493*AK$4</f>
        <v>0</v>
      </c>
      <c r="AL56" s="2">
        <f>'Depr schedule'!AR493*AL$4</f>
        <v>0</v>
      </c>
      <c r="AM56" s="2">
        <f>'Depr schedule'!AS493*AM$4</f>
        <v>0</v>
      </c>
      <c r="AN56" s="2">
        <f>'Depr schedule'!AT493*AN$4</f>
        <v>0</v>
      </c>
      <c r="AO56" s="2">
        <f>'Depr schedule'!AU493*AO$4</f>
        <v>0</v>
      </c>
      <c r="AP56" s="2">
        <f>'Depr schedule'!AV493*AP$4</f>
        <v>0</v>
      </c>
      <c r="AQ56" s="2">
        <f>'Depr schedule'!AW493*AQ$4</f>
        <v>0</v>
      </c>
      <c r="AR56" s="2">
        <f>'Depr schedule'!AX493*AR$4</f>
        <v>0</v>
      </c>
      <c r="AS56" s="2">
        <f>'Depr schedule'!AY493*AS$4</f>
        <v>0</v>
      </c>
      <c r="AT56" s="2">
        <f>'Depr schedule'!AZ493*AT$4</f>
        <v>0</v>
      </c>
      <c r="AU56" s="2">
        <f>'Depr schedule'!BA493*AU$4</f>
        <v>0</v>
      </c>
      <c r="AV56" s="2">
        <f>'Depr schedule'!BB493*AV$4</f>
        <v>0</v>
      </c>
      <c r="AW56" s="2">
        <f>'Depr schedule'!BC493*AW$4</f>
        <v>0</v>
      </c>
      <c r="AX56" s="2">
        <f>'Depr schedule'!BD493*AX$4</f>
        <v>0</v>
      </c>
      <c r="AY56" s="2">
        <f>'Depr schedule'!BE493*AY$4</f>
        <v>0</v>
      </c>
      <c r="AZ56" s="2">
        <f>'Depr schedule'!BF493*AZ$4</f>
        <v>0</v>
      </c>
      <c r="BA56" s="2">
        <f>'Depr schedule'!BG493*BA$4</f>
        <v>0</v>
      </c>
      <c r="BB56" s="2">
        <f>'Depr schedule'!BH493*BB$4</f>
        <v>0</v>
      </c>
      <c r="BC56" s="2">
        <f>'Depr schedule'!BI493*BC$4</f>
        <v>0</v>
      </c>
      <c r="BD56" s="2">
        <f>'Depr schedule'!BJ493*BD$4</f>
        <v>0</v>
      </c>
      <c r="BE56" s="2">
        <f>'Depr schedule'!BK493*BE$4</f>
        <v>0</v>
      </c>
    </row>
    <row r="57" spans="2:57" x14ac:dyDescent="0.3">
      <c r="B57" s="69" t="s">
        <v>101</v>
      </c>
      <c r="C57" s="48">
        <f>'Depr schedule'!I494*C$4</f>
        <v>0</v>
      </c>
      <c r="D57" s="72">
        <f>'Depr schedule'!J494*D$4</f>
        <v>0.7062562678130927</v>
      </c>
      <c r="E57" s="72">
        <f>'Depr schedule'!K494*E$4</f>
        <v>0.722663164655162</v>
      </c>
      <c r="F57" s="72">
        <f>'Depr schedule'!L494*F$4</f>
        <v>0.73945120680702048</v>
      </c>
      <c r="G57" s="72">
        <f>'Depr schedule'!M494*G$4</f>
        <v>0.75662924857844882</v>
      </c>
      <c r="H57" s="48">
        <f>'Depr schedule'!N494*H$4</f>
        <v>0</v>
      </c>
      <c r="I57" s="48">
        <f>'Depr schedule'!O494*I$4</f>
        <v>0</v>
      </c>
      <c r="J57" s="48">
        <f>'Depr schedule'!P494*J$4</f>
        <v>0</v>
      </c>
      <c r="K57" s="48">
        <f>'Depr schedule'!Q494*K$4</f>
        <v>0</v>
      </c>
      <c r="L57" s="48">
        <f>'Depr schedule'!R494*L$4</f>
        <v>0</v>
      </c>
      <c r="M57" s="48">
        <f>'Depr schedule'!S494*M$4</f>
        <v>0</v>
      </c>
      <c r="N57" s="48">
        <f>'Depr schedule'!T494*N$4</f>
        <v>0</v>
      </c>
      <c r="O57" s="48">
        <f>'Depr schedule'!U494*O$4</f>
        <v>0</v>
      </c>
      <c r="P57" s="48">
        <f>'Depr schedule'!V494*P$4</f>
        <v>0</v>
      </c>
      <c r="Q57" s="48">
        <f>'Depr schedule'!W494*Q$4</f>
        <v>0</v>
      </c>
      <c r="R57" s="48">
        <f>'Depr schedule'!X494*R$4</f>
        <v>0</v>
      </c>
      <c r="S57" s="48">
        <f>'Depr schedule'!Y494*S$4</f>
        <v>0</v>
      </c>
      <c r="T57" s="48">
        <f>'Depr schedule'!Z494*T$4</f>
        <v>0</v>
      </c>
      <c r="U57" s="48">
        <f>'Depr schedule'!AA494*U$4</f>
        <v>0</v>
      </c>
      <c r="V57" s="48">
        <f>'Depr schedule'!AB494*V$4</f>
        <v>0</v>
      </c>
      <c r="W57" s="48">
        <f>'Depr schedule'!AC494*W$4</f>
        <v>0</v>
      </c>
      <c r="X57" s="48">
        <f>'Depr schedule'!AD494*X$4</f>
        <v>0</v>
      </c>
      <c r="Y57" s="48">
        <f>'Depr schedule'!AE494*Y$4</f>
        <v>0</v>
      </c>
      <c r="Z57" s="48">
        <f>'Depr schedule'!AF494*Z$4</f>
        <v>0</v>
      </c>
      <c r="AA57" s="48">
        <f>'Depr schedule'!AG494*AA$4</f>
        <v>0</v>
      </c>
      <c r="AB57" s="48">
        <f>'Depr schedule'!AH494*AB$4</f>
        <v>0</v>
      </c>
      <c r="AC57" s="48">
        <f>'Depr schedule'!AI494*AC$4</f>
        <v>0</v>
      </c>
      <c r="AD57" s="48">
        <f>'Depr schedule'!AJ494*AD$4</f>
        <v>0</v>
      </c>
      <c r="AE57" s="48">
        <f>'Depr schedule'!AK494*AE$4</f>
        <v>0</v>
      </c>
      <c r="AF57" s="48">
        <f>'Depr schedule'!AL494*AF$4</f>
        <v>0</v>
      </c>
      <c r="AG57" s="48">
        <f>'Depr schedule'!AM494*AG$4</f>
        <v>0</v>
      </c>
      <c r="AH57" s="48">
        <f>'Depr schedule'!AN494*AH$4</f>
        <v>0</v>
      </c>
      <c r="AI57" s="48">
        <f>'Depr schedule'!AO494*AI$4</f>
        <v>0</v>
      </c>
      <c r="AJ57" s="48">
        <f>'Depr schedule'!AP494*AJ$4</f>
        <v>0</v>
      </c>
      <c r="AK57" s="48">
        <f>'Depr schedule'!AQ494*AK$4</f>
        <v>0</v>
      </c>
      <c r="AL57" s="48">
        <f>'Depr schedule'!AR494*AL$4</f>
        <v>0</v>
      </c>
      <c r="AM57" s="48">
        <f>'Depr schedule'!AS494*AM$4</f>
        <v>0</v>
      </c>
      <c r="AN57" s="48">
        <f>'Depr schedule'!AT494*AN$4</f>
        <v>0</v>
      </c>
      <c r="AO57" s="48">
        <f>'Depr schedule'!AU494*AO$4</f>
        <v>0</v>
      </c>
      <c r="AP57" s="48">
        <f>'Depr schedule'!AV494*AP$4</f>
        <v>0</v>
      </c>
      <c r="AQ57" s="48">
        <f>'Depr schedule'!AW494*AQ$4</f>
        <v>0</v>
      </c>
      <c r="AR57" s="48">
        <f>'Depr schedule'!AX494*AR$4</f>
        <v>0</v>
      </c>
      <c r="AS57" s="48">
        <f>'Depr schedule'!AY494*AS$4</f>
        <v>0</v>
      </c>
      <c r="AT57" s="48">
        <f>'Depr schedule'!AZ494*AT$4</f>
        <v>0</v>
      </c>
      <c r="AU57" s="48">
        <f>'Depr schedule'!BA494*AU$4</f>
        <v>0</v>
      </c>
      <c r="AV57" s="48">
        <f>'Depr schedule'!BB494*AV$4</f>
        <v>0</v>
      </c>
      <c r="AW57" s="48">
        <f>'Depr schedule'!BC494*AW$4</f>
        <v>0</v>
      </c>
      <c r="AX57" s="48">
        <f>'Depr schedule'!BD494*AX$4</f>
        <v>0</v>
      </c>
      <c r="AY57" s="48">
        <f>'Depr schedule'!BE494*AY$4</f>
        <v>0</v>
      </c>
      <c r="AZ57" s="48">
        <f>'Depr schedule'!BF494*AZ$4</f>
        <v>0</v>
      </c>
      <c r="BA57" s="48">
        <f>'Depr schedule'!BG494*BA$4</f>
        <v>0</v>
      </c>
      <c r="BB57" s="48">
        <f>'Depr schedule'!BH494*BB$4</f>
        <v>0</v>
      </c>
      <c r="BC57" s="48">
        <f>'Depr schedule'!BI494*BC$4</f>
        <v>0</v>
      </c>
      <c r="BD57" s="48">
        <f>'Depr schedule'!BJ494*BD$4</f>
        <v>0</v>
      </c>
      <c r="BE57" s="48">
        <f>'Depr schedule'!BK494*BE$4</f>
        <v>0</v>
      </c>
    </row>
    <row r="58" spans="2:57" x14ac:dyDescent="0.3">
      <c r="B58" s="69" t="s">
        <v>114</v>
      </c>
      <c r="C58" s="48">
        <f>'Depr schedule'!I495*C$4</f>
        <v>0</v>
      </c>
      <c r="D58" s="72">
        <f>'Depr schedule'!J495*D$4</f>
        <v>0</v>
      </c>
      <c r="E58" s="72">
        <f>'Depr schedule'!K495*E$4</f>
        <v>0</v>
      </c>
      <c r="F58" s="72">
        <f>'Depr schedule'!L495*F$4</f>
        <v>2.6222274395475225</v>
      </c>
      <c r="G58" s="72">
        <f>'Depr schedule'!M495*G$4</f>
        <v>2.683143876056211</v>
      </c>
      <c r="H58" s="72">
        <f>'Depr schedule'!N495*H$4</f>
        <v>0</v>
      </c>
      <c r="I58" s="72">
        <f>'Depr schedule'!O495*I$4</f>
        <v>0</v>
      </c>
      <c r="J58" s="72">
        <f>'Depr schedule'!P495*J$4</f>
        <v>0</v>
      </c>
      <c r="K58" s="72">
        <f>'Depr schedule'!Q495*K$4</f>
        <v>0</v>
      </c>
      <c r="L58" s="72">
        <f>'Depr schedule'!R495*L$4</f>
        <v>0</v>
      </c>
      <c r="M58" s="72">
        <f>'Depr schedule'!S495*M$4</f>
        <v>0</v>
      </c>
      <c r="N58" s="72">
        <f>'Depr schedule'!T495*N$4</f>
        <v>0</v>
      </c>
      <c r="O58" s="72">
        <f>'Depr schedule'!U495*O$4</f>
        <v>0</v>
      </c>
      <c r="P58" s="72">
        <f>'Depr schedule'!V495*P$4</f>
        <v>0</v>
      </c>
      <c r="Q58" s="72">
        <f>'Depr schedule'!W495*Q$4</f>
        <v>0</v>
      </c>
      <c r="R58" s="72">
        <f>'Depr schedule'!X495*R$4</f>
        <v>0</v>
      </c>
      <c r="S58" s="72">
        <f>'Depr schedule'!Y495*S$4</f>
        <v>0</v>
      </c>
      <c r="T58" s="72">
        <f>'Depr schedule'!Z495*T$4</f>
        <v>0</v>
      </c>
      <c r="U58" s="72">
        <f>'Depr schedule'!AA495*U$4</f>
        <v>0</v>
      </c>
      <c r="V58" s="72">
        <f>'Depr schedule'!AB495*V$4</f>
        <v>0</v>
      </c>
      <c r="W58" s="72">
        <f>'Depr schedule'!AC495*W$4</f>
        <v>0</v>
      </c>
      <c r="X58" s="72">
        <f>'Depr schedule'!AD495*X$4</f>
        <v>0</v>
      </c>
      <c r="Y58" s="72">
        <f>'Depr schedule'!AE495*Y$4</f>
        <v>0</v>
      </c>
      <c r="Z58" s="72">
        <f>'Depr schedule'!AF495*Z$4</f>
        <v>0</v>
      </c>
      <c r="AA58" s="72">
        <f>'Depr schedule'!AG495*AA$4</f>
        <v>0</v>
      </c>
      <c r="AB58" s="72">
        <f>'Depr schedule'!AH495*AB$4</f>
        <v>0</v>
      </c>
      <c r="AC58" s="72">
        <f>'Depr schedule'!AI495*AC$4</f>
        <v>0</v>
      </c>
      <c r="AD58" s="72">
        <f>'Depr schedule'!AJ495*AD$4</f>
        <v>0</v>
      </c>
      <c r="AE58" s="72">
        <f>'Depr schedule'!AK495*AE$4</f>
        <v>0</v>
      </c>
      <c r="AF58" s="72">
        <f>'Depr schedule'!AL495*AF$4</f>
        <v>0</v>
      </c>
      <c r="AG58" s="72">
        <f>'Depr schedule'!AM495*AG$4</f>
        <v>0</v>
      </c>
      <c r="AH58" s="72">
        <f>'Depr schedule'!AN495*AH$4</f>
        <v>0</v>
      </c>
      <c r="AI58" s="72">
        <f>'Depr schedule'!AO495*AI$4</f>
        <v>0</v>
      </c>
      <c r="AJ58" s="72">
        <f>'Depr schedule'!AP495*AJ$4</f>
        <v>0</v>
      </c>
      <c r="AK58" s="72">
        <f>'Depr schedule'!AQ495*AK$4</f>
        <v>0</v>
      </c>
      <c r="AL58" s="72">
        <f>'Depr schedule'!AR495*AL$4</f>
        <v>0</v>
      </c>
      <c r="AM58" s="72">
        <f>'Depr schedule'!AS495*AM$4</f>
        <v>0</v>
      </c>
      <c r="AN58" s="72">
        <f>'Depr schedule'!AT495*AN$4</f>
        <v>0</v>
      </c>
      <c r="AO58" s="72">
        <f>'Depr schedule'!AU495*AO$4</f>
        <v>0</v>
      </c>
      <c r="AP58" s="72">
        <f>'Depr schedule'!AV495*AP$4</f>
        <v>0</v>
      </c>
      <c r="AQ58" s="72">
        <f>'Depr schedule'!AW495*AQ$4</f>
        <v>0</v>
      </c>
      <c r="AR58" s="72">
        <f>'Depr schedule'!AX495*AR$4</f>
        <v>0</v>
      </c>
      <c r="AS58" s="72">
        <f>'Depr schedule'!AY495*AS$4</f>
        <v>0</v>
      </c>
      <c r="AT58" s="72">
        <f>'Depr schedule'!AZ495*AT$4</f>
        <v>0</v>
      </c>
      <c r="AU58" s="72">
        <f>'Depr schedule'!BA495*AU$4</f>
        <v>0</v>
      </c>
      <c r="AV58" s="72">
        <f>'Depr schedule'!BB495*AV$4</f>
        <v>0</v>
      </c>
      <c r="AW58" s="72">
        <f>'Depr schedule'!BC495*AW$4</f>
        <v>0</v>
      </c>
      <c r="AX58" s="72">
        <f>'Depr schedule'!BD495*AX$4</f>
        <v>0</v>
      </c>
      <c r="AY58" s="72">
        <f>'Depr schedule'!BE495*AY$4</f>
        <v>0</v>
      </c>
      <c r="AZ58" s="72">
        <f>'Depr schedule'!BF495*AZ$4</f>
        <v>0</v>
      </c>
      <c r="BA58" s="72">
        <f>'Depr schedule'!BG495*BA$4</f>
        <v>0</v>
      </c>
      <c r="BB58" s="72">
        <f>'Depr schedule'!BH495*BB$4</f>
        <v>0</v>
      </c>
      <c r="BC58" s="72">
        <f>'Depr schedule'!BI495*BC$4</f>
        <v>0</v>
      </c>
      <c r="BD58" s="72">
        <f>'Depr schedule'!BJ495*BD$4</f>
        <v>0</v>
      </c>
      <c r="BE58" s="72">
        <f>'Depr schedule'!BK495*BE$4</f>
        <v>0</v>
      </c>
    </row>
    <row r="59" spans="2:57" x14ac:dyDescent="0.3">
      <c r="C59" s="7">
        <f>SUM(C44:C58)</f>
        <v>183.80831181819559</v>
      </c>
      <c r="D59" s="7">
        <f t="shared" ref="D59:BE59" si="254">SUM(D44:D58)</f>
        <v>174.14176770421525</v>
      </c>
      <c r="E59" s="7">
        <f t="shared" si="254"/>
        <v>187.34245902390404</v>
      </c>
      <c r="F59" s="7">
        <f t="shared" si="254"/>
        <v>198.21953027525205</v>
      </c>
      <c r="G59" s="7">
        <f t="shared" si="254"/>
        <v>215.03816758019641</v>
      </c>
      <c r="H59" s="7">
        <f t="shared" si="254"/>
        <v>220.12646184074532</v>
      </c>
      <c r="I59" s="7">
        <f t="shared" si="254"/>
        <v>214.5311892677795</v>
      </c>
      <c r="J59" s="7">
        <f t="shared" si="254"/>
        <v>205.04753191314825</v>
      </c>
      <c r="K59" s="7">
        <f t="shared" si="254"/>
        <v>199.50520110509649</v>
      </c>
      <c r="L59" s="7">
        <f t="shared" si="254"/>
        <v>191.8828009888997</v>
      </c>
      <c r="M59" s="7">
        <f t="shared" si="254"/>
        <v>185.54601894734532</v>
      </c>
      <c r="N59" s="7">
        <f t="shared" si="254"/>
        <v>188.59561541616324</v>
      </c>
      <c r="O59" s="7">
        <f t="shared" si="254"/>
        <v>190.37386592112429</v>
      </c>
      <c r="P59" s="7">
        <f t="shared" si="254"/>
        <v>192.8766409626283</v>
      </c>
      <c r="Q59" s="7">
        <f t="shared" si="254"/>
        <v>193.58264530467511</v>
      </c>
      <c r="R59" s="7">
        <f t="shared" si="254"/>
        <v>196.56351444681474</v>
      </c>
      <c r="S59" s="7">
        <f t="shared" si="254"/>
        <v>201.12984178636472</v>
      </c>
      <c r="T59" s="7">
        <f t="shared" si="254"/>
        <v>205.80224855490036</v>
      </c>
      <c r="U59" s="7">
        <f t="shared" si="254"/>
        <v>210.63713826476504</v>
      </c>
      <c r="V59" s="7">
        <f t="shared" si="254"/>
        <v>215.71556849492131</v>
      </c>
      <c r="W59" s="7">
        <f t="shared" si="254"/>
        <v>220.72681333736872</v>
      </c>
      <c r="X59" s="7">
        <f t="shared" si="254"/>
        <v>225.85447339753156</v>
      </c>
      <c r="Y59" s="7">
        <f t="shared" si="254"/>
        <v>231.10125309384125</v>
      </c>
      <c r="Z59" s="7">
        <f t="shared" si="254"/>
        <v>236.46991967052787</v>
      </c>
      <c r="AA59" s="7">
        <f t="shared" si="254"/>
        <v>121.8562751395486</v>
      </c>
      <c r="AB59" s="7">
        <f t="shared" si="254"/>
        <v>115.8323705684395</v>
      </c>
      <c r="AC59" s="7">
        <f t="shared" si="254"/>
        <v>118.58906199688526</v>
      </c>
      <c r="AD59" s="7">
        <f t="shared" si="254"/>
        <v>121.60911393770333</v>
      </c>
      <c r="AE59" s="7">
        <f t="shared" si="254"/>
        <v>124.09399179654824</v>
      </c>
      <c r="AF59" s="7">
        <f t="shared" si="254"/>
        <v>126.97679427903944</v>
      </c>
      <c r="AG59" s="7">
        <f t="shared" si="254"/>
        <v>129.92656656428053</v>
      </c>
      <c r="AH59" s="7">
        <f t="shared" si="254"/>
        <v>132.9448644142453</v>
      </c>
      <c r="AI59" s="7">
        <f t="shared" si="254"/>
        <v>136.03327973250006</v>
      </c>
      <c r="AJ59" s="7">
        <f t="shared" si="254"/>
        <v>139.1934414038017</v>
      </c>
      <c r="AK59" s="7">
        <f t="shared" si="254"/>
        <v>142.4270161532001</v>
      </c>
      <c r="AL59" s="7">
        <f t="shared" si="254"/>
        <v>145.73570942509858</v>
      </c>
      <c r="AM59" s="7">
        <f t="shared" si="254"/>
        <v>149.12126628273504</v>
      </c>
      <c r="AN59" s="7">
        <f t="shared" si="254"/>
        <v>152.58547232855958</v>
      </c>
      <c r="AO59" s="7">
        <f t="shared" si="254"/>
        <v>156.13015464599229</v>
      </c>
      <c r="AP59" s="7">
        <f t="shared" si="254"/>
        <v>159.75718276305963</v>
      </c>
      <c r="AQ59" s="7">
        <f t="shared" si="254"/>
        <v>163.46846963841631</v>
      </c>
      <c r="AR59" s="7">
        <f t="shared" si="254"/>
        <v>165.7665045196004</v>
      </c>
      <c r="AS59" s="7">
        <f t="shared" si="254"/>
        <v>166.61557172185118</v>
      </c>
      <c r="AT59" s="7">
        <f t="shared" si="254"/>
        <v>166.18542857295938</v>
      </c>
      <c r="AU59" s="7">
        <f t="shared" si="254"/>
        <v>165.8293067030468</v>
      </c>
      <c r="AV59" s="7">
        <f t="shared" si="254"/>
        <v>165.47493318606803</v>
      </c>
      <c r="AW59" s="7">
        <f t="shared" si="254"/>
        <v>153.50074104824407</v>
      </c>
      <c r="AX59" s="7">
        <f t="shared" si="254"/>
        <v>138.7449166461214</v>
      </c>
      <c r="AY59" s="7">
        <f t="shared" si="254"/>
        <v>121.5352228215328</v>
      </c>
      <c r="AZ59" s="7">
        <f t="shared" si="254"/>
        <v>99.938872501253528</v>
      </c>
      <c r="BA59" s="7">
        <f t="shared" si="254"/>
        <v>80.909034466391546</v>
      </c>
      <c r="BB59" s="7">
        <f t="shared" si="254"/>
        <v>68.041459733810754</v>
      </c>
      <c r="BC59" s="7">
        <f t="shared" si="254"/>
        <v>51.970335332164524</v>
      </c>
      <c r="BD59" s="7">
        <f t="shared" si="254"/>
        <v>34.819219769345196</v>
      </c>
      <c r="BE59" s="7">
        <f t="shared" si="254"/>
        <v>17.441334835420026</v>
      </c>
    </row>
    <row r="60" spans="2:57" outlineLevel="1" x14ac:dyDescent="0.3">
      <c r="C60" s="16"/>
      <c r="D60" s="16"/>
      <c r="E60" s="16"/>
      <c r="F60" s="16"/>
      <c r="G60" s="16"/>
    </row>
    <row r="61" spans="2:57" outlineLevel="1" x14ac:dyDescent="0.3">
      <c r="B61" t="s">
        <v>63</v>
      </c>
    </row>
    <row r="62" spans="2:57" outlineLevel="1" x14ac:dyDescent="0.3">
      <c r="B62" t="s">
        <v>0</v>
      </c>
      <c r="C62" s="2">
        <f>'Depr schedule'!I34*Inputs!$I$5</f>
        <v>49.59069103724746</v>
      </c>
      <c r="D62" s="2">
        <f>'Depr schedule'!J34*Inputs!$I$5</f>
        <v>67.442708425022843</v>
      </c>
      <c r="E62" s="2">
        <f>'Depr schedule'!K34*Inputs!$I$5</f>
        <v>60.06613852546122</v>
      </c>
      <c r="F62" s="2">
        <f>'Depr schedule'!L34*Inputs!$I$5</f>
        <v>68.673571999266471</v>
      </c>
      <c r="G62" s="2">
        <f>'Depr schedule'!M34*Inputs!$I$5</f>
        <v>50.941552570178175</v>
      </c>
      <c r="H62" s="2">
        <f>'Depr schedule'!N34*Inputs!$I$5</f>
        <v>0</v>
      </c>
      <c r="I62" s="2">
        <f>'Depr schedule'!O34*Inputs!$I$5</f>
        <v>0</v>
      </c>
      <c r="J62" s="2">
        <f>'Depr schedule'!P34*Inputs!$I$5</f>
        <v>0</v>
      </c>
      <c r="K62" s="2">
        <f>'Depr schedule'!Q34*Inputs!$I$5</f>
        <v>0</v>
      </c>
      <c r="L62" s="2">
        <f>'Depr schedule'!R34*Inputs!$I$5</f>
        <v>0</v>
      </c>
      <c r="M62" s="2">
        <f>'Depr schedule'!S34*Inputs!$I$5</f>
        <v>0</v>
      </c>
      <c r="N62" s="2">
        <f>'Depr schedule'!T34*Inputs!$I$5</f>
        <v>0</v>
      </c>
      <c r="O62" s="2">
        <f>'Depr schedule'!U34*Inputs!$I$5</f>
        <v>0</v>
      </c>
      <c r="P62" s="2">
        <f>'Depr schedule'!V34*Inputs!$I$5</f>
        <v>0</v>
      </c>
      <c r="Q62" s="2">
        <f>'Depr schedule'!W34*Inputs!$I$5</f>
        <v>0</v>
      </c>
    </row>
    <row r="63" spans="2:57" outlineLevel="1" x14ac:dyDescent="0.3">
      <c r="B63" t="s">
        <v>11</v>
      </c>
      <c r="C63" s="2">
        <f>'Depr schedule'!I81*Inputs!$I$5</f>
        <v>223.38340299636221</v>
      </c>
      <c r="D63" s="2">
        <f>'Depr schedule'!J81*Inputs!$I$5</f>
        <v>261.3109267613932</v>
      </c>
      <c r="E63" s="2">
        <f>'Depr schedule'!K81*Inputs!$I$5</f>
        <v>265.60173329991659</v>
      </c>
      <c r="F63" s="2">
        <f>'Depr schedule'!L81*Inputs!$I$5</f>
        <v>257.14449097857567</v>
      </c>
      <c r="G63" s="2">
        <f>'Depr schedule'!M81*Inputs!$I$5</f>
        <v>246.60480363513486</v>
      </c>
      <c r="H63" s="2">
        <f>'Depr schedule'!N81*Inputs!$I$5</f>
        <v>0</v>
      </c>
      <c r="I63" s="2">
        <f>'Depr schedule'!O81*Inputs!$I$5</f>
        <v>0</v>
      </c>
      <c r="J63" s="2">
        <f>'Depr schedule'!P81*Inputs!$I$5</f>
        <v>0</v>
      </c>
      <c r="K63" s="2">
        <f>'Depr schedule'!Q81*Inputs!$I$5</f>
        <v>0</v>
      </c>
      <c r="L63" s="2">
        <f>'Depr schedule'!R81*Inputs!$I$5</f>
        <v>0</v>
      </c>
      <c r="M63" s="2">
        <f>'Depr schedule'!S81*Inputs!$I$5</f>
        <v>0</v>
      </c>
      <c r="N63" s="2">
        <f>'Depr schedule'!T81*Inputs!$I$5</f>
        <v>0</v>
      </c>
      <c r="O63" s="2">
        <f>'Depr schedule'!U81*Inputs!$I$5</f>
        <v>0</v>
      </c>
      <c r="P63" s="2">
        <f>'Depr schedule'!V81*Inputs!$I$5</f>
        <v>0</v>
      </c>
      <c r="Q63" s="2">
        <f>'Depr schedule'!W81*Inputs!$I$5</f>
        <v>0</v>
      </c>
    </row>
    <row r="64" spans="2:57" outlineLevel="1" x14ac:dyDescent="0.3">
      <c r="B64" t="s">
        <v>12</v>
      </c>
      <c r="C64" s="2">
        <f>'Depr schedule'!I128*Inputs!$I$5</f>
        <v>0</v>
      </c>
      <c r="D64" s="2">
        <f>'Depr schedule'!J128*Inputs!$I$5</f>
        <v>0</v>
      </c>
      <c r="E64" s="2">
        <f>'Depr schedule'!K128*Inputs!$I$5</f>
        <v>0</v>
      </c>
      <c r="F64" s="2">
        <f>'Depr schedule'!L128*Inputs!$I$5</f>
        <v>0</v>
      </c>
      <c r="G64" s="2">
        <f>'Depr schedule'!M128*Inputs!$I$5</f>
        <v>0</v>
      </c>
      <c r="H64" s="2">
        <f>'Depr schedule'!N128*Inputs!$I$5</f>
        <v>0</v>
      </c>
      <c r="I64" s="2">
        <f>'Depr schedule'!O128*Inputs!$I$5</f>
        <v>0</v>
      </c>
      <c r="J64" s="2">
        <f>'Depr schedule'!P128*Inputs!$I$5</f>
        <v>0</v>
      </c>
      <c r="K64" s="2">
        <f>'Depr schedule'!Q128*Inputs!$I$5</f>
        <v>0</v>
      </c>
      <c r="L64" s="2">
        <f>'Depr schedule'!R128*Inputs!$I$5</f>
        <v>0</v>
      </c>
      <c r="M64" s="2">
        <f>'Depr schedule'!S128*Inputs!$I$5</f>
        <v>0</v>
      </c>
      <c r="N64" s="2">
        <f>'Depr schedule'!T128*Inputs!$I$5</f>
        <v>0</v>
      </c>
      <c r="O64" s="2">
        <f>'Depr schedule'!U128*Inputs!$I$5</f>
        <v>0</v>
      </c>
      <c r="P64" s="2">
        <f>'Depr schedule'!V128*Inputs!$I$5</f>
        <v>0</v>
      </c>
      <c r="Q64" s="2">
        <f>'Depr schedule'!W128*Inputs!$I$5</f>
        <v>0</v>
      </c>
    </row>
    <row r="65" spans="2:19" outlineLevel="1" x14ac:dyDescent="0.3">
      <c r="B65" t="s">
        <v>13</v>
      </c>
      <c r="C65" s="2">
        <f>'Depr schedule'!I175*Inputs!$I$5</f>
        <v>0</v>
      </c>
      <c r="D65" s="2">
        <f>'Depr schedule'!J175*Inputs!$I$5</f>
        <v>0</v>
      </c>
      <c r="E65" s="2">
        <f>'Depr schedule'!K175*Inputs!$I$5</f>
        <v>0</v>
      </c>
      <c r="F65" s="2">
        <f>'Depr schedule'!L175*Inputs!$I$5</f>
        <v>0</v>
      </c>
      <c r="G65" s="2">
        <f>'Depr schedule'!M175*Inputs!$I$5</f>
        <v>0</v>
      </c>
      <c r="H65" s="2">
        <f>'Depr schedule'!N175*Inputs!$I$5</f>
        <v>0</v>
      </c>
      <c r="I65" s="2">
        <f>'Depr schedule'!O175*Inputs!$I$5</f>
        <v>0</v>
      </c>
      <c r="J65" s="2">
        <f>'Depr schedule'!P175*Inputs!$I$5</f>
        <v>0</v>
      </c>
      <c r="K65" s="2">
        <f>'Depr schedule'!Q175*Inputs!$I$5</f>
        <v>0</v>
      </c>
      <c r="L65" s="2">
        <f>'Depr schedule'!R175*Inputs!$I$5</f>
        <v>0</v>
      </c>
      <c r="M65" s="2">
        <f>'Depr schedule'!S175*Inputs!$I$5</f>
        <v>0</v>
      </c>
      <c r="N65" s="2">
        <f>'Depr schedule'!T175*Inputs!$I$5</f>
        <v>0</v>
      </c>
      <c r="O65" s="2">
        <f>'Depr schedule'!U175*Inputs!$I$5</f>
        <v>0</v>
      </c>
      <c r="P65" s="2">
        <f>'Depr schedule'!V175*Inputs!$I$5</f>
        <v>0</v>
      </c>
      <c r="Q65" s="2">
        <f>'Depr schedule'!W175*Inputs!$I$5</f>
        <v>0</v>
      </c>
    </row>
    <row r="66" spans="2:19" outlineLevel="1" x14ac:dyDescent="0.3">
      <c r="B66" t="s">
        <v>14</v>
      </c>
      <c r="C66" s="2">
        <f>'Depr schedule'!I222*Inputs!$I$5</f>
        <v>9.5710154502313074</v>
      </c>
      <c r="D66" s="2">
        <f>'Depr schedule'!J222*Inputs!$I$5</f>
        <v>19.311381722005915</v>
      </c>
      <c r="E66" s="2">
        <f>'Depr schedule'!K222*Inputs!$I$5</f>
        <v>13.919284187480653</v>
      </c>
      <c r="F66" s="2">
        <f>'Depr schedule'!L222*Inputs!$I$5</f>
        <v>26.747019569379166</v>
      </c>
      <c r="G66" s="2">
        <f>'Depr schedule'!M222*Inputs!$I$5</f>
        <v>10.499817875185242</v>
      </c>
      <c r="H66" s="2">
        <f>'Depr schedule'!N222*Inputs!$I$5</f>
        <v>0</v>
      </c>
      <c r="I66" s="2">
        <f>'Depr schedule'!O222*Inputs!$I$5</f>
        <v>0</v>
      </c>
      <c r="J66" s="2">
        <f>'Depr schedule'!P222*Inputs!$I$5</f>
        <v>0</v>
      </c>
      <c r="K66" s="2">
        <f>'Depr schedule'!Q222*Inputs!$I$5</f>
        <v>0</v>
      </c>
      <c r="L66" s="2">
        <f>'Depr schedule'!R222*Inputs!$I$5</f>
        <v>0</v>
      </c>
      <c r="M66" s="2">
        <f>'Depr schedule'!S222*Inputs!$I$5</f>
        <v>0</v>
      </c>
      <c r="N66" s="2">
        <f>'Depr schedule'!T222*Inputs!$I$5</f>
        <v>0</v>
      </c>
      <c r="O66" s="2">
        <f>'Depr schedule'!U222*Inputs!$I$5</f>
        <v>0</v>
      </c>
      <c r="P66" s="2">
        <f>'Depr schedule'!V222*Inputs!$I$5</f>
        <v>0</v>
      </c>
      <c r="Q66" s="2">
        <f>'Depr schedule'!W222*Inputs!$I$5</f>
        <v>0</v>
      </c>
    </row>
    <row r="67" spans="2:19" outlineLevel="1" x14ac:dyDescent="0.3">
      <c r="B67" t="s">
        <v>15</v>
      </c>
      <c r="C67" s="2">
        <f>'Depr schedule'!I269*Inputs!$I$5</f>
        <v>41.416699667461288</v>
      </c>
      <c r="D67" s="2">
        <f>'Depr schedule'!J269*Inputs!$I$5</f>
        <v>55.157164359695528</v>
      </c>
      <c r="E67" s="2">
        <f>'Depr schedule'!K269*Inputs!$I$5</f>
        <v>36.412011197350949</v>
      </c>
      <c r="F67" s="2">
        <f>'Depr schedule'!L269*Inputs!$I$5</f>
        <v>41.09783655281533</v>
      </c>
      <c r="G67" s="2">
        <f>'Depr schedule'!M269*Inputs!$I$5</f>
        <v>33.657591782755453</v>
      </c>
      <c r="H67" s="2">
        <f>'Depr schedule'!N269*Inputs!$I$5</f>
        <v>0</v>
      </c>
      <c r="I67" s="2">
        <f>'Depr schedule'!O269*Inputs!$I$5</f>
        <v>0</v>
      </c>
      <c r="J67" s="2">
        <f>'Depr schedule'!P269*Inputs!$I$5</f>
        <v>0</v>
      </c>
      <c r="K67" s="2">
        <f>'Depr schedule'!Q269*Inputs!$I$5</f>
        <v>0</v>
      </c>
      <c r="L67" s="2">
        <f>'Depr schedule'!R269*Inputs!$I$5</f>
        <v>0</v>
      </c>
      <c r="M67" s="2">
        <f>'Depr schedule'!S269*Inputs!$I$5</f>
        <v>0</v>
      </c>
      <c r="N67" s="2">
        <f>'Depr schedule'!T269*Inputs!$I$5</f>
        <v>0</v>
      </c>
      <c r="O67" s="2">
        <f>'Depr schedule'!U269*Inputs!$I$5</f>
        <v>0</v>
      </c>
      <c r="P67" s="2">
        <f>'Depr schedule'!V269*Inputs!$I$5</f>
        <v>0</v>
      </c>
      <c r="Q67" s="2">
        <f>'Depr schedule'!W269*Inputs!$I$5</f>
        <v>0</v>
      </c>
    </row>
    <row r="68" spans="2:19" outlineLevel="1" x14ac:dyDescent="0.3">
      <c r="B68" t="s">
        <v>16</v>
      </c>
      <c r="C68" s="2">
        <f>'Depr schedule'!I316*Inputs!$I$5</f>
        <v>4.1768211198576264</v>
      </c>
      <c r="D68" s="2">
        <f>'Depr schedule'!J316*Inputs!$I$5</f>
        <v>5.0393450890607587</v>
      </c>
      <c r="E68" s="2">
        <f>'Depr schedule'!K316*Inputs!$I$5</f>
        <v>5.49504156263448</v>
      </c>
      <c r="F68" s="2">
        <f>'Depr schedule'!L316*Inputs!$I$5</f>
        <v>7.612425406310134</v>
      </c>
      <c r="G68" s="2">
        <f>'Depr schedule'!M316*Inputs!$I$5</f>
        <v>8.2659314839888633</v>
      </c>
      <c r="H68" s="2">
        <f>'Depr schedule'!N316*Inputs!$I$5</f>
        <v>0</v>
      </c>
      <c r="I68" s="2">
        <f>'Depr schedule'!O316*Inputs!$I$5</f>
        <v>0</v>
      </c>
      <c r="J68" s="2">
        <f>'Depr schedule'!P316*Inputs!$I$5</f>
        <v>0</v>
      </c>
      <c r="K68" s="2">
        <f>'Depr schedule'!Q316*Inputs!$I$5</f>
        <v>0</v>
      </c>
      <c r="L68" s="2">
        <f>'Depr schedule'!R316*Inputs!$I$5</f>
        <v>0</v>
      </c>
      <c r="M68" s="2">
        <f>'Depr schedule'!S316*Inputs!$I$5</f>
        <v>0</v>
      </c>
      <c r="N68" s="2">
        <f>'Depr schedule'!T316*Inputs!$I$5</f>
        <v>0</v>
      </c>
      <c r="O68" s="2">
        <f>'Depr schedule'!U316*Inputs!$I$5</f>
        <v>0</v>
      </c>
      <c r="P68" s="2">
        <f>'Depr schedule'!V316*Inputs!$I$5</f>
        <v>0</v>
      </c>
      <c r="Q68" s="2">
        <f>'Depr schedule'!W316*Inputs!$I$5</f>
        <v>0</v>
      </c>
    </row>
    <row r="69" spans="2:19" outlineLevel="1" x14ac:dyDescent="0.3">
      <c r="B69" s="69" t="s">
        <v>110</v>
      </c>
      <c r="C69" s="72">
        <f>'Depr schedule'!I363*Inputs!$I$5</f>
        <v>6.2177985416053292E-4</v>
      </c>
      <c r="D69" s="72">
        <f>'Depr schedule'!J363*Inputs!$I$5</f>
        <v>3.7411291753041614E-2</v>
      </c>
      <c r="E69" s="72">
        <f>'Depr schedule'!K363*Inputs!$I$5</f>
        <v>1.7891200131600928E-2</v>
      </c>
      <c r="F69" s="48">
        <f>'Depr schedule'!L363*Inputs!$I$5</f>
        <v>0</v>
      </c>
      <c r="G69" s="48">
        <f>'Depr schedule'!M363*Inputs!$I$5</f>
        <v>0</v>
      </c>
      <c r="H69" s="48">
        <f>'Depr schedule'!N363*Inputs!$I$5</f>
        <v>0</v>
      </c>
      <c r="I69" s="48">
        <f>'Depr schedule'!O363*Inputs!$I$5</f>
        <v>0</v>
      </c>
      <c r="J69" s="48">
        <f>'Depr schedule'!P363*Inputs!$I$5</f>
        <v>0</v>
      </c>
      <c r="K69" s="48">
        <f>'Depr schedule'!Q363*Inputs!$I$5</f>
        <v>0</v>
      </c>
      <c r="L69" s="48">
        <f>'Depr schedule'!R363*Inputs!$I$5</f>
        <v>0</v>
      </c>
      <c r="M69" s="48">
        <f>'Depr schedule'!S363*Inputs!$I$5</f>
        <v>0</v>
      </c>
      <c r="N69" s="48">
        <f>'Depr schedule'!T363*Inputs!$I$5</f>
        <v>0</v>
      </c>
      <c r="O69" s="48">
        <f>'Depr schedule'!U363*Inputs!$I$5</f>
        <v>0</v>
      </c>
      <c r="P69" s="48">
        <f>'Depr schedule'!V363*Inputs!$I$5</f>
        <v>0</v>
      </c>
      <c r="Q69" s="48">
        <f>'Depr schedule'!W363*Inputs!$I$5</f>
        <v>0</v>
      </c>
    </row>
    <row r="70" spans="2:19" outlineLevel="1" x14ac:dyDescent="0.3">
      <c r="B70" t="s">
        <v>17</v>
      </c>
      <c r="C70" s="2">
        <f>'Depr schedule'!I410*Inputs!$I$5</f>
        <v>10.344860477443934</v>
      </c>
      <c r="D70" s="2">
        <f>'Depr schedule'!J410*Inputs!$I$5</f>
        <v>0</v>
      </c>
      <c r="E70" s="2">
        <f>'Depr schedule'!K410*Inputs!$I$5</f>
        <v>0</v>
      </c>
      <c r="F70" s="2">
        <f>'Depr schedule'!L410*Inputs!$I$5</f>
        <v>0</v>
      </c>
      <c r="G70" s="2">
        <f>'Depr schedule'!M410*Inputs!$I$5</f>
        <v>0</v>
      </c>
      <c r="H70" s="2">
        <f>'Depr schedule'!N410*Inputs!$I$5</f>
        <v>0</v>
      </c>
      <c r="I70" s="2">
        <f>'Depr schedule'!O410*Inputs!$I$5</f>
        <v>0</v>
      </c>
      <c r="J70" s="2">
        <f>'Depr schedule'!P410*Inputs!$I$5</f>
        <v>0</v>
      </c>
      <c r="K70" s="2">
        <f>'Depr schedule'!Q410*Inputs!$I$5</f>
        <v>0</v>
      </c>
      <c r="L70" s="2">
        <f>'Depr schedule'!R410*Inputs!$I$5</f>
        <v>0</v>
      </c>
      <c r="M70" s="2">
        <f>'Depr schedule'!S410*Inputs!$I$5</f>
        <v>0</v>
      </c>
      <c r="N70" s="2">
        <f>'Depr schedule'!T410*Inputs!$I$5</f>
        <v>0</v>
      </c>
      <c r="O70" s="2">
        <f>'Depr schedule'!U410*Inputs!$I$5</f>
        <v>0</v>
      </c>
      <c r="P70" s="2">
        <f>'Depr schedule'!V410*Inputs!$I$5</f>
        <v>0</v>
      </c>
      <c r="Q70" s="2">
        <f>'Depr schedule'!W410*Inputs!$I$5</f>
        <v>0</v>
      </c>
    </row>
    <row r="71" spans="2:19" x14ac:dyDescent="0.3">
      <c r="C71" s="7"/>
      <c r="D71" s="7"/>
      <c r="E71" s="7"/>
      <c r="F71" s="7"/>
      <c r="G71" s="16"/>
    </row>
    <row r="72" spans="2:19" x14ac:dyDescent="0.3">
      <c r="B72" s="19" t="s">
        <v>39</v>
      </c>
      <c r="C72" s="1"/>
      <c r="D72" s="1"/>
      <c r="E72" s="1"/>
      <c r="F72" s="1"/>
      <c r="G72" s="1"/>
    </row>
    <row r="73" spans="2:19" x14ac:dyDescent="0.3">
      <c r="B73" t="s">
        <v>0</v>
      </c>
      <c r="C73" s="7">
        <f>C62*C$4</f>
        <v>50.742722373825096</v>
      </c>
      <c r="D73" s="7">
        <f t="shared" ref="D73:G73" si="255">D62*D$4</f>
        <v>70.612601130805345</v>
      </c>
      <c r="E73" s="7">
        <f t="shared" si="255"/>
        <v>64.350292278830835</v>
      </c>
      <c r="F73" s="7">
        <f t="shared" si="255"/>
        <v>75.280769800057698</v>
      </c>
      <c r="G73" s="7">
        <f t="shared" si="255"/>
        <v>57.139994531894899</v>
      </c>
      <c r="H73" s="7">
        <f t="shared" ref="H73:Q73" si="256">H62*H$4</f>
        <v>0</v>
      </c>
      <c r="I73" s="7">
        <f t="shared" si="256"/>
        <v>0</v>
      </c>
      <c r="J73" s="7">
        <f t="shared" si="256"/>
        <v>0</v>
      </c>
      <c r="K73" s="7">
        <f t="shared" si="256"/>
        <v>0</v>
      </c>
      <c r="L73" s="7">
        <f t="shared" si="256"/>
        <v>0</v>
      </c>
      <c r="M73" s="7">
        <f t="shared" si="256"/>
        <v>0</v>
      </c>
      <c r="N73" s="7">
        <f t="shared" si="256"/>
        <v>0</v>
      </c>
      <c r="O73" s="7">
        <f t="shared" si="256"/>
        <v>0</v>
      </c>
      <c r="P73" s="7">
        <f t="shared" si="256"/>
        <v>0</v>
      </c>
      <c r="Q73" s="7">
        <f t="shared" si="256"/>
        <v>0</v>
      </c>
      <c r="R73" s="16"/>
      <c r="S73" s="16"/>
    </row>
    <row r="74" spans="2:19" x14ac:dyDescent="0.3">
      <c r="B74" t="s">
        <v>11</v>
      </c>
      <c r="C74" s="7">
        <f t="shared" ref="C74:G74" si="257">C63*C$4</f>
        <v>228.57277775481975</v>
      </c>
      <c r="D74" s="7">
        <f t="shared" si="257"/>
        <v>273.59287124473303</v>
      </c>
      <c r="E74" s="7">
        <f t="shared" si="257"/>
        <v>284.54549580157936</v>
      </c>
      <c r="F74" s="7">
        <f t="shared" si="257"/>
        <v>281.88478722088229</v>
      </c>
      <c r="G74" s="7">
        <f t="shared" si="257"/>
        <v>276.61106543304822</v>
      </c>
      <c r="H74" s="7">
        <f t="shared" ref="H74:Q74" si="258">H63*H$4</f>
        <v>0</v>
      </c>
      <c r="I74" s="7">
        <f t="shared" si="258"/>
        <v>0</v>
      </c>
      <c r="J74" s="7">
        <f t="shared" si="258"/>
        <v>0</v>
      </c>
      <c r="K74" s="7">
        <f t="shared" si="258"/>
        <v>0</v>
      </c>
      <c r="L74" s="7">
        <f t="shared" si="258"/>
        <v>0</v>
      </c>
      <c r="M74" s="7">
        <f t="shared" si="258"/>
        <v>0</v>
      </c>
      <c r="N74" s="7">
        <f t="shared" si="258"/>
        <v>0</v>
      </c>
      <c r="O74" s="7">
        <f t="shared" si="258"/>
        <v>0</v>
      </c>
      <c r="P74" s="7">
        <f t="shared" si="258"/>
        <v>0</v>
      </c>
      <c r="Q74" s="7">
        <f t="shared" si="258"/>
        <v>0</v>
      </c>
      <c r="R74" s="16"/>
      <c r="S74" s="16"/>
    </row>
    <row r="75" spans="2:19" x14ac:dyDescent="0.3">
      <c r="B75" t="s">
        <v>12</v>
      </c>
      <c r="C75" s="7">
        <f t="shared" ref="C75:G75" si="259">C64*C$4</f>
        <v>0</v>
      </c>
      <c r="D75" s="7">
        <f t="shared" si="259"/>
        <v>0</v>
      </c>
      <c r="E75" s="7">
        <f t="shared" si="259"/>
        <v>0</v>
      </c>
      <c r="F75" s="7">
        <f t="shared" si="259"/>
        <v>0</v>
      </c>
      <c r="G75" s="7">
        <f t="shared" si="259"/>
        <v>0</v>
      </c>
      <c r="H75" s="7">
        <f t="shared" ref="H75:Q75" si="260">H64*H$4</f>
        <v>0</v>
      </c>
      <c r="I75" s="7">
        <f t="shared" si="260"/>
        <v>0</v>
      </c>
      <c r="J75" s="7">
        <f t="shared" si="260"/>
        <v>0</v>
      </c>
      <c r="K75" s="7">
        <f t="shared" si="260"/>
        <v>0</v>
      </c>
      <c r="L75" s="7">
        <f t="shared" si="260"/>
        <v>0</v>
      </c>
      <c r="M75" s="7">
        <f t="shared" si="260"/>
        <v>0</v>
      </c>
      <c r="N75" s="7">
        <f t="shared" si="260"/>
        <v>0</v>
      </c>
      <c r="O75" s="7">
        <f t="shared" si="260"/>
        <v>0</v>
      </c>
      <c r="P75" s="7">
        <f t="shared" si="260"/>
        <v>0</v>
      </c>
      <c r="Q75" s="7">
        <f t="shared" si="260"/>
        <v>0</v>
      </c>
      <c r="R75" s="16"/>
      <c r="S75" s="16"/>
    </row>
    <row r="76" spans="2:19" x14ac:dyDescent="0.3">
      <c r="B76" t="s">
        <v>13</v>
      </c>
      <c r="C76" s="7">
        <f t="shared" ref="C76:G76" si="261">C65*C$4</f>
        <v>0</v>
      </c>
      <c r="D76" s="7">
        <f t="shared" si="261"/>
        <v>0</v>
      </c>
      <c r="E76" s="7">
        <f t="shared" si="261"/>
        <v>0</v>
      </c>
      <c r="F76" s="7">
        <f t="shared" si="261"/>
        <v>0</v>
      </c>
      <c r="G76" s="7">
        <f t="shared" si="261"/>
        <v>0</v>
      </c>
      <c r="H76" s="7">
        <f t="shared" ref="H76:Q76" si="262">H65*H$4</f>
        <v>0</v>
      </c>
      <c r="I76" s="7">
        <f t="shared" si="262"/>
        <v>0</v>
      </c>
      <c r="J76" s="7">
        <f t="shared" si="262"/>
        <v>0</v>
      </c>
      <c r="K76" s="7">
        <f t="shared" si="262"/>
        <v>0</v>
      </c>
      <c r="L76" s="7">
        <f t="shared" si="262"/>
        <v>0</v>
      </c>
      <c r="M76" s="7">
        <f t="shared" si="262"/>
        <v>0</v>
      </c>
      <c r="N76" s="7">
        <f t="shared" si="262"/>
        <v>0</v>
      </c>
      <c r="O76" s="7">
        <f t="shared" si="262"/>
        <v>0</v>
      </c>
      <c r="P76" s="7">
        <f t="shared" si="262"/>
        <v>0</v>
      </c>
      <c r="Q76" s="7">
        <f t="shared" si="262"/>
        <v>0</v>
      </c>
      <c r="R76" s="16"/>
      <c r="S76" s="16"/>
    </row>
    <row r="77" spans="2:19" x14ac:dyDescent="0.3">
      <c r="B77" t="s">
        <v>14</v>
      </c>
      <c r="C77" s="7">
        <f t="shared" ref="C77:G77" si="263">C66*C$4</f>
        <v>9.7933577788198214</v>
      </c>
      <c r="D77" s="7">
        <f t="shared" si="263"/>
        <v>20.219041118977223</v>
      </c>
      <c r="E77" s="7">
        <f t="shared" si="263"/>
        <v>14.912062399296886</v>
      </c>
      <c r="F77" s="7">
        <f t="shared" si="263"/>
        <v>29.320394504330991</v>
      </c>
      <c r="G77" s="7">
        <f t="shared" si="263"/>
        <v>11.777409711795885</v>
      </c>
      <c r="H77" s="7">
        <f t="shared" ref="H77:Q77" si="264">H66*H$4</f>
        <v>0</v>
      </c>
      <c r="I77" s="7">
        <f t="shared" si="264"/>
        <v>0</v>
      </c>
      <c r="J77" s="7">
        <f t="shared" si="264"/>
        <v>0</v>
      </c>
      <c r="K77" s="7">
        <f t="shared" si="264"/>
        <v>0</v>
      </c>
      <c r="L77" s="7">
        <f t="shared" si="264"/>
        <v>0</v>
      </c>
      <c r="M77" s="7">
        <f t="shared" si="264"/>
        <v>0</v>
      </c>
      <c r="N77" s="7">
        <f t="shared" si="264"/>
        <v>0</v>
      </c>
      <c r="O77" s="7">
        <f t="shared" si="264"/>
        <v>0</v>
      </c>
      <c r="P77" s="7">
        <f t="shared" si="264"/>
        <v>0</v>
      </c>
      <c r="Q77" s="7">
        <f t="shared" si="264"/>
        <v>0</v>
      </c>
      <c r="R77" s="16"/>
      <c r="S77" s="16"/>
    </row>
    <row r="78" spans="2:19" x14ac:dyDescent="0.3">
      <c r="B78" t="s">
        <v>15</v>
      </c>
      <c r="C78" s="7">
        <f t="shared" ref="C78:G78" si="265">C67*C$4</f>
        <v>42.378842659957648</v>
      </c>
      <c r="D78" s="7">
        <f t="shared" si="265"/>
        <v>57.749620935928974</v>
      </c>
      <c r="E78" s="7">
        <f t="shared" si="265"/>
        <v>39.009059355736284</v>
      </c>
      <c r="F78" s="7">
        <f t="shared" si="265"/>
        <v>45.051927295203669</v>
      </c>
      <c r="G78" s="7">
        <f t="shared" si="265"/>
        <v>37.752964198999692</v>
      </c>
      <c r="H78" s="7">
        <f t="shared" ref="H78:Q78" si="266">H67*H$4</f>
        <v>0</v>
      </c>
      <c r="I78" s="7">
        <f t="shared" si="266"/>
        <v>0</v>
      </c>
      <c r="J78" s="7">
        <f t="shared" si="266"/>
        <v>0</v>
      </c>
      <c r="K78" s="7">
        <f t="shared" si="266"/>
        <v>0</v>
      </c>
      <c r="L78" s="7">
        <f t="shared" si="266"/>
        <v>0</v>
      </c>
      <c r="M78" s="7">
        <f t="shared" si="266"/>
        <v>0</v>
      </c>
      <c r="N78" s="7">
        <f t="shared" si="266"/>
        <v>0</v>
      </c>
      <c r="O78" s="7">
        <f t="shared" si="266"/>
        <v>0</v>
      </c>
      <c r="P78" s="7">
        <f t="shared" si="266"/>
        <v>0</v>
      </c>
      <c r="Q78" s="7">
        <f t="shared" si="266"/>
        <v>0</v>
      </c>
      <c r="R78" s="16"/>
      <c r="S78" s="16"/>
    </row>
    <row r="79" spans="2:19" x14ac:dyDescent="0.3">
      <c r="B79" t="s">
        <v>16</v>
      </c>
      <c r="C79" s="7">
        <f t="shared" ref="C79:Q80" si="267">C68*C$4</f>
        <v>4.2738520084520424</v>
      </c>
      <c r="D79" s="7">
        <f t="shared" si="267"/>
        <v>5.2762006901001701</v>
      </c>
      <c r="E79" s="7">
        <f t="shared" si="267"/>
        <v>5.8869695858667965</v>
      </c>
      <c r="F79" s="7">
        <f t="shared" si="267"/>
        <v>8.3448294292696037</v>
      </c>
      <c r="G79" s="7">
        <f t="shared" si="267"/>
        <v>9.2717095566624099</v>
      </c>
      <c r="H79" s="7">
        <f t="shared" ref="H79:Q79" si="268">H68*H$4</f>
        <v>0</v>
      </c>
      <c r="I79" s="7">
        <f t="shared" si="268"/>
        <v>0</v>
      </c>
      <c r="J79" s="7">
        <f t="shared" si="268"/>
        <v>0</v>
      </c>
      <c r="K79" s="7">
        <f t="shared" si="268"/>
        <v>0</v>
      </c>
      <c r="L79" s="7">
        <f t="shared" si="268"/>
        <v>0</v>
      </c>
      <c r="M79" s="7">
        <f t="shared" si="268"/>
        <v>0</v>
      </c>
      <c r="N79" s="7">
        <f t="shared" si="268"/>
        <v>0</v>
      </c>
      <c r="O79" s="7">
        <f t="shared" si="268"/>
        <v>0</v>
      </c>
      <c r="P79" s="7">
        <f t="shared" si="268"/>
        <v>0</v>
      </c>
      <c r="Q79" s="7">
        <f t="shared" si="268"/>
        <v>0</v>
      </c>
      <c r="R79" s="16"/>
      <c r="S79" s="16"/>
    </row>
    <row r="80" spans="2:19" x14ac:dyDescent="0.3">
      <c r="B80" s="69" t="s">
        <v>110</v>
      </c>
      <c r="C80" s="71">
        <f t="shared" si="267"/>
        <v>6.3622429648354042E-4</v>
      </c>
      <c r="D80" s="71">
        <f t="shared" si="267"/>
        <v>3.9169669843294411E-2</v>
      </c>
      <c r="E80" s="71">
        <f t="shared" si="267"/>
        <v>1.9167271044060113E-2</v>
      </c>
      <c r="F80" s="70">
        <f t="shared" si="267"/>
        <v>0</v>
      </c>
      <c r="G80" s="70">
        <f t="shared" si="267"/>
        <v>0</v>
      </c>
      <c r="H80" s="70">
        <f t="shared" si="267"/>
        <v>0</v>
      </c>
      <c r="I80" s="70">
        <f t="shared" si="267"/>
        <v>0</v>
      </c>
      <c r="J80" s="70">
        <f t="shared" si="267"/>
        <v>0</v>
      </c>
      <c r="K80" s="70">
        <f t="shared" si="267"/>
        <v>0</v>
      </c>
      <c r="L80" s="70">
        <f t="shared" si="267"/>
        <v>0</v>
      </c>
      <c r="M80" s="70">
        <f t="shared" si="267"/>
        <v>0</v>
      </c>
      <c r="N80" s="70">
        <f t="shared" si="267"/>
        <v>0</v>
      </c>
      <c r="O80" s="70">
        <f t="shared" si="267"/>
        <v>0</v>
      </c>
      <c r="P80" s="70">
        <f t="shared" si="267"/>
        <v>0</v>
      </c>
      <c r="Q80" s="70">
        <f t="shared" si="267"/>
        <v>0</v>
      </c>
      <c r="R80" s="16"/>
      <c r="S80" s="16"/>
    </row>
    <row r="81" spans="2:57" x14ac:dyDescent="0.3">
      <c r="B81" t="s">
        <v>17</v>
      </c>
      <c r="C81" s="7">
        <f t="shared" ref="C81:G81" si="269">C70*C$4</f>
        <v>10.585179843705388</v>
      </c>
      <c r="D81" s="7">
        <f t="shared" si="269"/>
        <v>0</v>
      </c>
      <c r="E81" s="7">
        <f t="shared" si="269"/>
        <v>0</v>
      </c>
      <c r="F81" s="7">
        <f t="shared" si="269"/>
        <v>0</v>
      </c>
      <c r="G81" s="7">
        <f t="shared" si="269"/>
        <v>0</v>
      </c>
      <c r="H81" s="7">
        <f t="shared" ref="H81:Q81" si="270">H70*H$4</f>
        <v>0</v>
      </c>
      <c r="I81" s="7">
        <f t="shared" si="270"/>
        <v>0</v>
      </c>
      <c r="J81" s="7">
        <f t="shared" si="270"/>
        <v>0</v>
      </c>
      <c r="K81" s="7">
        <f t="shared" si="270"/>
        <v>0</v>
      </c>
      <c r="L81" s="7">
        <f t="shared" si="270"/>
        <v>0</v>
      </c>
      <c r="M81" s="7">
        <f t="shared" si="270"/>
        <v>0</v>
      </c>
      <c r="N81" s="7">
        <f t="shared" si="270"/>
        <v>0</v>
      </c>
      <c r="O81" s="7">
        <f t="shared" si="270"/>
        <v>0</v>
      </c>
      <c r="P81" s="7">
        <f t="shared" si="270"/>
        <v>0</v>
      </c>
      <c r="Q81" s="7">
        <f t="shared" si="270"/>
        <v>0</v>
      </c>
      <c r="R81" s="16"/>
      <c r="S81" s="16"/>
    </row>
    <row r="82" spans="2:57" x14ac:dyDescent="0.3">
      <c r="C82" s="7">
        <f t="shared" ref="C82:BE82" si="271">SUM(C73:C81)</f>
        <v>346.34736864387617</v>
      </c>
      <c r="D82" s="7">
        <f t="shared" si="271"/>
        <v>427.48950479038803</v>
      </c>
      <c r="E82" s="7">
        <f t="shared" si="271"/>
        <v>408.72304669235416</v>
      </c>
      <c r="F82" s="7">
        <f t="shared" si="271"/>
        <v>439.88270824974427</v>
      </c>
      <c r="G82" s="7">
        <f t="shared" si="271"/>
        <v>392.5531434324011</v>
      </c>
      <c r="H82" s="7">
        <f t="shared" si="271"/>
        <v>0</v>
      </c>
      <c r="I82" s="7">
        <f t="shared" si="271"/>
        <v>0</v>
      </c>
      <c r="J82" s="7">
        <f t="shared" si="271"/>
        <v>0</v>
      </c>
      <c r="K82" s="7">
        <f t="shared" si="271"/>
        <v>0</v>
      </c>
      <c r="L82" s="7">
        <f t="shared" si="271"/>
        <v>0</v>
      </c>
      <c r="M82" s="7">
        <f t="shared" si="271"/>
        <v>0</v>
      </c>
      <c r="N82" s="7">
        <f t="shared" si="271"/>
        <v>0</v>
      </c>
      <c r="O82" s="7">
        <f t="shared" si="271"/>
        <v>0</v>
      </c>
      <c r="P82" s="7">
        <f t="shared" si="271"/>
        <v>0</v>
      </c>
      <c r="Q82" s="7">
        <f t="shared" si="271"/>
        <v>0</v>
      </c>
      <c r="R82" s="7">
        <f t="shared" si="271"/>
        <v>0</v>
      </c>
      <c r="S82" s="7">
        <f t="shared" si="271"/>
        <v>0</v>
      </c>
      <c r="T82" s="7">
        <f t="shared" si="271"/>
        <v>0</v>
      </c>
      <c r="U82" s="7">
        <f t="shared" si="271"/>
        <v>0</v>
      </c>
      <c r="V82" s="7">
        <f t="shared" si="271"/>
        <v>0</v>
      </c>
      <c r="W82" s="7">
        <f t="shared" si="271"/>
        <v>0</v>
      </c>
      <c r="X82" s="7">
        <f t="shared" si="271"/>
        <v>0</v>
      </c>
      <c r="Y82" s="7">
        <f t="shared" si="271"/>
        <v>0</v>
      </c>
      <c r="Z82" s="7">
        <f t="shared" si="271"/>
        <v>0</v>
      </c>
      <c r="AA82" s="7">
        <f t="shared" si="271"/>
        <v>0</v>
      </c>
      <c r="AB82" s="7">
        <f t="shared" si="271"/>
        <v>0</v>
      </c>
      <c r="AC82" s="7">
        <f t="shared" si="271"/>
        <v>0</v>
      </c>
      <c r="AD82" s="7">
        <f t="shared" si="271"/>
        <v>0</v>
      </c>
      <c r="AE82" s="7">
        <f t="shared" si="271"/>
        <v>0</v>
      </c>
      <c r="AF82" s="7">
        <f t="shared" si="271"/>
        <v>0</v>
      </c>
      <c r="AG82" s="7">
        <f t="shared" si="271"/>
        <v>0</v>
      </c>
      <c r="AH82" s="7">
        <f t="shared" si="271"/>
        <v>0</v>
      </c>
      <c r="AI82" s="7">
        <f t="shared" si="271"/>
        <v>0</v>
      </c>
      <c r="AJ82" s="7">
        <f t="shared" si="271"/>
        <v>0</v>
      </c>
      <c r="AK82" s="7">
        <f t="shared" si="271"/>
        <v>0</v>
      </c>
      <c r="AL82" s="7">
        <f t="shared" si="271"/>
        <v>0</v>
      </c>
      <c r="AM82" s="7">
        <f t="shared" si="271"/>
        <v>0</v>
      </c>
      <c r="AN82" s="7">
        <f t="shared" si="271"/>
        <v>0</v>
      </c>
      <c r="AO82" s="7">
        <f t="shared" si="271"/>
        <v>0</v>
      </c>
      <c r="AP82" s="7">
        <f t="shared" si="271"/>
        <v>0</v>
      </c>
      <c r="AQ82" s="7">
        <f t="shared" si="271"/>
        <v>0</v>
      </c>
      <c r="AR82" s="7">
        <f t="shared" si="271"/>
        <v>0</v>
      </c>
      <c r="AS82" s="7">
        <f t="shared" si="271"/>
        <v>0</v>
      </c>
      <c r="AT82" s="7">
        <f t="shared" si="271"/>
        <v>0</v>
      </c>
      <c r="AU82" s="7">
        <f t="shared" si="271"/>
        <v>0</v>
      </c>
      <c r="AV82" s="7">
        <f t="shared" si="271"/>
        <v>0</v>
      </c>
      <c r="AW82" s="7">
        <f t="shared" si="271"/>
        <v>0</v>
      </c>
      <c r="AX82" s="7">
        <f t="shared" si="271"/>
        <v>0</v>
      </c>
      <c r="AY82" s="7">
        <f t="shared" si="271"/>
        <v>0</v>
      </c>
      <c r="AZ82" s="7">
        <f t="shared" si="271"/>
        <v>0</v>
      </c>
      <c r="BA82" s="7">
        <f t="shared" si="271"/>
        <v>0</v>
      </c>
      <c r="BB82" s="7">
        <f t="shared" si="271"/>
        <v>0</v>
      </c>
      <c r="BC82" s="7">
        <f t="shared" si="271"/>
        <v>0</v>
      </c>
      <c r="BD82" s="7">
        <f t="shared" si="271"/>
        <v>0</v>
      </c>
      <c r="BE82" s="7">
        <f t="shared" si="271"/>
        <v>0</v>
      </c>
    </row>
    <row r="84" spans="2:57" x14ac:dyDescent="0.3">
      <c r="B84" s="19" t="s">
        <v>40</v>
      </c>
    </row>
    <row r="85" spans="2:57" outlineLevel="1" x14ac:dyDescent="0.3">
      <c r="B85" t="s">
        <v>0</v>
      </c>
    </row>
    <row r="86" spans="2:57" outlineLevel="1" x14ac:dyDescent="0.3">
      <c r="B86" t="s">
        <v>11</v>
      </c>
    </row>
    <row r="87" spans="2:57" outlineLevel="1" x14ac:dyDescent="0.3">
      <c r="B87" t="s">
        <v>12</v>
      </c>
    </row>
    <row r="88" spans="2:57" outlineLevel="1" x14ac:dyDescent="0.3">
      <c r="B88" t="s">
        <v>13</v>
      </c>
    </row>
    <row r="89" spans="2:57" outlineLevel="1" x14ac:dyDescent="0.3">
      <c r="B89" t="s">
        <v>14</v>
      </c>
    </row>
    <row r="90" spans="2:57" outlineLevel="1" x14ac:dyDescent="0.3">
      <c r="B90" t="s">
        <v>15</v>
      </c>
    </row>
    <row r="91" spans="2:57" outlineLevel="1" x14ac:dyDescent="0.3">
      <c r="B91" t="s">
        <v>16</v>
      </c>
    </row>
    <row r="92" spans="2:57" outlineLevel="1" x14ac:dyDescent="0.3">
      <c r="B92" t="s">
        <v>110</v>
      </c>
    </row>
    <row r="93" spans="2:57" outlineLevel="1" x14ac:dyDescent="0.3">
      <c r="B93" t="s">
        <v>17</v>
      </c>
    </row>
    <row r="94" spans="2:57" x14ac:dyDescent="0.3">
      <c r="C94" s="7">
        <f t="shared" ref="C94:BE94" si="272">SUM(C85:C93)</f>
        <v>0</v>
      </c>
      <c r="D94" s="7">
        <f t="shared" si="272"/>
        <v>0</v>
      </c>
      <c r="E94" s="7">
        <f t="shared" si="272"/>
        <v>0</v>
      </c>
      <c r="F94" s="7">
        <f t="shared" si="272"/>
        <v>0</v>
      </c>
      <c r="G94" s="7">
        <f t="shared" si="272"/>
        <v>0</v>
      </c>
      <c r="H94" s="7">
        <f t="shared" si="272"/>
        <v>0</v>
      </c>
      <c r="I94" s="7">
        <f t="shared" si="272"/>
        <v>0</v>
      </c>
      <c r="J94" s="7">
        <f t="shared" si="272"/>
        <v>0</v>
      </c>
      <c r="K94" s="7">
        <f t="shared" si="272"/>
        <v>0</v>
      </c>
      <c r="L94" s="7">
        <f t="shared" si="272"/>
        <v>0</v>
      </c>
      <c r="M94" s="7">
        <f t="shared" si="272"/>
        <v>0</v>
      </c>
      <c r="N94" s="7">
        <f t="shared" si="272"/>
        <v>0</v>
      </c>
      <c r="O94" s="7">
        <f t="shared" si="272"/>
        <v>0</v>
      </c>
      <c r="P94" s="7">
        <f t="shared" si="272"/>
        <v>0</v>
      </c>
      <c r="Q94" s="7">
        <f t="shared" si="272"/>
        <v>0</v>
      </c>
      <c r="R94" s="7">
        <f t="shared" si="272"/>
        <v>0</v>
      </c>
      <c r="S94" s="7">
        <f t="shared" si="272"/>
        <v>0</v>
      </c>
      <c r="T94" s="7">
        <f t="shared" si="272"/>
        <v>0</v>
      </c>
      <c r="U94" s="7">
        <f t="shared" si="272"/>
        <v>0</v>
      </c>
      <c r="V94" s="7">
        <f t="shared" si="272"/>
        <v>0</v>
      </c>
      <c r="W94" s="7">
        <f t="shared" si="272"/>
        <v>0</v>
      </c>
      <c r="X94" s="7">
        <f t="shared" si="272"/>
        <v>0</v>
      </c>
      <c r="Y94" s="7">
        <f t="shared" si="272"/>
        <v>0</v>
      </c>
      <c r="Z94" s="7">
        <f t="shared" si="272"/>
        <v>0</v>
      </c>
      <c r="AA94" s="7">
        <f t="shared" si="272"/>
        <v>0</v>
      </c>
      <c r="AB94" s="7">
        <f t="shared" si="272"/>
        <v>0</v>
      </c>
      <c r="AC94" s="7">
        <f t="shared" si="272"/>
        <v>0</v>
      </c>
      <c r="AD94" s="7">
        <f t="shared" si="272"/>
        <v>0</v>
      </c>
      <c r="AE94" s="7">
        <f t="shared" si="272"/>
        <v>0</v>
      </c>
      <c r="AF94" s="7">
        <f t="shared" si="272"/>
        <v>0</v>
      </c>
      <c r="AG94" s="7">
        <f t="shared" si="272"/>
        <v>0</v>
      </c>
      <c r="AH94" s="7">
        <f t="shared" si="272"/>
        <v>0</v>
      </c>
      <c r="AI94" s="7">
        <f t="shared" si="272"/>
        <v>0</v>
      </c>
      <c r="AJ94" s="7">
        <f t="shared" si="272"/>
        <v>0</v>
      </c>
      <c r="AK94" s="7">
        <f t="shared" si="272"/>
        <v>0</v>
      </c>
      <c r="AL94" s="7">
        <f t="shared" si="272"/>
        <v>0</v>
      </c>
      <c r="AM94" s="7">
        <f t="shared" si="272"/>
        <v>0</v>
      </c>
      <c r="AN94" s="7">
        <f t="shared" si="272"/>
        <v>0</v>
      </c>
      <c r="AO94" s="7">
        <f t="shared" si="272"/>
        <v>0</v>
      </c>
      <c r="AP94" s="7">
        <f t="shared" si="272"/>
        <v>0</v>
      </c>
      <c r="AQ94" s="7">
        <f t="shared" si="272"/>
        <v>0</v>
      </c>
      <c r="AR94" s="7">
        <f t="shared" si="272"/>
        <v>0</v>
      </c>
      <c r="AS94" s="7">
        <f t="shared" si="272"/>
        <v>0</v>
      </c>
      <c r="AT94" s="7">
        <f t="shared" si="272"/>
        <v>0</v>
      </c>
      <c r="AU94" s="7">
        <f t="shared" si="272"/>
        <v>0</v>
      </c>
      <c r="AV94" s="7">
        <f t="shared" si="272"/>
        <v>0</v>
      </c>
      <c r="AW94" s="7">
        <f t="shared" si="272"/>
        <v>0</v>
      </c>
      <c r="AX94" s="7">
        <f t="shared" si="272"/>
        <v>0</v>
      </c>
      <c r="AY94" s="7">
        <f t="shared" si="272"/>
        <v>0</v>
      </c>
      <c r="AZ94" s="7">
        <f t="shared" si="272"/>
        <v>0</v>
      </c>
      <c r="BA94" s="7">
        <f t="shared" si="272"/>
        <v>0</v>
      </c>
      <c r="BB94" s="7">
        <f t="shared" si="272"/>
        <v>0</v>
      </c>
      <c r="BC94" s="7">
        <f t="shared" si="272"/>
        <v>0</v>
      </c>
      <c r="BD94" s="7">
        <f t="shared" si="272"/>
        <v>0</v>
      </c>
      <c r="BE94" s="7">
        <f t="shared" si="272"/>
        <v>0</v>
      </c>
    </row>
    <row r="96" spans="2:57" x14ac:dyDescent="0.3">
      <c r="B96" s="19" t="s">
        <v>54</v>
      </c>
    </row>
    <row r="97" spans="2:57" x14ac:dyDescent="0.3">
      <c r="B97" t="s">
        <v>0</v>
      </c>
    </row>
    <row r="98" spans="2:57" x14ac:dyDescent="0.3">
      <c r="B98" s="69" t="s">
        <v>11</v>
      </c>
      <c r="C98" s="71">
        <f>-C110</f>
        <v>-2.7608874519751883</v>
      </c>
      <c r="E98" s="71">
        <f>-E111</f>
        <v>-5.1253880241581973</v>
      </c>
      <c r="F98" s="62"/>
    </row>
    <row r="99" spans="2:57" x14ac:dyDescent="0.3">
      <c r="B99" t="s">
        <v>12</v>
      </c>
    </row>
    <row r="100" spans="2:57" x14ac:dyDescent="0.3">
      <c r="B100" t="s">
        <v>13</v>
      </c>
    </row>
    <row r="101" spans="2:57" x14ac:dyDescent="0.3">
      <c r="B101" t="s">
        <v>14</v>
      </c>
    </row>
    <row r="102" spans="2:57" x14ac:dyDescent="0.3">
      <c r="B102" t="s">
        <v>15</v>
      </c>
    </row>
    <row r="103" spans="2:57" x14ac:dyDescent="0.3">
      <c r="B103" t="s">
        <v>16</v>
      </c>
    </row>
    <row r="104" spans="2:57" x14ac:dyDescent="0.3">
      <c r="B104" t="s">
        <v>110</v>
      </c>
    </row>
    <row r="105" spans="2:57" x14ac:dyDescent="0.3">
      <c r="B105" t="s">
        <v>17</v>
      </c>
    </row>
    <row r="106" spans="2:57" x14ac:dyDescent="0.3">
      <c r="B106" t="s">
        <v>49</v>
      </c>
    </row>
    <row r="107" spans="2:57" x14ac:dyDescent="0.3">
      <c r="B107" t="s">
        <v>50</v>
      </c>
    </row>
    <row r="108" spans="2:57" x14ac:dyDescent="0.3">
      <c r="B108" t="s">
        <v>51</v>
      </c>
    </row>
    <row r="109" spans="2:57" x14ac:dyDescent="0.3">
      <c r="B109" t="s">
        <v>52</v>
      </c>
    </row>
    <row r="110" spans="2:57" x14ac:dyDescent="0.3">
      <c r="B110" s="69" t="s">
        <v>101</v>
      </c>
      <c r="C110" s="71">
        <f>'Accel Depr'!E33</f>
        <v>2.7608874519751883</v>
      </c>
      <c r="E110" s="62"/>
      <c r="F110" s="62"/>
    </row>
    <row r="111" spans="2:57" x14ac:dyDescent="0.3">
      <c r="B111" s="69" t="s">
        <v>114</v>
      </c>
      <c r="C111" s="62"/>
      <c r="E111" s="71">
        <f>'Accel Depr'!G47</f>
        <v>5.1253880241581973</v>
      </c>
      <c r="F111" s="62"/>
    </row>
    <row r="112" spans="2:57" x14ac:dyDescent="0.3">
      <c r="C112" s="16">
        <f t="shared" ref="C112:D112" si="273">SUM(C97:C111)</f>
        <v>0</v>
      </c>
      <c r="D112" s="16">
        <f t="shared" si="273"/>
        <v>0</v>
      </c>
      <c r="E112" s="16">
        <f>SUM(E97:E111)</f>
        <v>0</v>
      </c>
      <c r="F112" s="16">
        <f t="shared" ref="F112:BE112" si="274">SUM(F97:F111)</f>
        <v>0</v>
      </c>
      <c r="G112" s="16">
        <f t="shared" si="274"/>
        <v>0</v>
      </c>
      <c r="H112" s="16">
        <f t="shared" si="274"/>
        <v>0</v>
      </c>
      <c r="I112" s="16">
        <f t="shared" si="274"/>
        <v>0</v>
      </c>
      <c r="J112" s="16">
        <f t="shared" si="274"/>
        <v>0</v>
      </c>
      <c r="K112" s="16">
        <f t="shared" si="274"/>
        <v>0</v>
      </c>
      <c r="L112" s="16">
        <f t="shared" si="274"/>
        <v>0</v>
      </c>
      <c r="M112" s="16">
        <f t="shared" si="274"/>
        <v>0</v>
      </c>
      <c r="N112" s="16">
        <f t="shared" si="274"/>
        <v>0</v>
      </c>
      <c r="O112" s="16">
        <f t="shared" si="274"/>
        <v>0</v>
      </c>
      <c r="P112" s="16">
        <f t="shared" si="274"/>
        <v>0</v>
      </c>
      <c r="Q112" s="16">
        <f t="shared" si="274"/>
        <v>0</v>
      </c>
      <c r="R112" s="16">
        <f t="shared" si="274"/>
        <v>0</v>
      </c>
      <c r="S112" s="16">
        <f t="shared" si="274"/>
        <v>0</v>
      </c>
      <c r="T112" s="16">
        <f t="shared" si="274"/>
        <v>0</v>
      </c>
      <c r="U112" s="16">
        <f t="shared" si="274"/>
        <v>0</v>
      </c>
      <c r="V112" s="16">
        <f t="shared" si="274"/>
        <v>0</v>
      </c>
      <c r="W112" s="16">
        <f t="shared" si="274"/>
        <v>0</v>
      </c>
      <c r="X112" s="16">
        <f t="shared" si="274"/>
        <v>0</v>
      </c>
      <c r="Y112" s="16">
        <f t="shared" si="274"/>
        <v>0</v>
      </c>
      <c r="Z112" s="16">
        <f t="shared" si="274"/>
        <v>0</v>
      </c>
      <c r="AA112" s="16">
        <f t="shared" si="274"/>
        <v>0</v>
      </c>
      <c r="AB112" s="16">
        <f t="shared" si="274"/>
        <v>0</v>
      </c>
      <c r="AC112" s="16">
        <f t="shared" si="274"/>
        <v>0</v>
      </c>
      <c r="AD112" s="16">
        <f t="shared" si="274"/>
        <v>0</v>
      </c>
      <c r="AE112" s="16">
        <f t="shared" si="274"/>
        <v>0</v>
      </c>
      <c r="AF112" s="16">
        <f t="shared" si="274"/>
        <v>0</v>
      </c>
      <c r="AG112" s="16">
        <f t="shared" si="274"/>
        <v>0</v>
      </c>
      <c r="AH112" s="16">
        <f t="shared" si="274"/>
        <v>0</v>
      </c>
      <c r="AI112" s="16">
        <f t="shared" si="274"/>
        <v>0</v>
      </c>
      <c r="AJ112" s="16">
        <f t="shared" si="274"/>
        <v>0</v>
      </c>
      <c r="AK112" s="16">
        <f t="shared" si="274"/>
        <v>0</v>
      </c>
      <c r="AL112" s="16">
        <f t="shared" si="274"/>
        <v>0</v>
      </c>
      <c r="AM112" s="16">
        <f t="shared" si="274"/>
        <v>0</v>
      </c>
      <c r="AN112" s="16">
        <f t="shared" si="274"/>
        <v>0</v>
      </c>
      <c r="AO112" s="16">
        <f t="shared" si="274"/>
        <v>0</v>
      </c>
      <c r="AP112" s="16">
        <f t="shared" si="274"/>
        <v>0</v>
      </c>
      <c r="AQ112" s="16">
        <f t="shared" si="274"/>
        <v>0</v>
      </c>
      <c r="AR112" s="16">
        <f t="shared" si="274"/>
        <v>0</v>
      </c>
      <c r="AS112" s="16">
        <f t="shared" si="274"/>
        <v>0</v>
      </c>
      <c r="AT112" s="16">
        <f t="shared" si="274"/>
        <v>0</v>
      </c>
      <c r="AU112" s="16">
        <f t="shared" si="274"/>
        <v>0</v>
      </c>
      <c r="AV112" s="16">
        <f t="shared" si="274"/>
        <v>0</v>
      </c>
      <c r="AW112" s="16">
        <f t="shared" si="274"/>
        <v>0</v>
      </c>
      <c r="AX112" s="16">
        <f t="shared" si="274"/>
        <v>0</v>
      </c>
      <c r="AY112" s="16">
        <f t="shared" si="274"/>
        <v>0</v>
      </c>
      <c r="AZ112" s="16">
        <f t="shared" si="274"/>
        <v>0</v>
      </c>
      <c r="BA112" s="16">
        <f t="shared" si="274"/>
        <v>0</v>
      </c>
      <c r="BB112" s="16">
        <f t="shared" si="274"/>
        <v>0</v>
      </c>
      <c r="BC112" s="16">
        <f t="shared" si="274"/>
        <v>0</v>
      </c>
      <c r="BD112" s="16">
        <f t="shared" si="274"/>
        <v>0</v>
      </c>
      <c r="BE112" s="16">
        <f t="shared" si="274"/>
        <v>0</v>
      </c>
    </row>
    <row r="113" spans="2:57" x14ac:dyDescent="0.3">
      <c r="B113" s="19" t="s">
        <v>24</v>
      </c>
      <c r="C113" s="1"/>
      <c r="D113" s="1"/>
      <c r="E113" s="1"/>
      <c r="F113" s="1"/>
      <c r="G113" s="1"/>
    </row>
    <row r="114" spans="2:57" x14ac:dyDescent="0.3">
      <c r="B114" t="s">
        <v>0</v>
      </c>
      <c r="C114" s="7">
        <f t="shared" ref="C114:AJ114" si="275">C8+C26-C44+C73+C85+C97</f>
        <v>501.93894726823532</v>
      </c>
      <c r="D114" s="7">
        <f t="shared" si="275"/>
        <v>568.53563454316679</v>
      </c>
      <c r="E114" s="7">
        <f t="shared" si="275"/>
        <v>628.44731094044744</v>
      </c>
      <c r="F114" s="7">
        <f t="shared" si="275"/>
        <v>698.80810002883845</v>
      </c>
      <c r="G114" s="7">
        <f t="shared" si="275"/>
        <v>750.49743297483337</v>
      </c>
      <c r="H114" s="7">
        <f t="shared" si="275"/>
        <v>744.4445312708375</v>
      </c>
      <c r="I114" s="7">
        <f t="shared" si="275"/>
        <v>737.705381151952</v>
      </c>
      <c r="J114" s="7">
        <f t="shared" si="275"/>
        <v>730.25136499065502</v>
      </c>
      <c r="K114" s="7">
        <f t="shared" si="275"/>
        <v>722.05290588643675</v>
      </c>
      <c r="L114" s="7">
        <f t="shared" si="275"/>
        <v>713.07943854051871</v>
      </c>
      <c r="M114" s="7">
        <f t="shared" si="275"/>
        <v>703.29937929505888</v>
      </c>
      <c r="N114" s="7">
        <f t="shared" si="275"/>
        <v>692.68009531373741</v>
      </c>
      <c r="O114" s="7">
        <f t="shared" si="275"/>
        <v>681.18787288000192</v>
      </c>
      <c r="P114" s="7">
        <f t="shared" si="275"/>
        <v>668.78788478860884</v>
      </c>
      <c r="Q114" s="7">
        <f t="shared" si="275"/>
        <v>655.44415680544216</v>
      </c>
      <c r="R114" s="7">
        <f t="shared" si="275"/>
        <v>641.1195331699181</v>
      </c>
      <c r="S114" s="7">
        <f t="shared" si="275"/>
        <v>625.77564111359357</v>
      </c>
      <c r="T114" s="7">
        <f t="shared" si="275"/>
        <v>609.37285436788716</v>
      </c>
      <c r="U114" s="7">
        <f t="shared" si="275"/>
        <v>591.87025563309271</v>
      </c>
      <c r="V114" s="7">
        <f t="shared" si="275"/>
        <v>573.22559798012026</v>
      </c>
      <c r="W114" s="7">
        <f t="shared" si="275"/>
        <v>553.39526515563045</v>
      </c>
      <c r="X114" s="7">
        <f t="shared" si="275"/>
        <v>532.33423076044403</v>
      </c>
      <c r="Y114" s="7">
        <f t="shared" si="275"/>
        <v>509.99601627029716</v>
      </c>
      <c r="Z114" s="7">
        <f t="shared" si="275"/>
        <v>486.33264786718848</v>
      </c>
      <c r="AA114" s="7">
        <f t="shared" si="275"/>
        <v>470.86875618117159</v>
      </c>
      <c r="AB114" s="7">
        <f t="shared" si="275"/>
        <v>458.59722702737997</v>
      </c>
      <c r="AC114" s="7">
        <f t="shared" si="275"/>
        <v>445.5014293037832</v>
      </c>
      <c r="AD114" s="7">
        <f t="shared" si="275"/>
        <v>431.54968875270959</v>
      </c>
      <c r="AE114" s="7">
        <f t="shared" si="275"/>
        <v>416.7093043129176</v>
      </c>
      <c r="AF114" s="7">
        <f t="shared" si="275"/>
        <v>400.94651750630908</v>
      </c>
      <c r="AG114" s="7">
        <f t="shared" si="275"/>
        <v>384.22648095643535</v>
      </c>
      <c r="AH114" s="7">
        <f t="shared" si="275"/>
        <v>366.51322601497861</v>
      </c>
      <c r="AI114" s="7">
        <f t="shared" si="275"/>
        <v>347.76962947175429</v>
      </c>
      <c r="AJ114" s="7">
        <f t="shared" si="275"/>
        <v>327.95737932312335</v>
      </c>
      <c r="AK114" s="7">
        <f t="shared" ref="AK114:BE114" si="276">AK8+AK26-AK44+AK73+AK85+AK97</f>
        <v>307.0369395730329</v>
      </c>
      <c r="AL114" s="7">
        <f t="shared" si="276"/>
        <v>284.96751404021313</v>
      </c>
      <c r="AM114" s="7">
        <f t="shared" si="276"/>
        <v>261.70700914435059</v>
      </c>
      <c r="AN114" s="7">
        <f t="shared" si="276"/>
        <v>237.21199564333227</v>
      </c>
      <c r="AO114" s="7">
        <f t="shared" si="276"/>
        <v>211.43766929290771</v>
      </c>
      <c r="AP114" s="7">
        <f t="shared" si="276"/>
        <v>184.33781039935326</v>
      </c>
      <c r="AQ114" s="7">
        <f t="shared" si="276"/>
        <v>155.86474223493565</v>
      </c>
      <c r="AR114" s="7">
        <f t="shared" si="276"/>
        <v>127.4687564358405</v>
      </c>
      <c r="AS114" s="7">
        <f t="shared" si="276"/>
        <v>100.61906495598825</v>
      </c>
      <c r="AT114" s="7">
        <f t="shared" si="276"/>
        <v>76.705699762114051</v>
      </c>
      <c r="AU114" s="7">
        <f t="shared" si="276"/>
        <v>55.843722382761044</v>
      </c>
      <c r="AV114" s="7">
        <f t="shared" si="276"/>
        <v>38.177789144302835</v>
      </c>
      <c r="AW114" s="7">
        <f t="shared" si="276"/>
        <v>22.903931725813884</v>
      </c>
      <c r="AX114" s="7">
        <f t="shared" si="276"/>
        <v>11.412720465245775</v>
      </c>
      <c r="AY114" s="7">
        <f t="shared" si="276"/>
        <v>3.487917743657917</v>
      </c>
      <c r="AZ114" s="7">
        <f t="shared" si="276"/>
        <v>3.1001867739632871E-12</v>
      </c>
      <c r="BA114" s="7">
        <f t="shared" si="276"/>
        <v>3.0161898515188323E-12</v>
      </c>
      <c r="BB114" s="7">
        <f t="shared" si="276"/>
        <v>3.0862583493223267E-12</v>
      </c>
      <c r="BC114" s="7">
        <f t="shared" si="276"/>
        <v>3.1579545942591675E-12</v>
      </c>
      <c r="BD114" s="7">
        <f t="shared" si="276"/>
        <v>3.2313164001945461E-12</v>
      </c>
      <c r="BE114" s="7">
        <f t="shared" si="276"/>
        <v>3.3063824594399262E-12</v>
      </c>
    </row>
    <row r="115" spans="2:57" x14ac:dyDescent="0.3">
      <c r="B115" t="s">
        <v>11</v>
      </c>
      <c r="C115" s="7">
        <f t="shared" ref="C115:AJ115" si="277">C9+C27-C45+C74+C86+C98</f>
        <v>2997.2484528165191</v>
      </c>
      <c r="D115" s="7">
        <f t="shared" si="277"/>
        <v>3241.0039005898261</v>
      </c>
      <c r="E115" s="7">
        <f t="shared" si="277"/>
        <v>3488.3395732822964</v>
      </c>
      <c r="F115" s="7">
        <f t="shared" si="277"/>
        <v>3735.7986032714002</v>
      </c>
      <c r="G115" s="7">
        <f t="shared" si="277"/>
        <v>3975.2816283606421</v>
      </c>
      <c r="H115" s="7">
        <f t="shared" si="277"/>
        <v>3935.1776182307476</v>
      </c>
      <c r="I115" s="7">
        <f t="shared" si="277"/>
        <v>3891.0649715887594</v>
      </c>
      <c r="J115" s="7">
        <f t="shared" si="277"/>
        <v>3842.779083713423</v>
      </c>
      <c r="K115" s="7">
        <f t="shared" si="277"/>
        <v>3790.1498654261641</v>
      </c>
      <c r="L115" s="7">
        <f t="shared" si="277"/>
        <v>3733.0015771066737</v>
      </c>
      <c r="M115" s="7">
        <f t="shared" si="277"/>
        <v>3671.1526579563897</v>
      </c>
      <c r="N115" s="7">
        <f t="shared" si="277"/>
        <v>3604.4155503786606</v>
      </c>
      <c r="O115" s="7">
        <f t="shared" si="277"/>
        <v>3532.5965193408447</v>
      </c>
      <c r="P115" s="7">
        <f t="shared" si="277"/>
        <v>3455.4954665799796</v>
      </c>
      <c r="Q115" s="7">
        <f t="shared" si="277"/>
        <v>3372.9057395099248</v>
      </c>
      <c r="R115" s="7">
        <f t="shared" si="277"/>
        <v>3284.61393468407</v>
      </c>
      <c r="S115" s="7">
        <f t="shared" si="277"/>
        <v>3190.3996956637784</v>
      </c>
      <c r="T115" s="7">
        <f t="shared" si="277"/>
        <v>3090.0355051387119</v>
      </c>
      <c r="U115" s="7">
        <f t="shared" si="277"/>
        <v>2983.2325319385232</v>
      </c>
      <c r="V115" s="7">
        <f t="shared" si="277"/>
        <v>2869.6145613092931</v>
      </c>
      <c r="W115" s="7">
        <f t="shared" si="277"/>
        <v>2749.1077573254752</v>
      </c>
      <c r="X115" s="7">
        <f t="shared" si="277"/>
        <v>2621.4533700005036</v>
      </c>
      <c r="Y115" s="7">
        <f t="shared" si="277"/>
        <v>2486.3843451069597</v>
      </c>
      <c r="Z115" s="7">
        <f t="shared" si="277"/>
        <v>2343.6250779878851</v>
      </c>
      <c r="AA115" s="7">
        <f t="shared" si="277"/>
        <v>2303.4240457964311</v>
      </c>
      <c r="AB115" s="7">
        <f t="shared" si="277"/>
        <v>2264.7718497095088</v>
      </c>
      <c r="AC115" s="7">
        <f t="shared" si="277"/>
        <v>2223.0149090643345</v>
      </c>
      <c r="AD115" s="7">
        <f t="shared" si="277"/>
        <v>2177.8305115322851</v>
      </c>
      <c r="AE115" s="7">
        <f t="shared" si="277"/>
        <v>2129.6872792614813</v>
      </c>
      <c r="AF115" s="7">
        <f t="shared" si="277"/>
        <v>2078.1319258020467</v>
      </c>
      <c r="AG115" s="7">
        <f t="shared" si="277"/>
        <v>2023.0319000138397</v>
      </c>
      <c r="AH115" s="7">
        <f t="shared" si="277"/>
        <v>1964.2503336385323</v>
      </c>
      <c r="AI115" s="7">
        <f t="shared" si="277"/>
        <v>1901.6459122532799</v>
      </c>
      <c r="AJ115" s="7">
        <f t="shared" si="277"/>
        <v>1835.0727425585101</v>
      </c>
      <c r="AK115" s="7">
        <f t="shared" ref="AK115:BE115" si="278">AK9+AK27-AK45+AK74+AK86+AK98</f>
        <v>1764.3802158991539</v>
      </c>
      <c r="AL115" s="7">
        <f t="shared" si="278"/>
        <v>1689.4128679159348</v>
      </c>
      <c r="AM115" s="7">
        <f t="shared" si="278"/>
        <v>1610.0102342205721</v>
      </c>
      <c r="AN115" s="7">
        <f t="shared" si="278"/>
        <v>1526.006701985898</v>
      </c>
      <c r="AO115" s="7">
        <f t="shared" si="278"/>
        <v>1437.2313573389827</v>
      </c>
      <c r="AP115" s="7">
        <f t="shared" si="278"/>
        <v>1343.507828442358</v>
      </c>
      <c r="AQ115" s="7">
        <f t="shared" si="278"/>
        <v>1244.6541241453588</v>
      </c>
      <c r="AR115" s="7">
        <f t="shared" si="278"/>
        <v>1140.4824680844474</v>
      </c>
      <c r="AS115" s="7">
        <f t="shared" si="278"/>
        <v>1030.7991281081502</v>
      </c>
      <c r="AT115" s="7">
        <f t="shared" si="278"/>
        <v>915.40424089890951</v>
      </c>
      <c r="AU115" s="7">
        <f t="shared" si="278"/>
        <v>794.09163166074677</v>
      </c>
      <c r="AV115" s="7">
        <f t="shared" si="278"/>
        <v>666.64862873813263</v>
      </c>
      <c r="AW115" s="7">
        <f t="shared" si="278"/>
        <v>545.43117948602082</v>
      </c>
      <c r="AX115" s="7">
        <f t="shared" si="278"/>
        <v>432.03087555042953</v>
      </c>
      <c r="AY115" s="7">
        <f t="shared" si="278"/>
        <v>329.31074990110062</v>
      </c>
      <c r="AZ115" s="7">
        <f t="shared" si="278"/>
        <v>240.59097383609324</v>
      </c>
      <c r="BA115" s="7">
        <f t="shared" si="278"/>
        <v>165.27105973402041</v>
      </c>
      <c r="BB115" s="7">
        <f t="shared" si="278"/>
        <v>101.06897863883314</v>
      </c>
      <c r="BC115" s="7">
        <f t="shared" si="278"/>
        <v>51.446556354711802</v>
      </c>
      <c r="BD115" s="7">
        <f t="shared" si="278"/>
        <v>17.822481154639078</v>
      </c>
      <c r="BE115" s="7">
        <f t="shared" si="278"/>
        <v>0.79517678252287993</v>
      </c>
    </row>
    <row r="116" spans="2:57" x14ac:dyDescent="0.3">
      <c r="B116" t="s">
        <v>12</v>
      </c>
      <c r="C116" s="7">
        <f t="shared" ref="C116:AJ116" si="279">C10+C28-C46+C75+C87+C99</f>
        <v>0</v>
      </c>
      <c r="D116" s="7">
        <f t="shared" si="279"/>
        <v>0</v>
      </c>
      <c r="E116" s="7">
        <f t="shared" si="279"/>
        <v>0</v>
      </c>
      <c r="F116" s="7">
        <f t="shared" si="279"/>
        <v>0</v>
      </c>
      <c r="G116" s="7">
        <f t="shared" si="279"/>
        <v>0</v>
      </c>
      <c r="H116" s="7">
        <f t="shared" si="279"/>
        <v>0</v>
      </c>
      <c r="I116" s="7">
        <f t="shared" si="279"/>
        <v>0</v>
      </c>
      <c r="J116" s="7">
        <f t="shared" si="279"/>
        <v>0</v>
      </c>
      <c r="K116" s="7">
        <f t="shared" si="279"/>
        <v>0</v>
      </c>
      <c r="L116" s="7">
        <f t="shared" si="279"/>
        <v>0</v>
      </c>
      <c r="M116" s="7">
        <f t="shared" si="279"/>
        <v>0</v>
      </c>
      <c r="N116" s="7">
        <f t="shared" si="279"/>
        <v>0</v>
      </c>
      <c r="O116" s="7">
        <f t="shared" si="279"/>
        <v>0</v>
      </c>
      <c r="P116" s="7">
        <f t="shared" si="279"/>
        <v>0</v>
      </c>
      <c r="Q116" s="7">
        <f t="shared" si="279"/>
        <v>0</v>
      </c>
      <c r="R116" s="7">
        <f t="shared" si="279"/>
        <v>0</v>
      </c>
      <c r="S116" s="7">
        <f t="shared" si="279"/>
        <v>0</v>
      </c>
      <c r="T116" s="7">
        <f t="shared" si="279"/>
        <v>0</v>
      </c>
      <c r="U116" s="7">
        <f t="shared" si="279"/>
        <v>0</v>
      </c>
      <c r="V116" s="7">
        <f t="shared" si="279"/>
        <v>0</v>
      </c>
      <c r="W116" s="7">
        <f t="shared" si="279"/>
        <v>0</v>
      </c>
      <c r="X116" s="7">
        <f t="shared" si="279"/>
        <v>0</v>
      </c>
      <c r="Y116" s="7">
        <f t="shared" si="279"/>
        <v>0</v>
      </c>
      <c r="Z116" s="7">
        <f t="shared" si="279"/>
        <v>0</v>
      </c>
      <c r="AA116" s="7">
        <f t="shared" si="279"/>
        <v>0</v>
      </c>
      <c r="AB116" s="7">
        <f t="shared" si="279"/>
        <v>0</v>
      </c>
      <c r="AC116" s="7">
        <f t="shared" si="279"/>
        <v>0</v>
      </c>
      <c r="AD116" s="7">
        <f t="shared" si="279"/>
        <v>0</v>
      </c>
      <c r="AE116" s="7">
        <f t="shared" si="279"/>
        <v>0</v>
      </c>
      <c r="AF116" s="7">
        <f t="shared" si="279"/>
        <v>0</v>
      </c>
      <c r="AG116" s="7">
        <f t="shared" si="279"/>
        <v>0</v>
      </c>
      <c r="AH116" s="7">
        <f t="shared" si="279"/>
        <v>0</v>
      </c>
      <c r="AI116" s="7">
        <f t="shared" si="279"/>
        <v>0</v>
      </c>
      <c r="AJ116" s="7">
        <f t="shared" si="279"/>
        <v>0</v>
      </c>
      <c r="AK116" s="7">
        <f t="shared" ref="AK116:BE116" si="280">AK10+AK28-AK46+AK75+AK87+AK99</f>
        <v>0</v>
      </c>
      <c r="AL116" s="7">
        <f t="shared" si="280"/>
        <v>0</v>
      </c>
      <c r="AM116" s="7">
        <f t="shared" si="280"/>
        <v>0</v>
      </c>
      <c r="AN116" s="7">
        <f t="shared" si="280"/>
        <v>0</v>
      </c>
      <c r="AO116" s="7">
        <f t="shared" si="280"/>
        <v>0</v>
      </c>
      <c r="AP116" s="7">
        <f t="shared" si="280"/>
        <v>0</v>
      </c>
      <c r="AQ116" s="7">
        <f t="shared" si="280"/>
        <v>0</v>
      </c>
      <c r="AR116" s="7">
        <f t="shared" si="280"/>
        <v>0</v>
      </c>
      <c r="AS116" s="7">
        <f t="shared" si="280"/>
        <v>0</v>
      </c>
      <c r="AT116" s="7">
        <f t="shared" si="280"/>
        <v>0</v>
      </c>
      <c r="AU116" s="7">
        <f t="shared" si="280"/>
        <v>0</v>
      </c>
      <c r="AV116" s="7">
        <f t="shared" si="280"/>
        <v>0</v>
      </c>
      <c r="AW116" s="7">
        <f t="shared" si="280"/>
        <v>0</v>
      </c>
      <c r="AX116" s="7">
        <f t="shared" si="280"/>
        <v>0</v>
      </c>
      <c r="AY116" s="7">
        <f t="shared" si="280"/>
        <v>0</v>
      </c>
      <c r="AZ116" s="7">
        <f t="shared" si="280"/>
        <v>0</v>
      </c>
      <c r="BA116" s="7">
        <f t="shared" si="280"/>
        <v>0</v>
      </c>
      <c r="BB116" s="7">
        <f t="shared" si="280"/>
        <v>0</v>
      </c>
      <c r="BC116" s="7">
        <f t="shared" si="280"/>
        <v>0</v>
      </c>
      <c r="BD116" s="7">
        <f t="shared" si="280"/>
        <v>0</v>
      </c>
      <c r="BE116" s="7">
        <f t="shared" si="280"/>
        <v>0</v>
      </c>
    </row>
    <row r="117" spans="2:57" x14ac:dyDescent="0.3">
      <c r="B117" t="s">
        <v>13</v>
      </c>
      <c r="C117" s="7">
        <f t="shared" ref="C117:AJ117" si="281">C11+C29-C47+C76+C88+C100</f>
        <v>0</v>
      </c>
      <c r="D117" s="7">
        <f t="shared" si="281"/>
        <v>0</v>
      </c>
      <c r="E117" s="7">
        <f t="shared" si="281"/>
        <v>0</v>
      </c>
      <c r="F117" s="7">
        <f t="shared" si="281"/>
        <v>0</v>
      </c>
      <c r="G117" s="7">
        <f t="shared" si="281"/>
        <v>0</v>
      </c>
      <c r="H117" s="7">
        <f t="shared" si="281"/>
        <v>0</v>
      </c>
      <c r="I117" s="7">
        <f t="shared" si="281"/>
        <v>0</v>
      </c>
      <c r="J117" s="7">
        <f t="shared" si="281"/>
        <v>0</v>
      </c>
      <c r="K117" s="7">
        <f t="shared" si="281"/>
        <v>0</v>
      </c>
      <c r="L117" s="7">
        <f t="shared" si="281"/>
        <v>0</v>
      </c>
      <c r="M117" s="7">
        <f t="shared" si="281"/>
        <v>0</v>
      </c>
      <c r="N117" s="7">
        <f t="shared" si="281"/>
        <v>0</v>
      </c>
      <c r="O117" s="7">
        <f t="shared" si="281"/>
        <v>0</v>
      </c>
      <c r="P117" s="7">
        <f t="shared" si="281"/>
        <v>0</v>
      </c>
      <c r="Q117" s="7">
        <f t="shared" si="281"/>
        <v>0</v>
      </c>
      <c r="R117" s="7">
        <f t="shared" si="281"/>
        <v>0</v>
      </c>
      <c r="S117" s="7">
        <f t="shared" si="281"/>
        <v>0</v>
      </c>
      <c r="T117" s="7">
        <f t="shared" si="281"/>
        <v>0</v>
      </c>
      <c r="U117" s="7">
        <f t="shared" si="281"/>
        <v>0</v>
      </c>
      <c r="V117" s="7">
        <f t="shared" si="281"/>
        <v>0</v>
      </c>
      <c r="W117" s="7">
        <f t="shared" si="281"/>
        <v>0</v>
      </c>
      <c r="X117" s="7">
        <f t="shared" si="281"/>
        <v>0</v>
      </c>
      <c r="Y117" s="7">
        <f t="shared" si="281"/>
        <v>0</v>
      </c>
      <c r="Z117" s="7">
        <f t="shared" si="281"/>
        <v>0</v>
      </c>
      <c r="AA117" s="7">
        <f t="shared" si="281"/>
        <v>0</v>
      </c>
      <c r="AB117" s="7">
        <f t="shared" si="281"/>
        <v>0</v>
      </c>
      <c r="AC117" s="7">
        <f t="shared" si="281"/>
        <v>0</v>
      </c>
      <c r="AD117" s="7">
        <f t="shared" si="281"/>
        <v>0</v>
      </c>
      <c r="AE117" s="7">
        <f t="shared" si="281"/>
        <v>0</v>
      </c>
      <c r="AF117" s="7">
        <f t="shared" si="281"/>
        <v>0</v>
      </c>
      <c r="AG117" s="7">
        <f t="shared" si="281"/>
        <v>0</v>
      </c>
      <c r="AH117" s="7">
        <f t="shared" si="281"/>
        <v>0</v>
      </c>
      <c r="AI117" s="7">
        <f t="shared" si="281"/>
        <v>0</v>
      </c>
      <c r="AJ117" s="7">
        <f t="shared" si="281"/>
        <v>0</v>
      </c>
      <c r="AK117" s="7">
        <f t="shared" ref="AK117:BE117" si="282">AK11+AK29-AK47+AK76+AK88+AK100</f>
        <v>0</v>
      </c>
      <c r="AL117" s="7">
        <f t="shared" si="282"/>
        <v>0</v>
      </c>
      <c r="AM117" s="7">
        <f t="shared" si="282"/>
        <v>0</v>
      </c>
      <c r="AN117" s="7">
        <f t="shared" si="282"/>
        <v>0</v>
      </c>
      <c r="AO117" s="7">
        <f t="shared" si="282"/>
        <v>0</v>
      </c>
      <c r="AP117" s="7">
        <f t="shared" si="282"/>
        <v>0</v>
      </c>
      <c r="AQ117" s="7">
        <f t="shared" si="282"/>
        <v>0</v>
      </c>
      <c r="AR117" s="7">
        <f t="shared" si="282"/>
        <v>0</v>
      </c>
      <c r="AS117" s="7">
        <f t="shared" si="282"/>
        <v>0</v>
      </c>
      <c r="AT117" s="7">
        <f t="shared" si="282"/>
        <v>0</v>
      </c>
      <c r="AU117" s="7">
        <f t="shared" si="282"/>
        <v>0</v>
      </c>
      <c r="AV117" s="7">
        <f t="shared" si="282"/>
        <v>0</v>
      </c>
      <c r="AW117" s="7">
        <f t="shared" si="282"/>
        <v>0</v>
      </c>
      <c r="AX117" s="7">
        <f t="shared" si="282"/>
        <v>0</v>
      </c>
      <c r="AY117" s="7">
        <f t="shared" si="282"/>
        <v>0</v>
      </c>
      <c r="AZ117" s="7">
        <f t="shared" si="282"/>
        <v>0</v>
      </c>
      <c r="BA117" s="7">
        <f t="shared" si="282"/>
        <v>0</v>
      </c>
      <c r="BB117" s="7">
        <f t="shared" si="282"/>
        <v>0</v>
      </c>
      <c r="BC117" s="7">
        <f t="shared" si="282"/>
        <v>0</v>
      </c>
      <c r="BD117" s="7">
        <f t="shared" si="282"/>
        <v>0</v>
      </c>
      <c r="BE117" s="7">
        <f t="shared" si="282"/>
        <v>0</v>
      </c>
    </row>
    <row r="118" spans="2:57" x14ac:dyDescent="0.3">
      <c r="B118" t="s">
        <v>14</v>
      </c>
      <c r="C118" s="7">
        <f t="shared" ref="C118:AJ118" si="283">C12+C30-C48+C77+C89+C101</f>
        <v>14.990014597390926</v>
      </c>
      <c r="D118" s="7">
        <f t="shared" si="283"/>
        <v>31.922522532831888</v>
      </c>
      <c r="E118" s="7">
        <f t="shared" si="283"/>
        <v>43.209765491751398</v>
      </c>
      <c r="F118" s="7">
        <f t="shared" si="283"/>
        <v>68.001114469331014</v>
      </c>
      <c r="G118" s="7">
        <f t="shared" si="283"/>
        <v>72.873301613390908</v>
      </c>
      <c r="H118" s="7">
        <f t="shared" si="283"/>
        <v>65.378758003220895</v>
      </c>
      <c r="I118" s="7">
        <f t="shared" si="283"/>
        <v>57.496678398861093</v>
      </c>
      <c r="J118" s="7">
        <f t="shared" si="283"/>
        <v>49.213101839592511</v>
      </c>
      <c r="K118" s="7">
        <f t="shared" si="283"/>
        <v>40.513627857717928</v>
      </c>
      <c r="L118" s="39">
        <f t="shared" si="283"/>
        <v>31.383403592677546</v>
      </c>
      <c r="M118" s="39">
        <f t="shared" si="283"/>
        <v>21.807110543654574</v>
      </c>
      <c r="N118" s="39">
        <f t="shared" si="283"/>
        <v>13.0297366068336</v>
      </c>
      <c r="O118" s="39">
        <f t="shared" si="283"/>
        <v>6.4357594015542041</v>
      </c>
      <c r="P118" s="39">
        <f t="shared" si="283"/>
        <v>1.4481455529512344</v>
      </c>
      <c r="Q118" s="39">
        <f t="shared" si="283"/>
        <v>4.1300296516055823E-14</v>
      </c>
      <c r="R118" s="39">
        <f t="shared" si="283"/>
        <v>4.5169673956949033E-14</v>
      </c>
      <c r="S118" s="39">
        <f t="shared" si="283"/>
        <v>4.621900153785157E-14</v>
      </c>
      <c r="T118" s="39">
        <f t="shared" si="283"/>
        <v>4.7292705836042176E-14</v>
      </c>
      <c r="U118" s="39">
        <f t="shared" si="283"/>
        <v>4.8391353142121192E-14</v>
      </c>
      <c r="V118" s="39">
        <f t="shared" si="283"/>
        <v>4.951552290207162E-14</v>
      </c>
      <c r="W118" s="39">
        <f t="shared" si="283"/>
        <v>5.066580802286917E-14</v>
      </c>
      <c r="X118" s="39">
        <f t="shared" si="283"/>
        <v>5.1842815185191858E-14</v>
      </c>
      <c r="Y118" s="39">
        <f t="shared" si="283"/>
        <v>5.3047165163394113E-14</v>
      </c>
      <c r="Z118" s="39">
        <f t="shared" si="283"/>
        <v>5.4279493152914129E-14</v>
      </c>
      <c r="AA118" s="39">
        <f t="shared" si="283"/>
        <v>5.5540449105287142E-14</v>
      </c>
      <c r="AB118" s="39">
        <f t="shared" si="283"/>
        <v>5.6830698070941349E-14</v>
      </c>
      <c r="AC118" s="39">
        <f t="shared" si="283"/>
        <v>5.8150920549957253E-14</v>
      </c>
      <c r="AD118" s="39">
        <f t="shared" si="283"/>
        <v>5.9501812850975397E-14</v>
      </c>
      <c r="AE118" s="39">
        <f t="shared" si="283"/>
        <v>6.0884087458441849E-14</v>
      </c>
      <c r="AF118" s="39">
        <f t="shared" si="283"/>
        <v>6.2298473408385074E-14</v>
      </c>
      <c r="AG118" s="39">
        <f t="shared" si="283"/>
        <v>6.3745716672922404E-14</v>
      </c>
      <c r="AH118" s="39">
        <f t="shared" si="283"/>
        <v>6.5226580553698895E-14</v>
      </c>
      <c r="AI118" s="39">
        <f t="shared" si="283"/>
        <v>6.6741846084466086E-14</v>
      </c>
      <c r="AJ118" s="39">
        <f t="shared" si="283"/>
        <v>6.8292312443013006E-14</v>
      </c>
      <c r="AK118" s="39">
        <f t="shared" ref="AK118:BE118" si="284">AK12+AK30-AK48+AK77+AK89+AK101</f>
        <v>6.9878797372666623E-14</v>
      </c>
      <c r="AL118" s="39">
        <f t="shared" si="284"/>
        <v>7.1502137613584126E-14</v>
      </c>
      <c r="AM118" s="39">
        <f t="shared" si="284"/>
        <v>7.3163189344064462E-14</v>
      </c>
      <c r="AN118" s="39">
        <f t="shared" si="284"/>
        <v>7.486282863211185E-14</v>
      </c>
      <c r="AO118" s="39">
        <f t="shared" si="284"/>
        <v>7.6601951897489544E-14</v>
      </c>
      <c r="AP118" s="39">
        <f t="shared" si="284"/>
        <v>7.838147638450743E-14</v>
      </c>
      <c r="AQ118" s="39">
        <f t="shared" si="284"/>
        <v>8.0202340645792874E-14</v>
      </c>
      <c r="AR118" s="39">
        <f t="shared" si="284"/>
        <v>8.2065505037299924E-14</v>
      </c>
      <c r="AS118" s="39">
        <f t="shared" si="284"/>
        <v>8.3971952224818021E-14</v>
      </c>
      <c r="AT118" s="39">
        <f t="shared" si="284"/>
        <v>8.592268770224725E-14</v>
      </c>
      <c r="AU118" s="39">
        <f t="shared" si="284"/>
        <v>8.7918740321913605E-14</v>
      </c>
      <c r="AV118" s="39">
        <f t="shared" si="284"/>
        <v>8.9961162837203849E-14</v>
      </c>
      <c r="AW118" s="39">
        <f t="shared" si="284"/>
        <v>9.2051032457806225E-14</v>
      </c>
      <c r="AX118" s="39">
        <f t="shared" si="284"/>
        <v>9.4189451417849895E-14</v>
      </c>
      <c r="AY118" s="39">
        <f t="shared" si="284"/>
        <v>9.6377547557242642E-14</v>
      </c>
      <c r="AZ118" s="39">
        <f t="shared" si="284"/>
        <v>9.8616474916513573E-14</v>
      </c>
      <c r="BA118" s="39">
        <f t="shared" si="284"/>
        <v>1.0090741434547443E-13</v>
      </c>
      <c r="BB118" s="39">
        <f t="shared" si="284"/>
        <v>1.0325157412602066E-13</v>
      </c>
      <c r="BC118" s="39">
        <f t="shared" si="284"/>
        <v>1.0565019060940062E-13</v>
      </c>
      <c r="BD118" s="39">
        <f t="shared" si="284"/>
        <v>1.0810452886828899E-13</v>
      </c>
      <c r="BE118" s="39">
        <f t="shared" si="284"/>
        <v>1.1061588336400855E-13</v>
      </c>
    </row>
    <row r="119" spans="2:57" x14ac:dyDescent="0.3">
      <c r="B119" t="s">
        <v>15</v>
      </c>
      <c r="C119" s="7">
        <f t="shared" ref="C119:AJ119" si="285">C13+C31-C49+C78+C90+C102</f>
        <v>113.63509415779575</v>
      </c>
      <c r="D119" s="7">
        <f t="shared" si="285"/>
        <v>131.51432500321741</v>
      </c>
      <c r="E119" s="7">
        <f t="shared" si="285"/>
        <v>129.20516095700199</v>
      </c>
      <c r="F119" s="7">
        <f t="shared" si="285"/>
        <v>135.89084373347441</v>
      </c>
      <c r="G119" s="7">
        <f t="shared" si="285"/>
        <v>133.17595738162242</v>
      </c>
      <c r="H119" s="7">
        <f t="shared" si="285"/>
        <v>88.583348675052747</v>
      </c>
      <c r="I119" s="7">
        <f t="shared" si="285"/>
        <v>51.574961204614922</v>
      </c>
      <c r="J119" s="7">
        <f t="shared" si="285"/>
        <v>26.055551292258734</v>
      </c>
      <c r="K119" s="7">
        <f t="shared" si="285"/>
        <v>8.2770478493971567</v>
      </c>
      <c r="L119" s="39">
        <f t="shared" si="285"/>
        <v>9.2370555648813024E-14</v>
      </c>
      <c r="M119" s="39">
        <f t="shared" si="285"/>
        <v>9.9704944943348459E-14</v>
      </c>
      <c r="N119" s="39">
        <f t="shared" si="285"/>
        <v>1.0202117039986028E-13</v>
      </c>
      <c r="O119" s="39">
        <f t="shared" si="285"/>
        <v>1.0439120362256105E-13</v>
      </c>
      <c r="P119" s="39">
        <f t="shared" si="285"/>
        <v>1.0681629460880923E-13</v>
      </c>
      <c r="Q119" s="39">
        <f t="shared" si="285"/>
        <v>1.0929772239439967E-13</v>
      </c>
      <c r="R119" s="39">
        <f t="shared" si="285"/>
        <v>1.118367957281497E-13</v>
      </c>
      <c r="S119" s="39">
        <f t="shared" si="285"/>
        <v>1.1443485376215631E-13</v>
      </c>
      <c r="T119" s="39">
        <f t="shared" si="285"/>
        <v>1.1709326675808863E-13</v>
      </c>
      <c r="U119" s="39">
        <f t="shared" si="285"/>
        <v>1.1981343680988813E-13</v>
      </c>
      <c r="V119" s="39">
        <f t="shared" si="285"/>
        <v>1.2259679858325771E-13</v>
      </c>
      <c r="W119" s="39">
        <f t="shared" si="285"/>
        <v>1.2544482007232969E-13</v>
      </c>
      <c r="X119" s="39">
        <f t="shared" si="285"/>
        <v>1.2835900337391187E-13</v>
      </c>
      <c r="Y119" s="39">
        <f t="shared" si="285"/>
        <v>1.3134088547971986E-13</v>
      </c>
      <c r="Z119" s="39">
        <f t="shared" si="285"/>
        <v>1.3439203908701369E-13</v>
      </c>
      <c r="AA119" s="39">
        <f t="shared" si="285"/>
        <v>1.375140734280661E-13</v>
      </c>
      <c r="AB119" s="39">
        <f t="shared" si="285"/>
        <v>1.4070863511889998E-13</v>
      </c>
      <c r="AC119" s="39">
        <f t="shared" si="285"/>
        <v>1.4397740902774283E-13</v>
      </c>
      <c r="AD119" s="39">
        <f t="shared" si="285"/>
        <v>1.473221191636559E-13</v>
      </c>
      <c r="AE119" s="39">
        <f t="shared" si="285"/>
        <v>1.5074452958580711E-13</v>
      </c>
      <c r="AF119" s="39">
        <f t="shared" si="285"/>
        <v>1.5424644533386689E-13</v>
      </c>
      <c r="AG119" s="39">
        <f t="shared" si="285"/>
        <v>1.5782971338001804E-13</v>
      </c>
      <c r="AH119" s="39">
        <f t="shared" si="285"/>
        <v>1.6149622360308146E-13</v>
      </c>
      <c r="AI119" s="39">
        <f t="shared" si="285"/>
        <v>1.6524790978527154E-13</v>
      </c>
      <c r="AJ119" s="39">
        <f t="shared" si="285"/>
        <v>1.6908675063210708E-13</v>
      </c>
      <c r="AK119" s="39">
        <f t="shared" ref="AK119:BE119" si="286">AK13+AK31-AK49+AK78+AK90+AK102</f>
        <v>1.7301477081601552E-13</v>
      </c>
      <c r="AL119" s="39">
        <f t="shared" si="286"/>
        <v>1.770340420441809E-13</v>
      </c>
      <c r="AM119" s="39">
        <f t="shared" si="286"/>
        <v>1.8114668415119879E-13</v>
      </c>
      <c r="AN119" s="39">
        <f t="shared" si="286"/>
        <v>1.8535486621711452E-13</v>
      </c>
      <c r="AO119" s="39">
        <f t="shared" si="286"/>
        <v>1.896608077114342E-13</v>
      </c>
      <c r="AP119" s="39">
        <f t="shared" si="286"/>
        <v>1.9406677966371223E-13</v>
      </c>
      <c r="AQ119" s="39">
        <f t="shared" si="286"/>
        <v>1.9857510586133227E-13</v>
      </c>
      <c r="AR119" s="39">
        <f t="shared" si="286"/>
        <v>2.0318816407511379E-13</v>
      </c>
      <c r="AS119" s="39">
        <f t="shared" si="286"/>
        <v>2.0790838731339037E-13</v>
      </c>
      <c r="AT119" s="39">
        <f t="shared" si="286"/>
        <v>2.1273826510522121E-13</v>
      </c>
      <c r="AU119" s="39">
        <f t="shared" si="286"/>
        <v>2.1768034481341271E-13</v>
      </c>
      <c r="AV119" s="39">
        <f t="shared" si="286"/>
        <v>2.2273723297804264E-13</v>
      </c>
      <c r="AW119" s="39">
        <f t="shared" si="286"/>
        <v>2.2791159669119531E-13</v>
      </c>
      <c r="AX119" s="39">
        <f t="shared" si="286"/>
        <v>2.3320616500363305E-13</v>
      </c>
      <c r="AY119" s="39">
        <f t="shared" si="286"/>
        <v>2.3862373036414574E-13</v>
      </c>
      <c r="AZ119" s="39">
        <f t="shared" si="286"/>
        <v>2.4416715009233765E-13</v>
      </c>
      <c r="BA119" s="39">
        <f t="shared" si="286"/>
        <v>2.4983934788562821E-13</v>
      </c>
      <c r="BB119" s="39">
        <f t="shared" si="286"/>
        <v>2.5564331536126151E-13</v>
      </c>
      <c r="BC119" s="39">
        <f t="shared" si="286"/>
        <v>2.6158211363413832E-13</v>
      </c>
      <c r="BD119" s="39">
        <f t="shared" si="286"/>
        <v>2.6765887493130185E-13</v>
      </c>
      <c r="BE119" s="39">
        <f t="shared" si="286"/>
        <v>2.7387680424392971E-13</v>
      </c>
    </row>
    <row r="120" spans="2:57" x14ac:dyDescent="0.3">
      <c r="B120" t="s">
        <v>16</v>
      </c>
      <c r="C120" s="7">
        <f t="shared" ref="C120:AH120" si="287">C14+C32-C50+C79+C91+C103</f>
        <v>12.546116709065418</v>
      </c>
      <c r="D120" s="7">
        <f t="shared" si="287"/>
        <v>13.727798975557855</v>
      </c>
      <c r="E120" s="7">
        <f t="shared" si="287"/>
        <v>15.018006973689122</v>
      </c>
      <c r="F120" s="7">
        <f t="shared" si="287"/>
        <v>18.86360829881443</v>
      </c>
      <c r="G120" s="7">
        <f t="shared" si="287"/>
        <v>22.998874827833298</v>
      </c>
      <c r="H120" s="7">
        <f t="shared" si="287"/>
        <v>16.511414323586731</v>
      </c>
      <c r="I120" s="7">
        <f t="shared" si="287"/>
        <v>10.69117414166233</v>
      </c>
      <c r="J120" s="7">
        <f t="shared" si="287"/>
        <v>5.8027416214835279</v>
      </c>
      <c r="K120" s="7">
        <f t="shared" si="287"/>
        <v>2.0327512097246303</v>
      </c>
      <c r="L120" s="39">
        <f t="shared" si="287"/>
        <v>1.2434497875801753E-14</v>
      </c>
      <c r="M120" s="39">
        <f t="shared" si="287"/>
        <v>1.2723361186796396E-14</v>
      </c>
      <c r="N120" s="39">
        <f t="shared" si="287"/>
        <v>1.301893502307901E-14</v>
      </c>
      <c r="O120" s="39">
        <f t="shared" si="287"/>
        <v>1.3321375275508441E-14</v>
      </c>
      <c r="P120" s="39">
        <f t="shared" si="287"/>
        <v>1.3630841456412623E-14</v>
      </c>
      <c r="Q120" s="39">
        <f t="shared" si="287"/>
        <v>1.3947496783718191E-14</v>
      </c>
      <c r="R120" s="39">
        <f t="shared" si="287"/>
        <v>1.4271508267034495E-14</v>
      </c>
      <c r="S120" s="39">
        <f t="shared" si="287"/>
        <v>1.4603046795737424E-14</v>
      </c>
      <c r="T120" s="39">
        <f t="shared" si="287"/>
        <v>1.4942287229099469E-14</v>
      </c>
      <c r="U120" s="39">
        <f t="shared" si="287"/>
        <v>1.5289408488513598E-14</v>
      </c>
      <c r="V120" s="39">
        <f t="shared" si="287"/>
        <v>1.5644593651859558E-14</v>
      </c>
      <c r="W120" s="39">
        <f t="shared" si="287"/>
        <v>1.600803005006237E-14</v>
      </c>
      <c r="X120" s="39">
        <f t="shared" si="287"/>
        <v>1.637990936589398E-14</v>
      </c>
      <c r="Y120" s="39">
        <f t="shared" si="287"/>
        <v>1.6760427735070122E-14</v>
      </c>
      <c r="Z120" s="39">
        <f t="shared" si="287"/>
        <v>1.7149785849695772E-14</v>
      </c>
      <c r="AA120" s="39">
        <f t="shared" si="287"/>
        <v>1.7548189064113688E-14</v>
      </c>
      <c r="AB120" s="39">
        <f t="shared" si="287"/>
        <v>1.7955847503211938E-14</v>
      </c>
      <c r="AC120" s="39">
        <f t="shared" si="287"/>
        <v>1.837297617324746E-14</v>
      </c>
      <c r="AD120" s="39">
        <f t="shared" si="287"/>
        <v>1.8799795075244155E-14</v>
      </c>
      <c r="AE120" s="39">
        <f t="shared" si="287"/>
        <v>1.9236529321025322E-14</v>
      </c>
      <c r="AF120" s="39">
        <f t="shared" si="287"/>
        <v>1.9683409251941602E-14</v>
      </c>
      <c r="AG120" s="39">
        <f t="shared" si="287"/>
        <v>2.0140670560357069E-14</v>
      </c>
      <c r="AH120" s="39">
        <f t="shared" si="287"/>
        <v>2.0608554413957545E-14</v>
      </c>
      <c r="AI120" s="39">
        <f t="shared" ref="AI120:BE120" si="288">AI14+AI32-AI50+AI79+AI91+AI103</f>
        <v>2.1087307582946702E-14</v>
      </c>
      <c r="AJ120" s="39">
        <f t="shared" si="288"/>
        <v>2.1577182570197015E-14</v>
      </c>
      <c r="AK120" s="39">
        <f t="shared" si="288"/>
        <v>2.2078437744424234E-14</v>
      </c>
      <c r="AL120" s="39">
        <f t="shared" si="288"/>
        <v>2.2591337476455614E-14</v>
      </c>
      <c r="AM120" s="39">
        <f t="shared" si="288"/>
        <v>2.3116152278663744E-14</v>
      </c>
      <c r="AN120" s="39">
        <f t="shared" si="288"/>
        <v>2.3653158947639561E-14</v>
      </c>
      <c r="AO120" s="39">
        <f t="shared" si="288"/>
        <v>2.4202640710179743E-14</v>
      </c>
      <c r="AP120" s="39">
        <f t="shared" si="288"/>
        <v>2.4764887372665538E-14</v>
      </c>
      <c r="AQ120" s="39">
        <f t="shared" si="288"/>
        <v>2.534019547391175E-14</v>
      </c>
      <c r="AR120" s="39">
        <f t="shared" si="288"/>
        <v>2.5928868441566556E-14</v>
      </c>
      <c r="AS120" s="39">
        <f t="shared" si="288"/>
        <v>2.6531216752144596E-14</v>
      </c>
      <c r="AT120" s="39">
        <f t="shared" si="288"/>
        <v>2.714755809477777E-14</v>
      </c>
      <c r="AU120" s="39">
        <f t="shared" si="288"/>
        <v>2.7778217538770098E-14</v>
      </c>
      <c r="AV120" s="39">
        <f t="shared" si="288"/>
        <v>2.8423527705045005E-14</v>
      </c>
      <c r="AW120" s="39">
        <f t="shared" si="288"/>
        <v>2.9083828941575465E-14</v>
      </c>
      <c r="AX120" s="39">
        <f t="shared" si="288"/>
        <v>2.9759469502889536E-14</v>
      </c>
      <c r="AY120" s="39">
        <f t="shared" si="288"/>
        <v>3.0450805733745945E-14</v>
      </c>
      <c r="AZ120" s="39">
        <f t="shared" si="288"/>
        <v>3.1158202257076597E-14</v>
      </c>
      <c r="BA120" s="39">
        <f t="shared" si="288"/>
        <v>3.1882032166295153E-14</v>
      </c>
      <c r="BB120" s="39">
        <f t="shared" si="288"/>
        <v>3.2622677222073081E-14</v>
      </c>
      <c r="BC120" s="39">
        <f t="shared" si="288"/>
        <v>3.3380528053686975E-14</v>
      </c>
      <c r="BD120" s="39">
        <f t="shared" si="288"/>
        <v>3.415598436504332E-14</v>
      </c>
      <c r="BE120" s="39">
        <f t="shared" si="288"/>
        <v>3.4949455145489411E-14</v>
      </c>
    </row>
    <row r="121" spans="2:57" x14ac:dyDescent="0.3">
      <c r="B121" t="s">
        <v>110</v>
      </c>
      <c r="C121" s="7">
        <f>C15+C33-C51+C80+C92+C104</f>
        <v>6.3622429648354042E-4</v>
      </c>
      <c r="D121" s="7">
        <f t="shared" ref="D121:BE121" si="289">D15+D33-D51+D80+D92+D104</f>
        <v>3.982067413802582E-2</v>
      </c>
      <c r="E121" s="7">
        <f t="shared" si="289"/>
        <v>5.9913011227570076E-2</v>
      </c>
      <c r="F121" s="7">
        <f t="shared" si="289"/>
        <v>6.1304838301547454E-2</v>
      </c>
      <c r="G121" s="7">
        <f t="shared" si="289"/>
        <v>6.2728998629423535E-2</v>
      </c>
      <c r="H121" s="7">
        <f t="shared" si="289"/>
        <v>6.4186243338495097E-2</v>
      </c>
      <c r="I121" s="7">
        <f t="shared" si="289"/>
        <v>6.5677341005345599E-2</v>
      </c>
      <c r="J121" s="7">
        <f t="shared" si="289"/>
        <v>6.7203078061206012E-2</v>
      </c>
      <c r="K121" s="7">
        <f t="shared" si="289"/>
        <v>6.8764259206732542E-2</v>
      </c>
      <c r="L121" s="7">
        <f t="shared" si="289"/>
        <v>7.0361707836419957E-2</v>
      </c>
      <c r="M121" s="7">
        <f t="shared" si="289"/>
        <v>7.1996266472874382E-2</v>
      </c>
      <c r="N121" s="7">
        <f t="shared" si="289"/>
        <v>7.3668797211174586E-2</v>
      </c>
      <c r="O121" s="7">
        <f t="shared" si="289"/>
        <v>7.5380182173556159E-2</v>
      </c>
      <c r="P121" s="7">
        <f t="shared" si="289"/>
        <v>7.7131323974658342E-2</v>
      </c>
      <c r="Q121" s="7">
        <f t="shared" si="289"/>
        <v>7.8923146197578911E-2</v>
      </c>
      <c r="R121" s="7">
        <f t="shared" si="289"/>
        <v>8.0756593880988242E-2</v>
      </c>
      <c r="S121" s="7">
        <f t="shared" si="289"/>
        <v>8.2632634017559325E-2</v>
      </c>
      <c r="T121" s="7">
        <f t="shared" si="289"/>
        <v>8.455225606397683E-2</v>
      </c>
      <c r="U121" s="7">
        <f t="shared" si="289"/>
        <v>8.6516472462794008E-2</v>
      </c>
      <c r="V121" s="7">
        <f t="shared" si="289"/>
        <v>8.8526319176412765E-2</v>
      </c>
      <c r="W121" s="7">
        <f t="shared" si="289"/>
        <v>9.0582856233468498E-2</v>
      </c>
      <c r="X121" s="7">
        <f t="shared" si="289"/>
        <v>9.2687168287907948E-2</v>
      </c>
      <c r="Y121" s="7">
        <f t="shared" si="289"/>
        <v>9.4840365191054821E-2</v>
      </c>
      <c r="Z121" s="7">
        <f t="shared" si="289"/>
        <v>9.7043582576964965E-2</v>
      </c>
      <c r="AA121" s="7">
        <f t="shared" si="289"/>
        <v>9.9297982461379816E-2</v>
      </c>
      <c r="AB121" s="7">
        <f t="shared" si="289"/>
        <v>0.10160475385459401</v>
      </c>
      <c r="AC121" s="7">
        <f t="shared" si="289"/>
        <v>0.10396511338856042</v>
      </c>
      <c r="AD121" s="7">
        <f t="shared" si="289"/>
        <v>0.10638030595856331</v>
      </c>
      <c r="AE121" s="7">
        <f t="shared" si="289"/>
        <v>0.10885160537979807</v>
      </c>
      <c r="AF121" s="7">
        <f t="shared" si="289"/>
        <v>0.11138031505920387</v>
      </c>
      <c r="AG121" s="7">
        <f t="shared" si="289"/>
        <v>0.11396776868290347</v>
      </c>
      <c r="AH121" s="7">
        <f t="shared" si="289"/>
        <v>0.11661533091961279</v>
      </c>
      <c r="AI121" s="7">
        <f t="shared" si="289"/>
        <v>0.11932439814039136</v>
      </c>
      <c r="AJ121" s="7">
        <f t="shared" si="289"/>
        <v>0.122096399155113</v>
      </c>
      <c r="AK121" s="7">
        <f t="shared" si="289"/>
        <v>0.12493279596604537</v>
      </c>
      <c r="AL121" s="7">
        <f t="shared" si="289"/>
        <v>0.12783508453893583</v>
      </c>
      <c r="AM121" s="7">
        <f t="shared" si="289"/>
        <v>0.13080479559201011</v>
      </c>
      <c r="AN121" s="7">
        <f t="shared" si="289"/>
        <v>0.13384349540330018</v>
      </c>
      <c r="AO121" s="7">
        <f t="shared" si="289"/>
        <v>0.13695278663672689</v>
      </c>
      <c r="AP121" s="7">
        <f t="shared" si="289"/>
        <v>0.14013430918737327</v>
      </c>
      <c r="AQ121" s="7">
        <f t="shared" si="289"/>
        <v>0.14338974104639407</v>
      </c>
      <c r="AR121" s="7">
        <f t="shared" si="289"/>
        <v>0.14672079918601799</v>
      </c>
      <c r="AS121" s="7">
        <f t="shared" si="289"/>
        <v>0.15012924046510909</v>
      </c>
      <c r="AT121" s="7">
        <f t="shared" si="289"/>
        <v>0.15361686255576518</v>
      </c>
      <c r="AU121" s="7">
        <f t="shared" si="289"/>
        <v>0.15718550489144181</v>
      </c>
      <c r="AV121" s="7">
        <f t="shared" si="289"/>
        <v>0.16083704963710199</v>
      </c>
      <c r="AW121" s="7">
        <f t="shared" si="289"/>
        <v>0.16457342268190314</v>
      </c>
      <c r="AX121" s="7">
        <f t="shared" si="289"/>
        <v>0.16839659465494514</v>
      </c>
      <c r="AY121" s="7">
        <f t="shared" si="289"/>
        <v>0.17230858196461474</v>
      </c>
      <c r="AZ121" s="7">
        <f t="shared" si="289"/>
        <v>0.17631144786207512</v>
      </c>
      <c r="BA121" s="7">
        <f t="shared" si="289"/>
        <v>0.18040730352946083</v>
      </c>
      <c r="BB121" s="7">
        <f t="shared" si="289"/>
        <v>0.18459830919335263</v>
      </c>
      <c r="BC121" s="7">
        <f t="shared" si="289"/>
        <v>0.18888667526411898</v>
      </c>
      <c r="BD121" s="7">
        <f t="shared" si="289"/>
        <v>0.19327466350172565</v>
      </c>
      <c r="BE121" s="7">
        <f t="shared" si="289"/>
        <v>0.19776458820862775</v>
      </c>
    </row>
    <row r="122" spans="2:57" x14ac:dyDescent="0.3">
      <c r="B122" t="s">
        <v>17</v>
      </c>
      <c r="C122" s="7">
        <f t="shared" ref="C122:AJ122" si="290">C16+C34-C52+C81+C93+C105</f>
        <v>12.152658723306564</v>
      </c>
      <c r="D122" s="7">
        <f t="shared" si="290"/>
        <v>12.170111190213703</v>
      </c>
      <c r="E122" s="7">
        <f t="shared" si="290"/>
        <v>12.181816101438173</v>
      </c>
      <c r="F122" s="7">
        <f t="shared" si="290"/>
        <v>12.187496997794884</v>
      </c>
      <c r="G122" s="7">
        <f t="shared" si="290"/>
        <v>12.186867677146953</v>
      </c>
      <c r="H122" s="7">
        <f t="shared" si="290"/>
        <v>12.179631890929333</v>
      </c>
      <c r="I122" s="7">
        <f t="shared" si="290"/>
        <v>12.165483031830428</v>
      </c>
      <c r="J122" s="7">
        <f t="shared" si="290"/>
        <v>12.144103812384651</v>
      </c>
      <c r="K122" s="7">
        <f t="shared" si="290"/>
        <v>12.11516593422218</v>
      </c>
      <c r="L122" s="7">
        <f t="shared" si="290"/>
        <v>12.078329747715291</v>
      </c>
      <c r="M122" s="7">
        <f t="shared" si="290"/>
        <v>12.033243901753574</v>
      </c>
      <c r="N122" s="7">
        <f t="shared" si="290"/>
        <v>11.979544983373074</v>
      </c>
      <c r="O122" s="7">
        <f t="shared" si="290"/>
        <v>11.91685714695697</v>
      </c>
      <c r="P122" s="7">
        <f t="shared" si="290"/>
        <v>11.84479173271774</v>
      </c>
      <c r="Q122" s="7">
        <f t="shared" si="290"/>
        <v>11.762946874162941</v>
      </c>
      <c r="R122" s="7">
        <f t="shared" si="290"/>
        <v>11.670907094238625</v>
      </c>
      <c r="S122" s="7">
        <f t="shared" si="290"/>
        <v>11.56824288983622</v>
      </c>
      <c r="T122" s="7">
        <f t="shared" si="290"/>
        <v>11.454510304340122</v>
      </c>
      <c r="U122" s="7">
        <f t="shared" si="290"/>
        <v>11.329250487884636</v>
      </c>
      <c r="V122" s="7">
        <f t="shared" si="290"/>
        <v>11.191989244979847</v>
      </c>
      <c r="W122" s="7">
        <f t="shared" si="290"/>
        <v>11.042236569156934</v>
      </c>
      <c r="X122" s="7">
        <f t="shared" si="290"/>
        <v>10.879486164273914</v>
      </c>
      <c r="Y122" s="7">
        <f t="shared" si="290"/>
        <v>10.703214952113205</v>
      </c>
      <c r="Z122" s="7">
        <f t="shared" si="290"/>
        <v>10.51288256589244</v>
      </c>
      <c r="AA122" s="7">
        <f t="shared" si="290"/>
        <v>10.307930829299755</v>
      </c>
      <c r="AB122" s="7">
        <f t="shared" si="290"/>
        <v>10.087783220654357</v>
      </c>
      <c r="AC122" s="7">
        <f t="shared" si="290"/>
        <v>9.8518443217823943</v>
      </c>
      <c r="AD122" s="7">
        <f t="shared" si="290"/>
        <v>9.5994992511871686</v>
      </c>
      <c r="AE122" s="7">
        <f t="shared" si="290"/>
        <v>9.3301130810814055</v>
      </c>
      <c r="AF122" s="7">
        <f t="shared" si="290"/>
        <v>9.0430302378376801</v>
      </c>
      <c r="AG122" s="7">
        <f t="shared" si="290"/>
        <v>8.7375738854011846</v>
      </c>
      <c r="AH122" s="7">
        <f t="shared" si="290"/>
        <v>8.4130452911968323</v>
      </c>
      <c r="AI122" s="7">
        <f t="shared" si="290"/>
        <v>8.0687231740500636</v>
      </c>
      <c r="AJ122" s="7">
        <f t="shared" si="290"/>
        <v>7.7038630336279192</v>
      </c>
      <c r="AK122" s="7">
        <f t="shared" ref="AK122:BE122" si="291">AK16+AK34-AK52+AK81+AK93+AK105</f>
        <v>7.317696460893675</v>
      </c>
      <c r="AL122" s="7">
        <f t="shared" si="291"/>
        <v>6.9094304290547797</v>
      </c>
      <c r="AM122" s="7">
        <f t="shared" si="291"/>
        <v>6.4782465644699112</v>
      </c>
      <c r="AN122" s="7">
        <f t="shared" si="291"/>
        <v>6.023300396966679</v>
      </c>
      <c r="AO122" s="7">
        <f t="shared" si="291"/>
        <v>5.5437205890068197</v>
      </c>
      <c r="AP122" s="7">
        <f t="shared" si="291"/>
        <v>5.0386081431206913</v>
      </c>
      <c r="AQ122" s="7">
        <f t="shared" si="291"/>
        <v>4.5070355870174224</v>
      </c>
      <c r="AR122" s="7">
        <f t="shared" si="291"/>
        <v>3.9480461357612113</v>
      </c>
      <c r="AS122" s="7">
        <f t="shared" si="291"/>
        <v>3.4127411700364503</v>
      </c>
      <c r="AT122" s="7">
        <f t="shared" si="291"/>
        <v>2.8985934357805485</v>
      </c>
      <c r="AU122" s="7">
        <f t="shared" si="291"/>
        <v>2.3587158230178078</v>
      </c>
      <c r="AV122" s="7">
        <f t="shared" si="291"/>
        <v>1.7921903506173855</v>
      </c>
      <c r="AW122" s="7">
        <f t="shared" si="291"/>
        <v>1.1980702722227785</v>
      </c>
      <c r="AX122" s="7">
        <f t="shared" si="291"/>
        <v>0.57537923518037859</v>
      </c>
      <c r="AY122" s="7">
        <f t="shared" si="291"/>
        <v>7.638334409421077E-14</v>
      </c>
      <c r="AZ122" s="7">
        <f t="shared" si="291"/>
        <v>7.8157790147463573E-14</v>
      </c>
      <c r="BA122" s="7">
        <f t="shared" si="291"/>
        <v>7.9973457998913916E-14</v>
      </c>
      <c r="BB122" s="7">
        <f t="shared" si="291"/>
        <v>8.1831305263837573E-14</v>
      </c>
      <c r="BC122" s="7">
        <f t="shared" si="291"/>
        <v>8.373231180367755E-14</v>
      </c>
      <c r="BD122" s="7">
        <f t="shared" si="291"/>
        <v>8.5677480242840322E-14</v>
      </c>
      <c r="BE122" s="7">
        <f t="shared" si="291"/>
        <v>8.7667836497497621E-14</v>
      </c>
    </row>
    <row r="123" spans="2:57" x14ac:dyDescent="0.3">
      <c r="B123" t="s">
        <v>49</v>
      </c>
      <c r="C123" s="7">
        <f t="shared" ref="C123:AJ123" si="292">C17+C35-C53+C106</f>
        <v>1.1102230246251565E-16</v>
      </c>
      <c r="D123" s="7">
        <f t="shared" si="292"/>
        <v>1.1360143916782496E-16</v>
      </c>
      <c r="E123" s="7">
        <f t="shared" si="292"/>
        <v>1.1624049127749116E-16</v>
      </c>
      <c r="F123" s="7">
        <f t="shared" si="292"/>
        <v>1.1894085067418253E-16</v>
      </c>
      <c r="G123" s="7">
        <f t="shared" si="292"/>
        <v>1.2170394157511274E-16</v>
      </c>
      <c r="H123" s="7">
        <f t="shared" si="292"/>
        <v>1.2453122128319818E-16</v>
      </c>
      <c r="I123" s="7">
        <f t="shared" si="292"/>
        <v>1.2742418095566519E-16</v>
      </c>
      <c r="J123" s="7">
        <f t="shared" si="292"/>
        <v>1.3038434639051276E-16</v>
      </c>
      <c r="K123" s="7">
        <f t="shared" si="292"/>
        <v>1.3341327883124531E-16</v>
      </c>
      <c r="L123" s="7">
        <f t="shared" si="292"/>
        <v>1.3651257579030006E-16</v>
      </c>
      <c r="M123" s="7">
        <f t="shared" si="292"/>
        <v>1.3968387189160328E-16</v>
      </c>
      <c r="N123" s="7">
        <f t="shared" si="292"/>
        <v>1.4292883973269983E-16</v>
      </c>
      <c r="O123" s="7">
        <f t="shared" si="292"/>
        <v>1.4624919076691064E-16</v>
      </c>
      <c r="P123" s="7">
        <f t="shared" si="292"/>
        <v>1.4964667620598334E-16</v>
      </c>
      <c r="Q123" s="7">
        <f t="shared" si="292"/>
        <v>1.5312308794371234E-16</v>
      </c>
      <c r="R123" s="7">
        <f t="shared" si="292"/>
        <v>1.5668025950101517E-16</v>
      </c>
      <c r="S123" s="7">
        <f t="shared" si="292"/>
        <v>1.6032006699296384E-16</v>
      </c>
      <c r="T123" s="7">
        <f t="shared" si="292"/>
        <v>1.6404443011828098E-16</v>
      </c>
      <c r="U123" s="7">
        <f t="shared" si="292"/>
        <v>1.678553131718229E-16</v>
      </c>
      <c r="V123" s="7">
        <f t="shared" si="292"/>
        <v>1.7175472608058331E-16</v>
      </c>
      <c r="W123" s="7">
        <f t="shared" si="292"/>
        <v>1.7574472546376438E-16</v>
      </c>
      <c r="X123" s="7">
        <f t="shared" si="292"/>
        <v>1.798274157174739E-16</v>
      </c>
      <c r="Y123" s="7">
        <f t="shared" si="292"/>
        <v>1.8400495012462102E-16</v>
      </c>
      <c r="Z123" s="7">
        <f t="shared" si="292"/>
        <v>1.8827953199059564E-16</v>
      </c>
      <c r="AA123" s="7">
        <f t="shared" si="292"/>
        <v>1.9265341580533058E-16</v>
      </c>
      <c r="AB123" s="7">
        <f t="shared" si="292"/>
        <v>1.9712890843235932E-16</v>
      </c>
      <c r="AC123" s="7">
        <f t="shared" si="292"/>
        <v>2.0170837032549663E-16</v>
      </c>
      <c r="AD123" s="7">
        <f t="shared" si="292"/>
        <v>2.0639421677378352E-16</v>
      </c>
      <c r="AE123" s="7">
        <f t="shared" si="292"/>
        <v>2.1118891917535332E-16</v>
      </c>
      <c r="AF123" s="7">
        <f t="shared" si="292"/>
        <v>2.1609500634089067E-16</v>
      </c>
      <c r="AG123" s="7">
        <f t="shared" si="292"/>
        <v>2.2111506582737098E-16</v>
      </c>
      <c r="AH123" s="7">
        <f t="shared" si="292"/>
        <v>2.2625174530278361E-16</v>
      </c>
      <c r="AI123" s="7">
        <f t="shared" si="292"/>
        <v>2.3150775394255868E-16</v>
      </c>
      <c r="AJ123" s="7">
        <f t="shared" si="292"/>
        <v>2.3688586385843405E-16</v>
      </c>
      <c r="AK123" s="7">
        <f t="shared" ref="AK123:BE123" si="293">AK17+AK35-AK53+AK106</f>
        <v>2.4238891156051599E-16</v>
      </c>
      <c r="AL123" s="7">
        <f t="shared" si="293"/>
        <v>2.4801979945330462E-16</v>
      </c>
      <c r="AM123" s="7">
        <f t="shared" si="293"/>
        <v>2.5378149736647344E-16</v>
      </c>
      <c r="AN123" s="7">
        <f t="shared" si="293"/>
        <v>2.5967704412120969E-16</v>
      </c>
      <c r="AO123" s="7">
        <f t="shared" si="293"/>
        <v>2.6570954913294248E-16</v>
      </c>
      <c r="AP123" s="7">
        <f t="shared" si="293"/>
        <v>2.7188219405130325E-16</v>
      </c>
      <c r="AQ123" s="7">
        <f t="shared" si="293"/>
        <v>2.7819823443818405E-16</v>
      </c>
      <c r="AR123" s="7">
        <f t="shared" si="293"/>
        <v>2.8466100148477831E-16</v>
      </c>
      <c r="AS123" s="7">
        <f t="shared" si="293"/>
        <v>2.9127390376850982E-16</v>
      </c>
      <c r="AT123" s="7">
        <f t="shared" si="293"/>
        <v>2.9804042905077672E-16</v>
      </c>
      <c r="AU123" s="7">
        <f t="shared" si="293"/>
        <v>3.0496414611645839E-16</v>
      </c>
      <c r="AV123" s="7">
        <f t="shared" si="293"/>
        <v>3.1204870665615564E-16</v>
      </c>
      <c r="AW123" s="7">
        <f t="shared" si="293"/>
        <v>3.1929784719215667E-16</v>
      </c>
      <c r="AX123" s="7">
        <f t="shared" si="293"/>
        <v>3.2671539104914502E-16</v>
      </c>
      <c r="AY123" s="7">
        <f t="shared" si="293"/>
        <v>3.3430525037068842E-16</v>
      </c>
      <c r="AZ123" s="7">
        <f t="shared" si="293"/>
        <v>3.4207142818257239E-16</v>
      </c>
      <c r="BA123" s="7">
        <f t="shared" si="293"/>
        <v>3.5001802050406676E-16</v>
      </c>
      <c r="BB123" s="7">
        <f t="shared" si="293"/>
        <v>3.5814921850823839E-16</v>
      </c>
      <c r="BC123" s="7">
        <f t="shared" si="293"/>
        <v>3.6646931073244995E-16</v>
      </c>
      <c r="BD123" s="7">
        <f t="shared" si="293"/>
        <v>3.7498268534021026E-16</v>
      </c>
      <c r="BE123" s="7">
        <f t="shared" si="293"/>
        <v>3.8369383243556903E-16</v>
      </c>
    </row>
    <row r="124" spans="2:57" x14ac:dyDescent="0.3">
      <c r="B124" t="s">
        <v>50</v>
      </c>
      <c r="C124" s="7">
        <f t="shared" ref="C124:AJ124" si="294">C18+C36-C54+C107</f>
        <v>0</v>
      </c>
      <c r="D124" s="7">
        <f t="shared" si="294"/>
        <v>0</v>
      </c>
      <c r="E124" s="7">
        <f t="shared" si="294"/>
        <v>0</v>
      </c>
      <c r="F124" s="7">
        <f t="shared" si="294"/>
        <v>0</v>
      </c>
      <c r="G124" s="7">
        <f t="shared" si="294"/>
        <v>0</v>
      </c>
      <c r="H124" s="7">
        <f t="shared" si="294"/>
        <v>0</v>
      </c>
      <c r="I124" s="7">
        <f t="shared" si="294"/>
        <v>0</v>
      </c>
      <c r="J124" s="7">
        <f t="shared" si="294"/>
        <v>0</v>
      </c>
      <c r="K124" s="7">
        <f t="shared" si="294"/>
        <v>0</v>
      </c>
      <c r="L124" s="7">
        <f t="shared" si="294"/>
        <v>0</v>
      </c>
      <c r="M124" s="7">
        <f t="shared" si="294"/>
        <v>0</v>
      </c>
      <c r="N124" s="7">
        <f t="shared" si="294"/>
        <v>0</v>
      </c>
      <c r="O124" s="7">
        <f t="shared" si="294"/>
        <v>0</v>
      </c>
      <c r="P124" s="7">
        <f t="shared" si="294"/>
        <v>0</v>
      </c>
      <c r="Q124" s="7">
        <f t="shared" si="294"/>
        <v>0</v>
      </c>
      <c r="R124" s="7">
        <f t="shared" si="294"/>
        <v>0</v>
      </c>
      <c r="S124" s="7">
        <f t="shared" si="294"/>
        <v>0</v>
      </c>
      <c r="T124" s="7">
        <f t="shared" si="294"/>
        <v>0</v>
      </c>
      <c r="U124" s="7">
        <f t="shared" si="294"/>
        <v>0</v>
      </c>
      <c r="V124" s="7">
        <f t="shared" si="294"/>
        <v>0</v>
      </c>
      <c r="W124" s="7">
        <f t="shared" si="294"/>
        <v>0</v>
      </c>
      <c r="X124" s="7">
        <f t="shared" si="294"/>
        <v>0</v>
      </c>
      <c r="Y124" s="7">
        <f t="shared" si="294"/>
        <v>0</v>
      </c>
      <c r="Z124" s="7">
        <f t="shared" si="294"/>
        <v>0</v>
      </c>
      <c r="AA124" s="7">
        <f t="shared" si="294"/>
        <v>0</v>
      </c>
      <c r="AB124" s="7">
        <f t="shared" si="294"/>
        <v>0</v>
      </c>
      <c r="AC124" s="7">
        <f t="shared" si="294"/>
        <v>0</v>
      </c>
      <c r="AD124" s="7">
        <f t="shared" si="294"/>
        <v>0</v>
      </c>
      <c r="AE124" s="7">
        <f t="shared" si="294"/>
        <v>0</v>
      </c>
      <c r="AF124" s="7">
        <f t="shared" si="294"/>
        <v>0</v>
      </c>
      <c r="AG124" s="7">
        <f t="shared" si="294"/>
        <v>0</v>
      </c>
      <c r="AH124" s="7">
        <f t="shared" si="294"/>
        <v>0</v>
      </c>
      <c r="AI124" s="7">
        <f t="shared" si="294"/>
        <v>0</v>
      </c>
      <c r="AJ124" s="7">
        <f t="shared" si="294"/>
        <v>0</v>
      </c>
      <c r="AK124" s="7">
        <f t="shared" ref="AK124:BE124" si="295">AK18+AK36-AK54+AK107</f>
        <v>0</v>
      </c>
      <c r="AL124" s="7">
        <f t="shared" si="295"/>
        <v>0</v>
      </c>
      <c r="AM124" s="7">
        <f t="shared" si="295"/>
        <v>0</v>
      </c>
      <c r="AN124" s="7">
        <f t="shared" si="295"/>
        <v>0</v>
      </c>
      <c r="AO124" s="7">
        <f t="shared" si="295"/>
        <v>0</v>
      </c>
      <c r="AP124" s="7">
        <f t="shared" si="295"/>
        <v>0</v>
      </c>
      <c r="AQ124" s="7">
        <f t="shared" si="295"/>
        <v>0</v>
      </c>
      <c r="AR124" s="7">
        <f t="shared" si="295"/>
        <v>0</v>
      </c>
      <c r="AS124" s="7">
        <f t="shared" si="295"/>
        <v>0</v>
      </c>
      <c r="AT124" s="7">
        <f t="shared" si="295"/>
        <v>0</v>
      </c>
      <c r="AU124" s="7">
        <f t="shared" si="295"/>
        <v>0</v>
      </c>
      <c r="AV124" s="7">
        <f t="shared" si="295"/>
        <v>0</v>
      </c>
      <c r="AW124" s="7">
        <f t="shared" si="295"/>
        <v>0</v>
      </c>
      <c r="AX124" s="7">
        <f t="shared" si="295"/>
        <v>0</v>
      </c>
      <c r="AY124" s="7">
        <f t="shared" si="295"/>
        <v>0</v>
      </c>
      <c r="AZ124" s="7">
        <f t="shared" si="295"/>
        <v>0</v>
      </c>
      <c r="BA124" s="7">
        <f t="shared" si="295"/>
        <v>0</v>
      </c>
      <c r="BB124" s="7">
        <f t="shared" si="295"/>
        <v>0</v>
      </c>
      <c r="BC124" s="7">
        <f t="shared" si="295"/>
        <v>0</v>
      </c>
      <c r="BD124" s="7">
        <f t="shared" si="295"/>
        <v>0</v>
      </c>
      <c r="BE124" s="7">
        <f t="shared" si="295"/>
        <v>0</v>
      </c>
    </row>
    <row r="125" spans="2:57" x14ac:dyDescent="0.3">
      <c r="B125" t="s">
        <v>51</v>
      </c>
      <c r="C125" s="7">
        <f t="shared" ref="C125:AJ125" si="296">C19+C37-C55+C108</f>
        <v>0.48081562830882885</v>
      </c>
      <c r="D125" s="7">
        <f t="shared" si="296"/>
        <v>0.36898901935969158</v>
      </c>
      <c r="E125" s="7">
        <f t="shared" si="296"/>
        <v>0.25170728587341284</v>
      </c>
      <c r="F125" s="7">
        <f t="shared" si="296"/>
        <v>0.12877732351975466</v>
      </c>
      <c r="G125" s="7">
        <f t="shared" si="296"/>
        <v>2.4980018054066022E-16</v>
      </c>
      <c r="H125" s="7">
        <f t="shared" si="296"/>
        <v>2.5560323812760616E-16</v>
      </c>
      <c r="I125" s="7">
        <f t="shared" si="296"/>
        <v>2.6154110537435508E-16</v>
      </c>
      <c r="J125" s="7">
        <f t="shared" si="296"/>
        <v>2.6761691401691065E-16</v>
      </c>
      <c r="K125" s="7">
        <f t="shared" si="296"/>
        <v>2.7383386854400362E-16</v>
      </c>
      <c r="L125" s="7">
        <f t="shared" si="296"/>
        <v>2.8019524788719582E-16</v>
      </c>
      <c r="M125" s="7">
        <f t="shared" si="296"/>
        <v>2.8670440715024659E-16</v>
      </c>
      <c r="N125" s="7">
        <f t="shared" si="296"/>
        <v>2.9336477937865363E-16</v>
      </c>
      <c r="O125" s="7">
        <f t="shared" si="296"/>
        <v>3.0017987737030185E-16</v>
      </c>
      <c r="P125" s="7">
        <f t="shared" si="296"/>
        <v>3.0715329552817503E-16</v>
      </c>
      <c r="Q125" s="7">
        <f t="shared" si="296"/>
        <v>3.1428871175610728E-16</v>
      </c>
      <c r="R125" s="7">
        <f t="shared" si="296"/>
        <v>3.215898893985745E-16</v>
      </c>
      <c r="S125" s="7">
        <f t="shared" si="296"/>
        <v>3.2906067922554881E-16</v>
      </c>
      <c r="T125" s="7">
        <f t="shared" si="296"/>
        <v>3.3670502146346242E-16</v>
      </c>
      <c r="U125" s="7">
        <f t="shared" si="296"/>
        <v>3.4452694787335269E-16</v>
      </c>
      <c r="V125" s="7">
        <f t="shared" si="296"/>
        <v>3.5253058387728406E-16</v>
      </c>
      <c r="W125" s="7">
        <f t="shared" si="296"/>
        <v>3.6072015073416858E-16</v>
      </c>
      <c r="X125" s="7">
        <f t="shared" si="296"/>
        <v>3.6909996776613216E-16</v>
      </c>
      <c r="Y125" s="7">
        <f t="shared" si="296"/>
        <v>3.7767445463660148E-16</v>
      </c>
      <c r="Z125" s="7">
        <f t="shared" si="296"/>
        <v>3.8644813368131244E-16</v>
      </c>
      <c r="AA125" s="7">
        <f t="shared" si="296"/>
        <v>3.9542563229346985E-16</v>
      </c>
      <c r="AB125" s="7">
        <f t="shared" si="296"/>
        <v>4.0461168536431625E-16</v>
      </c>
      <c r="AC125" s="7">
        <f t="shared" si="296"/>
        <v>4.1401113778039724E-16</v>
      </c>
      <c r="AD125" s="7">
        <f t="shared" si="296"/>
        <v>4.2362894697884016E-16</v>
      </c>
      <c r="AE125" s="7">
        <f t="shared" si="296"/>
        <v>4.3347018556199377E-16</v>
      </c>
      <c r="AF125" s="7">
        <f t="shared" si="296"/>
        <v>4.4354004397280843E-16</v>
      </c>
      <c r="AG125" s="7">
        <f t="shared" si="296"/>
        <v>4.5384383323236742E-16</v>
      </c>
      <c r="AH125" s="7">
        <f t="shared" si="296"/>
        <v>4.6438698774101287E-16</v>
      </c>
      <c r="AI125" s="7">
        <f t="shared" si="296"/>
        <v>4.7517506814454488E-16</v>
      </c>
      <c r="AJ125" s="7">
        <f t="shared" si="296"/>
        <v>4.8621376426700394E-16</v>
      </c>
      <c r="AK125" s="7">
        <f t="shared" ref="AK125:BE125" si="297">AK19+AK37-AK55+AK108</f>
        <v>4.975088981115847E-16</v>
      </c>
      <c r="AL125" s="7">
        <f t="shared" si="297"/>
        <v>5.090664269312631E-16</v>
      </c>
      <c r="AM125" s="7">
        <f t="shared" si="297"/>
        <v>5.2089244637075698E-16</v>
      </c>
      <c r="AN125" s="7">
        <f t="shared" si="297"/>
        <v>5.3299319368147651E-16</v>
      </c>
      <c r="AO125" s="7">
        <f t="shared" si="297"/>
        <v>5.4537505101116083E-16</v>
      </c>
      <c r="AP125" s="7">
        <f t="shared" si="297"/>
        <v>5.5804454876993527E-16</v>
      </c>
      <c r="AQ125" s="7">
        <f t="shared" si="297"/>
        <v>5.7100836907456507E-16</v>
      </c>
      <c r="AR125" s="7">
        <f t="shared" si="297"/>
        <v>5.8427334927272163E-16</v>
      </c>
      <c r="AS125" s="7">
        <f t="shared" si="297"/>
        <v>5.9784648554912034E-16</v>
      </c>
      <c r="AT125" s="7">
        <f t="shared" si="297"/>
        <v>6.117349366154321E-16</v>
      </c>
      <c r="AU125" s="7">
        <f t="shared" si="297"/>
        <v>6.2594602748591387E-16</v>
      </c>
      <c r="AV125" s="7">
        <f t="shared" si="297"/>
        <v>6.4048725334075088E-16</v>
      </c>
      <c r="AW125" s="7">
        <f t="shared" si="297"/>
        <v>6.5536628347914679E-16</v>
      </c>
      <c r="AX125" s="7">
        <f t="shared" si="297"/>
        <v>6.7059096536424729E-16</v>
      </c>
      <c r="AY125" s="7">
        <f t="shared" si="297"/>
        <v>6.861693287620311E-16</v>
      </c>
      <c r="AZ125" s="7">
        <f t="shared" si="297"/>
        <v>7.0210958997634991E-16</v>
      </c>
      <c r="BA125" s="7">
        <f t="shared" si="297"/>
        <v>7.1842015618235224E-16</v>
      </c>
      <c r="BB125" s="7">
        <f t="shared" si="297"/>
        <v>7.3510962986057603E-16</v>
      </c>
      <c r="BC125" s="7">
        <f t="shared" si="297"/>
        <v>7.5218681333404862E-16</v>
      </c>
      <c r="BD125" s="7">
        <f t="shared" si="297"/>
        <v>7.6966071341078758E-16</v>
      </c>
      <c r="BE125" s="7">
        <f t="shared" si="297"/>
        <v>7.8754054613414983E-16</v>
      </c>
    </row>
    <row r="126" spans="2:57" x14ac:dyDescent="0.3">
      <c r="B126" t="s">
        <v>52</v>
      </c>
      <c r="C126" s="7">
        <f t="shared" ref="C126:AH126" si="298">C20+C38-C56+C109</f>
        <v>28.828045234853722</v>
      </c>
      <c r="D126" s="7">
        <f t="shared" si="298"/>
        <v>22.123307802368664</v>
      </c>
      <c r="E126" s="7">
        <f t="shared" si="298"/>
        <v>15.091499934441215</v>
      </c>
      <c r="F126" s="7">
        <f t="shared" si="298"/>
        <v>7.7210437620517549</v>
      </c>
      <c r="G126" s="7">
        <f t="shared" si="298"/>
        <v>1.1546319456101628E-14</v>
      </c>
      <c r="H126" s="7">
        <f t="shared" si="298"/>
        <v>1.1814549673453796E-14</v>
      </c>
      <c r="I126" s="7">
        <f t="shared" si="298"/>
        <v>1.208901109285908E-14</v>
      </c>
      <c r="J126" s="7">
        <f t="shared" si="298"/>
        <v>1.236984847011498E-14</v>
      </c>
      <c r="K126" s="7">
        <f t="shared" si="298"/>
        <v>1.2657209923811721E-14</v>
      </c>
      <c r="L126" s="7">
        <f t="shared" si="298"/>
        <v>1.2951247013452605E-14</v>
      </c>
      <c r="M126" s="7">
        <f t="shared" si="298"/>
        <v>1.3252114819389174E-14</v>
      </c>
      <c r="N126" s="7">
        <f t="shared" si="298"/>
        <v>1.3559972024613321E-14</v>
      </c>
      <c r="O126" s="7">
        <f t="shared" si="298"/>
        <v>1.3874980998449506E-14</v>
      </c>
      <c r="P126" s="7">
        <f t="shared" si="298"/>
        <v>1.4197307882191199E-14</v>
      </c>
      <c r="Q126" s="7">
        <f t="shared" si="298"/>
        <v>1.4527122676726732E-14</v>
      </c>
      <c r="R126" s="7">
        <f t="shared" si="298"/>
        <v>1.4864599332200773E-14</v>
      </c>
      <c r="S126" s="7">
        <f t="shared" si="298"/>
        <v>1.5209915839758695E-14</v>
      </c>
      <c r="T126" s="7">
        <f t="shared" si="298"/>
        <v>1.5563254325422257E-14</v>
      </c>
      <c r="U126" s="7">
        <f t="shared" si="298"/>
        <v>1.5924801146146072E-14</v>
      </c>
      <c r="V126" s="7">
        <f t="shared" si="298"/>
        <v>1.6294746988105568E-14</v>
      </c>
      <c r="W126" s="7">
        <f t="shared" si="298"/>
        <v>1.6673286967268228E-14</v>
      </c>
      <c r="X126" s="7">
        <f t="shared" si="298"/>
        <v>1.706062073230121E-14</v>
      </c>
      <c r="Y126" s="7">
        <f t="shared" si="298"/>
        <v>1.745695256986957E-14</v>
      </c>
      <c r="Z126" s="7">
        <f t="shared" si="298"/>
        <v>1.7862491512380653E-14</v>
      </c>
      <c r="AA126" s="7">
        <f t="shared" si="298"/>
        <v>1.8277451448231483E-14</v>
      </c>
      <c r="AB126" s="7">
        <f t="shared" si="298"/>
        <v>1.8702051234617272E-14</v>
      </c>
      <c r="AC126" s="7">
        <f t="shared" si="298"/>
        <v>1.9136514812960572E-14</v>
      </c>
      <c r="AD126" s="7">
        <f t="shared" si="298"/>
        <v>1.9581071327021932E-14</v>
      </c>
      <c r="AE126" s="7">
        <f t="shared" si="298"/>
        <v>2.0035955243754364E-14</v>
      </c>
      <c r="AF126" s="7">
        <f t="shared" si="298"/>
        <v>2.0501406476965353E-14</v>
      </c>
      <c r="AG126" s="7">
        <f t="shared" si="298"/>
        <v>2.0977670513851633E-14</v>
      </c>
      <c r="AH126" s="7">
        <f t="shared" si="298"/>
        <v>2.1464998544473469E-14</v>
      </c>
      <c r="AI126" s="7">
        <f t="shared" ref="AI126:BE126" si="299">AI20+AI38-AI56+AI109</f>
        <v>2.1963647594236729E-14</v>
      </c>
      <c r="AJ126" s="7">
        <f t="shared" si="299"/>
        <v>2.2473880659452615E-14</v>
      </c>
      <c r="AK126" s="7">
        <f t="shared" si="299"/>
        <v>2.2995966846046569E-14</v>
      </c>
      <c r="AL126" s="7">
        <f t="shared" si="299"/>
        <v>2.3530181511489482E-14</v>
      </c>
      <c r="AM126" s="7">
        <f t="shared" si="299"/>
        <v>2.4076806410026088E-14</v>
      </c>
      <c r="AN126" s="7">
        <f t="shared" si="299"/>
        <v>2.4636129841277127E-14</v>
      </c>
      <c r="AO126" s="7">
        <f t="shared" si="299"/>
        <v>2.5208446802293647E-14</v>
      </c>
      <c r="AP126" s="7">
        <f t="shared" si="299"/>
        <v>2.5794059143143665E-14</v>
      </c>
      <c r="AQ126" s="7">
        <f t="shared" si="299"/>
        <v>2.639327572611322E-14</v>
      </c>
      <c r="AR126" s="7">
        <f t="shared" si="299"/>
        <v>2.700641258860579E-14</v>
      </c>
      <c r="AS126" s="7">
        <f t="shared" si="299"/>
        <v>2.7633793109825998E-14</v>
      </c>
      <c r="AT126" s="7">
        <f t="shared" si="299"/>
        <v>2.8275748181335519E-14</v>
      </c>
      <c r="AU126" s="7">
        <f t="shared" si="299"/>
        <v>2.8932616381571122E-14</v>
      </c>
      <c r="AV126" s="7">
        <f t="shared" si="299"/>
        <v>2.9604744154416921E-14</v>
      </c>
      <c r="AW126" s="7">
        <f t="shared" si="299"/>
        <v>3.0292485991924996E-14</v>
      </c>
      <c r="AX126" s="7">
        <f t="shared" si="299"/>
        <v>3.0996204621280756E-14</v>
      </c>
      <c r="AY126" s="7">
        <f t="shared" si="299"/>
        <v>3.1716271196111653E-14</v>
      </c>
      <c r="AZ126" s="7">
        <f t="shared" si="299"/>
        <v>3.2453065492240168E-14</v>
      </c>
      <c r="BA126" s="7">
        <f t="shared" si="299"/>
        <v>3.3206976107984272E-14</v>
      </c>
      <c r="BB126" s="7">
        <f t="shared" si="299"/>
        <v>3.3978400669111058E-14</v>
      </c>
      <c r="BC126" s="7">
        <f t="shared" si="299"/>
        <v>3.4767746038551571E-14</v>
      </c>
      <c r="BD126" s="7">
        <f t="shared" si="299"/>
        <v>3.5575428530987502E-14</v>
      </c>
      <c r="BE126" s="7">
        <f t="shared" si="299"/>
        <v>3.6401874132422911E-14</v>
      </c>
    </row>
    <row r="127" spans="2:57" x14ac:dyDescent="0.3">
      <c r="B127" s="69" t="s">
        <v>101</v>
      </c>
      <c r="C127" s="70">
        <f t="shared" ref="C127:AH128" si="300">C21+C39-C57+C110</f>
        <v>2.7608874519751883</v>
      </c>
      <c r="D127" s="70">
        <f t="shared" si="300"/>
        <v>2.1187688034392784</v>
      </c>
      <c r="E127" s="70">
        <f t="shared" si="300"/>
        <v>1.4453263293103242</v>
      </c>
      <c r="F127" s="70">
        <f t="shared" si="300"/>
        <v>0.73945120680702114</v>
      </c>
      <c r="G127" s="70">
        <f t="shared" si="300"/>
        <v>7.7715611723760958E-16</v>
      </c>
      <c r="H127" s="70">
        <f t="shared" si="300"/>
        <v>7.9521007417477472E-16</v>
      </c>
      <c r="I127" s="70">
        <f t="shared" si="300"/>
        <v>8.1368343894243809E-16</v>
      </c>
      <c r="J127" s="70">
        <f t="shared" si="300"/>
        <v>8.3258595471927756E-16</v>
      </c>
      <c r="K127" s="70">
        <f t="shared" si="300"/>
        <v>8.5192759102578893E-16</v>
      </c>
      <c r="L127" s="70">
        <f t="shared" si="300"/>
        <v>8.7171854898238694E-16</v>
      </c>
      <c r="M127" s="70">
        <f t="shared" si="300"/>
        <v>8.9196926668965596E-16</v>
      </c>
      <c r="N127" s="70">
        <f t="shared" si="300"/>
        <v>9.1269042473358902E-16</v>
      </c>
      <c r="O127" s="70">
        <f t="shared" si="300"/>
        <v>9.3389295181871678E-16</v>
      </c>
      <c r="P127" s="70">
        <f t="shared" si="300"/>
        <v>9.5558803053209987E-16</v>
      </c>
      <c r="Q127" s="70">
        <f t="shared" si="300"/>
        <v>9.7778710324122237E-16</v>
      </c>
      <c r="R127" s="70">
        <f t="shared" si="300"/>
        <v>1.0005018781288981E-15</v>
      </c>
      <c r="S127" s="70">
        <f t="shared" si="300"/>
        <v>1.0237443353683737E-15</v>
      </c>
      <c r="T127" s="70">
        <f t="shared" si="300"/>
        <v>1.0475267334418826E-15</v>
      </c>
      <c r="U127" s="70">
        <f t="shared" si="300"/>
        <v>1.0718616156059857E-15</v>
      </c>
      <c r="V127" s="70">
        <f t="shared" si="300"/>
        <v>1.0967618165071055E-15</v>
      </c>
      <c r="W127" s="70">
        <f t="shared" si="300"/>
        <v>1.1222404689507462E-15</v>
      </c>
      <c r="X127" s="70">
        <f t="shared" si="300"/>
        <v>1.1483110108279663E-15</v>
      </c>
      <c r="Y127" s="70">
        <f t="shared" si="300"/>
        <v>1.1749871922027597E-15</v>
      </c>
      <c r="Z127" s="70">
        <f t="shared" si="300"/>
        <v>1.2022830825640826E-15</v>
      </c>
      <c r="AA127" s="70">
        <f t="shared" si="300"/>
        <v>1.2302130782463501E-15</v>
      </c>
      <c r="AB127" s="70">
        <f t="shared" si="300"/>
        <v>1.2587919100223168E-15</v>
      </c>
      <c r="AC127" s="70">
        <f t="shared" si="300"/>
        <v>1.2880346508723465E-15</v>
      </c>
      <c r="AD127" s="70">
        <f t="shared" si="300"/>
        <v>1.3179567239341689E-15</v>
      </c>
      <c r="AE127" s="70">
        <f t="shared" si="300"/>
        <v>1.3485739106373135E-15</v>
      </c>
      <c r="AF127" s="70">
        <f t="shared" si="300"/>
        <v>1.3799023590265146E-15</v>
      </c>
      <c r="AG127" s="70">
        <f t="shared" si="300"/>
        <v>1.4119585922784759E-15</v>
      </c>
      <c r="AH127" s="70">
        <f t="shared" si="300"/>
        <v>1.444759517416484E-15</v>
      </c>
      <c r="AI127" s="70">
        <f t="shared" ref="AI127:BE128" si="301">AI21+AI39-AI57+AI110</f>
        <v>1.4783224342274725E-15</v>
      </c>
      <c r="AJ127" s="70">
        <f t="shared" si="301"/>
        <v>1.512665044386234E-15</v>
      </c>
      <c r="AK127" s="70">
        <f t="shared" si="301"/>
        <v>1.5478054607915961E-15</v>
      </c>
      <c r="AL127" s="70">
        <f t="shared" si="301"/>
        <v>1.5837622171194844E-15</v>
      </c>
      <c r="AM127" s="70">
        <f t="shared" si="301"/>
        <v>1.6205542775979098E-15</v>
      </c>
      <c r="AN127" s="70">
        <f t="shared" si="301"/>
        <v>1.6582010470090372E-15</v>
      </c>
      <c r="AO127" s="70">
        <f t="shared" si="301"/>
        <v>1.6967223809236106E-15</v>
      </c>
      <c r="AP127" s="70">
        <f t="shared" si="301"/>
        <v>1.7361385961731311E-15</v>
      </c>
      <c r="AQ127" s="70">
        <f t="shared" si="301"/>
        <v>1.7764704815653128E-15</v>
      </c>
      <c r="AR127" s="70">
        <f t="shared" si="301"/>
        <v>1.8177393088484666E-15</v>
      </c>
      <c r="AS127" s="70">
        <f t="shared" si="301"/>
        <v>1.859966843930596E-15</v>
      </c>
      <c r="AT127" s="70">
        <f t="shared" si="301"/>
        <v>1.9031753583591215E-15</v>
      </c>
      <c r="AU127" s="70">
        <f t="shared" si="301"/>
        <v>1.9473876410672873E-15</v>
      </c>
      <c r="AV127" s="70">
        <f t="shared" si="301"/>
        <v>1.9926270103934471E-15</v>
      </c>
      <c r="AW127" s="70">
        <f t="shared" si="301"/>
        <v>2.0389173263795675E-15</v>
      </c>
      <c r="AX127" s="70">
        <f t="shared" si="301"/>
        <v>2.0862830033554359E-15</v>
      </c>
      <c r="AY127" s="70">
        <f t="shared" si="301"/>
        <v>2.1347490228152075E-15</v>
      </c>
      <c r="AZ127" s="70">
        <f t="shared" si="301"/>
        <v>2.1843409465930882E-15</v>
      </c>
      <c r="BA127" s="70">
        <f t="shared" si="301"/>
        <v>2.2350849303450954E-15</v>
      </c>
      <c r="BB127" s="70">
        <f t="shared" si="301"/>
        <v>2.2870077373440139E-15</v>
      </c>
      <c r="BC127" s="70">
        <f t="shared" si="301"/>
        <v>2.3401367525948175E-15</v>
      </c>
      <c r="BD127" s="70">
        <f t="shared" si="301"/>
        <v>2.3944999972780052E-15</v>
      </c>
      <c r="BE127" s="70">
        <f t="shared" si="301"/>
        <v>2.4501261435284657E-15</v>
      </c>
    </row>
    <row r="128" spans="2:57" x14ac:dyDescent="0.3">
      <c r="B128" s="69" t="s">
        <v>114</v>
      </c>
      <c r="C128" s="70">
        <f t="shared" si="300"/>
        <v>0</v>
      </c>
      <c r="D128" s="70">
        <f t="shared" si="300"/>
        <v>0</v>
      </c>
      <c r="E128" s="70">
        <f t="shared" si="300"/>
        <v>5.1253880241581973</v>
      </c>
      <c r="F128" s="70">
        <f t="shared" si="300"/>
        <v>2.6222274395475225</v>
      </c>
      <c r="G128" s="70">
        <f t="shared" si="300"/>
        <v>0</v>
      </c>
      <c r="H128" s="70">
        <f t="shared" si="300"/>
        <v>0</v>
      </c>
      <c r="I128" s="70">
        <f t="shared" si="300"/>
        <v>0</v>
      </c>
      <c r="J128" s="70">
        <f t="shared" si="300"/>
        <v>0</v>
      </c>
      <c r="K128" s="70">
        <f t="shared" si="300"/>
        <v>0</v>
      </c>
      <c r="L128" s="70">
        <f t="shared" si="300"/>
        <v>0</v>
      </c>
      <c r="M128" s="70">
        <f t="shared" si="300"/>
        <v>0</v>
      </c>
      <c r="N128" s="70">
        <f t="shared" si="300"/>
        <v>0</v>
      </c>
      <c r="O128" s="70">
        <f t="shared" si="300"/>
        <v>0</v>
      </c>
      <c r="P128" s="70">
        <f t="shared" si="300"/>
        <v>0</v>
      </c>
      <c r="Q128" s="70">
        <f t="shared" si="300"/>
        <v>0</v>
      </c>
      <c r="R128" s="70">
        <f t="shared" si="300"/>
        <v>0</v>
      </c>
      <c r="S128" s="70">
        <f t="shared" si="300"/>
        <v>0</v>
      </c>
      <c r="T128" s="70">
        <f t="shared" si="300"/>
        <v>0</v>
      </c>
      <c r="U128" s="70">
        <f t="shared" si="300"/>
        <v>0</v>
      </c>
      <c r="V128" s="70">
        <f t="shared" si="300"/>
        <v>0</v>
      </c>
      <c r="W128" s="70">
        <f t="shared" si="300"/>
        <v>0</v>
      </c>
      <c r="X128" s="70">
        <f t="shared" si="300"/>
        <v>0</v>
      </c>
      <c r="Y128" s="70">
        <f t="shared" si="300"/>
        <v>0</v>
      </c>
      <c r="Z128" s="70">
        <f t="shared" si="300"/>
        <v>0</v>
      </c>
      <c r="AA128" s="70">
        <f t="shared" si="300"/>
        <v>0</v>
      </c>
      <c r="AB128" s="70">
        <f t="shared" si="300"/>
        <v>0</v>
      </c>
      <c r="AC128" s="70">
        <f t="shared" si="300"/>
        <v>0</v>
      </c>
      <c r="AD128" s="70">
        <f t="shared" si="300"/>
        <v>0</v>
      </c>
      <c r="AE128" s="70">
        <f t="shared" si="300"/>
        <v>0</v>
      </c>
      <c r="AF128" s="70">
        <f t="shared" si="300"/>
        <v>0</v>
      </c>
      <c r="AG128" s="70">
        <f t="shared" si="300"/>
        <v>0</v>
      </c>
      <c r="AH128" s="70">
        <f t="shared" si="300"/>
        <v>0</v>
      </c>
      <c r="AI128" s="70">
        <f t="shared" si="301"/>
        <v>0</v>
      </c>
      <c r="AJ128" s="70">
        <f t="shared" si="301"/>
        <v>0</v>
      </c>
      <c r="AK128" s="70">
        <f t="shared" si="301"/>
        <v>0</v>
      </c>
      <c r="AL128" s="70">
        <f t="shared" si="301"/>
        <v>0</v>
      </c>
      <c r="AM128" s="70">
        <f t="shared" si="301"/>
        <v>0</v>
      </c>
      <c r="AN128" s="70">
        <f t="shared" si="301"/>
        <v>0</v>
      </c>
      <c r="AO128" s="70">
        <f t="shared" si="301"/>
        <v>0</v>
      </c>
      <c r="AP128" s="70">
        <f t="shared" si="301"/>
        <v>0</v>
      </c>
      <c r="AQ128" s="70">
        <f t="shared" si="301"/>
        <v>0</v>
      </c>
      <c r="AR128" s="70">
        <f t="shared" si="301"/>
        <v>0</v>
      </c>
      <c r="AS128" s="70">
        <f t="shared" si="301"/>
        <v>0</v>
      </c>
      <c r="AT128" s="70">
        <f t="shared" si="301"/>
        <v>0</v>
      </c>
      <c r="AU128" s="70">
        <f t="shared" si="301"/>
        <v>0</v>
      </c>
      <c r="AV128" s="70">
        <f t="shared" si="301"/>
        <v>0</v>
      </c>
      <c r="AW128" s="70">
        <f t="shared" si="301"/>
        <v>0</v>
      </c>
      <c r="AX128" s="70">
        <f t="shared" si="301"/>
        <v>0</v>
      </c>
      <c r="AY128" s="70">
        <f t="shared" si="301"/>
        <v>0</v>
      </c>
      <c r="AZ128" s="70">
        <f t="shared" si="301"/>
        <v>0</v>
      </c>
      <c r="BA128" s="70">
        <f t="shared" si="301"/>
        <v>0</v>
      </c>
      <c r="BB128" s="70">
        <f t="shared" si="301"/>
        <v>0</v>
      </c>
      <c r="BC128" s="70">
        <f t="shared" si="301"/>
        <v>0</v>
      </c>
      <c r="BD128" s="70">
        <f t="shared" si="301"/>
        <v>0</v>
      </c>
      <c r="BE128" s="70">
        <f t="shared" si="301"/>
        <v>0</v>
      </c>
    </row>
    <row r="129" spans="2:57" x14ac:dyDescent="0.3">
      <c r="C129" s="7">
        <f>SUM(C114:C127)</f>
        <v>3684.5816688117475</v>
      </c>
      <c r="D129" s="7">
        <f>SUM(D114:D128)</f>
        <v>4023.5251791341198</v>
      </c>
      <c r="E129" s="7">
        <f t="shared" ref="E129:BE129" si="302">SUM(E114:E128)</f>
        <v>4338.3754683316356</v>
      </c>
      <c r="F129" s="7">
        <f t="shared" si="302"/>
        <v>4680.8225713698794</v>
      </c>
      <c r="G129" s="7">
        <f t="shared" si="302"/>
        <v>4967.0767918340989</v>
      </c>
      <c r="H129" s="7">
        <f t="shared" si="302"/>
        <v>4862.3394886377137</v>
      </c>
      <c r="I129" s="7">
        <f t="shared" si="302"/>
        <v>4760.7643268586853</v>
      </c>
      <c r="J129" s="7">
        <f t="shared" si="302"/>
        <v>4666.313150347858</v>
      </c>
      <c r="K129" s="7">
        <f t="shared" si="302"/>
        <v>4575.2101284228702</v>
      </c>
      <c r="L129" s="7">
        <f t="shared" si="302"/>
        <v>4489.6131106954217</v>
      </c>
      <c r="M129" s="7">
        <f t="shared" si="302"/>
        <v>4408.36438796333</v>
      </c>
      <c r="N129" s="7">
        <f t="shared" si="302"/>
        <v>4322.1785960798152</v>
      </c>
      <c r="O129" s="7">
        <f t="shared" si="302"/>
        <v>4232.2123889515324</v>
      </c>
      <c r="P129" s="7">
        <f t="shared" si="302"/>
        <v>4137.6534199782318</v>
      </c>
      <c r="Q129" s="7">
        <f t="shared" si="302"/>
        <v>4040.1917663357276</v>
      </c>
      <c r="R129" s="7">
        <f t="shared" si="302"/>
        <v>3937.4851315421079</v>
      </c>
      <c r="S129" s="7">
        <f t="shared" si="302"/>
        <v>3827.8262123012255</v>
      </c>
      <c r="T129" s="7">
        <f t="shared" si="302"/>
        <v>3710.9474220670031</v>
      </c>
      <c r="U129" s="7">
        <f t="shared" si="302"/>
        <v>3586.5185545319632</v>
      </c>
      <c r="V129" s="7">
        <f t="shared" si="302"/>
        <v>3454.1206748535697</v>
      </c>
      <c r="W129" s="7">
        <f t="shared" si="302"/>
        <v>3313.6358419064964</v>
      </c>
      <c r="X129" s="7">
        <f t="shared" si="302"/>
        <v>3164.7597740935093</v>
      </c>
      <c r="Y129" s="7">
        <f t="shared" si="302"/>
        <v>3007.1784166945613</v>
      </c>
      <c r="Z129" s="7">
        <f t="shared" si="302"/>
        <v>2840.5676520035431</v>
      </c>
      <c r="AA129" s="7">
        <f t="shared" si="302"/>
        <v>2784.7000307893641</v>
      </c>
      <c r="AB129" s="7">
        <f t="shared" si="302"/>
        <v>2733.5584647113978</v>
      </c>
      <c r="AC129" s="7">
        <f t="shared" si="302"/>
        <v>2678.4721478032884</v>
      </c>
      <c r="AD129" s="7">
        <f t="shared" si="302"/>
        <v>2619.0860798421409</v>
      </c>
      <c r="AE129" s="7">
        <f t="shared" si="302"/>
        <v>2555.8355482608599</v>
      </c>
      <c r="AF129" s="7">
        <f t="shared" si="302"/>
        <v>2488.2328538612528</v>
      </c>
      <c r="AG129" s="7">
        <f t="shared" si="302"/>
        <v>2416.1099226243591</v>
      </c>
      <c r="AH129" s="7">
        <f t="shared" si="302"/>
        <v>2339.2932202756274</v>
      </c>
      <c r="AI129" s="7">
        <f t="shared" si="302"/>
        <v>2257.6035892972241</v>
      </c>
      <c r="AJ129" s="7">
        <f t="shared" si="302"/>
        <v>2170.8560813144163</v>
      </c>
      <c r="AK129" s="7">
        <f t="shared" si="302"/>
        <v>2078.8597847290466</v>
      </c>
      <c r="AL129" s="7">
        <f t="shared" si="302"/>
        <v>1981.417647469742</v>
      </c>
      <c r="AM129" s="7">
        <f t="shared" si="302"/>
        <v>1878.3262947249848</v>
      </c>
      <c r="AN129" s="7">
        <f t="shared" si="302"/>
        <v>1769.3758415216005</v>
      </c>
      <c r="AO129" s="7">
        <f t="shared" si="302"/>
        <v>1654.3497000075342</v>
      </c>
      <c r="AP129" s="7">
        <f t="shared" si="302"/>
        <v>1533.0243812940193</v>
      </c>
      <c r="AQ129" s="7">
        <f t="shared" si="302"/>
        <v>1405.1692917083585</v>
      </c>
      <c r="AR129" s="7">
        <f t="shared" si="302"/>
        <v>1272.0459914552353</v>
      </c>
      <c r="AS129" s="7">
        <f t="shared" si="302"/>
        <v>1134.9810634746402</v>
      </c>
      <c r="AT129" s="7">
        <f t="shared" si="302"/>
        <v>995.16215095936013</v>
      </c>
      <c r="AU129" s="7">
        <f t="shared" si="302"/>
        <v>852.45125537141746</v>
      </c>
      <c r="AV129" s="7">
        <f t="shared" si="302"/>
        <v>706.77944528269018</v>
      </c>
      <c r="AW129" s="7">
        <f t="shared" si="302"/>
        <v>569.69775490673976</v>
      </c>
      <c r="AX129" s="7">
        <f t="shared" si="302"/>
        <v>444.18737184551111</v>
      </c>
      <c r="AY129" s="7">
        <f t="shared" si="302"/>
        <v>332.97097622672368</v>
      </c>
      <c r="AZ129" s="7">
        <f t="shared" si="302"/>
        <v>240.7672852839589</v>
      </c>
      <c r="BA129" s="7">
        <f t="shared" si="302"/>
        <v>165.45146703755339</v>
      </c>
      <c r="BB129" s="7">
        <f t="shared" si="302"/>
        <v>101.25357694803007</v>
      </c>
      <c r="BC129" s="7">
        <f t="shared" si="302"/>
        <v>51.635443029979605</v>
      </c>
      <c r="BD129" s="7">
        <f t="shared" si="302"/>
        <v>18.015755818144569</v>
      </c>
      <c r="BE129" s="7">
        <f t="shared" si="302"/>
        <v>0.99294137073536115</v>
      </c>
    </row>
    <row r="131" spans="2:57" x14ac:dyDescent="0.3">
      <c r="B131" s="4" t="s">
        <v>103</v>
      </c>
      <c r="C131" s="39">
        <v>3684.5816688117466</v>
      </c>
      <c r="D131" s="39">
        <v>4023.5253320146426</v>
      </c>
      <c r="E131" s="39">
        <v>4338.3757811957566</v>
      </c>
      <c r="F131" s="39">
        <v>4680.8230515681889</v>
      </c>
      <c r="G131" s="39">
        <v>4967.0774469723619</v>
      </c>
      <c r="H131" s="39">
        <v>4862.3403265847746</v>
      </c>
      <c r="I131" s="39">
        <v>4760.7653557545736</v>
      </c>
      <c r="J131" s="39">
        <v>4666.3143786121473</v>
      </c>
      <c r="K131" s="39">
        <v>4575.2115647632672</v>
      </c>
      <c r="L131" s="39">
        <v>4489.6147641166208</v>
      </c>
      <c r="M131" s="39">
        <v>4408.3662677761004</v>
      </c>
      <c r="N131" s="39">
        <v>4322.1807119103687</v>
      </c>
      <c r="O131" s="39">
        <v>4232.2147507511527</v>
      </c>
      <c r="P131" s="39">
        <v>4137.6560380331875</v>
      </c>
      <c r="Q131" s="39">
        <v>4040.1946512774548</v>
      </c>
      <c r="R131" s="39">
        <v>3937.4882943577081</v>
      </c>
      <c r="S131" s="39">
        <v>3827.8296643442459</v>
      </c>
      <c r="T131" s="39">
        <v>3710.9511750685342</v>
      </c>
      <c r="U131" s="39">
        <v>3586.5226206120542</v>
      </c>
      <c r="V131" s="39">
        <v>3454.1250665329671</v>
      </c>
      <c r="W131" s="39">
        <v>3313.640572118723</v>
      </c>
      <c r="X131" s="39">
        <v>3164.7648561972837</v>
      </c>
      <c r="Y131" s="39">
        <v>3007.1838644865716</v>
      </c>
      <c r="Z131" s="39">
        <v>2840.5734797315909</v>
      </c>
      <c r="AA131" s="39">
        <v>2784.7062531658739</v>
      </c>
      <c r="AB131" s="39">
        <v>2733.5650969273179</v>
      </c>
      <c r="AC131" s="39">
        <v>2678.4792055423827</v>
      </c>
      <c r="AD131" s="39">
        <v>2619.0935792956861</v>
      </c>
      <c r="AE131" s="39">
        <v>2555.8435061427658</v>
      </c>
      <c r="AF131" s="39">
        <v>2488.2412874236024</v>
      </c>
      <c r="AG131" s="39">
        <v>2416.1188496733953</v>
      </c>
      <c r="AH131" s="39">
        <v>2339.302659188189</v>
      </c>
      <c r="AI131" s="39">
        <v>2257.6135590376471</v>
      </c>
      <c r="AJ131" s="39">
        <v>2170.8666014519122</v>
      </c>
      <c r="AK131" s="39">
        <v>2078.8708754555723</v>
      </c>
      <c r="AL131" s="39">
        <v>1981.429329618373</v>
      </c>
      <c r="AM131" s="39">
        <v>1878.3385897888038</v>
      </c>
      <c r="AN131" s="39">
        <v>1769.3887716731206</v>
      </c>
      <c r="AO131" s="39">
        <v>1654.3632881186672</v>
      </c>
      <c r="AP131" s="39">
        <v>1533.0386509566051</v>
      </c>
      <c r="AQ131" s="39">
        <v>1405.1842672552687</v>
      </c>
      <c r="AR131" s="39">
        <v>1272.0616979820743</v>
      </c>
      <c r="AS131" s="39">
        <v>1134.9975268620494</v>
      </c>
      <c r="AT131" s="39">
        <v>995.17939789594891</v>
      </c>
      <c r="AU131" s="39">
        <v>852.4693133773352</v>
      </c>
      <c r="AV131" s="39">
        <v>706.79834273385916</v>
      </c>
      <c r="AW131" s="39">
        <v>569.71752105976213</v>
      </c>
      <c r="AX131" s="39">
        <v>444.20803686327463</v>
      </c>
      <c r="AY131" s="39">
        <v>332.97097622671146</v>
      </c>
      <c r="AZ131" s="39">
        <v>240.76728528394659</v>
      </c>
      <c r="BA131" s="39">
        <v>165.45146703754105</v>
      </c>
      <c r="BB131" s="39">
        <v>101.25357694801659</v>
      </c>
      <c r="BC131" s="39">
        <v>51.635443029965565</v>
      </c>
      <c r="BD131" s="39">
        <v>18.015755818131268</v>
      </c>
      <c r="BE131" s="39">
        <v>0.99294137072194821</v>
      </c>
    </row>
    <row r="132" spans="2:57" x14ac:dyDescent="0.3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2:57" x14ac:dyDescent="0.3">
      <c r="B133" s="82" t="s">
        <v>55</v>
      </c>
      <c r="C133" s="81" t="b">
        <f t="shared" ref="C133" si="303">ROUND(C129-C131,3)=0</f>
        <v>1</v>
      </c>
      <c r="D133" s="81" t="b">
        <f>ROUND(D129-D131,3)=0</f>
        <v>1</v>
      </c>
      <c r="E133" s="81" t="b">
        <f t="shared" ref="E133:BE133" si="304">ROUND(E129-E131,3)=0</f>
        <v>1</v>
      </c>
      <c r="F133" s="81" t="b">
        <f t="shared" si="304"/>
        <v>1</v>
      </c>
      <c r="G133" s="81" t="b">
        <f t="shared" si="304"/>
        <v>0</v>
      </c>
      <c r="H133" s="81" t="b">
        <f t="shared" si="304"/>
        <v>0</v>
      </c>
      <c r="I133" s="81" t="b">
        <f t="shared" si="304"/>
        <v>0</v>
      </c>
      <c r="J133" s="81" t="b">
        <f t="shared" si="304"/>
        <v>0</v>
      </c>
      <c r="K133" s="81" t="b">
        <f t="shared" si="304"/>
        <v>0</v>
      </c>
      <c r="L133" s="81" t="b">
        <f t="shared" si="304"/>
        <v>0</v>
      </c>
      <c r="M133" s="81" t="b">
        <f t="shared" si="304"/>
        <v>0</v>
      </c>
      <c r="N133" s="81" t="b">
        <f t="shared" si="304"/>
        <v>0</v>
      </c>
      <c r="O133" s="81" t="b">
        <f t="shared" si="304"/>
        <v>0</v>
      </c>
      <c r="P133" s="81" t="b">
        <f t="shared" si="304"/>
        <v>0</v>
      </c>
      <c r="Q133" s="81" t="b">
        <f t="shared" si="304"/>
        <v>0</v>
      </c>
      <c r="R133" s="81" t="b">
        <f t="shared" si="304"/>
        <v>0</v>
      </c>
      <c r="S133" s="81" t="b">
        <f t="shared" si="304"/>
        <v>0</v>
      </c>
      <c r="T133" s="81" t="b">
        <f t="shared" si="304"/>
        <v>0</v>
      </c>
      <c r="U133" s="81" t="b">
        <f t="shared" si="304"/>
        <v>0</v>
      </c>
      <c r="V133" s="81" t="b">
        <f t="shared" si="304"/>
        <v>0</v>
      </c>
      <c r="W133" s="81" t="b">
        <f t="shared" si="304"/>
        <v>0</v>
      </c>
      <c r="X133" s="81" t="b">
        <f t="shared" si="304"/>
        <v>0</v>
      </c>
      <c r="Y133" s="81" t="b">
        <f t="shared" si="304"/>
        <v>0</v>
      </c>
      <c r="Z133" s="81" t="b">
        <f t="shared" si="304"/>
        <v>0</v>
      </c>
      <c r="AA133" s="81" t="b">
        <f t="shared" si="304"/>
        <v>0</v>
      </c>
      <c r="AB133" s="81" t="b">
        <f t="shared" si="304"/>
        <v>0</v>
      </c>
      <c r="AC133" s="81" t="b">
        <f t="shared" si="304"/>
        <v>0</v>
      </c>
      <c r="AD133" s="81" t="b">
        <f t="shared" si="304"/>
        <v>0</v>
      </c>
      <c r="AE133" s="81" t="b">
        <f t="shared" si="304"/>
        <v>0</v>
      </c>
      <c r="AF133" s="81" t="b">
        <f t="shared" si="304"/>
        <v>0</v>
      </c>
      <c r="AG133" s="81" t="b">
        <f t="shared" si="304"/>
        <v>0</v>
      </c>
      <c r="AH133" s="81" t="b">
        <f t="shared" si="304"/>
        <v>0</v>
      </c>
      <c r="AI133" s="81" t="b">
        <f t="shared" si="304"/>
        <v>0</v>
      </c>
      <c r="AJ133" s="81" t="b">
        <f t="shared" si="304"/>
        <v>0</v>
      </c>
      <c r="AK133" s="81" t="b">
        <f t="shared" si="304"/>
        <v>0</v>
      </c>
      <c r="AL133" s="81" t="b">
        <f t="shared" si="304"/>
        <v>0</v>
      </c>
      <c r="AM133" s="81" t="b">
        <f t="shared" si="304"/>
        <v>0</v>
      </c>
      <c r="AN133" s="81" t="b">
        <f t="shared" si="304"/>
        <v>0</v>
      </c>
      <c r="AO133" s="81" t="b">
        <f t="shared" si="304"/>
        <v>0</v>
      </c>
      <c r="AP133" s="81" t="b">
        <f t="shared" si="304"/>
        <v>0</v>
      </c>
      <c r="AQ133" s="81" t="b">
        <f t="shared" si="304"/>
        <v>0</v>
      </c>
      <c r="AR133" s="81" t="b">
        <f t="shared" si="304"/>
        <v>0</v>
      </c>
      <c r="AS133" s="81" t="b">
        <f t="shared" si="304"/>
        <v>0</v>
      </c>
      <c r="AT133" s="81" t="b">
        <f t="shared" si="304"/>
        <v>0</v>
      </c>
      <c r="AU133" s="81" t="b">
        <f t="shared" si="304"/>
        <v>0</v>
      </c>
      <c r="AV133" s="81" t="b">
        <f t="shared" si="304"/>
        <v>0</v>
      </c>
      <c r="AW133" s="81" t="b">
        <f t="shared" si="304"/>
        <v>0</v>
      </c>
      <c r="AX133" s="81" t="b">
        <f t="shared" si="304"/>
        <v>0</v>
      </c>
      <c r="AY133" s="81" t="b">
        <f t="shared" si="304"/>
        <v>1</v>
      </c>
      <c r="AZ133" s="81" t="b">
        <f t="shared" si="304"/>
        <v>1</v>
      </c>
      <c r="BA133" s="81" t="b">
        <f t="shared" si="304"/>
        <v>1</v>
      </c>
      <c r="BB133" s="81" t="b">
        <f t="shared" si="304"/>
        <v>1</v>
      </c>
      <c r="BC133" s="81" t="b">
        <f t="shared" si="304"/>
        <v>1</v>
      </c>
      <c r="BD133" s="81" t="b">
        <f t="shared" si="304"/>
        <v>1</v>
      </c>
      <c r="BE133" s="81" t="b">
        <f t="shared" si="304"/>
        <v>1</v>
      </c>
    </row>
    <row r="135" spans="2:57" x14ac:dyDescent="0.3">
      <c r="B135" t="s">
        <v>116</v>
      </c>
      <c r="C135" s="39">
        <f>C129-C131</f>
        <v>0</v>
      </c>
      <c r="D135" s="39">
        <f t="shared" ref="D135:BE135" si="305">D129-D131</f>
        <v>-1.5288052281903219E-4</v>
      </c>
      <c r="E135" s="39">
        <f t="shared" si="305"/>
        <v>-3.1286412104236661E-4</v>
      </c>
      <c r="F135" s="39">
        <f t="shared" si="305"/>
        <v>-4.8019830956036458E-4</v>
      </c>
      <c r="G135" s="39">
        <f t="shared" si="305"/>
        <v>-6.5513826302776579E-4</v>
      </c>
      <c r="H135" s="39">
        <f t="shared" si="305"/>
        <v>-8.3794706097251037E-4</v>
      </c>
      <c r="I135" s="39">
        <f t="shared" si="305"/>
        <v>-1.0288958883393207E-3</v>
      </c>
      <c r="J135" s="39">
        <f t="shared" si="305"/>
        <v>-1.228264289238723E-3</v>
      </c>
      <c r="K135" s="39">
        <f t="shared" si="305"/>
        <v>-1.4363403970492072E-3</v>
      </c>
      <c r="L135" s="39">
        <f t="shared" si="305"/>
        <v>-1.653421199080185E-3</v>
      </c>
      <c r="M135" s="39">
        <f t="shared" si="305"/>
        <v>-1.8798127703121281E-3</v>
      </c>
      <c r="N135" s="39">
        <f t="shared" si="305"/>
        <v>-2.1158305535209365E-3</v>
      </c>
      <c r="O135" s="39">
        <f t="shared" si="305"/>
        <v>-2.3617996203029179E-3</v>
      </c>
      <c r="P135" s="39">
        <f t="shared" si="305"/>
        <v>-2.6180549557466293E-3</v>
      </c>
      <c r="Q135" s="39">
        <f t="shared" si="305"/>
        <v>-2.8849417271885613E-3</v>
      </c>
      <c r="R135" s="39">
        <f t="shared" si="305"/>
        <v>-3.1628156002625474E-3</v>
      </c>
      <c r="S135" s="39">
        <f t="shared" si="305"/>
        <v>-3.4520430203883734E-3</v>
      </c>
      <c r="T135" s="39">
        <f t="shared" si="305"/>
        <v>-3.7530015310949238E-3</v>
      </c>
      <c r="U135" s="39">
        <f t="shared" si="305"/>
        <v>-4.0660800909790851E-3</v>
      </c>
      <c r="V135" s="39">
        <f t="shared" si="305"/>
        <v>-4.3916793974858592E-3</v>
      </c>
      <c r="W135" s="39">
        <f t="shared" si="305"/>
        <v>-4.7302122266046354E-3</v>
      </c>
      <c r="X135" s="39">
        <f t="shared" si="305"/>
        <v>-5.0821037743844499E-3</v>
      </c>
      <c r="Y135" s="39">
        <f t="shared" si="305"/>
        <v>-5.4477920102726785E-3</v>
      </c>
      <c r="Z135" s="39">
        <f t="shared" si="305"/>
        <v>-5.8277280477341264E-3</v>
      </c>
      <c r="AA135" s="39">
        <f t="shared" si="305"/>
        <v>-6.2223765098678996E-3</v>
      </c>
      <c r="AB135" s="39">
        <f t="shared" si="305"/>
        <v>-6.6322159200353781E-3</v>
      </c>
      <c r="AC135" s="39">
        <f t="shared" si="305"/>
        <v>-7.0577390943071805E-3</v>
      </c>
      <c r="AD135" s="39">
        <f t="shared" si="305"/>
        <v>-7.4994535452788114E-3</v>
      </c>
      <c r="AE135" s="39">
        <f t="shared" si="305"/>
        <v>-7.9578819058951922E-3</v>
      </c>
      <c r="AF135" s="39">
        <f t="shared" si="305"/>
        <v>-8.4335623496372136E-3</v>
      </c>
      <c r="AG135" s="39">
        <f t="shared" si="305"/>
        <v>-8.9270490361741395E-3</v>
      </c>
      <c r="AH135" s="39">
        <f t="shared" si="305"/>
        <v>-9.4389125615634839E-3</v>
      </c>
      <c r="AI135" s="39">
        <f t="shared" si="305"/>
        <v>-9.9697404230028042E-3</v>
      </c>
      <c r="AJ135" s="39">
        <f t="shared" si="305"/>
        <v>-1.0520137495859672E-2</v>
      </c>
      <c r="AK135" s="39">
        <f t="shared" si="305"/>
        <v>-1.1090726525708305E-2</v>
      </c>
      <c r="AL135" s="39">
        <f t="shared" si="305"/>
        <v>-1.1682148631052769E-2</v>
      </c>
      <c r="AM135" s="39">
        <f t="shared" si="305"/>
        <v>-1.2295063819010466E-2</v>
      </c>
      <c r="AN135" s="39">
        <f t="shared" si="305"/>
        <v>-1.2930151520095023E-2</v>
      </c>
      <c r="AO135" s="39">
        <f t="shared" si="305"/>
        <v>-1.3588111133003622E-2</v>
      </c>
      <c r="AP135" s="39">
        <f t="shared" si="305"/>
        <v>-1.4269662585775222E-2</v>
      </c>
      <c r="AQ135" s="39">
        <f t="shared" si="305"/>
        <v>-1.4975546910136472E-2</v>
      </c>
      <c r="AR135" s="39">
        <f t="shared" si="305"/>
        <v>-1.5706526839039725E-2</v>
      </c>
      <c r="AS135" s="39">
        <f t="shared" si="305"/>
        <v>-1.6463387409203278E-2</v>
      </c>
      <c r="AT135" s="39">
        <f t="shared" si="305"/>
        <v>-1.7246936588776407E-2</v>
      </c>
      <c r="AU135" s="39">
        <f t="shared" si="305"/>
        <v>-1.8058005917737319E-2</v>
      </c>
      <c r="AV135" s="39">
        <f t="shared" si="305"/>
        <v>-1.8897451168982116E-2</v>
      </c>
      <c r="AW135" s="39">
        <f t="shared" si="305"/>
        <v>-1.9766153022374056E-2</v>
      </c>
      <c r="AX135" s="39">
        <f t="shared" si="305"/>
        <v>-2.06650177635197E-2</v>
      </c>
      <c r="AY135" s="39">
        <f t="shared" si="305"/>
        <v>1.2221335055073723E-11</v>
      </c>
      <c r="AZ135" s="39">
        <f t="shared" si="305"/>
        <v>1.2306600183364935E-11</v>
      </c>
      <c r="BA135" s="39">
        <f t="shared" si="305"/>
        <v>1.2335021892795339E-11</v>
      </c>
      <c r="BB135" s="39">
        <f t="shared" si="305"/>
        <v>1.3486101124726702E-11</v>
      </c>
      <c r="BC135" s="39">
        <f t="shared" si="305"/>
        <v>1.404032445861958E-11</v>
      </c>
      <c r="BD135" s="39">
        <f t="shared" si="305"/>
        <v>1.3301360013429075E-11</v>
      </c>
      <c r="BE135" s="39">
        <f t="shared" si="305"/>
        <v>1.3412937427403904E-11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OAV 2011</vt:lpstr>
      <vt:lpstr>Accel Depr</vt:lpstr>
      <vt:lpstr>Depr schedule</vt:lpstr>
      <vt:lpstr>Opening RAB 2016</vt:lpstr>
      <vt:lpstr>RAB 2016-2070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AusNet Services</dc:title>
  <dc:creator>AER</dc:creator>
  <cp:lastModifiedBy>Steven Martin</cp:lastModifiedBy>
  <dcterms:created xsi:type="dcterms:W3CDTF">2015-11-04T23:32:07Z</dcterms:created>
  <dcterms:modified xsi:type="dcterms:W3CDTF">2018-04-20T01:39:38Z</dcterms:modified>
</cp:coreProperties>
</file>