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5120" windowHeight="7500" tabRatio="720"/>
  </bookViews>
  <sheets>
    <sheet name="Qld OPEX Forecast" sheetId="2" r:id="rId1"/>
  </sheets>
  <definedNames>
    <definedName name="_xlnm.Print_Area" localSheetId="0">'Qld OPEX Forecast'!$A$4:$Y$73</definedName>
  </definedNames>
  <calcPr calcId="125725"/>
</workbook>
</file>

<file path=xl/calcChain.xml><?xml version="1.0" encoding="utf-8"?>
<calcChain xmlns="http://schemas.openxmlformats.org/spreadsheetml/2006/main">
  <c r="K14" i="2"/>
  <c r="M39"/>
  <c r="N39"/>
  <c r="O39"/>
  <c r="P39"/>
  <c r="Q39"/>
  <c r="L39"/>
  <c r="AD32"/>
  <c r="AE32" s="1"/>
  <c r="AF32" s="1"/>
  <c r="AG32" s="1"/>
  <c r="AH32" s="1"/>
  <c r="AI32" s="1"/>
  <c r="AD31"/>
  <c r="AE31" s="1"/>
  <c r="AF31" s="1"/>
  <c r="AG31" s="1"/>
  <c r="AH31" s="1"/>
  <c r="AI31" s="1"/>
  <c r="AD23"/>
  <c r="AE23" s="1"/>
  <c r="AF23" s="1"/>
  <c r="AG23" s="1"/>
  <c r="AH23" s="1"/>
  <c r="AI23" s="1"/>
  <c r="AD22"/>
  <c r="AE22" s="1"/>
  <c r="AF22" s="1"/>
  <c r="AG22" s="1"/>
  <c r="AH22" s="1"/>
  <c r="AI22" s="1"/>
  <c r="AE14"/>
  <c r="AF14" s="1"/>
  <c r="AG14" s="1"/>
  <c r="AH14" s="1"/>
  <c r="AI14" s="1"/>
  <c r="AD14"/>
  <c r="AD15"/>
  <c r="AE15" s="1"/>
  <c r="AF15" s="1"/>
  <c r="AG15" s="1"/>
  <c r="AH15" s="1"/>
  <c r="AI15" s="1"/>
  <c r="AC32"/>
  <c r="U32"/>
  <c r="AC31"/>
  <c r="AC33" s="1"/>
  <c r="AC35" s="1"/>
  <c r="AC23"/>
  <c r="U23"/>
  <c r="AC22"/>
  <c r="AC24" s="1"/>
  <c r="AC26" s="1"/>
  <c r="AC15"/>
  <c r="U15"/>
  <c r="AC14"/>
  <c r="AC16" s="1"/>
  <c r="AC18" s="1"/>
  <c r="K32"/>
  <c r="L32" s="1"/>
  <c r="M32" s="1"/>
  <c r="N32" s="1"/>
  <c r="O32" s="1"/>
  <c r="P32" s="1"/>
  <c r="K31"/>
  <c r="L31" s="1"/>
  <c r="M31" s="1"/>
  <c r="N31" s="1"/>
  <c r="O31" s="1"/>
  <c r="P31" s="1"/>
  <c r="K23"/>
  <c r="L23" s="1"/>
  <c r="M23" s="1"/>
  <c r="N23" s="1"/>
  <c r="O23" s="1"/>
  <c r="P23" s="1"/>
  <c r="K22"/>
  <c r="L22" s="1"/>
  <c r="M22" s="1"/>
  <c r="N22" s="1"/>
  <c r="O22" s="1"/>
  <c r="P22" s="1"/>
  <c r="K15"/>
  <c r="L15" s="1"/>
  <c r="M15" s="1"/>
  <c r="N15" s="1"/>
  <c r="O15" s="1"/>
  <c r="P15" s="1"/>
  <c r="L14"/>
  <c r="M14" s="1"/>
  <c r="N14" s="1"/>
  <c r="O14" s="1"/>
  <c r="P14" s="1"/>
  <c r="J14"/>
  <c r="Q41"/>
  <c r="B32" l="1"/>
  <c r="AD24" l="1"/>
  <c r="AD26" s="1"/>
  <c r="AD33"/>
  <c r="AD35" s="1"/>
  <c r="AD16"/>
  <c r="AD18" s="1"/>
  <c r="B23"/>
  <c r="AE16" l="1"/>
  <c r="AE18" s="1"/>
  <c r="AE33"/>
  <c r="AE35" s="1"/>
  <c r="AE24"/>
  <c r="AE26" s="1"/>
  <c r="B15"/>
  <c r="AF24" l="1"/>
  <c r="AF26" s="1"/>
  <c r="AF33"/>
  <c r="AF35" s="1"/>
  <c r="AF16"/>
  <c r="AF18" s="1"/>
  <c r="J32"/>
  <c r="J31"/>
  <c r="AG16" l="1"/>
  <c r="AG18" s="1"/>
  <c r="AG33"/>
  <c r="AG35" s="1"/>
  <c r="AG24"/>
  <c r="AG26" s="1"/>
  <c r="J33"/>
  <c r="J35" s="1"/>
  <c r="J23"/>
  <c r="J22"/>
  <c r="AI24" l="1"/>
  <c r="AI26" s="1"/>
  <c r="AH24"/>
  <c r="AH26" s="1"/>
  <c r="AJ26" s="1"/>
  <c r="AH33"/>
  <c r="AH35" s="1"/>
  <c r="AI33"/>
  <c r="AI35" s="1"/>
  <c r="AH16"/>
  <c r="AH18" s="1"/>
  <c r="AI16"/>
  <c r="AI18" s="1"/>
  <c r="J24"/>
  <c r="J26" s="1"/>
  <c r="AJ35" l="1"/>
  <c r="AJ18"/>
  <c r="K24"/>
  <c r="K26" s="1"/>
  <c r="L24" l="1"/>
  <c r="L26" s="1"/>
  <c r="K33" l="1"/>
  <c r="K35" s="1"/>
  <c r="M24"/>
  <c r="M26" s="1"/>
  <c r="O24"/>
  <c r="O26" s="1"/>
  <c r="M33" l="1"/>
  <c r="M35" s="1"/>
  <c r="L33"/>
  <c r="L35" s="1"/>
  <c r="N24"/>
  <c r="N26" s="1"/>
  <c r="N33" l="1"/>
  <c r="N35" s="1"/>
  <c r="P24"/>
  <c r="P26" s="1"/>
  <c r="Q26" l="1"/>
  <c r="O33"/>
  <c r="O35" s="1"/>
  <c r="P33" l="1"/>
  <c r="P35" s="1"/>
  <c r="Q35" l="1"/>
  <c r="J15" l="1"/>
  <c r="J16" l="1"/>
  <c r="J18" l="1"/>
  <c r="K16"/>
  <c r="K18" l="1"/>
  <c r="L16"/>
  <c r="L43" l="1"/>
  <c r="L18"/>
  <c r="M16"/>
  <c r="M18" s="1"/>
  <c r="M43" s="1"/>
  <c r="N16" l="1"/>
  <c r="N18" s="1"/>
  <c r="N43" s="1"/>
  <c r="P16" l="1"/>
  <c r="P18" s="1"/>
  <c r="O16"/>
  <c r="O18" s="1"/>
  <c r="O43" l="1"/>
  <c r="Q43" l="1"/>
  <c r="P43"/>
  <c r="Q18"/>
</calcChain>
</file>

<file path=xl/sharedStrings.xml><?xml version="1.0" encoding="utf-8"?>
<sst xmlns="http://schemas.openxmlformats.org/spreadsheetml/2006/main" count="82" uniqueCount="33">
  <si>
    <t>2009/10</t>
  </si>
  <si>
    <t>2010/11</t>
  </si>
  <si>
    <t>TOTAL OPERATING &amp; MAINTENANCE</t>
  </si>
  <si>
    <t>TOTAL ADMINISTRATION &amp; GENERAL</t>
  </si>
  <si>
    <t>TOTAL FRC OPERATING COSTS</t>
  </si>
  <si>
    <t>2011/12</t>
  </si>
  <si>
    <t>2012/13</t>
  </si>
  <si>
    <t>2013/14</t>
  </si>
  <si>
    <t>2014/15</t>
  </si>
  <si>
    <t>2015/16</t>
  </si>
  <si>
    <t>2010/2011</t>
  </si>
  <si>
    <t>EGW Lab</t>
  </si>
  <si>
    <t>Gen Lab</t>
  </si>
  <si>
    <t>N/W Materials</t>
  </si>
  <si>
    <t>Gen Materials</t>
  </si>
  <si>
    <t>EGW Labour</t>
  </si>
  <si>
    <t>Network Related Materials</t>
  </si>
  <si>
    <t>Sub-Total</t>
  </si>
  <si>
    <t>General Materials</t>
  </si>
  <si>
    <t>General Labour</t>
  </si>
  <si>
    <t>OPERATING &amp; MAINTENANCE</t>
  </si>
  <si>
    <t>ADMINISTRATION &amp; GENERAL</t>
  </si>
  <si>
    <t>FRC</t>
  </si>
  <si>
    <t>($m, $Dec '09)</t>
  </si>
  <si>
    <t>Qld Opex Forecast (September 2010) Excluding Debt Raising Costs</t>
  </si>
  <si>
    <t>AER DD page 142</t>
  </si>
  <si>
    <t>Efficiency Adjustment</t>
  </si>
  <si>
    <t>Efficiency Adjustment p130</t>
  </si>
  <si>
    <t>Total Efficiency Adjustment</t>
  </si>
  <si>
    <t>Difference</t>
  </si>
  <si>
    <t>Efficiency Adjustment DD page 130</t>
  </si>
  <si>
    <t>With Efficiency Adjustment</t>
  </si>
  <si>
    <t>No Efficiency Adjustment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</si>
</sst>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&quot;$&quot;* #,##0.0_-;\-&quot;$&quot;* #,##0.0_-;_-&quot;$&quot;* &quot;-&quot;??_-;_-@_-"/>
    <numFmt numFmtId="166" formatCode="_-* #,##0_-;\-* #,##0_-;_-* &quot;-&quot;??_-;_-@_-"/>
    <numFmt numFmtId="167" formatCode="0.0"/>
    <numFmt numFmtId="168" formatCode="_-&quot;$&quot;* #,##0_-;\-&quot;$&quot;* #,##0_-;_-&quot;$&quot;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3F3F7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4" borderId="1" applyNumberFormat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44" fontId="0" fillId="0" borderId="0" xfId="1" applyFont="1"/>
    <xf numFmtId="44" fontId="0" fillId="0" borderId="0" xfId="0" applyNumberFormat="1"/>
    <xf numFmtId="0" fontId="0" fillId="0" borderId="0" xfId="0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44" fontId="0" fillId="0" borderId="0" xfId="0" applyNumberFormat="1" applyFill="1"/>
    <xf numFmtId="9" fontId="0" fillId="0" borderId="0" xfId="2" applyFont="1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0" fontId="0" fillId="0" borderId="0" xfId="2" applyNumberFormat="1" applyFont="1" applyFill="1"/>
    <xf numFmtId="0" fontId="2" fillId="0" borderId="0" xfId="0" quotePrefix="1" applyFont="1" applyAlignment="1">
      <alignment horizontal="center"/>
    </xf>
    <xf numFmtId="9" fontId="4" fillId="4" borderId="1" xfId="3" applyNumberFormat="1"/>
    <xf numFmtId="44" fontId="0" fillId="0" borderId="0" xfId="1" applyNumberFormat="1" applyFont="1"/>
    <xf numFmtId="9" fontId="0" fillId="0" borderId="0" xfId="0" applyNumberFormat="1"/>
    <xf numFmtId="44" fontId="0" fillId="0" borderId="0" xfId="0" applyNumberFormat="1" applyFont="1"/>
    <xf numFmtId="0" fontId="0" fillId="0" borderId="0" xfId="0" applyFont="1" applyAlignment="1">
      <alignment horizontal="center"/>
    </xf>
    <xf numFmtId="44" fontId="2" fillId="0" borderId="0" xfId="0" applyNumberFormat="1" applyFont="1"/>
    <xf numFmtId="0" fontId="2" fillId="0" borderId="0" xfId="0" applyFont="1" applyAlignment="1">
      <alignment horizontal="center"/>
    </xf>
    <xf numFmtId="44" fontId="2" fillId="3" borderId="0" xfId="0" applyNumberFormat="1" applyFont="1" applyFill="1"/>
    <xf numFmtId="0" fontId="2" fillId="3" borderId="0" xfId="0" applyFont="1" applyFill="1" applyAlignment="1">
      <alignment horizontal="center"/>
    </xf>
    <xf numFmtId="9" fontId="0" fillId="3" borderId="0" xfId="0" applyNumberFormat="1" applyFill="1"/>
    <xf numFmtId="0" fontId="0" fillId="3" borderId="0" xfId="0" applyFill="1"/>
    <xf numFmtId="0" fontId="2" fillId="3" borderId="0" xfId="0" applyFont="1" applyFill="1"/>
    <xf numFmtId="10" fontId="0" fillId="0" borderId="0" xfId="2" applyNumberFormat="1" applyFont="1"/>
    <xf numFmtId="10" fontId="0" fillId="0" borderId="0" xfId="0" applyNumberFormat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5" fillId="0" borderId="0" xfId="0" applyFont="1" applyFill="1"/>
    <xf numFmtId="167" fontId="0" fillId="0" borderId="0" xfId="0" applyNumberFormat="1" applyFill="1"/>
    <xf numFmtId="2" fontId="0" fillId="0" borderId="0" xfId="0" applyNumberFormat="1" applyFill="1"/>
    <xf numFmtId="44" fontId="2" fillId="0" borderId="0" xfId="0" applyNumberFormat="1" applyFont="1" applyFill="1" applyAlignment="1">
      <alignment horizontal="center" wrapText="1"/>
    </xf>
    <xf numFmtId="165" fontId="0" fillId="0" borderId="0" xfId="0" applyNumberFormat="1" applyFill="1"/>
    <xf numFmtId="165" fontId="2" fillId="0" borderId="0" xfId="0" applyNumberFormat="1" applyFont="1" applyFill="1"/>
    <xf numFmtId="44" fontId="2" fillId="0" borderId="0" xfId="0" applyNumberFormat="1" applyFont="1" applyFill="1"/>
    <xf numFmtId="0" fontId="2" fillId="3" borderId="0" xfId="0" applyFont="1" applyFill="1" applyAlignment="1">
      <alignment horizontal="left"/>
    </xf>
    <xf numFmtId="164" fontId="0" fillId="0" borderId="0" xfId="2" applyNumberFormat="1" applyFont="1" applyFill="1"/>
    <xf numFmtId="0" fontId="0" fillId="0" borderId="0" xfId="0" applyFill="1" applyAlignment="1">
      <alignment horizontal="center"/>
    </xf>
    <xf numFmtId="0" fontId="6" fillId="0" borderId="0" xfId="0" applyFont="1" applyFill="1"/>
    <xf numFmtId="166" fontId="0" fillId="0" borderId="0" xfId="4" applyNumberFormat="1" applyFont="1" applyFill="1"/>
    <xf numFmtId="166" fontId="0" fillId="0" borderId="0" xfId="0" applyNumberFormat="1" applyFill="1"/>
    <xf numFmtId="0" fontId="0" fillId="0" borderId="0" xfId="0" applyFill="1" applyAlignment="1">
      <alignment horizontal="left"/>
    </xf>
    <xf numFmtId="9" fontId="0" fillId="0" borderId="0" xfId="2" applyFont="1" applyFill="1"/>
    <xf numFmtId="0" fontId="7" fillId="0" borderId="0" xfId="0" applyFont="1" applyFill="1" applyAlignment="1">
      <alignment horizontal="center"/>
    </xf>
    <xf numFmtId="165" fontId="0" fillId="0" borderId="0" xfId="1" applyNumberFormat="1" applyFont="1" applyFill="1"/>
    <xf numFmtId="168" fontId="0" fillId="0" borderId="0" xfId="1" applyNumberFormat="1" applyFont="1" applyFill="1"/>
    <xf numFmtId="44" fontId="0" fillId="0" borderId="0" xfId="1" applyNumberFormat="1" applyFont="1" applyFill="1"/>
    <xf numFmtId="0" fontId="2" fillId="0" borderId="0" xfId="0" applyFont="1" applyFill="1" applyAlignment="1">
      <alignment horizontal="left"/>
    </xf>
    <xf numFmtId="0" fontId="2" fillId="0" borderId="0" xfId="0" applyFont="1"/>
    <xf numFmtId="164" fontId="0" fillId="0" borderId="0" xfId="0" applyNumberFormat="1"/>
    <xf numFmtId="43" fontId="0" fillId="0" borderId="0" xfId="4" applyFont="1" applyFill="1"/>
    <xf numFmtId="3" fontId="0" fillId="0" borderId="0" xfId="0" applyNumberFormat="1" applyFill="1"/>
    <xf numFmtId="0" fontId="0" fillId="0" borderId="0" xfId="0" applyFont="1" applyFill="1" applyAlignment="1">
      <alignment horizontal="center"/>
    </xf>
    <xf numFmtId="9" fontId="0" fillId="0" borderId="0" xfId="0" applyNumberFormat="1" applyFill="1"/>
    <xf numFmtId="44" fontId="0" fillId="0" borderId="0" xfId="1" applyFont="1" applyFill="1"/>
    <xf numFmtId="1" fontId="0" fillId="0" borderId="0" xfId="0" applyNumberFormat="1" applyFill="1"/>
    <xf numFmtId="165" fontId="8" fillId="0" borderId="0" xfId="0" applyNumberFormat="1" applyFont="1" applyFill="1"/>
    <xf numFmtId="44" fontId="0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165" fontId="0" fillId="0" borderId="0" xfId="0" applyNumberFormat="1" applyFont="1" applyFill="1"/>
    <xf numFmtId="0" fontId="2" fillId="0" borderId="0" xfId="0" applyFont="1" applyFill="1" applyAlignment="1">
      <alignment wrapText="1"/>
    </xf>
    <xf numFmtId="2" fontId="0" fillId="0" borderId="0" xfId="0" applyNumberFormat="1" applyFont="1" applyFill="1"/>
    <xf numFmtId="0" fontId="9" fillId="0" borderId="0" xfId="0" applyFont="1"/>
  </cellXfs>
  <cellStyles count="5">
    <cellStyle name="Comma" xfId="4" builtinId="3"/>
    <cellStyle name="Currency" xfId="1" builtinId="4"/>
    <cellStyle name="Input" xfId="3" builtinId="20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212"/>
  <sheetViews>
    <sheetView tabSelected="1" zoomScale="70" zoomScaleNormal="70" workbookViewId="0"/>
  </sheetViews>
  <sheetFormatPr defaultRowHeight="15"/>
  <cols>
    <col min="1" max="1" width="66" customWidth="1"/>
    <col min="2" max="2" width="20.85546875" bestFit="1" customWidth="1"/>
    <col min="3" max="3" width="12.140625" customWidth="1"/>
    <col min="4" max="4" width="11.5703125" bestFit="1" customWidth="1"/>
    <col min="5" max="5" width="13.28515625" bestFit="1" customWidth="1"/>
    <col min="6" max="6" width="11" customWidth="1"/>
    <col min="7" max="7" width="10.28515625" customWidth="1"/>
    <col min="8" max="8" width="10.42578125" customWidth="1"/>
    <col min="9" max="9" width="10.5703125" bestFit="1" customWidth="1"/>
    <col min="10" max="10" width="15.140625" bestFit="1" customWidth="1"/>
    <col min="11" max="11" width="10.5703125" customWidth="1"/>
    <col min="12" max="12" width="15.28515625" bestFit="1" customWidth="1"/>
    <col min="18" max="18" width="9.140625" style="3"/>
    <col min="26" max="26" width="10.85546875" customWidth="1"/>
    <col min="27" max="27" width="14.7109375" customWidth="1"/>
  </cols>
  <sheetData>
    <row r="1" spans="1:35" ht="21">
      <c r="A1" s="64" t="s">
        <v>31</v>
      </c>
      <c r="T1" s="64" t="s">
        <v>32</v>
      </c>
    </row>
    <row r="3" spans="1:35">
      <c r="A3" s="4" t="s">
        <v>24</v>
      </c>
      <c r="T3" s="4" t="s">
        <v>24</v>
      </c>
    </row>
    <row r="4" spans="1:35">
      <c r="A4" s="4" t="s">
        <v>23</v>
      </c>
      <c r="L4" s="51"/>
      <c r="M4" s="51"/>
      <c r="N4" s="51"/>
      <c r="O4" s="51"/>
      <c r="P4" s="51"/>
      <c r="T4" s="4" t="s">
        <v>23</v>
      </c>
      <c r="AE4" s="51"/>
      <c r="AF4" s="51"/>
      <c r="AG4" s="51"/>
      <c r="AH4" s="51"/>
      <c r="AI4" s="51"/>
    </row>
    <row r="5" spans="1:35" ht="30">
      <c r="A5" s="4"/>
      <c r="B5" s="62" t="s">
        <v>25</v>
      </c>
      <c r="C5" s="28" t="s">
        <v>10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J5" s="5"/>
      <c r="K5" s="5"/>
      <c r="L5" s="5"/>
      <c r="M5" s="5"/>
      <c r="N5" s="5"/>
      <c r="O5" s="5"/>
      <c r="P5" s="5"/>
      <c r="T5" s="4"/>
      <c r="U5" s="62" t="s">
        <v>25</v>
      </c>
      <c r="V5" s="28" t="s">
        <v>10</v>
      </c>
      <c r="W5" s="28" t="s">
        <v>5</v>
      </c>
      <c r="X5" s="28" t="s">
        <v>6</v>
      </c>
      <c r="Y5" s="28" t="s">
        <v>7</v>
      </c>
      <c r="Z5" s="28" t="s">
        <v>8</v>
      </c>
      <c r="AA5" s="28" t="s">
        <v>9</v>
      </c>
      <c r="AC5" s="5"/>
      <c r="AD5" s="5"/>
      <c r="AE5" s="5"/>
      <c r="AF5" s="5"/>
      <c r="AG5" s="5"/>
      <c r="AH5" s="5"/>
      <c r="AI5" s="5"/>
    </row>
    <row r="6" spans="1:35">
      <c r="B6" s="28" t="s">
        <v>11</v>
      </c>
      <c r="C6" s="38">
        <v>1.0999999999999999E-2</v>
      </c>
      <c r="D6" s="12">
        <v>-3.0000000000000001E-3</v>
      </c>
      <c r="E6" s="12">
        <v>1E-3</v>
      </c>
      <c r="F6" s="12">
        <v>2E-3</v>
      </c>
      <c r="G6" s="12">
        <v>-8.0000000000000002E-3</v>
      </c>
      <c r="H6" s="12">
        <v>-1.6E-2</v>
      </c>
      <c r="J6" s="50" t="s">
        <v>27</v>
      </c>
      <c r="K6" s="26"/>
      <c r="L6" s="12">
        <v>2.5000000000000001E-2</v>
      </c>
      <c r="M6" s="26"/>
      <c r="N6" s="26"/>
      <c r="O6" s="26"/>
      <c r="P6" s="26"/>
      <c r="U6" s="28" t="s">
        <v>11</v>
      </c>
      <c r="V6" s="38">
        <v>1.0999999999999999E-2</v>
      </c>
      <c r="W6" s="12">
        <v>-3.0000000000000001E-3</v>
      </c>
      <c r="X6" s="12">
        <v>1E-3</v>
      </c>
      <c r="Y6" s="12">
        <v>2E-3</v>
      </c>
      <c r="Z6" s="12">
        <v>-8.0000000000000002E-3</v>
      </c>
      <c r="AA6" s="12">
        <v>-1.6E-2</v>
      </c>
      <c r="AC6" s="50" t="s">
        <v>27</v>
      </c>
      <c r="AD6" s="26"/>
      <c r="AE6" s="12">
        <v>0</v>
      </c>
      <c r="AF6" s="26"/>
      <c r="AG6" s="26"/>
      <c r="AH6" s="26"/>
      <c r="AI6" s="26"/>
    </row>
    <row r="7" spans="1:35">
      <c r="B7" s="28" t="s">
        <v>12</v>
      </c>
      <c r="C7" s="38">
        <v>7.8182748600302606E-3</v>
      </c>
      <c r="D7" s="12">
        <v>-1.0999999999999999E-2</v>
      </c>
      <c r="E7" s="12">
        <v>-7.0000000000000001E-3</v>
      </c>
      <c r="F7" s="12">
        <v>-2E-3</v>
      </c>
      <c r="G7" s="12">
        <v>-0.01</v>
      </c>
      <c r="H7" s="12">
        <v>-1.7000000000000001E-2</v>
      </c>
      <c r="K7" s="12"/>
      <c r="L7" s="27"/>
      <c r="M7" s="27"/>
      <c r="N7" s="27"/>
      <c r="O7" s="27"/>
      <c r="P7" s="27"/>
      <c r="U7" s="28" t="s">
        <v>12</v>
      </c>
      <c r="V7" s="38">
        <v>7.8182748600302606E-3</v>
      </c>
      <c r="W7" s="12">
        <v>-1.0999999999999999E-2</v>
      </c>
      <c r="X7" s="12">
        <v>-7.0000000000000001E-3</v>
      </c>
      <c r="Y7" s="12">
        <v>-2E-3</v>
      </c>
      <c r="Z7" s="12">
        <v>-0.01</v>
      </c>
      <c r="AA7" s="12">
        <v>-1.7000000000000001E-2</v>
      </c>
      <c r="AD7" s="12"/>
      <c r="AE7" s="27"/>
      <c r="AF7" s="27"/>
      <c r="AG7" s="27"/>
      <c r="AH7" s="27"/>
      <c r="AI7" s="27"/>
    </row>
    <row r="8" spans="1:35">
      <c r="B8" s="28" t="s">
        <v>13</v>
      </c>
      <c r="C8" s="38">
        <v>8.3452226648680569E-4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L8" s="51"/>
      <c r="M8" s="51"/>
      <c r="N8" s="51"/>
      <c r="O8" s="51"/>
      <c r="P8" s="51"/>
      <c r="U8" s="28" t="s">
        <v>13</v>
      </c>
      <c r="V8" s="38">
        <v>8.3452226648680569E-4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E8" s="51"/>
      <c r="AF8" s="51"/>
      <c r="AG8" s="51"/>
      <c r="AH8" s="51"/>
      <c r="AI8" s="51"/>
    </row>
    <row r="9" spans="1:35">
      <c r="B9" s="28" t="s">
        <v>14</v>
      </c>
      <c r="C9" s="38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L9" s="51"/>
      <c r="M9" s="51"/>
      <c r="N9" s="51"/>
      <c r="O9" s="51"/>
      <c r="P9" s="51"/>
      <c r="U9" s="28" t="s">
        <v>14</v>
      </c>
      <c r="V9" s="38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E9" s="51"/>
      <c r="AF9" s="51"/>
      <c r="AG9" s="51"/>
      <c r="AH9" s="51"/>
      <c r="AI9" s="51"/>
    </row>
    <row r="10" spans="1:35">
      <c r="B10" s="10"/>
      <c r="C10" s="12"/>
      <c r="D10" s="12"/>
      <c r="E10" s="12"/>
      <c r="F10" s="12"/>
      <c r="G10" s="12"/>
      <c r="H10" s="12"/>
      <c r="U10" s="28"/>
      <c r="V10" s="12"/>
      <c r="W10" s="12"/>
      <c r="X10" s="12"/>
      <c r="Y10" s="12"/>
      <c r="Z10" s="12"/>
      <c r="AA10" s="12"/>
    </row>
    <row r="11" spans="1:35">
      <c r="A11" s="3"/>
      <c r="B11" s="10"/>
      <c r="C11" s="12"/>
      <c r="D11" s="12"/>
      <c r="E11" s="12"/>
      <c r="F11" s="12"/>
      <c r="G11" s="12"/>
      <c r="H11" s="12"/>
      <c r="J11" s="9" t="s">
        <v>0</v>
      </c>
      <c r="K11" s="9" t="s">
        <v>1</v>
      </c>
      <c r="L11" s="11" t="s">
        <v>5</v>
      </c>
      <c r="M11" s="11" t="s">
        <v>6</v>
      </c>
      <c r="N11" s="11" t="s">
        <v>7</v>
      </c>
      <c r="O11" s="11" t="s">
        <v>8</v>
      </c>
      <c r="P11" s="11" t="s">
        <v>9</v>
      </c>
      <c r="T11" s="3"/>
      <c r="U11" s="28"/>
      <c r="V11" s="12"/>
      <c r="W11" s="12"/>
      <c r="X11" s="12"/>
      <c r="Y11" s="12"/>
      <c r="Z11" s="12"/>
      <c r="AA11" s="12"/>
      <c r="AC11" s="9" t="s">
        <v>0</v>
      </c>
      <c r="AD11" s="9" t="s">
        <v>1</v>
      </c>
      <c r="AE11" s="11" t="s">
        <v>5</v>
      </c>
      <c r="AF11" s="11" t="s">
        <v>6</v>
      </c>
      <c r="AG11" s="11" t="s">
        <v>7</v>
      </c>
      <c r="AH11" s="11" t="s">
        <v>8</v>
      </c>
      <c r="AI11" s="11" t="s">
        <v>9</v>
      </c>
    </row>
    <row r="12" spans="1:35">
      <c r="A12" s="13"/>
      <c r="J12" s="2"/>
      <c r="T12" s="13"/>
      <c r="AC12" s="2"/>
    </row>
    <row r="13" spans="1:35">
      <c r="A13" s="37" t="s">
        <v>20</v>
      </c>
      <c r="J13" s="6">
        <v>13.113980999999999</v>
      </c>
      <c r="T13" s="37" t="s">
        <v>20</v>
      </c>
      <c r="AC13" s="6">
        <v>13.113980999999999</v>
      </c>
    </row>
    <row r="14" spans="1:35">
      <c r="A14" t="s">
        <v>15</v>
      </c>
      <c r="B14" s="14">
        <v>0.85316976467908689</v>
      </c>
      <c r="D14" s="3"/>
      <c r="J14" s="2">
        <f>$J$13*$B$14</f>
        <v>11.188452083776015</v>
      </c>
      <c r="K14" s="15">
        <f>J14*(1+C$6)*(1-$L$6)</f>
        <v>11.028736930280113</v>
      </c>
      <c r="L14" s="15">
        <f>K14*(1+D$6)*(1-$L$6)</f>
        <v>10.72075945150204</v>
      </c>
      <c r="M14" s="15">
        <f>L14*(1+E$6)*(1-$L$6)</f>
        <v>10.463193205679701</v>
      </c>
      <c r="N14" s="15">
        <f>M14*(1+F$6)*(1-$L$6)</f>
        <v>10.222016602288784</v>
      </c>
      <c r="O14" s="15">
        <f>N14*(1+G$6)*(1-$L$6)</f>
        <v>9.8867344577337111</v>
      </c>
      <c r="P14" s="15">
        <f>O14*(1+H$6)*(1-$L$6)</f>
        <v>9.4853330387497223</v>
      </c>
      <c r="T14" t="s">
        <v>15</v>
      </c>
      <c r="U14" s="14">
        <v>0.85316976467908689</v>
      </c>
      <c r="W14" s="3"/>
      <c r="AC14" s="2">
        <f>$J$13*$B$14</f>
        <v>11.188452083776015</v>
      </c>
      <c r="AD14" s="15">
        <f>AC14*(1+V$6)*(1-$AE$6)</f>
        <v>11.311525056697551</v>
      </c>
      <c r="AE14" s="15">
        <f t="shared" ref="AE14:AI14" si="0">AD14*(1+W$6)*(1-$AE$6)</f>
        <v>11.277590481527458</v>
      </c>
      <c r="AF14" s="15">
        <f t="shared" si="0"/>
        <v>11.288868072008984</v>
      </c>
      <c r="AG14" s="15">
        <f t="shared" si="0"/>
        <v>11.311445808153003</v>
      </c>
      <c r="AH14" s="15">
        <f t="shared" si="0"/>
        <v>11.22095424168778</v>
      </c>
      <c r="AI14" s="15">
        <f t="shared" si="0"/>
        <v>11.041418973820775</v>
      </c>
    </row>
    <row r="15" spans="1:35">
      <c r="A15" t="s">
        <v>16</v>
      </c>
      <c r="B15" s="7">
        <f>B16-B14</f>
        <v>0.14683023532091311</v>
      </c>
      <c r="J15" s="2">
        <f>$J$13*$B$15</f>
        <v>1.9255289162239833</v>
      </c>
      <c r="K15" s="15">
        <f>J15*(1+C$8)*(1-$L$6)</f>
        <v>1.8789574176548527</v>
      </c>
      <c r="L15" s="15">
        <f>K15*(1+D$8)*(1-$L$6)</f>
        <v>1.8319834822134813</v>
      </c>
      <c r="M15" s="15">
        <f>L15*(1+E$8)*(1-$L$6)</f>
        <v>1.7861838951581441</v>
      </c>
      <c r="N15" s="15">
        <f>M15*(1+F$8)*(1-$L$6)</f>
        <v>1.7415292977791905</v>
      </c>
      <c r="O15" s="15">
        <f>N15*(1+G$8)*(1-$L$6)</f>
        <v>1.6979910653347108</v>
      </c>
      <c r="P15" s="15">
        <f>O15*(1+H$8)*(1-$L$6)</f>
        <v>1.655541288701343</v>
      </c>
      <c r="T15" t="s">
        <v>16</v>
      </c>
      <c r="U15" s="7">
        <f>U16-U14</f>
        <v>0.14683023532091311</v>
      </c>
      <c r="AC15" s="2">
        <f>$J$13*$B$15</f>
        <v>1.9255289162239833</v>
      </c>
      <c r="AD15" s="15">
        <f>AC15*(1+V$8)*(1-$AE$6)</f>
        <v>1.9271358129793361</v>
      </c>
      <c r="AE15" s="15">
        <f t="shared" ref="AE15:AI15" si="1">AD15*(1+W$8)*(1-$AE$6)</f>
        <v>1.9271358129793361</v>
      </c>
      <c r="AF15" s="15">
        <f t="shared" si="1"/>
        <v>1.9271358129793361</v>
      </c>
      <c r="AG15" s="15">
        <f t="shared" si="1"/>
        <v>1.9271358129793361</v>
      </c>
      <c r="AH15" s="15">
        <f t="shared" si="1"/>
        <v>1.9271358129793361</v>
      </c>
      <c r="AI15" s="15">
        <f t="shared" si="1"/>
        <v>1.9271358129793361</v>
      </c>
    </row>
    <row r="16" spans="1:35">
      <c r="A16" s="8" t="s">
        <v>17</v>
      </c>
      <c r="B16" s="16">
        <v>1</v>
      </c>
      <c r="J16" s="17">
        <f>SUM(J14:J15)</f>
        <v>13.113980999999999</v>
      </c>
      <c r="K16" s="17">
        <f t="shared" ref="K16:P16" si="2">SUM(K14:K15)</f>
        <v>12.907694347934966</v>
      </c>
      <c r="L16" s="17">
        <f t="shared" si="2"/>
        <v>12.552742933715521</v>
      </c>
      <c r="M16" s="17">
        <f t="shared" si="2"/>
        <v>12.249377100837846</v>
      </c>
      <c r="N16" s="17">
        <f t="shared" si="2"/>
        <v>11.963545900067974</v>
      </c>
      <c r="O16" s="17">
        <f t="shared" si="2"/>
        <v>11.584725523068421</v>
      </c>
      <c r="P16" s="17">
        <f t="shared" si="2"/>
        <v>11.140874327451066</v>
      </c>
      <c r="S16" s="7"/>
      <c r="T16" s="8" t="s">
        <v>17</v>
      </c>
      <c r="U16" s="16">
        <v>1</v>
      </c>
      <c r="AC16" s="17">
        <f>SUM(AC14:AC15)</f>
        <v>13.113980999999999</v>
      </c>
      <c r="AD16" s="17">
        <f t="shared" ref="AD16:AI16" si="3">SUM(AD14:AD15)</f>
        <v>13.238660869676888</v>
      </c>
      <c r="AE16" s="17">
        <f t="shared" si="3"/>
        <v>13.204726294506795</v>
      </c>
      <c r="AF16" s="17">
        <f t="shared" si="3"/>
        <v>13.216003884988321</v>
      </c>
      <c r="AG16" s="17">
        <f t="shared" si="3"/>
        <v>13.23858162113234</v>
      </c>
      <c r="AH16" s="17">
        <f t="shared" si="3"/>
        <v>13.148090054667115</v>
      </c>
      <c r="AI16" s="17">
        <f t="shared" si="3"/>
        <v>12.968554786800112</v>
      </c>
    </row>
    <row r="17" spans="1:36">
      <c r="A17" s="8"/>
      <c r="J17" s="17"/>
      <c r="K17" s="17"/>
      <c r="L17" s="17"/>
      <c r="M17" s="17"/>
      <c r="N17" s="17"/>
      <c r="O17" s="17"/>
      <c r="P17" s="17"/>
      <c r="Q17" s="2"/>
      <c r="R17" s="6"/>
      <c r="T17" s="8"/>
      <c r="AC17" s="17"/>
      <c r="AD17" s="17"/>
      <c r="AE17" s="17"/>
      <c r="AF17" s="17"/>
      <c r="AG17" s="17"/>
      <c r="AH17" s="17"/>
      <c r="AI17" s="17"/>
      <c r="AJ17" s="2"/>
    </row>
    <row r="18" spans="1:36">
      <c r="A18" s="22" t="s">
        <v>2</v>
      </c>
      <c r="B18" s="23"/>
      <c r="C18" s="24"/>
      <c r="D18" s="24"/>
      <c r="E18" s="24"/>
      <c r="F18" s="24"/>
      <c r="G18" s="24"/>
      <c r="H18" s="24"/>
      <c r="I18" s="24"/>
      <c r="J18" s="21">
        <f>J16</f>
        <v>13.113980999999999</v>
      </c>
      <c r="K18" s="21">
        <f t="shared" ref="K18:P18" si="4">K16</f>
        <v>12.907694347934966</v>
      </c>
      <c r="L18" s="21">
        <f>L16</f>
        <v>12.552742933715521</v>
      </c>
      <c r="M18" s="21">
        <f t="shared" si="4"/>
        <v>12.249377100837846</v>
      </c>
      <c r="N18" s="21">
        <f t="shared" si="4"/>
        <v>11.963545900067974</v>
      </c>
      <c r="O18" s="21">
        <f t="shared" si="4"/>
        <v>11.584725523068421</v>
      </c>
      <c r="P18" s="21">
        <f t="shared" si="4"/>
        <v>11.140874327451066</v>
      </c>
      <c r="Q18" s="21">
        <f>SUM(L18:P18)</f>
        <v>59.491265785140826</v>
      </c>
      <c r="R18" s="36"/>
      <c r="T18" s="22" t="s">
        <v>2</v>
      </c>
      <c r="U18" s="23"/>
      <c r="V18" s="24"/>
      <c r="W18" s="24"/>
      <c r="X18" s="24"/>
      <c r="Y18" s="24"/>
      <c r="Z18" s="24"/>
      <c r="AA18" s="24"/>
      <c r="AB18" s="24"/>
      <c r="AC18" s="21">
        <f>AC16</f>
        <v>13.113980999999999</v>
      </c>
      <c r="AD18" s="21">
        <f t="shared" ref="AD18:AI18" si="5">AD16</f>
        <v>13.238660869676888</v>
      </c>
      <c r="AE18" s="21">
        <f>AE16</f>
        <v>13.204726294506795</v>
      </c>
      <c r="AF18" s="21">
        <f t="shared" ref="AF18:AJ18" si="6">AF16</f>
        <v>13.216003884988321</v>
      </c>
      <c r="AG18" s="21">
        <f t="shared" si="6"/>
        <v>13.23858162113234</v>
      </c>
      <c r="AH18" s="21">
        <f t="shared" si="6"/>
        <v>13.148090054667115</v>
      </c>
      <c r="AI18" s="21">
        <f t="shared" si="6"/>
        <v>12.968554786800112</v>
      </c>
      <c r="AJ18" s="21">
        <f>SUM(AE18:AI18)</f>
        <v>65.775956642094684</v>
      </c>
    </row>
    <row r="19" spans="1:36">
      <c r="A19" s="8" t="s">
        <v>26</v>
      </c>
      <c r="G19" s="3"/>
      <c r="H19" s="3"/>
      <c r="I19" s="3"/>
      <c r="J19" s="3"/>
      <c r="K19" s="32"/>
      <c r="L19" s="31"/>
      <c r="M19" s="31"/>
      <c r="N19" s="31"/>
      <c r="O19" s="31"/>
      <c r="P19" s="31"/>
      <c r="Q19" s="31"/>
      <c r="R19" s="31"/>
      <c r="T19" s="8" t="s">
        <v>26</v>
      </c>
      <c r="Z19" s="3"/>
      <c r="AA19" s="3"/>
      <c r="AB19" s="3"/>
      <c r="AC19" s="3"/>
      <c r="AD19" s="32"/>
      <c r="AE19" s="31"/>
      <c r="AF19" s="31"/>
      <c r="AG19" s="31"/>
      <c r="AH19" s="31"/>
      <c r="AI19" s="31"/>
      <c r="AJ19" s="31"/>
    </row>
    <row r="20" spans="1:36">
      <c r="L20" s="2"/>
      <c r="Q20" s="2"/>
      <c r="R20" s="6"/>
      <c r="AE20" s="2"/>
      <c r="AJ20" s="2"/>
    </row>
    <row r="21" spans="1:36">
      <c r="A21" s="37" t="s">
        <v>21</v>
      </c>
      <c r="J21" s="2">
        <v>3.28</v>
      </c>
      <c r="T21" s="37" t="s">
        <v>21</v>
      </c>
      <c r="AC21" s="2">
        <v>3.28</v>
      </c>
    </row>
    <row r="22" spans="1:36">
      <c r="A22" t="s">
        <v>19</v>
      </c>
      <c r="B22" s="14">
        <v>0.85</v>
      </c>
      <c r="J22" s="2">
        <f>J21*B22</f>
        <v>2.7879999999999998</v>
      </c>
      <c r="K22" s="1">
        <f>J22*(1+C$7)*(1-$L$6)</f>
        <v>2.7395524165520198</v>
      </c>
      <c r="L22" s="1">
        <f>K22*(1+D$7)*(1-$L$6)</f>
        <v>2.6416819064706987</v>
      </c>
      <c r="M22" s="1">
        <f>L22*(1+E$7)*(1-$L$6)</f>
        <v>2.5576103797972687</v>
      </c>
      <c r="N22" s="1">
        <f>M22*(1+F$7)*(1-$L$6)</f>
        <v>2.4886827800617324</v>
      </c>
      <c r="O22" s="1">
        <f>N22*(1+G$7)*(1-$L$6)</f>
        <v>2.4022010534545872</v>
      </c>
      <c r="P22" s="1">
        <f>O22*(1+H$7)*(1-$L$6)</f>
        <v>2.302329544657213</v>
      </c>
      <c r="T22" t="s">
        <v>19</v>
      </c>
      <c r="U22" s="14">
        <v>0.85</v>
      </c>
      <c r="AC22" s="2">
        <f>AC21*U22</f>
        <v>2.7879999999999998</v>
      </c>
      <c r="AD22" s="1">
        <f>AC22*(1+V$7)*(1-$AE$6)</f>
        <v>2.809797350309764</v>
      </c>
      <c r="AE22" s="1">
        <f t="shared" ref="AE22:AI22" si="7">AD22*(1+W$7)*(1-$AE$6)</f>
        <v>2.7788895794563566</v>
      </c>
      <c r="AF22" s="1">
        <f t="shared" si="7"/>
        <v>2.7594373524001621</v>
      </c>
      <c r="AG22" s="1">
        <f t="shared" si="7"/>
        <v>2.7539184776953616</v>
      </c>
      <c r="AH22" s="1">
        <f t="shared" si="7"/>
        <v>2.7263792929184079</v>
      </c>
      <c r="AI22" s="1">
        <f t="shared" si="7"/>
        <v>2.6800308449387948</v>
      </c>
    </row>
    <row r="23" spans="1:36">
      <c r="A23" t="s">
        <v>18</v>
      </c>
      <c r="B23" s="7">
        <f>B26-B22</f>
        <v>0.15000000000000002</v>
      </c>
      <c r="J23" s="2">
        <f>$J$21*$B$23</f>
        <v>0.49200000000000005</v>
      </c>
      <c r="K23" s="1">
        <f>J23*(1+C$9)*(1-$L$6)</f>
        <v>0.47970000000000002</v>
      </c>
      <c r="L23" s="1">
        <f>K23*(1+D$9)*(1-$L$6)</f>
        <v>0.4677075</v>
      </c>
      <c r="M23" s="1">
        <f>L23*(1+E$9)*(1-$L$6)</f>
        <v>0.45601481249999998</v>
      </c>
      <c r="N23" s="1">
        <f>M23*(1+F$9)*(1-$L$6)</f>
        <v>0.44461444218749996</v>
      </c>
      <c r="O23" s="1">
        <f>N23*(1+G$9)*(1-$L$6)</f>
        <v>0.43349908113281244</v>
      </c>
      <c r="P23" s="1">
        <f>O23*(1+H$9)*(1-$L$6)</f>
        <v>0.42266160410449211</v>
      </c>
      <c r="T23" t="s">
        <v>18</v>
      </c>
      <c r="U23" s="7">
        <f>U26-U22</f>
        <v>0.15000000000000002</v>
      </c>
      <c r="AC23" s="2">
        <f>$J$21*$B$23</f>
        <v>0.49200000000000005</v>
      </c>
      <c r="AD23" s="1">
        <f>AC23*(1+V$9)*(1-$AE$6)</f>
        <v>0.49200000000000005</v>
      </c>
      <c r="AE23" s="1">
        <f t="shared" ref="AE23:AI23" si="8">AD23*(1+W$9)*(1-$AE$6)</f>
        <v>0.49200000000000005</v>
      </c>
      <c r="AF23" s="1">
        <f t="shared" si="8"/>
        <v>0.49200000000000005</v>
      </c>
      <c r="AG23" s="1">
        <f t="shared" si="8"/>
        <v>0.49200000000000005</v>
      </c>
      <c r="AH23" s="1">
        <f t="shared" si="8"/>
        <v>0.49200000000000005</v>
      </c>
      <c r="AI23" s="1">
        <f t="shared" si="8"/>
        <v>0.49200000000000005</v>
      </c>
    </row>
    <row r="24" spans="1:36">
      <c r="A24" s="8" t="s">
        <v>17</v>
      </c>
      <c r="B24" s="7"/>
      <c r="J24" s="2">
        <f>SUM(J22:J23)</f>
        <v>3.28</v>
      </c>
      <c r="K24" s="2">
        <f t="shared" ref="K24:P24" si="9">SUM(K22:K23)</f>
        <v>3.2192524165520195</v>
      </c>
      <c r="L24" s="2">
        <f t="shared" si="9"/>
        <v>3.1093894064706986</v>
      </c>
      <c r="M24" s="2">
        <f t="shared" si="9"/>
        <v>3.0136251922972686</v>
      </c>
      <c r="N24" s="2">
        <f t="shared" si="9"/>
        <v>2.9332972222492324</v>
      </c>
      <c r="O24" s="2">
        <f t="shared" si="9"/>
        <v>2.8357001345873996</v>
      </c>
      <c r="P24" s="2">
        <f t="shared" si="9"/>
        <v>2.7249911487617049</v>
      </c>
      <c r="T24" s="8" t="s">
        <v>17</v>
      </c>
      <c r="U24" s="7"/>
      <c r="AC24" s="2">
        <f>SUM(AC22:AC23)</f>
        <v>3.28</v>
      </c>
      <c r="AD24" s="2">
        <f t="shared" ref="AD24:AI24" si="10">SUM(AD22:AD23)</f>
        <v>3.301797350309764</v>
      </c>
      <c r="AE24" s="2">
        <f t="shared" si="10"/>
        <v>3.2708895794563566</v>
      </c>
      <c r="AF24" s="2">
        <f t="shared" si="10"/>
        <v>3.2514373524001621</v>
      </c>
      <c r="AG24" s="2">
        <f t="shared" si="10"/>
        <v>3.2459184776953616</v>
      </c>
      <c r="AH24" s="2">
        <f t="shared" si="10"/>
        <v>3.2183792929184079</v>
      </c>
      <c r="AI24" s="2">
        <f t="shared" si="10"/>
        <v>3.1720308449387948</v>
      </c>
    </row>
    <row r="25" spans="1:36">
      <c r="A25" s="8"/>
      <c r="J25" s="2"/>
      <c r="K25" s="2"/>
      <c r="L25" s="2"/>
      <c r="M25" s="2"/>
      <c r="N25" s="2"/>
      <c r="O25" s="2"/>
      <c r="P25" s="2"/>
      <c r="Q25" s="2"/>
      <c r="R25" s="6"/>
      <c r="T25" s="8"/>
      <c r="AC25" s="2"/>
      <c r="AD25" s="2"/>
      <c r="AE25" s="2"/>
      <c r="AF25" s="2"/>
      <c r="AG25" s="2"/>
      <c r="AH25" s="2"/>
      <c r="AI25" s="2"/>
      <c r="AJ25" s="2"/>
    </row>
    <row r="26" spans="1:36">
      <c r="A26" s="22" t="s">
        <v>3</v>
      </c>
      <c r="B26" s="23">
        <v>1</v>
      </c>
      <c r="C26" s="24"/>
      <c r="D26" s="24"/>
      <c r="E26" s="24"/>
      <c r="F26" s="24"/>
      <c r="G26" s="24"/>
      <c r="H26" s="24"/>
      <c r="I26" s="24"/>
      <c r="J26" s="21">
        <f>J24</f>
        <v>3.28</v>
      </c>
      <c r="K26" s="21">
        <f t="shared" ref="K26:P26" si="11">K24</f>
        <v>3.2192524165520195</v>
      </c>
      <c r="L26" s="21">
        <f t="shared" si="11"/>
        <v>3.1093894064706986</v>
      </c>
      <c r="M26" s="21">
        <f t="shared" si="11"/>
        <v>3.0136251922972686</v>
      </c>
      <c r="N26" s="21">
        <f t="shared" si="11"/>
        <v>2.9332972222492324</v>
      </c>
      <c r="O26" s="21">
        <f t="shared" si="11"/>
        <v>2.8357001345873996</v>
      </c>
      <c r="P26" s="21">
        <f t="shared" si="11"/>
        <v>2.7249911487617049</v>
      </c>
      <c r="Q26" s="21">
        <f>SUM(L26:P26)</f>
        <v>14.617003104366304</v>
      </c>
      <c r="R26" s="36"/>
      <c r="T26" s="22" t="s">
        <v>3</v>
      </c>
      <c r="U26" s="23">
        <v>1</v>
      </c>
      <c r="V26" s="24"/>
      <c r="W26" s="24"/>
      <c r="X26" s="24"/>
      <c r="Y26" s="24"/>
      <c r="Z26" s="24"/>
      <c r="AA26" s="24"/>
      <c r="AB26" s="24"/>
      <c r="AC26" s="21">
        <f>AC24</f>
        <v>3.28</v>
      </c>
      <c r="AD26" s="21">
        <f t="shared" ref="AD26:AI26" si="12">AD24</f>
        <v>3.301797350309764</v>
      </c>
      <c r="AE26" s="21">
        <f t="shared" si="12"/>
        <v>3.2708895794563566</v>
      </c>
      <c r="AF26" s="21">
        <f t="shared" si="12"/>
        <v>3.2514373524001621</v>
      </c>
      <c r="AG26" s="21">
        <f t="shared" si="12"/>
        <v>3.2459184776953616</v>
      </c>
      <c r="AH26" s="21">
        <f t="shared" si="12"/>
        <v>3.2183792929184079</v>
      </c>
      <c r="AI26" s="21">
        <f t="shared" si="12"/>
        <v>3.1720308449387948</v>
      </c>
      <c r="AJ26" s="21">
        <f>SUM(AE26:AI26)</f>
        <v>16.158655547409083</v>
      </c>
    </row>
    <row r="27" spans="1:36">
      <c r="A27" s="8" t="s">
        <v>26</v>
      </c>
      <c r="J27" s="2"/>
      <c r="K27" s="32"/>
      <c r="L27" s="31"/>
      <c r="M27" s="31"/>
      <c r="N27" s="31"/>
      <c r="O27" s="31"/>
      <c r="P27" s="31"/>
      <c r="Q27" s="31"/>
      <c r="R27" s="31"/>
      <c r="T27" s="8" t="s">
        <v>26</v>
      </c>
      <c r="AC27" s="2"/>
      <c r="AD27" s="32"/>
      <c r="AE27" s="31"/>
      <c r="AF27" s="31"/>
      <c r="AG27" s="31"/>
      <c r="AH27" s="31"/>
      <c r="AI27" s="31"/>
      <c r="AJ27" s="31"/>
    </row>
    <row r="28" spans="1:36">
      <c r="K28" s="2"/>
      <c r="L28" s="2"/>
      <c r="M28" s="2"/>
      <c r="N28" s="2"/>
      <c r="O28" s="2"/>
      <c r="P28" s="2"/>
      <c r="AD28" s="2"/>
      <c r="AE28" s="2"/>
      <c r="AF28" s="2"/>
      <c r="AG28" s="2"/>
      <c r="AH28" s="2"/>
      <c r="AI28" s="2"/>
    </row>
    <row r="29" spans="1:36">
      <c r="A29" s="20"/>
      <c r="B29" s="16"/>
      <c r="K29" s="32"/>
      <c r="L29" s="32"/>
      <c r="M29" s="32"/>
      <c r="N29" s="32"/>
      <c r="O29" s="32"/>
      <c r="P29" s="32"/>
      <c r="T29" s="20"/>
      <c r="U29" s="16"/>
      <c r="AD29" s="32"/>
      <c r="AE29" s="32"/>
      <c r="AF29" s="32"/>
      <c r="AG29" s="32"/>
      <c r="AH29" s="32"/>
      <c r="AI29" s="32"/>
    </row>
    <row r="30" spans="1:36">
      <c r="A30" s="25" t="s">
        <v>22</v>
      </c>
      <c r="J30" s="2">
        <v>0.99</v>
      </c>
      <c r="K30" s="2"/>
      <c r="L30" s="2"/>
      <c r="M30" s="2"/>
      <c r="N30" s="2"/>
      <c r="O30" s="2"/>
      <c r="P30" s="2"/>
      <c r="T30" s="25" t="s">
        <v>22</v>
      </c>
      <c r="AC30" s="2">
        <v>0.99</v>
      </c>
      <c r="AD30" s="2"/>
      <c r="AE30" s="2"/>
      <c r="AF30" s="2"/>
      <c r="AG30" s="2"/>
      <c r="AH30" s="2"/>
      <c r="AI30" s="2"/>
    </row>
    <row r="31" spans="1:36">
      <c r="A31" t="s">
        <v>15</v>
      </c>
      <c r="B31" s="14">
        <v>0.66060337016026605</v>
      </c>
      <c r="J31" s="2">
        <f>J30*B31</f>
        <v>0.65399733645866343</v>
      </c>
      <c r="K31" s="1">
        <f>J31*(1+C$6)*(1-$L$6)</f>
        <v>0.6446615244807159</v>
      </c>
      <c r="L31" s="1">
        <f>K31*(1+D$6)*(1-$L$6)</f>
        <v>0.62665935140959184</v>
      </c>
      <c r="M31" s="1">
        <f>L31*(1+E$6)*(1-$L$6)</f>
        <v>0.61160386049197624</v>
      </c>
      <c r="N31" s="1">
        <f>M31*(1+F$6)*(1-$L$6)</f>
        <v>0.59750639150763618</v>
      </c>
      <c r="O31" s="1">
        <f>N31*(1+G$6)*(1-$L$6)</f>
        <v>0.57790818186618564</v>
      </c>
      <c r="P31" s="1">
        <f>O31*(1+H$6)*(1-$L$6)</f>
        <v>0.55444510968241856</v>
      </c>
      <c r="T31" t="s">
        <v>15</v>
      </c>
      <c r="U31" s="14">
        <v>0.66060337016026605</v>
      </c>
      <c r="AC31" s="2">
        <f>AC30*U31</f>
        <v>0.65399733645866343</v>
      </c>
      <c r="AD31" s="1">
        <f>AC31*(1+V$6)*(1-$AE$6)</f>
        <v>0.66119130715970864</v>
      </c>
      <c r="AE31" s="1">
        <f t="shared" ref="AE31:AI31" si="13">AD31*(1+W$6)*(1-$AE$6)</f>
        <v>0.65920773323822957</v>
      </c>
      <c r="AF31" s="1">
        <f t="shared" si="13"/>
        <v>0.6598669409714677</v>
      </c>
      <c r="AG31" s="1">
        <f t="shared" si="13"/>
        <v>0.66118667485341065</v>
      </c>
      <c r="AH31" s="1">
        <f t="shared" si="13"/>
        <v>0.65589718145458331</v>
      </c>
      <c r="AI31" s="1">
        <f t="shared" si="13"/>
        <v>0.64540282655130998</v>
      </c>
    </row>
    <row r="32" spans="1:36">
      <c r="A32" t="s">
        <v>18</v>
      </c>
      <c r="B32" s="7">
        <f>B33-B31</f>
        <v>0.33939662983973395</v>
      </c>
      <c r="J32" s="2">
        <f>$J$30*$B$32</f>
        <v>0.33600266354133662</v>
      </c>
      <c r="K32" s="1">
        <f>J32*(1+C$9)*(1-$L$6)</f>
        <v>0.32760259695280319</v>
      </c>
      <c r="L32" s="1">
        <f>K32*(1+D$9)*(1-$L$6)</f>
        <v>0.31941253202898312</v>
      </c>
      <c r="M32" s="1">
        <f>L32*(1+E$9)*(1-$L$6)</f>
        <v>0.31142721872825851</v>
      </c>
      <c r="N32" s="1">
        <f>M32*(1+F$9)*(1-$L$6)</f>
        <v>0.30364153826005202</v>
      </c>
      <c r="O32" s="1">
        <f>N32*(1+G$9)*(1-$L$6)</f>
        <v>0.29605049980355069</v>
      </c>
      <c r="P32" s="1">
        <f>O32*(1+H$9)*(1-$L$6)</f>
        <v>0.28864923730846193</v>
      </c>
      <c r="T32" t="s">
        <v>18</v>
      </c>
      <c r="U32" s="7">
        <f>U33-U31</f>
        <v>0.33939662983973395</v>
      </c>
      <c r="AC32" s="2">
        <f>$J$30*$B$32</f>
        <v>0.33600266354133662</v>
      </c>
      <c r="AD32" s="1">
        <f>AC32*(1+V$9)*(1-$AE$6)</f>
        <v>0.33600266354133662</v>
      </c>
      <c r="AE32" s="1">
        <f t="shared" ref="AE32:AI32" si="14">AD32*(1+W$9)*(1-$AE$6)</f>
        <v>0.33600266354133662</v>
      </c>
      <c r="AF32" s="1">
        <f t="shared" si="14"/>
        <v>0.33600266354133662</v>
      </c>
      <c r="AG32" s="1">
        <f t="shared" si="14"/>
        <v>0.33600266354133662</v>
      </c>
      <c r="AH32" s="1">
        <f t="shared" si="14"/>
        <v>0.33600266354133662</v>
      </c>
      <c r="AI32" s="1">
        <f t="shared" si="14"/>
        <v>0.33600266354133662</v>
      </c>
    </row>
    <row r="33" spans="1:36">
      <c r="A33" s="18" t="s">
        <v>17</v>
      </c>
      <c r="B33" s="7">
        <v>1</v>
      </c>
      <c r="J33" s="2">
        <f>SUM(J31:J32)</f>
        <v>0.99</v>
      </c>
      <c r="K33" s="2">
        <f t="shared" ref="K33:P33" si="15">SUM(K31:K32)</f>
        <v>0.97226412143351904</v>
      </c>
      <c r="L33" s="2">
        <f t="shared" si="15"/>
        <v>0.94607188343857496</v>
      </c>
      <c r="M33" s="2">
        <f t="shared" si="15"/>
        <v>0.92303107922023475</v>
      </c>
      <c r="N33" s="2">
        <f t="shared" si="15"/>
        <v>0.9011479297676882</v>
      </c>
      <c r="O33" s="2">
        <f t="shared" si="15"/>
        <v>0.87395868166973634</v>
      </c>
      <c r="P33" s="2">
        <f t="shared" si="15"/>
        <v>0.84309434699088048</v>
      </c>
      <c r="T33" s="18" t="s">
        <v>17</v>
      </c>
      <c r="U33" s="7">
        <v>1</v>
      </c>
      <c r="AC33" s="2">
        <f>SUM(AC31:AC32)</f>
        <v>0.99</v>
      </c>
      <c r="AD33" s="2">
        <f t="shared" ref="AD33:AI33" si="16">SUM(AD31:AD32)</f>
        <v>0.99719397070104532</v>
      </c>
      <c r="AE33" s="2">
        <f t="shared" si="16"/>
        <v>0.99521039677956624</v>
      </c>
      <c r="AF33" s="2">
        <f t="shared" si="16"/>
        <v>0.99586960451280437</v>
      </c>
      <c r="AG33" s="2">
        <f t="shared" si="16"/>
        <v>0.99718933839474722</v>
      </c>
      <c r="AH33" s="2">
        <f t="shared" si="16"/>
        <v>0.99189984499591999</v>
      </c>
      <c r="AI33" s="2">
        <f t="shared" si="16"/>
        <v>0.98140549009264655</v>
      </c>
    </row>
    <row r="34" spans="1:36">
      <c r="A34" s="8"/>
      <c r="J34" s="2"/>
      <c r="K34" s="2"/>
      <c r="L34" s="2"/>
      <c r="M34" s="2"/>
      <c r="N34" s="2"/>
      <c r="O34" s="2"/>
      <c r="P34" s="2"/>
      <c r="Q34" s="2"/>
      <c r="R34" s="6"/>
      <c r="T34" s="8"/>
      <c r="AC34" s="2"/>
      <c r="AD34" s="2"/>
      <c r="AE34" s="2"/>
      <c r="AF34" s="2"/>
      <c r="AG34" s="2"/>
      <c r="AH34" s="2"/>
      <c r="AI34" s="2"/>
      <c r="AJ34" s="2"/>
    </row>
    <row r="35" spans="1:36">
      <c r="A35" s="22" t="s">
        <v>4</v>
      </c>
      <c r="B35" s="23"/>
      <c r="C35" s="24"/>
      <c r="D35" s="24"/>
      <c r="E35" s="24"/>
      <c r="F35" s="24"/>
      <c r="G35" s="24"/>
      <c r="H35" s="24"/>
      <c r="I35" s="24"/>
      <c r="J35" s="21">
        <f>J33</f>
        <v>0.99</v>
      </c>
      <c r="K35" s="21">
        <f t="shared" ref="K35:P35" si="17">K33</f>
        <v>0.97226412143351904</v>
      </c>
      <c r="L35" s="21">
        <f t="shared" si="17"/>
        <v>0.94607188343857496</v>
      </c>
      <c r="M35" s="21">
        <f t="shared" si="17"/>
        <v>0.92303107922023475</v>
      </c>
      <c r="N35" s="21">
        <f t="shared" si="17"/>
        <v>0.9011479297676882</v>
      </c>
      <c r="O35" s="21">
        <f t="shared" si="17"/>
        <v>0.87395868166973634</v>
      </c>
      <c r="P35" s="21">
        <f t="shared" si="17"/>
        <v>0.84309434699088048</v>
      </c>
      <c r="Q35" s="21">
        <f>SUM(L35:P35)</f>
        <v>4.4873039210871148</v>
      </c>
      <c r="R35" s="36"/>
      <c r="T35" s="22" t="s">
        <v>4</v>
      </c>
      <c r="U35" s="23"/>
      <c r="V35" s="24"/>
      <c r="W35" s="24"/>
      <c r="X35" s="24"/>
      <c r="Y35" s="24"/>
      <c r="Z35" s="24"/>
      <c r="AA35" s="24"/>
      <c r="AB35" s="24"/>
      <c r="AC35" s="21">
        <f>AC33</f>
        <v>0.99</v>
      </c>
      <c r="AD35" s="21">
        <f t="shared" ref="AD35:AI35" si="18">AD33</f>
        <v>0.99719397070104532</v>
      </c>
      <c r="AE35" s="21">
        <f t="shared" si="18"/>
        <v>0.99521039677956624</v>
      </c>
      <c r="AF35" s="21">
        <f t="shared" si="18"/>
        <v>0.99586960451280437</v>
      </c>
      <c r="AG35" s="21">
        <f t="shared" si="18"/>
        <v>0.99718933839474722</v>
      </c>
      <c r="AH35" s="21">
        <f t="shared" si="18"/>
        <v>0.99189984499591999</v>
      </c>
      <c r="AI35" s="21">
        <f t="shared" si="18"/>
        <v>0.98140549009264655</v>
      </c>
      <c r="AJ35" s="21">
        <f>SUM(AE35:AI35)</f>
        <v>4.9615746747756848</v>
      </c>
    </row>
    <row r="36" spans="1:36">
      <c r="A36" s="8" t="s">
        <v>26</v>
      </c>
      <c r="J36" s="19"/>
      <c r="K36" s="32"/>
      <c r="L36" s="31"/>
      <c r="M36" s="31"/>
      <c r="N36" s="31"/>
      <c r="O36" s="31"/>
      <c r="P36" s="31"/>
      <c r="Q36" s="61"/>
      <c r="R36" s="61"/>
    </row>
    <row r="37" spans="1:36">
      <c r="A37" s="18"/>
      <c r="B37" s="16"/>
      <c r="J37" s="19"/>
      <c r="K37" s="19"/>
      <c r="L37" s="32"/>
      <c r="M37" s="32"/>
      <c r="N37" s="32"/>
      <c r="O37" s="32"/>
      <c r="P37" s="32"/>
      <c r="Q37" s="63"/>
      <c r="R37" s="63"/>
    </row>
    <row r="38" spans="1:36">
      <c r="A38" s="3"/>
      <c r="B38" s="3"/>
      <c r="C38" s="3"/>
      <c r="D38" s="3"/>
      <c r="E38" s="3"/>
      <c r="F38" s="3"/>
      <c r="G38" s="3"/>
      <c r="H38" s="3"/>
      <c r="I38" s="3"/>
      <c r="J38" s="6"/>
      <c r="K38" s="3"/>
      <c r="L38" s="3"/>
      <c r="M38" s="3"/>
      <c r="N38" s="3"/>
      <c r="O38" s="3"/>
      <c r="P38" s="3"/>
      <c r="Q38" s="3"/>
      <c r="S38" s="3"/>
      <c r="T38" s="3"/>
      <c r="U38" s="3"/>
      <c r="V38" s="3"/>
      <c r="W38" s="3"/>
      <c r="X38" s="3"/>
      <c r="Y38" s="3"/>
    </row>
    <row r="39" spans="1:36">
      <c r="A39" s="29"/>
      <c r="B39" s="3"/>
      <c r="C39" s="3"/>
      <c r="D39" s="36"/>
      <c r="E39" s="36"/>
      <c r="F39" s="36"/>
      <c r="G39" s="36"/>
      <c r="H39" s="36"/>
      <c r="I39" s="36" t="s">
        <v>28</v>
      </c>
      <c r="K39" s="36"/>
      <c r="L39" s="35">
        <f>(AE18+AE26+AE35)-(L18+L26+L35)</f>
        <v>0.86262204711792023</v>
      </c>
      <c r="M39" s="35">
        <f>(AF18+AF26+AF35)-(M18+M26+M35)</f>
        <v>1.2772774695459397</v>
      </c>
      <c r="N39" s="35">
        <f>(AG18+AG26+AG35)-(N18+N26+N35)</f>
        <v>1.6836983851375553</v>
      </c>
      <c r="O39" s="35">
        <f>(AH18+AH26+AH35)-(O18+O26+O35)</f>
        <v>2.0639848532558851</v>
      </c>
      <c r="P39" s="35">
        <f>(AI18+AI26+AI35)-(P18+P26+P35)</f>
        <v>2.4130312986279048</v>
      </c>
      <c r="Q39" s="35">
        <f>(AJ18+AJ26+AJ35)-(Q18+Q26+Q35)</f>
        <v>8.3006140536852087</v>
      </c>
      <c r="R39" s="35"/>
      <c r="S39" s="6"/>
      <c r="T39" s="3"/>
      <c r="U39" s="3"/>
      <c r="V39" s="3"/>
      <c r="W39" s="3"/>
      <c r="X39" s="3"/>
      <c r="Y39" s="3"/>
    </row>
    <row r="40" spans="1:36">
      <c r="A40" s="3"/>
      <c r="B40" s="3"/>
      <c r="C40" s="3"/>
      <c r="D40" s="3"/>
      <c r="E40" s="3"/>
      <c r="F40" s="3"/>
      <c r="G40" s="3"/>
      <c r="H40" s="3"/>
      <c r="I40" s="42"/>
      <c r="J40" s="6"/>
      <c r="K40" s="32"/>
      <c r="L40" s="34"/>
      <c r="M40" s="34"/>
      <c r="N40" s="34"/>
      <c r="O40" s="34"/>
      <c r="P40" s="34"/>
      <c r="Q40" s="34"/>
      <c r="R40" s="34"/>
      <c r="S40" s="3"/>
      <c r="T40" s="3"/>
      <c r="U40" s="3"/>
      <c r="V40" s="3"/>
      <c r="W40" s="3"/>
      <c r="X40" s="3"/>
      <c r="Y40" s="3"/>
    </row>
    <row r="41" spans="1:36">
      <c r="A41" s="3"/>
      <c r="B41" s="3"/>
      <c r="C41" s="3"/>
      <c r="D41" s="3"/>
      <c r="E41" s="3"/>
      <c r="F41" s="3"/>
      <c r="G41" s="3"/>
      <c r="H41" s="3"/>
      <c r="I41" s="36" t="s">
        <v>30</v>
      </c>
      <c r="K41" s="3"/>
      <c r="L41" s="35">
        <v>0.9</v>
      </c>
      <c r="M41" s="35">
        <v>1.4</v>
      </c>
      <c r="N41" s="35">
        <v>1.9</v>
      </c>
      <c r="O41" s="35">
        <v>2.5</v>
      </c>
      <c r="P41" s="35">
        <v>3.1</v>
      </c>
      <c r="Q41" s="35">
        <f>SUM(L41:P41)</f>
        <v>9.7999999999999989</v>
      </c>
      <c r="R41" s="35"/>
      <c r="S41" s="35"/>
      <c r="T41" s="3"/>
      <c r="U41" s="3"/>
      <c r="V41" s="3"/>
      <c r="W41" s="3"/>
      <c r="X41" s="3"/>
      <c r="Y41" s="3"/>
    </row>
    <row r="42" spans="1:36">
      <c r="A42" s="29"/>
      <c r="B42" s="3"/>
      <c r="C42" s="3"/>
      <c r="D42" s="3"/>
      <c r="E42" s="3"/>
      <c r="F42" s="3"/>
      <c r="G42" s="3"/>
      <c r="H42" s="3"/>
      <c r="I42" s="3"/>
      <c r="J42" s="6"/>
      <c r="K42" s="6"/>
      <c r="L42" s="34"/>
      <c r="M42" s="34"/>
      <c r="N42" s="34"/>
      <c r="O42" s="34"/>
      <c r="P42" s="34"/>
      <c r="Q42" s="34"/>
      <c r="R42" s="34"/>
      <c r="S42" s="3"/>
      <c r="T42" s="3"/>
      <c r="U42" s="3"/>
      <c r="V42" s="3"/>
      <c r="W42" s="3"/>
      <c r="X42" s="3"/>
      <c r="Y42" s="3"/>
    </row>
    <row r="43" spans="1:36">
      <c r="A43" s="3"/>
      <c r="B43" s="3"/>
      <c r="C43" s="3"/>
      <c r="D43" s="3"/>
      <c r="E43" s="3"/>
      <c r="F43" s="3"/>
      <c r="G43" s="3"/>
      <c r="H43" s="3"/>
      <c r="I43" s="36" t="s">
        <v>29</v>
      </c>
      <c r="J43" s="6"/>
      <c r="K43" s="6"/>
      <c r="L43" s="35">
        <f>L41-L39</f>
        <v>3.737795288207979E-2</v>
      </c>
      <c r="M43" s="35">
        <f t="shared" ref="M43:Q43" si="19">M41-M39</f>
        <v>0.12272253045406023</v>
      </c>
      <c r="N43" s="35">
        <f t="shared" si="19"/>
        <v>0.21630161486244459</v>
      </c>
      <c r="O43" s="35">
        <f t="shared" si="19"/>
        <v>0.4360151467441149</v>
      </c>
      <c r="P43" s="35">
        <f t="shared" si="19"/>
        <v>0.68696870137209531</v>
      </c>
      <c r="Q43" s="35">
        <f t="shared" si="19"/>
        <v>1.4993859463147903</v>
      </c>
      <c r="R43" s="35"/>
      <c r="S43" s="3"/>
      <c r="T43" s="3"/>
      <c r="U43" s="3"/>
      <c r="V43" s="3"/>
      <c r="W43" s="3"/>
      <c r="X43" s="3"/>
      <c r="Y43" s="3"/>
    </row>
    <row r="44" spans="1:36">
      <c r="A44" s="3"/>
      <c r="B44" s="44"/>
      <c r="C44" s="3"/>
      <c r="D44" s="3"/>
      <c r="E44" s="3"/>
      <c r="F44" s="3"/>
      <c r="G44" s="3"/>
      <c r="H44" s="3"/>
      <c r="I44" s="3"/>
      <c r="J44" s="6"/>
      <c r="K44" s="6"/>
      <c r="L44" s="6"/>
      <c r="M44" s="6"/>
      <c r="N44" s="6"/>
      <c r="O44" s="6"/>
      <c r="P44" s="6"/>
      <c r="Q44" s="3"/>
      <c r="S44" s="3"/>
      <c r="T44" s="3"/>
      <c r="U44" s="3"/>
      <c r="V44" s="3"/>
      <c r="W44" s="3"/>
      <c r="X44" s="3"/>
      <c r="Y44" s="3"/>
    </row>
    <row r="45" spans="1:36">
      <c r="A45" s="54"/>
      <c r="B45" s="55"/>
      <c r="C45" s="3"/>
      <c r="D45" s="3"/>
      <c r="E45" s="3"/>
      <c r="F45" s="3"/>
      <c r="G45" s="3"/>
      <c r="H45" s="3"/>
      <c r="I45" s="3"/>
      <c r="J45" s="6"/>
      <c r="K45" s="6"/>
      <c r="L45" s="6"/>
      <c r="M45" s="6"/>
      <c r="N45" s="6"/>
      <c r="O45" s="6"/>
      <c r="P45" s="6"/>
      <c r="Q45" s="3"/>
      <c r="S45" s="3"/>
      <c r="T45" s="3"/>
      <c r="U45" s="3"/>
      <c r="V45" s="3"/>
      <c r="W45" s="3"/>
      <c r="X45" s="3"/>
      <c r="Y45" s="3"/>
    </row>
    <row r="46" spans="1:36">
      <c r="A46" s="39"/>
      <c r="B46" s="3"/>
      <c r="C46" s="3"/>
      <c r="D46" s="3"/>
      <c r="E46" s="3"/>
      <c r="F46" s="3"/>
      <c r="G46" s="3"/>
      <c r="H46" s="3"/>
      <c r="I46" s="3"/>
      <c r="J46" s="6"/>
      <c r="K46" s="6"/>
      <c r="L46" s="6"/>
      <c r="M46" s="6"/>
      <c r="N46" s="6"/>
      <c r="O46" s="6"/>
      <c r="P46" s="6"/>
      <c r="Q46" s="6"/>
      <c r="R46" s="6"/>
      <c r="S46" s="3"/>
      <c r="T46" s="3"/>
      <c r="U46" s="3"/>
      <c r="V46" s="3"/>
      <c r="W46" s="3"/>
      <c r="X46" s="3"/>
      <c r="Y46" s="3"/>
    </row>
    <row r="47" spans="1:36">
      <c r="A47" s="28"/>
      <c r="B47" s="3"/>
      <c r="C47" s="3"/>
      <c r="D47" s="3"/>
      <c r="E47" s="3"/>
      <c r="F47" s="3"/>
      <c r="G47" s="3"/>
      <c r="H47" s="3"/>
      <c r="I47" s="3"/>
      <c r="J47" s="36"/>
      <c r="K47" s="36"/>
      <c r="L47" s="36"/>
      <c r="M47" s="36"/>
      <c r="N47" s="36"/>
      <c r="O47" s="36"/>
      <c r="P47" s="36"/>
      <c r="Q47" s="36"/>
      <c r="R47" s="36"/>
      <c r="S47" s="3"/>
      <c r="T47" s="3"/>
      <c r="U47" s="3"/>
      <c r="V47" s="3"/>
      <c r="W47" s="3"/>
      <c r="X47" s="3"/>
      <c r="Y47" s="3"/>
    </row>
    <row r="48" spans="1:36">
      <c r="A48" s="28"/>
      <c r="B48" s="3"/>
      <c r="C48" s="3"/>
      <c r="D48" s="3"/>
      <c r="E48" s="3"/>
      <c r="F48" s="3"/>
      <c r="G48" s="3"/>
      <c r="H48" s="3"/>
      <c r="I48" s="3"/>
      <c r="J48" s="3"/>
      <c r="K48" s="32"/>
      <c r="L48" s="32"/>
      <c r="M48" s="32"/>
      <c r="N48" s="32"/>
      <c r="O48" s="32"/>
      <c r="P48" s="32"/>
      <c r="Q48" s="3"/>
      <c r="S48" s="3"/>
      <c r="T48" s="3"/>
      <c r="U48" s="3"/>
      <c r="V48" s="3"/>
      <c r="W48" s="3"/>
      <c r="X48" s="3"/>
      <c r="Y48" s="3"/>
    </row>
    <row r="49" spans="1:25">
      <c r="A49" s="29"/>
      <c r="B49" s="3"/>
      <c r="C49" s="56"/>
      <c r="D49" s="56"/>
      <c r="E49" s="56"/>
      <c r="F49" s="56"/>
      <c r="G49" s="56"/>
      <c r="H49" s="56"/>
      <c r="I49" s="3"/>
      <c r="J49" s="56"/>
      <c r="K49" s="56"/>
      <c r="L49" s="36"/>
      <c r="M49" s="36"/>
      <c r="N49" s="36"/>
      <c r="O49" s="36"/>
      <c r="P49" s="36"/>
      <c r="Q49" s="36"/>
      <c r="R49" s="36"/>
      <c r="S49" s="3"/>
      <c r="T49" s="3"/>
      <c r="U49" s="3"/>
      <c r="V49" s="3"/>
      <c r="W49" s="3"/>
      <c r="X49" s="3"/>
      <c r="Y49" s="3"/>
    </row>
    <row r="50" spans="1:25">
      <c r="A50" s="29"/>
      <c r="B50" s="3"/>
      <c r="C50" s="56"/>
      <c r="D50" s="56"/>
      <c r="E50" s="56"/>
      <c r="F50" s="56"/>
      <c r="G50" s="56"/>
      <c r="H50" s="56"/>
      <c r="I50" s="3"/>
      <c r="J50" s="36"/>
      <c r="K50" s="36"/>
      <c r="L50" s="36"/>
      <c r="M50" s="36"/>
      <c r="N50" s="36"/>
      <c r="O50" s="36"/>
      <c r="P50" s="36"/>
      <c r="Q50" s="36"/>
      <c r="R50" s="36"/>
      <c r="S50" s="3"/>
      <c r="T50" s="3"/>
      <c r="U50" s="6"/>
      <c r="V50" s="3"/>
      <c r="W50" s="3"/>
      <c r="X50" s="3"/>
      <c r="Y50" s="3"/>
    </row>
    <row r="51" spans="1:25">
      <c r="A51" s="29"/>
      <c r="B51" s="3"/>
      <c r="C51" s="56"/>
      <c r="D51" s="56"/>
      <c r="E51" s="56"/>
      <c r="F51" s="56"/>
      <c r="G51" s="56"/>
      <c r="H51" s="56"/>
      <c r="I51" s="57"/>
      <c r="J51" s="36"/>
      <c r="K51" s="36"/>
      <c r="L51" s="36"/>
      <c r="M51" s="36"/>
      <c r="N51" s="36"/>
      <c r="O51" s="36"/>
      <c r="P51" s="36"/>
      <c r="Q51" s="36"/>
      <c r="R51" s="36"/>
      <c r="S51" s="3"/>
      <c r="T51" s="3"/>
      <c r="U51" s="3"/>
      <c r="V51" s="3"/>
      <c r="W51" s="3"/>
      <c r="X51" s="3"/>
      <c r="Y51" s="3"/>
    </row>
    <row r="52" spans="1:25">
      <c r="A52" s="29"/>
      <c r="B52" s="3"/>
      <c r="C52" s="3"/>
      <c r="D52" s="3"/>
      <c r="E52" s="3"/>
      <c r="F52" s="3"/>
      <c r="G52" s="3"/>
      <c r="H52" s="3"/>
      <c r="I52" s="3"/>
      <c r="J52" s="36"/>
      <c r="K52" s="36"/>
      <c r="L52" s="36"/>
      <c r="M52" s="36"/>
      <c r="N52" s="36"/>
      <c r="O52" s="36"/>
      <c r="P52" s="36"/>
      <c r="Q52" s="36"/>
      <c r="R52" s="36"/>
      <c r="S52" s="3"/>
      <c r="T52" s="3"/>
      <c r="U52" s="3"/>
      <c r="V52" s="3"/>
      <c r="W52" s="3"/>
      <c r="X52" s="3"/>
      <c r="Y52" s="3"/>
    </row>
    <row r="53" spans="1: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S53" s="39"/>
      <c r="T53" s="3"/>
      <c r="U53" s="3"/>
      <c r="V53" s="6"/>
      <c r="W53" s="3"/>
      <c r="X53" s="3"/>
      <c r="Y53" s="3"/>
    </row>
    <row r="54" spans="1:25">
      <c r="A54" s="28"/>
      <c r="B54" s="3"/>
      <c r="C54" s="3"/>
      <c r="D54" s="3"/>
      <c r="E54" s="3"/>
      <c r="F54" s="3"/>
      <c r="G54" s="3"/>
      <c r="H54" s="3"/>
      <c r="I54" s="3"/>
      <c r="J54" s="36"/>
      <c r="K54" s="36"/>
      <c r="L54" s="36"/>
      <c r="M54" s="36"/>
      <c r="N54" s="36"/>
      <c r="O54" s="36"/>
      <c r="P54" s="36"/>
      <c r="Q54" s="36"/>
      <c r="R54" s="36"/>
      <c r="S54" s="6"/>
      <c r="T54" s="3"/>
      <c r="U54" s="3"/>
      <c r="V54" s="58"/>
      <c r="W54" s="3"/>
      <c r="X54" s="3"/>
      <c r="Y54" s="3"/>
    </row>
    <row r="55" spans="1:25">
      <c r="A55" s="28"/>
      <c r="B55" s="3"/>
      <c r="C55" s="3"/>
      <c r="D55" s="3"/>
      <c r="E55" s="3"/>
      <c r="F55" s="3"/>
      <c r="G55" s="3"/>
      <c r="H55" s="3"/>
      <c r="I55" s="3"/>
      <c r="J55" s="36"/>
      <c r="K55" s="36"/>
      <c r="L55" s="36"/>
      <c r="M55" s="36"/>
      <c r="N55" s="36"/>
      <c r="O55" s="36"/>
      <c r="P55" s="36"/>
      <c r="Q55" s="36"/>
      <c r="R55" s="36"/>
      <c r="S55" s="6"/>
      <c r="T55" s="3"/>
      <c r="U55" s="3"/>
      <c r="V55" s="3"/>
      <c r="W55" s="3"/>
      <c r="X55" s="3"/>
      <c r="Y55" s="3"/>
    </row>
    <row r="56" spans="1:25">
      <c r="A56" s="28"/>
      <c r="B56" s="3"/>
      <c r="C56" s="3"/>
      <c r="D56" s="3"/>
      <c r="E56" s="3"/>
      <c r="F56" s="3"/>
      <c r="G56" s="3"/>
      <c r="H56" s="3"/>
      <c r="I56" s="3"/>
      <c r="J56" s="36"/>
      <c r="K56" s="36"/>
      <c r="L56" s="36"/>
      <c r="M56" s="36"/>
      <c r="N56" s="36"/>
      <c r="O56" s="36"/>
      <c r="P56" s="36"/>
      <c r="Q56" s="36"/>
      <c r="R56" s="36"/>
      <c r="S56" s="6"/>
      <c r="T56" s="3"/>
      <c r="U56" s="3"/>
      <c r="V56" s="3"/>
      <c r="W56" s="3"/>
      <c r="X56" s="3"/>
      <c r="Y56" s="3"/>
    </row>
    <row r="57" spans="1:25">
      <c r="A57" s="28"/>
      <c r="B57" s="3"/>
      <c r="C57" s="3"/>
      <c r="D57" s="3"/>
      <c r="E57" s="3"/>
      <c r="F57" s="3"/>
      <c r="G57" s="3"/>
      <c r="H57" s="3"/>
      <c r="I57" s="3"/>
      <c r="J57" s="36"/>
      <c r="K57" s="36"/>
      <c r="L57" s="36"/>
      <c r="M57" s="36"/>
      <c r="N57" s="36"/>
      <c r="O57" s="36"/>
      <c r="P57" s="36"/>
      <c r="Q57" s="36"/>
      <c r="R57" s="36"/>
      <c r="S57" s="6"/>
      <c r="T57" s="3"/>
      <c r="U57" s="3"/>
      <c r="V57" s="3"/>
      <c r="W57" s="3"/>
      <c r="X57" s="3"/>
      <c r="Y57" s="3"/>
    </row>
    <row r="58" spans="1:25">
      <c r="A58" s="3"/>
      <c r="B58" s="3"/>
      <c r="C58" s="3"/>
      <c r="D58" s="3"/>
      <c r="E58" s="3"/>
      <c r="F58" s="3"/>
      <c r="G58" s="3"/>
      <c r="H58" s="3"/>
      <c r="I58" s="3"/>
      <c r="J58" s="6"/>
      <c r="K58" s="6"/>
      <c r="L58" s="6"/>
      <c r="M58" s="6"/>
      <c r="N58" s="6"/>
      <c r="O58" s="6"/>
      <c r="P58" s="6"/>
      <c r="Q58" s="6"/>
      <c r="R58" s="6"/>
      <c r="S58" s="3"/>
      <c r="T58" s="3"/>
      <c r="U58" s="3"/>
      <c r="V58" s="3"/>
      <c r="W58" s="3"/>
      <c r="X58" s="3"/>
      <c r="Y58" s="3"/>
    </row>
    <row r="59" spans="1: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S59" s="3"/>
      <c r="T59" s="3"/>
      <c r="U59" s="3"/>
      <c r="V59" s="3"/>
      <c r="W59" s="3"/>
      <c r="X59" s="3"/>
      <c r="Y59" s="3"/>
    </row>
    <row r="60" spans="1:25">
      <c r="A60" s="28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S60" s="3"/>
      <c r="T60" s="3"/>
      <c r="U60" s="3"/>
      <c r="V60" s="3"/>
      <c r="W60" s="3"/>
      <c r="X60" s="3"/>
      <c r="Y60" s="3"/>
    </row>
    <row r="61" spans="1:25">
      <c r="A61" s="28"/>
      <c r="B61" s="3"/>
      <c r="C61" s="3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S61" s="3"/>
      <c r="T61" s="3"/>
      <c r="U61" s="3"/>
      <c r="V61" s="3"/>
      <c r="W61" s="3"/>
      <c r="X61" s="3"/>
      <c r="Y61" s="3"/>
    </row>
    <row r="62" spans="1:25">
      <c r="A62" s="3"/>
      <c r="B62" s="3"/>
      <c r="C62" s="34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S62" s="3"/>
      <c r="T62" s="3"/>
      <c r="U62" s="3"/>
      <c r="V62" s="3"/>
      <c r="W62" s="3"/>
      <c r="X62" s="3"/>
      <c r="Y62" s="3"/>
    </row>
    <row r="63" spans="1:25">
      <c r="A63" s="3"/>
      <c r="B63" s="3"/>
      <c r="C63" s="34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S63" s="3"/>
      <c r="T63" s="3"/>
      <c r="U63" s="3"/>
      <c r="V63" s="3"/>
      <c r="W63" s="3"/>
      <c r="X63" s="3"/>
      <c r="Y63" s="3"/>
    </row>
    <row r="64" spans="1:25">
      <c r="A64" s="3"/>
      <c r="B64" s="3"/>
      <c r="C64" s="3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S64" s="3"/>
      <c r="T64" s="3"/>
      <c r="U64" s="3"/>
      <c r="V64" s="3"/>
      <c r="W64" s="3"/>
      <c r="X64" s="3"/>
      <c r="Y64" s="3"/>
    </row>
    <row r="65" spans="1:25">
      <c r="A65" s="3"/>
      <c r="B65" s="3"/>
      <c r="C65" s="34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S65" s="3"/>
      <c r="T65" s="3"/>
      <c r="U65" s="3"/>
      <c r="V65" s="3"/>
      <c r="W65" s="3"/>
      <c r="X65" s="3"/>
      <c r="Y65" s="3"/>
    </row>
    <row r="66" spans="1:25">
      <c r="A66" s="3"/>
      <c r="B66" s="3"/>
      <c r="C66" s="34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S66" s="3"/>
      <c r="T66" s="3"/>
      <c r="U66" s="3"/>
      <c r="V66" s="3"/>
      <c r="W66" s="3"/>
      <c r="X66" s="3"/>
      <c r="Y66" s="3"/>
    </row>
    <row r="67" spans="1:25">
      <c r="A67" s="3"/>
      <c r="B67" s="3"/>
      <c r="C67" s="34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S67" s="3"/>
      <c r="T67" s="3"/>
      <c r="U67" s="3"/>
      <c r="V67" s="3"/>
      <c r="W67" s="3"/>
      <c r="X67" s="3"/>
      <c r="Y67" s="3"/>
    </row>
    <row r="68" spans="1:25">
      <c r="A68" s="3"/>
      <c r="B68" s="3"/>
      <c r="C68" s="34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S68" s="3"/>
      <c r="T68" s="3"/>
      <c r="U68" s="3"/>
      <c r="V68" s="3"/>
      <c r="W68" s="3"/>
      <c r="X68" s="3"/>
      <c r="Y68" s="3"/>
    </row>
    <row r="69" spans="1:25">
      <c r="A69" s="3"/>
      <c r="B69" s="3"/>
      <c r="C69" s="34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S69" s="3"/>
      <c r="T69" s="3"/>
      <c r="U69" s="3"/>
      <c r="V69" s="3"/>
      <c r="W69" s="3"/>
      <c r="X69" s="3"/>
      <c r="Y69" s="3"/>
    </row>
    <row r="70" spans="1:25">
      <c r="A70" s="3"/>
      <c r="B70" s="3"/>
      <c r="C70" s="34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S70" s="3"/>
      <c r="T70" s="3"/>
      <c r="U70" s="3"/>
      <c r="V70" s="3"/>
      <c r="W70" s="3"/>
      <c r="X70" s="3"/>
      <c r="Y70" s="3"/>
    </row>
    <row r="71" spans="1:25">
      <c r="A71" s="28"/>
      <c r="B71" s="3"/>
      <c r="C71" s="35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S71" s="3"/>
      <c r="T71" s="3"/>
      <c r="U71" s="3"/>
      <c r="V71" s="3"/>
      <c r="W71" s="3"/>
      <c r="X71" s="3"/>
      <c r="Y71" s="3"/>
    </row>
    <row r="72" spans="1: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S72" s="3"/>
      <c r="T72" s="3"/>
      <c r="U72" s="3"/>
      <c r="V72" s="3"/>
      <c r="W72" s="3"/>
      <c r="X72" s="3"/>
      <c r="Y72" s="3"/>
    </row>
    <row r="73" spans="1: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S73" s="3"/>
      <c r="T73" s="3"/>
      <c r="U73" s="3"/>
      <c r="V73" s="3"/>
      <c r="W73" s="3"/>
      <c r="X73" s="3"/>
      <c r="Y73" s="3"/>
    </row>
    <row r="74" spans="1: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S74" s="3"/>
      <c r="T74" s="3"/>
      <c r="U74" s="3"/>
      <c r="V74" s="3"/>
      <c r="W74" s="3"/>
      <c r="X74" s="3"/>
      <c r="Y74" s="3"/>
    </row>
    <row r="75" spans="1:25">
      <c r="A75" s="29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S75" s="3"/>
      <c r="T75" s="3"/>
      <c r="U75" s="3"/>
      <c r="V75" s="3"/>
      <c r="W75" s="3"/>
      <c r="X75" s="3"/>
      <c r="Y75" s="3"/>
    </row>
    <row r="76" spans="1:25">
      <c r="A76" s="29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S76" s="3"/>
      <c r="T76" s="3"/>
      <c r="U76" s="3"/>
      <c r="V76" s="3"/>
      <c r="W76" s="3"/>
      <c r="X76" s="3"/>
      <c r="Y76" s="3"/>
    </row>
    <row r="77" spans="1:25" ht="15.75">
      <c r="A77" s="30"/>
      <c r="B77" s="3"/>
      <c r="C77" s="5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S77" s="3"/>
      <c r="T77" s="3"/>
      <c r="U77" s="3"/>
      <c r="V77" s="3"/>
      <c r="W77" s="3"/>
      <c r="X77" s="3"/>
      <c r="Y77" s="3"/>
    </row>
    <row r="78" spans="1:25">
      <c r="A78" s="29"/>
      <c r="B78" s="3"/>
      <c r="C78" s="6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S78" s="3"/>
      <c r="T78" s="3"/>
      <c r="U78" s="3"/>
      <c r="V78" s="3"/>
      <c r="W78" s="3"/>
      <c r="X78" s="3"/>
      <c r="Y78" s="3"/>
    </row>
    <row r="79" spans="1:25">
      <c r="A79" s="3"/>
      <c r="B79" s="3"/>
      <c r="C79" s="6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S79" s="3"/>
      <c r="T79" s="3"/>
      <c r="U79" s="3"/>
      <c r="V79" s="3"/>
      <c r="W79" s="3"/>
      <c r="X79" s="3"/>
      <c r="Y79" s="3"/>
    </row>
    <row r="80" spans="1:25">
      <c r="A80" s="29"/>
      <c r="B80" s="3"/>
      <c r="C80" s="6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S80" s="3"/>
      <c r="T80" s="3"/>
      <c r="U80" s="3"/>
      <c r="V80" s="3"/>
      <c r="W80" s="3"/>
      <c r="X80" s="3"/>
      <c r="Y80" s="3"/>
    </row>
    <row r="81" spans="1:25">
      <c r="A81" s="29"/>
      <c r="B81" s="3"/>
      <c r="C81" s="6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S81" s="3"/>
      <c r="T81" s="3"/>
      <c r="U81" s="3"/>
      <c r="V81" s="3"/>
      <c r="W81" s="3"/>
      <c r="X81" s="3"/>
      <c r="Y81" s="3"/>
    </row>
    <row r="82" spans="1:25">
      <c r="A82" s="40"/>
      <c r="B82" s="3"/>
      <c r="C82" s="6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S82" s="3"/>
      <c r="T82" s="3"/>
      <c r="U82" s="3"/>
      <c r="V82" s="3"/>
      <c r="W82" s="3"/>
      <c r="X82" s="3"/>
      <c r="Y82" s="3"/>
    </row>
    <row r="83" spans="1:25">
      <c r="A83" s="3"/>
      <c r="B83" s="3"/>
      <c r="C83" s="6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S83" s="3"/>
      <c r="T83" s="3"/>
      <c r="U83" s="3"/>
      <c r="V83" s="3"/>
      <c r="W83" s="3"/>
      <c r="X83" s="3"/>
      <c r="Y83" s="3"/>
    </row>
    <row r="84" spans="1:25">
      <c r="A84" s="3"/>
      <c r="B84" s="3"/>
      <c r="C84" s="5"/>
      <c r="D84" s="5"/>
      <c r="E84" s="5"/>
      <c r="F84" s="5"/>
      <c r="G84" s="5"/>
      <c r="H84" s="5"/>
      <c r="I84" s="5"/>
      <c r="J84" s="5"/>
      <c r="K84" s="3"/>
      <c r="L84" s="3"/>
      <c r="M84" s="3"/>
      <c r="N84" s="3"/>
      <c r="O84" s="3"/>
      <c r="P84" s="3"/>
      <c r="Q84" s="3"/>
      <c r="S84" s="3"/>
      <c r="T84" s="3"/>
      <c r="U84" s="3"/>
      <c r="V84" s="3"/>
      <c r="W84" s="3"/>
      <c r="X84" s="3"/>
      <c r="Y84" s="3"/>
    </row>
    <row r="85" spans="1:25">
      <c r="A85" s="40"/>
      <c r="B85" s="3"/>
      <c r="C85" s="6"/>
      <c r="D85" s="32"/>
      <c r="E85" s="32"/>
      <c r="F85" s="32"/>
      <c r="G85" s="32"/>
      <c r="H85" s="32"/>
      <c r="I85" s="32"/>
      <c r="J85" s="31"/>
      <c r="K85" s="31"/>
      <c r="L85" s="3"/>
      <c r="M85" s="3"/>
      <c r="N85" s="3"/>
      <c r="O85" s="3"/>
      <c r="P85" s="3"/>
      <c r="Q85" s="3"/>
      <c r="S85" s="3"/>
      <c r="T85" s="3"/>
      <c r="U85" s="3"/>
      <c r="V85" s="3"/>
      <c r="W85" s="3"/>
      <c r="X85" s="3"/>
      <c r="Y85" s="3"/>
    </row>
    <row r="86" spans="1: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S86" s="3"/>
      <c r="T86" s="3"/>
      <c r="U86" s="3"/>
      <c r="V86" s="3"/>
      <c r="W86" s="3"/>
      <c r="X86" s="3"/>
      <c r="Y86" s="3"/>
    </row>
    <row r="87" spans="1:25">
      <c r="A87" s="39"/>
      <c r="B87" s="3"/>
      <c r="C87" s="3"/>
      <c r="D87" s="3"/>
      <c r="E87" s="34"/>
      <c r="F87" s="34"/>
      <c r="G87" s="34"/>
      <c r="H87" s="34"/>
      <c r="I87" s="34"/>
      <c r="J87" s="34"/>
      <c r="K87" s="3"/>
      <c r="L87" s="3"/>
      <c r="M87" s="3"/>
      <c r="N87" s="3"/>
      <c r="O87" s="3"/>
      <c r="P87" s="3"/>
      <c r="Q87" s="3"/>
      <c r="S87" s="3"/>
      <c r="T87" s="3"/>
      <c r="U87" s="3"/>
      <c r="V87" s="3"/>
      <c r="W87" s="3"/>
      <c r="X87" s="3"/>
      <c r="Y87" s="3"/>
    </row>
    <row r="88" spans="1:25">
      <c r="A88" s="39"/>
      <c r="B88" s="3"/>
      <c r="C88" s="3"/>
      <c r="D88" s="3"/>
      <c r="E88" s="34"/>
      <c r="F88" s="34"/>
      <c r="G88" s="34"/>
      <c r="H88" s="34"/>
      <c r="I88" s="34"/>
      <c r="J88" s="34"/>
      <c r="K88" s="3"/>
      <c r="L88" s="3"/>
      <c r="M88" s="3"/>
      <c r="N88" s="3"/>
      <c r="O88" s="3"/>
      <c r="P88" s="3"/>
      <c r="Q88" s="3"/>
      <c r="S88" s="3"/>
      <c r="T88" s="3"/>
      <c r="U88" s="3"/>
      <c r="V88" s="3"/>
      <c r="W88" s="3"/>
      <c r="X88" s="3"/>
      <c r="Y88" s="3"/>
    </row>
    <row r="89" spans="1:25">
      <c r="A89" s="3"/>
      <c r="B89" s="3"/>
      <c r="C89" s="3"/>
      <c r="D89" s="3"/>
      <c r="E89" s="6"/>
      <c r="F89" s="6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S89" s="3"/>
      <c r="T89" s="3"/>
      <c r="U89" s="3"/>
      <c r="V89" s="3"/>
      <c r="W89" s="3"/>
      <c r="X89" s="3"/>
      <c r="Y89" s="3"/>
    </row>
    <row r="90" spans="1:25">
      <c r="A90" s="39"/>
      <c r="B90" s="3"/>
      <c r="C90" s="3"/>
      <c r="D90" s="3"/>
      <c r="E90" s="34"/>
      <c r="F90" s="34"/>
      <c r="G90" s="34"/>
      <c r="H90" s="34"/>
      <c r="I90" s="34"/>
      <c r="J90" s="34"/>
      <c r="K90" s="3"/>
      <c r="L90" s="3"/>
      <c r="M90" s="3"/>
      <c r="N90" s="3"/>
      <c r="O90" s="3"/>
      <c r="P90" s="3"/>
      <c r="Q90" s="3"/>
      <c r="S90" s="3"/>
      <c r="T90" s="3"/>
      <c r="U90" s="3"/>
      <c r="V90" s="3"/>
      <c r="W90" s="3"/>
      <c r="X90" s="3"/>
      <c r="Y90" s="3"/>
    </row>
    <row r="91" spans="1:25">
      <c r="A91" s="39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S91" s="3"/>
      <c r="T91" s="3"/>
      <c r="U91" s="3"/>
      <c r="V91" s="3"/>
      <c r="W91" s="3"/>
      <c r="X91" s="3"/>
      <c r="Y91" s="3"/>
    </row>
    <row r="92" spans="1:25">
      <c r="A92" s="39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S92" s="3"/>
      <c r="T92" s="3"/>
      <c r="U92" s="3"/>
      <c r="V92" s="3"/>
      <c r="W92" s="3"/>
      <c r="X92" s="3"/>
      <c r="Y92" s="3"/>
    </row>
    <row r="93" spans="1:25">
      <c r="A93" s="39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S93" s="3"/>
      <c r="T93" s="3"/>
      <c r="U93" s="3"/>
      <c r="V93" s="3"/>
      <c r="W93" s="3"/>
      <c r="X93" s="3"/>
      <c r="Y93" s="3"/>
    </row>
    <row r="94" spans="1:25">
      <c r="A94" s="39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S94" s="3"/>
      <c r="T94" s="3"/>
      <c r="U94" s="3"/>
      <c r="V94" s="3"/>
      <c r="W94" s="3"/>
      <c r="X94" s="3"/>
      <c r="Y94" s="3"/>
    </row>
    <row r="95" spans="1: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S95" s="3"/>
      <c r="T95" s="3"/>
      <c r="U95" s="3"/>
      <c r="V95" s="3"/>
      <c r="W95" s="3"/>
      <c r="X95" s="3"/>
      <c r="Y95" s="3"/>
    </row>
    <row r="96" spans="1:25">
      <c r="A96" s="40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S96" s="3"/>
      <c r="T96" s="3"/>
      <c r="U96" s="3"/>
      <c r="V96" s="3"/>
      <c r="W96" s="3"/>
      <c r="X96" s="3"/>
      <c r="Y96" s="3"/>
    </row>
    <row r="97" spans="1: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S97" s="3"/>
      <c r="T97" s="3"/>
      <c r="U97" s="3"/>
      <c r="V97" s="3"/>
      <c r="W97" s="3"/>
      <c r="X97" s="3"/>
      <c r="Y97" s="3"/>
    </row>
    <row r="98" spans="1:25">
      <c r="A98" s="39"/>
      <c r="B98" s="3"/>
      <c r="C98" s="3"/>
      <c r="D98" s="3"/>
      <c r="E98" s="41"/>
      <c r="F98" s="41"/>
      <c r="G98" s="41"/>
      <c r="H98" s="41"/>
      <c r="I98" s="41"/>
      <c r="J98" s="41"/>
      <c r="K98" s="3"/>
      <c r="L98" s="3"/>
      <c r="M98" s="3"/>
      <c r="N98" s="3"/>
      <c r="O98" s="3"/>
      <c r="P98" s="3"/>
      <c r="Q98" s="3"/>
      <c r="S98" s="3"/>
      <c r="T98" s="3"/>
      <c r="U98" s="3"/>
      <c r="V98" s="3"/>
      <c r="W98" s="3"/>
      <c r="X98" s="3"/>
      <c r="Y98" s="3"/>
    </row>
    <row r="99" spans="1:25">
      <c r="A99" s="39"/>
      <c r="B99" s="3"/>
      <c r="C99" s="3"/>
      <c r="D99" s="3"/>
      <c r="E99" s="6"/>
      <c r="F99" s="6"/>
      <c r="G99" s="6"/>
      <c r="H99" s="6"/>
      <c r="I99" s="6"/>
      <c r="J99" s="3"/>
      <c r="K99" s="3"/>
      <c r="L99" s="3"/>
      <c r="M99" s="3"/>
      <c r="N99" s="3"/>
      <c r="O99" s="3"/>
      <c r="P99" s="3"/>
      <c r="Q99" s="3"/>
      <c r="S99" s="3"/>
      <c r="T99" s="3"/>
      <c r="U99" s="3"/>
      <c r="V99" s="3"/>
      <c r="W99" s="3"/>
      <c r="X99" s="3"/>
      <c r="Y99" s="3"/>
    </row>
    <row r="100" spans="1:25">
      <c r="A100" s="39"/>
      <c r="B100" s="3"/>
      <c r="C100" s="3"/>
      <c r="D100" s="3"/>
      <c r="E100" s="6"/>
      <c r="F100" s="6"/>
      <c r="G100" s="6"/>
      <c r="H100" s="6"/>
      <c r="I100" s="6"/>
      <c r="J100" s="6"/>
      <c r="K100" s="3"/>
      <c r="L100" s="3"/>
      <c r="M100" s="3"/>
      <c r="N100" s="3"/>
      <c r="O100" s="3"/>
      <c r="P100" s="3"/>
      <c r="Q100" s="3"/>
      <c r="S100" s="3"/>
      <c r="T100" s="3"/>
      <c r="U100" s="3"/>
      <c r="V100" s="3"/>
      <c r="W100" s="3"/>
      <c r="X100" s="3"/>
      <c r="Y100" s="3"/>
    </row>
    <row r="101" spans="1: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S101" s="3"/>
      <c r="T101" s="3"/>
      <c r="U101" s="3"/>
      <c r="V101" s="3"/>
      <c r="W101" s="3"/>
      <c r="X101" s="3"/>
      <c r="Y101" s="3"/>
    </row>
    <row r="102" spans="1:25">
      <c r="A102" s="39"/>
      <c r="B102" s="3"/>
      <c r="C102" s="3"/>
      <c r="D102" s="3"/>
      <c r="E102" s="41"/>
      <c r="F102" s="41"/>
      <c r="G102" s="41"/>
      <c r="H102" s="41"/>
      <c r="I102" s="41"/>
      <c r="J102" s="42"/>
      <c r="K102" s="3"/>
      <c r="L102" s="3"/>
      <c r="M102" s="3"/>
      <c r="N102" s="3"/>
      <c r="O102" s="3"/>
      <c r="P102" s="3"/>
      <c r="Q102" s="3"/>
      <c r="S102" s="3"/>
      <c r="T102" s="3"/>
      <c r="U102" s="3"/>
      <c r="V102" s="3"/>
      <c r="W102" s="3"/>
      <c r="X102" s="3"/>
      <c r="Y102" s="3"/>
    </row>
    <row r="103" spans="1:25">
      <c r="A103" s="39"/>
      <c r="B103" s="3"/>
      <c r="C103" s="3"/>
      <c r="D103" s="3"/>
      <c r="E103" s="6"/>
      <c r="F103" s="6"/>
      <c r="G103" s="6"/>
      <c r="H103" s="6"/>
      <c r="I103" s="6"/>
      <c r="J103" s="3"/>
      <c r="K103" s="3"/>
      <c r="L103" s="3"/>
      <c r="M103" s="3"/>
      <c r="N103" s="3"/>
      <c r="O103" s="3"/>
      <c r="P103" s="3"/>
      <c r="Q103" s="3"/>
      <c r="S103" s="3"/>
      <c r="T103" s="3"/>
      <c r="U103" s="3"/>
      <c r="V103" s="3"/>
      <c r="W103" s="3"/>
      <c r="X103" s="3"/>
      <c r="Y103" s="3"/>
    </row>
    <row r="104" spans="1:25">
      <c r="A104" s="39"/>
      <c r="B104" s="3"/>
      <c r="C104" s="5"/>
      <c r="D104" s="5"/>
      <c r="E104" s="6"/>
      <c r="F104" s="6"/>
      <c r="G104" s="6"/>
      <c r="H104" s="6"/>
      <c r="I104" s="6"/>
      <c r="J104" s="59"/>
      <c r="K104" s="43"/>
      <c r="L104" s="3"/>
      <c r="M104" s="3"/>
      <c r="N104" s="3"/>
      <c r="O104" s="3"/>
      <c r="P104" s="3"/>
      <c r="Q104" s="3"/>
      <c r="S104" s="3"/>
      <c r="T104" s="3"/>
      <c r="U104" s="3"/>
      <c r="V104" s="3"/>
      <c r="W104" s="3"/>
      <c r="X104" s="3"/>
      <c r="Y104" s="3"/>
    </row>
    <row r="105" spans="1:25">
      <c r="A105" s="29"/>
      <c r="B105" s="3"/>
      <c r="C105" s="6"/>
      <c r="D105" s="6"/>
      <c r="E105" s="32"/>
      <c r="F105" s="32"/>
      <c r="G105" s="32"/>
      <c r="H105" s="32"/>
      <c r="I105" s="32"/>
      <c r="J105" s="31"/>
      <c r="K105" s="3"/>
      <c r="L105" s="3"/>
      <c r="M105" s="3"/>
      <c r="N105" s="3"/>
      <c r="O105" s="3"/>
      <c r="P105" s="3"/>
      <c r="Q105" s="3"/>
      <c r="S105" s="3"/>
      <c r="T105" s="3"/>
      <c r="U105" s="3"/>
      <c r="V105" s="3"/>
      <c r="W105" s="3"/>
      <c r="X105" s="3"/>
      <c r="Y105" s="3"/>
    </row>
    <row r="106" spans="1:25">
      <c r="A106" s="39"/>
      <c r="B106" s="3"/>
      <c r="C106" s="6"/>
      <c r="D106" s="6"/>
      <c r="E106" s="6"/>
      <c r="F106" s="6"/>
      <c r="G106" s="6"/>
      <c r="H106" s="6"/>
      <c r="I106" s="6"/>
      <c r="J106" s="31"/>
      <c r="K106" s="3"/>
      <c r="L106" s="3"/>
      <c r="M106" s="3"/>
      <c r="N106" s="3"/>
      <c r="O106" s="3"/>
      <c r="P106" s="3"/>
      <c r="Q106" s="3"/>
      <c r="S106" s="3"/>
      <c r="T106" s="3"/>
      <c r="U106" s="3"/>
      <c r="V106" s="3"/>
      <c r="W106" s="3"/>
      <c r="X106" s="3"/>
      <c r="Y106" s="3"/>
    </row>
    <row r="107" spans="1:25">
      <c r="A107" s="3"/>
      <c r="B107" s="3"/>
      <c r="C107" s="6"/>
      <c r="D107" s="6"/>
      <c r="E107" s="6"/>
      <c r="F107" s="6"/>
      <c r="G107" s="6"/>
      <c r="H107" s="6"/>
      <c r="I107" s="6"/>
      <c r="J107" s="31"/>
      <c r="K107" s="3"/>
      <c r="L107" s="3"/>
      <c r="M107" s="3"/>
      <c r="N107" s="3"/>
      <c r="O107" s="3"/>
      <c r="P107" s="3"/>
      <c r="Q107" s="3"/>
      <c r="S107" s="3"/>
      <c r="T107" s="3"/>
      <c r="U107" s="3"/>
      <c r="V107" s="3"/>
      <c r="W107" s="3"/>
      <c r="X107" s="3"/>
      <c r="Y107" s="3"/>
    </row>
    <row r="108" spans="1:25">
      <c r="A108" s="40"/>
      <c r="B108" s="3"/>
      <c r="C108" s="6"/>
      <c r="D108" s="6"/>
      <c r="E108" s="6"/>
      <c r="F108" s="6"/>
      <c r="G108" s="6"/>
      <c r="H108" s="6"/>
      <c r="I108" s="6"/>
      <c r="J108" s="6"/>
      <c r="K108" s="3"/>
      <c r="L108" s="3"/>
      <c r="M108" s="3"/>
      <c r="N108" s="3"/>
      <c r="O108" s="3"/>
      <c r="P108" s="3"/>
      <c r="Q108" s="3"/>
      <c r="S108" s="3"/>
      <c r="T108" s="3"/>
      <c r="U108" s="3"/>
      <c r="V108" s="3"/>
      <c r="W108" s="3"/>
      <c r="X108" s="3"/>
      <c r="Y108" s="3"/>
    </row>
    <row r="109" spans="1:25">
      <c r="A109" s="3"/>
      <c r="B109" s="3"/>
      <c r="C109" s="6"/>
      <c r="D109" s="6"/>
      <c r="E109" s="6"/>
      <c r="F109" s="6"/>
      <c r="G109" s="6"/>
      <c r="H109" s="6"/>
      <c r="I109" s="6"/>
      <c r="J109" s="31"/>
      <c r="K109" s="31"/>
      <c r="L109" s="3"/>
      <c r="M109" s="3"/>
      <c r="N109" s="3"/>
      <c r="O109" s="3"/>
      <c r="P109" s="3"/>
      <c r="Q109" s="3"/>
      <c r="S109" s="3"/>
      <c r="T109" s="3"/>
      <c r="U109" s="3"/>
      <c r="V109" s="3"/>
      <c r="W109" s="3"/>
      <c r="X109" s="3"/>
      <c r="Y109" s="3"/>
    </row>
    <row r="110" spans="1:25">
      <c r="A110" s="39"/>
      <c r="B110" s="3"/>
      <c r="C110" s="3"/>
      <c r="D110" s="3"/>
      <c r="E110" s="6"/>
      <c r="F110" s="6"/>
      <c r="G110" s="6"/>
      <c r="H110" s="6"/>
      <c r="I110" s="6"/>
      <c r="J110" s="6"/>
      <c r="K110" s="3"/>
      <c r="L110" s="3"/>
      <c r="M110" s="3"/>
      <c r="N110" s="3"/>
      <c r="O110" s="3"/>
      <c r="P110" s="3"/>
      <c r="Q110" s="3"/>
      <c r="S110" s="3"/>
      <c r="T110" s="3"/>
      <c r="U110" s="3"/>
      <c r="V110" s="3"/>
      <c r="W110" s="3"/>
      <c r="X110" s="3"/>
      <c r="Y110" s="3"/>
    </row>
    <row r="111" spans="1:25">
      <c r="A111" s="39"/>
      <c r="B111" s="3"/>
      <c r="C111" s="3"/>
      <c r="D111" s="3"/>
      <c r="E111" s="6"/>
      <c r="F111" s="6"/>
      <c r="G111" s="6"/>
      <c r="H111" s="6"/>
      <c r="I111" s="6"/>
      <c r="J111" s="6"/>
      <c r="K111" s="3"/>
      <c r="L111" s="3"/>
      <c r="M111" s="3"/>
      <c r="N111" s="3"/>
      <c r="O111" s="3"/>
      <c r="P111" s="3"/>
      <c r="Q111" s="3"/>
      <c r="S111" s="3"/>
      <c r="T111" s="3"/>
      <c r="U111" s="3"/>
      <c r="V111" s="3"/>
      <c r="W111" s="3"/>
      <c r="X111" s="3"/>
      <c r="Y111" s="3"/>
    </row>
    <row r="112" spans="1: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S112" s="3"/>
      <c r="T112" s="3"/>
      <c r="U112" s="3"/>
      <c r="V112" s="3"/>
      <c r="W112" s="3"/>
      <c r="X112" s="3"/>
      <c r="Y112" s="3"/>
    </row>
    <row r="113" spans="1:25">
      <c r="A113" s="40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S113" s="3"/>
      <c r="T113" s="3"/>
      <c r="U113" s="3"/>
      <c r="V113" s="3"/>
      <c r="W113" s="3"/>
      <c r="X113" s="3"/>
      <c r="Y113" s="3"/>
    </row>
    <row r="114" spans="1: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S114" s="3"/>
      <c r="T114" s="3"/>
      <c r="U114" s="3"/>
      <c r="V114" s="3"/>
      <c r="W114" s="3"/>
      <c r="X114" s="3"/>
      <c r="Y114" s="3"/>
    </row>
    <row r="115" spans="1:25">
      <c r="A115" s="39"/>
      <c r="B115" s="3"/>
      <c r="C115" s="3"/>
      <c r="D115" s="3"/>
      <c r="E115" s="41"/>
      <c r="F115" s="41"/>
      <c r="G115" s="41"/>
      <c r="H115" s="41"/>
      <c r="I115" s="41"/>
      <c r="J115" s="41"/>
      <c r="K115" s="3"/>
      <c r="L115" s="3"/>
      <c r="M115" s="3"/>
      <c r="N115" s="3"/>
      <c r="O115" s="3"/>
      <c r="P115" s="3"/>
      <c r="Q115" s="3"/>
      <c r="S115" s="3"/>
      <c r="T115" s="3"/>
      <c r="U115" s="3"/>
      <c r="V115" s="3"/>
      <c r="W115" s="3"/>
      <c r="X115" s="3"/>
      <c r="Y115" s="3"/>
    </row>
    <row r="116" spans="1:25">
      <c r="A116" s="39"/>
      <c r="B116" s="3"/>
      <c r="C116" s="3"/>
      <c r="D116" s="3"/>
      <c r="E116" s="6"/>
      <c r="F116" s="6"/>
      <c r="G116" s="6"/>
      <c r="H116" s="6"/>
      <c r="I116" s="6"/>
      <c r="J116" s="3"/>
      <c r="K116" s="3"/>
      <c r="L116" s="3"/>
      <c r="M116" s="3"/>
      <c r="N116" s="3"/>
      <c r="O116" s="3"/>
      <c r="P116" s="3"/>
      <c r="Q116" s="3"/>
      <c r="S116" s="3"/>
      <c r="T116" s="3"/>
      <c r="U116" s="3"/>
      <c r="V116" s="3"/>
      <c r="W116" s="3"/>
      <c r="X116" s="3"/>
      <c r="Y116" s="3"/>
    </row>
    <row r="117" spans="1:25">
      <c r="A117" s="39"/>
      <c r="B117" s="3"/>
      <c r="C117" s="3"/>
      <c r="D117" s="3"/>
      <c r="E117" s="6"/>
      <c r="F117" s="6"/>
      <c r="G117" s="6"/>
      <c r="H117" s="6"/>
      <c r="I117" s="6"/>
      <c r="J117" s="6"/>
      <c r="K117" s="3"/>
      <c r="L117" s="3"/>
      <c r="M117" s="3"/>
      <c r="N117" s="3"/>
      <c r="O117" s="3"/>
      <c r="P117" s="3"/>
      <c r="Q117" s="3"/>
      <c r="S117" s="3"/>
      <c r="T117" s="3"/>
      <c r="U117" s="3"/>
      <c r="V117" s="3"/>
      <c r="W117" s="3"/>
      <c r="X117" s="3"/>
      <c r="Y117" s="3"/>
    </row>
    <row r="118" spans="1:25">
      <c r="A118" s="39"/>
      <c r="B118" s="3"/>
      <c r="C118" s="3"/>
      <c r="D118" s="3"/>
      <c r="E118" s="6"/>
      <c r="F118" s="6"/>
      <c r="G118" s="6"/>
      <c r="H118" s="6"/>
      <c r="I118" s="6"/>
      <c r="J118" s="6"/>
      <c r="K118" s="3"/>
      <c r="L118" s="3"/>
      <c r="M118" s="3"/>
      <c r="N118" s="3"/>
      <c r="O118" s="3"/>
      <c r="P118" s="3"/>
      <c r="Q118" s="3"/>
      <c r="S118" s="3"/>
      <c r="T118" s="3"/>
      <c r="U118" s="3"/>
      <c r="V118" s="3"/>
      <c r="W118" s="3"/>
      <c r="X118" s="3"/>
      <c r="Y118" s="3"/>
    </row>
    <row r="119" spans="1: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S119" s="3"/>
      <c r="T119" s="3"/>
      <c r="U119" s="3"/>
      <c r="V119" s="3"/>
      <c r="W119" s="3"/>
      <c r="X119" s="3"/>
      <c r="Y119" s="3"/>
    </row>
    <row r="120" spans="1:25">
      <c r="A120" s="39"/>
      <c r="B120" s="3"/>
      <c r="C120" s="3"/>
      <c r="D120" s="3"/>
      <c r="E120" s="6"/>
      <c r="F120" s="6"/>
      <c r="G120" s="6"/>
      <c r="H120" s="6"/>
      <c r="I120" s="6"/>
      <c r="J120" s="3"/>
      <c r="K120" s="3"/>
      <c r="L120" s="3"/>
      <c r="M120" s="3"/>
      <c r="N120" s="3"/>
      <c r="O120" s="3"/>
      <c r="P120" s="3"/>
      <c r="Q120" s="3"/>
      <c r="S120" s="3"/>
      <c r="T120" s="3"/>
      <c r="U120" s="3"/>
      <c r="V120" s="3"/>
      <c r="W120" s="3"/>
      <c r="X120" s="3"/>
      <c r="Y120" s="3"/>
    </row>
    <row r="121" spans="1: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S121" s="3"/>
      <c r="T121" s="3"/>
      <c r="U121" s="3"/>
      <c r="V121" s="3"/>
      <c r="W121" s="3"/>
      <c r="X121" s="3"/>
      <c r="Y121" s="3"/>
    </row>
    <row r="122" spans="1:25">
      <c r="A122" s="39"/>
      <c r="B122" s="3"/>
      <c r="C122" s="3"/>
      <c r="D122" s="3"/>
      <c r="E122" s="41"/>
      <c r="F122" s="41"/>
      <c r="G122" s="41"/>
      <c r="H122" s="41"/>
      <c r="I122" s="41"/>
      <c r="J122" s="42"/>
      <c r="K122" s="3"/>
      <c r="L122" s="3"/>
      <c r="M122" s="3"/>
      <c r="N122" s="3"/>
      <c r="O122" s="3"/>
      <c r="P122" s="3"/>
      <c r="Q122" s="3"/>
      <c r="S122" s="3"/>
      <c r="T122" s="3"/>
      <c r="U122" s="3"/>
      <c r="V122" s="3"/>
      <c r="W122" s="3"/>
      <c r="X122" s="3"/>
      <c r="Y122" s="3"/>
    </row>
    <row r="123" spans="1:25">
      <c r="A123" s="39"/>
      <c r="B123" s="3"/>
      <c r="C123" s="3"/>
      <c r="D123" s="3"/>
      <c r="E123" s="6"/>
      <c r="F123" s="6"/>
      <c r="G123" s="6"/>
      <c r="H123" s="6"/>
      <c r="I123" s="6"/>
      <c r="J123" s="3"/>
      <c r="K123" s="3"/>
      <c r="L123" s="3"/>
      <c r="M123" s="3"/>
      <c r="N123" s="3"/>
      <c r="O123" s="3"/>
      <c r="P123" s="3"/>
      <c r="Q123" s="3"/>
      <c r="S123" s="3"/>
      <c r="T123" s="3"/>
      <c r="U123" s="3"/>
      <c r="V123" s="3"/>
      <c r="W123" s="3"/>
      <c r="X123" s="3"/>
      <c r="Y123" s="3"/>
    </row>
    <row r="124" spans="1:25">
      <c r="A124" s="39"/>
      <c r="B124" s="3"/>
      <c r="C124" s="3"/>
      <c r="D124" s="3"/>
      <c r="E124" s="6"/>
      <c r="F124" s="6"/>
      <c r="G124" s="6"/>
      <c r="H124" s="6"/>
      <c r="I124" s="6"/>
      <c r="J124" s="6"/>
      <c r="K124" s="3"/>
      <c r="L124" s="3"/>
      <c r="M124" s="3"/>
      <c r="N124" s="3"/>
      <c r="O124" s="3"/>
      <c r="P124" s="3"/>
      <c r="Q124" s="3"/>
      <c r="S124" s="3"/>
      <c r="T124" s="3"/>
      <c r="U124" s="3"/>
      <c r="V124" s="3"/>
      <c r="W124" s="3"/>
      <c r="X124" s="3"/>
      <c r="Y124" s="3"/>
    </row>
    <row r="125" spans="1:25">
      <c r="A125" s="39"/>
      <c r="B125" s="3"/>
      <c r="C125" s="3"/>
      <c r="D125" s="3"/>
      <c r="E125" s="6"/>
      <c r="F125" s="6"/>
      <c r="G125" s="6"/>
      <c r="H125" s="6"/>
      <c r="I125" s="6"/>
      <c r="J125" s="6"/>
      <c r="K125" s="3"/>
      <c r="L125" s="3"/>
      <c r="M125" s="3"/>
      <c r="N125" s="3"/>
      <c r="O125" s="3"/>
      <c r="P125" s="3"/>
      <c r="Q125" s="3"/>
      <c r="S125" s="3"/>
      <c r="T125" s="3"/>
      <c r="U125" s="3"/>
      <c r="V125" s="3"/>
      <c r="W125" s="3"/>
      <c r="X125" s="3"/>
      <c r="Y125" s="3"/>
    </row>
    <row r="126" spans="1:25">
      <c r="A126" s="39"/>
      <c r="B126" s="3"/>
      <c r="C126" s="3"/>
      <c r="D126" s="3"/>
      <c r="E126" s="6"/>
      <c r="F126" s="6"/>
      <c r="G126" s="6"/>
      <c r="H126" s="6"/>
      <c r="I126" s="6"/>
      <c r="J126" s="6"/>
      <c r="K126" s="3"/>
      <c r="L126" s="3"/>
      <c r="M126" s="3"/>
      <c r="N126" s="3"/>
      <c r="O126" s="3"/>
      <c r="P126" s="3"/>
      <c r="Q126" s="3"/>
      <c r="S126" s="3"/>
      <c r="T126" s="3"/>
      <c r="U126" s="3"/>
      <c r="V126" s="3"/>
      <c r="W126" s="3"/>
      <c r="X126" s="3"/>
      <c r="Y126" s="3"/>
    </row>
    <row r="127" spans="1:25">
      <c r="A127" s="39"/>
      <c r="B127" s="3"/>
      <c r="C127" s="3"/>
      <c r="D127" s="3"/>
      <c r="E127" s="6"/>
      <c r="F127" s="6"/>
      <c r="G127" s="6"/>
      <c r="H127" s="6"/>
      <c r="I127" s="6"/>
      <c r="J127" s="6"/>
      <c r="K127" s="3"/>
      <c r="L127" s="3"/>
      <c r="M127" s="3"/>
      <c r="N127" s="3"/>
      <c r="O127" s="3"/>
      <c r="P127" s="3"/>
      <c r="Q127" s="3"/>
      <c r="S127" s="3"/>
      <c r="T127" s="3"/>
      <c r="U127" s="3"/>
      <c r="V127" s="3"/>
      <c r="W127" s="3"/>
      <c r="X127" s="3"/>
      <c r="Y127" s="3"/>
    </row>
    <row r="128" spans="1:25">
      <c r="A128" s="39"/>
      <c r="B128" s="3"/>
      <c r="C128" s="3"/>
      <c r="D128" s="3"/>
      <c r="E128" s="6"/>
      <c r="F128" s="6"/>
      <c r="G128" s="6"/>
      <c r="H128" s="6"/>
      <c r="I128" s="6"/>
      <c r="J128" s="6"/>
      <c r="K128" s="3"/>
      <c r="L128" s="3"/>
      <c r="M128" s="3"/>
      <c r="N128" s="3"/>
      <c r="O128" s="3"/>
      <c r="P128" s="3"/>
      <c r="Q128" s="3"/>
      <c r="S128" s="3"/>
      <c r="T128" s="3"/>
      <c r="U128" s="3"/>
      <c r="V128" s="3"/>
      <c r="W128" s="3"/>
      <c r="X128" s="3"/>
      <c r="Y128" s="3"/>
    </row>
    <row r="129" spans="1:25">
      <c r="A129" s="39"/>
      <c r="B129" s="3"/>
      <c r="C129" s="3"/>
      <c r="D129" s="3"/>
      <c r="E129" s="6"/>
      <c r="F129" s="6"/>
      <c r="G129" s="6"/>
      <c r="H129" s="6"/>
      <c r="I129" s="6"/>
      <c r="J129" s="6"/>
      <c r="K129" s="3"/>
      <c r="L129" s="3"/>
      <c r="M129" s="3"/>
      <c r="N129" s="3"/>
      <c r="O129" s="3"/>
      <c r="P129" s="3"/>
      <c r="Q129" s="3"/>
      <c r="S129" s="3"/>
      <c r="T129" s="3"/>
      <c r="U129" s="3"/>
      <c r="V129" s="3"/>
      <c r="W129" s="3"/>
      <c r="X129" s="3"/>
      <c r="Y129" s="3"/>
    </row>
    <row r="130" spans="1:25">
      <c r="A130" s="39"/>
      <c r="B130" s="3"/>
      <c r="C130" s="3"/>
      <c r="D130" s="3"/>
      <c r="E130" s="6"/>
      <c r="F130" s="6"/>
      <c r="G130" s="6"/>
      <c r="H130" s="6"/>
      <c r="I130" s="6"/>
      <c r="J130" s="6"/>
      <c r="K130" s="3"/>
      <c r="L130" s="3"/>
      <c r="M130" s="3"/>
      <c r="N130" s="3"/>
      <c r="O130" s="3"/>
      <c r="P130" s="3"/>
      <c r="Q130" s="3"/>
      <c r="S130" s="3"/>
      <c r="T130" s="3"/>
      <c r="U130" s="3"/>
      <c r="V130" s="3"/>
      <c r="W130" s="3"/>
      <c r="X130" s="3"/>
      <c r="Y130" s="3"/>
    </row>
    <row r="131" spans="1:25">
      <c r="A131" s="39"/>
      <c r="B131" s="3"/>
      <c r="C131" s="3"/>
      <c r="D131" s="3"/>
      <c r="E131" s="6"/>
      <c r="F131" s="6"/>
      <c r="G131" s="6"/>
      <c r="H131" s="6"/>
      <c r="I131" s="6"/>
      <c r="J131" s="6"/>
      <c r="K131" s="3"/>
      <c r="L131" s="3"/>
      <c r="M131" s="3"/>
      <c r="N131" s="3"/>
      <c r="O131" s="3"/>
      <c r="P131" s="3"/>
      <c r="Q131" s="3"/>
      <c r="S131" s="3"/>
      <c r="T131" s="3"/>
      <c r="U131" s="3"/>
      <c r="V131" s="3"/>
      <c r="W131" s="3"/>
      <c r="X131" s="3"/>
      <c r="Y131" s="3"/>
    </row>
    <row r="132" spans="1:25">
      <c r="A132" s="39"/>
      <c r="B132" s="3"/>
      <c r="C132" s="3"/>
      <c r="D132" s="3"/>
      <c r="E132" s="6"/>
      <c r="F132" s="6"/>
      <c r="G132" s="6"/>
      <c r="H132" s="6"/>
      <c r="I132" s="6"/>
      <c r="J132" s="6"/>
      <c r="K132" s="3"/>
      <c r="L132" s="3"/>
      <c r="M132" s="3"/>
      <c r="N132" s="3"/>
      <c r="O132" s="3"/>
      <c r="P132" s="3"/>
      <c r="Q132" s="3"/>
      <c r="S132" s="3"/>
      <c r="T132" s="3"/>
      <c r="U132" s="3"/>
      <c r="V132" s="3"/>
      <c r="W132" s="3"/>
      <c r="X132" s="3"/>
      <c r="Y132" s="3"/>
    </row>
    <row r="133" spans="1:25">
      <c r="A133" s="39"/>
      <c r="B133" s="38"/>
      <c r="C133" s="3"/>
      <c r="D133" s="3"/>
      <c r="E133" s="6"/>
      <c r="F133" s="6"/>
      <c r="G133" s="6"/>
      <c r="H133" s="6"/>
      <c r="I133" s="6"/>
      <c r="J133" s="6"/>
      <c r="K133" s="3"/>
      <c r="L133" s="3"/>
      <c r="M133" s="3"/>
      <c r="N133" s="3"/>
      <c r="O133" s="3"/>
      <c r="P133" s="3"/>
      <c r="Q133" s="3"/>
      <c r="S133" s="3"/>
      <c r="T133" s="3"/>
      <c r="U133" s="3"/>
      <c r="V133" s="3"/>
      <c r="W133" s="3"/>
      <c r="X133" s="3"/>
      <c r="Y133" s="3"/>
    </row>
    <row r="134" spans="1:25">
      <c r="A134" s="39"/>
      <c r="B134" s="3"/>
      <c r="C134" s="3"/>
      <c r="D134" s="3"/>
      <c r="E134" s="6"/>
      <c r="F134" s="6"/>
      <c r="G134" s="6"/>
      <c r="H134" s="6"/>
      <c r="I134" s="6"/>
      <c r="J134" s="6"/>
      <c r="K134" s="3"/>
      <c r="L134" s="3"/>
      <c r="M134" s="3"/>
      <c r="N134" s="3"/>
      <c r="O134" s="3"/>
      <c r="P134" s="3"/>
      <c r="Q134" s="3"/>
      <c r="S134" s="3"/>
      <c r="T134" s="3"/>
      <c r="U134" s="3"/>
      <c r="V134" s="3"/>
      <c r="W134" s="3"/>
      <c r="X134" s="3"/>
      <c r="Y134" s="3"/>
    </row>
    <row r="135" spans="1:25">
      <c r="A135" s="39"/>
      <c r="B135" s="3"/>
      <c r="C135" s="3"/>
      <c r="D135" s="3"/>
      <c r="E135" s="6"/>
      <c r="F135" s="6"/>
      <c r="G135" s="6"/>
      <c r="H135" s="6"/>
      <c r="I135" s="6"/>
      <c r="J135" s="6"/>
      <c r="K135" s="3"/>
      <c r="L135" s="3"/>
      <c r="M135" s="3"/>
      <c r="N135" s="3"/>
      <c r="O135" s="3"/>
      <c r="P135" s="3"/>
      <c r="Q135" s="3"/>
      <c r="S135" s="3"/>
      <c r="T135" s="3"/>
      <c r="U135" s="3"/>
      <c r="V135" s="3"/>
      <c r="W135" s="3"/>
      <c r="X135" s="3"/>
      <c r="Y135" s="3"/>
    </row>
    <row r="136" spans="1: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S136" s="3"/>
      <c r="T136" s="3"/>
      <c r="U136" s="3"/>
      <c r="V136" s="3"/>
      <c r="W136" s="3"/>
      <c r="X136" s="3"/>
      <c r="Y136" s="3"/>
    </row>
    <row r="137" spans="1:25">
      <c r="A137" s="40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S137" s="3"/>
      <c r="T137" s="3"/>
      <c r="U137" s="3"/>
      <c r="V137" s="3"/>
      <c r="W137" s="3"/>
      <c r="X137" s="3"/>
      <c r="Y137" s="3"/>
    </row>
    <row r="138" spans="1: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S138" s="3"/>
      <c r="T138" s="3"/>
      <c r="U138" s="3"/>
      <c r="V138" s="3"/>
      <c r="W138" s="3"/>
      <c r="X138" s="3"/>
      <c r="Y138" s="3"/>
    </row>
    <row r="139" spans="1:25">
      <c r="A139" s="45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3"/>
      <c r="M139" s="3"/>
      <c r="N139" s="3"/>
      <c r="O139" s="3"/>
      <c r="P139" s="3"/>
      <c r="Q139" s="3"/>
      <c r="S139" s="3"/>
      <c r="T139" s="3"/>
      <c r="U139" s="3"/>
      <c r="V139" s="3"/>
      <c r="W139" s="3"/>
      <c r="X139" s="3"/>
      <c r="Y139" s="3"/>
    </row>
    <row r="140" spans="1:25">
      <c r="A140" s="39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3"/>
      <c r="M140" s="3"/>
      <c r="N140" s="3"/>
      <c r="O140" s="3"/>
      <c r="P140" s="3"/>
      <c r="Q140" s="3"/>
      <c r="S140" s="3"/>
      <c r="T140" s="3"/>
      <c r="U140" s="3"/>
      <c r="V140" s="3"/>
      <c r="W140" s="3"/>
      <c r="X140" s="3"/>
      <c r="Y140" s="3"/>
    </row>
    <row r="141" spans="1:25">
      <c r="A141" s="39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3"/>
      <c r="M141" s="3"/>
      <c r="N141" s="3"/>
      <c r="O141" s="3"/>
      <c r="P141" s="3"/>
      <c r="Q141" s="3"/>
      <c r="S141" s="3"/>
      <c r="T141" s="3"/>
      <c r="U141" s="3"/>
      <c r="V141" s="3"/>
      <c r="W141" s="3"/>
      <c r="X141" s="3"/>
      <c r="Y141" s="3"/>
    </row>
    <row r="142" spans="1:25">
      <c r="A142" s="39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3"/>
      <c r="M142" s="3"/>
      <c r="N142" s="3"/>
      <c r="O142" s="3"/>
      <c r="P142" s="3"/>
      <c r="Q142" s="3"/>
      <c r="S142" s="3"/>
      <c r="T142" s="3"/>
      <c r="U142" s="3"/>
      <c r="V142" s="3"/>
      <c r="W142" s="3"/>
      <c r="X142" s="3"/>
      <c r="Y142" s="3"/>
    </row>
    <row r="143" spans="1:25">
      <c r="A143" s="39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3"/>
      <c r="M143" s="3"/>
      <c r="N143" s="3"/>
      <c r="O143" s="3"/>
      <c r="P143" s="3"/>
      <c r="Q143" s="3"/>
      <c r="S143" s="3"/>
      <c r="T143" s="3"/>
      <c r="U143" s="3"/>
      <c r="V143" s="3"/>
      <c r="W143" s="3"/>
      <c r="X143" s="3"/>
      <c r="Y143" s="3"/>
    </row>
    <row r="144" spans="1: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S144" s="3"/>
      <c r="T144" s="3"/>
      <c r="U144" s="3"/>
      <c r="V144" s="3"/>
      <c r="W144" s="3"/>
      <c r="X144" s="3"/>
      <c r="Y144" s="3"/>
    </row>
    <row r="145" spans="1:25">
      <c r="A145" s="28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S145" s="3"/>
      <c r="T145" s="3"/>
      <c r="U145" s="3"/>
      <c r="V145" s="3"/>
      <c r="W145" s="3"/>
      <c r="X145" s="3"/>
      <c r="Y145" s="3"/>
    </row>
    <row r="146" spans="1:25">
      <c r="A146" s="39"/>
      <c r="B146" s="3"/>
      <c r="C146" s="3"/>
      <c r="D146" s="3"/>
      <c r="E146" s="44"/>
      <c r="F146" s="3"/>
      <c r="G146" s="3"/>
      <c r="H146" s="44"/>
      <c r="I146" s="3"/>
      <c r="J146" s="3"/>
      <c r="K146" s="3"/>
      <c r="L146" s="3"/>
      <c r="M146" s="3"/>
      <c r="N146" s="3"/>
      <c r="O146" s="3"/>
      <c r="P146" s="3"/>
      <c r="Q146" s="3"/>
      <c r="S146" s="3"/>
      <c r="T146" s="3"/>
      <c r="U146" s="3"/>
      <c r="V146" s="3"/>
      <c r="W146" s="3"/>
      <c r="X146" s="3"/>
      <c r="Y146" s="3"/>
    </row>
    <row r="147" spans="1:25">
      <c r="A147" s="39"/>
      <c r="B147" s="3"/>
      <c r="C147" s="3"/>
      <c r="D147" s="3"/>
      <c r="E147" s="44"/>
      <c r="F147" s="3"/>
      <c r="G147" s="3"/>
      <c r="H147" s="44"/>
      <c r="I147" s="3"/>
      <c r="J147" s="3"/>
      <c r="K147" s="3"/>
      <c r="L147" s="3"/>
      <c r="M147" s="3"/>
      <c r="N147" s="3"/>
      <c r="O147" s="3"/>
      <c r="P147" s="3"/>
      <c r="Q147" s="3"/>
      <c r="S147" s="3"/>
      <c r="T147" s="3"/>
      <c r="U147" s="3"/>
      <c r="V147" s="3"/>
      <c r="W147" s="3"/>
      <c r="X147" s="3"/>
      <c r="Y147" s="3"/>
    </row>
    <row r="148" spans="1:25">
      <c r="A148" s="39"/>
      <c r="B148" s="3"/>
      <c r="C148" s="3"/>
      <c r="D148" s="3"/>
      <c r="E148" s="44"/>
      <c r="F148" s="3"/>
      <c r="G148" s="3"/>
      <c r="H148" s="44"/>
      <c r="I148" s="3"/>
      <c r="J148" s="3"/>
      <c r="K148" s="3"/>
      <c r="L148" s="3"/>
      <c r="M148" s="3"/>
      <c r="N148" s="3"/>
      <c r="O148" s="3"/>
      <c r="P148" s="3"/>
      <c r="Q148" s="3"/>
      <c r="S148" s="3"/>
      <c r="T148" s="3"/>
      <c r="U148" s="3"/>
      <c r="V148" s="3"/>
      <c r="W148" s="3"/>
      <c r="X148" s="3"/>
      <c r="Y148" s="3"/>
    </row>
    <row r="149" spans="1:25">
      <c r="A149" s="39"/>
      <c r="B149" s="3"/>
      <c r="C149" s="3"/>
      <c r="D149" s="3"/>
      <c r="E149" s="44"/>
      <c r="F149" s="3"/>
      <c r="G149" s="3"/>
      <c r="H149" s="44"/>
      <c r="I149" s="3"/>
      <c r="J149" s="3"/>
      <c r="K149" s="3"/>
      <c r="L149" s="3"/>
      <c r="M149" s="3"/>
      <c r="N149" s="3"/>
      <c r="O149" s="3"/>
      <c r="P149" s="3"/>
      <c r="Q149" s="3"/>
      <c r="S149" s="3"/>
      <c r="T149" s="3"/>
      <c r="U149" s="3"/>
      <c r="V149" s="3"/>
      <c r="W149" s="3"/>
      <c r="X149" s="3"/>
      <c r="Y149" s="3"/>
    </row>
    <row r="150" spans="1: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S150" s="3"/>
      <c r="T150" s="3"/>
      <c r="U150" s="3"/>
      <c r="V150" s="3"/>
      <c r="W150" s="3"/>
      <c r="X150" s="3"/>
      <c r="Y150" s="3"/>
    </row>
    <row r="151" spans="1: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S151" s="3"/>
      <c r="T151" s="3"/>
      <c r="U151" s="3"/>
      <c r="V151" s="3"/>
      <c r="W151" s="3"/>
      <c r="X151" s="3"/>
      <c r="Y151" s="3"/>
    </row>
    <row r="152" spans="1: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S152" s="3"/>
      <c r="T152" s="3"/>
      <c r="U152" s="3"/>
      <c r="V152" s="3"/>
      <c r="W152" s="3"/>
      <c r="X152" s="3"/>
      <c r="Y152" s="3"/>
    </row>
    <row r="153" spans="1: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S153" s="3"/>
      <c r="T153" s="3"/>
      <c r="U153" s="3"/>
      <c r="V153" s="3"/>
      <c r="W153" s="3"/>
      <c r="X153" s="3"/>
      <c r="Y153" s="3"/>
    </row>
    <row r="154" spans="1: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S154" s="3"/>
      <c r="T154" s="3"/>
      <c r="U154" s="3"/>
      <c r="V154" s="3"/>
      <c r="W154" s="3"/>
      <c r="X154" s="3"/>
      <c r="Y154" s="3"/>
    </row>
    <row r="155" spans="1: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S155" s="3"/>
      <c r="T155" s="3"/>
      <c r="U155" s="3"/>
      <c r="V155" s="3"/>
      <c r="W155" s="3"/>
      <c r="X155" s="3"/>
      <c r="Y155" s="3"/>
    </row>
    <row r="156" spans="1: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S156" s="3"/>
      <c r="T156" s="3"/>
      <c r="U156" s="3"/>
      <c r="V156" s="3"/>
      <c r="W156" s="3"/>
      <c r="X156" s="3"/>
      <c r="Y156" s="3"/>
    </row>
    <row r="157" spans="1: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S157" s="3"/>
      <c r="T157" s="3"/>
      <c r="U157" s="3"/>
      <c r="V157" s="3"/>
      <c r="W157" s="3"/>
      <c r="X157" s="3"/>
      <c r="Y157" s="3"/>
    </row>
    <row r="158" spans="1: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S158" s="3"/>
      <c r="T158" s="3"/>
      <c r="U158" s="3"/>
      <c r="V158" s="3"/>
      <c r="W158" s="3"/>
      <c r="X158" s="3"/>
      <c r="Y158" s="3"/>
    </row>
    <row r="159" spans="1: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S159" s="3"/>
      <c r="T159" s="3"/>
      <c r="U159" s="3"/>
      <c r="V159" s="3"/>
      <c r="W159" s="3"/>
      <c r="X159" s="3"/>
      <c r="Y159" s="3"/>
    </row>
    <row r="160" spans="1: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S160" s="3"/>
      <c r="T160" s="3"/>
      <c r="U160" s="3"/>
      <c r="V160" s="3"/>
      <c r="W160" s="3"/>
      <c r="X160" s="3"/>
      <c r="Y160" s="3"/>
    </row>
    <row r="161" spans="1: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S161" s="3"/>
      <c r="T161" s="3"/>
      <c r="U161" s="3"/>
      <c r="V161" s="3"/>
      <c r="W161" s="3"/>
      <c r="X161" s="3"/>
      <c r="Y161" s="3"/>
    </row>
    <row r="162" spans="1: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S162" s="3"/>
      <c r="T162" s="3"/>
      <c r="U162" s="3"/>
      <c r="V162" s="3"/>
      <c r="W162" s="3"/>
      <c r="X162" s="3"/>
      <c r="Y162" s="3"/>
    </row>
    <row r="163" spans="1: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S163" s="3"/>
      <c r="T163" s="3"/>
      <c r="U163" s="3"/>
      <c r="V163" s="3"/>
      <c r="W163" s="3"/>
      <c r="X163" s="3"/>
      <c r="Y163" s="3"/>
    </row>
    <row r="164" spans="1: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S164" s="3"/>
      <c r="T164" s="3"/>
      <c r="U164" s="3"/>
      <c r="V164" s="3"/>
      <c r="W164" s="3"/>
      <c r="X164" s="3"/>
      <c r="Y164" s="3"/>
    </row>
    <row r="165" spans="1: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S165" s="3"/>
      <c r="T165" s="3"/>
      <c r="U165" s="3"/>
      <c r="V165" s="3"/>
      <c r="W165" s="3"/>
      <c r="X165" s="3"/>
      <c r="Y165" s="3"/>
    </row>
    <row r="166" spans="1: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S166" s="3"/>
      <c r="T166" s="3"/>
      <c r="U166" s="3"/>
      <c r="V166" s="3"/>
      <c r="W166" s="3"/>
      <c r="X166" s="3"/>
      <c r="Y166" s="3"/>
    </row>
    <row r="167" spans="1: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S167" s="3"/>
      <c r="T167" s="3"/>
      <c r="U167" s="3"/>
      <c r="V167" s="3"/>
      <c r="W167" s="3"/>
      <c r="X167" s="3"/>
      <c r="Y167" s="3"/>
    </row>
    <row r="168" spans="1:25">
      <c r="A168" s="3"/>
      <c r="B168" s="39"/>
      <c r="C168" s="3"/>
      <c r="D168" s="3"/>
      <c r="E168" s="3"/>
      <c r="F168" s="3"/>
      <c r="G168" s="3"/>
      <c r="H168" s="3"/>
      <c r="I168" s="3"/>
      <c r="J168" s="3"/>
      <c r="K168" s="3"/>
      <c r="L168" s="60"/>
      <c r="M168" s="3"/>
      <c r="N168" s="3"/>
      <c r="O168" s="3"/>
      <c r="P168" s="3"/>
      <c r="Q168" s="3"/>
      <c r="S168" s="3"/>
      <c r="T168" s="3"/>
      <c r="U168" s="3"/>
      <c r="V168" s="3"/>
      <c r="W168" s="3"/>
      <c r="X168" s="3"/>
      <c r="Y168" s="3"/>
    </row>
    <row r="169" spans="1:25">
      <c r="A169" s="49"/>
      <c r="B169" s="46"/>
      <c r="C169" s="3"/>
      <c r="D169" s="3"/>
      <c r="E169" s="3"/>
      <c r="F169" s="3"/>
      <c r="G169" s="3"/>
      <c r="H169" s="3"/>
      <c r="I169" s="3"/>
      <c r="J169" s="29"/>
      <c r="K169" s="3"/>
      <c r="L169" s="47"/>
      <c r="M169" s="3"/>
      <c r="N169" s="3"/>
      <c r="O169" s="3"/>
      <c r="P169" s="3"/>
      <c r="Q169" s="3"/>
      <c r="S169" s="3"/>
      <c r="T169" s="3"/>
      <c r="U169" s="3"/>
      <c r="V169" s="3"/>
      <c r="W169" s="3"/>
      <c r="X169" s="3"/>
      <c r="Y169" s="3"/>
    </row>
    <row r="170" spans="1:25">
      <c r="A170" s="39"/>
      <c r="B170" s="52"/>
      <c r="C170" s="3"/>
      <c r="D170" s="3"/>
      <c r="E170" s="3"/>
      <c r="F170" s="3"/>
      <c r="G170" s="3"/>
      <c r="H170" s="3"/>
      <c r="I170" s="3"/>
      <c r="J170" s="3"/>
      <c r="K170" s="39"/>
      <c r="L170" s="52"/>
      <c r="M170" s="3"/>
      <c r="N170" s="3"/>
      <c r="O170" s="3"/>
      <c r="P170" s="3"/>
      <c r="Q170" s="3"/>
      <c r="S170" s="3"/>
      <c r="T170" s="3"/>
      <c r="U170" s="3"/>
      <c r="V170" s="3"/>
      <c r="W170" s="3"/>
      <c r="X170" s="3"/>
      <c r="Y170" s="3"/>
    </row>
    <row r="171" spans="1:25">
      <c r="A171" s="39"/>
      <c r="B171" s="52"/>
      <c r="C171" s="3"/>
      <c r="D171" s="3"/>
      <c r="E171" s="3"/>
      <c r="F171" s="3"/>
      <c r="G171" s="3"/>
      <c r="H171" s="3"/>
      <c r="I171" s="3"/>
      <c r="J171" s="3"/>
      <c r="K171" s="39"/>
      <c r="L171" s="52"/>
      <c r="M171" s="3"/>
      <c r="N171" s="3"/>
      <c r="O171" s="3"/>
      <c r="P171" s="3"/>
      <c r="Q171" s="3"/>
      <c r="S171" s="3"/>
      <c r="T171" s="3"/>
      <c r="U171" s="3"/>
      <c r="V171" s="3"/>
      <c r="W171" s="3"/>
      <c r="X171" s="3"/>
      <c r="Y171" s="3"/>
    </row>
    <row r="172" spans="1:25">
      <c r="A172" s="39"/>
      <c r="B172" s="47"/>
      <c r="C172" s="3"/>
      <c r="D172" s="3"/>
      <c r="E172" s="3"/>
      <c r="F172" s="3"/>
      <c r="G172" s="3"/>
      <c r="H172" s="3"/>
      <c r="I172" s="3"/>
      <c r="J172" s="3"/>
      <c r="K172" s="39"/>
      <c r="L172" s="47"/>
      <c r="M172" s="3"/>
      <c r="N172" s="3"/>
      <c r="O172" s="3"/>
      <c r="P172" s="3"/>
      <c r="Q172" s="3"/>
      <c r="S172" s="3"/>
      <c r="T172" s="3"/>
      <c r="U172" s="3"/>
      <c r="V172" s="3"/>
      <c r="W172" s="3"/>
      <c r="X172" s="3"/>
      <c r="Y172" s="3"/>
    </row>
    <row r="173" spans="1:25">
      <c r="A173" s="39"/>
      <c r="B173" s="52"/>
      <c r="C173" s="3"/>
      <c r="D173" s="3"/>
      <c r="E173" s="3"/>
      <c r="F173" s="3"/>
      <c r="G173" s="3"/>
      <c r="H173" s="3"/>
      <c r="I173" s="3"/>
      <c r="J173" s="3"/>
      <c r="K173" s="39"/>
      <c r="L173" s="52"/>
      <c r="M173" s="3"/>
      <c r="N173" s="3"/>
      <c r="O173" s="3"/>
      <c r="P173" s="3"/>
      <c r="Q173" s="3"/>
      <c r="S173" s="3"/>
      <c r="T173" s="3"/>
      <c r="U173" s="3"/>
      <c r="V173" s="3"/>
      <c r="W173" s="3"/>
      <c r="X173" s="3"/>
      <c r="Y173" s="3"/>
    </row>
    <row r="174" spans="1: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S174" s="3"/>
      <c r="T174" s="3"/>
      <c r="U174" s="3"/>
      <c r="V174" s="3"/>
      <c r="W174" s="3"/>
      <c r="X174" s="3"/>
      <c r="Y174" s="3"/>
    </row>
    <row r="175" spans="1:25">
      <c r="A175" s="39"/>
      <c r="B175" s="47"/>
      <c r="C175" s="3"/>
      <c r="D175" s="3"/>
      <c r="E175" s="3"/>
      <c r="F175" s="3"/>
      <c r="G175" s="3"/>
      <c r="H175" s="3"/>
      <c r="I175" s="3"/>
      <c r="J175" s="3"/>
      <c r="K175" s="39"/>
      <c r="L175" s="47"/>
      <c r="M175" s="3"/>
      <c r="N175" s="3"/>
      <c r="O175" s="3"/>
      <c r="P175" s="3"/>
      <c r="Q175" s="3"/>
      <c r="S175" s="3"/>
      <c r="T175" s="3"/>
      <c r="U175" s="3"/>
      <c r="V175" s="3"/>
      <c r="W175" s="3"/>
      <c r="X175" s="3"/>
      <c r="Y175" s="3"/>
    </row>
    <row r="176" spans="1:25">
      <c r="A176" s="39"/>
      <c r="B176" s="46"/>
      <c r="C176" s="3"/>
      <c r="D176" s="3"/>
      <c r="E176" s="3"/>
      <c r="F176" s="3"/>
      <c r="G176" s="3"/>
      <c r="H176" s="3"/>
      <c r="I176" s="3"/>
      <c r="J176" s="3"/>
      <c r="K176" s="39"/>
      <c r="L176" s="46"/>
      <c r="M176" s="3"/>
      <c r="N176" s="3"/>
      <c r="O176" s="3"/>
      <c r="P176" s="3"/>
      <c r="Q176" s="3"/>
      <c r="S176" s="3"/>
      <c r="T176" s="3"/>
      <c r="U176" s="3"/>
      <c r="V176" s="3"/>
      <c r="W176" s="3"/>
      <c r="X176" s="3"/>
      <c r="Y176" s="3"/>
    </row>
    <row r="177" spans="1:25">
      <c r="A177" s="39"/>
      <c r="B177" s="48"/>
      <c r="C177" s="3"/>
      <c r="D177" s="3"/>
      <c r="E177" s="3"/>
      <c r="F177" s="3"/>
      <c r="G177" s="3"/>
      <c r="H177" s="3"/>
      <c r="I177" s="3"/>
      <c r="J177" s="3"/>
      <c r="K177" s="39"/>
      <c r="L177" s="48"/>
      <c r="M177" s="3"/>
      <c r="N177" s="3"/>
      <c r="O177" s="3"/>
      <c r="P177" s="3"/>
      <c r="Q177" s="3"/>
      <c r="S177" s="3"/>
      <c r="T177" s="3"/>
      <c r="U177" s="3"/>
      <c r="V177" s="3"/>
      <c r="W177" s="3"/>
      <c r="X177" s="3"/>
      <c r="Y177" s="3"/>
    </row>
    <row r="178" spans="1:25">
      <c r="A178" s="39"/>
      <c r="B178" s="48"/>
      <c r="C178" s="3"/>
      <c r="D178" s="3"/>
      <c r="E178" s="3"/>
      <c r="F178" s="3"/>
      <c r="G178" s="3"/>
      <c r="H178" s="3"/>
      <c r="I178" s="3"/>
      <c r="J178" s="3"/>
      <c r="K178" s="39"/>
      <c r="L178" s="48"/>
      <c r="M178" s="3"/>
      <c r="N178" s="3"/>
      <c r="O178" s="3"/>
      <c r="P178" s="3"/>
      <c r="Q178" s="3"/>
      <c r="S178" s="3"/>
      <c r="T178" s="3"/>
      <c r="U178" s="3"/>
      <c r="V178" s="3"/>
      <c r="W178" s="3"/>
      <c r="X178" s="3"/>
      <c r="Y178" s="3"/>
    </row>
    <row r="179" spans="1: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S179" s="3"/>
      <c r="T179" s="3"/>
      <c r="U179" s="3"/>
      <c r="V179" s="3"/>
      <c r="W179" s="3"/>
      <c r="X179" s="3"/>
      <c r="Y179" s="3"/>
    </row>
    <row r="180" spans="1:25">
      <c r="A180" s="39"/>
      <c r="B180" s="3"/>
      <c r="C180" s="3"/>
      <c r="D180" s="3"/>
      <c r="E180" s="3"/>
      <c r="F180" s="3"/>
      <c r="G180" s="3"/>
      <c r="H180" s="3"/>
      <c r="I180" s="3"/>
      <c r="J180" s="3"/>
      <c r="K180" s="39"/>
      <c r="L180" s="3"/>
      <c r="M180" s="3"/>
      <c r="N180" s="3"/>
      <c r="O180" s="3"/>
      <c r="P180" s="3"/>
      <c r="Q180" s="3"/>
      <c r="S180" s="3"/>
      <c r="T180" s="3"/>
      <c r="U180" s="3"/>
      <c r="V180" s="3"/>
      <c r="W180" s="3"/>
      <c r="X180" s="3"/>
      <c r="Y180" s="3"/>
    </row>
    <row r="181" spans="1:25">
      <c r="A181" s="39"/>
      <c r="B181" s="44"/>
      <c r="C181" s="3"/>
      <c r="D181" s="3"/>
      <c r="E181" s="3"/>
      <c r="F181" s="3"/>
      <c r="G181" s="3"/>
      <c r="H181" s="3"/>
      <c r="I181" s="3"/>
      <c r="J181" s="3"/>
      <c r="K181" s="39"/>
      <c r="L181" s="44"/>
      <c r="M181" s="3"/>
      <c r="N181" s="3"/>
      <c r="O181" s="3"/>
      <c r="P181" s="3"/>
      <c r="Q181" s="3"/>
      <c r="S181" s="3"/>
      <c r="T181" s="3"/>
      <c r="U181" s="3"/>
      <c r="V181" s="3"/>
      <c r="W181" s="3"/>
      <c r="X181" s="3"/>
      <c r="Y181" s="3"/>
    </row>
    <row r="182" spans="1:25">
      <c r="A182" s="39"/>
      <c r="B182" s="44"/>
      <c r="C182" s="3"/>
      <c r="D182" s="3"/>
      <c r="E182" s="3"/>
      <c r="F182" s="3"/>
      <c r="G182" s="3"/>
      <c r="H182" s="3"/>
      <c r="I182" s="3"/>
      <c r="J182" s="3"/>
      <c r="K182" s="39"/>
      <c r="L182" s="44"/>
      <c r="M182" s="3"/>
      <c r="N182" s="3"/>
      <c r="O182" s="3"/>
      <c r="P182" s="3"/>
      <c r="Q182" s="3"/>
      <c r="S182" s="3"/>
      <c r="T182" s="3"/>
      <c r="U182" s="3"/>
      <c r="V182" s="3"/>
      <c r="W182" s="3"/>
      <c r="X182" s="3"/>
      <c r="Y182" s="3"/>
    </row>
    <row r="183" spans="1:25">
      <c r="A183" s="39"/>
      <c r="B183" s="44"/>
      <c r="C183" s="3"/>
      <c r="D183" s="3"/>
      <c r="E183" s="3"/>
      <c r="F183" s="3"/>
      <c r="G183" s="3"/>
      <c r="H183" s="3"/>
      <c r="I183" s="3"/>
      <c r="J183" s="3"/>
      <c r="K183" s="39"/>
      <c r="L183" s="44"/>
      <c r="M183" s="3"/>
      <c r="N183" s="3"/>
      <c r="O183" s="3"/>
      <c r="P183" s="3"/>
      <c r="Q183" s="3"/>
      <c r="S183" s="3"/>
      <c r="T183" s="3"/>
      <c r="U183" s="3"/>
      <c r="V183" s="3"/>
      <c r="W183" s="3"/>
      <c r="X183" s="3"/>
      <c r="Y183" s="3"/>
    </row>
    <row r="184" spans="1:25">
      <c r="A184" s="39"/>
      <c r="B184" s="44"/>
      <c r="C184" s="3"/>
      <c r="D184" s="3"/>
      <c r="E184" s="3"/>
      <c r="F184" s="3"/>
      <c r="G184" s="3"/>
      <c r="H184" s="3"/>
      <c r="I184" s="3"/>
      <c r="J184" s="3"/>
      <c r="K184" s="39"/>
      <c r="L184" s="44"/>
      <c r="M184" s="3"/>
      <c r="N184" s="3"/>
      <c r="O184" s="3"/>
      <c r="P184" s="3"/>
      <c r="Q184" s="3"/>
      <c r="S184" s="3"/>
      <c r="T184" s="3"/>
      <c r="U184" s="3"/>
      <c r="V184" s="3"/>
      <c r="W184" s="3"/>
      <c r="X184" s="3"/>
      <c r="Y184" s="3"/>
    </row>
    <row r="185" spans="1: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S185" s="3"/>
      <c r="T185" s="3"/>
      <c r="U185" s="3"/>
      <c r="V185" s="3"/>
      <c r="W185" s="3"/>
      <c r="X185" s="3"/>
      <c r="Y185" s="3"/>
    </row>
    <row r="186" spans="1:25">
      <c r="A186" s="49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60"/>
      <c r="M186" s="3"/>
      <c r="N186" s="3"/>
      <c r="O186" s="3"/>
      <c r="P186" s="3"/>
      <c r="Q186" s="3"/>
      <c r="S186" s="3"/>
      <c r="T186" s="3"/>
      <c r="U186" s="3"/>
      <c r="V186" s="3"/>
      <c r="W186" s="3"/>
      <c r="X186" s="3"/>
      <c r="Y186" s="3"/>
    </row>
    <row r="187" spans="1:25">
      <c r="A187" s="39"/>
      <c r="B187" s="47"/>
      <c r="C187" s="3"/>
      <c r="D187" s="3"/>
      <c r="E187" s="3"/>
      <c r="F187" s="3"/>
      <c r="G187" s="3"/>
      <c r="H187" s="3"/>
      <c r="I187" s="3"/>
      <c r="J187" s="29"/>
      <c r="K187" s="3"/>
      <c r="L187" s="3"/>
      <c r="M187" s="3"/>
      <c r="N187" s="3"/>
      <c r="O187" s="3"/>
      <c r="P187" s="3"/>
      <c r="Q187" s="3"/>
      <c r="S187" s="3"/>
      <c r="T187" s="3"/>
      <c r="U187" s="3"/>
      <c r="V187" s="3"/>
      <c r="W187" s="3"/>
      <c r="X187" s="3"/>
      <c r="Y187" s="3"/>
    </row>
    <row r="188" spans="1:25">
      <c r="A188" s="39"/>
      <c r="B188" s="53"/>
      <c r="C188" s="3"/>
      <c r="D188" s="3"/>
      <c r="E188" s="3"/>
      <c r="F188" s="3"/>
      <c r="G188" s="3"/>
      <c r="H188" s="3"/>
      <c r="I188" s="3"/>
      <c r="J188" s="43"/>
      <c r="K188" s="3"/>
      <c r="L188" s="47"/>
      <c r="M188" s="3"/>
      <c r="N188" s="3"/>
      <c r="O188" s="3"/>
      <c r="P188" s="3"/>
      <c r="Q188" s="3"/>
      <c r="S188" s="3"/>
      <c r="T188" s="3"/>
      <c r="U188" s="3"/>
      <c r="V188" s="3"/>
      <c r="W188" s="3"/>
      <c r="X188" s="3"/>
      <c r="Y188" s="3"/>
    </row>
    <row r="189" spans="1:25">
      <c r="A189" s="39"/>
      <c r="B189" s="46"/>
      <c r="C189" s="3"/>
      <c r="D189" s="3"/>
      <c r="E189" s="3"/>
      <c r="F189" s="3"/>
      <c r="G189" s="3"/>
      <c r="H189" s="3"/>
      <c r="I189" s="3"/>
      <c r="J189" s="43"/>
      <c r="K189" s="3"/>
      <c r="L189" s="53"/>
      <c r="M189" s="3"/>
      <c r="N189" s="3"/>
      <c r="O189" s="3"/>
      <c r="P189" s="3"/>
      <c r="Q189" s="3"/>
      <c r="S189" s="3"/>
      <c r="T189" s="3"/>
      <c r="U189" s="3"/>
      <c r="V189" s="3"/>
      <c r="W189" s="3"/>
      <c r="X189" s="3"/>
      <c r="Y189" s="3"/>
    </row>
    <row r="190" spans="1:25">
      <c r="A190" s="39"/>
      <c r="B190" s="44"/>
      <c r="C190" s="3"/>
      <c r="D190" s="3"/>
      <c r="E190" s="3"/>
      <c r="F190" s="3"/>
      <c r="G190" s="3"/>
      <c r="H190" s="3"/>
      <c r="I190" s="3"/>
      <c r="J190" s="43"/>
      <c r="K190" s="3"/>
      <c r="L190" s="46"/>
      <c r="M190" s="3"/>
      <c r="N190" s="3"/>
      <c r="O190" s="3"/>
      <c r="P190" s="3"/>
      <c r="Q190" s="3"/>
      <c r="S190" s="3"/>
      <c r="T190" s="3"/>
      <c r="U190" s="3"/>
      <c r="V190" s="3"/>
      <c r="W190" s="3"/>
      <c r="X190" s="3"/>
      <c r="Y190" s="3"/>
    </row>
    <row r="191" spans="1:25">
      <c r="A191" s="3"/>
      <c r="B191" s="3"/>
      <c r="C191" s="3"/>
      <c r="D191" s="3"/>
      <c r="E191" s="3"/>
      <c r="F191" s="3"/>
      <c r="G191" s="3"/>
      <c r="H191" s="3"/>
      <c r="I191" s="3"/>
      <c r="J191" s="43"/>
      <c r="K191" s="3"/>
      <c r="L191" s="44"/>
      <c r="M191" s="3"/>
      <c r="N191" s="3"/>
      <c r="O191" s="3"/>
      <c r="P191" s="3"/>
      <c r="Q191" s="3"/>
      <c r="S191" s="3"/>
      <c r="T191" s="3"/>
      <c r="U191" s="3"/>
      <c r="V191" s="3"/>
      <c r="W191" s="3"/>
      <c r="X191" s="3"/>
      <c r="Y191" s="3"/>
    </row>
    <row r="192" spans="1: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S192" s="3"/>
      <c r="T192" s="3"/>
      <c r="U192" s="3"/>
      <c r="V192" s="3"/>
      <c r="W192" s="3"/>
      <c r="X192" s="3"/>
      <c r="Y192" s="3"/>
    </row>
    <row r="193" spans="1: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9"/>
      <c r="L193" s="47"/>
      <c r="M193" s="3"/>
      <c r="N193" s="3"/>
      <c r="O193" s="3"/>
      <c r="P193" s="3"/>
      <c r="Q193" s="3"/>
      <c r="S193" s="3"/>
      <c r="T193" s="3"/>
      <c r="U193" s="3"/>
      <c r="V193" s="3"/>
      <c r="W193" s="3"/>
      <c r="X193" s="3"/>
      <c r="Y193" s="3"/>
    </row>
    <row r="194" spans="1: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9"/>
      <c r="L194" s="46"/>
      <c r="M194" s="3"/>
      <c r="N194" s="3"/>
      <c r="O194" s="3"/>
      <c r="P194" s="3"/>
      <c r="Q194" s="3"/>
      <c r="S194" s="3"/>
      <c r="T194" s="3"/>
      <c r="U194" s="3"/>
      <c r="V194" s="3"/>
      <c r="W194" s="3"/>
      <c r="X194" s="3"/>
      <c r="Y194" s="3"/>
    </row>
    <row r="195" spans="1: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9"/>
      <c r="L195" s="48"/>
      <c r="M195" s="3"/>
      <c r="N195" s="3"/>
      <c r="O195" s="3"/>
      <c r="P195" s="3"/>
      <c r="Q195" s="3"/>
      <c r="S195" s="3"/>
      <c r="T195" s="3"/>
      <c r="U195" s="3"/>
      <c r="V195" s="3"/>
      <c r="W195" s="3"/>
      <c r="X195" s="3"/>
      <c r="Y195" s="3"/>
    </row>
    <row r="196" spans="1: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9"/>
      <c r="L196" s="48"/>
      <c r="M196" s="3"/>
      <c r="N196" s="3"/>
      <c r="O196" s="3"/>
      <c r="P196" s="3"/>
      <c r="Q196" s="3"/>
      <c r="S196" s="3"/>
      <c r="T196" s="3"/>
      <c r="U196" s="3"/>
      <c r="V196" s="3"/>
      <c r="W196" s="3"/>
      <c r="X196" s="3"/>
      <c r="Y196" s="3"/>
    </row>
    <row r="197" spans="1: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S197" s="3"/>
      <c r="T197" s="3"/>
      <c r="U197" s="3"/>
      <c r="V197" s="3"/>
      <c r="W197" s="3"/>
      <c r="X197" s="3"/>
      <c r="Y197" s="3"/>
    </row>
    <row r="198" spans="1: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9"/>
      <c r="L198" s="3"/>
      <c r="M198" s="3"/>
      <c r="N198" s="3"/>
      <c r="O198" s="3"/>
      <c r="P198" s="3"/>
      <c r="Q198" s="3"/>
      <c r="S198" s="3"/>
      <c r="T198" s="3"/>
      <c r="U198" s="3"/>
      <c r="V198" s="3"/>
      <c r="W198" s="3"/>
      <c r="X198" s="3"/>
      <c r="Y198" s="3"/>
    </row>
    <row r="199" spans="1: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9"/>
      <c r="L199" s="44"/>
      <c r="M199" s="3"/>
      <c r="N199" s="3"/>
      <c r="O199" s="3"/>
      <c r="P199" s="3"/>
      <c r="Q199" s="3"/>
      <c r="S199" s="3"/>
      <c r="T199" s="3"/>
      <c r="U199" s="3"/>
      <c r="V199" s="3"/>
      <c r="W199" s="3"/>
      <c r="X199" s="3"/>
      <c r="Y199" s="3"/>
    </row>
    <row r="200" spans="1: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9"/>
      <c r="L200" s="44"/>
      <c r="M200" s="3"/>
      <c r="N200" s="3"/>
      <c r="O200" s="3"/>
      <c r="P200" s="3"/>
      <c r="Q200" s="3"/>
      <c r="S200" s="3"/>
      <c r="T200" s="3"/>
      <c r="U200" s="3"/>
      <c r="V200" s="3"/>
      <c r="W200" s="3"/>
      <c r="X200" s="3"/>
      <c r="Y200" s="3"/>
    </row>
    <row r="201" spans="1: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9"/>
      <c r="L201" s="44"/>
      <c r="M201" s="3"/>
      <c r="N201" s="3"/>
      <c r="O201" s="3"/>
      <c r="P201" s="3"/>
      <c r="Q201" s="3"/>
      <c r="S201" s="3"/>
      <c r="T201" s="3"/>
      <c r="U201" s="3"/>
      <c r="V201" s="3"/>
      <c r="W201" s="3"/>
      <c r="X201" s="3"/>
      <c r="Y201" s="3"/>
    </row>
    <row r="202" spans="1: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9"/>
      <c r="L202" s="44"/>
      <c r="M202" s="3"/>
      <c r="N202" s="3"/>
      <c r="O202" s="3"/>
      <c r="P202" s="3"/>
      <c r="Q202" s="3"/>
      <c r="S202" s="3"/>
      <c r="T202" s="3"/>
      <c r="U202" s="3"/>
      <c r="V202" s="3"/>
      <c r="W202" s="3"/>
      <c r="X202" s="3"/>
      <c r="Y202" s="3"/>
    </row>
    <row r="203" spans="1: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S203" s="3"/>
      <c r="T203" s="3"/>
      <c r="U203" s="3"/>
      <c r="V203" s="3"/>
      <c r="W203" s="3"/>
      <c r="X203" s="3"/>
      <c r="Y203" s="3"/>
    </row>
    <row r="204" spans="1: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S204" s="3"/>
      <c r="T204" s="3"/>
      <c r="U204" s="3"/>
      <c r="V204" s="3"/>
      <c r="W204" s="3"/>
      <c r="X204" s="3"/>
      <c r="Y204" s="3"/>
    </row>
    <row r="205" spans="1: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S205" s="3"/>
      <c r="T205" s="3"/>
      <c r="U205" s="3"/>
      <c r="V205" s="3"/>
      <c r="W205" s="3"/>
      <c r="X205" s="3"/>
      <c r="Y205" s="3"/>
    </row>
    <row r="206" spans="1: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S206" s="3"/>
      <c r="T206" s="3"/>
      <c r="U206" s="3"/>
      <c r="V206" s="3"/>
      <c r="W206" s="3"/>
      <c r="X206" s="3"/>
      <c r="Y206" s="3"/>
    </row>
    <row r="207" spans="1: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S207" s="3"/>
      <c r="T207" s="3"/>
      <c r="U207" s="3"/>
      <c r="V207" s="3"/>
      <c r="W207" s="3"/>
      <c r="X207" s="3"/>
      <c r="Y207" s="3"/>
    </row>
    <row r="208" spans="1: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S208" s="3"/>
      <c r="T208" s="3"/>
      <c r="U208" s="3"/>
      <c r="V208" s="3"/>
      <c r="W208" s="3"/>
      <c r="X208" s="3"/>
      <c r="Y208" s="3"/>
    </row>
    <row r="209" spans="1: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S209" s="3"/>
      <c r="T209" s="3"/>
      <c r="U209" s="3"/>
      <c r="V209" s="3"/>
      <c r="W209" s="3"/>
      <c r="X209" s="3"/>
      <c r="Y209" s="3"/>
    </row>
    <row r="210" spans="1: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S210" s="3"/>
      <c r="T210" s="3"/>
      <c r="U210" s="3"/>
      <c r="V210" s="3"/>
      <c r="W210" s="3"/>
      <c r="X210" s="3"/>
      <c r="Y210" s="3"/>
    </row>
    <row r="211" spans="1: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S211" s="3"/>
      <c r="T211" s="3"/>
      <c r="U211" s="3"/>
      <c r="V211" s="3"/>
      <c r="W211" s="3"/>
      <c r="X211" s="3"/>
      <c r="Y211" s="3"/>
    </row>
    <row r="212" spans="1: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S212" s="3"/>
      <c r="T212" s="3"/>
      <c r="U212" s="3"/>
      <c r="V212" s="3"/>
      <c r="W212" s="3"/>
      <c r="X212" s="3"/>
      <c r="Y212" s="3"/>
    </row>
  </sheetData>
  <pageMargins left="0.70866141732283472" right="0.70866141732283472" top="0.74803149606299213" bottom="0.74803149606299213" header="0.31496062992125984" footer="0.31496062992125984"/>
  <pageSetup paperSize="8" scale="5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Qld OPEX Forecast</vt:lpstr>
      <vt:lpstr>'Qld OPEX Forecast'!Print_Area</vt:lpstr>
    </vt:vector>
  </TitlesOfParts>
  <Company>Envestra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HSTAdmin</dc:creator>
  <cp:lastModifiedBy>delainec</cp:lastModifiedBy>
  <cp:lastPrinted>2010-07-15T02:40:09Z</cp:lastPrinted>
  <dcterms:created xsi:type="dcterms:W3CDTF">2009-06-23T05:17:56Z</dcterms:created>
  <dcterms:modified xsi:type="dcterms:W3CDTF">2011-03-23T10:17:04Z</dcterms:modified>
</cp:coreProperties>
</file>