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MKT\DEPT\NetworkPricing\Network Tariffs\Tariff Set 2022_23\Pre-lodgement\ACS submitted on 25 Feb 22\"/>
    </mc:Choice>
  </mc:AlternateContent>
  <xr:revisionPtr revIDLastSave="0" documentId="13_ncr:1_{05A31A0B-55C5-4045-A774-020374B3CD2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" i="9" l="1"/>
  <c r="V34" i="9" s="1"/>
  <c r="W34" i="9" s="1"/>
  <c r="X34" i="9" s="1"/>
  <c r="U35" i="9"/>
  <c r="V35" i="9" s="1"/>
  <c r="W35" i="9" s="1"/>
  <c r="X35" i="9" s="1"/>
  <c r="U36" i="9"/>
  <c r="V36" i="9" s="1"/>
  <c r="W36" i="9" s="1"/>
  <c r="X36" i="9" s="1"/>
  <c r="U37" i="9"/>
  <c r="V37" i="9" s="1"/>
  <c r="W37" i="9" s="1"/>
  <c r="X37" i="9" s="1"/>
  <c r="V33" i="9"/>
  <c r="W33" i="9" s="1"/>
  <c r="X33" i="9" s="1"/>
  <c r="K20" i="3" l="1"/>
  <c r="AC38" i="9" l="1"/>
  <c r="AC39" i="9"/>
  <c r="AC40" i="9"/>
  <c r="AC41" i="9"/>
  <c r="AC42" i="9"/>
  <c r="AC43" i="9"/>
  <c r="AC44" i="9"/>
  <c r="AC45" i="9"/>
  <c r="AB38" i="9"/>
  <c r="AB39" i="9"/>
  <c r="AB40" i="9"/>
  <c r="AB41" i="9"/>
  <c r="AB42" i="9"/>
  <c r="AB43" i="9"/>
  <c r="AB44" i="9"/>
  <c r="AB45" i="9"/>
  <c r="AA38" i="9"/>
  <c r="AA39" i="9"/>
  <c r="AA40" i="9"/>
  <c r="AA41" i="9"/>
  <c r="AA42" i="9"/>
  <c r="AA43" i="9"/>
  <c r="AA44" i="9"/>
  <c r="AA45" i="9"/>
  <c r="Z38" i="9"/>
  <c r="Z39" i="9"/>
  <c r="Z40" i="9"/>
  <c r="Z41" i="9"/>
  <c r="Z42" i="9"/>
  <c r="Z43" i="9"/>
  <c r="Z44" i="9"/>
  <c r="Z45" i="9"/>
  <c r="Z8" i="5"/>
  <c r="AA8" i="5"/>
  <c r="AB8" i="5"/>
  <c r="AC8" i="5"/>
  <c r="Z9" i="5"/>
  <c r="AA9" i="5"/>
  <c r="AB9" i="5"/>
  <c r="AC9" i="5"/>
  <c r="Z10" i="5"/>
  <c r="AA10" i="5"/>
  <c r="AB10" i="5"/>
  <c r="AC10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B2" i="12" l="1"/>
  <c r="B3" i="12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0" i="9"/>
  <c r="AA50" i="9"/>
  <c r="AB50" i="9"/>
  <c r="AC50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5" i="9"/>
  <c r="AA55" i="9"/>
  <c r="AB55" i="9"/>
  <c r="AC55" i="9"/>
  <c r="Z56" i="9"/>
  <c r="AA56" i="9"/>
  <c r="AB56" i="9"/>
  <c r="AC56" i="9"/>
  <c r="Z57" i="9"/>
  <c r="AA57" i="9"/>
  <c r="AB57" i="9"/>
  <c r="AC57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Z44" i="5"/>
  <c r="AA44" i="5"/>
  <c r="AB44" i="5"/>
  <c r="AC44" i="5"/>
  <c r="Z45" i="5"/>
  <c r="AA45" i="5"/>
  <c r="AB45" i="5"/>
  <c r="AC45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G93" i="7" l="1"/>
  <c r="K18" i="3" s="1"/>
  <c r="K37" i="3"/>
  <c r="H74" i="7"/>
  <c r="H67" i="7"/>
  <c r="H63" i="7"/>
  <c r="H61" i="7"/>
  <c r="H62" i="7"/>
  <c r="H64" i="7"/>
  <c r="H65" i="7"/>
  <c r="H66" i="7"/>
  <c r="K66" i="7" s="1"/>
  <c r="H68" i="7"/>
  <c r="H69" i="7"/>
  <c r="H70" i="7"/>
  <c r="K58" i="3" s="1"/>
  <c r="H71" i="7"/>
  <c r="K71" i="7" s="1"/>
  <c r="H72" i="7"/>
  <c r="K72" i="7" s="1"/>
  <c r="H73" i="7"/>
  <c r="H75" i="7"/>
  <c r="H76" i="7"/>
  <c r="H77" i="7"/>
  <c r="H78" i="7"/>
  <c r="H79" i="7"/>
  <c r="H80" i="7"/>
  <c r="K80" i="7" s="1"/>
  <c r="H81" i="7"/>
  <c r="H82" i="7"/>
  <c r="H83" i="7"/>
  <c r="H84" i="7"/>
  <c r="H85" i="7"/>
  <c r="H86" i="7"/>
  <c r="H87" i="7"/>
  <c r="K39" i="3"/>
  <c r="N39" i="3" s="1"/>
  <c r="K40" i="3"/>
  <c r="N40" i="3" s="1"/>
  <c r="K41" i="3"/>
  <c r="N41" i="3" s="1"/>
  <c r="K43" i="3"/>
  <c r="N43" i="3" s="1"/>
  <c r="K44" i="3"/>
  <c r="K45" i="3"/>
  <c r="K47" i="3"/>
  <c r="N47" i="3" s="1"/>
  <c r="K48" i="3"/>
  <c r="K49" i="3"/>
  <c r="N49" i="3" s="1"/>
  <c r="K51" i="3"/>
  <c r="N51" i="3" s="1"/>
  <c r="K52" i="3"/>
  <c r="K53" i="3"/>
  <c r="N53" i="3" s="1"/>
  <c r="K54" i="3"/>
  <c r="N54" i="3" s="1"/>
  <c r="K55" i="3"/>
  <c r="N55" i="3" s="1"/>
  <c r="K57" i="3"/>
  <c r="F11" i="3"/>
  <c r="G95" i="7"/>
  <c r="H95" i="7" s="1"/>
  <c r="G94" i="7"/>
  <c r="G96" i="7"/>
  <c r="F13" i="3" s="1"/>
  <c r="N18" i="3" s="1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N5" i="9" s="1"/>
  <c r="C100" i="7"/>
  <c r="G92" i="7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K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N48" i="3"/>
  <c r="N44" i="3"/>
  <c r="N52" i="3"/>
  <c r="H92" i="7"/>
  <c r="H93" i="7"/>
  <c r="L70" i="7"/>
  <c r="K38" i="3" l="1"/>
  <c r="N38" i="3" s="1"/>
  <c r="T5" i="5"/>
  <c r="K50" i="3"/>
  <c r="N50" i="3" s="1"/>
  <c r="O5" i="10"/>
  <c r="M5" i="8"/>
  <c r="P5" i="5"/>
  <c r="V5" i="5" s="1"/>
  <c r="H94" i="7"/>
  <c r="K64" i="3"/>
  <c r="K71" i="3"/>
  <c r="K56" i="3"/>
  <c r="N56" i="3" s="1"/>
  <c r="H96" i="7"/>
  <c r="K42" i="3"/>
  <c r="N42" i="3" s="1"/>
  <c r="K46" i="3"/>
  <c r="N46" i="3" s="1"/>
  <c r="K63" i="3"/>
  <c r="K59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J20" i="3" s="1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Q5" i="10"/>
  <c r="AB5" i="10" s="1"/>
  <c r="G59" i="3"/>
  <c r="Q5" i="5"/>
  <c r="G60" i="3"/>
  <c r="M18" i="3"/>
  <c r="R5" i="5"/>
  <c r="L18" i="3"/>
  <c r="O5" i="5"/>
  <c r="B1" i="9"/>
  <c r="B1" i="5"/>
  <c r="B1" i="7"/>
  <c r="B1" i="8"/>
  <c r="G58" i="3"/>
  <c r="G61" i="3"/>
  <c r="P5" i="9" l="1"/>
  <c r="AA5" i="9" s="1"/>
  <c r="O5" i="8"/>
  <c r="AA5" i="5"/>
  <c r="T5" i="9"/>
  <c r="S5" i="8"/>
  <c r="U5" i="10"/>
  <c r="N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J9" i="5" s="1"/>
  <c r="U11" i="5"/>
  <c r="J11" i="5" s="1"/>
  <c r="U13" i="5"/>
  <c r="J13" i="5" s="1"/>
  <c r="U15" i="5"/>
  <c r="J15" i="5" s="1"/>
  <c r="U17" i="5"/>
  <c r="J17" i="5" s="1"/>
  <c r="U19" i="5"/>
  <c r="J19" i="5" s="1"/>
  <c r="U21" i="5"/>
  <c r="J21" i="5" s="1"/>
  <c r="U23" i="5"/>
  <c r="J23" i="5" s="1"/>
  <c r="U25" i="5"/>
  <c r="J25" i="5" s="1"/>
  <c r="U27" i="5"/>
  <c r="J27" i="5" s="1"/>
  <c r="U29" i="5"/>
  <c r="J29" i="5" s="1"/>
  <c r="U31" i="5"/>
  <c r="J31" i="5" s="1"/>
  <c r="U33" i="5"/>
  <c r="J33" i="5" s="1"/>
  <c r="U35" i="5"/>
  <c r="J35" i="5" s="1"/>
  <c r="U37" i="5"/>
  <c r="J37" i="5" s="1"/>
  <c r="U39" i="5"/>
  <c r="J39" i="5" s="1"/>
  <c r="U41" i="5"/>
  <c r="J41" i="5" s="1"/>
  <c r="U43" i="5"/>
  <c r="J43" i="5" s="1"/>
  <c r="U45" i="5"/>
  <c r="J45" i="5" s="1"/>
  <c r="U47" i="5"/>
  <c r="J47" i="5" s="1"/>
  <c r="U49" i="5"/>
  <c r="J49" i="5" s="1"/>
  <c r="U51" i="5"/>
  <c r="J51" i="5" s="1"/>
  <c r="U53" i="5"/>
  <c r="J53" i="5" s="1"/>
  <c r="U55" i="5"/>
  <c r="J55" i="5" s="1"/>
  <c r="U57" i="5"/>
  <c r="J57" i="5" s="1"/>
  <c r="U59" i="5"/>
  <c r="J59" i="5" s="1"/>
  <c r="U61" i="5"/>
  <c r="J61" i="5" s="1"/>
  <c r="U63" i="5"/>
  <c r="J63" i="5" s="1"/>
  <c r="U65" i="5"/>
  <c r="J65" i="5" s="1"/>
  <c r="U67" i="5"/>
  <c r="J67" i="5" s="1"/>
  <c r="U69" i="5"/>
  <c r="J69" i="5" s="1"/>
  <c r="U71" i="5"/>
  <c r="J71" i="5" s="1"/>
  <c r="U73" i="5"/>
  <c r="J73" i="5" s="1"/>
  <c r="U75" i="5"/>
  <c r="J75" i="5" s="1"/>
  <c r="U77" i="5"/>
  <c r="J77" i="5" s="1"/>
  <c r="U79" i="5"/>
  <c r="J79" i="5" s="1"/>
  <c r="U81" i="5"/>
  <c r="J81" i="5" s="1"/>
  <c r="U83" i="5"/>
  <c r="J83" i="5" s="1"/>
  <c r="U85" i="5"/>
  <c r="J85" i="5" s="1"/>
  <c r="U87" i="5"/>
  <c r="J87" i="5" s="1"/>
  <c r="U89" i="5"/>
  <c r="J89" i="5" s="1"/>
  <c r="U91" i="5"/>
  <c r="J91" i="5" s="1"/>
  <c r="U93" i="5"/>
  <c r="J93" i="5" s="1"/>
  <c r="U95" i="5"/>
  <c r="J95" i="5" s="1"/>
  <c r="U97" i="5"/>
  <c r="J97" i="5" s="1"/>
  <c r="U99" i="5"/>
  <c r="J99" i="5" s="1"/>
  <c r="U101" i="5"/>
  <c r="J101" i="5" s="1"/>
  <c r="U103" i="5"/>
  <c r="J103" i="5" s="1"/>
  <c r="U105" i="5"/>
  <c r="J105" i="5" s="1"/>
  <c r="U107" i="5"/>
  <c r="J107" i="5" s="1"/>
  <c r="U109" i="5"/>
  <c r="J109" i="5" s="1"/>
  <c r="U111" i="5"/>
  <c r="J111" i="5" s="1"/>
  <c r="U113" i="5"/>
  <c r="J113" i="5" s="1"/>
  <c r="U115" i="5"/>
  <c r="J115" i="5" s="1"/>
  <c r="U117" i="5"/>
  <c r="J117" i="5" s="1"/>
  <c r="U119" i="5"/>
  <c r="J119" i="5" s="1"/>
  <c r="U121" i="5"/>
  <c r="J121" i="5" s="1"/>
  <c r="U123" i="5"/>
  <c r="J123" i="5" s="1"/>
  <c r="U125" i="5"/>
  <c r="J125" i="5" s="1"/>
  <c r="U127" i="5"/>
  <c r="J127" i="5" s="1"/>
  <c r="U129" i="5"/>
  <c r="J129" i="5" s="1"/>
  <c r="U131" i="5"/>
  <c r="J131" i="5" s="1"/>
  <c r="U133" i="5"/>
  <c r="J133" i="5" s="1"/>
  <c r="U135" i="5"/>
  <c r="J135" i="5" s="1"/>
  <c r="U137" i="5"/>
  <c r="J137" i="5" s="1"/>
  <c r="U139" i="5"/>
  <c r="J139" i="5" s="1"/>
  <c r="U141" i="5"/>
  <c r="J141" i="5" s="1"/>
  <c r="U143" i="5"/>
  <c r="J143" i="5" s="1"/>
  <c r="U145" i="5"/>
  <c r="J145" i="5" s="1"/>
  <c r="U147" i="5"/>
  <c r="J147" i="5" s="1"/>
  <c r="U149" i="5"/>
  <c r="J149" i="5" s="1"/>
  <c r="U151" i="5"/>
  <c r="J151" i="5" s="1"/>
  <c r="U153" i="5"/>
  <c r="J153" i="5" s="1"/>
  <c r="U155" i="5"/>
  <c r="J155" i="5" s="1"/>
  <c r="U157" i="5"/>
  <c r="J157" i="5" s="1"/>
  <c r="U159" i="5"/>
  <c r="J159" i="5" s="1"/>
  <c r="U161" i="5"/>
  <c r="J161" i="5" s="1"/>
  <c r="U163" i="5"/>
  <c r="J163" i="5" s="1"/>
  <c r="U165" i="5"/>
  <c r="J165" i="5" s="1"/>
  <c r="U167" i="5"/>
  <c r="J167" i="5" s="1"/>
  <c r="U169" i="5"/>
  <c r="J169" i="5" s="1"/>
  <c r="U171" i="5"/>
  <c r="J171" i="5" s="1"/>
  <c r="U173" i="5"/>
  <c r="J173" i="5" s="1"/>
  <c r="U175" i="5"/>
  <c r="J175" i="5" s="1"/>
  <c r="U177" i="5"/>
  <c r="J177" i="5" s="1"/>
  <c r="U8" i="5"/>
  <c r="J8" i="5" s="1"/>
  <c r="U10" i="5"/>
  <c r="J10" i="5" s="1"/>
  <c r="U12" i="5"/>
  <c r="J12" i="5" s="1"/>
  <c r="U14" i="5"/>
  <c r="J14" i="5" s="1"/>
  <c r="U16" i="5"/>
  <c r="J16" i="5" s="1"/>
  <c r="U18" i="5"/>
  <c r="J18" i="5" s="1"/>
  <c r="U20" i="5"/>
  <c r="J20" i="5" s="1"/>
  <c r="U22" i="5"/>
  <c r="J22" i="5" s="1"/>
  <c r="U24" i="5"/>
  <c r="J24" i="5" s="1"/>
  <c r="U26" i="5"/>
  <c r="J26" i="5" s="1"/>
  <c r="U28" i="5"/>
  <c r="J28" i="5" s="1"/>
  <c r="U30" i="5"/>
  <c r="J30" i="5" s="1"/>
  <c r="U32" i="5"/>
  <c r="J32" i="5" s="1"/>
  <c r="U34" i="5"/>
  <c r="J34" i="5" s="1"/>
  <c r="U36" i="5"/>
  <c r="J36" i="5" s="1"/>
  <c r="U38" i="5"/>
  <c r="J38" i="5" s="1"/>
  <c r="U40" i="5"/>
  <c r="J40" i="5" s="1"/>
  <c r="U42" i="5"/>
  <c r="J42" i="5" s="1"/>
  <c r="U44" i="5"/>
  <c r="J44" i="5" s="1"/>
  <c r="U46" i="5"/>
  <c r="J46" i="5" s="1"/>
  <c r="U48" i="5"/>
  <c r="J48" i="5" s="1"/>
  <c r="U50" i="5"/>
  <c r="J50" i="5" s="1"/>
  <c r="U52" i="5"/>
  <c r="J52" i="5" s="1"/>
  <c r="U54" i="5"/>
  <c r="J54" i="5" s="1"/>
  <c r="U56" i="5"/>
  <c r="J56" i="5" s="1"/>
  <c r="U58" i="5"/>
  <c r="J58" i="5" s="1"/>
  <c r="U60" i="5"/>
  <c r="J60" i="5" s="1"/>
  <c r="U62" i="5"/>
  <c r="J62" i="5" s="1"/>
  <c r="U64" i="5"/>
  <c r="J64" i="5" s="1"/>
  <c r="U66" i="5"/>
  <c r="J66" i="5" s="1"/>
  <c r="U68" i="5"/>
  <c r="J68" i="5" s="1"/>
  <c r="U70" i="5"/>
  <c r="J70" i="5" s="1"/>
  <c r="U72" i="5"/>
  <c r="J72" i="5" s="1"/>
  <c r="U74" i="5"/>
  <c r="J74" i="5" s="1"/>
  <c r="U76" i="5"/>
  <c r="J76" i="5" s="1"/>
  <c r="U78" i="5"/>
  <c r="J78" i="5" s="1"/>
  <c r="U80" i="5"/>
  <c r="J80" i="5" s="1"/>
  <c r="U82" i="5"/>
  <c r="J82" i="5" s="1"/>
  <c r="U84" i="5"/>
  <c r="J84" i="5" s="1"/>
  <c r="U86" i="5"/>
  <c r="J86" i="5" s="1"/>
  <c r="U88" i="5"/>
  <c r="J88" i="5" s="1"/>
  <c r="U90" i="5"/>
  <c r="J90" i="5" s="1"/>
  <c r="U92" i="5"/>
  <c r="J92" i="5" s="1"/>
  <c r="U94" i="5"/>
  <c r="J94" i="5" s="1"/>
  <c r="U96" i="5"/>
  <c r="J96" i="5" s="1"/>
  <c r="U98" i="5"/>
  <c r="J98" i="5" s="1"/>
  <c r="U100" i="5"/>
  <c r="J100" i="5" s="1"/>
  <c r="U102" i="5"/>
  <c r="J102" i="5" s="1"/>
  <c r="U104" i="5"/>
  <c r="J104" i="5" s="1"/>
  <c r="U106" i="5"/>
  <c r="J106" i="5" s="1"/>
  <c r="U108" i="5"/>
  <c r="J108" i="5" s="1"/>
  <c r="U110" i="5"/>
  <c r="J110" i="5" s="1"/>
  <c r="U112" i="5"/>
  <c r="J112" i="5" s="1"/>
  <c r="U114" i="5"/>
  <c r="J114" i="5" s="1"/>
  <c r="U116" i="5"/>
  <c r="J116" i="5" s="1"/>
  <c r="U118" i="5"/>
  <c r="J118" i="5" s="1"/>
  <c r="U120" i="5"/>
  <c r="J120" i="5" s="1"/>
  <c r="U122" i="5"/>
  <c r="J122" i="5" s="1"/>
  <c r="U124" i="5"/>
  <c r="J124" i="5" s="1"/>
  <c r="U126" i="5"/>
  <c r="J126" i="5" s="1"/>
  <c r="U128" i="5"/>
  <c r="J128" i="5" s="1"/>
  <c r="U130" i="5"/>
  <c r="J130" i="5" s="1"/>
  <c r="U132" i="5"/>
  <c r="J132" i="5" s="1"/>
  <c r="U134" i="5"/>
  <c r="J134" i="5" s="1"/>
  <c r="U136" i="5"/>
  <c r="J136" i="5" s="1"/>
  <c r="U138" i="5"/>
  <c r="J138" i="5" s="1"/>
  <c r="U140" i="5"/>
  <c r="J140" i="5" s="1"/>
  <c r="U142" i="5"/>
  <c r="J142" i="5" s="1"/>
  <c r="U144" i="5"/>
  <c r="J144" i="5" s="1"/>
  <c r="U146" i="5"/>
  <c r="J146" i="5" s="1"/>
  <c r="U148" i="5"/>
  <c r="J148" i="5" s="1"/>
  <c r="U150" i="5"/>
  <c r="J150" i="5" s="1"/>
  <c r="U152" i="5"/>
  <c r="J152" i="5" s="1"/>
  <c r="U154" i="5"/>
  <c r="J154" i="5" s="1"/>
  <c r="U156" i="5"/>
  <c r="J156" i="5" s="1"/>
  <c r="U158" i="5"/>
  <c r="J158" i="5" s="1"/>
  <c r="U160" i="5"/>
  <c r="J160" i="5" s="1"/>
  <c r="U162" i="5"/>
  <c r="J162" i="5" s="1"/>
  <c r="U164" i="5"/>
  <c r="J164" i="5" s="1"/>
  <c r="U166" i="5"/>
  <c r="J166" i="5" s="1"/>
  <c r="U168" i="5"/>
  <c r="J168" i="5" s="1"/>
  <c r="U170" i="5"/>
  <c r="J170" i="5" s="1"/>
  <c r="U172" i="5"/>
  <c r="J172" i="5" s="1"/>
  <c r="U174" i="5"/>
  <c r="J174" i="5" s="1"/>
  <c r="U176" i="5"/>
  <c r="J176" i="5" s="1"/>
  <c r="U179" i="5"/>
  <c r="J179" i="5" s="1"/>
  <c r="U181" i="5"/>
  <c r="J181" i="5" s="1"/>
  <c r="U183" i="5"/>
  <c r="J183" i="5" s="1"/>
  <c r="U185" i="5"/>
  <c r="J185" i="5" s="1"/>
  <c r="U187" i="5"/>
  <c r="J187" i="5" s="1"/>
  <c r="U189" i="5"/>
  <c r="J189" i="5" s="1"/>
  <c r="U191" i="5"/>
  <c r="J191" i="5" s="1"/>
  <c r="U193" i="5"/>
  <c r="J193" i="5" s="1"/>
  <c r="U195" i="5"/>
  <c r="J195" i="5" s="1"/>
  <c r="U197" i="5"/>
  <c r="J197" i="5" s="1"/>
  <c r="U199" i="5"/>
  <c r="J199" i="5" s="1"/>
  <c r="U201" i="5"/>
  <c r="J201" i="5" s="1"/>
  <c r="U203" i="5"/>
  <c r="J203" i="5" s="1"/>
  <c r="U205" i="5"/>
  <c r="J205" i="5" s="1"/>
  <c r="U207" i="5"/>
  <c r="J207" i="5" s="1"/>
  <c r="U209" i="5"/>
  <c r="J209" i="5" s="1"/>
  <c r="U211" i="5"/>
  <c r="J211" i="5" s="1"/>
  <c r="U213" i="5"/>
  <c r="J213" i="5" s="1"/>
  <c r="U215" i="5"/>
  <c r="J215" i="5" s="1"/>
  <c r="U217" i="5"/>
  <c r="J217" i="5" s="1"/>
  <c r="U219" i="5"/>
  <c r="J219" i="5" s="1"/>
  <c r="U221" i="5"/>
  <c r="J221" i="5" s="1"/>
  <c r="U223" i="5"/>
  <c r="J223" i="5" s="1"/>
  <c r="U225" i="5"/>
  <c r="J225" i="5" s="1"/>
  <c r="U227" i="5"/>
  <c r="J227" i="5" s="1"/>
  <c r="U229" i="5"/>
  <c r="J229" i="5" s="1"/>
  <c r="U231" i="5"/>
  <c r="J231" i="5" s="1"/>
  <c r="U233" i="5"/>
  <c r="J233" i="5" s="1"/>
  <c r="U235" i="5"/>
  <c r="J235" i="5" s="1"/>
  <c r="U237" i="5"/>
  <c r="J237" i="5" s="1"/>
  <c r="U239" i="5"/>
  <c r="J239" i="5" s="1"/>
  <c r="U241" i="5"/>
  <c r="J241" i="5" s="1"/>
  <c r="U243" i="5"/>
  <c r="J243" i="5" s="1"/>
  <c r="U245" i="5"/>
  <c r="J245" i="5" s="1"/>
  <c r="U247" i="5"/>
  <c r="J247" i="5" s="1"/>
  <c r="U249" i="5"/>
  <c r="J249" i="5" s="1"/>
  <c r="U251" i="5"/>
  <c r="J251" i="5" s="1"/>
  <c r="U253" i="5"/>
  <c r="J253" i="5" s="1"/>
  <c r="U255" i="5"/>
  <c r="J255" i="5" s="1"/>
  <c r="U257" i="5"/>
  <c r="J257" i="5" s="1"/>
  <c r="U259" i="5"/>
  <c r="J259" i="5" s="1"/>
  <c r="U261" i="5"/>
  <c r="J261" i="5" s="1"/>
  <c r="U263" i="5"/>
  <c r="J263" i="5" s="1"/>
  <c r="U265" i="5"/>
  <c r="J265" i="5" s="1"/>
  <c r="U267" i="5"/>
  <c r="J267" i="5" s="1"/>
  <c r="U269" i="5"/>
  <c r="J269" i="5" s="1"/>
  <c r="U271" i="5"/>
  <c r="J271" i="5" s="1"/>
  <c r="U273" i="5"/>
  <c r="J273" i="5" s="1"/>
  <c r="U275" i="5"/>
  <c r="J275" i="5" s="1"/>
  <c r="U277" i="5"/>
  <c r="J277" i="5" s="1"/>
  <c r="U279" i="5"/>
  <c r="J279" i="5" s="1"/>
  <c r="U281" i="5"/>
  <c r="J281" i="5" s="1"/>
  <c r="U283" i="5"/>
  <c r="J283" i="5" s="1"/>
  <c r="U285" i="5"/>
  <c r="J285" i="5" s="1"/>
  <c r="U287" i="5"/>
  <c r="J287" i="5" s="1"/>
  <c r="U289" i="5"/>
  <c r="J289" i="5" s="1"/>
  <c r="U291" i="5"/>
  <c r="J291" i="5" s="1"/>
  <c r="U293" i="5"/>
  <c r="J293" i="5" s="1"/>
  <c r="U295" i="5"/>
  <c r="J295" i="5" s="1"/>
  <c r="U297" i="5"/>
  <c r="J297" i="5" s="1"/>
  <c r="U299" i="5"/>
  <c r="J299" i="5" s="1"/>
  <c r="U301" i="5"/>
  <c r="J301" i="5" s="1"/>
  <c r="U303" i="5"/>
  <c r="J303" i="5" s="1"/>
  <c r="U305" i="5"/>
  <c r="J305" i="5" s="1"/>
  <c r="U307" i="5"/>
  <c r="J307" i="5" s="1"/>
  <c r="U309" i="5"/>
  <c r="J309" i="5" s="1"/>
  <c r="U311" i="5"/>
  <c r="J311" i="5" s="1"/>
  <c r="U313" i="5"/>
  <c r="J313" i="5" s="1"/>
  <c r="U315" i="5"/>
  <c r="J315" i="5" s="1"/>
  <c r="U317" i="5"/>
  <c r="J317" i="5" s="1"/>
  <c r="U319" i="5"/>
  <c r="J319" i="5" s="1"/>
  <c r="U321" i="5"/>
  <c r="J321" i="5" s="1"/>
  <c r="U323" i="5"/>
  <c r="J323" i="5" s="1"/>
  <c r="U178" i="5"/>
  <c r="J178" i="5" s="1"/>
  <c r="U180" i="5"/>
  <c r="J180" i="5" s="1"/>
  <c r="U182" i="5"/>
  <c r="J182" i="5" s="1"/>
  <c r="U184" i="5"/>
  <c r="J184" i="5" s="1"/>
  <c r="U186" i="5"/>
  <c r="J186" i="5" s="1"/>
  <c r="U188" i="5"/>
  <c r="J188" i="5" s="1"/>
  <c r="U190" i="5"/>
  <c r="J190" i="5" s="1"/>
  <c r="U192" i="5"/>
  <c r="J192" i="5" s="1"/>
  <c r="U194" i="5"/>
  <c r="J194" i="5" s="1"/>
  <c r="U196" i="5"/>
  <c r="J196" i="5" s="1"/>
  <c r="U198" i="5"/>
  <c r="J198" i="5" s="1"/>
  <c r="U200" i="5"/>
  <c r="J200" i="5" s="1"/>
  <c r="U202" i="5"/>
  <c r="J202" i="5" s="1"/>
  <c r="U204" i="5"/>
  <c r="J204" i="5" s="1"/>
  <c r="U206" i="5"/>
  <c r="J206" i="5" s="1"/>
  <c r="U208" i="5"/>
  <c r="J208" i="5" s="1"/>
  <c r="U210" i="5"/>
  <c r="J210" i="5" s="1"/>
  <c r="U212" i="5"/>
  <c r="J212" i="5" s="1"/>
  <c r="U214" i="5"/>
  <c r="J214" i="5" s="1"/>
  <c r="U216" i="5"/>
  <c r="J216" i="5" s="1"/>
  <c r="U218" i="5"/>
  <c r="J218" i="5" s="1"/>
  <c r="U220" i="5"/>
  <c r="J220" i="5" s="1"/>
  <c r="U222" i="5"/>
  <c r="J222" i="5" s="1"/>
  <c r="U224" i="5"/>
  <c r="J224" i="5" s="1"/>
  <c r="U226" i="5"/>
  <c r="J226" i="5" s="1"/>
  <c r="U228" i="5"/>
  <c r="J228" i="5" s="1"/>
  <c r="U230" i="5"/>
  <c r="J230" i="5" s="1"/>
  <c r="U232" i="5"/>
  <c r="J232" i="5" s="1"/>
  <c r="U234" i="5"/>
  <c r="J234" i="5" s="1"/>
  <c r="U236" i="5"/>
  <c r="J236" i="5" s="1"/>
  <c r="U238" i="5"/>
  <c r="J238" i="5" s="1"/>
  <c r="U240" i="5"/>
  <c r="J240" i="5" s="1"/>
  <c r="U242" i="5"/>
  <c r="J242" i="5" s="1"/>
  <c r="U244" i="5"/>
  <c r="J244" i="5" s="1"/>
  <c r="U246" i="5"/>
  <c r="J246" i="5" s="1"/>
  <c r="U248" i="5"/>
  <c r="J248" i="5" s="1"/>
  <c r="U250" i="5"/>
  <c r="J250" i="5" s="1"/>
  <c r="U252" i="5"/>
  <c r="J252" i="5" s="1"/>
  <c r="U254" i="5"/>
  <c r="J254" i="5" s="1"/>
  <c r="U256" i="5"/>
  <c r="J256" i="5" s="1"/>
  <c r="U258" i="5"/>
  <c r="J258" i="5" s="1"/>
  <c r="U260" i="5"/>
  <c r="J260" i="5" s="1"/>
  <c r="U262" i="5"/>
  <c r="J262" i="5" s="1"/>
  <c r="U264" i="5"/>
  <c r="J264" i="5" s="1"/>
  <c r="U266" i="5"/>
  <c r="J266" i="5" s="1"/>
  <c r="U268" i="5"/>
  <c r="J268" i="5" s="1"/>
  <c r="U270" i="5"/>
  <c r="J270" i="5" s="1"/>
  <c r="U272" i="5"/>
  <c r="J272" i="5" s="1"/>
  <c r="U274" i="5"/>
  <c r="J274" i="5" s="1"/>
  <c r="U276" i="5"/>
  <c r="J276" i="5" s="1"/>
  <c r="U278" i="5"/>
  <c r="J278" i="5" s="1"/>
  <c r="U280" i="5"/>
  <c r="J280" i="5" s="1"/>
  <c r="U282" i="5"/>
  <c r="J282" i="5" s="1"/>
  <c r="U284" i="5"/>
  <c r="J284" i="5" s="1"/>
  <c r="U286" i="5"/>
  <c r="J286" i="5" s="1"/>
  <c r="U288" i="5"/>
  <c r="J288" i="5" s="1"/>
  <c r="U290" i="5"/>
  <c r="J290" i="5" s="1"/>
  <c r="U292" i="5"/>
  <c r="J292" i="5" s="1"/>
  <c r="U294" i="5"/>
  <c r="J294" i="5" s="1"/>
  <c r="U296" i="5"/>
  <c r="J296" i="5" s="1"/>
  <c r="U298" i="5"/>
  <c r="J298" i="5" s="1"/>
  <c r="U300" i="5"/>
  <c r="J300" i="5" s="1"/>
  <c r="U302" i="5"/>
  <c r="J302" i="5" s="1"/>
  <c r="U304" i="5"/>
  <c r="J304" i="5" s="1"/>
  <c r="U306" i="5"/>
  <c r="J306" i="5" s="1"/>
  <c r="U308" i="5"/>
  <c r="J308" i="5" s="1"/>
  <c r="U310" i="5"/>
  <c r="J310" i="5" s="1"/>
  <c r="U312" i="5"/>
  <c r="J312" i="5" s="1"/>
  <c r="U314" i="5"/>
  <c r="J314" i="5" s="1"/>
  <c r="U316" i="5"/>
  <c r="J316" i="5" s="1"/>
  <c r="U318" i="5"/>
  <c r="J318" i="5" s="1"/>
  <c r="U320" i="5"/>
  <c r="J320" i="5" s="1"/>
  <c r="U322" i="5"/>
  <c r="J322" i="5" s="1"/>
  <c r="U7" i="5"/>
  <c r="J7" i="5" s="1"/>
  <c r="U39" i="9"/>
  <c r="J39" i="9" s="1"/>
  <c r="U41" i="9"/>
  <c r="J41" i="9" s="1"/>
  <c r="U43" i="9"/>
  <c r="J43" i="9" s="1"/>
  <c r="U45" i="9"/>
  <c r="J45" i="9" s="1"/>
  <c r="U47" i="9"/>
  <c r="J47" i="9" s="1"/>
  <c r="U49" i="9"/>
  <c r="J49" i="9" s="1"/>
  <c r="U51" i="9"/>
  <c r="J51" i="9" s="1"/>
  <c r="U53" i="9"/>
  <c r="J53" i="9" s="1"/>
  <c r="U55" i="9"/>
  <c r="J55" i="9" s="1"/>
  <c r="U57" i="9"/>
  <c r="J57" i="9" s="1"/>
  <c r="U59" i="9"/>
  <c r="J59" i="9" s="1"/>
  <c r="U61" i="9"/>
  <c r="J61" i="9" s="1"/>
  <c r="U63" i="9"/>
  <c r="J63" i="9" s="1"/>
  <c r="U65" i="9"/>
  <c r="J65" i="9" s="1"/>
  <c r="U67" i="9"/>
  <c r="J67" i="9" s="1"/>
  <c r="U69" i="9"/>
  <c r="J69" i="9" s="1"/>
  <c r="U71" i="9"/>
  <c r="J71" i="9" s="1"/>
  <c r="U73" i="9"/>
  <c r="J73" i="9" s="1"/>
  <c r="U75" i="9"/>
  <c r="J75" i="9" s="1"/>
  <c r="U77" i="9"/>
  <c r="J77" i="9" s="1"/>
  <c r="U79" i="9"/>
  <c r="J79" i="9" s="1"/>
  <c r="U81" i="9"/>
  <c r="J81" i="9" s="1"/>
  <c r="U83" i="9"/>
  <c r="J83" i="9" s="1"/>
  <c r="U85" i="9"/>
  <c r="J85" i="9" s="1"/>
  <c r="U87" i="9"/>
  <c r="J87" i="9" s="1"/>
  <c r="U89" i="9"/>
  <c r="J89" i="9" s="1"/>
  <c r="U91" i="9"/>
  <c r="J91" i="9" s="1"/>
  <c r="U93" i="9"/>
  <c r="J93" i="9" s="1"/>
  <c r="U95" i="9"/>
  <c r="J95" i="9" s="1"/>
  <c r="U97" i="9"/>
  <c r="J97" i="9" s="1"/>
  <c r="U99" i="9"/>
  <c r="J99" i="9" s="1"/>
  <c r="U101" i="9"/>
  <c r="J101" i="9" s="1"/>
  <c r="U103" i="9"/>
  <c r="J103" i="9" s="1"/>
  <c r="U105" i="9"/>
  <c r="J105" i="9" s="1"/>
  <c r="U107" i="9"/>
  <c r="J107" i="9" s="1"/>
  <c r="U109" i="9"/>
  <c r="J109" i="9" s="1"/>
  <c r="U111" i="9"/>
  <c r="J111" i="9" s="1"/>
  <c r="U113" i="9"/>
  <c r="J113" i="9" s="1"/>
  <c r="U115" i="9"/>
  <c r="J115" i="9" s="1"/>
  <c r="U117" i="9"/>
  <c r="J117" i="9" s="1"/>
  <c r="U119" i="9"/>
  <c r="J119" i="9" s="1"/>
  <c r="U121" i="9"/>
  <c r="J121" i="9" s="1"/>
  <c r="U123" i="9"/>
  <c r="J123" i="9" s="1"/>
  <c r="U125" i="9"/>
  <c r="J125" i="9" s="1"/>
  <c r="U127" i="9"/>
  <c r="J127" i="9" s="1"/>
  <c r="U129" i="9"/>
  <c r="J129" i="9" s="1"/>
  <c r="U131" i="9"/>
  <c r="J131" i="9" s="1"/>
  <c r="U133" i="9"/>
  <c r="J133" i="9" s="1"/>
  <c r="U135" i="9"/>
  <c r="J135" i="9" s="1"/>
  <c r="U137" i="9"/>
  <c r="J137" i="9" s="1"/>
  <c r="U139" i="9"/>
  <c r="J139" i="9" s="1"/>
  <c r="U141" i="9"/>
  <c r="J141" i="9" s="1"/>
  <c r="U143" i="9"/>
  <c r="J143" i="9" s="1"/>
  <c r="U145" i="9"/>
  <c r="J145" i="9" s="1"/>
  <c r="U147" i="9"/>
  <c r="J147" i="9" s="1"/>
  <c r="U149" i="9"/>
  <c r="J149" i="9" s="1"/>
  <c r="U151" i="9"/>
  <c r="J151" i="9" s="1"/>
  <c r="U153" i="9"/>
  <c r="J153" i="9" s="1"/>
  <c r="U155" i="9"/>
  <c r="J155" i="9" s="1"/>
  <c r="U157" i="9"/>
  <c r="J157" i="9" s="1"/>
  <c r="U159" i="9"/>
  <c r="J159" i="9" s="1"/>
  <c r="U161" i="9"/>
  <c r="J161" i="9" s="1"/>
  <c r="U163" i="9"/>
  <c r="J163" i="9" s="1"/>
  <c r="U165" i="9"/>
  <c r="J165" i="9" s="1"/>
  <c r="U167" i="9"/>
  <c r="J167" i="9" s="1"/>
  <c r="U169" i="9"/>
  <c r="J169" i="9" s="1"/>
  <c r="U171" i="9"/>
  <c r="J171" i="9" s="1"/>
  <c r="U173" i="9"/>
  <c r="J173" i="9" s="1"/>
  <c r="U175" i="9"/>
  <c r="J175" i="9" s="1"/>
  <c r="U177" i="9"/>
  <c r="J177" i="9" s="1"/>
  <c r="U179" i="9"/>
  <c r="J179" i="9" s="1"/>
  <c r="U181" i="9"/>
  <c r="J181" i="9" s="1"/>
  <c r="U183" i="9"/>
  <c r="J183" i="9" s="1"/>
  <c r="U185" i="9"/>
  <c r="J185" i="9" s="1"/>
  <c r="U187" i="9"/>
  <c r="J187" i="9" s="1"/>
  <c r="U189" i="9"/>
  <c r="J189" i="9" s="1"/>
  <c r="U191" i="9"/>
  <c r="J191" i="9" s="1"/>
  <c r="U193" i="9"/>
  <c r="J193" i="9" s="1"/>
  <c r="U40" i="9"/>
  <c r="J40" i="9" s="1"/>
  <c r="U42" i="9"/>
  <c r="J42" i="9" s="1"/>
  <c r="U44" i="9"/>
  <c r="J44" i="9" s="1"/>
  <c r="U46" i="9"/>
  <c r="J46" i="9" s="1"/>
  <c r="U48" i="9"/>
  <c r="J48" i="9" s="1"/>
  <c r="U50" i="9"/>
  <c r="J50" i="9" s="1"/>
  <c r="U52" i="9"/>
  <c r="J52" i="9" s="1"/>
  <c r="U54" i="9"/>
  <c r="J54" i="9" s="1"/>
  <c r="U56" i="9"/>
  <c r="J56" i="9" s="1"/>
  <c r="U58" i="9"/>
  <c r="J58" i="9" s="1"/>
  <c r="U60" i="9"/>
  <c r="J60" i="9" s="1"/>
  <c r="U62" i="9"/>
  <c r="J62" i="9" s="1"/>
  <c r="U64" i="9"/>
  <c r="J64" i="9" s="1"/>
  <c r="U66" i="9"/>
  <c r="J66" i="9" s="1"/>
  <c r="U68" i="9"/>
  <c r="J68" i="9" s="1"/>
  <c r="U70" i="9"/>
  <c r="J70" i="9" s="1"/>
  <c r="U72" i="9"/>
  <c r="J72" i="9" s="1"/>
  <c r="U74" i="9"/>
  <c r="J74" i="9" s="1"/>
  <c r="U76" i="9"/>
  <c r="J76" i="9" s="1"/>
  <c r="U78" i="9"/>
  <c r="J78" i="9" s="1"/>
  <c r="U80" i="9"/>
  <c r="J80" i="9" s="1"/>
  <c r="U82" i="9"/>
  <c r="J82" i="9" s="1"/>
  <c r="U84" i="9"/>
  <c r="J84" i="9" s="1"/>
  <c r="U86" i="9"/>
  <c r="J86" i="9" s="1"/>
  <c r="U88" i="9"/>
  <c r="J88" i="9" s="1"/>
  <c r="U90" i="9"/>
  <c r="J90" i="9" s="1"/>
  <c r="U92" i="9"/>
  <c r="J92" i="9" s="1"/>
  <c r="U94" i="9"/>
  <c r="J94" i="9" s="1"/>
  <c r="U96" i="9"/>
  <c r="J96" i="9" s="1"/>
  <c r="U98" i="9"/>
  <c r="J98" i="9" s="1"/>
  <c r="U100" i="9"/>
  <c r="J100" i="9" s="1"/>
  <c r="U102" i="9"/>
  <c r="J102" i="9" s="1"/>
  <c r="U104" i="9"/>
  <c r="J104" i="9" s="1"/>
  <c r="U106" i="9"/>
  <c r="J106" i="9" s="1"/>
  <c r="U108" i="9"/>
  <c r="J108" i="9" s="1"/>
  <c r="U110" i="9"/>
  <c r="J110" i="9" s="1"/>
  <c r="U112" i="9"/>
  <c r="J112" i="9" s="1"/>
  <c r="U114" i="9"/>
  <c r="J114" i="9" s="1"/>
  <c r="U116" i="9"/>
  <c r="J116" i="9" s="1"/>
  <c r="U118" i="9"/>
  <c r="J118" i="9" s="1"/>
  <c r="U120" i="9"/>
  <c r="J120" i="9" s="1"/>
  <c r="U122" i="9"/>
  <c r="J122" i="9" s="1"/>
  <c r="U124" i="9"/>
  <c r="J124" i="9" s="1"/>
  <c r="U126" i="9"/>
  <c r="J126" i="9" s="1"/>
  <c r="U128" i="9"/>
  <c r="J128" i="9" s="1"/>
  <c r="U130" i="9"/>
  <c r="J130" i="9" s="1"/>
  <c r="U132" i="9"/>
  <c r="J132" i="9" s="1"/>
  <c r="U134" i="9"/>
  <c r="J134" i="9" s="1"/>
  <c r="U136" i="9"/>
  <c r="J136" i="9" s="1"/>
  <c r="U138" i="9"/>
  <c r="J138" i="9" s="1"/>
  <c r="U142" i="9"/>
  <c r="J142" i="9" s="1"/>
  <c r="U158" i="9"/>
  <c r="J158" i="9" s="1"/>
  <c r="U174" i="9"/>
  <c r="J174" i="9" s="1"/>
  <c r="U190" i="9"/>
  <c r="J190" i="9" s="1"/>
  <c r="U195" i="9"/>
  <c r="J195" i="9" s="1"/>
  <c r="U197" i="9"/>
  <c r="J197" i="9" s="1"/>
  <c r="U199" i="9"/>
  <c r="J199" i="9" s="1"/>
  <c r="U201" i="9"/>
  <c r="J201" i="9" s="1"/>
  <c r="U203" i="9"/>
  <c r="J203" i="9" s="1"/>
  <c r="U205" i="9"/>
  <c r="J205" i="9" s="1"/>
  <c r="U207" i="9"/>
  <c r="J207" i="9" s="1"/>
  <c r="U209" i="9"/>
  <c r="J209" i="9" s="1"/>
  <c r="U211" i="9"/>
  <c r="J211" i="9" s="1"/>
  <c r="U213" i="9"/>
  <c r="J213" i="9" s="1"/>
  <c r="U215" i="9"/>
  <c r="J215" i="9" s="1"/>
  <c r="U217" i="9"/>
  <c r="J217" i="9" s="1"/>
  <c r="U219" i="9"/>
  <c r="J219" i="9" s="1"/>
  <c r="U221" i="9"/>
  <c r="J221" i="9" s="1"/>
  <c r="U223" i="9"/>
  <c r="J223" i="9" s="1"/>
  <c r="U225" i="9"/>
  <c r="J225" i="9" s="1"/>
  <c r="U227" i="9"/>
  <c r="J227" i="9" s="1"/>
  <c r="U229" i="9"/>
  <c r="J229" i="9" s="1"/>
  <c r="U231" i="9"/>
  <c r="J231" i="9" s="1"/>
  <c r="U233" i="9"/>
  <c r="J233" i="9" s="1"/>
  <c r="U235" i="9"/>
  <c r="J235" i="9" s="1"/>
  <c r="U237" i="9"/>
  <c r="J237" i="9" s="1"/>
  <c r="U239" i="9"/>
  <c r="J239" i="9" s="1"/>
  <c r="U241" i="9"/>
  <c r="J241" i="9" s="1"/>
  <c r="U243" i="9"/>
  <c r="J243" i="9" s="1"/>
  <c r="U245" i="9"/>
  <c r="J245" i="9" s="1"/>
  <c r="U247" i="9"/>
  <c r="J247" i="9" s="1"/>
  <c r="U249" i="9"/>
  <c r="J249" i="9" s="1"/>
  <c r="U251" i="9"/>
  <c r="J251" i="9" s="1"/>
  <c r="U253" i="9"/>
  <c r="J253" i="9" s="1"/>
  <c r="U255" i="9"/>
  <c r="J255" i="9" s="1"/>
  <c r="U257" i="9"/>
  <c r="J257" i="9" s="1"/>
  <c r="U259" i="9"/>
  <c r="J259" i="9" s="1"/>
  <c r="U261" i="9"/>
  <c r="J261" i="9" s="1"/>
  <c r="U263" i="9"/>
  <c r="J263" i="9" s="1"/>
  <c r="U265" i="9"/>
  <c r="J265" i="9" s="1"/>
  <c r="U267" i="9"/>
  <c r="J267" i="9" s="1"/>
  <c r="U269" i="9"/>
  <c r="J269" i="9" s="1"/>
  <c r="U271" i="9"/>
  <c r="J271" i="9" s="1"/>
  <c r="U273" i="9"/>
  <c r="J273" i="9" s="1"/>
  <c r="U275" i="9"/>
  <c r="J275" i="9" s="1"/>
  <c r="U277" i="9"/>
  <c r="J277" i="9" s="1"/>
  <c r="U279" i="9"/>
  <c r="J279" i="9" s="1"/>
  <c r="U281" i="9"/>
  <c r="J281" i="9" s="1"/>
  <c r="U283" i="9"/>
  <c r="J283" i="9" s="1"/>
  <c r="U285" i="9"/>
  <c r="J285" i="9" s="1"/>
  <c r="U287" i="9"/>
  <c r="J287" i="9" s="1"/>
  <c r="U289" i="9"/>
  <c r="J289" i="9" s="1"/>
  <c r="U291" i="9"/>
  <c r="J291" i="9" s="1"/>
  <c r="U293" i="9"/>
  <c r="J293" i="9" s="1"/>
  <c r="U295" i="9"/>
  <c r="J295" i="9" s="1"/>
  <c r="U297" i="9"/>
  <c r="J297" i="9" s="1"/>
  <c r="U299" i="9"/>
  <c r="J299" i="9" s="1"/>
  <c r="U301" i="9"/>
  <c r="J301" i="9" s="1"/>
  <c r="U303" i="9"/>
  <c r="J303" i="9" s="1"/>
  <c r="U305" i="9"/>
  <c r="J305" i="9" s="1"/>
  <c r="V11" i="10"/>
  <c r="K11" i="10" s="1"/>
  <c r="V13" i="10"/>
  <c r="K13" i="10" s="1"/>
  <c r="V15" i="10"/>
  <c r="K15" i="10" s="1"/>
  <c r="V17" i="10"/>
  <c r="K17" i="10" s="1"/>
  <c r="V19" i="10"/>
  <c r="K19" i="10" s="1"/>
  <c r="V21" i="10"/>
  <c r="K21" i="10" s="1"/>
  <c r="V23" i="10"/>
  <c r="K23" i="10" s="1"/>
  <c r="V25" i="10"/>
  <c r="K25" i="10" s="1"/>
  <c r="V27" i="10"/>
  <c r="K27" i="10" s="1"/>
  <c r="V29" i="10"/>
  <c r="K29" i="10" s="1"/>
  <c r="V31" i="10"/>
  <c r="K31" i="10" s="1"/>
  <c r="V33" i="10"/>
  <c r="K33" i="10" s="1"/>
  <c r="V35" i="10"/>
  <c r="K35" i="10" s="1"/>
  <c r="U144" i="9"/>
  <c r="J144" i="9" s="1"/>
  <c r="U160" i="9"/>
  <c r="J160" i="9" s="1"/>
  <c r="U176" i="9"/>
  <c r="J176" i="9" s="1"/>
  <c r="U192" i="9"/>
  <c r="J192" i="9" s="1"/>
  <c r="U146" i="9"/>
  <c r="J146" i="9" s="1"/>
  <c r="U162" i="9"/>
  <c r="J162" i="9" s="1"/>
  <c r="U178" i="9"/>
  <c r="J178" i="9" s="1"/>
  <c r="U148" i="9"/>
  <c r="J148" i="9" s="1"/>
  <c r="U164" i="9"/>
  <c r="J164" i="9" s="1"/>
  <c r="U180" i="9"/>
  <c r="J180" i="9" s="1"/>
  <c r="U150" i="9"/>
  <c r="J150" i="9" s="1"/>
  <c r="U166" i="9"/>
  <c r="J166" i="9" s="1"/>
  <c r="U182" i="9"/>
  <c r="J182" i="9" s="1"/>
  <c r="U194" i="9"/>
  <c r="J194" i="9" s="1"/>
  <c r="U196" i="9"/>
  <c r="J196" i="9" s="1"/>
  <c r="U198" i="9"/>
  <c r="J198" i="9" s="1"/>
  <c r="U200" i="9"/>
  <c r="J200" i="9" s="1"/>
  <c r="U202" i="9"/>
  <c r="J202" i="9" s="1"/>
  <c r="U204" i="9"/>
  <c r="J204" i="9" s="1"/>
  <c r="U206" i="9"/>
  <c r="J206" i="9" s="1"/>
  <c r="U208" i="9"/>
  <c r="J208" i="9" s="1"/>
  <c r="U210" i="9"/>
  <c r="J210" i="9" s="1"/>
  <c r="U212" i="9"/>
  <c r="J212" i="9" s="1"/>
  <c r="U214" i="9"/>
  <c r="J214" i="9" s="1"/>
  <c r="U216" i="9"/>
  <c r="J216" i="9" s="1"/>
  <c r="U218" i="9"/>
  <c r="J218" i="9" s="1"/>
  <c r="U220" i="9"/>
  <c r="J220" i="9" s="1"/>
  <c r="U222" i="9"/>
  <c r="J222" i="9" s="1"/>
  <c r="U224" i="9"/>
  <c r="J224" i="9" s="1"/>
  <c r="U226" i="9"/>
  <c r="J226" i="9" s="1"/>
  <c r="U228" i="9"/>
  <c r="J228" i="9" s="1"/>
  <c r="U230" i="9"/>
  <c r="J230" i="9" s="1"/>
  <c r="U232" i="9"/>
  <c r="J232" i="9" s="1"/>
  <c r="U234" i="9"/>
  <c r="J234" i="9" s="1"/>
  <c r="U236" i="9"/>
  <c r="J236" i="9" s="1"/>
  <c r="U238" i="9"/>
  <c r="J238" i="9" s="1"/>
  <c r="U240" i="9"/>
  <c r="J240" i="9" s="1"/>
  <c r="U242" i="9"/>
  <c r="J242" i="9" s="1"/>
  <c r="U244" i="9"/>
  <c r="J244" i="9" s="1"/>
  <c r="U246" i="9"/>
  <c r="J246" i="9" s="1"/>
  <c r="U248" i="9"/>
  <c r="J248" i="9" s="1"/>
  <c r="U250" i="9"/>
  <c r="J250" i="9" s="1"/>
  <c r="U252" i="9"/>
  <c r="J252" i="9" s="1"/>
  <c r="U254" i="9"/>
  <c r="J254" i="9" s="1"/>
  <c r="U256" i="9"/>
  <c r="J256" i="9" s="1"/>
  <c r="U258" i="9"/>
  <c r="J258" i="9" s="1"/>
  <c r="U260" i="9"/>
  <c r="J260" i="9" s="1"/>
  <c r="U262" i="9"/>
  <c r="J262" i="9" s="1"/>
  <c r="U264" i="9"/>
  <c r="J264" i="9" s="1"/>
  <c r="U266" i="9"/>
  <c r="J266" i="9" s="1"/>
  <c r="U268" i="9"/>
  <c r="J268" i="9" s="1"/>
  <c r="U270" i="9"/>
  <c r="J270" i="9" s="1"/>
  <c r="U272" i="9"/>
  <c r="J272" i="9" s="1"/>
  <c r="U274" i="9"/>
  <c r="J274" i="9" s="1"/>
  <c r="U276" i="9"/>
  <c r="J276" i="9" s="1"/>
  <c r="U278" i="9"/>
  <c r="J278" i="9" s="1"/>
  <c r="U280" i="9"/>
  <c r="J280" i="9" s="1"/>
  <c r="U282" i="9"/>
  <c r="J282" i="9" s="1"/>
  <c r="U284" i="9"/>
  <c r="J284" i="9" s="1"/>
  <c r="U286" i="9"/>
  <c r="J286" i="9" s="1"/>
  <c r="U288" i="9"/>
  <c r="J288" i="9" s="1"/>
  <c r="U290" i="9"/>
  <c r="J290" i="9" s="1"/>
  <c r="U292" i="9"/>
  <c r="J292" i="9" s="1"/>
  <c r="U294" i="9"/>
  <c r="J294" i="9" s="1"/>
  <c r="U296" i="9"/>
  <c r="J296" i="9" s="1"/>
  <c r="U298" i="9"/>
  <c r="J298" i="9" s="1"/>
  <c r="U300" i="9"/>
  <c r="J300" i="9" s="1"/>
  <c r="U302" i="9"/>
  <c r="J302" i="9" s="1"/>
  <c r="U304" i="9"/>
  <c r="J304" i="9" s="1"/>
  <c r="V12" i="10"/>
  <c r="K12" i="10" s="1"/>
  <c r="V14" i="10"/>
  <c r="K14" i="10" s="1"/>
  <c r="V16" i="10"/>
  <c r="K16" i="10" s="1"/>
  <c r="V18" i="10"/>
  <c r="K18" i="10" s="1"/>
  <c r="V20" i="10"/>
  <c r="K20" i="10" s="1"/>
  <c r="V22" i="10"/>
  <c r="K22" i="10" s="1"/>
  <c r="V24" i="10"/>
  <c r="K24" i="10" s="1"/>
  <c r="V26" i="10"/>
  <c r="K26" i="10" s="1"/>
  <c r="V28" i="10"/>
  <c r="K28" i="10" s="1"/>
  <c r="V30" i="10"/>
  <c r="K30" i="10" s="1"/>
  <c r="V32" i="10"/>
  <c r="K32" i="10" s="1"/>
  <c r="V34" i="10"/>
  <c r="K34" i="10" s="1"/>
  <c r="V36" i="10"/>
  <c r="K36" i="10" s="1"/>
  <c r="U152" i="9"/>
  <c r="J152" i="9" s="1"/>
  <c r="U168" i="9"/>
  <c r="J168" i="9" s="1"/>
  <c r="U184" i="9"/>
  <c r="J184" i="9" s="1"/>
  <c r="U154" i="9"/>
  <c r="J154" i="9" s="1"/>
  <c r="U170" i="9"/>
  <c r="J170" i="9" s="1"/>
  <c r="U186" i="9"/>
  <c r="J186" i="9" s="1"/>
  <c r="U140" i="9"/>
  <c r="J140" i="9" s="1"/>
  <c r="U156" i="9"/>
  <c r="J156" i="9" s="1"/>
  <c r="U172" i="9"/>
  <c r="J172" i="9" s="1"/>
  <c r="U188" i="9"/>
  <c r="J188" i="9" s="1"/>
  <c r="T21" i="8"/>
  <c r="I21" i="8" s="1"/>
  <c r="T29" i="8"/>
  <c r="I29" i="8" s="1"/>
  <c r="T24" i="8"/>
  <c r="I24" i="8" s="1"/>
  <c r="T17" i="8"/>
  <c r="I17" i="8" s="1"/>
  <c r="T25" i="8"/>
  <c r="I25" i="8" s="1"/>
  <c r="T18" i="8"/>
  <c r="I18" i="8" s="1"/>
  <c r="T26" i="8"/>
  <c r="I26" i="8" s="1"/>
  <c r="T19" i="8"/>
  <c r="I19" i="8" s="1"/>
  <c r="T20" i="8"/>
  <c r="I20" i="8" s="1"/>
  <c r="T28" i="8"/>
  <c r="I28" i="8" s="1"/>
  <c r="T31" i="8"/>
  <c r="I31" i="8" s="1"/>
  <c r="T35" i="8"/>
  <c r="I35" i="8" s="1"/>
  <c r="T23" i="8"/>
  <c r="I23" i="8" s="1"/>
  <c r="T27" i="8"/>
  <c r="I27" i="8" s="1"/>
  <c r="T30" i="8"/>
  <c r="I30" i="8" s="1"/>
  <c r="T36" i="8"/>
  <c r="I36" i="8" s="1"/>
  <c r="T22" i="8"/>
  <c r="I22" i="8" s="1"/>
  <c r="T32" i="8"/>
  <c r="I32" i="8" s="1"/>
  <c r="T33" i="8"/>
  <c r="I33" i="8" s="1"/>
  <c r="T34" i="8"/>
  <c r="I34" i="8" s="1"/>
  <c r="Z5" i="9" l="1"/>
  <c r="AA5" i="10"/>
  <c r="W5" i="8"/>
  <c r="X5" i="9"/>
  <c r="Y5" i="10"/>
  <c r="V5" i="10"/>
  <c r="T5" i="8"/>
  <c r="U5" i="9"/>
  <c r="V5" i="8"/>
  <c r="X5" i="10"/>
  <c r="W5" i="9"/>
  <c r="W36" i="10"/>
  <c r="P36" i="10"/>
  <c r="I36" i="10" s="1"/>
  <c r="V254" i="9"/>
  <c r="O254" i="9"/>
  <c r="H254" i="9" s="1"/>
  <c r="N31" i="8"/>
  <c r="G31" i="8" s="1"/>
  <c r="U31" i="8"/>
  <c r="N21" i="8"/>
  <c r="G21" i="8" s="1"/>
  <c r="U21" i="8"/>
  <c r="V170" i="9"/>
  <c r="O170" i="9"/>
  <c r="H170" i="9" s="1"/>
  <c r="W30" i="10"/>
  <c r="P30" i="10"/>
  <c r="I30" i="10" s="1"/>
  <c r="W14" i="10"/>
  <c r="P14" i="10"/>
  <c r="I14" i="10" s="1"/>
  <c r="V296" i="9"/>
  <c r="O296" i="9"/>
  <c r="H296" i="9" s="1"/>
  <c r="V280" i="9"/>
  <c r="O280" i="9"/>
  <c r="H280" i="9" s="1"/>
  <c r="V264" i="9"/>
  <c r="O264" i="9"/>
  <c r="H264" i="9" s="1"/>
  <c r="V248" i="9"/>
  <c r="O248" i="9"/>
  <c r="H248" i="9" s="1"/>
  <c r="V232" i="9"/>
  <c r="O232" i="9"/>
  <c r="H232" i="9" s="1"/>
  <c r="V216" i="9"/>
  <c r="O216" i="9"/>
  <c r="H216" i="9" s="1"/>
  <c r="V200" i="9"/>
  <c r="O200" i="9"/>
  <c r="H200" i="9" s="1"/>
  <c r="V180" i="9"/>
  <c r="O180" i="9"/>
  <c r="H180" i="9" s="1"/>
  <c r="V160" i="9"/>
  <c r="O160" i="9"/>
  <c r="H160" i="9" s="1"/>
  <c r="W23" i="10"/>
  <c r="P23" i="10"/>
  <c r="I23" i="10" s="1"/>
  <c r="V305" i="9"/>
  <c r="O305" i="9"/>
  <c r="H305" i="9" s="1"/>
  <c r="V289" i="9"/>
  <c r="O289" i="9"/>
  <c r="H289" i="9" s="1"/>
  <c r="V273" i="9"/>
  <c r="O273" i="9"/>
  <c r="H273" i="9" s="1"/>
  <c r="V257" i="9"/>
  <c r="O257" i="9"/>
  <c r="H257" i="9" s="1"/>
  <c r="V241" i="9"/>
  <c r="O241" i="9"/>
  <c r="H241" i="9" s="1"/>
  <c r="V225" i="9"/>
  <c r="O225" i="9"/>
  <c r="H225" i="9" s="1"/>
  <c r="V209" i="9"/>
  <c r="O209" i="9"/>
  <c r="H209" i="9" s="1"/>
  <c r="V190" i="9"/>
  <c r="O190" i="9"/>
  <c r="H190" i="9" s="1"/>
  <c r="V132" i="9"/>
  <c r="O132" i="9"/>
  <c r="H132" i="9" s="1"/>
  <c r="V116" i="9"/>
  <c r="O116" i="9"/>
  <c r="H116" i="9" s="1"/>
  <c r="V100" i="9"/>
  <c r="O100" i="9"/>
  <c r="H100" i="9" s="1"/>
  <c r="V84" i="9"/>
  <c r="O84" i="9"/>
  <c r="H84" i="9" s="1"/>
  <c r="V68" i="9"/>
  <c r="O68" i="9"/>
  <c r="H68" i="9" s="1"/>
  <c r="V52" i="9"/>
  <c r="O52" i="9"/>
  <c r="H52" i="9" s="1"/>
  <c r="V179" i="9"/>
  <c r="O179" i="9"/>
  <c r="H179" i="9" s="1"/>
  <c r="V163" i="9"/>
  <c r="O163" i="9"/>
  <c r="H163" i="9" s="1"/>
  <c r="V147" i="9"/>
  <c r="O147" i="9"/>
  <c r="H147" i="9" s="1"/>
  <c r="V131" i="9"/>
  <c r="O131" i="9"/>
  <c r="H131" i="9" s="1"/>
  <c r="V115" i="9"/>
  <c r="O115" i="9"/>
  <c r="H115" i="9" s="1"/>
  <c r="V99" i="9"/>
  <c r="O99" i="9"/>
  <c r="H99" i="9" s="1"/>
  <c r="V83" i="9"/>
  <c r="O83" i="9"/>
  <c r="H83" i="9" s="1"/>
  <c r="V67" i="9"/>
  <c r="O67" i="9"/>
  <c r="H67" i="9" s="1"/>
  <c r="V51" i="9"/>
  <c r="O51" i="9"/>
  <c r="H51" i="9" s="1"/>
  <c r="V316" i="5"/>
  <c r="O316" i="5"/>
  <c r="H316" i="5" s="1"/>
  <c r="V300" i="5"/>
  <c r="O300" i="5"/>
  <c r="H300" i="5" s="1"/>
  <c r="V284" i="5"/>
  <c r="O284" i="5"/>
  <c r="H284" i="5" s="1"/>
  <c r="V268" i="5"/>
  <c r="O268" i="5"/>
  <c r="H268" i="5" s="1"/>
  <c r="V252" i="5"/>
  <c r="O252" i="5"/>
  <c r="H252" i="5" s="1"/>
  <c r="V236" i="5"/>
  <c r="O236" i="5"/>
  <c r="H236" i="5" s="1"/>
  <c r="V220" i="5"/>
  <c r="O220" i="5"/>
  <c r="H220" i="5" s="1"/>
  <c r="V204" i="5"/>
  <c r="O204" i="5"/>
  <c r="H204" i="5" s="1"/>
  <c r="V188" i="5"/>
  <c r="O188" i="5"/>
  <c r="H188" i="5" s="1"/>
  <c r="V317" i="5"/>
  <c r="O317" i="5"/>
  <c r="H317" i="5" s="1"/>
  <c r="V301" i="5"/>
  <c r="O301" i="5"/>
  <c r="H301" i="5" s="1"/>
  <c r="V285" i="5"/>
  <c r="O285" i="5"/>
  <c r="H285" i="5" s="1"/>
  <c r="V269" i="5"/>
  <c r="O269" i="5"/>
  <c r="H269" i="5" s="1"/>
  <c r="V253" i="5"/>
  <c r="O253" i="5"/>
  <c r="H253" i="5" s="1"/>
  <c r="V237" i="5"/>
  <c r="O237" i="5"/>
  <c r="H237" i="5" s="1"/>
  <c r="V221" i="5"/>
  <c r="O221" i="5"/>
  <c r="H221" i="5" s="1"/>
  <c r="V205" i="5"/>
  <c r="O205" i="5"/>
  <c r="H205" i="5" s="1"/>
  <c r="V189" i="5"/>
  <c r="O189" i="5"/>
  <c r="H189" i="5" s="1"/>
  <c r="V172" i="5"/>
  <c r="O172" i="5"/>
  <c r="H172" i="5" s="1"/>
  <c r="V156" i="5"/>
  <c r="O156" i="5"/>
  <c r="H156" i="5" s="1"/>
  <c r="V140" i="5"/>
  <c r="O140" i="5"/>
  <c r="H140" i="5" s="1"/>
  <c r="V124" i="5"/>
  <c r="O124" i="5"/>
  <c r="H124" i="5" s="1"/>
  <c r="V108" i="5"/>
  <c r="O108" i="5"/>
  <c r="H108" i="5" s="1"/>
  <c r="V92" i="5"/>
  <c r="O92" i="5"/>
  <c r="H92" i="5" s="1"/>
  <c r="V76" i="5"/>
  <c r="O76" i="5"/>
  <c r="H76" i="5" s="1"/>
  <c r="V60" i="5"/>
  <c r="O60" i="5"/>
  <c r="H60" i="5" s="1"/>
  <c r="V44" i="5"/>
  <c r="O44" i="5"/>
  <c r="H44" i="5" s="1"/>
  <c r="V28" i="5"/>
  <c r="O28" i="5"/>
  <c r="H28" i="5" s="1"/>
  <c r="V12" i="5"/>
  <c r="O12" i="5"/>
  <c r="H12" i="5" s="1"/>
  <c r="V167" i="5"/>
  <c r="O167" i="5"/>
  <c r="H167" i="5" s="1"/>
  <c r="V151" i="5"/>
  <c r="O151" i="5"/>
  <c r="H151" i="5" s="1"/>
  <c r="V135" i="5"/>
  <c r="O135" i="5"/>
  <c r="H135" i="5" s="1"/>
  <c r="V119" i="5"/>
  <c r="O119" i="5"/>
  <c r="H119" i="5" s="1"/>
  <c r="V103" i="5"/>
  <c r="O103" i="5"/>
  <c r="H103" i="5" s="1"/>
  <c r="V87" i="5"/>
  <c r="O87" i="5"/>
  <c r="H87" i="5" s="1"/>
  <c r="V71" i="5"/>
  <c r="O71" i="5"/>
  <c r="H71" i="5" s="1"/>
  <c r="V55" i="5"/>
  <c r="O55" i="5"/>
  <c r="H55" i="5" s="1"/>
  <c r="V39" i="5"/>
  <c r="O39" i="5"/>
  <c r="H39" i="5" s="1"/>
  <c r="V23" i="5"/>
  <c r="O23" i="5"/>
  <c r="H23" i="5" s="1"/>
  <c r="V206" i="9"/>
  <c r="O206" i="9"/>
  <c r="H206" i="9" s="1"/>
  <c r="N28" i="8"/>
  <c r="G28" i="8" s="1"/>
  <c r="U28" i="8"/>
  <c r="N25" i="8"/>
  <c r="G25" i="8" s="1"/>
  <c r="U25" i="8"/>
  <c r="V154" i="9"/>
  <c r="O154" i="9"/>
  <c r="H154" i="9" s="1"/>
  <c r="W28" i="10"/>
  <c r="P28" i="10"/>
  <c r="I28" i="10" s="1"/>
  <c r="W12" i="10"/>
  <c r="P12" i="10"/>
  <c r="I12" i="10" s="1"/>
  <c r="V294" i="9"/>
  <c r="O294" i="9"/>
  <c r="H294" i="9" s="1"/>
  <c r="V278" i="9"/>
  <c r="O278" i="9"/>
  <c r="H278" i="9" s="1"/>
  <c r="V262" i="9"/>
  <c r="O262" i="9"/>
  <c r="H262" i="9" s="1"/>
  <c r="V246" i="9"/>
  <c r="O246" i="9"/>
  <c r="H246" i="9" s="1"/>
  <c r="V230" i="9"/>
  <c r="O230" i="9"/>
  <c r="H230" i="9" s="1"/>
  <c r="V214" i="9"/>
  <c r="O214" i="9"/>
  <c r="H214" i="9" s="1"/>
  <c r="V198" i="9"/>
  <c r="O198" i="9"/>
  <c r="H198" i="9" s="1"/>
  <c r="V164" i="9"/>
  <c r="O164" i="9"/>
  <c r="H164" i="9" s="1"/>
  <c r="V144" i="9"/>
  <c r="O144" i="9"/>
  <c r="H144" i="9" s="1"/>
  <c r="W21" i="10"/>
  <c r="P21" i="10"/>
  <c r="I21" i="10" s="1"/>
  <c r="V303" i="9"/>
  <c r="O303" i="9"/>
  <c r="H303" i="9" s="1"/>
  <c r="V287" i="9"/>
  <c r="O287" i="9"/>
  <c r="H287" i="9" s="1"/>
  <c r="V271" i="9"/>
  <c r="O271" i="9"/>
  <c r="H271" i="9" s="1"/>
  <c r="V255" i="9"/>
  <c r="O255" i="9"/>
  <c r="H255" i="9" s="1"/>
  <c r="V239" i="9"/>
  <c r="O239" i="9"/>
  <c r="H239" i="9" s="1"/>
  <c r="V223" i="9"/>
  <c r="O223" i="9"/>
  <c r="H223" i="9" s="1"/>
  <c r="V207" i="9"/>
  <c r="O207" i="9"/>
  <c r="H207" i="9" s="1"/>
  <c r="V174" i="9"/>
  <c r="O174" i="9"/>
  <c r="H174" i="9" s="1"/>
  <c r="V130" i="9"/>
  <c r="O130" i="9"/>
  <c r="H130" i="9" s="1"/>
  <c r="V114" i="9"/>
  <c r="O114" i="9"/>
  <c r="H114" i="9" s="1"/>
  <c r="V98" i="9"/>
  <c r="O98" i="9"/>
  <c r="H98" i="9" s="1"/>
  <c r="V82" i="9"/>
  <c r="O82" i="9"/>
  <c r="H82" i="9" s="1"/>
  <c r="V66" i="9"/>
  <c r="O66" i="9"/>
  <c r="H66" i="9" s="1"/>
  <c r="V50" i="9"/>
  <c r="O50" i="9"/>
  <c r="H50" i="9" s="1"/>
  <c r="V193" i="9"/>
  <c r="O193" i="9"/>
  <c r="H193" i="9" s="1"/>
  <c r="V177" i="9"/>
  <c r="O177" i="9"/>
  <c r="H177" i="9" s="1"/>
  <c r="V161" i="9"/>
  <c r="O161" i="9"/>
  <c r="H161" i="9" s="1"/>
  <c r="V145" i="9"/>
  <c r="O145" i="9"/>
  <c r="H145" i="9" s="1"/>
  <c r="V129" i="9"/>
  <c r="O129" i="9"/>
  <c r="H129" i="9" s="1"/>
  <c r="V113" i="9"/>
  <c r="O113" i="9"/>
  <c r="H113" i="9" s="1"/>
  <c r="V97" i="9"/>
  <c r="O97" i="9"/>
  <c r="H97" i="9" s="1"/>
  <c r="V81" i="9"/>
  <c r="O81" i="9"/>
  <c r="H81" i="9" s="1"/>
  <c r="V65" i="9"/>
  <c r="O65" i="9"/>
  <c r="H65" i="9" s="1"/>
  <c r="V49" i="9"/>
  <c r="O49" i="9"/>
  <c r="H49" i="9" s="1"/>
  <c r="V314" i="5"/>
  <c r="O314" i="5"/>
  <c r="H314" i="5" s="1"/>
  <c r="V298" i="5"/>
  <c r="O298" i="5"/>
  <c r="H298" i="5" s="1"/>
  <c r="V282" i="5"/>
  <c r="O282" i="5"/>
  <c r="H282" i="5" s="1"/>
  <c r="V266" i="5"/>
  <c r="O266" i="5"/>
  <c r="H266" i="5" s="1"/>
  <c r="V250" i="5"/>
  <c r="O250" i="5"/>
  <c r="H250" i="5" s="1"/>
  <c r="V234" i="5"/>
  <c r="O234" i="5"/>
  <c r="H234" i="5" s="1"/>
  <c r="V218" i="5"/>
  <c r="O218" i="5"/>
  <c r="H218" i="5" s="1"/>
  <c r="V202" i="5"/>
  <c r="O202" i="5"/>
  <c r="H202" i="5" s="1"/>
  <c r="V186" i="5"/>
  <c r="O186" i="5"/>
  <c r="H186" i="5" s="1"/>
  <c r="V315" i="5"/>
  <c r="O315" i="5"/>
  <c r="H315" i="5" s="1"/>
  <c r="V299" i="5"/>
  <c r="O299" i="5"/>
  <c r="H299" i="5" s="1"/>
  <c r="V283" i="5"/>
  <c r="O283" i="5"/>
  <c r="H283" i="5" s="1"/>
  <c r="V267" i="5"/>
  <c r="O267" i="5"/>
  <c r="H267" i="5" s="1"/>
  <c r="V251" i="5"/>
  <c r="O251" i="5"/>
  <c r="H251" i="5" s="1"/>
  <c r="V235" i="5"/>
  <c r="O235" i="5"/>
  <c r="H235" i="5" s="1"/>
  <c r="V219" i="5"/>
  <c r="O219" i="5"/>
  <c r="H219" i="5" s="1"/>
  <c r="V203" i="5"/>
  <c r="O203" i="5"/>
  <c r="H203" i="5" s="1"/>
  <c r="V187" i="5"/>
  <c r="O187" i="5"/>
  <c r="H187" i="5" s="1"/>
  <c r="V170" i="5"/>
  <c r="O170" i="5"/>
  <c r="H170" i="5" s="1"/>
  <c r="V154" i="5"/>
  <c r="O154" i="5"/>
  <c r="H154" i="5" s="1"/>
  <c r="V138" i="5"/>
  <c r="O138" i="5"/>
  <c r="H138" i="5" s="1"/>
  <c r="V122" i="5"/>
  <c r="O122" i="5"/>
  <c r="H122" i="5" s="1"/>
  <c r="V106" i="5"/>
  <c r="O106" i="5"/>
  <c r="H106" i="5" s="1"/>
  <c r="V90" i="5"/>
  <c r="O90" i="5"/>
  <c r="H90" i="5" s="1"/>
  <c r="V74" i="5"/>
  <c r="O74" i="5"/>
  <c r="H74" i="5" s="1"/>
  <c r="V58" i="5"/>
  <c r="O58" i="5"/>
  <c r="H58" i="5" s="1"/>
  <c r="V42" i="5"/>
  <c r="O42" i="5"/>
  <c r="H42" i="5" s="1"/>
  <c r="V26" i="5"/>
  <c r="O26" i="5"/>
  <c r="H26" i="5" s="1"/>
  <c r="V10" i="5"/>
  <c r="O10" i="5"/>
  <c r="H10" i="5" s="1"/>
  <c r="V165" i="5"/>
  <c r="O165" i="5"/>
  <c r="H165" i="5" s="1"/>
  <c r="V149" i="5"/>
  <c r="O149" i="5"/>
  <c r="H149" i="5" s="1"/>
  <c r="V133" i="5"/>
  <c r="O133" i="5"/>
  <c r="H133" i="5" s="1"/>
  <c r="V117" i="5"/>
  <c r="O117" i="5"/>
  <c r="H117" i="5" s="1"/>
  <c r="V101" i="5"/>
  <c r="O101" i="5"/>
  <c r="H101" i="5" s="1"/>
  <c r="V85" i="5"/>
  <c r="O85" i="5"/>
  <c r="H85" i="5" s="1"/>
  <c r="V69" i="5"/>
  <c r="O69" i="5"/>
  <c r="H69" i="5" s="1"/>
  <c r="V53" i="5"/>
  <c r="O53" i="5"/>
  <c r="H53" i="5" s="1"/>
  <c r="V37" i="5"/>
  <c r="O37" i="5"/>
  <c r="H37" i="5" s="1"/>
  <c r="V21" i="5"/>
  <c r="O21" i="5"/>
  <c r="H21" i="5" s="1"/>
  <c r="N33" i="8"/>
  <c r="G33" i="8" s="1"/>
  <c r="U33" i="8"/>
  <c r="V302" i="9"/>
  <c r="O302" i="9"/>
  <c r="H302" i="9" s="1"/>
  <c r="N36" i="8"/>
  <c r="G36" i="8" s="1"/>
  <c r="U36" i="8"/>
  <c r="N20" i="8"/>
  <c r="G20" i="8" s="1"/>
  <c r="U20" i="8"/>
  <c r="N17" i="8"/>
  <c r="G17" i="8" s="1"/>
  <c r="U17" i="8"/>
  <c r="V184" i="9"/>
  <c r="O184" i="9"/>
  <c r="H184" i="9" s="1"/>
  <c r="W26" i="10"/>
  <c r="P26" i="10"/>
  <c r="I26" i="10" s="1"/>
  <c r="V292" i="9"/>
  <c r="O292" i="9"/>
  <c r="H292" i="9" s="1"/>
  <c r="V276" i="9"/>
  <c r="O276" i="9"/>
  <c r="H276" i="9" s="1"/>
  <c r="V260" i="9"/>
  <c r="O260" i="9"/>
  <c r="H260" i="9" s="1"/>
  <c r="V244" i="9"/>
  <c r="O244" i="9"/>
  <c r="H244" i="9" s="1"/>
  <c r="V228" i="9"/>
  <c r="O228" i="9"/>
  <c r="H228" i="9" s="1"/>
  <c r="V212" i="9"/>
  <c r="O212" i="9"/>
  <c r="H212" i="9" s="1"/>
  <c r="V196" i="9"/>
  <c r="O196" i="9"/>
  <c r="H196" i="9" s="1"/>
  <c r="V148" i="9"/>
  <c r="O148" i="9"/>
  <c r="H148" i="9" s="1"/>
  <c r="W35" i="10"/>
  <c r="P35" i="10"/>
  <c r="I35" i="10" s="1"/>
  <c r="W19" i="10"/>
  <c r="P19" i="10"/>
  <c r="I19" i="10" s="1"/>
  <c r="V301" i="9"/>
  <c r="O301" i="9"/>
  <c r="H301" i="9" s="1"/>
  <c r="V285" i="9"/>
  <c r="O285" i="9"/>
  <c r="H285" i="9" s="1"/>
  <c r="V269" i="9"/>
  <c r="O269" i="9"/>
  <c r="H269" i="9" s="1"/>
  <c r="V253" i="9"/>
  <c r="O253" i="9"/>
  <c r="H253" i="9" s="1"/>
  <c r="V237" i="9"/>
  <c r="O237" i="9"/>
  <c r="H237" i="9" s="1"/>
  <c r="V221" i="9"/>
  <c r="O221" i="9"/>
  <c r="H221" i="9" s="1"/>
  <c r="V205" i="9"/>
  <c r="O205" i="9"/>
  <c r="H205" i="9" s="1"/>
  <c r="V158" i="9"/>
  <c r="O158" i="9"/>
  <c r="H158" i="9" s="1"/>
  <c r="V128" i="9"/>
  <c r="O128" i="9"/>
  <c r="H128" i="9" s="1"/>
  <c r="V112" i="9"/>
  <c r="O112" i="9"/>
  <c r="H112" i="9" s="1"/>
  <c r="V96" i="9"/>
  <c r="O96" i="9"/>
  <c r="H96" i="9" s="1"/>
  <c r="V80" i="9"/>
  <c r="O80" i="9"/>
  <c r="H80" i="9" s="1"/>
  <c r="V64" i="9"/>
  <c r="O64" i="9"/>
  <c r="H64" i="9" s="1"/>
  <c r="V48" i="9"/>
  <c r="O48" i="9"/>
  <c r="H48" i="9" s="1"/>
  <c r="V191" i="9"/>
  <c r="O191" i="9"/>
  <c r="H191" i="9" s="1"/>
  <c r="V175" i="9"/>
  <c r="O175" i="9"/>
  <c r="H175" i="9" s="1"/>
  <c r="V159" i="9"/>
  <c r="O159" i="9"/>
  <c r="H159" i="9" s="1"/>
  <c r="V143" i="9"/>
  <c r="O143" i="9"/>
  <c r="H143" i="9" s="1"/>
  <c r="V127" i="9"/>
  <c r="O127" i="9"/>
  <c r="H127" i="9" s="1"/>
  <c r="V111" i="9"/>
  <c r="O111" i="9"/>
  <c r="H111" i="9" s="1"/>
  <c r="V95" i="9"/>
  <c r="O95" i="9"/>
  <c r="H95" i="9" s="1"/>
  <c r="V79" i="9"/>
  <c r="O79" i="9"/>
  <c r="H79" i="9" s="1"/>
  <c r="V63" i="9"/>
  <c r="O63" i="9"/>
  <c r="H63" i="9" s="1"/>
  <c r="V47" i="9"/>
  <c r="O47" i="9"/>
  <c r="H47" i="9" s="1"/>
  <c r="V312" i="5"/>
  <c r="O312" i="5"/>
  <c r="H312" i="5" s="1"/>
  <c r="V296" i="5"/>
  <c r="O296" i="5"/>
  <c r="H296" i="5" s="1"/>
  <c r="V280" i="5"/>
  <c r="O280" i="5"/>
  <c r="H280" i="5" s="1"/>
  <c r="V264" i="5"/>
  <c r="O264" i="5"/>
  <c r="H264" i="5" s="1"/>
  <c r="V248" i="5"/>
  <c r="O248" i="5"/>
  <c r="H248" i="5" s="1"/>
  <c r="V232" i="5"/>
  <c r="O232" i="5"/>
  <c r="H232" i="5" s="1"/>
  <c r="V216" i="5"/>
  <c r="O216" i="5"/>
  <c r="H216" i="5" s="1"/>
  <c r="V200" i="5"/>
  <c r="O200" i="5"/>
  <c r="H200" i="5" s="1"/>
  <c r="V184" i="5"/>
  <c r="O184" i="5"/>
  <c r="H184" i="5" s="1"/>
  <c r="V313" i="5"/>
  <c r="O313" i="5"/>
  <c r="H313" i="5" s="1"/>
  <c r="V297" i="5"/>
  <c r="O297" i="5"/>
  <c r="H297" i="5" s="1"/>
  <c r="V281" i="5"/>
  <c r="O281" i="5"/>
  <c r="H281" i="5" s="1"/>
  <c r="V265" i="5"/>
  <c r="O265" i="5"/>
  <c r="H265" i="5" s="1"/>
  <c r="V249" i="5"/>
  <c r="O249" i="5"/>
  <c r="H249" i="5" s="1"/>
  <c r="V233" i="5"/>
  <c r="O233" i="5"/>
  <c r="H233" i="5" s="1"/>
  <c r="V217" i="5"/>
  <c r="O217" i="5"/>
  <c r="H217" i="5" s="1"/>
  <c r="V201" i="5"/>
  <c r="O201" i="5"/>
  <c r="H201" i="5" s="1"/>
  <c r="V185" i="5"/>
  <c r="O185" i="5"/>
  <c r="H185" i="5" s="1"/>
  <c r="V168" i="5"/>
  <c r="O168" i="5"/>
  <c r="H168" i="5" s="1"/>
  <c r="V152" i="5"/>
  <c r="O152" i="5"/>
  <c r="H152" i="5" s="1"/>
  <c r="V136" i="5"/>
  <c r="O136" i="5"/>
  <c r="H136" i="5" s="1"/>
  <c r="V120" i="5"/>
  <c r="O120" i="5"/>
  <c r="H120" i="5" s="1"/>
  <c r="V104" i="5"/>
  <c r="O104" i="5"/>
  <c r="H104" i="5" s="1"/>
  <c r="V88" i="5"/>
  <c r="O88" i="5"/>
  <c r="H88" i="5" s="1"/>
  <c r="V72" i="5"/>
  <c r="O72" i="5"/>
  <c r="H72" i="5" s="1"/>
  <c r="V56" i="5"/>
  <c r="O56" i="5"/>
  <c r="H56" i="5" s="1"/>
  <c r="V40" i="5"/>
  <c r="O40" i="5"/>
  <c r="H40" i="5" s="1"/>
  <c r="V24" i="5"/>
  <c r="O24" i="5"/>
  <c r="H24" i="5" s="1"/>
  <c r="V8" i="5"/>
  <c r="O8" i="5"/>
  <c r="H8" i="5" s="1"/>
  <c r="V163" i="5"/>
  <c r="O163" i="5"/>
  <c r="H163" i="5" s="1"/>
  <c r="V147" i="5"/>
  <c r="O147" i="5"/>
  <c r="H147" i="5" s="1"/>
  <c r="V131" i="5"/>
  <c r="O131" i="5"/>
  <c r="H131" i="5" s="1"/>
  <c r="V115" i="5"/>
  <c r="O115" i="5"/>
  <c r="H115" i="5" s="1"/>
  <c r="V99" i="5"/>
  <c r="O99" i="5"/>
  <c r="H99" i="5" s="1"/>
  <c r="V83" i="5"/>
  <c r="O83" i="5"/>
  <c r="H83" i="5" s="1"/>
  <c r="V67" i="5"/>
  <c r="O67" i="5"/>
  <c r="H67" i="5" s="1"/>
  <c r="V51" i="5"/>
  <c r="O51" i="5"/>
  <c r="H51" i="5" s="1"/>
  <c r="V35" i="5"/>
  <c r="O35" i="5"/>
  <c r="H35" i="5" s="1"/>
  <c r="V19" i="5"/>
  <c r="O19" i="5"/>
  <c r="H19" i="5" s="1"/>
  <c r="V156" i="9"/>
  <c r="O156" i="9"/>
  <c r="H156" i="9" s="1"/>
  <c r="V238" i="9"/>
  <c r="O238" i="9"/>
  <c r="H238" i="9" s="1"/>
  <c r="N30" i="8"/>
  <c r="G30" i="8" s="1"/>
  <c r="U30" i="8"/>
  <c r="V188" i="9"/>
  <c r="O188" i="9"/>
  <c r="H188" i="9" s="1"/>
  <c r="V168" i="9"/>
  <c r="O168" i="9"/>
  <c r="H168" i="9" s="1"/>
  <c r="W24" i="10"/>
  <c r="P24" i="10"/>
  <c r="I24" i="10" s="1"/>
  <c r="V290" i="9"/>
  <c r="O290" i="9"/>
  <c r="H290" i="9" s="1"/>
  <c r="V274" i="9"/>
  <c r="O274" i="9"/>
  <c r="H274" i="9" s="1"/>
  <c r="V258" i="9"/>
  <c r="O258" i="9"/>
  <c r="H258" i="9" s="1"/>
  <c r="V242" i="9"/>
  <c r="O242" i="9"/>
  <c r="H242" i="9" s="1"/>
  <c r="V226" i="9"/>
  <c r="O226" i="9"/>
  <c r="H226" i="9" s="1"/>
  <c r="V210" i="9"/>
  <c r="O210" i="9"/>
  <c r="H210" i="9" s="1"/>
  <c r="V194" i="9"/>
  <c r="O194" i="9"/>
  <c r="H194" i="9" s="1"/>
  <c r="V178" i="9"/>
  <c r="O178" i="9"/>
  <c r="H178" i="9" s="1"/>
  <c r="W33" i="10"/>
  <c r="P33" i="10"/>
  <c r="I33" i="10" s="1"/>
  <c r="W17" i="10"/>
  <c r="P17" i="10"/>
  <c r="I17" i="10" s="1"/>
  <c r="V299" i="9"/>
  <c r="O299" i="9"/>
  <c r="H299" i="9" s="1"/>
  <c r="V283" i="9"/>
  <c r="O283" i="9"/>
  <c r="H283" i="9" s="1"/>
  <c r="V267" i="9"/>
  <c r="O267" i="9"/>
  <c r="H267" i="9" s="1"/>
  <c r="V251" i="9"/>
  <c r="O251" i="9"/>
  <c r="H251" i="9" s="1"/>
  <c r="V235" i="9"/>
  <c r="O235" i="9"/>
  <c r="H235" i="9" s="1"/>
  <c r="V219" i="9"/>
  <c r="O219" i="9"/>
  <c r="H219" i="9" s="1"/>
  <c r="V203" i="9"/>
  <c r="O203" i="9"/>
  <c r="H203" i="9" s="1"/>
  <c r="V142" i="9"/>
  <c r="O142" i="9"/>
  <c r="H142" i="9" s="1"/>
  <c r="V126" i="9"/>
  <c r="O126" i="9"/>
  <c r="H126" i="9" s="1"/>
  <c r="V110" i="9"/>
  <c r="O110" i="9"/>
  <c r="H110" i="9" s="1"/>
  <c r="V94" i="9"/>
  <c r="O94" i="9"/>
  <c r="H94" i="9" s="1"/>
  <c r="V78" i="9"/>
  <c r="O78" i="9"/>
  <c r="H78" i="9" s="1"/>
  <c r="V62" i="9"/>
  <c r="O62" i="9"/>
  <c r="H62" i="9" s="1"/>
  <c r="V46" i="9"/>
  <c r="O46" i="9"/>
  <c r="H46" i="9" s="1"/>
  <c r="V189" i="9"/>
  <c r="O189" i="9"/>
  <c r="H189" i="9" s="1"/>
  <c r="V173" i="9"/>
  <c r="O173" i="9"/>
  <c r="H173" i="9" s="1"/>
  <c r="V157" i="9"/>
  <c r="O157" i="9"/>
  <c r="H157" i="9" s="1"/>
  <c r="V141" i="9"/>
  <c r="O141" i="9"/>
  <c r="H141" i="9" s="1"/>
  <c r="V125" i="9"/>
  <c r="O125" i="9"/>
  <c r="H125" i="9" s="1"/>
  <c r="V109" i="9"/>
  <c r="O109" i="9"/>
  <c r="H109" i="9" s="1"/>
  <c r="V93" i="9"/>
  <c r="O93" i="9"/>
  <c r="H93" i="9" s="1"/>
  <c r="V77" i="9"/>
  <c r="O77" i="9"/>
  <c r="H77" i="9" s="1"/>
  <c r="V61" i="9"/>
  <c r="O61" i="9"/>
  <c r="H61" i="9" s="1"/>
  <c r="V45" i="9"/>
  <c r="O45" i="9"/>
  <c r="H45" i="9" s="1"/>
  <c r="V310" i="5"/>
  <c r="O310" i="5"/>
  <c r="H310" i="5" s="1"/>
  <c r="V294" i="5"/>
  <c r="O294" i="5"/>
  <c r="H294" i="5" s="1"/>
  <c r="V278" i="5"/>
  <c r="O278" i="5"/>
  <c r="H278" i="5" s="1"/>
  <c r="V262" i="5"/>
  <c r="O262" i="5"/>
  <c r="H262" i="5" s="1"/>
  <c r="V246" i="5"/>
  <c r="O246" i="5"/>
  <c r="H246" i="5" s="1"/>
  <c r="V230" i="5"/>
  <c r="O230" i="5"/>
  <c r="H230" i="5" s="1"/>
  <c r="V214" i="5"/>
  <c r="O214" i="5"/>
  <c r="H214" i="5" s="1"/>
  <c r="V198" i="5"/>
  <c r="O198" i="5"/>
  <c r="H198" i="5" s="1"/>
  <c r="V182" i="5"/>
  <c r="O182" i="5"/>
  <c r="H182" i="5" s="1"/>
  <c r="V311" i="5"/>
  <c r="O311" i="5"/>
  <c r="H311" i="5" s="1"/>
  <c r="V295" i="5"/>
  <c r="O295" i="5"/>
  <c r="H295" i="5" s="1"/>
  <c r="V279" i="5"/>
  <c r="O279" i="5"/>
  <c r="H279" i="5" s="1"/>
  <c r="V263" i="5"/>
  <c r="O263" i="5"/>
  <c r="H263" i="5" s="1"/>
  <c r="V247" i="5"/>
  <c r="O247" i="5"/>
  <c r="H247" i="5" s="1"/>
  <c r="V231" i="5"/>
  <c r="O231" i="5"/>
  <c r="H231" i="5" s="1"/>
  <c r="V215" i="5"/>
  <c r="O215" i="5"/>
  <c r="H215" i="5" s="1"/>
  <c r="V199" i="5"/>
  <c r="O199" i="5"/>
  <c r="H199" i="5" s="1"/>
  <c r="V183" i="5"/>
  <c r="O183" i="5"/>
  <c r="H183" i="5" s="1"/>
  <c r="V166" i="5"/>
  <c r="O166" i="5"/>
  <c r="H166" i="5" s="1"/>
  <c r="V150" i="5"/>
  <c r="O150" i="5"/>
  <c r="H150" i="5" s="1"/>
  <c r="V134" i="5"/>
  <c r="O134" i="5"/>
  <c r="H134" i="5" s="1"/>
  <c r="V118" i="5"/>
  <c r="O118" i="5"/>
  <c r="H118" i="5" s="1"/>
  <c r="V102" i="5"/>
  <c r="O102" i="5"/>
  <c r="H102" i="5" s="1"/>
  <c r="V86" i="5"/>
  <c r="O86" i="5"/>
  <c r="H86" i="5" s="1"/>
  <c r="V70" i="5"/>
  <c r="O70" i="5"/>
  <c r="H70" i="5" s="1"/>
  <c r="V54" i="5"/>
  <c r="O54" i="5"/>
  <c r="H54" i="5" s="1"/>
  <c r="V38" i="5"/>
  <c r="O38" i="5"/>
  <c r="H38" i="5" s="1"/>
  <c r="V22" i="5"/>
  <c r="O22" i="5"/>
  <c r="H22" i="5" s="1"/>
  <c r="V177" i="5"/>
  <c r="O177" i="5"/>
  <c r="H177" i="5" s="1"/>
  <c r="V161" i="5"/>
  <c r="O161" i="5"/>
  <c r="H161" i="5" s="1"/>
  <c r="V145" i="5"/>
  <c r="O145" i="5"/>
  <c r="H145" i="5" s="1"/>
  <c r="V129" i="5"/>
  <c r="O129" i="5"/>
  <c r="H129" i="5" s="1"/>
  <c r="V113" i="5"/>
  <c r="O113" i="5"/>
  <c r="H113" i="5" s="1"/>
  <c r="V97" i="5"/>
  <c r="O97" i="5"/>
  <c r="H97" i="5" s="1"/>
  <c r="V81" i="5"/>
  <c r="O81" i="5"/>
  <c r="H81" i="5" s="1"/>
  <c r="V65" i="5"/>
  <c r="O65" i="5"/>
  <c r="H65" i="5" s="1"/>
  <c r="V49" i="5"/>
  <c r="O49" i="5"/>
  <c r="H49" i="5" s="1"/>
  <c r="V33" i="5"/>
  <c r="O33" i="5"/>
  <c r="H33" i="5" s="1"/>
  <c r="V17" i="5"/>
  <c r="O17" i="5"/>
  <c r="H17" i="5" s="1"/>
  <c r="N23" i="8"/>
  <c r="G23" i="8" s="1"/>
  <c r="U23" i="8"/>
  <c r="V286" i="9"/>
  <c r="O286" i="9"/>
  <c r="H286" i="9" s="1"/>
  <c r="N34" i="8"/>
  <c r="G34" i="8" s="1"/>
  <c r="U34" i="8"/>
  <c r="U27" i="8"/>
  <c r="N27" i="8"/>
  <c r="G27" i="8" s="1"/>
  <c r="U19" i="8"/>
  <c r="N19" i="8"/>
  <c r="G19" i="8" s="1"/>
  <c r="N24" i="8"/>
  <c r="G24" i="8" s="1"/>
  <c r="U24" i="8"/>
  <c r="V172" i="9"/>
  <c r="O172" i="9"/>
  <c r="H172" i="9" s="1"/>
  <c r="V152" i="9"/>
  <c r="O152" i="9"/>
  <c r="H152" i="9" s="1"/>
  <c r="W22" i="10"/>
  <c r="P22" i="10"/>
  <c r="I22" i="10" s="1"/>
  <c r="V304" i="9"/>
  <c r="O304" i="9"/>
  <c r="H304" i="9" s="1"/>
  <c r="V288" i="9"/>
  <c r="O288" i="9"/>
  <c r="H288" i="9" s="1"/>
  <c r="V272" i="9"/>
  <c r="O272" i="9"/>
  <c r="H272" i="9" s="1"/>
  <c r="V256" i="9"/>
  <c r="O256" i="9"/>
  <c r="H256" i="9" s="1"/>
  <c r="V240" i="9"/>
  <c r="O240" i="9"/>
  <c r="H240" i="9" s="1"/>
  <c r="V224" i="9"/>
  <c r="O224" i="9"/>
  <c r="H224" i="9" s="1"/>
  <c r="V208" i="9"/>
  <c r="O208" i="9"/>
  <c r="H208" i="9" s="1"/>
  <c r="V182" i="9"/>
  <c r="O182" i="9"/>
  <c r="H182" i="9" s="1"/>
  <c r="V162" i="9"/>
  <c r="O162" i="9"/>
  <c r="H162" i="9" s="1"/>
  <c r="W31" i="10"/>
  <c r="P31" i="10"/>
  <c r="I31" i="10" s="1"/>
  <c r="W15" i="10"/>
  <c r="P15" i="10"/>
  <c r="I15" i="10" s="1"/>
  <c r="V297" i="9"/>
  <c r="O297" i="9"/>
  <c r="H297" i="9" s="1"/>
  <c r="V281" i="9"/>
  <c r="O281" i="9"/>
  <c r="H281" i="9" s="1"/>
  <c r="V265" i="9"/>
  <c r="O265" i="9"/>
  <c r="H265" i="9" s="1"/>
  <c r="V249" i="9"/>
  <c r="O249" i="9"/>
  <c r="H249" i="9" s="1"/>
  <c r="V233" i="9"/>
  <c r="O233" i="9"/>
  <c r="H233" i="9" s="1"/>
  <c r="V217" i="9"/>
  <c r="O217" i="9"/>
  <c r="H217" i="9" s="1"/>
  <c r="V201" i="9"/>
  <c r="O201" i="9"/>
  <c r="H201" i="9" s="1"/>
  <c r="V124" i="9"/>
  <c r="O124" i="9"/>
  <c r="H124" i="9" s="1"/>
  <c r="V108" i="9"/>
  <c r="O108" i="9"/>
  <c r="H108" i="9" s="1"/>
  <c r="V92" i="9"/>
  <c r="O92" i="9"/>
  <c r="H92" i="9" s="1"/>
  <c r="V76" i="9"/>
  <c r="O76" i="9"/>
  <c r="H76" i="9" s="1"/>
  <c r="V60" i="9"/>
  <c r="O60" i="9"/>
  <c r="H60" i="9" s="1"/>
  <c r="V44" i="9"/>
  <c r="O44" i="9"/>
  <c r="H44" i="9" s="1"/>
  <c r="V187" i="9"/>
  <c r="O187" i="9"/>
  <c r="H187" i="9" s="1"/>
  <c r="V171" i="9"/>
  <c r="O171" i="9"/>
  <c r="H171" i="9" s="1"/>
  <c r="V155" i="9"/>
  <c r="O155" i="9"/>
  <c r="H155" i="9" s="1"/>
  <c r="V139" i="9"/>
  <c r="O139" i="9"/>
  <c r="H139" i="9" s="1"/>
  <c r="V123" i="9"/>
  <c r="O123" i="9"/>
  <c r="H123" i="9" s="1"/>
  <c r="V107" i="9"/>
  <c r="O107" i="9"/>
  <c r="H107" i="9" s="1"/>
  <c r="V91" i="9"/>
  <c r="O91" i="9"/>
  <c r="H91" i="9" s="1"/>
  <c r="V75" i="9"/>
  <c r="O75" i="9"/>
  <c r="H75" i="9" s="1"/>
  <c r="V59" i="9"/>
  <c r="O59" i="9"/>
  <c r="H59" i="9" s="1"/>
  <c r="V43" i="9"/>
  <c r="O43" i="9"/>
  <c r="H43" i="9" s="1"/>
  <c r="V308" i="5"/>
  <c r="O308" i="5"/>
  <c r="H308" i="5" s="1"/>
  <c r="V292" i="5"/>
  <c r="O292" i="5"/>
  <c r="H292" i="5" s="1"/>
  <c r="V276" i="5"/>
  <c r="O276" i="5"/>
  <c r="H276" i="5" s="1"/>
  <c r="V260" i="5"/>
  <c r="O260" i="5"/>
  <c r="H260" i="5" s="1"/>
  <c r="V244" i="5"/>
  <c r="O244" i="5"/>
  <c r="H244" i="5" s="1"/>
  <c r="V228" i="5"/>
  <c r="O228" i="5"/>
  <c r="H228" i="5" s="1"/>
  <c r="V212" i="5"/>
  <c r="O212" i="5"/>
  <c r="H212" i="5" s="1"/>
  <c r="V196" i="5"/>
  <c r="O196" i="5"/>
  <c r="H196" i="5" s="1"/>
  <c r="V180" i="5"/>
  <c r="O180" i="5"/>
  <c r="H180" i="5" s="1"/>
  <c r="V309" i="5"/>
  <c r="O309" i="5"/>
  <c r="H309" i="5" s="1"/>
  <c r="V293" i="5"/>
  <c r="O293" i="5"/>
  <c r="H293" i="5" s="1"/>
  <c r="V277" i="5"/>
  <c r="O277" i="5"/>
  <c r="H277" i="5" s="1"/>
  <c r="V261" i="5"/>
  <c r="O261" i="5"/>
  <c r="H261" i="5" s="1"/>
  <c r="V245" i="5"/>
  <c r="O245" i="5"/>
  <c r="H245" i="5" s="1"/>
  <c r="V229" i="5"/>
  <c r="O229" i="5"/>
  <c r="H229" i="5" s="1"/>
  <c r="V213" i="5"/>
  <c r="O213" i="5"/>
  <c r="H213" i="5" s="1"/>
  <c r="V197" i="5"/>
  <c r="O197" i="5"/>
  <c r="H197" i="5" s="1"/>
  <c r="V181" i="5"/>
  <c r="O181" i="5"/>
  <c r="H181" i="5" s="1"/>
  <c r="V164" i="5"/>
  <c r="O164" i="5"/>
  <c r="H164" i="5" s="1"/>
  <c r="V148" i="5"/>
  <c r="O148" i="5"/>
  <c r="H148" i="5" s="1"/>
  <c r="V132" i="5"/>
  <c r="O132" i="5"/>
  <c r="H132" i="5" s="1"/>
  <c r="V116" i="5"/>
  <c r="O116" i="5"/>
  <c r="H116" i="5" s="1"/>
  <c r="V100" i="5"/>
  <c r="O100" i="5"/>
  <c r="H100" i="5" s="1"/>
  <c r="V84" i="5"/>
  <c r="O84" i="5"/>
  <c r="H84" i="5" s="1"/>
  <c r="V68" i="5"/>
  <c r="O68" i="5"/>
  <c r="H68" i="5" s="1"/>
  <c r="V52" i="5"/>
  <c r="O52" i="5"/>
  <c r="H52" i="5" s="1"/>
  <c r="V36" i="5"/>
  <c r="O36" i="5"/>
  <c r="H36" i="5" s="1"/>
  <c r="V20" i="5"/>
  <c r="O20" i="5"/>
  <c r="H20" i="5" s="1"/>
  <c r="V175" i="5"/>
  <c r="O175" i="5"/>
  <c r="H175" i="5" s="1"/>
  <c r="V159" i="5"/>
  <c r="O159" i="5"/>
  <c r="H159" i="5" s="1"/>
  <c r="V143" i="5"/>
  <c r="O143" i="5"/>
  <c r="H143" i="5" s="1"/>
  <c r="V127" i="5"/>
  <c r="O127" i="5"/>
  <c r="H127" i="5" s="1"/>
  <c r="V111" i="5"/>
  <c r="O111" i="5"/>
  <c r="H111" i="5" s="1"/>
  <c r="V95" i="5"/>
  <c r="O95" i="5"/>
  <c r="H95" i="5" s="1"/>
  <c r="V79" i="5"/>
  <c r="O79" i="5"/>
  <c r="H79" i="5" s="1"/>
  <c r="V63" i="5"/>
  <c r="O63" i="5"/>
  <c r="H63" i="5" s="1"/>
  <c r="V47" i="5"/>
  <c r="O47" i="5"/>
  <c r="H47" i="5" s="1"/>
  <c r="V31" i="5"/>
  <c r="O31" i="5"/>
  <c r="H31" i="5" s="1"/>
  <c r="V15" i="5"/>
  <c r="O15" i="5"/>
  <c r="H15" i="5" s="1"/>
  <c r="V270" i="9"/>
  <c r="O270" i="9"/>
  <c r="H270" i="9" s="1"/>
  <c r="V146" i="9"/>
  <c r="O146" i="9"/>
  <c r="H146" i="9" s="1"/>
  <c r="W29" i="10"/>
  <c r="P29" i="10"/>
  <c r="I29" i="10" s="1"/>
  <c r="W13" i="10"/>
  <c r="P13" i="10"/>
  <c r="I13" i="10" s="1"/>
  <c r="V295" i="9"/>
  <c r="O295" i="9"/>
  <c r="H295" i="9" s="1"/>
  <c r="V279" i="9"/>
  <c r="O279" i="9"/>
  <c r="H279" i="9" s="1"/>
  <c r="V263" i="9"/>
  <c r="O263" i="9"/>
  <c r="H263" i="9" s="1"/>
  <c r="V247" i="9"/>
  <c r="O247" i="9"/>
  <c r="H247" i="9" s="1"/>
  <c r="V231" i="9"/>
  <c r="O231" i="9"/>
  <c r="H231" i="9" s="1"/>
  <c r="V215" i="9"/>
  <c r="O215" i="9"/>
  <c r="H215" i="9" s="1"/>
  <c r="V199" i="9"/>
  <c r="O199" i="9"/>
  <c r="H199" i="9" s="1"/>
  <c r="V138" i="9"/>
  <c r="O138" i="9"/>
  <c r="H138" i="9" s="1"/>
  <c r="V122" i="9"/>
  <c r="O122" i="9"/>
  <c r="H122" i="9" s="1"/>
  <c r="V106" i="9"/>
  <c r="O106" i="9"/>
  <c r="H106" i="9" s="1"/>
  <c r="V90" i="9"/>
  <c r="O90" i="9"/>
  <c r="H90" i="9" s="1"/>
  <c r="V74" i="9"/>
  <c r="O74" i="9"/>
  <c r="H74" i="9" s="1"/>
  <c r="V58" i="9"/>
  <c r="O58" i="9"/>
  <c r="H58" i="9" s="1"/>
  <c r="V42" i="9"/>
  <c r="O42" i="9"/>
  <c r="H42" i="9" s="1"/>
  <c r="V185" i="9"/>
  <c r="O185" i="9"/>
  <c r="H185" i="9" s="1"/>
  <c r="V169" i="9"/>
  <c r="O169" i="9"/>
  <c r="H169" i="9" s="1"/>
  <c r="V153" i="9"/>
  <c r="O153" i="9"/>
  <c r="H153" i="9" s="1"/>
  <c r="V137" i="9"/>
  <c r="O137" i="9"/>
  <c r="H137" i="9" s="1"/>
  <c r="V121" i="9"/>
  <c r="O121" i="9"/>
  <c r="H121" i="9" s="1"/>
  <c r="V105" i="9"/>
  <c r="O105" i="9"/>
  <c r="H105" i="9" s="1"/>
  <c r="V89" i="9"/>
  <c r="O89" i="9"/>
  <c r="H89" i="9" s="1"/>
  <c r="V73" i="9"/>
  <c r="O73" i="9"/>
  <c r="H73" i="9" s="1"/>
  <c r="V57" i="9"/>
  <c r="O57" i="9"/>
  <c r="H57" i="9" s="1"/>
  <c r="V41" i="9"/>
  <c r="O41" i="9"/>
  <c r="H41" i="9" s="1"/>
  <c r="V322" i="5"/>
  <c r="O322" i="5"/>
  <c r="H322" i="5" s="1"/>
  <c r="V306" i="5"/>
  <c r="O306" i="5"/>
  <c r="H306" i="5" s="1"/>
  <c r="V290" i="5"/>
  <c r="O290" i="5"/>
  <c r="H290" i="5" s="1"/>
  <c r="V274" i="5"/>
  <c r="O274" i="5"/>
  <c r="H274" i="5" s="1"/>
  <c r="V258" i="5"/>
  <c r="O258" i="5"/>
  <c r="H258" i="5" s="1"/>
  <c r="V242" i="5"/>
  <c r="O242" i="5"/>
  <c r="H242" i="5" s="1"/>
  <c r="V226" i="5"/>
  <c r="O226" i="5"/>
  <c r="H226" i="5" s="1"/>
  <c r="V210" i="5"/>
  <c r="O210" i="5"/>
  <c r="H210" i="5" s="1"/>
  <c r="V194" i="5"/>
  <c r="O194" i="5"/>
  <c r="H194" i="5" s="1"/>
  <c r="V178" i="5"/>
  <c r="O178" i="5"/>
  <c r="H178" i="5" s="1"/>
  <c r="V323" i="5"/>
  <c r="O323" i="5"/>
  <c r="H323" i="5" s="1"/>
  <c r="V307" i="5"/>
  <c r="O307" i="5"/>
  <c r="H307" i="5" s="1"/>
  <c r="V291" i="5"/>
  <c r="O291" i="5"/>
  <c r="H291" i="5" s="1"/>
  <c r="V275" i="5"/>
  <c r="O275" i="5"/>
  <c r="H275" i="5" s="1"/>
  <c r="V259" i="5"/>
  <c r="O259" i="5"/>
  <c r="H259" i="5" s="1"/>
  <c r="V243" i="5"/>
  <c r="O243" i="5"/>
  <c r="H243" i="5" s="1"/>
  <c r="V227" i="5"/>
  <c r="O227" i="5"/>
  <c r="H227" i="5" s="1"/>
  <c r="V211" i="5"/>
  <c r="O211" i="5"/>
  <c r="H211" i="5" s="1"/>
  <c r="V195" i="5"/>
  <c r="O195" i="5"/>
  <c r="H195" i="5" s="1"/>
  <c r="V179" i="5"/>
  <c r="O179" i="5"/>
  <c r="H179" i="5" s="1"/>
  <c r="V162" i="5"/>
  <c r="O162" i="5"/>
  <c r="H162" i="5" s="1"/>
  <c r="V146" i="5"/>
  <c r="O146" i="5"/>
  <c r="H146" i="5" s="1"/>
  <c r="V130" i="5"/>
  <c r="O130" i="5"/>
  <c r="H130" i="5" s="1"/>
  <c r="V114" i="5"/>
  <c r="O114" i="5"/>
  <c r="H114" i="5" s="1"/>
  <c r="V98" i="5"/>
  <c r="O98" i="5"/>
  <c r="H98" i="5" s="1"/>
  <c r="V82" i="5"/>
  <c r="O82" i="5"/>
  <c r="H82" i="5" s="1"/>
  <c r="V66" i="5"/>
  <c r="O66" i="5"/>
  <c r="H66" i="5" s="1"/>
  <c r="V50" i="5"/>
  <c r="O50" i="5"/>
  <c r="H50" i="5" s="1"/>
  <c r="V34" i="5"/>
  <c r="O34" i="5"/>
  <c r="H34" i="5" s="1"/>
  <c r="V18" i="5"/>
  <c r="O18" i="5"/>
  <c r="H18" i="5" s="1"/>
  <c r="V173" i="5"/>
  <c r="O173" i="5"/>
  <c r="H173" i="5" s="1"/>
  <c r="V157" i="5"/>
  <c r="O157" i="5"/>
  <c r="H157" i="5" s="1"/>
  <c r="V141" i="5"/>
  <c r="O141" i="5"/>
  <c r="H141" i="5" s="1"/>
  <c r="V125" i="5"/>
  <c r="O125" i="5"/>
  <c r="H125" i="5" s="1"/>
  <c r="V109" i="5"/>
  <c r="O109" i="5"/>
  <c r="H109" i="5" s="1"/>
  <c r="V93" i="5"/>
  <c r="O93" i="5"/>
  <c r="H93" i="5" s="1"/>
  <c r="V77" i="5"/>
  <c r="O77" i="5"/>
  <c r="H77" i="5" s="1"/>
  <c r="V61" i="5"/>
  <c r="O61" i="5"/>
  <c r="H61" i="5" s="1"/>
  <c r="V45" i="5"/>
  <c r="O45" i="5"/>
  <c r="H45" i="5" s="1"/>
  <c r="V29" i="5"/>
  <c r="O29" i="5"/>
  <c r="H29" i="5" s="1"/>
  <c r="V13" i="5"/>
  <c r="O13" i="5"/>
  <c r="H13" i="5" s="1"/>
  <c r="W20" i="10"/>
  <c r="P20" i="10"/>
  <c r="I20" i="10" s="1"/>
  <c r="V222" i="9"/>
  <c r="O222" i="9"/>
  <c r="H222" i="9" s="1"/>
  <c r="N32" i="8"/>
  <c r="G32" i="8" s="1"/>
  <c r="U32" i="8"/>
  <c r="U26" i="8"/>
  <c r="N26" i="8"/>
  <c r="G26" i="8" s="1"/>
  <c r="V140" i="9"/>
  <c r="O140" i="9"/>
  <c r="H140" i="9" s="1"/>
  <c r="W34" i="10"/>
  <c r="P34" i="10"/>
  <c r="I34" i="10" s="1"/>
  <c r="W18" i="10"/>
  <c r="P18" i="10"/>
  <c r="I18" i="10" s="1"/>
  <c r="V300" i="9"/>
  <c r="O300" i="9"/>
  <c r="H300" i="9" s="1"/>
  <c r="V284" i="9"/>
  <c r="O284" i="9"/>
  <c r="H284" i="9" s="1"/>
  <c r="V268" i="9"/>
  <c r="O268" i="9"/>
  <c r="H268" i="9" s="1"/>
  <c r="V252" i="9"/>
  <c r="O252" i="9"/>
  <c r="H252" i="9" s="1"/>
  <c r="V236" i="9"/>
  <c r="O236" i="9"/>
  <c r="H236" i="9" s="1"/>
  <c r="V220" i="9"/>
  <c r="O220" i="9"/>
  <c r="H220" i="9" s="1"/>
  <c r="V204" i="9"/>
  <c r="O204" i="9"/>
  <c r="H204" i="9" s="1"/>
  <c r="V150" i="9"/>
  <c r="O150" i="9"/>
  <c r="H150" i="9" s="1"/>
  <c r="V192" i="9"/>
  <c r="O192" i="9"/>
  <c r="H192" i="9" s="1"/>
  <c r="W27" i="10"/>
  <c r="P27" i="10"/>
  <c r="I27" i="10" s="1"/>
  <c r="W11" i="10"/>
  <c r="P11" i="10"/>
  <c r="I11" i="10" s="1"/>
  <c r="V293" i="9"/>
  <c r="O293" i="9"/>
  <c r="H293" i="9" s="1"/>
  <c r="V277" i="9"/>
  <c r="O277" i="9"/>
  <c r="H277" i="9" s="1"/>
  <c r="V261" i="9"/>
  <c r="O261" i="9"/>
  <c r="H261" i="9" s="1"/>
  <c r="V245" i="9"/>
  <c r="O245" i="9"/>
  <c r="H245" i="9" s="1"/>
  <c r="V229" i="9"/>
  <c r="O229" i="9"/>
  <c r="H229" i="9" s="1"/>
  <c r="V213" i="9"/>
  <c r="O213" i="9"/>
  <c r="H213" i="9" s="1"/>
  <c r="V197" i="9"/>
  <c r="O197" i="9"/>
  <c r="H197" i="9" s="1"/>
  <c r="V136" i="9"/>
  <c r="O136" i="9"/>
  <c r="H136" i="9" s="1"/>
  <c r="V120" i="9"/>
  <c r="O120" i="9"/>
  <c r="H120" i="9" s="1"/>
  <c r="V104" i="9"/>
  <c r="O104" i="9"/>
  <c r="H104" i="9" s="1"/>
  <c r="V88" i="9"/>
  <c r="O88" i="9"/>
  <c r="H88" i="9" s="1"/>
  <c r="V72" i="9"/>
  <c r="O72" i="9"/>
  <c r="H72" i="9" s="1"/>
  <c r="V56" i="9"/>
  <c r="O56" i="9"/>
  <c r="H56" i="9" s="1"/>
  <c r="V40" i="9"/>
  <c r="O40" i="9"/>
  <c r="H40" i="9" s="1"/>
  <c r="V183" i="9"/>
  <c r="O183" i="9"/>
  <c r="H183" i="9" s="1"/>
  <c r="V167" i="9"/>
  <c r="O167" i="9"/>
  <c r="H167" i="9" s="1"/>
  <c r="V151" i="9"/>
  <c r="O151" i="9"/>
  <c r="H151" i="9" s="1"/>
  <c r="V135" i="9"/>
  <c r="O135" i="9"/>
  <c r="H135" i="9" s="1"/>
  <c r="V119" i="9"/>
  <c r="O119" i="9"/>
  <c r="H119" i="9" s="1"/>
  <c r="V103" i="9"/>
  <c r="O103" i="9"/>
  <c r="H103" i="9" s="1"/>
  <c r="V87" i="9"/>
  <c r="O87" i="9"/>
  <c r="H87" i="9" s="1"/>
  <c r="V71" i="9"/>
  <c r="O71" i="9"/>
  <c r="H71" i="9" s="1"/>
  <c r="V55" i="9"/>
  <c r="O55" i="9"/>
  <c r="H55" i="9" s="1"/>
  <c r="V39" i="9"/>
  <c r="O39" i="9"/>
  <c r="H39" i="9" s="1"/>
  <c r="V7" i="5"/>
  <c r="O7" i="5"/>
  <c r="H7" i="5" s="1"/>
  <c r="V320" i="5"/>
  <c r="O320" i="5"/>
  <c r="H320" i="5" s="1"/>
  <c r="V304" i="5"/>
  <c r="O304" i="5"/>
  <c r="H304" i="5" s="1"/>
  <c r="V288" i="5"/>
  <c r="O288" i="5"/>
  <c r="H288" i="5" s="1"/>
  <c r="V272" i="5"/>
  <c r="O272" i="5"/>
  <c r="H272" i="5" s="1"/>
  <c r="V256" i="5"/>
  <c r="O256" i="5"/>
  <c r="H256" i="5" s="1"/>
  <c r="V240" i="5"/>
  <c r="O240" i="5"/>
  <c r="H240" i="5" s="1"/>
  <c r="V224" i="5"/>
  <c r="O224" i="5"/>
  <c r="H224" i="5" s="1"/>
  <c r="V208" i="5"/>
  <c r="O208" i="5"/>
  <c r="H208" i="5" s="1"/>
  <c r="V192" i="5"/>
  <c r="O192" i="5"/>
  <c r="H192" i="5" s="1"/>
  <c r="V321" i="5"/>
  <c r="O321" i="5"/>
  <c r="H321" i="5" s="1"/>
  <c r="V305" i="5"/>
  <c r="O305" i="5"/>
  <c r="H305" i="5" s="1"/>
  <c r="V289" i="5"/>
  <c r="O289" i="5"/>
  <c r="H289" i="5" s="1"/>
  <c r="V273" i="5"/>
  <c r="O273" i="5"/>
  <c r="H273" i="5" s="1"/>
  <c r="V257" i="5"/>
  <c r="O257" i="5"/>
  <c r="H257" i="5" s="1"/>
  <c r="V241" i="5"/>
  <c r="O241" i="5"/>
  <c r="H241" i="5" s="1"/>
  <c r="V225" i="5"/>
  <c r="O225" i="5"/>
  <c r="H225" i="5" s="1"/>
  <c r="V209" i="5"/>
  <c r="O209" i="5"/>
  <c r="H209" i="5" s="1"/>
  <c r="V193" i="5"/>
  <c r="O193" i="5"/>
  <c r="H193" i="5" s="1"/>
  <c r="V176" i="5"/>
  <c r="O176" i="5"/>
  <c r="H176" i="5" s="1"/>
  <c r="V160" i="5"/>
  <c r="O160" i="5"/>
  <c r="H160" i="5" s="1"/>
  <c r="V144" i="5"/>
  <c r="O144" i="5"/>
  <c r="H144" i="5" s="1"/>
  <c r="V128" i="5"/>
  <c r="O128" i="5"/>
  <c r="H128" i="5" s="1"/>
  <c r="V112" i="5"/>
  <c r="O112" i="5"/>
  <c r="H112" i="5" s="1"/>
  <c r="V96" i="5"/>
  <c r="O96" i="5"/>
  <c r="H96" i="5" s="1"/>
  <c r="V80" i="5"/>
  <c r="O80" i="5"/>
  <c r="H80" i="5" s="1"/>
  <c r="V64" i="5"/>
  <c r="O64" i="5"/>
  <c r="H64" i="5" s="1"/>
  <c r="V48" i="5"/>
  <c r="O48" i="5"/>
  <c r="H48" i="5" s="1"/>
  <c r="V32" i="5"/>
  <c r="O32" i="5"/>
  <c r="H32" i="5" s="1"/>
  <c r="V16" i="5"/>
  <c r="O16" i="5"/>
  <c r="H16" i="5" s="1"/>
  <c r="V171" i="5"/>
  <c r="O171" i="5"/>
  <c r="H171" i="5" s="1"/>
  <c r="V155" i="5"/>
  <c r="O155" i="5"/>
  <c r="H155" i="5" s="1"/>
  <c r="V139" i="5"/>
  <c r="O139" i="5"/>
  <c r="H139" i="5" s="1"/>
  <c r="V123" i="5"/>
  <c r="O123" i="5"/>
  <c r="H123" i="5" s="1"/>
  <c r="V107" i="5"/>
  <c r="O107" i="5"/>
  <c r="H107" i="5" s="1"/>
  <c r="V91" i="5"/>
  <c r="O91" i="5"/>
  <c r="H91" i="5" s="1"/>
  <c r="V75" i="5"/>
  <c r="O75" i="5"/>
  <c r="H75" i="5" s="1"/>
  <c r="V59" i="5"/>
  <c r="O59" i="5"/>
  <c r="H59" i="5" s="1"/>
  <c r="V43" i="5"/>
  <c r="O43" i="5"/>
  <c r="H43" i="5" s="1"/>
  <c r="V27" i="5"/>
  <c r="O27" i="5"/>
  <c r="H27" i="5" s="1"/>
  <c r="V11" i="5"/>
  <c r="O11" i="5"/>
  <c r="H11" i="5" s="1"/>
  <c r="V166" i="9"/>
  <c r="O166" i="9"/>
  <c r="H166" i="9" s="1"/>
  <c r="U22" i="8"/>
  <c r="N22" i="8"/>
  <c r="G22" i="8" s="1"/>
  <c r="N35" i="8"/>
  <c r="G35" i="8" s="1"/>
  <c r="U35" i="8"/>
  <c r="N18" i="8"/>
  <c r="G18" i="8" s="1"/>
  <c r="U18" i="8"/>
  <c r="N29" i="8"/>
  <c r="G29" i="8" s="1"/>
  <c r="U29" i="8"/>
  <c r="V186" i="9"/>
  <c r="O186" i="9"/>
  <c r="H186" i="9" s="1"/>
  <c r="W32" i="10"/>
  <c r="P32" i="10"/>
  <c r="I32" i="10" s="1"/>
  <c r="W16" i="10"/>
  <c r="P16" i="10"/>
  <c r="I16" i="10" s="1"/>
  <c r="V298" i="9"/>
  <c r="O298" i="9"/>
  <c r="H298" i="9" s="1"/>
  <c r="V282" i="9"/>
  <c r="O282" i="9"/>
  <c r="H282" i="9" s="1"/>
  <c r="V266" i="9"/>
  <c r="O266" i="9"/>
  <c r="H266" i="9" s="1"/>
  <c r="V250" i="9"/>
  <c r="O250" i="9"/>
  <c r="H250" i="9" s="1"/>
  <c r="V234" i="9"/>
  <c r="O234" i="9"/>
  <c r="H234" i="9" s="1"/>
  <c r="V218" i="9"/>
  <c r="O218" i="9"/>
  <c r="H218" i="9" s="1"/>
  <c r="V202" i="9"/>
  <c r="O202" i="9"/>
  <c r="H202" i="9" s="1"/>
  <c r="V176" i="9"/>
  <c r="O176" i="9"/>
  <c r="H176" i="9" s="1"/>
  <c r="W25" i="10"/>
  <c r="P25" i="10"/>
  <c r="I25" i="10" s="1"/>
  <c r="V291" i="9"/>
  <c r="O291" i="9"/>
  <c r="H291" i="9" s="1"/>
  <c r="V275" i="9"/>
  <c r="O275" i="9"/>
  <c r="H275" i="9" s="1"/>
  <c r="V259" i="9"/>
  <c r="O259" i="9"/>
  <c r="H259" i="9" s="1"/>
  <c r="V243" i="9"/>
  <c r="O243" i="9"/>
  <c r="H243" i="9" s="1"/>
  <c r="V227" i="9"/>
  <c r="O227" i="9"/>
  <c r="H227" i="9" s="1"/>
  <c r="V211" i="9"/>
  <c r="O211" i="9"/>
  <c r="H211" i="9" s="1"/>
  <c r="V195" i="9"/>
  <c r="O195" i="9"/>
  <c r="H195" i="9" s="1"/>
  <c r="V134" i="9"/>
  <c r="O134" i="9"/>
  <c r="H134" i="9" s="1"/>
  <c r="V118" i="9"/>
  <c r="O118" i="9"/>
  <c r="H118" i="9" s="1"/>
  <c r="V102" i="9"/>
  <c r="O102" i="9"/>
  <c r="H102" i="9" s="1"/>
  <c r="V86" i="9"/>
  <c r="O86" i="9"/>
  <c r="H86" i="9" s="1"/>
  <c r="V70" i="9"/>
  <c r="O70" i="9"/>
  <c r="H70" i="9" s="1"/>
  <c r="V54" i="9"/>
  <c r="O54" i="9"/>
  <c r="H54" i="9" s="1"/>
  <c r="V181" i="9"/>
  <c r="O181" i="9"/>
  <c r="H181" i="9" s="1"/>
  <c r="V165" i="9"/>
  <c r="O165" i="9"/>
  <c r="H165" i="9" s="1"/>
  <c r="V149" i="9"/>
  <c r="O149" i="9"/>
  <c r="H149" i="9" s="1"/>
  <c r="V133" i="9"/>
  <c r="O133" i="9"/>
  <c r="H133" i="9" s="1"/>
  <c r="V117" i="9"/>
  <c r="O117" i="9"/>
  <c r="H117" i="9" s="1"/>
  <c r="V101" i="9"/>
  <c r="O101" i="9"/>
  <c r="H101" i="9" s="1"/>
  <c r="V85" i="9"/>
  <c r="O85" i="9"/>
  <c r="H85" i="9" s="1"/>
  <c r="V69" i="9"/>
  <c r="O69" i="9"/>
  <c r="H69" i="9" s="1"/>
  <c r="V53" i="9"/>
  <c r="O53" i="9"/>
  <c r="H53" i="9" s="1"/>
  <c r="V318" i="5"/>
  <c r="O318" i="5"/>
  <c r="H318" i="5" s="1"/>
  <c r="V302" i="5"/>
  <c r="O302" i="5"/>
  <c r="H302" i="5" s="1"/>
  <c r="V286" i="5"/>
  <c r="O286" i="5"/>
  <c r="H286" i="5" s="1"/>
  <c r="V270" i="5"/>
  <c r="O270" i="5"/>
  <c r="H270" i="5" s="1"/>
  <c r="V254" i="5"/>
  <c r="O254" i="5"/>
  <c r="H254" i="5" s="1"/>
  <c r="V238" i="5"/>
  <c r="O238" i="5"/>
  <c r="H238" i="5" s="1"/>
  <c r="V222" i="5"/>
  <c r="O222" i="5"/>
  <c r="H222" i="5" s="1"/>
  <c r="V206" i="5"/>
  <c r="O206" i="5"/>
  <c r="H206" i="5" s="1"/>
  <c r="V190" i="5"/>
  <c r="O190" i="5"/>
  <c r="H190" i="5" s="1"/>
  <c r="V319" i="5"/>
  <c r="O319" i="5"/>
  <c r="H319" i="5" s="1"/>
  <c r="V303" i="5"/>
  <c r="O303" i="5"/>
  <c r="H303" i="5" s="1"/>
  <c r="V287" i="5"/>
  <c r="O287" i="5"/>
  <c r="H287" i="5" s="1"/>
  <c r="V271" i="5"/>
  <c r="O271" i="5"/>
  <c r="H271" i="5" s="1"/>
  <c r="V255" i="5"/>
  <c r="O255" i="5"/>
  <c r="H255" i="5" s="1"/>
  <c r="V239" i="5"/>
  <c r="O239" i="5"/>
  <c r="H239" i="5" s="1"/>
  <c r="V223" i="5"/>
  <c r="O223" i="5"/>
  <c r="H223" i="5" s="1"/>
  <c r="V207" i="5"/>
  <c r="O207" i="5"/>
  <c r="H207" i="5" s="1"/>
  <c r="V191" i="5"/>
  <c r="O191" i="5"/>
  <c r="H191" i="5" s="1"/>
  <c r="V174" i="5"/>
  <c r="O174" i="5"/>
  <c r="H174" i="5" s="1"/>
  <c r="V158" i="5"/>
  <c r="O158" i="5"/>
  <c r="H158" i="5" s="1"/>
  <c r="V142" i="5"/>
  <c r="O142" i="5"/>
  <c r="H142" i="5" s="1"/>
  <c r="V126" i="5"/>
  <c r="O126" i="5"/>
  <c r="H126" i="5" s="1"/>
  <c r="V110" i="5"/>
  <c r="O110" i="5"/>
  <c r="H110" i="5" s="1"/>
  <c r="V94" i="5"/>
  <c r="O94" i="5"/>
  <c r="H94" i="5" s="1"/>
  <c r="V78" i="5"/>
  <c r="O78" i="5"/>
  <c r="H78" i="5" s="1"/>
  <c r="V62" i="5"/>
  <c r="O62" i="5"/>
  <c r="H62" i="5" s="1"/>
  <c r="V46" i="5"/>
  <c r="O46" i="5"/>
  <c r="H46" i="5" s="1"/>
  <c r="V30" i="5"/>
  <c r="O30" i="5"/>
  <c r="H30" i="5" s="1"/>
  <c r="V14" i="5"/>
  <c r="O14" i="5"/>
  <c r="H14" i="5" s="1"/>
  <c r="V169" i="5"/>
  <c r="O169" i="5"/>
  <c r="H169" i="5" s="1"/>
  <c r="V153" i="5"/>
  <c r="O153" i="5"/>
  <c r="H153" i="5" s="1"/>
  <c r="V137" i="5"/>
  <c r="O137" i="5"/>
  <c r="H137" i="5" s="1"/>
  <c r="V121" i="5"/>
  <c r="O121" i="5"/>
  <c r="H121" i="5" s="1"/>
  <c r="V105" i="5"/>
  <c r="O105" i="5"/>
  <c r="H105" i="5" s="1"/>
  <c r="V89" i="5"/>
  <c r="O89" i="5"/>
  <c r="H89" i="5" s="1"/>
  <c r="V73" i="5"/>
  <c r="O73" i="5"/>
  <c r="H73" i="5" s="1"/>
  <c r="V57" i="5"/>
  <c r="O57" i="5"/>
  <c r="H57" i="5" s="1"/>
  <c r="V41" i="5"/>
  <c r="O41" i="5"/>
  <c r="H41" i="5" s="1"/>
  <c r="V25" i="5"/>
  <c r="O25" i="5"/>
  <c r="H25" i="5" s="1"/>
  <c r="V9" i="5"/>
  <c r="O9" i="5"/>
  <c r="H9" i="5" s="1"/>
  <c r="L45" i="5" l="1"/>
  <c r="L14" i="5"/>
  <c r="L10" i="5"/>
  <c r="L37" i="5"/>
  <c r="L33" i="5"/>
  <c r="L44" i="5"/>
  <c r="L29" i="5"/>
  <c r="K12" i="8"/>
  <c r="K18" i="8"/>
  <c r="W223" i="5"/>
  <c r="P223" i="5"/>
  <c r="W89" i="5"/>
  <c r="P89" i="5"/>
  <c r="W105" i="5"/>
  <c r="P105" i="5"/>
  <c r="W121" i="5"/>
  <c r="P121" i="5"/>
  <c r="W78" i="5"/>
  <c r="P78" i="5"/>
  <c r="W207" i="5"/>
  <c r="P207" i="5"/>
  <c r="W302" i="5"/>
  <c r="P302" i="5"/>
  <c r="W117" i="9"/>
  <c r="P117" i="9"/>
  <c r="W70" i="9"/>
  <c r="P70" i="9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56" i="9"/>
  <c r="P56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153" i="9"/>
  <c r="P153" i="9"/>
  <c r="W106" i="9"/>
  <c r="P106" i="9"/>
  <c r="W279" i="9"/>
  <c r="P279" i="9"/>
  <c r="W111" i="5"/>
  <c r="P111" i="5"/>
  <c r="W68" i="5"/>
  <c r="P68" i="5"/>
  <c r="W197" i="5"/>
  <c r="P197" i="5"/>
  <c r="W292" i="5"/>
  <c r="P292" i="5"/>
  <c r="W171" i="9"/>
  <c r="P171" i="9"/>
  <c r="O19" i="8"/>
  <c r="V19" i="8"/>
  <c r="V20" i="8"/>
  <c r="O20" i="8"/>
  <c r="O31" i="8"/>
  <c r="V31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55" i="9"/>
  <c r="P55" i="9"/>
  <c r="W183" i="9"/>
  <c r="P183" i="9"/>
  <c r="W136" i="9"/>
  <c r="P136" i="9"/>
  <c r="W245" i="9"/>
  <c r="P245" i="9"/>
  <c r="W204" i="9"/>
  <c r="P204" i="9"/>
  <c r="X34" i="10"/>
  <c r="Q34" i="10"/>
  <c r="W45" i="5"/>
  <c r="P45" i="5"/>
  <c r="W173" i="5"/>
  <c r="P173" i="5"/>
  <c r="W130" i="5"/>
  <c r="P130" i="5"/>
  <c r="W259" i="5"/>
  <c r="P259" i="5"/>
  <c r="W226" i="5"/>
  <c r="P226" i="5"/>
  <c r="W41" i="9"/>
  <c r="P41" i="9"/>
  <c r="W169" i="9"/>
  <c r="P169" i="9"/>
  <c r="W122" i="9"/>
  <c r="P122" i="9"/>
  <c r="W295" i="9"/>
  <c r="P295" i="9"/>
  <c r="W63" i="5"/>
  <c r="P63" i="5"/>
  <c r="W20" i="5"/>
  <c r="P20" i="5"/>
  <c r="L20" i="5" s="1"/>
  <c r="W148" i="5"/>
  <c r="P148" i="5"/>
  <c r="W277" i="5"/>
  <c r="P277" i="5"/>
  <c r="W244" i="5"/>
  <c r="P244" i="5"/>
  <c r="W59" i="9"/>
  <c r="P59" i="9"/>
  <c r="W187" i="9"/>
  <c r="P187" i="9"/>
  <c r="X15" i="10"/>
  <c r="Q15" i="10"/>
  <c r="W272" i="9"/>
  <c r="P272" i="9"/>
  <c r="O27" i="8"/>
  <c r="V27" i="8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77" i="9"/>
  <c r="P77" i="9"/>
  <c r="W94" i="9"/>
  <c r="P94" i="9"/>
  <c r="W203" i="9"/>
  <c r="P203" i="9"/>
  <c r="W267" i="9"/>
  <c r="P267" i="9"/>
  <c r="X33" i="10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L8" i="5" s="1"/>
  <c r="W72" i="5"/>
  <c r="P72" i="5"/>
  <c r="W136" i="5"/>
  <c r="P136" i="5"/>
  <c r="W201" i="5"/>
  <c r="P201" i="5"/>
  <c r="W265" i="5"/>
  <c r="P265" i="5"/>
  <c r="W232" i="5"/>
  <c r="P232" i="5"/>
  <c r="W296" i="5"/>
  <c r="P296" i="5"/>
  <c r="W47" i="9"/>
  <c r="P47" i="9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Q26" i="10"/>
  <c r="W21" i="5"/>
  <c r="P21" i="5"/>
  <c r="L21" i="5" s="1"/>
  <c r="W85" i="5"/>
  <c r="P85" i="5"/>
  <c r="W149" i="5"/>
  <c r="P149" i="5"/>
  <c r="W42" i="5"/>
  <c r="P42" i="5"/>
  <c r="L42" i="5" s="1"/>
  <c r="W106" i="5"/>
  <c r="P106" i="5"/>
  <c r="W170" i="5"/>
  <c r="P170" i="5"/>
  <c r="W235" i="5"/>
  <c r="P235" i="5"/>
  <c r="W299" i="5"/>
  <c r="P299" i="5"/>
  <c r="W202" i="5"/>
  <c r="P202" i="5"/>
  <c r="W266" i="5"/>
  <c r="P266" i="5"/>
  <c r="W81" i="9"/>
  <c r="P81" i="9"/>
  <c r="W145" i="9"/>
  <c r="P145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L12" i="5" s="1"/>
  <c r="W76" i="5"/>
  <c r="P76" i="5"/>
  <c r="W140" i="5"/>
  <c r="P140" i="5"/>
  <c r="W205" i="5"/>
  <c r="P205" i="5"/>
  <c r="W269" i="5"/>
  <c r="P269" i="5"/>
  <c r="W236" i="5"/>
  <c r="P236" i="5"/>
  <c r="W300" i="5"/>
  <c r="P300" i="5"/>
  <c r="W51" i="9"/>
  <c r="P51" i="9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Q30" i="10"/>
  <c r="W30" i="5"/>
  <c r="P30" i="5"/>
  <c r="L30" i="5" s="1"/>
  <c r="W69" i="9"/>
  <c r="P69" i="9"/>
  <c r="W195" i="9"/>
  <c r="P195" i="9"/>
  <c r="X25" i="10"/>
  <c r="Q25" i="10"/>
  <c r="W282" i="9"/>
  <c r="P282" i="9"/>
  <c r="W123" i="5"/>
  <c r="P123" i="5"/>
  <c r="W80" i="5"/>
  <c r="P80" i="5"/>
  <c r="W209" i="5"/>
  <c r="P209" i="5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L17" i="5" s="1"/>
  <c r="W38" i="5"/>
  <c r="P38" i="5"/>
  <c r="L38" i="5" s="1"/>
  <c r="W141" i="9"/>
  <c r="P141" i="9"/>
  <c r="O29" i="8"/>
  <c r="V29" i="8"/>
  <c r="O34" i="8"/>
  <c r="V34" i="8"/>
  <c r="O36" i="8"/>
  <c r="V36" i="8"/>
  <c r="V25" i="8"/>
  <c r="O25" i="8"/>
  <c r="W94" i="5"/>
  <c r="P94" i="5"/>
  <c r="W46" i="5"/>
  <c r="P46" i="5"/>
  <c r="W174" i="5"/>
  <c r="P174" i="5"/>
  <c r="W303" i="5"/>
  <c r="P303" i="5"/>
  <c r="W270" i="5"/>
  <c r="P270" i="5"/>
  <c r="W85" i="9"/>
  <c r="P85" i="9"/>
  <c r="W275" i="9"/>
  <c r="P275" i="9"/>
  <c r="W234" i="9"/>
  <c r="P234" i="9"/>
  <c r="W11" i="5"/>
  <c r="P11" i="5"/>
  <c r="L11" i="5" s="1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L18" i="5" s="1"/>
  <c r="W146" i="5"/>
  <c r="P146" i="5"/>
  <c r="W275" i="5"/>
  <c r="P275" i="5"/>
  <c r="W242" i="5"/>
  <c r="P242" i="5"/>
  <c r="W57" i="9"/>
  <c r="P57" i="9"/>
  <c r="W185" i="9"/>
  <c r="P185" i="9"/>
  <c r="W138" i="9"/>
  <c r="P138" i="9"/>
  <c r="X13" i="10"/>
  <c r="Q13" i="10"/>
  <c r="W79" i="5"/>
  <c r="P79" i="5"/>
  <c r="W36" i="5"/>
  <c r="P36" i="5"/>
  <c r="L36" i="5" s="1"/>
  <c r="W164" i="5"/>
  <c r="P164" i="5"/>
  <c r="W293" i="5"/>
  <c r="P293" i="5"/>
  <c r="W260" i="5"/>
  <c r="P260" i="5"/>
  <c r="W75" i="9"/>
  <c r="P75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93" i="9"/>
  <c r="P93" i="9"/>
  <c r="W157" i="9"/>
  <c r="P157" i="9"/>
  <c r="W46" i="9"/>
  <c r="P46" i="9"/>
  <c r="W110" i="9"/>
  <c r="P110" i="9"/>
  <c r="W219" i="9"/>
  <c r="P219" i="9"/>
  <c r="W283" i="9"/>
  <c r="P283" i="9"/>
  <c r="W178" i="9"/>
  <c r="P178" i="9"/>
  <c r="W242" i="9"/>
  <c r="P242" i="9"/>
  <c r="W156" i="9"/>
  <c r="P156" i="9"/>
  <c r="W67" i="5"/>
  <c r="P67" i="5"/>
  <c r="W131" i="5"/>
  <c r="P131" i="5"/>
  <c r="W24" i="5"/>
  <c r="P24" i="5"/>
  <c r="L24" i="5" s="1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97" i="9"/>
  <c r="P97" i="9"/>
  <c r="W161" i="9"/>
  <c r="P161" i="9"/>
  <c r="W50" i="9"/>
  <c r="P50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W71" i="5"/>
  <c r="P71" i="5"/>
  <c r="W135" i="5"/>
  <c r="P135" i="5"/>
  <c r="W28" i="5"/>
  <c r="P28" i="5"/>
  <c r="L28" i="5" s="1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84" i="9"/>
  <c r="P84" i="9"/>
  <c r="W190" i="9"/>
  <c r="P190" i="9"/>
  <c r="W257" i="9"/>
  <c r="P257" i="9"/>
  <c r="X23" i="10"/>
  <c r="Q23" i="10"/>
  <c r="W216" i="9"/>
  <c r="P216" i="9"/>
  <c r="W280" i="9"/>
  <c r="P280" i="9"/>
  <c r="W170" i="9"/>
  <c r="P170" i="9"/>
  <c r="W73" i="5"/>
  <c r="P73" i="5"/>
  <c r="W287" i="5"/>
  <c r="P287" i="5"/>
  <c r="W25" i="5"/>
  <c r="P25" i="5"/>
  <c r="L25" i="5" s="1"/>
  <c r="W110" i="5"/>
  <c r="P110" i="5"/>
  <c r="W239" i="5"/>
  <c r="P239" i="5"/>
  <c r="W206" i="5"/>
  <c r="P206" i="5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L32" i="5" s="1"/>
  <c r="W160" i="5"/>
  <c r="P160" i="5"/>
  <c r="W289" i="5"/>
  <c r="P289" i="5"/>
  <c r="W256" i="5"/>
  <c r="P256" i="5"/>
  <c r="W71" i="9"/>
  <c r="P71" i="9"/>
  <c r="W197" i="9"/>
  <c r="P197" i="9"/>
  <c r="X27" i="10"/>
  <c r="Q27" i="10"/>
  <c r="W284" i="9"/>
  <c r="P284" i="9"/>
  <c r="Q20" i="10"/>
  <c r="X20" i="10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L15" i="5" s="1"/>
  <c r="W143" i="5"/>
  <c r="P143" i="5"/>
  <c r="W100" i="5"/>
  <c r="P100" i="5"/>
  <c r="W229" i="5"/>
  <c r="P229" i="5"/>
  <c r="W196" i="5"/>
  <c r="P196" i="5"/>
  <c r="W139" i="9"/>
  <c r="P139" i="9"/>
  <c r="W92" i="9"/>
  <c r="P92" i="9"/>
  <c r="X31" i="10"/>
  <c r="Q31" i="10"/>
  <c r="W288" i="9"/>
  <c r="P288" i="9"/>
  <c r="W247" i="5"/>
  <c r="P247" i="5"/>
  <c r="O18" i="8"/>
  <c r="V18" i="8"/>
  <c r="V24" i="8"/>
  <c r="O24" i="8"/>
  <c r="V28" i="8"/>
  <c r="O28" i="8"/>
  <c r="O21" i="8"/>
  <c r="V21" i="8"/>
  <c r="W137" i="5"/>
  <c r="P137" i="5"/>
  <c r="W254" i="5"/>
  <c r="P254" i="5"/>
  <c r="W41" i="5"/>
  <c r="P41" i="5"/>
  <c r="L41" i="5" s="1"/>
  <c r="W62" i="5"/>
  <c r="P62" i="5"/>
  <c r="W191" i="5"/>
  <c r="P191" i="5"/>
  <c r="W319" i="5"/>
  <c r="P319" i="5"/>
  <c r="W286" i="5"/>
  <c r="P286" i="5"/>
  <c r="W101" i="9"/>
  <c r="P101" i="9"/>
  <c r="W54" i="9"/>
  <c r="P54" i="9"/>
  <c r="W227" i="9"/>
  <c r="P227" i="9"/>
  <c r="X16" i="10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40" i="9"/>
  <c r="P40" i="9"/>
  <c r="W213" i="9"/>
  <c r="P213" i="9"/>
  <c r="W236" i="9"/>
  <c r="P236" i="9"/>
  <c r="O26" i="8"/>
  <c r="V26" i="8"/>
  <c r="W77" i="5"/>
  <c r="P77" i="5"/>
  <c r="W34" i="5"/>
  <c r="P34" i="5"/>
  <c r="L34" i="5" s="1"/>
  <c r="W162" i="5"/>
  <c r="P162" i="5"/>
  <c r="W291" i="5"/>
  <c r="P291" i="5"/>
  <c r="W258" i="5"/>
  <c r="P258" i="5"/>
  <c r="W73" i="9"/>
  <c r="P73" i="9"/>
  <c r="W199" i="9"/>
  <c r="P199" i="9"/>
  <c r="X29" i="10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230" i="5"/>
  <c r="P230" i="5"/>
  <c r="W294" i="5"/>
  <c r="P294" i="5"/>
  <c r="W45" i="9"/>
  <c r="P45" i="9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Q24" i="10"/>
  <c r="W19" i="5"/>
  <c r="P19" i="5"/>
  <c r="L19" i="5" s="1"/>
  <c r="W83" i="5"/>
  <c r="P83" i="5"/>
  <c r="W147" i="5"/>
  <c r="P147" i="5"/>
  <c r="W40" i="5"/>
  <c r="P40" i="5"/>
  <c r="L40" i="5" s="1"/>
  <c r="W104" i="5"/>
  <c r="P104" i="5"/>
  <c r="W168" i="5"/>
  <c r="P168" i="5"/>
  <c r="W233" i="5"/>
  <c r="P233" i="5"/>
  <c r="W297" i="5"/>
  <c r="P297" i="5"/>
  <c r="W200" i="5"/>
  <c r="P200" i="5"/>
  <c r="W264" i="5"/>
  <c r="P264" i="5"/>
  <c r="W79" i="9"/>
  <c r="P79" i="9"/>
  <c r="W143" i="9"/>
  <c r="P143" i="9"/>
  <c r="W96" i="9"/>
  <c r="P96" i="9"/>
  <c r="W205" i="9"/>
  <c r="P205" i="9"/>
  <c r="W269" i="9"/>
  <c r="P269" i="9"/>
  <c r="X35" i="10"/>
  <c r="Q35" i="10"/>
  <c r="W228" i="9"/>
  <c r="P228" i="9"/>
  <c r="W292" i="9"/>
  <c r="P292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234" i="5"/>
  <c r="P234" i="5"/>
  <c r="W298" i="5"/>
  <c r="P298" i="5"/>
  <c r="W49" i="9"/>
  <c r="P49" i="9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Q28" i="10"/>
  <c r="W23" i="5"/>
  <c r="P23" i="5"/>
  <c r="L23" i="5" s="1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83" i="9"/>
  <c r="P83" i="9"/>
  <c r="W147" i="9"/>
  <c r="P147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165" i="9"/>
  <c r="P165" i="9"/>
  <c r="W118" i="9"/>
  <c r="P118" i="9"/>
  <c r="W291" i="9"/>
  <c r="P291" i="9"/>
  <c r="W250" i="9"/>
  <c r="P250" i="9"/>
  <c r="W27" i="5"/>
  <c r="P27" i="5"/>
  <c r="L27" i="5" s="1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P13" i="5"/>
  <c r="L13" i="5" s="1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44" i="9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W9" i="5"/>
  <c r="P9" i="5"/>
  <c r="L9" i="5" s="1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53" i="9"/>
  <c r="P53" i="9"/>
  <c r="W181" i="9"/>
  <c r="P181" i="9"/>
  <c r="W134" i="9"/>
  <c r="P134" i="9"/>
  <c r="W243" i="9"/>
  <c r="P243" i="9"/>
  <c r="W202" i="9"/>
  <c r="P202" i="9"/>
  <c r="X32" i="10"/>
  <c r="Q32" i="10"/>
  <c r="W43" i="5"/>
  <c r="P43" i="5"/>
  <c r="L43" i="5" s="1"/>
  <c r="W171" i="5"/>
  <c r="P171" i="5"/>
  <c r="W128" i="5"/>
  <c r="P128" i="5"/>
  <c r="W257" i="5"/>
  <c r="P257" i="5"/>
  <c r="W224" i="5"/>
  <c r="P224" i="5"/>
  <c r="W39" i="9"/>
  <c r="P39" i="9"/>
  <c r="W167" i="9"/>
  <c r="P167" i="9"/>
  <c r="W120" i="9"/>
  <c r="P120" i="9"/>
  <c r="W293" i="9"/>
  <c r="P293" i="9"/>
  <c r="X18" i="10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42" i="9"/>
  <c r="P42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43" i="9"/>
  <c r="P43" i="9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Q22" i="10"/>
  <c r="W65" i="5"/>
  <c r="P65" i="5"/>
  <c r="W129" i="5"/>
  <c r="P129" i="5"/>
  <c r="W22" i="5"/>
  <c r="P22" i="5"/>
  <c r="L22" i="5" s="1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Q17" i="10"/>
  <c r="W210" i="9"/>
  <c r="P210" i="9"/>
  <c r="W274" i="9"/>
  <c r="P274" i="9"/>
  <c r="W168" i="9"/>
  <c r="P168" i="9"/>
  <c r="W35" i="5"/>
  <c r="P35" i="5"/>
  <c r="L35" i="5" s="1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95" i="9"/>
  <c r="P95" i="9"/>
  <c r="W159" i="9"/>
  <c r="P159" i="9"/>
  <c r="W48" i="9"/>
  <c r="P48" i="9"/>
  <c r="W112" i="9"/>
  <c r="P112" i="9"/>
  <c r="W221" i="9"/>
  <c r="P221" i="9"/>
  <c r="W285" i="9"/>
  <c r="P285" i="9"/>
  <c r="W148" i="9"/>
  <c r="P148" i="9"/>
  <c r="W244" i="9"/>
  <c r="P244" i="9"/>
  <c r="W69" i="5"/>
  <c r="P69" i="5"/>
  <c r="W133" i="5"/>
  <c r="P133" i="5"/>
  <c r="W26" i="5"/>
  <c r="P26" i="5"/>
  <c r="L26" i="5" s="1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Q21" i="10"/>
  <c r="W214" i="9"/>
  <c r="P214" i="9"/>
  <c r="W278" i="9"/>
  <c r="P278" i="9"/>
  <c r="W154" i="9"/>
  <c r="P154" i="9"/>
  <c r="W39" i="5"/>
  <c r="P39" i="5"/>
  <c r="L39" i="5" s="1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99" i="9"/>
  <c r="P99" i="9"/>
  <c r="W163" i="9"/>
  <c r="P163" i="9"/>
  <c r="W52" i="9"/>
  <c r="P52" i="9"/>
  <c r="W116" i="9"/>
  <c r="P116" i="9"/>
  <c r="W225" i="9"/>
  <c r="P225" i="9"/>
  <c r="W289" i="9"/>
  <c r="P289" i="9"/>
  <c r="W180" i="9"/>
  <c r="P180" i="9"/>
  <c r="W248" i="9"/>
  <c r="P248" i="9"/>
  <c r="X14" i="10"/>
  <c r="Q14" i="10"/>
  <c r="X36" i="10"/>
  <c r="Q36" i="10"/>
  <c r="K17" i="8" l="1"/>
  <c r="Y14" i="10"/>
  <c r="S14" i="10" s="1"/>
  <c r="R14" i="10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39" i="9"/>
  <c r="R39" i="9" s="1"/>
  <c r="Q39" i="9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X13" i="5"/>
  <c r="R13" i="5" s="1"/>
  <c r="Q13" i="5"/>
  <c r="X104" i="9"/>
  <c r="R104" i="9" s="1"/>
  <c r="Q104" i="9"/>
  <c r="X241" i="5"/>
  <c r="R241" i="5" s="1"/>
  <c r="Q241" i="5"/>
  <c r="X250" i="9"/>
  <c r="R250" i="9" s="1"/>
  <c r="Q250" i="9"/>
  <c r="X169" i="5"/>
  <c r="R169" i="5" s="1"/>
  <c r="Q169" i="5"/>
  <c r="X232" i="9"/>
  <c r="R232" i="9" s="1"/>
  <c r="Q232" i="9"/>
  <c r="X100" i="9"/>
  <c r="R100" i="9" s="1"/>
  <c r="Q100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X10" i="5"/>
  <c r="R10" i="5" s="1"/>
  <c r="Q10" i="5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54" i="9"/>
  <c r="R54" i="9" s="1"/>
  <c r="Q54" i="9"/>
  <c r="X191" i="5"/>
  <c r="R191" i="5" s="1"/>
  <c r="Q191" i="5"/>
  <c r="X137" i="5"/>
  <c r="R137" i="5" s="1"/>
  <c r="Q137" i="5"/>
  <c r="P24" i="8"/>
  <c r="W24" i="8"/>
  <c r="Q24" i="8" s="1"/>
  <c r="X288" i="9"/>
  <c r="R288" i="9" s="1"/>
  <c r="Q288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50" i="9"/>
  <c r="R50" i="9" s="1"/>
  <c r="Q50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279" i="9"/>
  <c r="R279" i="9" s="1"/>
  <c r="Q279" i="9"/>
  <c r="X210" i="5"/>
  <c r="R210" i="5" s="1"/>
  <c r="Q210" i="5"/>
  <c r="X93" i="5"/>
  <c r="R93" i="5" s="1"/>
  <c r="Q93" i="5"/>
  <c r="X56" i="9"/>
  <c r="R56" i="9" s="1"/>
  <c r="Q56" i="9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W23" i="8"/>
  <c r="Q23" i="8" s="1"/>
  <c r="P23" i="8"/>
  <c r="P21" i="8"/>
  <c r="W21" i="8"/>
  <c r="Q2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X134" i="9"/>
  <c r="R134" i="9" s="1"/>
  <c r="Q134" i="9"/>
  <c r="X271" i="5"/>
  <c r="R271" i="5" s="1"/>
  <c r="Q271" i="5"/>
  <c r="X153" i="5"/>
  <c r="R153" i="5" s="1"/>
  <c r="Q153" i="5"/>
  <c r="X44" i="9"/>
  <c r="R44" i="9" s="1"/>
  <c r="Q44" i="9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Y24" i="10"/>
  <c r="S24" i="10" s="1"/>
  <c r="R24" i="10"/>
  <c r="X235" i="9"/>
  <c r="R235" i="9" s="1"/>
  <c r="Q235" i="9"/>
  <c r="X109" i="9"/>
  <c r="R109" i="9" s="1"/>
  <c r="Q109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X118" i="5"/>
  <c r="R118" i="5" s="1"/>
  <c r="Q118" i="5"/>
  <c r="X33" i="5"/>
  <c r="R33" i="5" s="1"/>
  <c r="Q33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Y26" i="10"/>
  <c r="S26" i="10" s="1"/>
  <c r="R26" i="10"/>
  <c r="X237" i="9"/>
  <c r="R237" i="9" s="1"/>
  <c r="Q237" i="9"/>
  <c r="X111" i="9"/>
  <c r="R111" i="9" s="1"/>
  <c r="Q111" i="9"/>
  <c r="X72" i="5"/>
  <c r="R72" i="5" s="1"/>
  <c r="Q72" i="5"/>
  <c r="X238" i="9"/>
  <c r="R238" i="9" s="1"/>
  <c r="Q238" i="9"/>
  <c r="Y33" i="10"/>
  <c r="S33" i="10" s="1"/>
  <c r="R33" i="10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55" i="9"/>
  <c r="R55" i="9" s="1"/>
  <c r="Q55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34" i="8"/>
  <c r="W34" i="8"/>
  <c r="Q34" i="8" s="1"/>
  <c r="W31" i="8"/>
  <c r="Q31" i="8" s="1"/>
  <c r="P31" i="8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40" i="9"/>
  <c r="R40" i="9" s="1"/>
  <c r="Q40" i="9"/>
  <c r="X176" i="5"/>
  <c r="R176" i="5" s="1"/>
  <c r="Q176" i="5"/>
  <c r="X286" i="5"/>
  <c r="R286" i="5" s="1"/>
  <c r="Q286" i="5"/>
  <c r="X41" i="5"/>
  <c r="R41" i="5" s="1"/>
  <c r="Q41" i="5"/>
  <c r="P28" i="8"/>
  <c r="W28" i="8"/>
  <c r="Q28" i="8" s="1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160" i="5"/>
  <c r="R160" i="5" s="1"/>
  <c r="Q160" i="5"/>
  <c r="X176" i="9"/>
  <c r="R176" i="9" s="1"/>
  <c r="Q176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41" i="9"/>
  <c r="R41" i="9" s="1"/>
  <c r="Q41" i="9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35" i="8"/>
  <c r="W35" i="8"/>
  <c r="Q35" i="8" s="1"/>
  <c r="P26" i="8"/>
  <c r="W26" i="8"/>
  <c r="Q26" i="8" s="1"/>
  <c r="P22" i="8"/>
  <c r="W22" i="8"/>
  <c r="Q22" i="8" s="1"/>
  <c r="X154" i="9"/>
  <c r="R154" i="9" s="1"/>
  <c r="Q154" i="9"/>
  <c r="X56" i="5"/>
  <c r="R56" i="5" s="1"/>
  <c r="Q56" i="5"/>
  <c r="X180" i="9"/>
  <c r="R180" i="9" s="1"/>
  <c r="Q180" i="9"/>
  <c r="X52" i="9"/>
  <c r="R52" i="9" s="1"/>
  <c r="Q52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48" i="9"/>
  <c r="R48" i="9" s="1"/>
  <c r="Q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X44" i="5"/>
  <c r="R44" i="5" s="1"/>
  <c r="Q44" i="5"/>
  <c r="Y28" i="10"/>
  <c r="S28" i="10" s="1"/>
  <c r="R28" i="10"/>
  <c r="X239" i="9"/>
  <c r="R239" i="9" s="1"/>
  <c r="Q239" i="9"/>
  <c r="X113" i="9"/>
  <c r="R113" i="9" s="1"/>
  <c r="Q113" i="9"/>
  <c r="X74" i="5"/>
  <c r="R74" i="5" s="1"/>
  <c r="Q74" i="5"/>
  <c r="X302" i="9"/>
  <c r="R302" i="9" s="1"/>
  <c r="Q302" i="9"/>
  <c r="Y35" i="10"/>
  <c r="S35" i="10" s="1"/>
  <c r="R35" i="10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X24" i="5"/>
  <c r="R24" i="5" s="1"/>
  <c r="Q24" i="5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174" i="5"/>
  <c r="R174" i="5" s="1"/>
  <c r="Q174" i="5"/>
  <c r="P25" i="8"/>
  <c r="W25" i="8"/>
  <c r="Q25" i="8" s="1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231" i="5"/>
  <c r="R231" i="5" s="1"/>
  <c r="Q231" i="5"/>
  <c r="X81" i="5"/>
  <c r="R81" i="5" s="1"/>
  <c r="Q81" i="5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  <c r="V7" i="10" l="1"/>
  <c r="O7" i="10"/>
  <c r="V10" i="10"/>
  <c r="K10" i="10" s="1"/>
  <c r="O10" i="10"/>
  <c r="V9" i="10"/>
  <c r="O9" i="10"/>
  <c r="V8" i="10"/>
  <c r="O8" i="10"/>
  <c r="P8" i="10" l="1"/>
  <c r="I8" i="10" s="1"/>
  <c r="K8" i="10"/>
  <c r="W9" i="10"/>
  <c r="Q9" i="10" s="1"/>
  <c r="K9" i="10"/>
  <c r="P7" i="10"/>
  <c r="I7" i="10" s="1"/>
  <c r="K7" i="10"/>
  <c r="M8" i="10"/>
  <c r="X9" i="10"/>
  <c r="P9" i="10"/>
  <c r="I9" i="10" s="1"/>
  <c r="W10" i="10"/>
  <c r="P10" i="10"/>
  <c r="W8" i="10"/>
  <c r="W7" i="10"/>
  <c r="M7" i="10" l="1"/>
  <c r="I10" i="10"/>
  <c r="M10" i="10" s="1"/>
  <c r="M9" i="10"/>
  <c r="Q8" i="10"/>
  <c r="X8" i="10"/>
  <c r="X10" i="10"/>
  <c r="Q10" i="10"/>
  <c r="Q7" i="10"/>
  <c r="X7" i="10"/>
  <c r="R9" i="10"/>
  <c r="Y9" i="10"/>
  <c r="S9" i="10" s="1"/>
  <c r="Y10" i="10" l="1"/>
  <c r="S10" i="10" s="1"/>
  <c r="R10" i="10"/>
  <c r="R7" i="10"/>
  <c r="Y7" i="10"/>
  <c r="S7" i="10" s="1"/>
  <c r="R8" i="10"/>
  <c r="Y8" i="10"/>
  <c r="S8" i="10" s="1"/>
  <c r="N14" i="9"/>
  <c r="N22" i="9"/>
  <c r="N30" i="9"/>
  <c r="N15" i="9"/>
  <c r="N23" i="9"/>
  <c r="N34" i="9"/>
  <c r="N8" i="9"/>
  <c r="N16" i="9"/>
  <c r="N24" i="9"/>
  <c r="N36" i="9"/>
  <c r="N9" i="9"/>
  <c r="N17" i="9"/>
  <c r="N25" i="9"/>
  <c r="N10" i="9"/>
  <c r="N18" i="9"/>
  <c r="N26" i="9"/>
  <c r="N11" i="9"/>
  <c r="N19" i="9"/>
  <c r="N27" i="9"/>
  <c r="N13" i="9"/>
  <c r="N29" i="9"/>
  <c r="N12" i="9"/>
  <c r="N20" i="9"/>
  <c r="N28" i="9"/>
  <c r="N7" i="9"/>
  <c r="N21" i="9"/>
  <c r="N38" i="9"/>
  <c r="N33" i="9"/>
  <c r="N35" i="9"/>
  <c r="U21" i="9"/>
  <c r="U28" i="9"/>
  <c r="U24" i="9"/>
  <c r="U29" i="9"/>
  <c r="J29" i="9" s="1"/>
  <c r="U15" i="9"/>
  <c r="J15" i="9" s="1"/>
  <c r="N32" i="9"/>
  <c r="U19" i="9"/>
  <c r="J19" i="9" s="1"/>
  <c r="U25" i="9"/>
  <c r="J25" i="9" s="1"/>
  <c r="V25" i="9"/>
  <c r="P25" i="9" s="1"/>
  <c r="U8" i="9"/>
  <c r="J8" i="9" s="1"/>
  <c r="U22" i="9"/>
  <c r="J22" i="9" s="1"/>
  <c r="N37" i="9"/>
  <c r="U11" i="9"/>
  <c r="U20" i="9"/>
  <c r="U7" i="9"/>
  <c r="J7" i="9" s="1"/>
  <c r="U9" i="9"/>
  <c r="J9" i="9" s="1"/>
  <c r="U16" i="9"/>
  <c r="J16" i="9" s="1"/>
  <c r="U10" i="9"/>
  <c r="U26" i="9"/>
  <c r="J26" i="9" s="1"/>
  <c r="U12" i="9"/>
  <c r="U30" i="9"/>
  <c r="U27" i="9"/>
  <c r="N31" i="9"/>
  <c r="U17" i="9"/>
  <c r="J17" i="9" s="1"/>
  <c r="U14" i="9"/>
  <c r="J14" i="9" s="1"/>
  <c r="U23" i="9"/>
  <c r="U18" i="9"/>
  <c r="U13" i="9"/>
  <c r="U31" i="9"/>
  <c r="J37" i="9"/>
  <c r="U38" i="9"/>
  <c r="J38" i="9" s="1"/>
  <c r="J35" i="9"/>
  <c r="U33" i="9"/>
  <c r="J33" i="9" s="1"/>
  <c r="U32" i="9"/>
  <c r="J32" i="9" s="1"/>
  <c r="O10" i="9" l="1"/>
  <c r="H10" i="9" s="1"/>
  <c r="J10" i="9"/>
  <c r="V23" i="9"/>
  <c r="J23" i="9"/>
  <c r="V24" i="9"/>
  <c r="W24" i="9" s="1"/>
  <c r="J24" i="9"/>
  <c r="O28" i="9"/>
  <c r="H28" i="9" s="1"/>
  <c r="J28" i="9"/>
  <c r="V21" i="9"/>
  <c r="J21" i="9"/>
  <c r="O27" i="9"/>
  <c r="H27" i="9" s="1"/>
  <c r="J27" i="9"/>
  <c r="L27" i="9" s="1"/>
  <c r="P36" i="9"/>
  <c r="J36" i="9"/>
  <c r="V31" i="9"/>
  <c r="W31" i="9" s="1"/>
  <c r="J31" i="9"/>
  <c r="O11" i="9"/>
  <c r="H11" i="9" s="1"/>
  <c r="J11" i="9"/>
  <c r="V18" i="9"/>
  <c r="P18" i="9" s="1"/>
  <c r="J18" i="9"/>
  <c r="O20" i="9"/>
  <c r="H20" i="9" s="1"/>
  <c r="J20" i="9"/>
  <c r="O30" i="9"/>
  <c r="H30" i="9" s="1"/>
  <c r="J30" i="9"/>
  <c r="O13" i="9"/>
  <c r="H13" i="9" s="1"/>
  <c r="J13" i="9"/>
  <c r="O12" i="9"/>
  <c r="H12" i="9" s="1"/>
  <c r="J12" i="9"/>
  <c r="L12" i="9" s="1"/>
  <c r="P34" i="9"/>
  <c r="J34" i="9"/>
  <c r="Q37" i="9"/>
  <c r="O23" i="9"/>
  <c r="H23" i="9" s="1"/>
  <c r="L23" i="9" s="1"/>
  <c r="V13" i="9"/>
  <c r="P13" i="9" s="1"/>
  <c r="Q33" i="9"/>
  <c r="V15" i="9"/>
  <c r="W15" i="9" s="1"/>
  <c r="X15" i="9" s="1"/>
  <c r="R15" i="9" s="1"/>
  <c r="V9" i="9"/>
  <c r="W9" i="9" s="1"/>
  <c r="Q9" i="9" s="1"/>
  <c r="V12" i="9"/>
  <c r="W12" i="9" s="1"/>
  <c r="Q12" i="9" s="1"/>
  <c r="V14" i="9"/>
  <c r="W14" i="9" s="1"/>
  <c r="X14" i="9" s="1"/>
  <c r="R14" i="9" s="1"/>
  <c r="W13" i="9"/>
  <c r="X13" i="9" s="1"/>
  <c r="R13" i="9" s="1"/>
  <c r="O17" i="9"/>
  <c r="O15" i="9"/>
  <c r="V38" i="9"/>
  <c r="P38" i="9" s="1"/>
  <c r="O21" i="9"/>
  <c r="H21" i="9" s="1"/>
  <c r="O29" i="9"/>
  <c r="H29" i="9" s="1"/>
  <c r="O22" i="9"/>
  <c r="H22" i="9" s="1"/>
  <c r="O16" i="9"/>
  <c r="H16" i="9" s="1"/>
  <c r="V29" i="9"/>
  <c r="P29" i="9" s="1"/>
  <c r="O14" i="9"/>
  <c r="V27" i="9"/>
  <c r="V10" i="9"/>
  <c r="O9" i="9"/>
  <c r="V8" i="9"/>
  <c r="W8" i="9" s="1"/>
  <c r="Q8" i="9" s="1"/>
  <c r="V19" i="9"/>
  <c r="O7" i="9"/>
  <c r="O24" i="9"/>
  <c r="H24" i="9" s="1"/>
  <c r="O25" i="9"/>
  <c r="V17" i="9"/>
  <c r="P17" i="9" s="1"/>
  <c r="V26" i="9"/>
  <c r="W26" i="9" s="1"/>
  <c r="Q26" i="9" s="1"/>
  <c r="V7" i="9"/>
  <c r="W7" i="9" s="1"/>
  <c r="Q7" i="9" s="1"/>
  <c r="V22" i="9"/>
  <c r="P22" i="9" s="1"/>
  <c r="O19" i="9"/>
  <c r="R33" i="9"/>
  <c r="W23" i="9"/>
  <c r="P23" i="9"/>
  <c r="W21" i="9"/>
  <c r="P21" i="9"/>
  <c r="P24" i="9"/>
  <c r="W18" i="9"/>
  <c r="O31" i="9"/>
  <c r="H31" i="9" s="1"/>
  <c r="O36" i="9"/>
  <c r="H36" i="9" s="1"/>
  <c r="O37" i="9"/>
  <c r="V32" i="9"/>
  <c r="P33" i="9"/>
  <c r="O18" i="9"/>
  <c r="H18" i="9" s="1"/>
  <c r="V30" i="9"/>
  <c r="V16" i="9"/>
  <c r="V20" i="9"/>
  <c r="O34" i="9"/>
  <c r="H34" i="9" s="1"/>
  <c r="O35" i="9"/>
  <c r="O38" i="9"/>
  <c r="L11" i="9"/>
  <c r="L10" i="9"/>
  <c r="L13" i="9"/>
  <c r="O26" i="9"/>
  <c r="V11" i="9"/>
  <c r="O33" i="9"/>
  <c r="O8" i="9"/>
  <c r="W25" i="9"/>
  <c r="V28" i="9"/>
  <c r="W17" i="9"/>
  <c r="O32" i="9"/>
  <c r="L28" i="9" l="1"/>
  <c r="Q36" i="9"/>
  <c r="L20" i="9"/>
  <c r="P14" i="9"/>
  <c r="L30" i="9"/>
  <c r="W29" i="9"/>
  <c r="X29" i="9" s="1"/>
  <c r="R29" i="9" s="1"/>
  <c r="P31" i="9"/>
  <c r="Q13" i="9"/>
  <c r="H7" i="9"/>
  <c r="L7" i="9" s="1"/>
  <c r="H37" i="9"/>
  <c r="L37" i="9" s="1"/>
  <c r="H19" i="9"/>
  <c r="L19" i="9" s="1"/>
  <c r="H26" i="9"/>
  <c r="L26" i="9" s="1"/>
  <c r="H17" i="9"/>
  <c r="L17" i="9" s="1"/>
  <c r="H8" i="9"/>
  <c r="L8" i="9" s="1"/>
  <c r="H9" i="9"/>
  <c r="L9" i="9" s="1"/>
  <c r="H33" i="9"/>
  <c r="L33" i="9" s="1"/>
  <c r="Q14" i="9"/>
  <c r="L38" i="9"/>
  <c r="H38" i="9"/>
  <c r="H32" i="9"/>
  <c r="L32" i="9" s="1"/>
  <c r="P7" i="9"/>
  <c r="H35" i="9"/>
  <c r="L35" i="9" s="1"/>
  <c r="H25" i="9"/>
  <c r="L25" i="9" s="1"/>
  <c r="H14" i="9"/>
  <c r="L14" i="9" s="1"/>
  <c r="H15" i="9"/>
  <c r="L15" i="9" s="1"/>
  <c r="R37" i="9"/>
  <c r="P37" i="9"/>
  <c r="X12" i="9"/>
  <c r="R12" i="9" s="1"/>
  <c r="P12" i="9"/>
  <c r="X8" i="9"/>
  <c r="R8" i="9" s="1"/>
  <c r="P8" i="9"/>
  <c r="Q15" i="9"/>
  <c r="P15" i="9"/>
  <c r="P9" i="9"/>
  <c r="X7" i="9"/>
  <c r="R7" i="9" s="1"/>
  <c r="X9" i="9"/>
  <c r="R9" i="9" s="1"/>
  <c r="W22" i="9"/>
  <c r="Q22" i="9" s="1"/>
  <c r="W38" i="9"/>
  <c r="X38" i="9" s="1"/>
  <c r="R38" i="9" s="1"/>
  <c r="L21" i="9"/>
  <c r="L29" i="9"/>
  <c r="P26" i="9"/>
  <c r="X26" i="9"/>
  <c r="R26" i="9" s="1"/>
  <c r="L22" i="9"/>
  <c r="L16" i="9"/>
  <c r="L36" i="9"/>
  <c r="L24" i="9"/>
  <c r="P19" i="9"/>
  <c r="W19" i="9"/>
  <c r="P10" i="9"/>
  <c r="W10" i="9"/>
  <c r="P27" i="9"/>
  <c r="W27" i="9"/>
  <c r="Q29" i="9"/>
  <c r="P35" i="9"/>
  <c r="X17" i="9"/>
  <c r="R17" i="9" s="1"/>
  <c r="Q17" i="9"/>
  <c r="W11" i="9"/>
  <c r="P11" i="9"/>
  <c r="P16" i="9"/>
  <c r="W16" i="9"/>
  <c r="Q31" i="9"/>
  <c r="X31" i="9"/>
  <c r="R31" i="9" s="1"/>
  <c r="P32" i="9"/>
  <c r="W32" i="9"/>
  <c r="W30" i="9"/>
  <c r="P30" i="9"/>
  <c r="Q34" i="9"/>
  <c r="R34" i="9"/>
  <c r="X23" i="9"/>
  <c r="R23" i="9" s="1"/>
  <c r="Q23" i="9"/>
  <c r="P28" i="9"/>
  <c r="W28" i="9"/>
  <c r="Q25" i="9"/>
  <c r="X25" i="9"/>
  <c r="R25" i="9" s="1"/>
  <c r="L18" i="9"/>
  <c r="Q21" i="9"/>
  <c r="X21" i="9"/>
  <c r="R21" i="9" s="1"/>
  <c r="L34" i="9"/>
  <c r="Q18" i="9"/>
  <c r="X18" i="9"/>
  <c r="R18" i="9" s="1"/>
  <c r="W20" i="9"/>
  <c r="P20" i="9"/>
  <c r="L31" i="9"/>
  <c r="X24" i="9"/>
  <c r="R24" i="9" s="1"/>
  <c r="Q24" i="9"/>
  <c r="R36" i="9" l="1"/>
  <c r="X22" i="9"/>
  <c r="R22" i="9" s="1"/>
  <c r="Q38" i="9"/>
  <c r="X27" i="9"/>
  <c r="R27" i="9" s="1"/>
  <c r="Q27" i="9"/>
  <c r="X10" i="9"/>
  <c r="R10" i="9" s="1"/>
  <c r="Q10" i="9"/>
  <c r="X19" i="9"/>
  <c r="R19" i="9" s="1"/>
  <c r="Q19" i="9"/>
  <c r="Q35" i="9"/>
  <c r="R35" i="9"/>
  <c r="Q20" i="9"/>
  <c r="X20" i="9"/>
  <c r="R20" i="9" s="1"/>
  <c r="X30" i="9"/>
  <c r="R30" i="9" s="1"/>
  <c r="Q30" i="9"/>
  <c r="X11" i="9"/>
  <c r="R11" i="9" s="1"/>
  <c r="Q11" i="9"/>
  <c r="Q28" i="9"/>
  <c r="X28" i="9"/>
  <c r="R28" i="9" s="1"/>
  <c r="Q32" i="9"/>
  <c r="X32" i="9"/>
  <c r="R32" i="9" s="1"/>
  <c r="X16" i="9"/>
  <c r="R16" i="9" s="1"/>
  <c r="Q16" i="9"/>
  <c r="M11" i="8"/>
  <c r="M12" i="8"/>
  <c r="M13" i="8"/>
  <c r="M7" i="8"/>
  <c r="M14" i="8"/>
  <c r="M15" i="8"/>
  <c r="M8" i="8"/>
  <c r="M16" i="8"/>
  <c r="M10" i="8"/>
  <c r="M9" i="8"/>
  <c r="T16" i="8"/>
  <c r="I16" i="8" s="1"/>
  <c r="T15" i="8"/>
  <c r="I15" i="8" s="1"/>
  <c r="T7" i="8"/>
  <c r="I7" i="8" s="1"/>
  <c r="T12" i="8"/>
  <c r="T8" i="8"/>
  <c r="T14" i="8"/>
  <c r="T10" i="8"/>
  <c r="I10" i="8" s="1"/>
  <c r="T11" i="8"/>
  <c r="T9" i="8"/>
  <c r="T13" i="8"/>
  <c r="U9" i="8" l="1"/>
  <c r="I9" i="8"/>
  <c r="N11" i="8"/>
  <c r="G11" i="8" s="1"/>
  <c r="I11" i="8"/>
  <c r="K11" i="8" s="1"/>
  <c r="U14" i="8"/>
  <c r="V14" i="8" s="1"/>
  <c r="I14" i="8"/>
  <c r="U8" i="8"/>
  <c r="O8" i="8" s="1"/>
  <c r="I8" i="8"/>
  <c r="N12" i="8"/>
  <c r="G12" i="8" s="1"/>
  <c r="I12" i="8"/>
  <c r="N13" i="8"/>
  <c r="G13" i="8" s="1"/>
  <c r="I13" i="8"/>
  <c r="K13" i="8" s="1"/>
  <c r="U15" i="8"/>
  <c r="O15" i="8" s="1"/>
  <c r="U10" i="8"/>
  <c r="N15" i="8"/>
  <c r="N16" i="8"/>
  <c r="O9" i="8"/>
  <c r="V9" i="8"/>
  <c r="N14" i="8"/>
  <c r="G14" i="8" s="1"/>
  <c r="N8" i="8"/>
  <c r="G8" i="8" s="1"/>
  <c r="U12" i="8"/>
  <c r="U7" i="8"/>
  <c r="U16" i="8"/>
  <c r="N10" i="8"/>
  <c r="N9" i="8"/>
  <c r="G9" i="8" s="1"/>
  <c r="U13" i="8"/>
  <c r="U11" i="8"/>
  <c r="N7" i="8"/>
  <c r="O14" i="8" l="1"/>
  <c r="G15" i="8"/>
  <c r="K15" i="8" s="1"/>
  <c r="G16" i="8"/>
  <c r="K16" i="8" s="1"/>
  <c r="V8" i="8"/>
  <c r="P8" i="8" s="1"/>
  <c r="G10" i="8"/>
  <c r="K10" i="8" s="1"/>
  <c r="G7" i="8"/>
  <c r="K7" i="8" s="1"/>
  <c r="V15" i="8"/>
  <c r="W15" i="8" s="1"/>
  <c r="Q15" i="8" s="1"/>
  <c r="K9" i="8"/>
  <c r="O10" i="8"/>
  <c r="V10" i="8"/>
  <c r="O7" i="8"/>
  <c r="V7" i="8"/>
  <c r="P14" i="8"/>
  <c r="W14" i="8"/>
  <c r="Q14" i="8" s="1"/>
  <c r="O11" i="8"/>
  <c r="V11" i="8"/>
  <c r="O13" i="8"/>
  <c r="V13" i="8"/>
  <c r="O12" i="8"/>
  <c r="V12" i="8"/>
  <c r="K8" i="8"/>
  <c r="K14" i="8"/>
  <c r="P9" i="8"/>
  <c r="W9" i="8"/>
  <c r="Q9" i="8" s="1"/>
  <c r="O16" i="8"/>
  <c r="V16" i="8"/>
  <c r="W8" i="8" l="1"/>
  <c r="Q8" i="8" s="1"/>
  <c r="P15" i="8"/>
  <c r="W10" i="8"/>
  <c r="Q10" i="8" s="1"/>
  <c r="P10" i="8"/>
  <c r="P12" i="8"/>
  <c r="W12" i="8"/>
  <c r="Q12" i="8" s="1"/>
  <c r="W16" i="8"/>
  <c r="Q16" i="8" s="1"/>
  <c r="P16" i="8"/>
  <c r="P13" i="8"/>
  <c r="W13" i="8"/>
  <c r="Q13" i="8" s="1"/>
  <c r="P11" i="8"/>
  <c r="W11" i="8"/>
  <c r="Q11" i="8" s="1"/>
  <c r="P7" i="8"/>
  <c r="W7" i="8"/>
  <c r="Q7" i="8" s="1"/>
</calcChain>
</file>

<file path=xl/sharedStrings.xml><?xml version="1.0" encoding="utf-8"?>
<sst xmlns="http://schemas.openxmlformats.org/spreadsheetml/2006/main" count="748" uniqueCount="395">
  <si>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</si>
  <si>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</si>
  <si>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</si>
  <si>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</si>
  <si>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</si>
  <si>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</si>
  <si>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</si>
  <si>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</si>
  <si>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</si>
  <si>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</si>
  <si>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</si>
  <si>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</si>
  <si>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</si>
  <si>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</si>
  <si>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</si>
  <si>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</si>
  <si>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</si>
  <si>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</si>
  <si>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</si>
  <si>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</si>
  <si>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</si>
  <si>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</si>
  <si>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</si>
  <si>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</si>
  <si>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</si>
  <si>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</si>
  <si>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</si>
  <si>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</si>
  <si>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</si>
  <si>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</si>
  <si>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</si>
  <si>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</si>
  <si>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</si>
  <si>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</si>
  <si>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</si>
  <si>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</si>
  <si>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</si>
  <si>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</si>
  <si>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</si>
  <si>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</si>
  <si>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</si>
  <si>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</si>
  <si>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</si>
  <si>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</si>
  <si>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</si>
  <si>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</si>
  <si>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</si>
  <si>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</si>
  <si>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</si>
  <si>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</si>
  <si>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</si>
  <si>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</si>
  <si>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</si>
  <si>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</si>
  <si>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</si>
  <si>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</si>
  <si>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</si>
  <si>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</si>
  <si>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</si>
  <si>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</si>
  <si>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</si>
  <si>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</si>
  <si>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</si>
  <si>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</si>
  <si>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</si>
  <si>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</si>
  <si>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</si>
  <si>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</si>
  <si>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</si>
  <si>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</si>
  <si>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</si>
  <si>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</si>
  <si>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</si>
  <si>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</si>
  <si>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</si>
  <si>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</si>
  <si>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</si>
  <si>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</si>
  <si>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</si>
  <si>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</si>
  <si>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</si>
  <si>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</si>
  <si>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</si>
  <si>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</si>
  <si>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</si>
  <si>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</si>
  <si>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</si>
  <si>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</si>
  <si>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</si>
  <si>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</si>
  <si>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</si>
  <si>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</si>
  <si>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</si>
  <si>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</si>
  <si>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</si>
  <si>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</si>
  <si>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</si>
  <si>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</si>
  <si>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</si>
  <si>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</si>
  <si>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</si>
  <si>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</si>
  <si>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</si>
  <si>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</si>
  <si>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</si>
  <si>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</si>
  <si>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</si>
  <si>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</si>
  <si>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</si>
  <si>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</si>
  <si>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</si>
  <si>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</si>
  <si>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</si>
  <si>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</si>
  <si>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</si>
  <si>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</si>
  <si>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</si>
  <si>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</si>
  <si>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</si>
  <si>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</si>
  <si>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</si>
  <si>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</si>
  <si>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</si>
  <si>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</si>
  <si>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</si>
  <si>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</si>
  <si>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</si>
  <si>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</si>
  <si>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</si>
  <si>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</si>
  <si>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</si>
  <si>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</si>
  <si>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</si>
  <si>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</si>
  <si>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</si>
  <si>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</si>
  <si>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</si>
  <si>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</si>
  <si>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</si>
  <si>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</si>
  <si>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</si>
  <si>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</si>
  <si>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</si>
  <si>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</si>
  <si>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</si>
  <si>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</si>
  <si>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</si>
  <si>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</si>
  <si>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</si>
  <si>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</si>
  <si>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</si>
  <si>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</si>
  <si>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</si>
  <si>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</si>
  <si>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</si>
  <si>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</si>
  <si>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</si>
  <si>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</si>
  <si>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</si>
  <si>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</si>
  <si>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</si>
  <si>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</si>
  <si>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</si>
  <si>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</si>
  <si>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</si>
  <si>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</si>
  <si>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</si>
  <si>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</si>
  <si>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</si>
  <si>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</si>
  <si>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</si>
  <si>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</si>
  <si>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</si>
  <si>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</si>
  <si>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</si>
  <si>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</si>
  <si>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</si>
  <si>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</si>
  <si>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</si>
  <si>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</si>
  <si>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</si>
  <si>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</si>
  <si>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</si>
  <si>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</si>
  <si>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</si>
  <si>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</si>
  <si>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</si>
  <si>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</si>
  <si>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</si>
  <si>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</si>
  <si>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</si>
  <si>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</si>
  <si>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</si>
  <si>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</si>
  <si>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</si>
  <si>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</si>
  <si>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</si>
  <si>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</si>
  <si>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</si>
  <si>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</si>
  <si>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</si>
  <si>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</si>
  <si>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</si>
  <si>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</si>
  <si>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</si>
  <si>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</si>
  <si>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</si>
  <si>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</si>
  <si>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</si>
  <si>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</si>
  <si>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</si>
  <si>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</si>
  <si>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</si>
  <si>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</si>
  <si>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</si>
  <si>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</si>
  <si>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</si>
  <si>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</si>
  <si>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</si>
  <si>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</si>
  <si>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</si>
  <si>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</si>
  <si>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</si>
  <si>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</si>
  <si>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</si>
  <si>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</si>
  <si>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</si>
  <si>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</si>
  <si>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</si>
  <si>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</si>
  <si>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</si>
  <si>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</si>
  <si>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</si>
  <si>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</si>
  <si>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</si>
  <si>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</si>
  <si>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</si>
  <si>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</si>
  <si>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</si>
  <si>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</si>
  <si>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</si>
  <si>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</si>
  <si>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</si>
  <si>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</si>
  <si>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</si>
  <si>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</si>
  <si>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</si>
  <si>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Meter/NMI/site investigation</t>
  </si>
  <si>
    <t>Meter accuracy test</t>
  </si>
  <si>
    <t>Meter accuracy test - additional meters</t>
  </si>
  <si>
    <t>Special reading</t>
  </si>
  <si>
    <t>Remote meter reconfiguration</t>
  </si>
  <si>
    <t>Manual re-energisation (including customer transfer)</t>
  </si>
  <si>
    <t>Manual re-energisation (same day)</t>
  </si>
  <si>
    <t>Manual de-energisation</t>
  </si>
  <si>
    <t>Isolation of supply or reconnection, excluding HV (single)</t>
  </si>
  <si>
    <t>Isolation of supply and reconnection after isolation, excluding HV (same day)</t>
  </si>
  <si>
    <t>Standard alteration, &lt;60 minutes</t>
  </si>
  <si>
    <t>Complex alteration, &gt; 60 minutes</t>
  </si>
  <si>
    <t>Failed field visit for lower cost services (simple tasks)</t>
  </si>
  <si>
    <t>Failed field visit (complex tasks)</t>
  </si>
  <si>
    <t>2022–23</t>
  </si>
  <si>
    <t>Single phase - where CitiPower is the metering coordinator</t>
  </si>
  <si>
    <t>Multi-phase CT - where CitiPower is the metering coordinator</t>
  </si>
  <si>
    <t>Multi-phase DC - where CitiPower is the metering coordinator</t>
  </si>
  <si>
    <t>Single phase - where CitiPower is not the metering coordinator</t>
  </si>
  <si>
    <t>Multi-phase DC - where CitiPower is not the metering coordinator</t>
  </si>
  <si>
    <t>Multi-phase CT - where CitiPower is not the metering coordinator</t>
  </si>
  <si>
    <t>Mercury vapour 80 watt</t>
  </si>
  <si>
    <t>Sodium high pressure 150 watt</t>
  </si>
  <si>
    <t>Sodium high pressure 250 watt</t>
  </si>
  <si>
    <t>Fluorescent 20 watt</t>
  </si>
  <si>
    <t>Fluorescent 40 watt</t>
  </si>
  <si>
    <t>Mercury vapour 50 watt</t>
  </si>
  <si>
    <t>Mercury vapour 125 watt</t>
  </si>
  <si>
    <t>Mercury vapour 250 watt</t>
  </si>
  <si>
    <t>Mercury vapour 400 watt</t>
  </si>
  <si>
    <t>Sodium high pressure 70 watt</t>
  </si>
  <si>
    <t>Sodium high pressure 100 watt</t>
  </si>
  <si>
    <t>Sodium high pressure 220 watt</t>
  </si>
  <si>
    <t>Sodium high pressure 360 watt</t>
  </si>
  <si>
    <t>Sodium high pressure 400 watt</t>
  </si>
  <si>
    <t>Metal halide 70 watt</t>
  </si>
  <si>
    <t>Metal halide 100 watt</t>
  </si>
  <si>
    <t>Metal halide 150 watt</t>
  </si>
  <si>
    <t>Metal halide 250 watt</t>
  </si>
  <si>
    <t>Metal halide 400 watt</t>
  </si>
  <si>
    <t>Metal halide 1000 watt</t>
  </si>
  <si>
    <t>T5 2X14W</t>
  </si>
  <si>
    <t xml:space="preserve">Category V LED L1 Standard Output </t>
  </si>
  <si>
    <t>Single Phase</t>
  </si>
  <si>
    <t>Three phase direct connected meter</t>
  </si>
  <si>
    <t>Three phase CT connected meter</t>
  </si>
  <si>
    <t>Basic 
or 
MRIM</t>
  </si>
  <si>
    <t>Exit fee</t>
  </si>
  <si>
    <t>NCSBH</t>
  </si>
  <si>
    <t>MDCBH</t>
  </si>
  <si>
    <t>MCTBH</t>
  </si>
  <si>
    <t>NSPBH</t>
  </si>
  <si>
    <t>NMDBH</t>
  </si>
  <si>
    <t>NMCBH</t>
  </si>
  <si>
    <t>MITBH</t>
  </si>
  <si>
    <t>DISBH</t>
  </si>
  <si>
    <t>RCTBH</t>
  </si>
  <si>
    <t>RSDBH</t>
  </si>
  <si>
    <t>IOSBH</t>
  </si>
  <si>
    <t>ISSBH</t>
  </si>
  <si>
    <t>SALBH</t>
  </si>
  <si>
    <t>CALBH</t>
  </si>
  <si>
    <t>FVCBH</t>
  </si>
  <si>
    <t>MATBH</t>
  </si>
  <si>
    <t>MATAM</t>
  </si>
  <si>
    <t>SRBH</t>
  </si>
  <si>
    <t>RMR</t>
  </si>
  <si>
    <t>FVSBH</t>
  </si>
  <si>
    <t>NCSAH</t>
  </si>
  <si>
    <t>MDCAH</t>
  </si>
  <si>
    <t>MCTAH</t>
  </si>
  <si>
    <t>NSPAH</t>
  </si>
  <si>
    <t>NMDAH</t>
  </si>
  <si>
    <t>NMCAH</t>
  </si>
  <si>
    <t>MITAH</t>
  </si>
  <si>
    <t>MATAH</t>
  </si>
  <si>
    <t>ISOAH</t>
  </si>
  <si>
    <t>SALAH</t>
  </si>
  <si>
    <t>CALAH</t>
  </si>
  <si>
    <t>FVUAH</t>
  </si>
  <si>
    <t>ADMBH</t>
  </si>
  <si>
    <t>FIEBH</t>
  </si>
  <si>
    <t>TECBH</t>
  </si>
  <si>
    <t>ENGBH</t>
  </si>
  <si>
    <t>SENBH</t>
  </si>
  <si>
    <t>FIEAH</t>
  </si>
  <si>
    <t>TECAH</t>
  </si>
  <si>
    <t>ENGAH</t>
  </si>
  <si>
    <t>SENAH</t>
  </si>
  <si>
    <t>510269</t>
  </si>
  <si>
    <t>510246</t>
  </si>
  <si>
    <t>510251</t>
  </si>
  <si>
    <t>510230</t>
  </si>
  <si>
    <t>510234</t>
  </si>
  <si>
    <t>510265</t>
  </si>
  <si>
    <t>510273</t>
  </si>
  <si>
    <t>510277</t>
  </si>
  <si>
    <t>510281</t>
  </si>
  <si>
    <t xml:space="preserve">510238 </t>
  </si>
  <si>
    <t>510242</t>
  </si>
  <si>
    <t>510247</t>
  </si>
  <si>
    <t>510253</t>
  </si>
  <si>
    <t>510257</t>
  </si>
  <si>
    <t>510289</t>
  </si>
  <si>
    <t xml:space="preserve">510290 </t>
  </si>
  <si>
    <t>510294</t>
  </si>
  <si>
    <t>510302</t>
  </si>
  <si>
    <t>510306</t>
  </si>
  <si>
    <t>510310</t>
  </si>
  <si>
    <t>510683</t>
  </si>
  <si>
    <t>Category P LED High Output</t>
  </si>
  <si>
    <t>Category V LED L2 Medium Output</t>
  </si>
  <si>
    <t xml:space="preserve">Category V LED L4 High Output </t>
  </si>
  <si>
    <t>T5 2X24W</t>
  </si>
  <si>
    <t>CF32</t>
  </si>
  <si>
    <t>CF42</t>
  </si>
  <si>
    <t>Category P LED Standard Output</t>
  </si>
  <si>
    <t>510684</t>
  </si>
  <si>
    <t>511053</t>
  </si>
  <si>
    <t>511054</t>
  </si>
  <si>
    <t>511163</t>
  </si>
  <si>
    <t>511148</t>
  </si>
  <si>
    <t>511240</t>
  </si>
  <si>
    <t>511241</t>
  </si>
  <si>
    <t>511242</t>
  </si>
  <si>
    <t>MEFSP</t>
  </si>
  <si>
    <t>MEFDC</t>
  </si>
  <si>
    <t>MEFCT</t>
  </si>
  <si>
    <t>MEFBM</t>
  </si>
  <si>
    <t>After hours services</t>
  </si>
  <si>
    <t>Business hours services</t>
  </si>
  <si>
    <t>Administration - business hours</t>
  </si>
  <si>
    <t>Field worker - business hours</t>
  </si>
  <si>
    <t>Technical - business hours</t>
  </si>
  <si>
    <t>Engineer - business hours</t>
  </si>
  <si>
    <t>Senior engineer - business hours</t>
  </si>
  <si>
    <t>Field worker - after hours</t>
  </si>
  <si>
    <t>Technical - after hours</t>
  </si>
  <si>
    <t>Engineer - after hours</t>
  </si>
  <si>
    <t>Senior engineer - after hours</t>
  </si>
  <si>
    <t xml:space="preserve">Meter accuracy test </t>
  </si>
  <si>
    <t>Failed field visit (unable to perform customer requested task)</t>
  </si>
  <si>
    <t>Adjusted formula for proposed price and price cap outputs to reference row only rather than index/match for service name</t>
  </si>
  <si>
    <t>Ancillary Network Services Price Capls 2021-22 have been updated to reflect AER Final decision rates. Original pre-filled values reflected CitiPower revised proposal values.</t>
  </si>
  <si>
    <t>Written down value</t>
  </si>
  <si>
    <t>Avoidable cost</t>
  </si>
  <si>
    <t>420372</t>
  </si>
  <si>
    <t>420371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</si>
</sst>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10"/>
      <color theme="1"/>
      <name val="Verdana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  <xf numFmtId="0" fontId="25" fillId="0" borderId="0"/>
    <xf numFmtId="167" fontId="26" fillId="0" borderId="0" applyFont="0" applyFill="0" applyBorder="0" applyAlignment="0" applyProtection="0"/>
    <xf numFmtId="0" fontId="25" fillId="0" borderId="0"/>
    <xf numFmtId="0" fontId="25" fillId="0" borderId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49" fontId="19" fillId="8" borderId="5" xfId="2" applyNumberFormat="1" applyFont="1" applyFill="1" applyBorder="1" applyAlignment="1" applyProtection="1">
      <alignment horizontal="left" indent="1"/>
    </xf>
    <xf numFmtId="14" fontId="17" fillId="0" borderId="0" xfId="3" applyNumberFormat="1" applyFont="1" applyAlignment="1" applyProtection="1"/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</cellXfs>
  <cellStyles count="10">
    <cellStyle name="Assumptions Right Number" xfId="4" xr:uid="{00000000-0005-0000-0000-000000000000}"/>
    <cellStyle name="Currency 2" xfId="7" xr:uid="{6F30DCCC-BB00-433E-AF51-4CB06D42EC22}"/>
    <cellStyle name="Hyperlink" xfId="3" builtinId="8"/>
    <cellStyle name="Normal" xfId="0" builtinId="0"/>
    <cellStyle name="Normal 2" xfId="2" xr:uid="{00000000-0005-0000-0000-000003000000}"/>
    <cellStyle name="Normal 247" xfId="6" xr:uid="{3ACA3E25-6D50-4D3C-8C98-B04E11B04284}"/>
    <cellStyle name="Normal 248" xfId="8" xr:uid="{6A178C4C-0883-41F3-BC60-D2F513D068D9}"/>
    <cellStyle name="Normal 6" xfId="9" xr:uid="{8CD2C0C2-3B7D-49A0-927A-45C33D6C6330}"/>
    <cellStyle name="Percent" xfId="1" builtinId="5"/>
    <cellStyle name="Percent 2" xfId="5" xr:uid="{00000000-0005-0000-0000-000005000000}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AppData\Roaming\iManage\Work\Recent\AER213041%20-%20Pricing%20-%20Standardised%20model%20and%20development%20work\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opLeftCell="A19" zoomScaleNormal="100" workbookViewId="0">
      <selection activeCell="E58" sqref="E58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147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CitiPower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5" t="s">
        <v>148</v>
      </c>
      <c r="J10" s="215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4"/>
      <c r="J11" s="214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3" t="s">
        <v>136</v>
      </c>
      <c r="J12" s="213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3" t="s">
        <v>138</v>
      </c>
      <c r="J13" s="213"/>
    </row>
    <row r="14" spans="1:53" x14ac:dyDescent="0.2">
      <c r="C14" s="114"/>
      <c r="D14" s="89"/>
      <c r="E14" s="88" t="s">
        <v>139</v>
      </c>
      <c r="F14" s="89"/>
      <c r="G14" s="109">
        <v>1.1000000000000001</v>
      </c>
      <c r="H14" s="110">
        <v>44805</v>
      </c>
      <c r="I14" s="214" t="s">
        <v>140</v>
      </c>
      <c r="J14" s="214"/>
    </row>
    <row r="15" spans="1:53" x14ac:dyDescent="0.2">
      <c r="C15" s="115"/>
      <c r="D15" s="89"/>
      <c r="E15" s="88" t="s">
        <v>141</v>
      </c>
      <c r="F15" s="89"/>
      <c r="G15" s="109">
        <v>1.2</v>
      </c>
      <c r="H15" s="110">
        <v>44866</v>
      </c>
      <c r="I15" s="214" t="s">
        <v>142</v>
      </c>
      <c r="J15" s="214"/>
    </row>
    <row r="16" spans="1:53" x14ac:dyDescent="0.2">
      <c r="C16" s="116"/>
      <c r="D16" s="89"/>
      <c r="E16" s="88" t="s">
        <v>143</v>
      </c>
      <c r="F16" s="89"/>
      <c r="G16" s="109">
        <v>2</v>
      </c>
      <c r="H16" s="110">
        <v>44896</v>
      </c>
      <c r="I16" s="214" t="s">
        <v>144</v>
      </c>
      <c r="J16" s="214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4" t="s">
        <v>145</v>
      </c>
      <c r="J17" s="214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4" t="s">
        <v>146</v>
      </c>
      <c r="J18" s="214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149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154</v>
      </c>
      <c r="D22" s="89"/>
      <c r="E22" s="89" t="s">
        <v>155</v>
      </c>
      <c r="F22" s="89"/>
      <c r="G22" s="109"/>
      <c r="H22" s="118"/>
      <c r="I22" s="111"/>
      <c r="J22" s="111"/>
    </row>
    <row r="23" spans="1:53" x14ac:dyDescent="0.2">
      <c r="C23" s="133" t="s">
        <v>150</v>
      </c>
      <c r="D23" s="89"/>
      <c r="E23" s="89" t="s">
        <v>156</v>
      </c>
      <c r="F23" s="89"/>
      <c r="G23" s="109"/>
      <c r="H23" s="118"/>
      <c r="I23" s="111"/>
      <c r="J23" s="111"/>
    </row>
    <row r="24" spans="1:53" x14ac:dyDescent="0.2">
      <c r="C24" s="133" t="s">
        <v>153</v>
      </c>
      <c r="D24" s="89"/>
      <c r="E24" s="89" t="s">
        <v>157</v>
      </c>
      <c r="F24" s="89"/>
      <c r="G24" s="109"/>
      <c r="H24" s="118"/>
      <c r="I24" s="111"/>
      <c r="J24" s="111"/>
    </row>
    <row r="25" spans="1:53" x14ac:dyDescent="0.2">
      <c r="C25" s="133" t="s">
        <v>151</v>
      </c>
      <c r="D25" s="89"/>
      <c r="E25" s="89" t="s">
        <v>158</v>
      </c>
      <c r="F25" s="89"/>
      <c r="G25" s="109"/>
      <c r="H25" s="118"/>
      <c r="I25" s="111"/>
      <c r="J25" s="111"/>
    </row>
    <row r="26" spans="1:53" x14ac:dyDescent="0.2">
      <c r="C26" s="133" t="s">
        <v>152</v>
      </c>
      <c r="D26" s="89"/>
      <c r="E26" s="89" t="s">
        <v>159</v>
      </c>
      <c r="F26" s="89"/>
      <c r="G26" s="109"/>
      <c r="H26" s="118"/>
      <c r="I26" s="111"/>
      <c r="J26" s="111"/>
    </row>
    <row r="27" spans="1:53" x14ac:dyDescent="0.2">
      <c r="C27" s="133" t="s">
        <v>160</v>
      </c>
      <c r="D27" s="89"/>
      <c r="E27" s="89" t="s">
        <v>161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162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163</v>
      </c>
      <c r="D32" s="128"/>
      <c r="E32" s="128"/>
      <c r="F32" s="89"/>
      <c r="G32" s="129" t="s">
        <v>178</v>
      </c>
      <c r="H32" s="130"/>
      <c r="I32" s="131"/>
      <c r="J32" s="132"/>
    </row>
    <row r="33" spans="3:10" x14ac:dyDescent="0.2">
      <c r="C33" s="134" t="s">
        <v>164</v>
      </c>
      <c r="D33" s="89"/>
      <c r="E33" s="89" t="s">
        <v>11</v>
      </c>
      <c r="F33" s="89"/>
      <c r="G33" s="134" t="s">
        <v>166</v>
      </c>
      <c r="H33" s="118"/>
      <c r="I33" s="111" t="s">
        <v>180</v>
      </c>
      <c r="J33" s="111"/>
    </row>
    <row r="34" spans="3:10" x14ac:dyDescent="0.2">
      <c r="C34" s="134" t="s">
        <v>165</v>
      </c>
      <c r="D34" s="89"/>
      <c r="E34" s="89" t="s">
        <v>179</v>
      </c>
      <c r="F34" s="89"/>
      <c r="G34" s="134" t="s">
        <v>226</v>
      </c>
      <c r="H34" s="118"/>
      <c r="I34" s="111" t="s">
        <v>181</v>
      </c>
      <c r="J34" s="111"/>
    </row>
    <row r="35" spans="3:10" x14ac:dyDescent="0.2">
      <c r="C35" s="134" t="s">
        <v>167</v>
      </c>
      <c r="D35" s="89"/>
      <c r="E35" s="89" t="s">
        <v>169</v>
      </c>
      <c r="F35" s="89"/>
      <c r="G35" s="134" t="s">
        <v>227</v>
      </c>
      <c r="H35" s="118"/>
      <c r="I35" s="111" t="s">
        <v>182</v>
      </c>
      <c r="J35" s="111"/>
    </row>
    <row r="36" spans="3:10" x14ac:dyDescent="0.2">
      <c r="C36" s="134" t="s">
        <v>170</v>
      </c>
      <c r="D36" s="89"/>
      <c r="E36" s="89" t="s">
        <v>171</v>
      </c>
      <c r="F36" s="89"/>
      <c r="G36" s="109"/>
      <c r="H36" s="118"/>
      <c r="I36" s="111"/>
      <c r="J36" s="111"/>
    </row>
    <row r="37" spans="3:10" x14ac:dyDescent="0.2">
      <c r="C37" s="134" t="s">
        <v>168</v>
      </c>
      <c r="D37" s="89"/>
      <c r="E37" s="89" t="s">
        <v>172</v>
      </c>
      <c r="F37" s="89"/>
      <c r="G37" s="129" t="s">
        <v>183</v>
      </c>
      <c r="H37" s="130"/>
      <c r="I37" s="131"/>
      <c r="J37" s="132"/>
    </row>
    <row r="38" spans="3:10" x14ac:dyDescent="0.2">
      <c r="C38" s="134" t="s">
        <v>212</v>
      </c>
      <c r="D38" s="89"/>
      <c r="E38" s="89" t="s">
        <v>173</v>
      </c>
      <c r="F38" s="89"/>
      <c r="G38" s="134" t="s">
        <v>228</v>
      </c>
      <c r="H38" s="89"/>
      <c r="I38" s="89" t="s">
        <v>229</v>
      </c>
      <c r="J38" s="89"/>
    </row>
    <row r="39" spans="3:10" x14ac:dyDescent="0.2">
      <c r="C39" s="134" t="s">
        <v>213</v>
      </c>
      <c r="D39" s="89"/>
      <c r="E39" s="89" t="s">
        <v>214</v>
      </c>
      <c r="F39" s="89"/>
      <c r="G39" s="134" t="s">
        <v>232</v>
      </c>
      <c r="H39" s="89"/>
      <c r="I39" s="89" t="s">
        <v>229</v>
      </c>
      <c r="J39" s="89"/>
    </row>
    <row r="40" spans="3:10" x14ac:dyDescent="0.2">
      <c r="C40" s="134" t="s">
        <v>215</v>
      </c>
      <c r="D40" s="89"/>
      <c r="E40" s="89" t="s">
        <v>174</v>
      </c>
      <c r="F40" s="89"/>
      <c r="G40" s="134" t="s">
        <v>233</v>
      </c>
      <c r="H40" s="89"/>
      <c r="I40" s="89" t="s">
        <v>229</v>
      </c>
      <c r="J40" s="89"/>
    </row>
    <row r="41" spans="3:10" x14ac:dyDescent="0.2">
      <c r="C41" s="134" t="s">
        <v>230</v>
      </c>
      <c r="D41" s="89"/>
      <c r="E41" s="89" t="s">
        <v>231</v>
      </c>
      <c r="F41" s="89"/>
      <c r="G41" s="134" t="s">
        <v>235</v>
      </c>
      <c r="H41" s="89"/>
      <c r="I41" s="89" t="s">
        <v>229</v>
      </c>
      <c r="J41" s="89"/>
    </row>
    <row r="42" spans="3:10" x14ac:dyDescent="0.2">
      <c r="C42" s="134" t="s">
        <v>221</v>
      </c>
      <c r="D42" s="89"/>
      <c r="E42" s="89" t="s">
        <v>175</v>
      </c>
      <c r="F42" s="89"/>
      <c r="J42" s="89"/>
    </row>
    <row r="43" spans="3:10" x14ac:dyDescent="0.2">
      <c r="C43" s="134" t="s">
        <v>237</v>
      </c>
      <c r="D43" s="89"/>
      <c r="E43" s="89" t="s">
        <v>174</v>
      </c>
      <c r="F43" s="89"/>
      <c r="G43" s="136" t="s">
        <v>238</v>
      </c>
      <c r="J43" s="89"/>
    </row>
    <row r="44" spans="3:10" x14ac:dyDescent="0.2">
      <c r="C44" s="134" t="s">
        <v>222</v>
      </c>
      <c r="D44" s="89"/>
      <c r="E44" s="89" t="s">
        <v>176</v>
      </c>
      <c r="F44" s="89"/>
      <c r="J44" s="89"/>
    </row>
    <row r="45" spans="3:10" x14ac:dyDescent="0.2">
      <c r="C45" s="134" t="s">
        <v>223</v>
      </c>
      <c r="D45" s="89"/>
      <c r="E45" s="89" t="s">
        <v>174</v>
      </c>
      <c r="F45" s="89"/>
      <c r="J45" s="89"/>
    </row>
    <row r="46" spans="3:10" x14ac:dyDescent="0.2">
      <c r="C46" s="134" t="s">
        <v>234</v>
      </c>
      <c r="D46" s="89"/>
      <c r="E46" s="89" t="s">
        <v>231</v>
      </c>
      <c r="F46" s="89"/>
      <c r="G46" s="134"/>
      <c r="H46" s="89"/>
      <c r="I46" s="89"/>
      <c r="J46" s="89"/>
    </row>
    <row r="47" spans="3:10" x14ac:dyDescent="0.2">
      <c r="C47" s="134" t="s">
        <v>224</v>
      </c>
      <c r="D47" s="89"/>
      <c r="E47" s="89" t="s">
        <v>177</v>
      </c>
      <c r="F47" s="89"/>
      <c r="G47" s="125"/>
      <c r="H47" s="89"/>
      <c r="I47" s="89"/>
      <c r="J47" s="89"/>
    </row>
    <row r="48" spans="3:10" x14ac:dyDescent="0.2">
      <c r="C48" s="134" t="s">
        <v>225</v>
      </c>
      <c r="D48" s="89"/>
      <c r="E48" s="89" t="s">
        <v>174</v>
      </c>
      <c r="F48" s="89"/>
      <c r="H48" s="190"/>
      <c r="I48" s="191"/>
      <c r="J48" s="111"/>
    </row>
    <row r="49" spans="1:53" x14ac:dyDescent="0.2">
      <c r="C49" s="134" t="s">
        <v>236</v>
      </c>
      <c r="D49" s="89"/>
      <c r="E49" s="89" t="s">
        <v>231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184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212">
        <v>44617</v>
      </c>
      <c r="D54" s="89"/>
      <c r="E54" s="89" t="s">
        <v>390</v>
      </c>
      <c r="F54" s="89"/>
      <c r="G54" s="109"/>
      <c r="H54" s="118"/>
      <c r="I54" s="111"/>
      <c r="J54" s="111"/>
    </row>
    <row r="55" spans="1:53" x14ac:dyDescent="0.2">
      <c r="C55" s="117"/>
      <c r="D55" s="89"/>
      <c r="E55" s="89"/>
      <c r="F55" s="89"/>
      <c r="G55" s="109"/>
      <c r="H55" s="118"/>
      <c r="I55" s="111"/>
      <c r="J55" s="111"/>
    </row>
    <row r="56" spans="1:53" x14ac:dyDescent="0.2">
      <c r="C56" s="117"/>
      <c r="D56" s="89"/>
      <c r="E56" s="89"/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topLeftCell="A12" zoomScaleNormal="100" workbookViewId="0">
      <selection activeCell="K22" sqref="K22:N22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24</v>
      </c>
      <c r="E8" s="36"/>
      <c r="F8" s="137" t="s">
        <v>104</v>
      </c>
      <c r="H8" s="36"/>
      <c r="I8" s="36"/>
    </row>
    <row r="9" spans="1:47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24</v>
      </c>
      <c r="E10" s="36"/>
      <c r="F10" s="139" t="s">
        <v>261</v>
      </c>
      <c r="G10" s="36"/>
      <c r="H10" s="36"/>
      <c r="I10" s="36"/>
    </row>
    <row r="11" spans="1:47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3.4982935153583528E-2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210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>
        <v>-6.6268624707600697E-3</v>
      </c>
      <c r="L22" s="148">
        <v>-6.0912696932914198E-3</v>
      </c>
      <c r="M22" s="148">
        <v>-7.3277279219734299E-3</v>
      </c>
      <c r="N22" s="148">
        <v>-9.5094682370305602E-3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209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208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/>
      <c r="L24" s="148"/>
      <c r="M24" s="148"/>
      <c r="N24" s="148"/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211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203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185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>2016</v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>2017</v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>2018</v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>2019</v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>2020</v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HY21</v>
      </c>
      <c r="N56" s="135">
        <f t="shared" si="0"/>
        <v>1.2195121951219523E-2</v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topLeftCell="D1" zoomScale="130" zoomScaleNormal="130" workbookViewId="0">
      <selection activeCell="T8" sqref="T8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56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187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205</v>
      </c>
      <c r="O4" s="216"/>
      <c r="P4" s="216"/>
      <c r="Q4" s="216"/>
      <c r="R4" s="216"/>
      <c r="S4" s="23"/>
      <c r="T4" s="216" t="s">
        <v>206</v>
      </c>
      <c r="U4" s="216"/>
      <c r="V4" s="216"/>
      <c r="W4" s="216"/>
      <c r="X4" s="216"/>
      <c r="Y4" s="24"/>
      <c r="Z4" s="216" t="s">
        <v>207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186</v>
      </c>
      <c r="E5" s="27" t="s">
        <v>2</v>
      </c>
      <c r="F5" s="27" t="s">
        <v>188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211" t="s">
        <v>377</v>
      </c>
      <c r="D7" s="161"/>
      <c r="E7" s="71"/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/>
      <c r="AA7" s="194"/>
      <c r="AB7" s="194"/>
      <c r="AC7" s="194"/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262</v>
      </c>
      <c r="D8" s="161" t="s">
        <v>295</v>
      </c>
      <c r="E8" s="71" t="s">
        <v>34</v>
      </c>
      <c r="F8" s="71" t="s">
        <v>191</v>
      </c>
      <c r="G8" s="92"/>
      <c r="H8" s="93">
        <f t="shared" si="1"/>
        <v>529.15</v>
      </c>
      <c r="I8" s="162"/>
      <c r="J8" s="93">
        <f t="shared" si="2"/>
        <v>529.15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507.90364888123923</v>
      </c>
      <c r="O8" s="163">
        <f t="shared" ref="O8:O71" si="6">U8</f>
        <v>529.15</v>
      </c>
      <c r="P8" s="163">
        <f t="shared" ref="P8:P71" si="7">V8</f>
        <v>543.02</v>
      </c>
      <c r="Q8" s="163">
        <f t="shared" ref="Q8:Q71" si="8">W8</f>
        <v>557.94000000000005</v>
      </c>
      <c r="R8" s="163">
        <f t="shared" ref="R8:R71" si="9">X8</f>
        <v>574.51</v>
      </c>
      <c r="S8" s="39"/>
      <c r="T8" s="164">
        <v>507.90364888123923</v>
      </c>
      <c r="U8" s="165">
        <f>ROUND(ROUND(T8,2)*(1+'General Inputs'!K$20)*(1-Z8)+'General Inputs'!K$27,2)</f>
        <v>529.15</v>
      </c>
      <c r="V8" s="165">
        <f>ROUND(ROUND(U8,2)*(1+'General Inputs'!L$20)*(1-AA8)+'General Inputs'!L$27,2)</f>
        <v>543.02</v>
      </c>
      <c r="W8" s="165">
        <f>ROUND(ROUND(V8,2)*(1+'General Inputs'!M$20)*(1-AB8)+'General Inputs'!M$27,2)</f>
        <v>557.94000000000005</v>
      </c>
      <c r="X8" s="165">
        <f>ROUND(ROUND(W8,2)*(1+'General Inputs'!N$20)*(1-AC8)+'General Inputs'!N$27,2)</f>
        <v>574.51</v>
      </c>
      <c r="Y8" s="166"/>
      <c r="Z8" s="194">
        <f>'General Inputs'!K$22</f>
        <v>-6.6268624707600697E-3</v>
      </c>
      <c r="AA8" s="194">
        <f>'General Inputs'!L$22</f>
        <v>-6.0912696932914198E-3</v>
      </c>
      <c r="AB8" s="194">
        <f>'General Inputs'!M$22</f>
        <v>-7.3277279219734299E-3</v>
      </c>
      <c r="AC8" s="194">
        <f>'General Inputs'!N$22</f>
        <v>-9.5094682370305602E-3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264</v>
      </c>
      <c r="D9" s="161" t="s">
        <v>296</v>
      </c>
      <c r="E9" s="71" t="s">
        <v>34</v>
      </c>
      <c r="F9" s="71" t="s">
        <v>191</v>
      </c>
      <c r="G9" s="92"/>
      <c r="H9" s="93">
        <f t="shared" si="1"/>
        <v>632.45000000000005</v>
      </c>
      <c r="I9" s="162"/>
      <c r="J9" s="93">
        <f t="shared" si="2"/>
        <v>632.45000000000005</v>
      </c>
      <c r="K9" s="162"/>
      <c r="L9" s="162" t="str">
        <f t="shared" si="4"/>
        <v>COMPLIANT</v>
      </c>
      <c r="M9" s="39"/>
      <c r="N9" s="163">
        <f t="shared" si="5"/>
        <v>607.04960413080892</v>
      </c>
      <c r="O9" s="163">
        <f t="shared" si="6"/>
        <v>632.45000000000005</v>
      </c>
      <c r="P9" s="163">
        <f t="shared" si="7"/>
        <v>649.02</v>
      </c>
      <c r="Q9" s="163">
        <f t="shared" si="8"/>
        <v>666.85</v>
      </c>
      <c r="R9" s="163">
        <f t="shared" si="9"/>
        <v>686.65</v>
      </c>
      <c r="S9" s="39"/>
      <c r="T9" s="164">
        <v>607.04960413080892</v>
      </c>
      <c r="U9" s="165">
        <f>ROUND(ROUND(T9,2)*(1+'General Inputs'!K$20)*(1-Z9)+'General Inputs'!K$27,2)</f>
        <v>632.45000000000005</v>
      </c>
      <c r="V9" s="165">
        <f>ROUND(ROUND(U9,2)*(1+'General Inputs'!L$20)*(1-AA9)+'General Inputs'!L$27,2)</f>
        <v>649.02</v>
      </c>
      <c r="W9" s="165">
        <f>ROUND(ROUND(V9,2)*(1+'General Inputs'!M$20)*(1-AB9)+'General Inputs'!M$27,2)</f>
        <v>666.85</v>
      </c>
      <c r="X9" s="165">
        <f>ROUND(ROUND(W9,2)*(1+'General Inputs'!N$20)*(1-AC9)+'General Inputs'!N$27,2)</f>
        <v>686.65</v>
      </c>
      <c r="Y9" s="166"/>
      <c r="Z9" s="194">
        <f>'General Inputs'!K$22</f>
        <v>-6.6268624707600697E-3</v>
      </c>
      <c r="AA9" s="194">
        <f>'General Inputs'!L$22</f>
        <v>-6.0912696932914198E-3</v>
      </c>
      <c r="AB9" s="194">
        <f>'General Inputs'!M$22</f>
        <v>-7.3277279219734299E-3</v>
      </c>
      <c r="AC9" s="194">
        <f>'General Inputs'!N$22</f>
        <v>-9.5094682370305602E-3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263</v>
      </c>
      <c r="D10" s="161" t="s">
        <v>297</v>
      </c>
      <c r="E10" s="71" t="s">
        <v>34</v>
      </c>
      <c r="F10" s="71" t="s">
        <v>191</v>
      </c>
      <c r="G10" s="92"/>
      <c r="H10" s="93">
        <f t="shared" si="1"/>
        <v>2644.9</v>
      </c>
      <c r="I10" s="162"/>
      <c r="J10" s="93">
        <f t="shared" si="2"/>
        <v>2644.9</v>
      </c>
      <c r="K10" s="162"/>
      <c r="L10" s="162" t="str">
        <f t="shared" si="4"/>
        <v>COMPLIANT</v>
      </c>
      <c r="M10" s="39"/>
      <c r="N10" s="163">
        <f t="shared" si="5"/>
        <v>2538.6811015490534</v>
      </c>
      <c r="O10" s="163">
        <f t="shared" si="6"/>
        <v>2644.9</v>
      </c>
      <c r="P10" s="163">
        <f t="shared" si="7"/>
        <v>2714.21</v>
      </c>
      <c r="Q10" s="163">
        <f t="shared" si="8"/>
        <v>2788.76</v>
      </c>
      <c r="R10" s="163">
        <f t="shared" si="9"/>
        <v>2871.57</v>
      </c>
      <c r="S10" s="39"/>
      <c r="T10" s="164">
        <v>2538.6811015490534</v>
      </c>
      <c r="U10" s="165">
        <f>ROUND(ROUND(T10,2)*(1+'General Inputs'!K$20)*(1-Z10)+'General Inputs'!K$27,2)</f>
        <v>2644.9</v>
      </c>
      <c r="V10" s="165">
        <f>ROUND(ROUND(U10,2)*(1+'General Inputs'!L$20)*(1-AA10)+'General Inputs'!L$27,2)</f>
        <v>2714.21</v>
      </c>
      <c r="W10" s="165">
        <f>ROUND(ROUND(V10,2)*(1+'General Inputs'!M$20)*(1-AB10)+'General Inputs'!M$27,2)</f>
        <v>2788.76</v>
      </c>
      <c r="X10" s="165">
        <f>ROUND(ROUND(W10,2)*(1+'General Inputs'!N$20)*(1-AC10)+'General Inputs'!N$27,2)</f>
        <v>2871.57</v>
      </c>
      <c r="Y10" s="166"/>
      <c r="Z10" s="194">
        <f>'General Inputs'!K$22</f>
        <v>-6.6268624707600697E-3</v>
      </c>
      <c r="AA10" s="194">
        <f>'General Inputs'!L$22</f>
        <v>-6.0912696932914198E-3</v>
      </c>
      <c r="AB10" s="194">
        <f>'General Inputs'!M$22</f>
        <v>-7.3277279219734299E-3</v>
      </c>
      <c r="AC10" s="194">
        <f>'General Inputs'!N$22</f>
        <v>-9.5094682370305602E-3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/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 t="str">
        <f t="shared" si="4"/>
        <v/>
      </c>
      <c r="M11" s="39"/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163">
        <f t="shared" si="9"/>
        <v>0</v>
      </c>
      <c r="S11" s="39"/>
      <c r="T11" s="164"/>
      <c r="U11" s="165">
        <f>ROUND(ROUND(T11,2)*(1+'General Inputs'!K$20)*(1-Z11)+'General Inputs'!K$27,2)</f>
        <v>0</v>
      </c>
      <c r="V11" s="165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4"/>
      <c r="AA11" s="194"/>
      <c r="AB11" s="194"/>
      <c r="AC11" s="194"/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265</v>
      </c>
      <c r="D12" s="161" t="s">
        <v>298</v>
      </c>
      <c r="E12" s="71" t="s">
        <v>34</v>
      </c>
      <c r="F12" s="71" t="s">
        <v>191</v>
      </c>
      <c r="G12" s="92"/>
      <c r="H12" s="93">
        <f t="shared" si="1"/>
        <v>508.95</v>
      </c>
      <c r="I12" s="162"/>
      <c r="J12" s="93">
        <f t="shared" si="2"/>
        <v>508.95</v>
      </c>
      <c r="K12" s="162"/>
      <c r="L12" s="162" t="str">
        <f t="shared" si="4"/>
        <v>COMPLIANT</v>
      </c>
      <c r="M12" s="39"/>
      <c r="N12" s="163">
        <f t="shared" si="5"/>
        <v>488.50815834767639</v>
      </c>
      <c r="O12" s="163">
        <f t="shared" si="6"/>
        <v>508.95</v>
      </c>
      <c r="P12" s="163">
        <f t="shared" si="7"/>
        <v>522.29</v>
      </c>
      <c r="Q12" s="163">
        <f t="shared" si="8"/>
        <v>536.64</v>
      </c>
      <c r="R12" s="163">
        <f t="shared" si="9"/>
        <v>552.57000000000005</v>
      </c>
      <c r="S12" s="39"/>
      <c r="T12" s="164">
        <v>488.50815834767639</v>
      </c>
      <c r="U12" s="165">
        <f>ROUND(ROUND(T12,2)*(1+'General Inputs'!K$20)*(1-Z12)+'General Inputs'!K$27,2)</f>
        <v>508.95</v>
      </c>
      <c r="V12" s="165">
        <f>ROUND(ROUND(U12,2)*(1+'General Inputs'!L$20)*(1-AA12)+'General Inputs'!L$27,2)</f>
        <v>522.29</v>
      </c>
      <c r="W12" s="165">
        <f>ROUND(ROUND(V12,2)*(1+'General Inputs'!M$20)*(1-AB12)+'General Inputs'!M$27,2)</f>
        <v>536.64</v>
      </c>
      <c r="X12" s="165">
        <f>ROUND(ROUND(W12,2)*(1+'General Inputs'!N$20)*(1-AC12)+'General Inputs'!N$27,2)</f>
        <v>552.57000000000005</v>
      </c>
      <c r="Y12" s="166"/>
      <c r="Z12" s="194">
        <f>'General Inputs'!K$22</f>
        <v>-6.6268624707600697E-3</v>
      </c>
      <c r="AA12" s="194">
        <f>'General Inputs'!L$22</f>
        <v>-6.0912696932914198E-3</v>
      </c>
      <c r="AB12" s="194">
        <f>'General Inputs'!M$22</f>
        <v>-7.3277279219734299E-3</v>
      </c>
      <c r="AC12" s="194">
        <f>'General Inputs'!N$22</f>
        <v>-9.5094682370305602E-3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266</v>
      </c>
      <c r="D13" s="161" t="s">
        <v>299</v>
      </c>
      <c r="E13" s="71" t="s">
        <v>34</v>
      </c>
      <c r="F13" s="71" t="s">
        <v>191</v>
      </c>
      <c r="G13" s="92"/>
      <c r="H13" s="93">
        <f t="shared" si="1"/>
        <v>612.23</v>
      </c>
      <c r="I13" s="162"/>
      <c r="J13" s="93">
        <f t="shared" si="2"/>
        <v>612.23</v>
      </c>
      <c r="K13" s="162"/>
      <c r="L13" s="162" t="str">
        <f t="shared" si="4"/>
        <v>COMPLIANT</v>
      </c>
      <c r="M13" s="39"/>
      <c r="N13" s="163">
        <f t="shared" si="5"/>
        <v>587.64402753872628</v>
      </c>
      <c r="O13" s="163">
        <f t="shared" si="6"/>
        <v>612.23</v>
      </c>
      <c r="P13" s="163">
        <f t="shared" si="7"/>
        <v>628.27</v>
      </c>
      <c r="Q13" s="163">
        <f t="shared" si="8"/>
        <v>645.53</v>
      </c>
      <c r="R13" s="163">
        <f t="shared" si="9"/>
        <v>664.7</v>
      </c>
      <c r="S13" s="39"/>
      <c r="T13" s="164">
        <v>587.64402753872628</v>
      </c>
      <c r="U13" s="165">
        <f>ROUND(ROUND(T13,2)*(1+'General Inputs'!K$20)*(1-Z13)+'General Inputs'!K$27,2)</f>
        <v>612.23</v>
      </c>
      <c r="V13" s="165">
        <f>ROUND(ROUND(U13,2)*(1+'General Inputs'!L$20)*(1-AA13)+'General Inputs'!L$27,2)</f>
        <v>628.27</v>
      </c>
      <c r="W13" s="165">
        <f>ROUND(ROUND(V13,2)*(1+'General Inputs'!M$20)*(1-AB13)+'General Inputs'!M$27,2)</f>
        <v>645.53</v>
      </c>
      <c r="X13" s="165">
        <f>ROUND(ROUND(W13,2)*(1+'General Inputs'!N$20)*(1-AC13)+'General Inputs'!N$27,2)</f>
        <v>664.7</v>
      </c>
      <c r="Y13" s="166"/>
      <c r="Z13" s="194">
        <f>'General Inputs'!K$22</f>
        <v>-6.6268624707600697E-3</v>
      </c>
      <c r="AA13" s="194">
        <f>'General Inputs'!L$22</f>
        <v>-6.0912696932914198E-3</v>
      </c>
      <c r="AB13" s="194">
        <f>'General Inputs'!M$22</f>
        <v>-7.3277279219734299E-3</v>
      </c>
      <c r="AC13" s="194">
        <f>'General Inputs'!N$22</f>
        <v>-9.5094682370305602E-3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267</v>
      </c>
      <c r="D14" s="161" t="s">
        <v>300</v>
      </c>
      <c r="E14" s="71" t="s">
        <v>34</v>
      </c>
      <c r="F14" s="71" t="s">
        <v>191</v>
      </c>
      <c r="G14" s="92"/>
      <c r="H14" s="93">
        <f t="shared" si="1"/>
        <v>2257.9299999999998</v>
      </c>
      <c r="I14" s="162"/>
      <c r="J14" s="93">
        <f t="shared" si="2"/>
        <v>2257.9299999999998</v>
      </c>
      <c r="K14" s="162"/>
      <c r="L14" s="162" t="str">
        <f t="shared" si="4"/>
        <v>COMPLIANT</v>
      </c>
      <c r="M14" s="39"/>
      <c r="N14" s="163">
        <f t="shared" si="5"/>
        <v>2167.2519104991397</v>
      </c>
      <c r="O14" s="163">
        <f t="shared" si="6"/>
        <v>2257.9299999999998</v>
      </c>
      <c r="P14" s="163">
        <f t="shared" si="7"/>
        <v>2317.1</v>
      </c>
      <c r="Q14" s="163">
        <f t="shared" si="8"/>
        <v>2380.75</v>
      </c>
      <c r="R14" s="163">
        <f t="shared" si="9"/>
        <v>2451.44</v>
      </c>
      <c r="S14" s="39"/>
      <c r="T14" s="164">
        <v>2167.2519104991397</v>
      </c>
      <c r="U14" s="165">
        <f>ROUND(ROUND(T14,2)*(1+'General Inputs'!K$20)*(1-Z14)+'General Inputs'!K$27,2)</f>
        <v>2257.9299999999998</v>
      </c>
      <c r="V14" s="165">
        <f>ROUND(ROUND(U14,2)*(1+'General Inputs'!L$20)*(1-AA14)+'General Inputs'!L$27,2)</f>
        <v>2317.1</v>
      </c>
      <c r="W14" s="165">
        <f>ROUND(ROUND(V14,2)*(1+'General Inputs'!M$20)*(1-AB14)+'General Inputs'!M$27,2)</f>
        <v>2380.75</v>
      </c>
      <c r="X14" s="165">
        <f>ROUND(ROUND(W14,2)*(1+'General Inputs'!N$20)*(1-AC14)+'General Inputs'!N$27,2)</f>
        <v>2451.44</v>
      </c>
      <c r="Y14" s="166"/>
      <c r="Z14" s="194">
        <f>'General Inputs'!K$22</f>
        <v>-6.6268624707600697E-3</v>
      </c>
      <c r="AA14" s="194">
        <f>'General Inputs'!L$22</f>
        <v>-6.0912696932914198E-3</v>
      </c>
      <c r="AB14" s="194">
        <f>'General Inputs'!M$22</f>
        <v>-7.3277279219734299E-3</v>
      </c>
      <c r="AC14" s="194">
        <f>'General Inputs'!N$22</f>
        <v>-9.5094682370305602E-3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/>
      <c r="F15" s="71"/>
      <c r="G15" s="92"/>
      <c r="H15" s="93">
        <f t="shared" si="1"/>
        <v>0</v>
      </c>
      <c r="I15" s="162"/>
      <c r="J15" s="93">
        <f t="shared" si="2"/>
        <v>0</v>
      </c>
      <c r="K15" s="162"/>
      <c r="L15" s="162" t="str">
        <f t="shared" si="4"/>
        <v/>
      </c>
      <c r="M15" s="39"/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163">
        <f t="shared" si="9"/>
        <v>0</v>
      </c>
      <c r="S15" s="39"/>
      <c r="T15" s="164"/>
      <c r="U15" s="165">
        <f>ROUND(ROUND(T15,2)*(1+'General Inputs'!K$20)*(1-Z15)+'General Inputs'!K$27,2)</f>
        <v>0</v>
      </c>
      <c r="V15" s="165">
        <f>ROUND(ROUND(U15,2)*(1+'General Inputs'!L$20)*(1-AA15)+'General Inputs'!L$27,2)</f>
        <v>0</v>
      </c>
      <c r="W15" s="165">
        <f>ROUND(ROUND(V15,2)*(1+'General Inputs'!M$20)*(1-AB15)+'General Inputs'!M$27,2)</f>
        <v>0</v>
      </c>
      <c r="X15" s="165">
        <f>ROUND(ROUND(W15,2)*(1+'General Inputs'!N$20)*(1-AC15)+'General Inputs'!N$27,2)</f>
        <v>0</v>
      </c>
      <c r="Y15" s="166"/>
      <c r="Z15" s="194"/>
      <c r="AA15" s="194"/>
      <c r="AB15" s="194"/>
      <c r="AC15" s="194"/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247</v>
      </c>
      <c r="D16" s="161" t="s">
        <v>301</v>
      </c>
      <c r="E16" s="71" t="s">
        <v>34</v>
      </c>
      <c r="F16" s="71" t="s">
        <v>191</v>
      </c>
      <c r="G16" s="92"/>
      <c r="H16" s="93">
        <f t="shared" si="1"/>
        <v>374.73</v>
      </c>
      <c r="I16" s="162"/>
      <c r="J16" s="93">
        <f t="shared" si="2"/>
        <v>374.73</v>
      </c>
      <c r="K16" s="162"/>
      <c r="L16" s="162"/>
      <c r="M16" s="39"/>
      <c r="N16" s="163">
        <f t="shared" si="5"/>
        <v>359.67893287435459</v>
      </c>
      <c r="O16" s="163">
        <f t="shared" si="6"/>
        <v>374.73</v>
      </c>
      <c r="P16" s="163">
        <f t="shared" si="7"/>
        <v>384.55</v>
      </c>
      <c r="Q16" s="163">
        <f t="shared" si="8"/>
        <v>395.11</v>
      </c>
      <c r="R16" s="163">
        <f t="shared" si="9"/>
        <v>406.84</v>
      </c>
      <c r="S16" s="39"/>
      <c r="T16" s="164">
        <v>359.67893287435459</v>
      </c>
      <c r="U16" s="165">
        <f>ROUND(ROUND(T16,2)*(1+'General Inputs'!K$20)*(1-Z16)+'General Inputs'!K$27,2)</f>
        <v>374.73</v>
      </c>
      <c r="V16" s="165">
        <f>ROUND(ROUND(U16,2)*(1+'General Inputs'!L$20)*(1-AA16)+'General Inputs'!L$27,2)</f>
        <v>384.55</v>
      </c>
      <c r="W16" s="165">
        <f>ROUND(ROUND(V16,2)*(1+'General Inputs'!M$20)*(1-AB16)+'General Inputs'!M$27,2)</f>
        <v>395.11</v>
      </c>
      <c r="X16" s="165">
        <f>ROUND(ROUND(W16,2)*(1+'General Inputs'!N$20)*(1-AC16)+'General Inputs'!N$27,2)</f>
        <v>406.84</v>
      </c>
      <c r="Y16" s="166"/>
      <c r="Z16" s="194">
        <f>'General Inputs'!K$22</f>
        <v>-6.6268624707600697E-3</v>
      </c>
      <c r="AA16" s="194">
        <f>'General Inputs'!L$22</f>
        <v>-6.0912696932914198E-3</v>
      </c>
      <c r="AB16" s="194">
        <f>'General Inputs'!M$22</f>
        <v>-7.3277279219734299E-3</v>
      </c>
      <c r="AC16" s="194">
        <f>'General Inputs'!N$22</f>
        <v>-9.5094682370305602E-3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248</v>
      </c>
      <c r="D17" s="161" t="s">
        <v>310</v>
      </c>
      <c r="E17" s="71" t="s">
        <v>34</v>
      </c>
      <c r="F17" s="71" t="s">
        <v>191</v>
      </c>
      <c r="G17" s="92"/>
      <c r="H17" s="93">
        <f t="shared" si="1"/>
        <v>432.36</v>
      </c>
      <c r="I17" s="162"/>
      <c r="J17" s="93">
        <f t="shared" si="2"/>
        <v>432.36</v>
      </c>
      <c r="K17" s="162"/>
      <c r="L17" s="162" t="str">
        <f t="shared" si="4"/>
        <v>COMPLIANT</v>
      </c>
      <c r="M17" s="39"/>
      <c r="N17" s="163">
        <f t="shared" si="5"/>
        <v>415.00096385542167</v>
      </c>
      <c r="O17" s="163">
        <f t="shared" si="6"/>
        <v>432.36</v>
      </c>
      <c r="P17" s="163">
        <f t="shared" si="7"/>
        <v>443.69</v>
      </c>
      <c r="Q17" s="163">
        <f t="shared" si="8"/>
        <v>455.88</v>
      </c>
      <c r="R17" s="163">
        <f t="shared" si="9"/>
        <v>469.42</v>
      </c>
      <c r="S17" s="39"/>
      <c r="T17" s="164">
        <v>415.00096385542167</v>
      </c>
      <c r="U17" s="165">
        <f>ROUND(ROUND(T17,2)*(1+'General Inputs'!K$20)*(1-Z17)+'General Inputs'!K$27,2)</f>
        <v>432.36</v>
      </c>
      <c r="V17" s="165">
        <f>ROUND(ROUND(U17,2)*(1+'General Inputs'!L$20)*(1-AA17)+'General Inputs'!L$27,2)</f>
        <v>443.69</v>
      </c>
      <c r="W17" s="165">
        <f>ROUND(ROUND(V17,2)*(1+'General Inputs'!M$20)*(1-AB17)+'General Inputs'!M$27,2)</f>
        <v>455.88</v>
      </c>
      <c r="X17" s="165">
        <f>ROUND(ROUND(W17,2)*(1+'General Inputs'!N$20)*(1-AC17)+'General Inputs'!N$27,2)</f>
        <v>469.42</v>
      </c>
      <c r="Y17" s="166"/>
      <c r="Z17" s="194">
        <f>'General Inputs'!K$22</f>
        <v>-6.6268624707600697E-3</v>
      </c>
      <c r="AA17" s="194">
        <f>'General Inputs'!L$22</f>
        <v>-6.0912696932914198E-3</v>
      </c>
      <c r="AB17" s="194">
        <f>'General Inputs'!M$22</f>
        <v>-7.3277279219734299E-3</v>
      </c>
      <c r="AC17" s="194">
        <f>'General Inputs'!N$22</f>
        <v>-9.5094682370305602E-3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249</v>
      </c>
      <c r="D18" s="161" t="s">
        <v>311</v>
      </c>
      <c r="E18" s="71" t="s">
        <v>34</v>
      </c>
      <c r="F18" s="71" t="s">
        <v>191</v>
      </c>
      <c r="G18" s="92"/>
      <c r="H18" s="93">
        <f t="shared" si="1"/>
        <v>230.66</v>
      </c>
      <c r="I18" s="162"/>
      <c r="J18" s="93">
        <f t="shared" si="2"/>
        <v>230.66</v>
      </c>
      <c r="K18" s="162"/>
      <c r="L18" s="162" t="str">
        <f t="shared" si="4"/>
        <v>COMPLIANT</v>
      </c>
      <c r="M18" s="39"/>
      <c r="N18" s="163">
        <f t="shared" si="5"/>
        <v>221.39907056798623</v>
      </c>
      <c r="O18" s="163">
        <f t="shared" si="6"/>
        <v>230.66</v>
      </c>
      <c r="P18" s="163">
        <f t="shared" si="7"/>
        <v>236.7</v>
      </c>
      <c r="Q18" s="163">
        <f t="shared" si="8"/>
        <v>243.2</v>
      </c>
      <c r="R18" s="163">
        <f t="shared" si="9"/>
        <v>250.42</v>
      </c>
      <c r="S18" s="39"/>
      <c r="T18" s="164">
        <v>221.39907056798623</v>
      </c>
      <c r="U18" s="165">
        <f>ROUND(ROUND(T18,2)*(1+'General Inputs'!K$20)*(1-Z18)+'General Inputs'!K$27,2)</f>
        <v>230.66</v>
      </c>
      <c r="V18" s="165">
        <f>ROUND(ROUND(U18,2)*(1+'General Inputs'!L$20)*(1-AA18)+'General Inputs'!L$27,2)</f>
        <v>236.7</v>
      </c>
      <c r="W18" s="165">
        <f>ROUND(ROUND(V18,2)*(1+'General Inputs'!M$20)*(1-AB18)+'General Inputs'!M$27,2)</f>
        <v>243.2</v>
      </c>
      <c r="X18" s="165">
        <f>ROUND(ROUND(W18,2)*(1+'General Inputs'!N$20)*(1-AC18)+'General Inputs'!N$27,2)</f>
        <v>250.42</v>
      </c>
      <c r="Y18" s="166"/>
      <c r="Z18" s="194">
        <f>'General Inputs'!K$22</f>
        <v>-6.6268624707600697E-3</v>
      </c>
      <c r="AA18" s="194">
        <f>'General Inputs'!L$22</f>
        <v>-6.0912696932914198E-3</v>
      </c>
      <c r="AB18" s="194">
        <f>'General Inputs'!M$22</f>
        <v>-7.3277279219734299E-3</v>
      </c>
      <c r="AC18" s="194">
        <f>'General Inputs'!N$22</f>
        <v>-9.5094682370305602E-3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250</v>
      </c>
      <c r="D19" s="161" t="s">
        <v>312</v>
      </c>
      <c r="E19" s="71" t="s">
        <v>34</v>
      </c>
      <c r="F19" s="71" t="s">
        <v>191</v>
      </c>
      <c r="G19" s="92"/>
      <c r="H19" s="93">
        <f t="shared" si="1"/>
        <v>30.9</v>
      </c>
      <c r="I19" s="162"/>
      <c r="J19" s="93">
        <f t="shared" si="2"/>
        <v>30.9</v>
      </c>
      <c r="K19" s="162"/>
      <c r="L19" s="162" t="str">
        <f t="shared" si="4"/>
        <v>COMPLIANT</v>
      </c>
      <c r="M19" s="39"/>
      <c r="N19" s="163">
        <f t="shared" si="5"/>
        <v>29.663098106712564</v>
      </c>
      <c r="O19" s="163">
        <f t="shared" si="6"/>
        <v>30.9</v>
      </c>
      <c r="P19" s="163">
        <f t="shared" si="7"/>
        <v>31.71</v>
      </c>
      <c r="Q19" s="163">
        <f t="shared" si="8"/>
        <v>32.58</v>
      </c>
      <c r="R19" s="163">
        <f t="shared" si="9"/>
        <v>33.549999999999997</v>
      </c>
      <c r="S19" s="39"/>
      <c r="T19" s="164">
        <v>29.663098106712564</v>
      </c>
      <c r="U19" s="165">
        <f>ROUND(ROUND(T19,2)*(1+'General Inputs'!K$20)*(1-Z19)+'General Inputs'!K$27,2)</f>
        <v>30.9</v>
      </c>
      <c r="V19" s="165">
        <f>ROUND(ROUND(U19,2)*(1+'General Inputs'!L$20)*(1-AA19)+'General Inputs'!L$27,2)</f>
        <v>31.71</v>
      </c>
      <c r="W19" s="165">
        <f>ROUND(ROUND(V19,2)*(1+'General Inputs'!M$20)*(1-AB19)+'General Inputs'!M$27,2)</f>
        <v>32.58</v>
      </c>
      <c r="X19" s="165">
        <f>ROUND(ROUND(W19,2)*(1+'General Inputs'!N$20)*(1-AC19)+'General Inputs'!N$27,2)</f>
        <v>33.549999999999997</v>
      </c>
      <c r="Y19" s="166"/>
      <c r="Z19" s="194">
        <f>'General Inputs'!K$22</f>
        <v>-6.6268624707600697E-3</v>
      </c>
      <c r="AA19" s="194">
        <f>'General Inputs'!L$22</f>
        <v>-6.0912696932914198E-3</v>
      </c>
      <c r="AB19" s="194">
        <f>'General Inputs'!M$22</f>
        <v>-7.3277279219734299E-3</v>
      </c>
      <c r="AC19" s="194">
        <f>'General Inputs'!N$22</f>
        <v>-9.5094682370305602E-3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251</v>
      </c>
      <c r="D20" s="161" t="s">
        <v>313</v>
      </c>
      <c r="E20" s="71" t="s">
        <v>34</v>
      </c>
      <c r="F20" s="71" t="s">
        <v>191</v>
      </c>
      <c r="G20" s="92"/>
      <c r="H20" s="93">
        <f t="shared" si="1"/>
        <v>57.43</v>
      </c>
      <c r="I20" s="162"/>
      <c r="J20" s="93">
        <f t="shared" si="2"/>
        <v>57.43</v>
      </c>
      <c r="K20" s="162"/>
      <c r="L20" s="162" t="str">
        <f t="shared" si="4"/>
        <v>COMPLIANT</v>
      </c>
      <c r="M20" s="39"/>
      <c r="N20" s="163">
        <f t="shared" si="5"/>
        <v>55.120309810671252</v>
      </c>
      <c r="O20" s="163">
        <f t="shared" si="6"/>
        <v>57.43</v>
      </c>
      <c r="P20" s="163">
        <f t="shared" si="7"/>
        <v>58.94</v>
      </c>
      <c r="Q20" s="163">
        <f t="shared" si="8"/>
        <v>60.56</v>
      </c>
      <c r="R20" s="163">
        <f t="shared" si="9"/>
        <v>62.36</v>
      </c>
      <c r="S20" s="39"/>
      <c r="T20" s="164">
        <v>55.120309810671252</v>
      </c>
      <c r="U20" s="165">
        <f>ROUND(ROUND(T20,2)*(1+'General Inputs'!K$20)*(1-Z20)+'General Inputs'!K$27,2)</f>
        <v>57.43</v>
      </c>
      <c r="V20" s="165">
        <f>ROUND(ROUND(U20,2)*(1+'General Inputs'!L$20)*(1-AA20)+'General Inputs'!L$27,2)</f>
        <v>58.94</v>
      </c>
      <c r="W20" s="165">
        <f>ROUND(ROUND(V20,2)*(1+'General Inputs'!M$20)*(1-AB20)+'General Inputs'!M$27,2)</f>
        <v>60.56</v>
      </c>
      <c r="X20" s="165">
        <f>ROUND(ROUND(W20,2)*(1+'General Inputs'!N$20)*(1-AC20)+'General Inputs'!N$27,2)</f>
        <v>62.36</v>
      </c>
      <c r="Y20" s="166"/>
      <c r="Z20" s="194">
        <f>'General Inputs'!K$22</f>
        <v>-6.6268624707600697E-3</v>
      </c>
      <c r="AA20" s="194">
        <f>'General Inputs'!L$22</f>
        <v>-6.0912696932914198E-3</v>
      </c>
      <c r="AB20" s="194">
        <f>'General Inputs'!M$22</f>
        <v>-7.3277279219734299E-3</v>
      </c>
      <c r="AC20" s="194">
        <f>'General Inputs'!N$22</f>
        <v>-9.5094682370305602E-3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252</v>
      </c>
      <c r="D21" s="161" t="s">
        <v>303</v>
      </c>
      <c r="E21" s="71" t="s">
        <v>34</v>
      </c>
      <c r="F21" s="71" t="s">
        <v>191</v>
      </c>
      <c r="G21" s="92"/>
      <c r="H21" s="93">
        <f t="shared" si="1"/>
        <v>37.58</v>
      </c>
      <c r="I21" s="162"/>
      <c r="J21" s="93">
        <f t="shared" si="2"/>
        <v>37.58</v>
      </c>
      <c r="K21" s="162"/>
      <c r="L21" s="162" t="str">
        <f t="shared" si="4"/>
        <v>COMPLIANT</v>
      </c>
      <c r="M21" s="39"/>
      <c r="N21" s="163">
        <f t="shared" si="5"/>
        <v>36.067745266781408</v>
      </c>
      <c r="O21" s="163">
        <f t="shared" si="6"/>
        <v>37.58</v>
      </c>
      <c r="P21" s="163">
        <f t="shared" si="7"/>
        <v>38.56</v>
      </c>
      <c r="Q21" s="163">
        <f t="shared" si="8"/>
        <v>39.619999999999997</v>
      </c>
      <c r="R21" s="163">
        <f t="shared" si="9"/>
        <v>40.799999999999997</v>
      </c>
      <c r="S21" s="39"/>
      <c r="T21" s="164">
        <v>36.067745266781408</v>
      </c>
      <c r="U21" s="165">
        <f>ROUND(ROUND(T21,2)*(1+'General Inputs'!K$20)*(1-Z21)+'General Inputs'!K$27,2)</f>
        <v>37.58</v>
      </c>
      <c r="V21" s="165">
        <f>ROUND(ROUND(U21,2)*(1+'General Inputs'!L$20)*(1-AA21)+'General Inputs'!L$27,2)</f>
        <v>38.56</v>
      </c>
      <c r="W21" s="165">
        <f>ROUND(ROUND(V21,2)*(1+'General Inputs'!M$20)*(1-AB21)+'General Inputs'!M$27,2)</f>
        <v>39.619999999999997</v>
      </c>
      <c r="X21" s="165">
        <f>ROUND(ROUND(W21,2)*(1+'General Inputs'!N$20)*(1-AC21)+'General Inputs'!N$27,2)</f>
        <v>40.799999999999997</v>
      </c>
      <c r="Y21" s="166"/>
      <c r="Z21" s="194">
        <f>'General Inputs'!K$22</f>
        <v>-6.6268624707600697E-3</v>
      </c>
      <c r="AA21" s="194">
        <f>'General Inputs'!L$22</f>
        <v>-6.0912696932914198E-3</v>
      </c>
      <c r="AB21" s="194">
        <f>'General Inputs'!M$22</f>
        <v>-7.3277279219734299E-3</v>
      </c>
      <c r="AC21" s="194">
        <f>'General Inputs'!N$22</f>
        <v>-9.5094682370305602E-3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253</v>
      </c>
      <c r="D22" s="161" t="s">
        <v>304</v>
      </c>
      <c r="E22" s="71" t="s">
        <v>34</v>
      </c>
      <c r="F22" s="71" t="s">
        <v>191</v>
      </c>
      <c r="G22" s="92"/>
      <c r="H22" s="93">
        <f t="shared" si="1"/>
        <v>48.26</v>
      </c>
      <c r="I22" s="162"/>
      <c r="J22" s="93">
        <f t="shared" si="2"/>
        <v>48.26</v>
      </c>
      <c r="K22" s="162"/>
      <c r="L22" s="162" t="str">
        <f t="shared" si="4"/>
        <v>COMPLIANT</v>
      </c>
      <c r="M22" s="39"/>
      <c r="N22" s="163">
        <f t="shared" si="5"/>
        <v>46.315180722891569</v>
      </c>
      <c r="O22" s="163">
        <f t="shared" si="6"/>
        <v>48.26</v>
      </c>
      <c r="P22" s="163">
        <f t="shared" si="7"/>
        <v>49.52</v>
      </c>
      <c r="Q22" s="163">
        <f t="shared" si="8"/>
        <v>50.88</v>
      </c>
      <c r="R22" s="163">
        <f t="shared" si="9"/>
        <v>52.39</v>
      </c>
      <c r="S22" s="39"/>
      <c r="T22" s="164">
        <v>46.315180722891569</v>
      </c>
      <c r="U22" s="165">
        <f>ROUND(ROUND(T22,2)*(1+'General Inputs'!K$20)*(1-Z22)+'General Inputs'!K$27,2)</f>
        <v>48.26</v>
      </c>
      <c r="V22" s="165">
        <f>ROUND(ROUND(U22,2)*(1+'General Inputs'!L$20)*(1-AA22)+'General Inputs'!L$27,2)</f>
        <v>49.52</v>
      </c>
      <c r="W22" s="165">
        <f>ROUND(ROUND(V22,2)*(1+'General Inputs'!M$20)*(1-AB22)+'General Inputs'!M$27,2)</f>
        <v>50.88</v>
      </c>
      <c r="X22" s="165">
        <f>ROUND(ROUND(W22,2)*(1+'General Inputs'!N$20)*(1-AC22)+'General Inputs'!N$27,2)</f>
        <v>52.39</v>
      </c>
      <c r="Y22" s="166"/>
      <c r="Z22" s="194">
        <f>'General Inputs'!K$22</f>
        <v>-6.6268624707600697E-3</v>
      </c>
      <c r="AA22" s="194">
        <f>'General Inputs'!L$22</f>
        <v>-6.0912696932914198E-3</v>
      </c>
      <c r="AB22" s="194">
        <f>'General Inputs'!M$22</f>
        <v>-7.3277279219734299E-3</v>
      </c>
      <c r="AC22" s="194">
        <f>'General Inputs'!N$22</f>
        <v>-9.5094682370305602E-3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254</v>
      </c>
      <c r="D23" s="161" t="s">
        <v>302</v>
      </c>
      <c r="E23" s="71" t="s">
        <v>34</v>
      </c>
      <c r="F23" s="71" t="s">
        <v>191</v>
      </c>
      <c r="G23" s="92"/>
      <c r="H23" s="93">
        <f t="shared" si="1"/>
        <v>38.14</v>
      </c>
      <c r="I23" s="162"/>
      <c r="J23" s="93">
        <f t="shared" si="2"/>
        <v>38.14</v>
      </c>
      <c r="K23" s="162"/>
      <c r="L23" s="162" t="str">
        <f t="shared" si="4"/>
        <v>COMPLIANT</v>
      </c>
      <c r="M23" s="39"/>
      <c r="N23" s="163">
        <f t="shared" si="5"/>
        <v>36.612392426850256</v>
      </c>
      <c r="O23" s="163">
        <f t="shared" si="6"/>
        <v>38.14</v>
      </c>
      <c r="P23" s="163">
        <f t="shared" si="7"/>
        <v>39.14</v>
      </c>
      <c r="Q23" s="163">
        <f t="shared" si="8"/>
        <v>40.22</v>
      </c>
      <c r="R23" s="163">
        <f t="shared" si="9"/>
        <v>41.41</v>
      </c>
      <c r="S23" s="39"/>
      <c r="T23" s="164">
        <v>36.612392426850256</v>
      </c>
      <c r="U23" s="165">
        <f>ROUND(ROUND(T23,2)*(1+'General Inputs'!K$20)*(1-Z23)+'General Inputs'!K$27,2)</f>
        <v>38.14</v>
      </c>
      <c r="V23" s="165">
        <f>ROUND(ROUND(U23,2)*(1+'General Inputs'!L$20)*(1-AA23)+'General Inputs'!L$27,2)</f>
        <v>39.14</v>
      </c>
      <c r="W23" s="165">
        <f>ROUND(ROUND(V23,2)*(1+'General Inputs'!M$20)*(1-AB23)+'General Inputs'!M$27,2)</f>
        <v>40.22</v>
      </c>
      <c r="X23" s="165">
        <f>ROUND(ROUND(W23,2)*(1+'General Inputs'!N$20)*(1-AC23)+'General Inputs'!N$27,2)</f>
        <v>41.41</v>
      </c>
      <c r="Y23" s="166"/>
      <c r="Z23" s="194">
        <f>'General Inputs'!K$22</f>
        <v>-6.6268624707600697E-3</v>
      </c>
      <c r="AA23" s="194">
        <f>'General Inputs'!L$22</f>
        <v>-6.0912696932914198E-3</v>
      </c>
      <c r="AB23" s="194">
        <f>'General Inputs'!M$22</f>
        <v>-7.3277279219734299E-3</v>
      </c>
      <c r="AC23" s="194">
        <f>'General Inputs'!N$22</f>
        <v>-9.5094682370305602E-3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259</v>
      </c>
      <c r="D24" s="161" t="s">
        <v>314</v>
      </c>
      <c r="E24" s="71" t="s">
        <v>34</v>
      </c>
      <c r="F24" s="71" t="s">
        <v>191</v>
      </c>
      <c r="G24" s="92"/>
      <c r="H24" s="93">
        <f t="shared" si="1"/>
        <v>30.9</v>
      </c>
      <c r="I24" s="162"/>
      <c r="J24" s="93">
        <f t="shared" si="2"/>
        <v>30.9</v>
      </c>
      <c r="K24" s="162"/>
      <c r="L24" s="162" t="str">
        <f t="shared" si="4"/>
        <v>COMPLIANT</v>
      </c>
      <c r="M24" s="39"/>
      <c r="N24" s="163">
        <f t="shared" si="5"/>
        <v>29.663098106712564</v>
      </c>
      <c r="O24" s="163">
        <f t="shared" si="6"/>
        <v>30.9</v>
      </c>
      <c r="P24" s="163">
        <f t="shared" si="7"/>
        <v>31.71</v>
      </c>
      <c r="Q24" s="163">
        <f t="shared" si="8"/>
        <v>32.58</v>
      </c>
      <c r="R24" s="163">
        <f t="shared" si="9"/>
        <v>33.549999999999997</v>
      </c>
      <c r="S24" s="39"/>
      <c r="T24" s="164">
        <v>29.663098106712564</v>
      </c>
      <c r="U24" s="165">
        <f>ROUND(ROUND(T24,2)*(1+'General Inputs'!K$20)*(1-Z24)+'General Inputs'!K$27,2)</f>
        <v>30.9</v>
      </c>
      <c r="V24" s="165">
        <f>ROUND(ROUND(U24,2)*(1+'General Inputs'!L$20)*(1-AA24)+'General Inputs'!L$27,2)</f>
        <v>31.71</v>
      </c>
      <c r="W24" s="165">
        <f>ROUND(ROUND(V24,2)*(1+'General Inputs'!M$20)*(1-AB24)+'General Inputs'!M$27,2)</f>
        <v>32.58</v>
      </c>
      <c r="X24" s="165">
        <f>ROUND(ROUND(W24,2)*(1+'General Inputs'!N$20)*(1-AC24)+'General Inputs'!N$27,2)</f>
        <v>33.549999999999997</v>
      </c>
      <c r="Y24" s="166"/>
      <c r="Z24" s="194">
        <f>'General Inputs'!K$22</f>
        <v>-6.6268624707600697E-3</v>
      </c>
      <c r="AA24" s="194">
        <f>'General Inputs'!L$22</f>
        <v>-6.0912696932914198E-3</v>
      </c>
      <c r="AB24" s="194">
        <f>'General Inputs'!M$22</f>
        <v>-7.3277279219734299E-3</v>
      </c>
      <c r="AC24" s="194">
        <f>'General Inputs'!N$22</f>
        <v>-9.5094682370305602E-3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255</v>
      </c>
      <c r="D25" s="161" t="s">
        <v>305</v>
      </c>
      <c r="E25" s="71" t="s">
        <v>34</v>
      </c>
      <c r="F25" s="71" t="s">
        <v>191</v>
      </c>
      <c r="G25" s="92"/>
      <c r="H25" s="93">
        <f t="shared" si="1"/>
        <v>332.99</v>
      </c>
      <c r="I25" s="162"/>
      <c r="J25" s="93">
        <f t="shared" si="2"/>
        <v>332.99</v>
      </c>
      <c r="K25" s="162"/>
      <c r="L25" s="162" t="str">
        <f t="shared" si="4"/>
        <v>COMPLIANT</v>
      </c>
      <c r="M25" s="39"/>
      <c r="N25" s="163">
        <f t="shared" si="5"/>
        <v>319.61710843373493</v>
      </c>
      <c r="O25" s="163">
        <f t="shared" si="6"/>
        <v>332.99</v>
      </c>
      <c r="P25" s="163">
        <f t="shared" si="7"/>
        <v>341.72</v>
      </c>
      <c r="Q25" s="163">
        <f t="shared" si="8"/>
        <v>351.11</v>
      </c>
      <c r="R25" s="163">
        <f t="shared" si="9"/>
        <v>361.54</v>
      </c>
      <c r="S25" s="39"/>
      <c r="T25" s="164">
        <v>319.61710843373493</v>
      </c>
      <c r="U25" s="165">
        <f>ROUND(ROUND(T25,2)*(1+'General Inputs'!K$20)*(1-Z25)+'General Inputs'!K$27,2)</f>
        <v>332.99</v>
      </c>
      <c r="V25" s="165">
        <f>ROUND(ROUND(U25,2)*(1+'General Inputs'!L$20)*(1-AA25)+'General Inputs'!L$27,2)</f>
        <v>341.72</v>
      </c>
      <c r="W25" s="165">
        <f>ROUND(ROUND(V25,2)*(1+'General Inputs'!M$20)*(1-AB25)+'General Inputs'!M$27,2)</f>
        <v>351.11</v>
      </c>
      <c r="X25" s="165">
        <f>ROUND(ROUND(W25,2)*(1+'General Inputs'!N$20)*(1-AC25)+'General Inputs'!N$27,2)</f>
        <v>361.54</v>
      </c>
      <c r="Y25" s="166"/>
      <c r="Z25" s="194">
        <f>'General Inputs'!K$22</f>
        <v>-6.6268624707600697E-3</v>
      </c>
      <c r="AA25" s="194">
        <f>'General Inputs'!L$22</f>
        <v>-6.0912696932914198E-3</v>
      </c>
      <c r="AB25" s="194">
        <f>'General Inputs'!M$22</f>
        <v>-7.3277279219734299E-3</v>
      </c>
      <c r="AC25" s="194">
        <f>'General Inputs'!N$22</f>
        <v>-9.5094682370305602E-3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256</v>
      </c>
      <c r="D26" s="161" t="s">
        <v>306</v>
      </c>
      <c r="E26" s="71" t="s">
        <v>34</v>
      </c>
      <c r="F26" s="71" t="s">
        <v>191</v>
      </c>
      <c r="G26" s="92"/>
      <c r="H26" s="93">
        <f t="shared" si="1"/>
        <v>612.63</v>
      </c>
      <c r="I26" s="162"/>
      <c r="J26" s="93">
        <f t="shared" si="2"/>
        <v>612.63</v>
      </c>
      <c r="K26" s="162"/>
      <c r="L26" s="162" t="str">
        <f t="shared" si="4"/>
        <v>COMPLIANT</v>
      </c>
      <c r="M26" s="39"/>
      <c r="N26" s="163">
        <f t="shared" si="5"/>
        <v>588.0272977624785</v>
      </c>
      <c r="O26" s="163">
        <f t="shared" si="6"/>
        <v>612.63</v>
      </c>
      <c r="P26" s="163">
        <f t="shared" si="7"/>
        <v>628.69000000000005</v>
      </c>
      <c r="Q26" s="163">
        <f t="shared" si="8"/>
        <v>645.96</v>
      </c>
      <c r="R26" s="163">
        <f t="shared" si="9"/>
        <v>665.14</v>
      </c>
      <c r="S26" s="39"/>
      <c r="T26" s="164">
        <v>588.0272977624785</v>
      </c>
      <c r="U26" s="165">
        <f>ROUND(ROUND(T26,2)*(1+'General Inputs'!K$20)*(1-Z26)+'General Inputs'!K$27,2)</f>
        <v>612.63</v>
      </c>
      <c r="V26" s="165">
        <f>ROUND(ROUND(U26,2)*(1+'General Inputs'!L$20)*(1-AA26)+'General Inputs'!L$27,2)</f>
        <v>628.69000000000005</v>
      </c>
      <c r="W26" s="165">
        <f>ROUND(ROUND(V26,2)*(1+'General Inputs'!M$20)*(1-AB26)+'General Inputs'!M$27,2)</f>
        <v>645.96</v>
      </c>
      <c r="X26" s="165">
        <f>ROUND(ROUND(W26,2)*(1+'General Inputs'!N$20)*(1-AC26)+'General Inputs'!N$27,2)</f>
        <v>665.14</v>
      </c>
      <c r="Y26" s="166"/>
      <c r="Z26" s="194">
        <f>'General Inputs'!K$22</f>
        <v>-6.6268624707600697E-3</v>
      </c>
      <c r="AA26" s="194">
        <f>'General Inputs'!L$22</f>
        <v>-6.0912696932914198E-3</v>
      </c>
      <c r="AB26" s="194">
        <f>'General Inputs'!M$22</f>
        <v>-7.3277279219734299E-3</v>
      </c>
      <c r="AC26" s="194">
        <f>'General Inputs'!N$22</f>
        <v>-9.5094682370305602E-3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257</v>
      </c>
      <c r="D27" s="161" t="s">
        <v>307</v>
      </c>
      <c r="E27" s="71" t="s">
        <v>34</v>
      </c>
      <c r="F27" s="71" t="s">
        <v>191</v>
      </c>
      <c r="G27" s="92"/>
      <c r="H27" s="93">
        <f t="shared" si="1"/>
        <v>575.41999999999996</v>
      </c>
      <c r="I27" s="162"/>
      <c r="J27" s="93">
        <f t="shared" si="2"/>
        <v>575.41999999999996</v>
      </c>
      <c r="K27" s="162"/>
      <c r="L27" s="162" t="str">
        <f t="shared" si="4"/>
        <v>COMPLIANT</v>
      </c>
      <c r="M27" s="39"/>
      <c r="N27" s="163">
        <f t="shared" si="5"/>
        <v>552.31256454388983</v>
      </c>
      <c r="O27" s="163">
        <f t="shared" si="6"/>
        <v>575.41999999999996</v>
      </c>
      <c r="P27" s="163">
        <f t="shared" si="7"/>
        <v>590.5</v>
      </c>
      <c r="Q27" s="163">
        <f t="shared" si="8"/>
        <v>606.72</v>
      </c>
      <c r="R27" s="163">
        <f t="shared" si="9"/>
        <v>624.74</v>
      </c>
      <c r="S27" s="39"/>
      <c r="T27" s="164">
        <v>552.31256454388983</v>
      </c>
      <c r="U27" s="165">
        <f>ROUND(ROUND(T27,2)*(1+'General Inputs'!K$20)*(1-Z27)+'General Inputs'!K$27,2)</f>
        <v>575.41999999999996</v>
      </c>
      <c r="V27" s="165">
        <f>ROUND(ROUND(U27,2)*(1+'General Inputs'!L$20)*(1-AA27)+'General Inputs'!L$27,2)</f>
        <v>590.5</v>
      </c>
      <c r="W27" s="165">
        <f>ROUND(ROUND(V27,2)*(1+'General Inputs'!M$20)*(1-AB27)+'General Inputs'!M$27,2)</f>
        <v>606.72</v>
      </c>
      <c r="X27" s="165">
        <f>ROUND(ROUND(W27,2)*(1+'General Inputs'!N$20)*(1-AC27)+'General Inputs'!N$27,2)</f>
        <v>624.74</v>
      </c>
      <c r="Y27" s="166"/>
      <c r="Z27" s="194">
        <f>'General Inputs'!K$22</f>
        <v>-6.6268624707600697E-3</v>
      </c>
      <c r="AA27" s="194">
        <f>'General Inputs'!L$22</f>
        <v>-6.0912696932914198E-3</v>
      </c>
      <c r="AB27" s="194">
        <f>'General Inputs'!M$22</f>
        <v>-7.3277279219734299E-3</v>
      </c>
      <c r="AC27" s="194">
        <f>'General Inputs'!N$22</f>
        <v>-9.5094682370305602E-3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258</v>
      </c>
      <c r="D28" s="161" t="s">
        <v>308</v>
      </c>
      <c r="E28" s="71" t="s">
        <v>34</v>
      </c>
      <c r="F28" s="71" t="s">
        <v>191</v>
      </c>
      <c r="G28" s="92"/>
      <c r="H28" s="93">
        <f t="shared" si="1"/>
        <v>715.2</v>
      </c>
      <c r="I28" s="162"/>
      <c r="J28" s="93">
        <f t="shared" si="2"/>
        <v>715.2</v>
      </c>
      <c r="K28" s="162"/>
      <c r="L28" s="162" t="str">
        <f t="shared" si="4"/>
        <v>COMPLIANT</v>
      </c>
      <c r="M28" s="39"/>
      <c r="N28" s="163">
        <f t="shared" si="5"/>
        <v>686.47731497418249</v>
      </c>
      <c r="O28" s="163">
        <f t="shared" si="6"/>
        <v>715.2</v>
      </c>
      <c r="P28" s="163">
        <f t="shared" si="7"/>
        <v>733.94</v>
      </c>
      <c r="Q28" s="163">
        <f t="shared" si="8"/>
        <v>754.1</v>
      </c>
      <c r="R28" s="163">
        <f t="shared" si="9"/>
        <v>776.49</v>
      </c>
      <c r="S28" s="39"/>
      <c r="T28" s="164">
        <v>686.47731497418249</v>
      </c>
      <c r="U28" s="165">
        <f>ROUND(ROUND(T28,2)*(1+'General Inputs'!K$20)*(1-Z28)+'General Inputs'!K$27,2)</f>
        <v>715.2</v>
      </c>
      <c r="V28" s="165">
        <f>ROUND(ROUND(U28,2)*(1+'General Inputs'!L$20)*(1-AA28)+'General Inputs'!L$27,2)</f>
        <v>733.94</v>
      </c>
      <c r="W28" s="165">
        <f>ROUND(ROUND(V28,2)*(1+'General Inputs'!M$20)*(1-AB28)+'General Inputs'!M$27,2)</f>
        <v>754.1</v>
      </c>
      <c r="X28" s="165">
        <f>ROUND(ROUND(W28,2)*(1+'General Inputs'!N$20)*(1-AC28)+'General Inputs'!N$27,2)</f>
        <v>776.49</v>
      </c>
      <c r="Y28" s="166"/>
      <c r="Z28" s="194">
        <f>'General Inputs'!K$22</f>
        <v>-6.6268624707600697E-3</v>
      </c>
      <c r="AA28" s="194">
        <f>'General Inputs'!L$22</f>
        <v>-6.0912696932914198E-3</v>
      </c>
      <c r="AB28" s="194">
        <f>'General Inputs'!M$22</f>
        <v>-7.3277279219734299E-3</v>
      </c>
      <c r="AC28" s="194">
        <f>'General Inputs'!N$22</f>
        <v>-9.5094682370305602E-3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260</v>
      </c>
      <c r="D29" s="161" t="s">
        <v>309</v>
      </c>
      <c r="E29" s="71" t="s">
        <v>34</v>
      </c>
      <c r="F29" s="71" t="s">
        <v>191</v>
      </c>
      <c r="G29" s="92"/>
      <c r="H29" s="93">
        <f t="shared" si="1"/>
        <v>358.54</v>
      </c>
      <c r="I29" s="162"/>
      <c r="J29" s="93">
        <f t="shared" si="2"/>
        <v>358.54</v>
      </c>
      <c r="K29" s="162"/>
      <c r="L29" s="162" t="str">
        <f t="shared" si="4"/>
        <v>COMPLIANT</v>
      </c>
      <c r="M29" s="39"/>
      <c r="N29" s="163">
        <f t="shared" si="5"/>
        <v>344.13631669535283</v>
      </c>
      <c r="O29" s="163">
        <f t="shared" si="6"/>
        <v>358.54</v>
      </c>
      <c r="P29" s="163">
        <f t="shared" si="7"/>
        <v>367.94</v>
      </c>
      <c r="Q29" s="163">
        <f t="shared" si="8"/>
        <v>378.05</v>
      </c>
      <c r="R29" s="163">
        <f t="shared" si="9"/>
        <v>389.28</v>
      </c>
      <c r="S29" s="39"/>
      <c r="T29" s="164">
        <v>344.13631669535283</v>
      </c>
      <c r="U29" s="165">
        <f>ROUND(ROUND(T29,2)*(1+'General Inputs'!K$20)*(1-Z29)+'General Inputs'!K$27,2)</f>
        <v>358.54</v>
      </c>
      <c r="V29" s="165">
        <f>ROUND(ROUND(U29,2)*(1+'General Inputs'!L$20)*(1-AA29)+'General Inputs'!L$27,2)</f>
        <v>367.94</v>
      </c>
      <c r="W29" s="165">
        <f>ROUND(ROUND(V29,2)*(1+'General Inputs'!M$20)*(1-AB29)+'General Inputs'!M$27,2)</f>
        <v>378.05</v>
      </c>
      <c r="X29" s="165">
        <f>ROUND(ROUND(W29,2)*(1+'General Inputs'!N$20)*(1-AC29)+'General Inputs'!N$27,2)</f>
        <v>389.28</v>
      </c>
      <c r="Y29" s="166"/>
      <c r="Z29" s="194">
        <f>'General Inputs'!K$22</f>
        <v>-6.6268624707600697E-3</v>
      </c>
      <c r="AA29" s="194">
        <f>'General Inputs'!L$22</f>
        <v>-6.0912696932914198E-3</v>
      </c>
      <c r="AB29" s="194">
        <f>'General Inputs'!M$22</f>
        <v>-7.3277279219734299E-3</v>
      </c>
      <c r="AC29" s="194">
        <f>'General Inputs'!N$22</f>
        <v>-9.5094682370305602E-3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/>
      <c r="F30" s="71"/>
      <c r="G30" s="92"/>
      <c r="H30" s="93">
        <f t="shared" si="1"/>
        <v>0</v>
      </c>
      <c r="I30" s="162"/>
      <c r="J30" s="93">
        <f t="shared" si="2"/>
        <v>0</v>
      </c>
      <c r="K30" s="162"/>
      <c r="L30" s="162" t="str">
        <f t="shared" si="4"/>
        <v/>
      </c>
      <c r="M30" s="39"/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163">
        <f t="shared" si="9"/>
        <v>0</v>
      </c>
      <c r="S30" s="39"/>
      <c r="T30" s="164"/>
      <c r="U30" s="165">
        <f>ROUND(ROUND(T30,2)*(1+'General Inputs'!K$20)*(1-Z30)+'General Inputs'!K$27,2)</f>
        <v>0</v>
      </c>
      <c r="V30" s="165">
        <f>ROUND(ROUND(U30,2)*(1+'General Inputs'!L$20)*(1-AA30)+'General Inputs'!L$27,2)</f>
        <v>0</v>
      </c>
      <c r="W30" s="165">
        <f>ROUND(ROUND(V30,2)*(1+'General Inputs'!M$20)*(1-AB30)+'General Inputs'!M$27,2)</f>
        <v>0</v>
      </c>
      <c r="X30" s="165">
        <f>ROUND(ROUND(W30,2)*(1+'General Inputs'!N$20)*(1-AC30)+'General Inputs'!N$27,2)</f>
        <v>0</v>
      </c>
      <c r="Y30" s="166"/>
      <c r="Z30" s="194"/>
      <c r="AA30" s="194"/>
      <c r="AB30" s="194"/>
      <c r="AC30" s="194"/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211" t="s">
        <v>376</v>
      </c>
      <c r="D31" s="161"/>
      <c r="E31" s="71"/>
      <c r="F31" s="71"/>
      <c r="G31" s="92"/>
      <c r="H31" s="93">
        <f t="shared" si="1"/>
        <v>0</v>
      </c>
      <c r="I31" s="162"/>
      <c r="J31" s="93">
        <f t="shared" si="2"/>
        <v>0</v>
      </c>
      <c r="K31" s="162"/>
      <c r="L31" s="162"/>
      <c r="M31" s="39"/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163">
        <f t="shared" si="9"/>
        <v>0</v>
      </c>
      <c r="S31" s="39"/>
      <c r="T31" s="164"/>
      <c r="U31" s="165">
        <f>ROUND(ROUND(T31,2)*(1+'General Inputs'!K$20)*(1-Z31)+'General Inputs'!K$27,2)</f>
        <v>0</v>
      </c>
      <c r="V31" s="165">
        <f>ROUND(ROUND(U31,2)*(1+'General Inputs'!L$20)*(1-AA31)+'General Inputs'!L$27,2)</f>
        <v>0</v>
      </c>
      <c r="W31" s="165">
        <f>ROUND(ROUND(V31,2)*(1+'General Inputs'!M$20)*(1-AB31)+'General Inputs'!M$27,2)</f>
        <v>0</v>
      </c>
      <c r="X31" s="165">
        <f>ROUND(ROUND(W31,2)*(1+'General Inputs'!N$20)*(1-AC31)+'General Inputs'!N$27,2)</f>
        <v>0</v>
      </c>
      <c r="Y31" s="166"/>
      <c r="Z31" s="194"/>
      <c r="AA31" s="194"/>
      <c r="AB31" s="194"/>
      <c r="AC31" s="194"/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262</v>
      </c>
      <c r="D32" s="161" t="s">
        <v>315</v>
      </c>
      <c r="E32" s="71" t="s">
        <v>34</v>
      </c>
      <c r="F32" s="71" t="s">
        <v>191</v>
      </c>
      <c r="G32" s="92"/>
      <c r="H32" s="93">
        <f t="shared" si="1"/>
        <v>638.97</v>
      </c>
      <c r="I32" s="162"/>
      <c r="J32" s="93">
        <f t="shared" si="2"/>
        <v>638.97</v>
      </c>
      <c r="K32" s="162"/>
      <c r="L32" s="162" t="str">
        <f t="shared" si="4"/>
        <v>COMPLIANT</v>
      </c>
      <c r="M32" s="39"/>
      <c r="N32" s="163">
        <f t="shared" si="5"/>
        <v>613.31304647160073</v>
      </c>
      <c r="O32" s="163">
        <f t="shared" si="6"/>
        <v>638.97</v>
      </c>
      <c r="P32" s="163">
        <f t="shared" si="7"/>
        <v>655.72</v>
      </c>
      <c r="Q32" s="163">
        <f t="shared" si="8"/>
        <v>673.73</v>
      </c>
      <c r="R32" s="163">
        <f t="shared" si="9"/>
        <v>693.74</v>
      </c>
      <c r="S32" s="39"/>
      <c r="T32" s="164">
        <v>613.31304647160073</v>
      </c>
      <c r="U32" s="165">
        <f>ROUND(ROUND(T32,2)*(1+'General Inputs'!K$20)*(1-Z32)+'General Inputs'!K$27,2)</f>
        <v>638.97</v>
      </c>
      <c r="V32" s="165">
        <f>ROUND(ROUND(U32,2)*(1+'General Inputs'!L$20)*(1-AA32)+'General Inputs'!L$27,2)</f>
        <v>655.72</v>
      </c>
      <c r="W32" s="165">
        <f>ROUND(ROUND(V32,2)*(1+'General Inputs'!M$20)*(1-AB32)+'General Inputs'!M$27,2)</f>
        <v>673.73</v>
      </c>
      <c r="X32" s="165">
        <f>ROUND(ROUND(W32,2)*(1+'General Inputs'!N$20)*(1-AC32)+'General Inputs'!N$27,2)</f>
        <v>693.74</v>
      </c>
      <c r="Y32" s="166"/>
      <c r="Z32" s="194">
        <f>'General Inputs'!K$22</f>
        <v>-6.6268624707600697E-3</v>
      </c>
      <c r="AA32" s="194">
        <f>'General Inputs'!L$22</f>
        <v>-6.0912696932914198E-3</v>
      </c>
      <c r="AB32" s="194">
        <f>'General Inputs'!M$22</f>
        <v>-7.3277279219734299E-3</v>
      </c>
      <c r="AC32" s="194">
        <f>'General Inputs'!N$22</f>
        <v>-9.5094682370305602E-3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264</v>
      </c>
      <c r="D33" s="161" t="s">
        <v>316</v>
      </c>
      <c r="E33" s="71" t="s">
        <v>34</v>
      </c>
      <c r="F33" s="71" t="s">
        <v>191</v>
      </c>
      <c r="G33" s="92"/>
      <c r="H33" s="93">
        <f t="shared" si="1"/>
        <v>751.62</v>
      </c>
      <c r="I33" s="162"/>
      <c r="J33" s="93">
        <f t="shared" si="2"/>
        <v>751.62</v>
      </c>
      <c r="K33" s="162"/>
      <c r="L33" s="162" t="str">
        <f t="shared" si="4"/>
        <v>COMPLIANT</v>
      </c>
      <c r="M33" s="39"/>
      <c r="N33" s="163">
        <f t="shared" si="5"/>
        <v>721.42550774526671</v>
      </c>
      <c r="O33" s="163">
        <f t="shared" si="6"/>
        <v>751.62</v>
      </c>
      <c r="P33" s="163">
        <f t="shared" si="7"/>
        <v>771.32</v>
      </c>
      <c r="Q33" s="163">
        <f t="shared" si="8"/>
        <v>792.51</v>
      </c>
      <c r="R33" s="163">
        <f t="shared" si="9"/>
        <v>816.04</v>
      </c>
      <c r="S33" s="39"/>
      <c r="T33" s="164">
        <v>721.42550774526671</v>
      </c>
      <c r="U33" s="165">
        <f>ROUND(ROUND(T33,2)*(1+'General Inputs'!K$20)*(1-Z33)+'General Inputs'!K$27,2)</f>
        <v>751.62</v>
      </c>
      <c r="V33" s="165">
        <f>ROUND(ROUND(U33,2)*(1+'General Inputs'!L$20)*(1-AA33)+'General Inputs'!L$27,2)</f>
        <v>771.32</v>
      </c>
      <c r="W33" s="165">
        <f>ROUND(ROUND(V33,2)*(1+'General Inputs'!M$20)*(1-AB33)+'General Inputs'!M$27,2)</f>
        <v>792.51</v>
      </c>
      <c r="X33" s="165">
        <f>ROUND(ROUND(W33,2)*(1+'General Inputs'!N$20)*(1-AC33)+'General Inputs'!N$27,2)</f>
        <v>816.04</v>
      </c>
      <c r="Y33" s="166"/>
      <c r="Z33" s="194">
        <f>'General Inputs'!K$22</f>
        <v>-6.6268624707600697E-3</v>
      </c>
      <c r="AA33" s="194">
        <f>'General Inputs'!L$22</f>
        <v>-6.0912696932914198E-3</v>
      </c>
      <c r="AB33" s="194">
        <f>'General Inputs'!M$22</f>
        <v>-7.3277279219734299E-3</v>
      </c>
      <c r="AC33" s="194">
        <f>'General Inputs'!N$22</f>
        <v>-9.5094682370305602E-3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263</v>
      </c>
      <c r="D34" s="161" t="s">
        <v>317</v>
      </c>
      <c r="E34" s="71" t="s">
        <v>34</v>
      </c>
      <c r="F34" s="71" t="s">
        <v>191</v>
      </c>
      <c r="G34" s="92"/>
      <c r="H34" s="93">
        <f t="shared" si="1"/>
        <v>3550.16</v>
      </c>
      <c r="I34" s="162"/>
      <c r="J34" s="93">
        <f t="shared" si="2"/>
        <v>3550.16</v>
      </c>
      <c r="K34" s="162"/>
      <c r="L34" s="162" t="str">
        <f t="shared" si="4"/>
        <v>COMPLIANT</v>
      </c>
      <c r="M34" s="39"/>
      <c r="N34" s="163">
        <f t="shared" si="5"/>
        <v>3407.5849569707402</v>
      </c>
      <c r="O34" s="163">
        <f t="shared" si="6"/>
        <v>3550.16</v>
      </c>
      <c r="P34" s="163">
        <f t="shared" si="7"/>
        <v>3643.2</v>
      </c>
      <c r="Q34" s="163">
        <f t="shared" si="8"/>
        <v>3743.27</v>
      </c>
      <c r="R34" s="163">
        <f t="shared" si="9"/>
        <v>3854.42</v>
      </c>
      <c r="S34" s="39"/>
      <c r="T34" s="164">
        <v>3407.5849569707402</v>
      </c>
      <c r="U34" s="165">
        <f>ROUND(ROUND(T34,2)*(1+'General Inputs'!K$20)*(1-Z34)+'General Inputs'!K$27,2)</f>
        <v>3550.16</v>
      </c>
      <c r="V34" s="165">
        <f>ROUND(ROUND(U34,2)*(1+'General Inputs'!L$20)*(1-AA34)+'General Inputs'!L$27,2)</f>
        <v>3643.2</v>
      </c>
      <c r="W34" s="165">
        <f>ROUND(ROUND(V34,2)*(1+'General Inputs'!M$20)*(1-AB34)+'General Inputs'!M$27,2)</f>
        <v>3743.27</v>
      </c>
      <c r="X34" s="165">
        <f>ROUND(ROUND(W34,2)*(1+'General Inputs'!N$20)*(1-AC34)+'General Inputs'!N$27,2)</f>
        <v>3854.42</v>
      </c>
      <c r="Y34" s="166"/>
      <c r="Z34" s="194">
        <f>'General Inputs'!K$22</f>
        <v>-6.6268624707600697E-3</v>
      </c>
      <c r="AA34" s="194">
        <f>'General Inputs'!L$22</f>
        <v>-6.0912696932914198E-3</v>
      </c>
      <c r="AB34" s="194">
        <f>'General Inputs'!M$22</f>
        <v>-7.3277279219734299E-3</v>
      </c>
      <c r="AC34" s="194">
        <f>'General Inputs'!N$22</f>
        <v>-9.5094682370305602E-3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/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 t="str">
        <f t="shared" si="4"/>
        <v/>
      </c>
      <c r="M35" s="39"/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163">
        <f t="shared" si="9"/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4"/>
      <c r="AA35" s="194"/>
      <c r="AB35" s="194"/>
      <c r="AC35" s="194"/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265</v>
      </c>
      <c r="D36" s="161" t="s">
        <v>318</v>
      </c>
      <c r="E36" s="71" t="s">
        <v>34</v>
      </c>
      <c r="F36" s="71" t="s">
        <v>191</v>
      </c>
      <c r="G36" s="92"/>
      <c r="H36" s="93">
        <f t="shared" si="1"/>
        <v>613.1</v>
      </c>
      <c r="I36" s="162"/>
      <c r="J36" s="93">
        <f t="shared" si="2"/>
        <v>613.1</v>
      </c>
      <c r="K36" s="162"/>
      <c r="L36" s="162" t="str">
        <f t="shared" si="4"/>
        <v>COMPLIANT</v>
      </c>
      <c r="M36" s="39"/>
      <c r="N36" s="163">
        <f t="shared" si="5"/>
        <v>588.48117039586919</v>
      </c>
      <c r="O36" s="163">
        <f t="shared" si="6"/>
        <v>613.1</v>
      </c>
      <c r="P36" s="163">
        <f t="shared" si="7"/>
        <v>629.16999999999996</v>
      </c>
      <c r="Q36" s="163">
        <f t="shared" si="8"/>
        <v>646.45000000000005</v>
      </c>
      <c r="R36" s="163">
        <f t="shared" si="9"/>
        <v>665.65</v>
      </c>
      <c r="S36" s="39"/>
      <c r="T36" s="164">
        <v>588.48117039586919</v>
      </c>
      <c r="U36" s="165">
        <f>ROUND(ROUND(T36,2)*(1+'General Inputs'!K$20)*(1-Z36)+'General Inputs'!K$27,2)</f>
        <v>613.1</v>
      </c>
      <c r="V36" s="165">
        <f>ROUND(ROUND(U36,2)*(1+'General Inputs'!L$20)*(1-AA36)+'General Inputs'!L$27,2)</f>
        <v>629.16999999999996</v>
      </c>
      <c r="W36" s="165">
        <f>ROUND(ROUND(V36,2)*(1+'General Inputs'!M$20)*(1-AB36)+'General Inputs'!M$27,2)</f>
        <v>646.45000000000005</v>
      </c>
      <c r="X36" s="165">
        <f>ROUND(ROUND(W36,2)*(1+'General Inputs'!N$20)*(1-AC36)+'General Inputs'!N$27,2)</f>
        <v>665.65</v>
      </c>
      <c r="Y36" s="166"/>
      <c r="Z36" s="194">
        <f>'General Inputs'!K$22</f>
        <v>-6.6268624707600697E-3</v>
      </c>
      <c r="AA36" s="194">
        <f>'General Inputs'!L$22</f>
        <v>-6.0912696932914198E-3</v>
      </c>
      <c r="AB36" s="194">
        <f>'General Inputs'!M$22</f>
        <v>-7.3277279219734299E-3</v>
      </c>
      <c r="AC36" s="194">
        <f>'General Inputs'!N$22</f>
        <v>-9.5094682370305602E-3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266</v>
      </c>
      <c r="D37" s="161" t="s">
        <v>319</v>
      </c>
      <c r="E37" s="71" t="s">
        <v>34</v>
      </c>
      <c r="F37" s="71" t="s">
        <v>191</v>
      </c>
      <c r="G37" s="92"/>
      <c r="H37" s="93">
        <f t="shared" si="1"/>
        <v>725.73</v>
      </c>
      <c r="I37" s="162"/>
      <c r="J37" s="93">
        <f t="shared" si="2"/>
        <v>725.73</v>
      </c>
      <c r="K37" s="162"/>
      <c r="L37" s="162" t="str">
        <f t="shared" si="4"/>
        <v>COMPLIANT</v>
      </c>
      <c r="M37" s="39"/>
      <c r="N37" s="163">
        <f t="shared" si="5"/>
        <v>696.58354561101544</v>
      </c>
      <c r="O37" s="163">
        <f t="shared" si="6"/>
        <v>725.73</v>
      </c>
      <c r="P37" s="163">
        <f t="shared" si="7"/>
        <v>744.75</v>
      </c>
      <c r="Q37" s="163">
        <f t="shared" si="8"/>
        <v>765.21</v>
      </c>
      <c r="R37" s="163">
        <f t="shared" si="9"/>
        <v>787.93</v>
      </c>
      <c r="S37" s="39"/>
      <c r="T37" s="164">
        <v>696.58354561101544</v>
      </c>
      <c r="U37" s="165">
        <f>ROUND(ROUND(T37,2)*(1+'General Inputs'!K$20)*(1-Z37)+'General Inputs'!K$27,2)</f>
        <v>725.73</v>
      </c>
      <c r="V37" s="165">
        <f>ROUND(ROUND(U37,2)*(1+'General Inputs'!L$20)*(1-AA37)+'General Inputs'!L$27,2)</f>
        <v>744.75</v>
      </c>
      <c r="W37" s="165">
        <f>ROUND(ROUND(V37,2)*(1+'General Inputs'!M$20)*(1-AB37)+'General Inputs'!M$27,2)</f>
        <v>765.21</v>
      </c>
      <c r="X37" s="165">
        <f>ROUND(ROUND(W37,2)*(1+'General Inputs'!N$20)*(1-AC37)+'General Inputs'!N$27,2)</f>
        <v>787.93</v>
      </c>
      <c r="Y37" s="166"/>
      <c r="Z37" s="194">
        <f>'General Inputs'!K$22</f>
        <v>-6.6268624707600697E-3</v>
      </c>
      <c r="AA37" s="194">
        <f>'General Inputs'!L$22</f>
        <v>-6.0912696932914198E-3</v>
      </c>
      <c r="AB37" s="194">
        <f>'General Inputs'!M$22</f>
        <v>-7.3277279219734299E-3</v>
      </c>
      <c r="AC37" s="194">
        <f>'General Inputs'!N$22</f>
        <v>-9.5094682370305602E-3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267</v>
      </c>
      <c r="D38" s="161" t="s">
        <v>320</v>
      </c>
      <c r="E38" s="71" t="s">
        <v>34</v>
      </c>
      <c r="F38" s="71" t="s">
        <v>191</v>
      </c>
      <c r="G38" s="92"/>
      <c r="H38" s="93">
        <f t="shared" si="1"/>
        <v>2795.76</v>
      </c>
      <c r="I38" s="162"/>
      <c r="J38" s="93">
        <f t="shared" si="2"/>
        <v>2795.76</v>
      </c>
      <c r="K38" s="162"/>
      <c r="L38" s="162" t="str">
        <f t="shared" si="4"/>
        <v>COMPLIANT</v>
      </c>
      <c r="M38" s="39"/>
      <c r="N38" s="163">
        <f t="shared" si="5"/>
        <v>2683.4765576592081</v>
      </c>
      <c r="O38" s="163">
        <f t="shared" si="6"/>
        <v>2795.76</v>
      </c>
      <c r="P38" s="163">
        <f t="shared" si="7"/>
        <v>2869.03</v>
      </c>
      <c r="Q38" s="163">
        <f t="shared" si="8"/>
        <v>2947.84</v>
      </c>
      <c r="R38" s="163">
        <f t="shared" si="9"/>
        <v>3035.37</v>
      </c>
      <c r="S38" s="39"/>
      <c r="T38" s="164">
        <v>2683.4765576592081</v>
      </c>
      <c r="U38" s="165">
        <f>ROUND(ROUND(T38,2)*(1+'General Inputs'!K$20)*(1-Z38)+'General Inputs'!K$27,2)</f>
        <v>2795.76</v>
      </c>
      <c r="V38" s="165">
        <f>ROUND(ROUND(U38,2)*(1+'General Inputs'!L$20)*(1-AA38)+'General Inputs'!L$27,2)</f>
        <v>2869.03</v>
      </c>
      <c r="W38" s="165">
        <f>ROUND(ROUND(V38,2)*(1+'General Inputs'!M$20)*(1-AB38)+'General Inputs'!M$27,2)</f>
        <v>2947.84</v>
      </c>
      <c r="X38" s="165">
        <f>ROUND(ROUND(W38,2)*(1+'General Inputs'!N$20)*(1-AC38)+'General Inputs'!N$27,2)</f>
        <v>3035.37</v>
      </c>
      <c r="Y38" s="166"/>
      <c r="Z38" s="194">
        <f>'General Inputs'!K$22</f>
        <v>-6.6268624707600697E-3</v>
      </c>
      <c r="AA38" s="194">
        <f>'General Inputs'!L$22</f>
        <v>-6.0912696932914198E-3</v>
      </c>
      <c r="AB38" s="194">
        <f>'General Inputs'!M$22</f>
        <v>-7.3277279219734299E-3</v>
      </c>
      <c r="AC38" s="194">
        <f>'General Inputs'!N$22</f>
        <v>-9.5094682370305602E-3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/>
      <c r="D39" s="161"/>
      <c r="E39" s="71"/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 t="str">
        <f t="shared" si="4"/>
        <v/>
      </c>
      <c r="M39" s="39"/>
      <c r="N39" s="163">
        <f t="shared" si="5"/>
        <v>0</v>
      </c>
      <c r="O39" s="163">
        <f t="shared" si="6"/>
        <v>0</v>
      </c>
      <c r="P39" s="163">
        <f t="shared" si="7"/>
        <v>0</v>
      </c>
      <c r="Q39" s="163">
        <f t="shared" si="8"/>
        <v>0</v>
      </c>
      <c r="R39" s="163">
        <f t="shared" si="9"/>
        <v>0</v>
      </c>
      <c r="S39" s="39"/>
      <c r="T39" s="164"/>
      <c r="U39" s="165">
        <f>ROUND(ROUND(T39,2)*(1+'General Inputs'!K$20)*(1-Z39)+'General Inputs'!K$27,2)</f>
        <v>0</v>
      </c>
      <c r="V39" s="165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4"/>
      <c r="AA39" s="194"/>
      <c r="AB39" s="194"/>
      <c r="AC39" s="194"/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247</v>
      </c>
      <c r="D40" s="161" t="s">
        <v>321</v>
      </c>
      <c r="E40" s="71" t="s">
        <v>34</v>
      </c>
      <c r="F40" s="71" t="s">
        <v>191</v>
      </c>
      <c r="G40" s="92"/>
      <c r="H40" s="93">
        <f t="shared" si="1"/>
        <v>466.73</v>
      </c>
      <c r="I40" s="162"/>
      <c r="J40" s="93">
        <f t="shared" si="2"/>
        <v>466.73</v>
      </c>
      <c r="K40" s="162"/>
      <c r="L40" s="162" t="str">
        <f t="shared" si="4"/>
        <v>COMPLIANT</v>
      </c>
      <c r="M40" s="39"/>
      <c r="N40" s="163">
        <f t="shared" si="5"/>
        <v>447.99246127366609</v>
      </c>
      <c r="O40" s="163">
        <f t="shared" si="6"/>
        <v>466.73</v>
      </c>
      <c r="P40" s="163">
        <f t="shared" si="7"/>
        <v>478.96</v>
      </c>
      <c r="Q40" s="163">
        <f t="shared" si="8"/>
        <v>492.12</v>
      </c>
      <c r="R40" s="163">
        <f t="shared" si="9"/>
        <v>506.73</v>
      </c>
      <c r="S40" s="39"/>
      <c r="T40" s="164">
        <v>447.99246127366609</v>
      </c>
      <c r="U40" s="165">
        <f>ROUND(ROUND(T40,2)*(1+'General Inputs'!K$20)*(1-Z40)+'General Inputs'!K$27,2)</f>
        <v>466.73</v>
      </c>
      <c r="V40" s="165">
        <f>ROUND(ROUND(U40,2)*(1+'General Inputs'!L$20)*(1-AA40)+'General Inputs'!L$27,2)</f>
        <v>478.96</v>
      </c>
      <c r="W40" s="165">
        <f>ROUND(ROUND(V40,2)*(1+'General Inputs'!M$20)*(1-AB40)+'General Inputs'!M$27,2)</f>
        <v>492.12</v>
      </c>
      <c r="X40" s="165">
        <f>ROUND(ROUND(W40,2)*(1+'General Inputs'!N$20)*(1-AC40)+'General Inputs'!N$27,2)</f>
        <v>506.73</v>
      </c>
      <c r="Y40" s="166"/>
      <c r="Z40" s="194">
        <f>'General Inputs'!K$22</f>
        <v>-6.6268624707600697E-3</v>
      </c>
      <c r="AA40" s="194">
        <f>'General Inputs'!L$22</f>
        <v>-6.0912696932914198E-3</v>
      </c>
      <c r="AB40" s="194">
        <f>'General Inputs'!M$22</f>
        <v>-7.3277279219734299E-3</v>
      </c>
      <c r="AC40" s="194">
        <f>'General Inputs'!N$22</f>
        <v>-9.5094682370305602E-3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387</v>
      </c>
      <c r="D41" s="161" t="s">
        <v>322</v>
      </c>
      <c r="E41" s="71" t="s">
        <v>34</v>
      </c>
      <c r="F41" s="71" t="s">
        <v>191</v>
      </c>
      <c r="G41" s="92"/>
      <c r="H41" s="93">
        <f t="shared" si="1"/>
        <v>540.59</v>
      </c>
      <c r="I41" s="162"/>
      <c r="J41" s="93">
        <f t="shared" si="2"/>
        <v>540.59</v>
      </c>
      <c r="K41" s="162"/>
      <c r="L41" s="162" t="str">
        <f t="shared" si="4"/>
        <v>COMPLIANT</v>
      </c>
      <c r="M41" s="39"/>
      <c r="N41" s="163">
        <f t="shared" si="5"/>
        <v>518.87728055077457</v>
      </c>
      <c r="O41" s="163">
        <f t="shared" si="6"/>
        <v>540.59</v>
      </c>
      <c r="P41" s="163">
        <f t="shared" si="7"/>
        <v>554.76</v>
      </c>
      <c r="Q41" s="163">
        <f t="shared" si="8"/>
        <v>570</v>
      </c>
      <c r="R41" s="163">
        <f t="shared" si="9"/>
        <v>586.92999999999995</v>
      </c>
      <c r="S41" s="39"/>
      <c r="T41" s="164">
        <v>518.87728055077457</v>
      </c>
      <c r="U41" s="165">
        <f>ROUND(ROUND(T41,2)*(1+'General Inputs'!K$20)*(1-Z41)+'General Inputs'!K$27,2)</f>
        <v>540.59</v>
      </c>
      <c r="V41" s="165">
        <f>ROUND(ROUND(U41,2)*(1+'General Inputs'!L$20)*(1-AA41)+'General Inputs'!L$27,2)</f>
        <v>554.76</v>
      </c>
      <c r="W41" s="165">
        <f>ROUND(ROUND(V41,2)*(1+'General Inputs'!M$20)*(1-AB41)+'General Inputs'!M$27,2)</f>
        <v>570</v>
      </c>
      <c r="X41" s="165">
        <f>ROUND(ROUND(W41,2)*(1+'General Inputs'!N$20)*(1-AC41)+'General Inputs'!N$27,2)</f>
        <v>586.92999999999995</v>
      </c>
      <c r="Y41" s="166"/>
      <c r="Z41" s="194">
        <f>'General Inputs'!K$22</f>
        <v>-6.6268624707600697E-3</v>
      </c>
      <c r="AA41" s="194">
        <f>'General Inputs'!L$22</f>
        <v>-6.0912696932914198E-3</v>
      </c>
      <c r="AB41" s="194">
        <f>'General Inputs'!M$22</f>
        <v>-7.3277279219734299E-3</v>
      </c>
      <c r="AC41" s="194">
        <f>'General Inputs'!N$22</f>
        <v>-9.5094682370305602E-3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255</v>
      </c>
      <c r="D42" s="161" t="s">
        <v>323</v>
      </c>
      <c r="E42" s="71" t="s">
        <v>34</v>
      </c>
      <c r="F42" s="71" t="s">
        <v>191</v>
      </c>
      <c r="G42" s="92"/>
      <c r="H42" s="93">
        <f t="shared" si="1"/>
        <v>463.68</v>
      </c>
      <c r="I42" s="162"/>
      <c r="J42" s="93">
        <f t="shared" si="2"/>
        <v>463.68</v>
      </c>
      <c r="K42" s="162"/>
      <c r="L42" s="162" t="str">
        <f t="shared" si="4"/>
        <v>COMPLIANT</v>
      </c>
      <c r="M42" s="39"/>
      <c r="N42" s="163">
        <f t="shared" si="5"/>
        <v>445.05741824440616</v>
      </c>
      <c r="O42" s="163">
        <f t="shared" si="6"/>
        <v>463.68</v>
      </c>
      <c r="P42" s="163">
        <f t="shared" si="7"/>
        <v>475.83</v>
      </c>
      <c r="Q42" s="163">
        <f t="shared" si="8"/>
        <v>488.9</v>
      </c>
      <c r="R42" s="163">
        <f t="shared" si="9"/>
        <v>503.42</v>
      </c>
      <c r="S42" s="39"/>
      <c r="T42" s="164">
        <v>445.05741824440616</v>
      </c>
      <c r="U42" s="165">
        <f>ROUND(ROUND(T42,2)*(1+'General Inputs'!K$20)*(1-Z42)+'General Inputs'!K$27,2)</f>
        <v>463.68</v>
      </c>
      <c r="V42" s="165">
        <f>ROUND(ROUND(U42,2)*(1+'General Inputs'!L$20)*(1-AA42)+'General Inputs'!L$27,2)</f>
        <v>475.83</v>
      </c>
      <c r="W42" s="165">
        <f>ROUND(ROUND(V42,2)*(1+'General Inputs'!M$20)*(1-AB42)+'General Inputs'!M$27,2)</f>
        <v>488.9</v>
      </c>
      <c r="X42" s="165">
        <f>ROUND(ROUND(W42,2)*(1+'General Inputs'!N$20)*(1-AC42)+'General Inputs'!N$27,2)</f>
        <v>503.42</v>
      </c>
      <c r="Y42" s="166"/>
      <c r="Z42" s="194">
        <f>'General Inputs'!K$22</f>
        <v>-6.6268624707600697E-3</v>
      </c>
      <c r="AA42" s="194">
        <f>'General Inputs'!L$22</f>
        <v>-6.0912696932914198E-3</v>
      </c>
      <c r="AB42" s="194">
        <f>'General Inputs'!M$22</f>
        <v>-7.3277279219734299E-3</v>
      </c>
      <c r="AC42" s="194">
        <f>'General Inputs'!N$22</f>
        <v>-9.5094682370305602E-3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257</v>
      </c>
      <c r="D43" s="161" t="s">
        <v>324</v>
      </c>
      <c r="E43" s="71" t="s">
        <v>34</v>
      </c>
      <c r="F43" s="71" t="s">
        <v>191</v>
      </c>
      <c r="G43" s="92"/>
      <c r="H43" s="93">
        <f t="shared" si="1"/>
        <v>801.26</v>
      </c>
      <c r="I43" s="162"/>
      <c r="J43" s="93">
        <f t="shared" si="2"/>
        <v>801.26</v>
      </c>
      <c r="K43" s="162"/>
      <c r="L43" s="162" t="str">
        <f t="shared" si="4"/>
        <v>COMPLIANT</v>
      </c>
      <c r="M43" s="39"/>
      <c r="N43" s="163">
        <f t="shared" si="5"/>
        <v>769.08213425129088</v>
      </c>
      <c r="O43" s="163">
        <f t="shared" si="6"/>
        <v>801.26</v>
      </c>
      <c r="P43" s="163">
        <f t="shared" si="7"/>
        <v>822.26</v>
      </c>
      <c r="Q43" s="163">
        <f t="shared" si="8"/>
        <v>844.85</v>
      </c>
      <c r="R43" s="163">
        <f t="shared" si="9"/>
        <v>869.94</v>
      </c>
      <c r="S43" s="39"/>
      <c r="T43" s="164">
        <v>769.08213425129088</v>
      </c>
      <c r="U43" s="165">
        <f>ROUND(ROUND(T43,2)*(1+'General Inputs'!K$20)*(1-Z43)+'General Inputs'!K$27,2)</f>
        <v>801.26</v>
      </c>
      <c r="V43" s="165">
        <f>ROUND(ROUND(U43,2)*(1+'General Inputs'!L$20)*(1-AA43)+'General Inputs'!L$27,2)</f>
        <v>822.26</v>
      </c>
      <c r="W43" s="165">
        <f>ROUND(ROUND(V43,2)*(1+'General Inputs'!M$20)*(1-AB43)+'General Inputs'!M$27,2)</f>
        <v>844.85</v>
      </c>
      <c r="X43" s="165">
        <f>ROUND(ROUND(W43,2)*(1+'General Inputs'!N$20)*(1-AC43)+'General Inputs'!N$27,2)</f>
        <v>869.94</v>
      </c>
      <c r="Y43" s="166"/>
      <c r="Z43" s="194">
        <f>'General Inputs'!K$22</f>
        <v>-6.6268624707600697E-3</v>
      </c>
      <c r="AA43" s="194">
        <f>'General Inputs'!L$22</f>
        <v>-6.0912696932914198E-3</v>
      </c>
      <c r="AB43" s="194">
        <f>'General Inputs'!M$22</f>
        <v>-7.3277279219734299E-3</v>
      </c>
      <c r="AC43" s="194">
        <f>'General Inputs'!N$22</f>
        <v>-9.5094682370305602E-3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258</v>
      </c>
      <c r="D44" s="161" t="s">
        <v>325</v>
      </c>
      <c r="E44" s="71" t="s">
        <v>34</v>
      </c>
      <c r="F44" s="71" t="s">
        <v>191</v>
      </c>
      <c r="G44" s="92"/>
      <c r="H44" s="93">
        <f t="shared" si="1"/>
        <v>995.9</v>
      </c>
      <c r="I44" s="162"/>
      <c r="J44" s="93">
        <f t="shared" si="2"/>
        <v>995.9</v>
      </c>
      <c r="K44" s="162"/>
      <c r="L44" s="162" t="str">
        <f t="shared" si="4"/>
        <v>COMPLIANT</v>
      </c>
      <c r="M44" s="39"/>
      <c r="N44" s="163">
        <f t="shared" si="5"/>
        <v>955.89611015490527</v>
      </c>
      <c r="O44" s="163">
        <f t="shared" si="6"/>
        <v>995.9</v>
      </c>
      <c r="P44" s="163">
        <f t="shared" si="7"/>
        <v>1022</v>
      </c>
      <c r="Q44" s="163">
        <f t="shared" si="8"/>
        <v>1050.07</v>
      </c>
      <c r="R44" s="163">
        <f t="shared" si="9"/>
        <v>1081.25</v>
      </c>
      <c r="S44" s="39"/>
      <c r="T44" s="164">
        <v>955.89611015490527</v>
      </c>
      <c r="U44" s="165">
        <f>ROUND(ROUND(T44,2)*(1+'General Inputs'!K$20)*(1-Z44)+'General Inputs'!K$27,2)</f>
        <v>995.9</v>
      </c>
      <c r="V44" s="165">
        <f>ROUND(ROUND(U44,2)*(1+'General Inputs'!L$20)*(1-AA44)+'General Inputs'!L$27,2)</f>
        <v>1022</v>
      </c>
      <c r="W44" s="165">
        <f>ROUND(ROUND(V44,2)*(1+'General Inputs'!M$20)*(1-AB44)+'General Inputs'!M$27,2)</f>
        <v>1050.07</v>
      </c>
      <c r="X44" s="165">
        <f>ROUND(ROUND(W44,2)*(1+'General Inputs'!N$20)*(1-AC44)+'General Inputs'!N$27,2)</f>
        <v>1081.25</v>
      </c>
      <c r="Y44" s="166"/>
      <c r="Z44" s="194">
        <f>'General Inputs'!K$22</f>
        <v>-6.6268624707600697E-3</v>
      </c>
      <c r="AA44" s="194">
        <f>'General Inputs'!L$22</f>
        <v>-6.0912696932914198E-3</v>
      </c>
      <c r="AB44" s="194">
        <f>'General Inputs'!M$22</f>
        <v>-7.3277279219734299E-3</v>
      </c>
      <c r="AC44" s="194">
        <f>'General Inputs'!N$22</f>
        <v>-9.5094682370305602E-3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388</v>
      </c>
      <c r="D45" s="161" t="s">
        <v>326</v>
      </c>
      <c r="E45" s="71" t="s">
        <v>34</v>
      </c>
      <c r="F45" s="71" t="s">
        <v>191</v>
      </c>
      <c r="G45" s="92"/>
      <c r="H45" s="93">
        <f t="shared" si="1"/>
        <v>451.63</v>
      </c>
      <c r="I45" s="162"/>
      <c r="J45" s="93">
        <f t="shared" si="2"/>
        <v>451.63</v>
      </c>
      <c r="K45" s="162"/>
      <c r="L45" s="162" t="str">
        <f t="shared" si="4"/>
        <v>COMPLIANT</v>
      </c>
      <c r="M45" s="39"/>
      <c r="N45" s="163">
        <f t="shared" si="5"/>
        <v>433.48870912220309</v>
      </c>
      <c r="O45" s="163">
        <f t="shared" si="6"/>
        <v>451.63</v>
      </c>
      <c r="P45" s="163">
        <f t="shared" si="7"/>
        <v>463.47</v>
      </c>
      <c r="Q45" s="163">
        <f t="shared" si="8"/>
        <v>476.2</v>
      </c>
      <c r="R45" s="163">
        <f t="shared" si="9"/>
        <v>490.34</v>
      </c>
      <c r="S45" s="39"/>
      <c r="T45" s="164">
        <v>433.48870912220309</v>
      </c>
      <c r="U45" s="165">
        <f>ROUND(ROUND(T45,2)*(1+'General Inputs'!K$20)*(1-Z45)+'General Inputs'!K$27,2)</f>
        <v>451.63</v>
      </c>
      <c r="V45" s="165">
        <f>ROUND(ROUND(U45,2)*(1+'General Inputs'!L$20)*(1-AA45)+'General Inputs'!L$27,2)</f>
        <v>463.47</v>
      </c>
      <c r="W45" s="165">
        <f>ROUND(ROUND(V45,2)*(1+'General Inputs'!M$20)*(1-AB45)+'General Inputs'!M$27,2)</f>
        <v>476.2</v>
      </c>
      <c r="X45" s="165">
        <f>ROUND(ROUND(W45,2)*(1+'General Inputs'!N$20)*(1-AC45)+'General Inputs'!N$27,2)</f>
        <v>490.34</v>
      </c>
      <c r="Y45" s="166"/>
      <c r="Z45" s="194">
        <f>'General Inputs'!K$22</f>
        <v>-6.6268624707600697E-3</v>
      </c>
      <c r="AA45" s="194">
        <f>'General Inputs'!L$22</f>
        <v>-6.0912696932914198E-3</v>
      </c>
      <c r="AB45" s="194">
        <f>'General Inputs'!M$22</f>
        <v>-7.3277279219734299E-3</v>
      </c>
      <c r="AC45" s="194">
        <f>'General Inputs'!N$22</f>
        <v>-9.5094682370305602E-3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/>
      <c r="D46" s="161"/>
      <c r="E46" s="71"/>
      <c r="F46" s="71"/>
      <c r="G46" s="92"/>
      <c r="H46" s="93">
        <f t="shared" si="1"/>
        <v>0</v>
      </c>
      <c r="I46" s="162"/>
      <c r="J46" s="93">
        <f t="shared" si="2"/>
        <v>0</v>
      </c>
      <c r="K46" s="162"/>
      <c r="L46" s="162" t="str">
        <f t="shared" si="4"/>
        <v/>
      </c>
      <c r="M46" s="39"/>
      <c r="N46" s="163">
        <f t="shared" si="5"/>
        <v>0</v>
      </c>
      <c r="O46" s="163">
        <f t="shared" si="6"/>
        <v>0</v>
      </c>
      <c r="P46" s="163">
        <f t="shared" si="7"/>
        <v>0</v>
      </c>
      <c r="Q46" s="163">
        <f t="shared" si="8"/>
        <v>0</v>
      </c>
      <c r="R46" s="163">
        <f t="shared" si="9"/>
        <v>0</v>
      </c>
      <c r="S46" s="39"/>
      <c r="T46" s="164"/>
      <c r="U46" s="165">
        <f>ROUND(ROUND(T46,2)*(1+'General Inputs'!K$20)*(1-Z46)+'General Inputs'!K$27,2)</f>
        <v>0</v>
      </c>
      <c r="V46" s="165">
        <f>ROUND(ROUND(U46,2)*(1+'General Inputs'!L$20)*(1-AA46)+'General Inputs'!L$27,2)</f>
        <v>0</v>
      </c>
      <c r="W46" s="165">
        <f>ROUND(ROUND(V46,2)*(1+'General Inputs'!M$20)*(1-AB46)+'General Inputs'!M$27,2)</f>
        <v>0</v>
      </c>
      <c r="X46" s="165">
        <f>ROUND(ROUND(W46,2)*(1+'General Inputs'!N$20)*(1-AC46)+'General Inputs'!N$27,2)</f>
        <v>0</v>
      </c>
      <c r="Y46" s="166"/>
      <c r="Z46" s="194"/>
      <c r="AA46" s="194"/>
      <c r="AB46" s="194"/>
      <c r="AC46" s="194"/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/>
      <c r="F47" s="71"/>
      <c r="G47" s="92"/>
      <c r="H47" s="93">
        <f t="shared" si="1"/>
        <v>0</v>
      </c>
      <c r="I47" s="162"/>
      <c r="J47" s="93">
        <f t="shared" si="2"/>
        <v>0</v>
      </c>
      <c r="K47" s="162"/>
      <c r="L47" s="162" t="str">
        <f t="shared" si="4"/>
        <v/>
      </c>
      <c r="M47" s="39"/>
      <c r="N47" s="163">
        <f t="shared" si="5"/>
        <v>0</v>
      </c>
      <c r="O47" s="163">
        <f t="shared" si="6"/>
        <v>0</v>
      </c>
      <c r="P47" s="163">
        <f t="shared" si="7"/>
        <v>0</v>
      </c>
      <c r="Q47" s="163">
        <f t="shared" si="8"/>
        <v>0</v>
      </c>
      <c r="R47" s="163">
        <f t="shared" si="9"/>
        <v>0</v>
      </c>
      <c r="S47" s="39"/>
      <c r="T47" s="164"/>
      <c r="U47" s="165">
        <f>ROUND(ROUND(T47,2)*(1+'General Inputs'!K$20)*(1-Z47)+'General Inputs'!K$27,2)</f>
        <v>0</v>
      </c>
      <c r="V47" s="165">
        <f>ROUND(ROUND(U47,2)*(1+'General Inputs'!L$20)*(1-AA47)+'General Inputs'!L$27,2)</f>
        <v>0</v>
      </c>
      <c r="W47" s="165">
        <f>ROUND(ROUND(V47,2)*(1+'General Inputs'!M$20)*(1-AB47)+'General Inputs'!M$27,2)</f>
        <v>0</v>
      </c>
      <c r="X47" s="165">
        <f>ROUND(ROUND(W47,2)*(1+'General Inputs'!N$20)*(1-AC47)+'General Inputs'!N$27,2)</f>
        <v>0</v>
      </c>
      <c r="Y47" s="166"/>
      <c r="Z47" s="194">
        <f>'General Inputs'!K$22</f>
        <v>-6.6268624707600697E-3</v>
      </c>
      <c r="AA47" s="194">
        <f>'General Inputs'!L$22</f>
        <v>-6.0912696932914198E-3</v>
      </c>
      <c r="AB47" s="194">
        <f>'General Inputs'!M$22</f>
        <v>-7.3277279219734299E-3</v>
      </c>
      <c r="AC47" s="194">
        <f>'General Inputs'!N$22</f>
        <v>-9.5094682370305602E-3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/>
      <c r="F48" s="71"/>
      <c r="G48" s="92"/>
      <c r="H48" s="93">
        <f t="shared" si="1"/>
        <v>0</v>
      </c>
      <c r="I48" s="162"/>
      <c r="J48" s="93">
        <f t="shared" si="2"/>
        <v>0</v>
      </c>
      <c r="K48" s="162"/>
      <c r="L48" s="162" t="str">
        <f t="shared" si="4"/>
        <v/>
      </c>
      <c r="M48" s="39"/>
      <c r="N48" s="163">
        <f t="shared" si="5"/>
        <v>0</v>
      </c>
      <c r="O48" s="163">
        <f t="shared" si="6"/>
        <v>0</v>
      </c>
      <c r="P48" s="163">
        <f t="shared" si="7"/>
        <v>0</v>
      </c>
      <c r="Q48" s="163">
        <f t="shared" si="8"/>
        <v>0</v>
      </c>
      <c r="R48" s="163">
        <f t="shared" si="9"/>
        <v>0</v>
      </c>
      <c r="S48" s="39"/>
      <c r="T48" s="164"/>
      <c r="U48" s="165">
        <f>ROUND(ROUND(T48,2)*(1+'General Inputs'!K$20)*(1-Z48)+'General Inputs'!K$27,2)</f>
        <v>0</v>
      </c>
      <c r="V48" s="165">
        <f>ROUND(ROUND(U48,2)*(1+'General Inputs'!L$20)*(1-AA48)+'General Inputs'!L$27,2)</f>
        <v>0</v>
      </c>
      <c r="W48" s="165">
        <f>ROUND(ROUND(V48,2)*(1+'General Inputs'!M$20)*(1-AB48)+'General Inputs'!M$27,2)</f>
        <v>0</v>
      </c>
      <c r="X48" s="165">
        <f>ROUND(ROUND(W48,2)*(1+'General Inputs'!N$20)*(1-AC48)+'General Inputs'!N$27,2)</f>
        <v>0</v>
      </c>
      <c r="Y48" s="166"/>
      <c r="Z48" s="194">
        <f>'General Inputs'!K$22</f>
        <v>-6.6268624707600697E-3</v>
      </c>
      <c r="AA48" s="194">
        <f>'General Inputs'!L$22</f>
        <v>-6.0912696932914198E-3</v>
      </c>
      <c r="AB48" s="194">
        <f>'General Inputs'!M$22</f>
        <v>-7.3277279219734299E-3</v>
      </c>
      <c r="AC48" s="194">
        <f>'General Inputs'!N$22</f>
        <v>-9.5094682370305602E-3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/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'General Inputs'!K$22</f>
        <v>-6.6268624707600697E-3</v>
      </c>
      <c r="AA49" s="194">
        <f>'General Inputs'!L$22</f>
        <v>-6.0912696932914198E-3</v>
      </c>
      <c r="AB49" s="194">
        <f>'General Inputs'!M$22</f>
        <v>-7.3277279219734299E-3</v>
      </c>
      <c r="AC49" s="194">
        <f>'General Inputs'!N$22</f>
        <v>-9.5094682370305602E-3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/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'General Inputs'!K$22</f>
        <v>-6.6268624707600697E-3</v>
      </c>
      <c r="AA50" s="194">
        <f>'General Inputs'!L$22</f>
        <v>-6.0912696932914198E-3</v>
      </c>
      <c r="AB50" s="194">
        <f>'General Inputs'!M$22</f>
        <v>-7.3277279219734299E-3</v>
      </c>
      <c r="AC50" s="194">
        <f>'General Inputs'!N$22</f>
        <v>-9.5094682370305602E-3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/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5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4">
        <f>'General Inputs'!K$22</f>
        <v>-6.6268624707600697E-3</v>
      </c>
      <c r="AA51" s="194">
        <f>'General Inputs'!L$22</f>
        <v>-6.0912696932914198E-3</v>
      </c>
      <c r="AB51" s="194">
        <f>'General Inputs'!M$22</f>
        <v>-7.3277279219734299E-3</v>
      </c>
      <c r="AC51" s="194">
        <f>'General Inputs'!N$22</f>
        <v>-9.5094682370305602E-3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/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5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'General Inputs'!K$22</f>
        <v>-6.6268624707600697E-3</v>
      </c>
      <c r="AA52" s="194">
        <f>'General Inputs'!L$22</f>
        <v>-6.0912696932914198E-3</v>
      </c>
      <c r="AB52" s="194">
        <f>'General Inputs'!M$22</f>
        <v>-7.3277279219734299E-3</v>
      </c>
      <c r="AC52" s="194">
        <f>'General Inputs'!N$22</f>
        <v>-9.5094682370305602E-3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/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'General Inputs'!K$22</f>
        <v>-6.6268624707600697E-3</v>
      </c>
      <c r="AA53" s="194">
        <f>'General Inputs'!L$22</f>
        <v>-6.0912696932914198E-3</v>
      </c>
      <c r="AB53" s="194">
        <f>'General Inputs'!M$22</f>
        <v>-7.3277279219734299E-3</v>
      </c>
      <c r="AC53" s="194">
        <f>'General Inputs'!N$22</f>
        <v>-9.5094682370305602E-3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/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'General Inputs'!K$22</f>
        <v>-6.6268624707600697E-3</v>
      </c>
      <c r="AA54" s="194">
        <f>'General Inputs'!L$22</f>
        <v>-6.0912696932914198E-3</v>
      </c>
      <c r="AB54" s="194">
        <f>'General Inputs'!M$22</f>
        <v>-7.3277279219734299E-3</v>
      </c>
      <c r="AC54" s="194">
        <f>'General Inputs'!N$22</f>
        <v>-9.5094682370305602E-3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/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5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4">
        <f>'General Inputs'!K$22</f>
        <v>-6.6268624707600697E-3</v>
      </c>
      <c r="AA55" s="194">
        <f>'General Inputs'!L$22</f>
        <v>-6.0912696932914198E-3</v>
      </c>
      <c r="AB55" s="194">
        <f>'General Inputs'!M$22</f>
        <v>-7.3277279219734299E-3</v>
      </c>
      <c r="AC55" s="194">
        <f>'General Inputs'!N$22</f>
        <v>-9.5094682370305602E-3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/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5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'General Inputs'!K$22</f>
        <v>-6.6268624707600697E-3</v>
      </c>
      <c r="AA56" s="194">
        <f>'General Inputs'!L$22</f>
        <v>-6.0912696932914198E-3</v>
      </c>
      <c r="AB56" s="194">
        <f>'General Inputs'!M$22</f>
        <v>-7.3277279219734299E-3</v>
      </c>
      <c r="AC56" s="194">
        <f>'General Inputs'!N$22</f>
        <v>-9.5094682370305602E-3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/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'General Inputs'!K$22</f>
        <v>-6.6268624707600697E-3</v>
      </c>
      <c r="AA57" s="194">
        <f>'General Inputs'!L$22</f>
        <v>-6.0912696932914198E-3</v>
      </c>
      <c r="AB57" s="194">
        <f>'General Inputs'!M$22</f>
        <v>-7.3277279219734299E-3</v>
      </c>
      <c r="AC57" s="194">
        <f>'General Inputs'!N$22</f>
        <v>-9.5094682370305602E-3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/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'General Inputs'!K$22</f>
        <v>-6.6268624707600697E-3</v>
      </c>
      <c r="AA58" s="194">
        <f>'General Inputs'!L$22</f>
        <v>-6.0912696932914198E-3</v>
      </c>
      <c r="AB58" s="194">
        <f>'General Inputs'!M$22</f>
        <v>-7.3277279219734299E-3</v>
      </c>
      <c r="AC58" s="194">
        <f>'General Inputs'!N$22</f>
        <v>-9.5094682370305602E-3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/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5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'General Inputs'!K$22</f>
        <v>-6.6268624707600697E-3</v>
      </c>
      <c r="AA59" s="194">
        <f>'General Inputs'!L$22</f>
        <v>-6.0912696932914198E-3</v>
      </c>
      <c r="AB59" s="194">
        <f>'General Inputs'!M$22</f>
        <v>-7.3277279219734299E-3</v>
      </c>
      <c r="AC59" s="194">
        <f>'General Inputs'!N$22</f>
        <v>-9.5094682370305602E-3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/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5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'General Inputs'!K$22</f>
        <v>-6.6268624707600697E-3</v>
      </c>
      <c r="AA60" s="194">
        <f>'General Inputs'!L$22</f>
        <v>-6.0912696932914198E-3</v>
      </c>
      <c r="AB60" s="194">
        <f>'General Inputs'!M$22</f>
        <v>-7.3277279219734299E-3</v>
      </c>
      <c r="AC60" s="194">
        <f>'General Inputs'!N$22</f>
        <v>-9.5094682370305602E-3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/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5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'General Inputs'!K$22</f>
        <v>-6.6268624707600697E-3</v>
      </c>
      <c r="AA61" s="194">
        <f>'General Inputs'!L$22</f>
        <v>-6.0912696932914198E-3</v>
      </c>
      <c r="AB61" s="194">
        <f>'General Inputs'!M$22</f>
        <v>-7.3277279219734299E-3</v>
      </c>
      <c r="AC61" s="194">
        <f>'General Inputs'!N$22</f>
        <v>-9.5094682370305602E-3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/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5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'General Inputs'!K$22</f>
        <v>-6.6268624707600697E-3</v>
      </c>
      <c r="AA62" s="194">
        <f>'General Inputs'!L$22</f>
        <v>-6.0912696932914198E-3</v>
      </c>
      <c r="AB62" s="194">
        <f>'General Inputs'!M$22</f>
        <v>-7.3277279219734299E-3</v>
      </c>
      <c r="AC62" s="194">
        <f>'General Inputs'!N$22</f>
        <v>-9.5094682370305602E-3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/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'General Inputs'!K$22</f>
        <v>-6.6268624707600697E-3</v>
      </c>
      <c r="AA63" s="194">
        <f>'General Inputs'!L$22</f>
        <v>-6.0912696932914198E-3</v>
      </c>
      <c r="AB63" s="194">
        <f>'General Inputs'!M$22</f>
        <v>-7.3277279219734299E-3</v>
      </c>
      <c r="AC63" s="194">
        <f>'General Inputs'!N$22</f>
        <v>-9.5094682370305602E-3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/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'General Inputs'!K$22</f>
        <v>-6.6268624707600697E-3</v>
      </c>
      <c r="AA64" s="194">
        <f>'General Inputs'!L$22</f>
        <v>-6.0912696932914198E-3</v>
      </c>
      <c r="AB64" s="194">
        <f>'General Inputs'!M$22</f>
        <v>-7.3277279219734299E-3</v>
      </c>
      <c r="AC64" s="194">
        <f>'General Inputs'!N$22</f>
        <v>-9.5094682370305602E-3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/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5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'General Inputs'!K$22</f>
        <v>-6.6268624707600697E-3</v>
      </c>
      <c r="AA65" s="194">
        <f>'General Inputs'!L$22</f>
        <v>-6.0912696932914198E-3</v>
      </c>
      <c r="AB65" s="194">
        <f>'General Inputs'!M$22</f>
        <v>-7.3277279219734299E-3</v>
      </c>
      <c r="AC65" s="194">
        <f>'General Inputs'!N$22</f>
        <v>-9.5094682370305602E-3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/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5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'General Inputs'!K$22</f>
        <v>-6.6268624707600697E-3</v>
      </c>
      <c r="AA66" s="194">
        <f>'General Inputs'!L$22</f>
        <v>-6.0912696932914198E-3</v>
      </c>
      <c r="AB66" s="194">
        <f>'General Inputs'!M$22</f>
        <v>-7.3277279219734299E-3</v>
      </c>
      <c r="AC66" s="194">
        <f>'General Inputs'!N$22</f>
        <v>-9.5094682370305602E-3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/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'General Inputs'!K$22</f>
        <v>-6.6268624707600697E-3</v>
      </c>
      <c r="AA67" s="194">
        <f>'General Inputs'!L$22</f>
        <v>-6.0912696932914198E-3</v>
      </c>
      <c r="AB67" s="194">
        <f>'General Inputs'!M$22</f>
        <v>-7.3277279219734299E-3</v>
      </c>
      <c r="AC67" s="194">
        <f>'General Inputs'!N$22</f>
        <v>-9.5094682370305602E-3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/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'General Inputs'!K$22</f>
        <v>-6.6268624707600697E-3</v>
      </c>
      <c r="AA68" s="194">
        <f>'General Inputs'!L$22</f>
        <v>-6.0912696932914198E-3</v>
      </c>
      <c r="AB68" s="194">
        <f>'General Inputs'!M$22</f>
        <v>-7.3277279219734299E-3</v>
      </c>
      <c r="AC68" s="194">
        <f>'General Inputs'!N$22</f>
        <v>-9.5094682370305602E-3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/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5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'General Inputs'!K$22</f>
        <v>-6.6268624707600697E-3</v>
      </c>
      <c r="AA69" s="194">
        <f>'General Inputs'!L$22</f>
        <v>-6.0912696932914198E-3</v>
      </c>
      <c r="AB69" s="194">
        <f>'General Inputs'!M$22</f>
        <v>-7.3277279219734299E-3</v>
      </c>
      <c r="AC69" s="194">
        <f>'General Inputs'!N$22</f>
        <v>-9.5094682370305602E-3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/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5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'General Inputs'!K$22</f>
        <v>-6.6268624707600697E-3</v>
      </c>
      <c r="AA70" s="194">
        <f>'General Inputs'!L$22</f>
        <v>-6.0912696932914198E-3</v>
      </c>
      <c r="AB70" s="194">
        <f>'General Inputs'!M$22</f>
        <v>-7.3277279219734299E-3</v>
      </c>
      <c r="AC70" s="194">
        <f>'General Inputs'!N$22</f>
        <v>-9.5094682370305602E-3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10">_xlfn.IFNA(INDEX($N71:$R71,1,MATCH(forecastyear,$N$5:$R$5,0)),0)</f>
        <v>0</v>
      </c>
      <c r="I71" s="162"/>
      <c r="J71" s="93">
        <f t="shared" ref="J71:J134" si="11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5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'General Inputs'!K$22</f>
        <v>-6.6268624707600697E-3</v>
      </c>
      <c r="AA71" s="194">
        <f>'General Inputs'!L$22</f>
        <v>-6.0912696932914198E-3</v>
      </c>
      <c r="AB71" s="194">
        <f>'General Inputs'!M$22</f>
        <v>-7.3277279219734299E-3</v>
      </c>
      <c r="AC71" s="194">
        <f>'General Inputs'!N$22</f>
        <v>-9.5094682370305602E-3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/>
      <c r="F72" s="71"/>
      <c r="G72" s="92"/>
      <c r="H72" s="93">
        <f t="shared" si="10"/>
        <v>0</v>
      </c>
      <c r="I72" s="162"/>
      <c r="J72" s="93">
        <f t="shared" si="11"/>
        <v>0</v>
      </c>
      <c r="K72" s="162"/>
      <c r="L72" s="162" t="str">
        <f t="shared" ref="L72:L135" si="12">IF(C72="","",IF(H72&gt;J72,"NON-COMPLIANT","COMPLIANT"))</f>
        <v/>
      </c>
      <c r="M72" s="39"/>
      <c r="N72" s="163">
        <f t="shared" ref="N72:N135" si="13">T72</f>
        <v>0</v>
      </c>
      <c r="O72" s="163">
        <f t="shared" ref="O72:O135" si="14">U72</f>
        <v>0</v>
      </c>
      <c r="P72" s="163">
        <f t="shared" ref="P72:P135" si="15">V72</f>
        <v>0</v>
      </c>
      <c r="Q72" s="163">
        <f t="shared" ref="Q72:Q135" si="16">W72</f>
        <v>0</v>
      </c>
      <c r="R72" s="163">
        <f t="shared" ref="R72:R135" si="17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'General Inputs'!K$22</f>
        <v>-6.6268624707600697E-3</v>
      </c>
      <c r="AA72" s="194">
        <f>'General Inputs'!L$22</f>
        <v>-6.0912696932914198E-3</v>
      </c>
      <c r="AB72" s="194">
        <f>'General Inputs'!M$22</f>
        <v>-7.3277279219734299E-3</v>
      </c>
      <c r="AC72" s="194">
        <f>'General Inputs'!N$22</f>
        <v>-9.5094682370305602E-3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/>
      <c r="F73" s="71"/>
      <c r="G73" s="92"/>
      <c r="H73" s="93">
        <f t="shared" si="10"/>
        <v>0</v>
      </c>
      <c r="I73" s="162"/>
      <c r="J73" s="93">
        <f t="shared" si="11"/>
        <v>0</v>
      </c>
      <c r="K73" s="162"/>
      <c r="L73" s="162" t="str">
        <f t="shared" si="12"/>
        <v/>
      </c>
      <c r="M73" s="39"/>
      <c r="N73" s="163">
        <f t="shared" si="13"/>
        <v>0</v>
      </c>
      <c r="O73" s="163">
        <f t="shared" si="14"/>
        <v>0</v>
      </c>
      <c r="P73" s="163">
        <f t="shared" si="15"/>
        <v>0</v>
      </c>
      <c r="Q73" s="163">
        <f t="shared" si="16"/>
        <v>0</v>
      </c>
      <c r="R73" s="163">
        <f t="shared" si="17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'General Inputs'!K$22</f>
        <v>-6.6268624707600697E-3</v>
      </c>
      <c r="AA73" s="194">
        <f>'General Inputs'!L$22</f>
        <v>-6.0912696932914198E-3</v>
      </c>
      <c r="AB73" s="194">
        <f>'General Inputs'!M$22</f>
        <v>-7.3277279219734299E-3</v>
      </c>
      <c r="AC73" s="194">
        <f>'General Inputs'!N$22</f>
        <v>-9.5094682370305602E-3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/>
      <c r="F74" s="71"/>
      <c r="G74" s="92"/>
      <c r="H74" s="93">
        <f t="shared" si="10"/>
        <v>0</v>
      </c>
      <c r="I74" s="162"/>
      <c r="J74" s="93">
        <f t="shared" si="11"/>
        <v>0</v>
      </c>
      <c r="K74" s="162"/>
      <c r="L74" s="162" t="str">
        <f t="shared" si="12"/>
        <v/>
      </c>
      <c r="M74" s="39"/>
      <c r="N74" s="163">
        <f t="shared" si="13"/>
        <v>0</v>
      </c>
      <c r="O74" s="163">
        <f t="shared" si="14"/>
        <v>0</v>
      </c>
      <c r="P74" s="163">
        <f t="shared" si="15"/>
        <v>0</v>
      </c>
      <c r="Q74" s="163">
        <f t="shared" si="16"/>
        <v>0</v>
      </c>
      <c r="R74" s="163">
        <f t="shared" si="17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'General Inputs'!K$22</f>
        <v>-6.6268624707600697E-3</v>
      </c>
      <c r="AA74" s="194">
        <f>'General Inputs'!L$22</f>
        <v>-6.0912696932914198E-3</v>
      </c>
      <c r="AB74" s="194">
        <f>'General Inputs'!M$22</f>
        <v>-7.3277279219734299E-3</v>
      </c>
      <c r="AC74" s="194">
        <f>'General Inputs'!N$22</f>
        <v>-9.5094682370305602E-3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/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'General Inputs'!K$22</f>
        <v>-6.6268624707600697E-3</v>
      </c>
      <c r="AA75" s="194">
        <f>'General Inputs'!L$22</f>
        <v>-6.0912696932914198E-3</v>
      </c>
      <c r="AB75" s="194">
        <f>'General Inputs'!M$22</f>
        <v>-7.3277279219734299E-3</v>
      </c>
      <c r="AC75" s="194">
        <f>'General Inputs'!N$22</f>
        <v>-9.5094682370305602E-3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/>
      <c r="F76" s="71"/>
      <c r="G76" s="92"/>
      <c r="H76" s="93">
        <f t="shared" si="10"/>
        <v>0</v>
      </c>
      <c r="I76" s="162"/>
      <c r="J76" s="93">
        <f t="shared" si="11"/>
        <v>0</v>
      </c>
      <c r="K76" s="162"/>
      <c r="L76" s="162" t="str">
        <f t="shared" si="12"/>
        <v/>
      </c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'General Inputs'!K$22</f>
        <v>-6.6268624707600697E-3</v>
      </c>
      <c r="AA76" s="194">
        <f>'General Inputs'!L$22</f>
        <v>-6.0912696932914198E-3</v>
      </c>
      <c r="AB76" s="194">
        <f>'General Inputs'!M$22</f>
        <v>-7.3277279219734299E-3</v>
      </c>
      <c r="AC76" s="194">
        <f>'General Inputs'!N$22</f>
        <v>-9.5094682370305602E-3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/>
      <c r="F77" s="71"/>
      <c r="G77" s="92"/>
      <c r="H77" s="93">
        <f t="shared" si="10"/>
        <v>0</v>
      </c>
      <c r="I77" s="162"/>
      <c r="J77" s="93">
        <f t="shared" si="11"/>
        <v>0</v>
      </c>
      <c r="K77" s="162"/>
      <c r="L77" s="162" t="str">
        <f t="shared" si="12"/>
        <v/>
      </c>
      <c r="M77" s="39"/>
      <c r="N77" s="163">
        <f t="shared" si="13"/>
        <v>0</v>
      </c>
      <c r="O77" s="163">
        <f t="shared" si="14"/>
        <v>0</v>
      </c>
      <c r="P77" s="163">
        <f t="shared" si="15"/>
        <v>0</v>
      </c>
      <c r="Q77" s="163">
        <f t="shared" si="16"/>
        <v>0</v>
      </c>
      <c r="R77" s="163">
        <f t="shared" si="17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'General Inputs'!K$22</f>
        <v>-6.6268624707600697E-3</v>
      </c>
      <c r="AA77" s="194">
        <f>'General Inputs'!L$22</f>
        <v>-6.0912696932914198E-3</v>
      </c>
      <c r="AB77" s="194">
        <f>'General Inputs'!M$22</f>
        <v>-7.3277279219734299E-3</v>
      </c>
      <c r="AC77" s="194">
        <f>'General Inputs'!N$22</f>
        <v>-9.5094682370305602E-3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/>
      <c r="F78" s="71"/>
      <c r="G78" s="92"/>
      <c r="H78" s="93">
        <f t="shared" si="10"/>
        <v>0</v>
      </c>
      <c r="I78" s="162"/>
      <c r="J78" s="93">
        <f t="shared" si="11"/>
        <v>0</v>
      </c>
      <c r="K78" s="162"/>
      <c r="L78" s="162" t="str">
        <f t="shared" si="12"/>
        <v/>
      </c>
      <c r="M78" s="39"/>
      <c r="N78" s="163">
        <f t="shared" si="13"/>
        <v>0</v>
      </c>
      <c r="O78" s="163">
        <f t="shared" si="14"/>
        <v>0</v>
      </c>
      <c r="P78" s="163">
        <f t="shared" si="15"/>
        <v>0</v>
      </c>
      <c r="Q78" s="163">
        <f t="shared" si="16"/>
        <v>0</v>
      </c>
      <c r="R78" s="163">
        <f t="shared" si="17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'General Inputs'!K$22</f>
        <v>-6.6268624707600697E-3</v>
      </c>
      <c r="AA78" s="194">
        <f>'General Inputs'!L$22</f>
        <v>-6.0912696932914198E-3</v>
      </c>
      <c r="AB78" s="194">
        <f>'General Inputs'!M$22</f>
        <v>-7.3277279219734299E-3</v>
      </c>
      <c r="AC78" s="194">
        <f>'General Inputs'!N$22</f>
        <v>-9.5094682370305602E-3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/>
      <c r="F79" s="71"/>
      <c r="G79" s="92"/>
      <c r="H79" s="93">
        <f t="shared" si="10"/>
        <v>0</v>
      </c>
      <c r="I79" s="162"/>
      <c r="J79" s="93">
        <f t="shared" si="11"/>
        <v>0</v>
      </c>
      <c r="K79" s="162"/>
      <c r="L79" s="162" t="str">
        <f t="shared" si="12"/>
        <v/>
      </c>
      <c r="M79" s="39"/>
      <c r="N79" s="163">
        <f t="shared" si="13"/>
        <v>0</v>
      </c>
      <c r="O79" s="163">
        <f t="shared" si="14"/>
        <v>0</v>
      </c>
      <c r="P79" s="163">
        <f t="shared" si="15"/>
        <v>0</v>
      </c>
      <c r="Q79" s="163">
        <f t="shared" si="16"/>
        <v>0</v>
      </c>
      <c r="R79" s="163">
        <f t="shared" si="17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'General Inputs'!K$22</f>
        <v>-6.6268624707600697E-3</v>
      </c>
      <c r="AA79" s="194">
        <f>'General Inputs'!L$22</f>
        <v>-6.0912696932914198E-3</v>
      </c>
      <c r="AB79" s="194">
        <f>'General Inputs'!M$22</f>
        <v>-7.3277279219734299E-3</v>
      </c>
      <c r="AC79" s="194">
        <f>'General Inputs'!N$22</f>
        <v>-9.5094682370305602E-3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/>
      <c r="F80" s="71"/>
      <c r="G80" s="92"/>
      <c r="H80" s="93">
        <f t="shared" si="10"/>
        <v>0</v>
      </c>
      <c r="I80" s="162"/>
      <c r="J80" s="93">
        <f t="shared" si="11"/>
        <v>0</v>
      </c>
      <c r="K80" s="162"/>
      <c r="L80" s="162" t="str">
        <f t="shared" si="12"/>
        <v/>
      </c>
      <c r="M80" s="39"/>
      <c r="N80" s="163">
        <f t="shared" si="13"/>
        <v>0</v>
      </c>
      <c r="O80" s="163">
        <f t="shared" si="14"/>
        <v>0</v>
      </c>
      <c r="P80" s="163">
        <f t="shared" si="15"/>
        <v>0</v>
      </c>
      <c r="Q80" s="163">
        <f t="shared" si="16"/>
        <v>0</v>
      </c>
      <c r="R80" s="163">
        <f t="shared" si="17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'General Inputs'!K$22</f>
        <v>-6.6268624707600697E-3</v>
      </c>
      <c r="AA80" s="194">
        <f>'General Inputs'!L$22</f>
        <v>-6.0912696932914198E-3</v>
      </c>
      <c r="AB80" s="194">
        <f>'General Inputs'!M$22</f>
        <v>-7.3277279219734299E-3</v>
      </c>
      <c r="AC80" s="194">
        <f>'General Inputs'!N$22</f>
        <v>-9.5094682370305602E-3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/>
      <c r="F81" s="71"/>
      <c r="G81" s="92"/>
      <c r="H81" s="93">
        <f t="shared" si="10"/>
        <v>0</v>
      </c>
      <c r="I81" s="162"/>
      <c r="J81" s="93">
        <f t="shared" si="11"/>
        <v>0</v>
      </c>
      <c r="K81" s="162"/>
      <c r="L81" s="162" t="str">
        <f t="shared" si="12"/>
        <v/>
      </c>
      <c r="M81" s="39"/>
      <c r="N81" s="163">
        <f t="shared" si="13"/>
        <v>0</v>
      </c>
      <c r="O81" s="163">
        <f t="shared" si="14"/>
        <v>0</v>
      </c>
      <c r="P81" s="163">
        <f t="shared" si="15"/>
        <v>0</v>
      </c>
      <c r="Q81" s="163">
        <f t="shared" si="16"/>
        <v>0</v>
      </c>
      <c r="R81" s="163">
        <f t="shared" si="17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'General Inputs'!K$22</f>
        <v>-6.6268624707600697E-3</v>
      </c>
      <c r="AA81" s="194">
        <f>'General Inputs'!L$22</f>
        <v>-6.0912696932914198E-3</v>
      </c>
      <c r="AB81" s="194">
        <f>'General Inputs'!M$22</f>
        <v>-7.3277279219734299E-3</v>
      </c>
      <c r="AC81" s="194">
        <f>'General Inputs'!N$22</f>
        <v>-9.5094682370305602E-3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/>
      <c r="F82" s="71"/>
      <c r="G82" s="92"/>
      <c r="H82" s="93">
        <f t="shared" si="10"/>
        <v>0</v>
      </c>
      <c r="I82" s="162"/>
      <c r="J82" s="93">
        <f t="shared" si="11"/>
        <v>0</v>
      </c>
      <c r="K82" s="162"/>
      <c r="L82" s="162" t="str">
        <f t="shared" si="12"/>
        <v/>
      </c>
      <c r="M82" s="39"/>
      <c r="N82" s="163">
        <f t="shared" si="13"/>
        <v>0</v>
      </c>
      <c r="O82" s="163">
        <f t="shared" si="14"/>
        <v>0</v>
      </c>
      <c r="P82" s="163">
        <f t="shared" si="15"/>
        <v>0</v>
      </c>
      <c r="Q82" s="163">
        <f t="shared" si="16"/>
        <v>0</v>
      </c>
      <c r="R82" s="163">
        <f t="shared" si="17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'General Inputs'!K$22</f>
        <v>-6.6268624707600697E-3</v>
      </c>
      <c r="AA82" s="194">
        <f>'General Inputs'!L$22</f>
        <v>-6.0912696932914198E-3</v>
      </c>
      <c r="AB82" s="194">
        <f>'General Inputs'!M$22</f>
        <v>-7.3277279219734299E-3</v>
      </c>
      <c r="AC82" s="194">
        <f>'General Inputs'!N$22</f>
        <v>-9.5094682370305602E-3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/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'General Inputs'!K$22</f>
        <v>-6.6268624707600697E-3</v>
      </c>
      <c r="AA83" s="194">
        <f>'General Inputs'!L$22</f>
        <v>-6.0912696932914198E-3</v>
      </c>
      <c r="AB83" s="194">
        <f>'General Inputs'!M$22</f>
        <v>-7.3277279219734299E-3</v>
      </c>
      <c r="AC83" s="194">
        <f>'General Inputs'!N$22</f>
        <v>-9.5094682370305602E-3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/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 t="str">
        <f t="shared" si="12"/>
        <v/>
      </c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'General Inputs'!K$22</f>
        <v>-6.6268624707600697E-3</v>
      </c>
      <c r="AA84" s="194">
        <f>'General Inputs'!L$22</f>
        <v>-6.0912696932914198E-3</v>
      </c>
      <c r="AB84" s="194">
        <f>'General Inputs'!M$22</f>
        <v>-7.3277279219734299E-3</v>
      </c>
      <c r="AC84" s="194">
        <f>'General Inputs'!N$22</f>
        <v>-9.5094682370305602E-3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/>
      <c r="F85" s="71"/>
      <c r="G85" s="92"/>
      <c r="H85" s="93">
        <f t="shared" si="10"/>
        <v>0</v>
      </c>
      <c r="I85" s="162"/>
      <c r="J85" s="93">
        <f t="shared" si="11"/>
        <v>0</v>
      </c>
      <c r="K85" s="162"/>
      <c r="L85" s="162" t="str">
        <f t="shared" si="12"/>
        <v/>
      </c>
      <c r="M85" s="39"/>
      <c r="N85" s="163">
        <f t="shared" si="13"/>
        <v>0</v>
      </c>
      <c r="O85" s="163">
        <f t="shared" si="14"/>
        <v>0</v>
      </c>
      <c r="P85" s="163">
        <f t="shared" si="15"/>
        <v>0</v>
      </c>
      <c r="Q85" s="163">
        <f t="shared" si="16"/>
        <v>0</v>
      </c>
      <c r="R85" s="163">
        <f t="shared" si="17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'General Inputs'!K$22</f>
        <v>-6.6268624707600697E-3</v>
      </c>
      <c r="AA85" s="194">
        <f>'General Inputs'!L$22</f>
        <v>-6.0912696932914198E-3</v>
      </c>
      <c r="AB85" s="194">
        <f>'General Inputs'!M$22</f>
        <v>-7.3277279219734299E-3</v>
      </c>
      <c r="AC85" s="194">
        <f>'General Inputs'!N$22</f>
        <v>-9.5094682370305602E-3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/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'General Inputs'!K$22</f>
        <v>-6.6268624707600697E-3</v>
      </c>
      <c r="AA86" s="194">
        <f>'General Inputs'!L$22</f>
        <v>-6.0912696932914198E-3</v>
      </c>
      <c r="AB86" s="194">
        <f>'General Inputs'!M$22</f>
        <v>-7.3277279219734299E-3</v>
      </c>
      <c r="AC86" s="194">
        <f>'General Inputs'!N$22</f>
        <v>-9.5094682370305602E-3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/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 t="str">
        <f t="shared" si="12"/>
        <v/>
      </c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'General Inputs'!K$22</f>
        <v>-6.6268624707600697E-3</v>
      </c>
      <c r="AA87" s="194">
        <f>'General Inputs'!L$22</f>
        <v>-6.0912696932914198E-3</v>
      </c>
      <c r="AB87" s="194">
        <f>'General Inputs'!M$22</f>
        <v>-7.3277279219734299E-3</v>
      </c>
      <c r="AC87" s="194">
        <f>'General Inputs'!N$22</f>
        <v>-9.5094682370305602E-3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/>
      <c r="F88" s="71"/>
      <c r="G88" s="92"/>
      <c r="H88" s="93">
        <f t="shared" si="10"/>
        <v>0</v>
      </c>
      <c r="I88" s="162"/>
      <c r="J88" s="93">
        <f t="shared" si="11"/>
        <v>0</v>
      </c>
      <c r="K88" s="162"/>
      <c r="L88" s="162" t="str">
        <f t="shared" si="12"/>
        <v/>
      </c>
      <c r="M88" s="39"/>
      <c r="N88" s="163">
        <f t="shared" si="13"/>
        <v>0</v>
      </c>
      <c r="O88" s="163">
        <f t="shared" si="14"/>
        <v>0</v>
      </c>
      <c r="P88" s="163">
        <f t="shared" si="15"/>
        <v>0</v>
      </c>
      <c r="Q88" s="163">
        <f t="shared" si="16"/>
        <v>0</v>
      </c>
      <c r="R88" s="163">
        <f t="shared" si="17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'General Inputs'!K$22</f>
        <v>-6.6268624707600697E-3</v>
      </c>
      <c r="AA88" s="194">
        <f>'General Inputs'!L$22</f>
        <v>-6.0912696932914198E-3</v>
      </c>
      <c r="AB88" s="194">
        <f>'General Inputs'!M$22</f>
        <v>-7.3277279219734299E-3</v>
      </c>
      <c r="AC88" s="194">
        <f>'General Inputs'!N$22</f>
        <v>-9.5094682370305602E-3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/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'General Inputs'!K$22</f>
        <v>-6.6268624707600697E-3</v>
      </c>
      <c r="AA89" s="194">
        <f>'General Inputs'!L$22</f>
        <v>-6.0912696932914198E-3</v>
      </c>
      <c r="AB89" s="194">
        <f>'General Inputs'!M$22</f>
        <v>-7.3277279219734299E-3</v>
      </c>
      <c r="AC89" s="194">
        <f>'General Inputs'!N$22</f>
        <v>-9.5094682370305602E-3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/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 t="str">
        <f t="shared" si="12"/>
        <v/>
      </c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'General Inputs'!K$22</f>
        <v>-6.6268624707600697E-3</v>
      </c>
      <c r="AA90" s="194">
        <f>'General Inputs'!L$22</f>
        <v>-6.0912696932914198E-3</v>
      </c>
      <c r="AB90" s="194">
        <f>'General Inputs'!M$22</f>
        <v>-7.3277279219734299E-3</v>
      </c>
      <c r="AC90" s="194">
        <f>'General Inputs'!N$22</f>
        <v>-9.5094682370305602E-3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/>
      <c r="F91" s="71"/>
      <c r="G91" s="92"/>
      <c r="H91" s="93">
        <f t="shared" si="10"/>
        <v>0</v>
      </c>
      <c r="I91" s="162"/>
      <c r="J91" s="93">
        <f t="shared" si="11"/>
        <v>0</v>
      </c>
      <c r="K91" s="162"/>
      <c r="L91" s="162" t="str">
        <f t="shared" si="12"/>
        <v/>
      </c>
      <c r="M91" s="39"/>
      <c r="N91" s="163">
        <f t="shared" si="13"/>
        <v>0</v>
      </c>
      <c r="O91" s="163">
        <f t="shared" si="14"/>
        <v>0</v>
      </c>
      <c r="P91" s="163">
        <f t="shared" si="15"/>
        <v>0</v>
      </c>
      <c r="Q91" s="163">
        <f t="shared" si="16"/>
        <v>0</v>
      </c>
      <c r="R91" s="163">
        <f t="shared" si="17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'General Inputs'!K$22</f>
        <v>-6.6268624707600697E-3</v>
      </c>
      <c r="AA91" s="194">
        <f>'General Inputs'!L$22</f>
        <v>-6.0912696932914198E-3</v>
      </c>
      <c r="AB91" s="194">
        <f>'General Inputs'!M$22</f>
        <v>-7.3277279219734299E-3</v>
      </c>
      <c r="AC91" s="194">
        <f>'General Inputs'!N$22</f>
        <v>-9.5094682370305602E-3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/>
      <c r="F92" s="71"/>
      <c r="G92" s="92"/>
      <c r="H92" s="93">
        <f t="shared" si="10"/>
        <v>0</v>
      </c>
      <c r="I92" s="162"/>
      <c r="J92" s="93">
        <f t="shared" si="11"/>
        <v>0</v>
      </c>
      <c r="K92" s="162"/>
      <c r="L92" s="162" t="str">
        <f t="shared" si="12"/>
        <v/>
      </c>
      <c r="M92" s="39"/>
      <c r="N92" s="163">
        <f t="shared" si="13"/>
        <v>0</v>
      </c>
      <c r="O92" s="163">
        <f t="shared" si="14"/>
        <v>0</v>
      </c>
      <c r="P92" s="163">
        <f t="shared" si="15"/>
        <v>0</v>
      </c>
      <c r="Q92" s="163">
        <f t="shared" si="16"/>
        <v>0</v>
      </c>
      <c r="R92" s="163">
        <f t="shared" si="17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'General Inputs'!K$22</f>
        <v>-6.6268624707600697E-3</v>
      </c>
      <c r="AA92" s="194">
        <f>'General Inputs'!L$22</f>
        <v>-6.0912696932914198E-3</v>
      </c>
      <c r="AB92" s="194">
        <f>'General Inputs'!M$22</f>
        <v>-7.3277279219734299E-3</v>
      </c>
      <c r="AC92" s="194">
        <f>'General Inputs'!N$22</f>
        <v>-9.5094682370305602E-3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/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'General Inputs'!K$22</f>
        <v>-6.6268624707600697E-3</v>
      </c>
      <c r="AA93" s="194">
        <f>'General Inputs'!L$22</f>
        <v>-6.0912696932914198E-3</v>
      </c>
      <c r="AB93" s="194">
        <f>'General Inputs'!M$22</f>
        <v>-7.3277279219734299E-3</v>
      </c>
      <c r="AC93" s="194">
        <f>'General Inputs'!N$22</f>
        <v>-9.5094682370305602E-3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/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 t="str">
        <f t="shared" si="12"/>
        <v/>
      </c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'General Inputs'!K$22</f>
        <v>-6.6268624707600697E-3</v>
      </c>
      <c r="AA94" s="194">
        <f>'General Inputs'!L$22</f>
        <v>-6.0912696932914198E-3</v>
      </c>
      <c r="AB94" s="194">
        <f>'General Inputs'!M$22</f>
        <v>-7.3277279219734299E-3</v>
      </c>
      <c r="AC94" s="194">
        <f>'General Inputs'!N$22</f>
        <v>-9.5094682370305602E-3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/>
      <c r="F95" s="71"/>
      <c r="G95" s="92"/>
      <c r="H95" s="93">
        <f t="shared" si="10"/>
        <v>0</v>
      </c>
      <c r="I95" s="162"/>
      <c r="J95" s="93">
        <f t="shared" si="11"/>
        <v>0</v>
      </c>
      <c r="K95" s="162"/>
      <c r="L95" s="162" t="str">
        <f t="shared" si="12"/>
        <v/>
      </c>
      <c r="M95" s="39"/>
      <c r="N95" s="163">
        <f t="shared" si="13"/>
        <v>0</v>
      </c>
      <c r="O95" s="163">
        <f t="shared" si="14"/>
        <v>0</v>
      </c>
      <c r="P95" s="163">
        <f t="shared" si="15"/>
        <v>0</v>
      </c>
      <c r="Q95" s="163">
        <f t="shared" si="16"/>
        <v>0</v>
      </c>
      <c r="R95" s="163">
        <f t="shared" si="17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'General Inputs'!K$22</f>
        <v>-6.6268624707600697E-3</v>
      </c>
      <c r="AA95" s="194">
        <f>'General Inputs'!L$22</f>
        <v>-6.0912696932914198E-3</v>
      </c>
      <c r="AB95" s="194">
        <f>'General Inputs'!M$22</f>
        <v>-7.3277279219734299E-3</v>
      </c>
      <c r="AC95" s="194">
        <f>'General Inputs'!N$22</f>
        <v>-9.5094682370305602E-3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/>
      <c r="F96" s="71"/>
      <c r="G96" s="92"/>
      <c r="H96" s="93">
        <f t="shared" si="10"/>
        <v>0</v>
      </c>
      <c r="I96" s="162"/>
      <c r="J96" s="93">
        <f t="shared" si="11"/>
        <v>0</v>
      </c>
      <c r="K96" s="162"/>
      <c r="L96" s="162" t="str">
        <f t="shared" si="12"/>
        <v/>
      </c>
      <c r="M96" s="39"/>
      <c r="N96" s="163">
        <f t="shared" si="13"/>
        <v>0</v>
      </c>
      <c r="O96" s="163">
        <f t="shared" si="14"/>
        <v>0</v>
      </c>
      <c r="P96" s="163">
        <f t="shared" si="15"/>
        <v>0</v>
      </c>
      <c r="Q96" s="163">
        <f t="shared" si="16"/>
        <v>0</v>
      </c>
      <c r="R96" s="163">
        <f t="shared" si="17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'General Inputs'!K$22</f>
        <v>-6.6268624707600697E-3</v>
      </c>
      <c r="AA96" s="194">
        <f>'General Inputs'!L$22</f>
        <v>-6.0912696932914198E-3</v>
      </c>
      <c r="AB96" s="194">
        <f>'General Inputs'!M$22</f>
        <v>-7.3277279219734299E-3</v>
      </c>
      <c r="AC96" s="194">
        <f>'General Inputs'!N$22</f>
        <v>-9.5094682370305602E-3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/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'General Inputs'!K$22</f>
        <v>-6.6268624707600697E-3</v>
      </c>
      <c r="AA97" s="194">
        <f>'General Inputs'!L$22</f>
        <v>-6.0912696932914198E-3</v>
      </c>
      <c r="AB97" s="194">
        <f>'General Inputs'!M$22</f>
        <v>-7.3277279219734299E-3</v>
      </c>
      <c r="AC97" s="194">
        <f>'General Inputs'!N$22</f>
        <v>-9.5094682370305602E-3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/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 t="str">
        <f t="shared" si="12"/>
        <v/>
      </c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'General Inputs'!K$22</f>
        <v>-6.6268624707600697E-3</v>
      </c>
      <c r="AA98" s="194">
        <f>'General Inputs'!L$22</f>
        <v>-6.0912696932914198E-3</v>
      </c>
      <c r="AB98" s="194">
        <f>'General Inputs'!M$22</f>
        <v>-7.3277279219734299E-3</v>
      </c>
      <c r="AC98" s="194">
        <f>'General Inputs'!N$22</f>
        <v>-9.5094682370305602E-3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/>
      <c r="F99" s="71"/>
      <c r="G99" s="92"/>
      <c r="H99" s="93">
        <f t="shared" si="10"/>
        <v>0</v>
      </c>
      <c r="I99" s="162"/>
      <c r="J99" s="93">
        <f t="shared" si="11"/>
        <v>0</v>
      </c>
      <c r="K99" s="162"/>
      <c r="L99" s="162" t="str">
        <f t="shared" si="12"/>
        <v/>
      </c>
      <c r="M99" s="39"/>
      <c r="N99" s="163">
        <f t="shared" si="13"/>
        <v>0</v>
      </c>
      <c r="O99" s="163">
        <f t="shared" si="14"/>
        <v>0</v>
      </c>
      <c r="P99" s="163">
        <f t="shared" si="15"/>
        <v>0</v>
      </c>
      <c r="Q99" s="163">
        <f t="shared" si="16"/>
        <v>0</v>
      </c>
      <c r="R99" s="163">
        <f t="shared" si="17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'General Inputs'!K$22</f>
        <v>-6.6268624707600697E-3</v>
      </c>
      <c r="AA99" s="194">
        <f>'General Inputs'!L$22</f>
        <v>-6.0912696932914198E-3</v>
      </c>
      <c r="AB99" s="194">
        <f>'General Inputs'!M$22</f>
        <v>-7.3277279219734299E-3</v>
      </c>
      <c r="AC99" s="194">
        <f>'General Inputs'!N$22</f>
        <v>-9.5094682370305602E-3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/>
      <c r="F100" s="71"/>
      <c r="G100" s="92"/>
      <c r="H100" s="93">
        <f t="shared" si="10"/>
        <v>0</v>
      </c>
      <c r="I100" s="162"/>
      <c r="J100" s="93">
        <f t="shared" si="11"/>
        <v>0</v>
      </c>
      <c r="K100" s="162"/>
      <c r="L100" s="162" t="str">
        <f t="shared" si="12"/>
        <v/>
      </c>
      <c r="M100" s="39"/>
      <c r="N100" s="163">
        <f t="shared" si="13"/>
        <v>0</v>
      </c>
      <c r="O100" s="163">
        <f t="shared" si="14"/>
        <v>0</v>
      </c>
      <c r="P100" s="163">
        <f t="shared" si="15"/>
        <v>0</v>
      </c>
      <c r="Q100" s="163">
        <f t="shared" si="16"/>
        <v>0</v>
      </c>
      <c r="R100" s="163">
        <f t="shared" si="17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'General Inputs'!K$22</f>
        <v>-6.6268624707600697E-3</v>
      </c>
      <c r="AA100" s="194">
        <f>'General Inputs'!L$22</f>
        <v>-6.0912696932914198E-3</v>
      </c>
      <c r="AB100" s="194">
        <f>'General Inputs'!M$22</f>
        <v>-7.3277279219734299E-3</v>
      </c>
      <c r="AC100" s="194">
        <f>'General Inputs'!N$22</f>
        <v>-9.5094682370305602E-3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/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'General Inputs'!K$22</f>
        <v>-6.6268624707600697E-3</v>
      </c>
      <c r="AA101" s="194">
        <f>'General Inputs'!L$22</f>
        <v>-6.0912696932914198E-3</v>
      </c>
      <c r="AB101" s="194">
        <f>'General Inputs'!M$22</f>
        <v>-7.3277279219734299E-3</v>
      </c>
      <c r="AC101" s="194">
        <f>'General Inputs'!N$22</f>
        <v>-9.5094682370305602E-3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/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 t="str">
        <f t="shared" si="12"/>
        <v/>
      </c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'General Inputs'!K$22</f>
        <v>-6.6268624707600697E-3</v>
      </c>
      <c r="AA102" s="194">
        <f>'General Inputs'!L$22</f>
        <v>-6.0912696932914198E-3</v>
      </c>
      <c r="AB102" s="194">
        <f>'General Inputs'!M$22</f>
        <v>-7.3277279219734299E-3</v>
      </c>
      <c r="AC102" s="194">
        <f>'General Inputs'!N$22</f>
        <v>-9.5094682370305602E-3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/>
      <c r="F103" s="71"/>
      <c r="G103" s="92"/>
      <c r="H103" s="93">
        <f t="shared" si="10"/>
        <v>0</v>
      </c>
      <c r="I103" s="162"/>
      <c r="J103" s="93">
        <f t="shared" si="11"/>
        <v>0</v>
      </c>
      <c r="K103" s="162"/>
      <c r="L103" s="162" t="str">
        <f t="shared" si="12"/>
        <v/>
      </c>
      <c r="M103" s="39"/>
      <c r="N103" s="163">
        <f t="shared" si="13"/>
        <v>0</v>
      </c>
      <c r="O103" s="163">
        <f t="shared" si="14"/>
        <v>0</v>
      </c>
      <c r="P103" s="163">
        <f t="shared" si="15"/>
        <v>0</v>
      </c>
      <c r="Q103" s="163">
        <f t="shared" si="16"/>
        <v>0</v>
      </c>
      <c r="R103" s="163">
        <f t="shared" si="17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'General Inputs'!K$22</f>
        <v>-6.6268624707600697E-3</v>
      </c>
      <c r="AA103" s="194">
        <f>'General Inputs'!L$22</f>
        <v>-6.0912696932914198E-3</v>
      </c>
      <c r="AB103" s="194">
        <f>'General Inputs'!M$22</f>
        <v>-7.3277279219734299E-3</v>
      </c>
      <c r="AC103" s="194">
        <f>'General Inputs'!N$22</f>
        <v>-9.5094682370305602E-3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/>
      <c r="F104" s="71"/>
      <c r="G104" s="92"/>
      <c r="H104" s="93">
        <f t="shared" si="10"/>
        <v>0</v>
      </c>
      <c r="I104" s="162"/>
      <c r="J104" s="93">
        <f t="shared" si="11"/>
        <v>0</v>
      </c>
      <c r="K104" s="162"/>
      <c r="L104" s="162" t="str">
        <f t="shared" si="12"/>
        <v/>
      </c>
      <c r="M104" s="39"/>
      <c r="N104" s="163">
        <f t="shared" si="13"/>
        <v>0</v>
      </c>
      <c r="O104" s="163">
        <f t="shared" si="14"/>
        <v>0</v>
      </c>
      <c r="P104" s="163">
        <f t="shared" si="15"/>
        <v>0</v>
      </c>
      <c r="Q104" s="163">
        <f t="shared" si="16"/>
        <v>0</v>
      </c>
      <c r="R104" s="163">
        <f t="shared" si="17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'General Inputs'!K$22</f>
        <v>-6.6268624707600697E-3</v>
      </c>
      <c r="AA104" s="194">
        <f>'General Inputs'!L$22</f>
        <v>-6.0912696932914198E-3</v>
      </c>
      <c r="AB104" s="194">
        <f>'General Inputs'!M$22</f>
        <v>-7.3277279219734299E-3</v>
      </c>
      <c r="AC104" s="194">
        <f>'General Inputs'!N$22</f>
        <v>-9.5094682370305602E-3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/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'General Inputs'!K$22</f>
        <v>-6.6268624707600697E-3</v>
      </c>
      <c r="AA105" s="194">
        <f>'General Inputs'!L$22</f>
        <v>-6.0912696932914198E-3</v>
      </c>
      <c r="AB105" s="194">
        <f>'General Inputs'!M$22</f>
        <v>-7.3277279219734299E-3</v>
      </c>
      <c r="AC105" s="194">
        <f>'General Inputs'!N$22</f>
        <v>-9.5094682370305602E-3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/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 t="str">
        <f t="shared" si="12"/>
        <v/>
      </c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'General Inputs'!K$22</f>
        <v>-6.6268624707600697E-3</v>
      </c>
      <c r="AA106" s="194">
        <f>'General Inputs'!L$22</f>
        <v>-6.0912696932914198E-3</v>
      </c>
      <c r="AB106" s="194">
        <f>'General Inputs'!M$22</f>
        <v>-7.3277279219734299E-3</v>
      </c>
      <c r="AC106" s="194">
        <f>'General Inputs'!N$22</f>
        <v>-9.5094682370305602E-3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/>
      <c r="F107" s="71"/>
      <c r="G107" s="92"/>
      <c r="H107" s="93">
        <f t="shared" si="10"/>
        <v>0</v>
      </c>
      <c r="I107" s="162"/>
      <c r="J107" s="93">
        <f t="shared" si="11"/>
        <v>0</v>
      </c>
      <c r="K107" s="162"/>
      <c r="L107" s="162" t="str">
        <f t="shared" si="12"/>
        <v/>
      </c>
      <c r="M107" s="39"/>
      <c r="N107" s="163">
        <f t="shared" si="13"/>
        <v>0</v>
      </c>
      <c r="O107" s="163">
        <f t="shared" si="14"/>
        <v>0</v>
      </c>
      <c r="P107" s="163">
        <f t="shared" si="15"/>
        <v>0</v>
      </c>
      <c r="Q107" s="163">
        <f t="shared" si="16"/>
        <v>0</v>
      </c>
      <c r="R107" s="163">
        <f t="shared" si="17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'General Inputs'!K$22</f>
        <v>-6.6268624707600697E-3</v>
      </c>
      <c r="AA107" s="194">
        <f>'General Inputs'!L$22</f>
        <v>-6.0912696932914198E-3</v>
      </c>
      <c r="AB107" s="194">
        <f>'General Inputs'!M$22</f>
        <v>-7.3277279219734299E-3</v>
      </c>
      <c r="AC107" s="194">
        <f>'General Inputs'!N$22</f>
        <v>-9.5094682370305602E-3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/>
      <c r="F108" s="71"/>
      <c r="G108" s="92"/>
      <c r="H108" s="93">
        <f t="shared" si="10"/>
        <v>0</v>
      </c>
      <c r="I108" s="162"/>
      <c r="J108" s="93">
        <f t="shared" si="11"/>
        <v>0</v>
      </c>
      <c r="K108" s="162"/>
      <c r="L108" s="162" t="str">
        <f t="shared" si="12"/>
        <v/>
      </c>
      <c r="M108" s="39"/>
      <c r="N108" s="163">
        <f t="shared" si="13"/>
        <v>0</v>
      </c>
      <c r="O108" s="163">
        <f t="shared" si="14"/>
        <v>0</v>
      </c>
      <c r="P108" s="163">
        <f t="shared" si="15"/>
        <v>0</v>
      </c>
      <c r="Q108" s="163">
        <f t="shared" si="16"/>
        <v>0</v>
      </c>
      <c r="R108" s="163">
        <f t="shared" si="17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'General Inputs'!K$22</f>
        <v>-6.6268624707600697E-3</v>
      </c>
      <c r="AA108" s="194">
        <f>'General Inputs'!L$22</f>
        <v>-6.0912696932914198E-3</v>
      </c>
      <c r="AB108" s="194">
        <f>'General Inputs'!M$22</f>
        <v>-7.3277279219734299E-3</v>
      </c>
      <c r="AC108" s="194">
        <f>'General Inputs'!N$22</f>
        <v>-9.5094682370305602E-3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'General Inputs'!K$22</f>
        <v>-6.6268624707600697E-3</v>
      </c>
      <c r="AA109" s="194">
        <f>'General Inputs'!L$22</f>
        <v>-6.0912696932914198E-3</v>
      </c>
      <c r="AB109" s="194">
        <f>'General Inputs'!M$22</f>
        <v>-7.3277279219734299E-3</v>
      </c>
      <c r="AC109" s="194">
        <f>'General Inputs'!N$22</f>
        <v>-9.5094682370305602E-3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 t="str">
        <f t="shared" si="12"/>
        <v/>
      </c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'General Inputs'!K$22</f>
        <v>-6.6268624707600697E-3</v>
      </c>
      <c r="AA110" s="194">
        <f>'General Inputs'!L$22</f>
        <v>-6.0912696932914198E-3</v>
      </c>
      <c r="AB110" s="194">
        <f>'General Inputs'!M$22</f>
        <v>-7.3277279219734299E-3</v>
      </c>
      <c r="AC110" s="194">
        <f>'General Inputs'!N$22</f>
        <v>-9.5094682370305602E-3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10"/>
        <v>0</v>
      </c>
      <c r="I111" s="162"/>
      <c r="J111" s="93">
        <f t="shared" si="11"/>
        <v>0</v>
      </c>
      <c r="K111" s="162"/>
      <c r="L111" s="162" t="str">
        <f t="shared" si="12"/>
        <v/>
      </c>
      <c r="M111" s="39"/>
      <c r="N111" s="163">
        <f t="shared" si="13"/>
        <v>0</v>
      </c>
      <c r="O111" s="163">
        <f t="shared" si="14"/>
        <v>0</v>
      </c>
      <c r="P111" s="163">
        <f t="shared" si="15"/>
        <v>0</v>
      </c>
      <c r="Q111" s="163">
        <f t="shared" si="16"/>
        <v>0</v>
      </c>
      <c r="R111" s="163">
        <f t="shared" si="17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'General Inputs'!K$22</f>
        <v>-6.6268624707600697E-3</v>
      </c>
      <c r="AA111" s="194">
        <f>'General Inputs'!L$22</f>
        <v>-6.0912696932914198E-3</v>
      </c>
      <c r="AB111" s="194">
        <f>'General Inputs'!M$22</f>
        <v>-7.3277279219734299E-3</v>
      </c>
      <c r="AC111" s="194">
        <f>'General Inputs'!N$22</f>
        <v>-9.5094682370305602E-3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10"/>
        <v>0</v>
      </c>
      <c r="I112" s="162"/>
      <c r="J112" s="93">
        <f t="shared" si="11"/>
        <v>0</v>
      </c>
      <c r="K112" s="162"/>
      <c r="L112" s="162" t="str">
        <f t="shared" si="12"/>
        <v/>
      </c>
      <c r="M112" s="39"/>
      <c r="N112" s="163">
        <f t="shared" si="13"/>
        <v>0</v>
      </c>
      <c r="O112" s="163">
        <f t="shared" si="14"/>
        <v>0</v>
      </c>
      <c r="P112" s="163">
        <f t="shared" si="15"/>
        <v>0</v>
      </c>
      <c r="Q112" s="163">
        <f t="shared" si="16"/>
        <v>0</v>
      </c>
      <c r="R112" s="163">
        <f t="shared" si="17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'General Inputs'!K$22</f>
        <v>-6.6268624707600697E-3</v>
      </c>
      <c r="AA112" s="194">
        <f>'General Inputs'!L$22</f>
        <v>-6.0912696932914198E-3</v>
      </c>
      <c r="AB112" s="194">
        <f>'General Inputs'!M$22</f>
        <v>-7.3277279219734299E-3</v>
      </c>
      <c r="AC112" s="194">
        <f>'General Inputs'!N$22</f>
        <v>-9.5094682370305602E-3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'General Inputs'!K$22</f>
        <v>-6.6268624707600697E-3</v>
      </c>
      <c r="AA113" s="194">
        <f>'General Inputs'!L$22</f>
        <v>-6.0912696932914198E-3</v>
      </c>
      <c r="AB113" s="194">
        <f>'General Inputs'!M$22</f>
        <v>-7.3277279219734299E-3</v>
      </c>
      <c r="AC113" s="194">
        <f>'General Inputs'!N$22</f>
        <v>-9.5094682370305602E-3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 t="str">
        <f t="shared" si="12"/>
        <v/>
      </c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'General Inputs'!K$22</f>
        <v>-6.6268624707600697E-3</v>
      </c>
      <c r="AA114" s="194">
        <f>'General Inputs'!L$22</f>
        <v>-6.0912696932914198E-3</v>
      </c>
      <c r="AB114" s="194">
        <f>'General Inputs'!M$22</f>
        <v>-7.3277279219734299E-3</v>
      </c>
      <c r="AC114" s="194">
        <f>'General Inputs'!N$22</f>
        <v>-9.5094682370305602E-3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10"/>
        <v>0</v>
      </c>
      <c r="I115" s="162"/>
      <c r="J115" s="93">
        <f t="shared" si="11"/>
        <v>0</v>
      </c>
      <c r="K115" s="162"/>
      <c r="L115" s="162" t="str">
        <f t="shared" si="12"/>
        <v/>
      </c>
      <c r="M115" s="39"/>
      <c r="N115" s="163">
        <f t="shared" si="13"/>
        <v>0</v>
      </c>
      <c r="O115" s="163">
        <f t="shared" si="14"/>
        <v>0</v>
      </c>
      <c r="P115" s="163">
        <f t="shared" si="15"/>
        <v>0</v>
      </c>
      <c r="Q115" s="163">
        <f t="shared" si="16"/>
        <v>0</v>
      </c>
      <c r="R115" s="163">
        <f t="shared" si="17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'General Inputs'!K$22</f>
        <v>-6.6268624707600697E-3</v>
      </c>
      <c r="AA115" s="194">
        <f>'General Inputs'!L$22</f>
        <v>-6.0912696932914198E-3</v>
      </c>
      <c r="AB115" s="194">
        <f>'General Inputs'!M$22</f>
        <v>-7.3277279219734299E-3</v>
      </c>
      <c r="AC115" s="194">
        <f>'General Inputs'!N$22</f>
        <v>-9.5094682370305602E-3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10"/>
        <v>0</v>
      </c>
      <c r="I116" s="162"/>
      <c r="J116" s="93">
        <f t="shared" si="11"/>
        <v>0</v>
      </c>
      <c r="K116" s="162"/>
      <c r="L116" s="162" t="str">
        <f t="shared" si="12"/>
        <v/>
      </c>
      <c r="M116" s="39"/>
      <c r="N116" s="163">
        <f t="shared" si="13"/>
        <v>0</v>
      </c>
      <c r="O116" s="163">
        <f t="shared" si="14"/>
        <v>0</v>
      </c>
      <c r="P116" s="163">
        <f t="shared" si="15"/>
        <v>0</v>
      </c>
      <c r="Q116" s="163">
        <f t="shared" si="16"/>
        <v>0</v>
      </c>
      <c r="R116" s="163">
        <f t="shared" si="17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'General Inputs'!K$22</f>
        <v>-6.6268624707600697E-3</v>
      </c>
      <c r="AA116" s="194">
        <f>'General Inputs'!L$22</f>
        <v>-6.0912696932914198E-3</v>
      </c>
      <c r="AB116" s="194">
        <f>'General Inputs'!M$22</f>
        <v>-7.3277279219734299E-3</v>
      </c>
      <c r="AC116" s="194">
        <f>'General Inputs'!N$22</f>
        <v>-9.5094682370305602E-3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10"/>
        <v>0</v>
      </c>
      <c r="I117" s="162"/>
      <c r="J117" s="93">
        <f t="shared" si="11"/>
        <v>0</v>
      </c>
      <c r="K117" s="162"/>
      <c r="L117" s="162" t="str">
        <f t="shared" si="12"/>
        <v/>
      </c>
      <c r="M117" s="39"/>
      <c r="N117" s="163">
        <f t="shared" si="13"/>
        <v>0</v>
      </c>
      <c r="O117" s="163">
        <f t="shared" si="14"/>
        <v>0</v>
      </c>
      <c r="P117" s="163">
        <f t="shared" si="15"/>
        <v>0</v>
      </c>
      <c r="Q117" s="163">
        <f t="shared" si="16"/>
        <v>0</v>
      </c>
      <c r="R117" s="163">
        <f t="shared" si="17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'General Inputs'!K$22</f>
        <v>-6.6268624707600697E-3</v>
      </c>
      <c r="AA117" s="194">
        <f>'General Inputs'!L$22</f>
        <v>-6.0912696932914198E-3</v>
      </c>
      <c r="AB117" s="194">
        <f>'General Inputs'!M$22</f>
        <v>-7.3277279219734299E-3</v>
      </c>
      <c r="AC117" s="194">
        <f>'General Inputs'!N$22</f>
        <v>-9.5094682370305602E-3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10"/>
        <v>0</v>
      </c>
      <c r="I118" s="162"/>
      <c r="J118" s="93">
        <f t="shared" si="11"/>
        <v>0</v>
      </c>
      <c r="K118" s="162"/>
      <c r="L118" s="162" t="str">
        <f t="shared" si="12"/>
        <v/>
      </c>
      <c r="M118" s="39"/>
      <c r="N118" s="163">
        <f t="shared" si="13"/>
        <v>0</v>
      </c>
      <c r="O118" s="163">
        <f t="shared" si="14"/>
        <v>0</v>
      </c>
      <c r="P118" s="163">
        <f t="shared" si="15"/>
        <v>0</v>
      </c>
      <c r="Q118" s="163">
        <f t="shared" si="16"/>
        <v>0</v>
      </c>
      <c r="R118" s="163">
        <f t="shared" si="17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'General Inputs'!K$22</f>
        <v>-6.6268624707600697E-3</v>
      </c>
      <c r="AA118" s="194">
        <f>'General Inputs'!L$22</f>
        <v>-6.0912696932914198E-3</v>
      </c>
      <c r="AB118" s="194">
        <f>'General Inputs'!M$22</f>
        <v>-7.3277279219734299E-3</v>
      </c>
      <c r="AC118" s="194">
        <f>'General Inputs'!N$22</f>
        <v>-9.5094682370305602E-3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10"/>
        <v>0</v>
      </c>
      <c r="I119" s="162"/>
      <c r="J119" s="93">
        <f t="shared" si="11"/>
        <v>0</v>
      </c>
      <c r="K119" s="162"/>
      <c r="L119" s="162" t="str">
        <f t="shared" si="12"/>
        <v/>
      </c>
      <c r="M119" s="39"/>
      <c r="N119" s="163">
        <f t="shared" si="13"/>
        <v>0</v>
      </c>
      <c r="O119" s="163">
        <f t="shared" si="14"/>
        <v>0</v>
      </c>
      <c r="P119" s="163">
        <f t="shared" si="15"/>
        <v>0</v>
      </c>
      <c r="Q119" s="163">
        <f t="shared" si="16"/>
        <v>0</v>
      </c>
      <c r="R119" s="163">
        <f t="shared" si="17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'General Inputs'!K$22</f>
        <v>-6.6268624707600697E-3</v>
      </c>
      <c r="AA119" s="194">
        <f>'General Inputs'!L$22</f>
        <v>-6.0912696932914198E-3</v>
      </c>
      <c r="AB119" s="194">
        <f>'General Inputs'!M$22</f>
        <v>-7.3277279219734299E-3</v>
      </c>
      <c r="AC119" s="194">
        <f>'General Inputs'!N$22</f>
        <v>-9.5094682370305602E-3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10"/>
        <v>0</v>
      </c>
      <c r="I120" s="162"/>
      <c r="J120" s="93">
        <f t="shared" si="11"/>
        <v>0</v>
      </c>
      <c r="K120" s="162"/>
      <c r="L120" s="162" t="str">
        <f t="shared" si="12"/>
        <v/>
      </c>
      <c r="M120" s="39"/>
      <c r="N120" s="163">
        <f t="shared" si="13"/>
        <v>0</v>
      </c>
      <c r="O120" s="163">
        <f t="shared" si="14"/>
        <v>0</v>
      </c>
      <c r="P120" s="163">
        <f t="shared" si="15"/>
        <v>0</v>
      </c>
      <c r="Q120" s="163">
        <f t="shared" si="16"/>
        <v>0</v>
      </c>
      <c r="R120" s="163">
        <f t="shared" si="17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'General Inputs'!K$22</f>
        <v>-6.6268624707600697E-3</v>
      </c>
      <c r="AA120" s="194">
        <f>'General Inputs'!L$22</f>
        <v>-6.0912696932914198E-3</v>
      </c>
      <c r="AB120" s="194">
        <f>'General Inputs'!M$22</f>
        <v>-7.3277279219734299E-3</v>
      </c>
      <c r="AC120" s="194">
        <f>'General Inputs'!N$22</f>
        <v>-9.5094682370305602E-3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10"/>
        <v>0</v>
      </c>
      <c r="I121" s="162"/>
      <c r="J121" s="93">
        <f t="shared" si="11"/>
        <v>0</v>
      </c>
      <c r="K121" s="162"/>
      <c r="L121" s="162" t="str">
        <f t="shared" si="12"/>
        <v/>
      </c>
      <c r="M121" s="39"/>
      <c r="N121" s="163">
        <f t="shared" si="13"/>
        <v>0</v>
      </c>
      <c r="O121" s="163">
        <f t="shared" si="14"/>
        <v>0</v>
      </c>
      <c r="P121" s="163">
        <f t="shared" si="15"/>
        <v>0</v>
      </c>
      <c r="Q121" s="163">
        <f t="shared" si="16"/>
        <v>0</v>
      </c>
      <c r="R121" s="163">
        <f t="shared" si="17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'General Inputs'!K$22</f>
        <v>-6.6268624707600697E-3</v>
      </c>
      <c r="AA121" s="194">
        <f>'General Inputs'!L$22</f>
        <v>-6.0912696932914198E-3</v>
      </c>
      <c r="AB121" s="194">
        <f>'General Inputs'!M$22</f>
        <v>-7.3277279219734299E-3</v>
      </c>
      <c r="AC121" s="194">
        <f>'General Inputs'!N$22</f>
        <v>-9.5094682370305602E-3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10"/>
        <v>0</v>
      </c>
      <c r="I122" s="162"/>
      <c r="J122" s="93">
        <f t="shared" si="11"/>
        <v>0</v>
      </c>
      <c r="K122" s="162"/>
      <c r="L122" s="162" t="str">
        <f t="shared" si="12"/>
        <v/>
      </c>
      <c r="M122" s="39"/>
      <c r="N122" s="163">
        <f t="shared" si="13"/>
        <v>0</v>
      </c>
      <c r="O122" s="163">
        <f t="shared" si="14"/>
        <v>0</v>
      </c>
      <c r="P122" s="163">
        <f t="shared" si="15"/>
        <v>0</v>
      </c>
      <c r="Q122" s="163">
        <f t="shared" si="16"/>
        <v>0</v>
      </c>
      <c r="R122" s="163">
        <f t="shared" si="17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'General Inputs'!K$22</f>
        <v>-6.6268624707600697E-3</v>
      </c>
      <c r="AA122" s="194">
        <f>'General Inputs'!L$22</f>
        <v>-6.0912696932914198E-3</v>
      </c>
      <c r="AB122" s="194">
        <f>'General Inputs'!M$22</f>
        <v>-7.3277279219734299E-3</v>
      </c>
      <c r="AC122" s="194">
        <f>'General Inputs'!N$22</f>
        <v>-9.5094682370305602E-3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'General Inputs'!K$22</f>
        <v>-6.6268624707600697E-3</v>
      </c>
      <c r="AA123" s="194">
        <f>'General Inputs'!L$22</f>
        <v>-6.0912696932914198E-3</v>
      </c>
      <c r="AB123" s="194">
        <f>'General Inputs'!M$22</f>
        <v>-7.3277279219734299E-3</v>
      </c>
      <c r="AC123" s="194">
        <f>'General Inputs'!N$22</f>
        <v>-9.5094682370305602E-3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 t="str">
        <f t="shared" si="12"/>
        <v/>
      </c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'General Inputs'!K$22</f>
        <v>-6.6268624707600697E-3</v>
      </c>
      <c r="AA124" s="194">
        <f>'General Inputs'!L$22</f>
        <v>-6.0912696932914198E-3</v>
      </c>
      <c r="AB124" s="194">
        <f>'General Inputs'!M$22</f>
        <v>-7.3277279219734299E-3</v>
      </c>
      <c r="AC124" s="194">
        <f>'General Inputs'!N$22</f>
        <v>-9.5094682370305602E-3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10"/>
        <v>0</v>
      </c>
      <c r="I125" s="162"/>
      <c r="J125" s="93">
        <f t="shared" si="11"/>
        <v>0</v>
      </c>
      <c r="K125" s="162"/>
      <c r="L125" s="162" t="str">
        <f t="shared" si="12"/>
        <v/>
      </c>
      <c r="M125" s="39"/>
      <c r="N125" s="163">
        <f t="shared" si="13"/>
        <v>0</v>
      </c>
      <c r="O125" s="163">
        <f t="shared" si="14"/>
        <v>0</v>
      </c>
      <c r="P125" s="163">
        <f t="shared" si="15"/>
        <v>0</v>
      </c>
      <c r="Q125" s="163">
        <f t="shared" si="16"/>
        <v>0</v>
      </c>
      <c r="R125" s="163">
        <f t="shared" si="17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'General Inputs'!K$22</f>
        <v>-6.6268624707600697E-3</v>
      </c>
      <c r="AA125" s="194">
        <f>'General Inputs'!L$22</f>
        <v>-6.0912696932914198E-3</v>
      </c>
      <c r="AB125" s="194">
        <f>'General Inputs'!M$22</f>
        <v>-7.3277279219734299E-3</v>
      </c>
      <c r="AC125" s="194">
        <f>'General Inputs'!N$22</f>
        <v>-9.5094682370305602E-3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10"/>
        <v>0</v>
      </c>
      <c r="I126" s="162"/>
      <c r="J126" s="93">
        <f t="shared" si="11"/>
        <v>0</v>
      </c>
      <c r="K126" s="162"/>
      <c r="L126" s="162" t="str">
        <f t="shared" si="12"/>
        <v/>
      </c>
      <c r="M126" s="39"/>
      <c r="N126" s="163">
        <f t="shared" si="13"/>
        <v>0</v>
      </c>
      <c r="O126" s="163">
        <f t="shared" si="14"/>
        <v>0</v>
      </c>
      <c r="P126" s="163">
        <f t="shared" si="15"/>
        <v>0</v>
      </c>
      <c r="Q126" s="163">
        <f t="shared" si="16"/>
        <v>0</v>
      </c>
      <c r="R126" s="163">
        <f t="shared" si="17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'General Inputs'!K$22</f>
        <v>-6.6268624707600697E-3</v>
      </c>
      <c r="AA126" s="194">
        <f>'General Inputs'!L$22</f>
        <v>-6.0912696932914198E-3</v>
      </c>
      <c r="AB126" s="194">
        <f>'General Inputs'!M$22</f>
        <v>-7.3277279219734299E-3</v>
      </c>
      <c r="AC126" s="194">
        <f>'General Inputs'!N$22</f>
        <v>-9.5094682370305602E-3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'General Inputs'!K$22</f>
        <v>-6.6268624707600697E-3</v>
      </c>
      <c r="AA127" s="194">
        <f>'General Inputs'!L$22</f>
        <v>-6.0912696932914198E-3</v>
      </c>
      <c r="AB127" s="194">
        <f>'General Inputs'!M$22</f>
        <v>-7.3277279219734299E-3</v>
      </c>
      <c r="AC127" s="194">
        <f>'General Inputs'!N$22</f>
        <v>-9.5094682370305602E-3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 t="str">
        <f t="shared" si="12"/>
        <v/>
      </c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'General Inputs'!K$22</f>
        <v>-6.6268624707600697E-3</v>
      </c>
      <c r="AA128" s="194">
        <f>'General Inputs'!L$22</f>
        <v>-6.0912696932914198E-3</v>
      </c>
      <c r="AB128" s="194">
        <f>'General Inputs'!M$22</f>
        <v>-7.3277279219734299E-3</v>
      </c>
      <c r="AC128" s="194">
        <f>'General Inputs'!N$22</f>
        <v>-9.5094682370305602E-3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10"/>
        <v>0</v>
      </c>
      <c r="I129" s="162"/>
      <c r="J129" s="93">
        <f t="shared" si="11"/>
        <v>0</v>
      </c>
      <c r="K129" s="162"/>
      <c r="L129" s="162" t="str">
        <f t="shared" si="12"/>
        <v/>
      </c>
      <c r="M129" s="39"/>
      <c r="N129" s="163">
        <f t="shared" si="13"/>
        <v>0</v>
      </c>
      <c r="O129" s="163">
        <f t="shared" si="14"/>
        <v>0</v>
      </c>
      <c r="P129" s="163">
        <f t="shared" si="15"/>
        <v>0</v>
      </c>
      <c r="Q129" s="163">
        <f t="shared" si="16"/>
        <v>0</v>
      </c>
      <c r="R129" s="163">
        <f t="shared" si="17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'General Inputs'!K$22</f>
        <v>-6.6268624707600697E-3</v>
      </c>
      <c r="AA129" s="194">
        <f>'General Inputs'!L$22</f>
        <v>-6.0912696932914198E-3</v>
      </c>
      <c r="AB129" s="194">
        <f>'General Inputs'!M$22</f>
        <v>-7.3277279219734299E-3</v>
      </c>
      <c r="AC129" s="194">
        <f>'General Inputs'!N$22</f>
        <v>-9.5094682370305602E-3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10"/>
        <v>0</v>
      </c>
      <c r="I130" s="162"/>
      <c r="J130" s="93">
        <f t="shared" si="11"/>
        <v>0</v>
      </c>
      <c r="K130" s="162"/>
      <c r="L130" s="162" t="str">
        <f t="shared" si="12"/>
        <v/>
      </c>
      <c r="M130" s="39"/>
      <c r="N130" s="163">
        <f t="shared" si="13"/>
        <v>0</v>
      </c>
      <c r="O130" s="163">
        <f t="shared" si="14"/>
        <v>0</v>
      </c>
      <c r="P130" s="163">
        <f t="shared" si="15"/>
        <v>0</v>
      </c>
      <c r="Q130" s="163">
        <f t="shared" si="16"/>
        <v>0</v>
      </c>
      <c r="R130" s="163">
        <f t="shared" si="17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'General Inputs'!K$22</f>
        <v>-6.6268624707600697E-3</v>
      </c>
      <c r="AA130" s="194">
        <f>'General Inputs'!L$22</f>
        <v>-6.0912696932914198E-3</v>
      </c>
      <c r="AB130" s="194">
        <f>'General Inputs'!M$22</f>
        <v>-7.3277279219734299E-3</v>
      </c>
      <c r="AC130" s="194">
        <f>'General Inputs'!N$22</f>
        <v>-9.5094682370305602E-3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'General Inputs'!K$22</f>
        <v>-6.6268624707600697E-3</v>
      </c>
      <c r="AA131" s="194">
        <f>'General Inputs'!L$22</f>
        <v>-6.0912696932914198E-3</v>
      </c>
      <c r="AB131" s="194">
        <f>'General Inputs'!M$22</f>
        <v>-7.3277279219734299E-3</v>
      </c>
      <c r="AC131" s="194">
        <f>'General Inputs'!N$22</f>
        <v>-9.5094682370305602E-3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 t="str">
        <f t="shared" si="12"/>
        <v/>
      </c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'General Inputs'!K$22</f>
        <v>-6.6268624707600697E-3</v>
      </c>
      <c r="AA132" s="194">
        <f>'General Inputs'!L$22</f>
        <v>-6.0912696932914198E-3</v>
      </c>
      <c r="AB132" s="194">
        <f>'General Inputs'!M$22</f>
        <v>-7.3277279219734299E-3</v>
      </c>
      <c r="AC132" s="194">
        <f>'General Inputs'!N$22</f>
        <v>-9.5094682370305602E-3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10"/>
        <v>0</v>
      </c>
      <c r="I133" s="162"/>
      <c r="J133" s="93">
        <f t="shared" si="11"/>
        <v>0</v>
      </c>
      <c r="K133" s="162"/>
      <c r="L133" s="162" t="str">
        <f t="shared" si="12"/>
        <v/>
      </c>
      <c r="M133" s="39"/>
      <c r="N133" s="163">
        <f t="shared" si="13"/>
        <v>0</v>
      </c>
      <c r="O133" s="163">
        <f t="shared" si="14"/>
        <v>0</v>
      </c>
      <c r="P133" s="163">
        <f t="shared" si="15"/>
        <v>0</v>
      </c>
      <c r="Q133" s="163">
        <f t="shared" si="16"/>
        <v>0</v>
      </c>
      <c r="R133" s="163">
        <f t="shared" si="17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'General Inputs'!K$22</f>
        <v>-6.6268624707600697E-3</v>
      </c>
      <c r="AA133" s="194">
        <f>'General Inputs'!L$22</f>
        <v>-6.0912696932914198E-3</v>
      </c>
      <c r="AB133" s="194">
        <f>'General Inputs'!M$22</f>
        <v>-7.3277279219734299E-3</v>
      </c>
      <c r="AC133" s="194">
        <f>'General Inputs'!N$22</f>
        <v>-9.5094682370305602E-3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10"/>
        <v>0</v>
      </c>
      <c r="I134" s="162"/>
      <c r="J134" s="93">
        <f t="shared" si="11"/>
        <v>0</v>
      </c>
      <c r="K134" s="162"/>
      <c r="L134" s="162" t="str">
        <f t="shared" si="12"/>
        <v/>
      </c>
      <c r="M134" s="39"/>
      <c r="N134" s="163">
        <f t="shared" si="13"/>
        <v>0</v>
      </c>
      <c r="O134" s="163">
        <f t="shared" si="14"/>
        <v>0</v>
      </c>
      <c r="P134" s="163">
        <f t="shared" si="15"/>
        <v>0</v>
      </c>
      <c r="Q134" s="163">
        <f t="shared" si="16"/>
        <v>0</v>
      </c>
      <c r="R134" s="163">
        <f t="shared" si="17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'General Inputs'!K$22</f>
        <v>-6.6268624707600697E-3</v>
      </c>
      <c r="AA134" s="194">
        <f>'General Inputs'!L$22</f>
        <v>-6.0912696932914198E-3</v>
      </c>
      <c r="AB134" s="194">
        <f>'General Inputs'!M$22</f>
        <v>-7.3277279219734299E-3</v>
      </c>
      <c r="AC134" s="194">
        <f>'General Inputs'!N$22</f>
        <v>-9.5094682370305602E-3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8">_xlfn.IFNA(INDEX($N135:$R135,1,MATCH(forecastyear,$N$5:$R$5,0)),0)</f>
        <v>0</v>
      </c>
      <c r="I135" s="162"/>
      <c r="J135" s="93">
        <f t="shared" ref="J135:J198" si="19">_xlfn.IFNA(INDEX($T135:$X135,1,MATCH(forecastyear,$T$5:$X$5,0)),0)</f>
        <v>0</v>
      </c>
      <c r="K135" s="162"/>
      <c r="L135" s="162" t="str">
        <f t="shared" si="12"/>
        <v/>
      </c>
      <c r="M135" s="39"/>
      <c r="N135" s="163">
        <f t="shared" si="13"/>
        <v>0</v>
      </c>
      <c r="O135" s="163">
        <f t="shared" si="14"/>
        <v>0</v>
      </c>
      <c r="P135" s="163">
        <f t="shared" si="15"/>
        <v>0</v>
      </c>
      <c r="Q135" s="163">
        <f t="shared" si="16"/>
        <v>0</v>
      </c>
      <c r="R135" s="163">
        <f t="shared" si="17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'General Inputs'!K$22</f>
        <v>-6.6268624707600697E-3</v>
      </c>
      <c r="AA135" s="194">
        <f>'General Inputs'!L$22</f>
        <v>-6.0912696932914198E-3</v>
      </c>
      <c r="AB135" s="194">
        <f>'General Inputs'!M$22</f>
        <v>-7.3277279219734299E-3</v>
      </c>
      <c r="AC135" s="194">
        <f>'General Inputs'!N$22</f>
        <v>-9.5094682370305602E-3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8"/>
        <v>0</v>
      </c>
      <c r="I136" s="162"/>
      <c r="J136" s="93">
        <f t="shared" si="19"/>
        <v>0</v>
      </c>
      <c r="K136" s="162"/>
      <c r="L136" s="162" t="str">
        <f t="shared" ref="L136:L199" si="20">IF(C136="","",IF(H136&gt;J136,"NON-COMPLIANT","COMPLIANT"))</f>
        <v/>
      </c>
      <c r="M136" s="39"/>
      <c r="N136" s="163">
        <f t="shared" ref="N136:N199" si="21">T136</f>
        <v>0</v>
      </c>
      <c r="O136" s="163">
        <f t="shared" ref="O136:O199" si="22">U136</f>
        <v>0</v>
      </c>
      <c r="P136" s="163">
        <f t="shared" ref="P136:P199" si="23">V136</f>
        <v>0</v>
      </c>
      <c r="Q136" s="163">
        <f t="shared" ref="Q136:Q199" si="24">W136</f>
        <v>0</v>
      </c>
      <c r="R136" s="163">
        <f t="shared" ref="R136:R199" si="25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'General Inputs'!K$22</f>
        <v>-6.6268624707600697E-3</v>
      </c>
      <c r="AA136" s="194">
        <f>'General Inputs'!L$22</f>
        <v>-6.0912696932914198E-3</v>
      </c>
      <c r="AB136" s="194">
        <f>'General Inputs'!M$22</f>
        <v>-7.3277279219734299E-3</v>
      </c>
      <c r="AC136" s="194">
        <f>'General Inputs'!N$22</f>
        <v>-9.5094682370305602E-3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'General Inputs'!K$22</f>
        <v>-6.6268624707600697E-3</v>
      </c>
      <c r="AA137" s="194">
        <f>'General Inputs'!L$22</f>
        <v>-6.0912696932914198E-3</v>
      </c>
      <c r="AB137" s="194">
        <f>'General Inputs'!M$22</f>
        <v>-7.3277279219734299E-3</v>
      </c>
      <c r="AC137" s="194">
        <f>'General Inputs'!N$22</f>
        <v>-9.5094682370305602E-3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 t="str">
        <f t="shared" si="20"/>
        <v/>
      </c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'General Inputs'!K$22</f>
        <v>-6.6268624707600697E-3</v>
      </c>
      <c r="AA138" s="194">
        <f>'General Inputs'!L$22</f>
        <v>-6.0912696932914198E-3</v>
      </c>
      <c r="AB138" s="194">
        <f>'General Inputs'!M$22</f>
        <v>-7.3277279219734299E-3</v>
      </c>
      <c r="AC138" s="194">
        <f>'General Inputs'!N$22</f>
        <v>-9.5094682370305602E-3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8"/>
        <v>0</v>
      </c>
      <c r="I139" s="162"/>
      <c r="J139" s="93">
        <f t="shared" si="19"/>
        <v>0</v>
      </c>
      <c r="K139" s="162"/>
      <c r="L139" s="162" t="str">
        <f t="shared" si="20"/>
        <v/>
      </c>
      <c r="M139" s="39"/>
      <c r="N139" s="163">
        <f t="shared" si="21"/>
        <v>0</v>
      </c>
      <c r="O139" s="163">
        <f t="shared" si="22"/>
        <v>0</v>
      </c>
      <c r="P139" s="163">
        <f t="shared" si="23"/>
        <v>0</v>
      </c>
      <c r="Q139" s="163">
        <f t="shared" si="24"/>
        <v>0</v>
      </c>
      <c r="R139" s="163">
        <f t="shared" si="25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'General Inputs'!K$22</f>
        <v>-6.6268624707600697E-3</v>
      </c>
      <c r="AA139" s="194">
        <f>'General Inputs'!L$22</f>
        <v>-6.0912696932914198E-3</v>
      </c>
      <c r="AB139" s="194">
        <f>'General Inputs'!M$22</f>
        <v>-7.3277279219734299E-3</v>
      </c>
      <c r="AC139" s="194">
        <f>'General Inputs'!N$22</f>
        <v>-9.5094682370305602E-3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8"/>
        <v>0</v>
      </c>
      <c r="I140" s="162"/>
      <c r="J140" s="93">
        <f t="shared" si="19"/>
        <v>0</v>
      </c>
      <c r="K140" s="162"/>
      <c r="L140" s="162" t="str">
        <f t="shared" si="20"/>
        <v/>
      </c>
      <c r="M140" s="39"/>
      <c r="N140" s="163">
        <f t="shared" si="21"/>
        <v>0</v>
      </c>
      <c r="O140" s="163">
        <f t="shared" si="22"/>
        <v>0</v>
      </c>
      <c r="P140" s="163">
        <f t="shared" si="23"/>
        <v>0</v>
      </c>
      <c r="Q140" s="163">
        <f t="shared" si="24"/>
        <v>0</v>
      </c>
      <c r="R140" s="163">
        <f t="shared" si="25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'General Inputs'!K$22</f>
        <v>-6.6268624707600697E-3</v>
      </c>
      <c r="AA140" s="194">
        <f>'General Inputs'!L$22</f>
        <v>-6.0912696932914198E-3</v>
      </c>
      <c r="AB140" s="194">
        <f>'General Inputs'!M$22</f>
        <v>-7.3277279219734299E-3</v>
      </c>
      <c r="AC140" s="194">
        <f>'General Inputs'!N$22</f>
        <v>-9.5094682370305602E-3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'General Inputs'!K$22</f>
        <v>-6.6268624707600697E-3</v>
      </c>
      <c r="AA141" s="194">
        <f>'General Inputs'!L$22</f>
        <v>-6.0912696932914198E-3</v>
      </c>
      <c r="AB141" s="194">
        <f>'General Inputs'!M$22</f>
        <v>-7.3277279219734299E-3</v>
      </c>
      <c r="AC141" s="194">
        <f>'General Inputs'!N$22</f>
        <v>-9.5094682370305602E-3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 t="str">
        <f t="shared" si="20"/>
        <v/>
      </c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'General Inputs'!K$22</f>
        <v>-6.6268624707600697E-3</v>
      </c>
      <c r="AA142" s="194">
        <f>'General Inputs'!L$22</f>
        <v>-6.0912696932914198E-3</v>
      </c>
      <c r="AB142" s="194">
        <f>'General Inputs'!M$22</f>
        <v>-7.3277279219734299E-3</v>
      </c>
      <c r="AC142" s="194">
        <f>'General Inputs'!N$22</f>
        <v>-9.5094682370305602E-3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8"/>
        <v>0</v>
      </c>
      <c r="I143" s="162"/>
      <c r="J143" s="93">
        <f t="shared" si="19"/>
        <v>0</v>
      </c>
      <c r="K143" s="162"/>
      <c r="L143" s="162" t="str">
        <f t="shared" si="20"/>
        <v/>
      </c>
      <c r="M143" s="39"/>
      <c r="N143" s="163">
        <f t="shared" si="21"/>
        <v>0</v>
      </c>
      <c r="O143" s="163">
        <f t="shared" si="22"/>
        <v>0</v>
      </c>
      <c r="P143" s="163">
        <f t="shared" si="23"/>
        <v>0</v>
      </c>
      <c r="Q143" s="163">
        <f t="shared" si="24"/>
        <v>0</v>
      </c>
      <c r="R143" s="163">
        <f t="shared" si="25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'General Inputs'!K$22</f>
        <v>-6.6268624707600697E-3</v>
      </c>
      <c r="AA143" s="194">
        <f>'General Inputs'!L$22</f>
        <v>-6.0912696932914198E-3</v>
      </c>
      <c r="AB143" s="194">
        <f>'General Inputs'!M$22</f>
        <v>-7.3277279219734299E-3</v>
      </c>
      <c r="AC143" s="194">
        <f>'General Inputs'!N$22</f>
        <v>-9.5094682370305602E-3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8"/>
        <v>0</v>
      </c>
      <c r="I144" s="162"/>
      <c r="J144" s="93">
        <f t="shared" si="19"/>
        <v>0</v>
      </c>
      <c r="K144" s="162"/>
      <c r="L144" s="162" t="str">
        <f t="shared" si="20"/>
        <v/>
      </c>
      <c r="M144" s="39"/>
      <c r="N144" s="163">
        <f t="shared" si="21"/>
        <v>0</v>
      </c>
      <c r="O144" s="163">
        <f t="shared" si="22"/>
        <v>0</v>
      </c>
      <c r="P144" s="163">
        <f t="shared" si="23"/>
        <v>0</v>
      </c>
      <c r="Q144" s="163">
        <f t="shared" si="24"/>
        <v>0</v>
      </c>
      <c r="R144" s="163">
        <f t="shared" si="25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'General Inputs'!K$22</f>
        <v>-6.6268624707600697E-3</v>
      </c>
      <c r="AA144" s="194">
        <f>'General Inputs'!L$22</f>
        <v>-6.0912696932914198E-3</v>
      </c>
      <c r="AB144" s="194">
        <f>'General Inputs'!M$22</f>
        <v>-7.3277279219734299E-3</v>
      </c>
      <c r="AC144" s="194">
        <f>'General Inputs'!N$22</f>
        <v>-9.5094682370305602E-3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'General Inputs'!K$22</f>
        <v>-6.6268624707600697E-3</v>
      </c>
      <c r="AA145" s="194">
        <f>'General Inputs'!L$22</f>
        <v>-6.0912696932914198E-3</v>
      </c>
      <c r="AB145" s="194">
        <f>'General Inputs'!M$22</f>
        <v>-7.3277279219734299E-3</v>
      </c>
      <c r="AC145" s="194">
        <f>'General Inputs'!N$22</f>
        <v>-9.5094682370305602E-3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 t="str">
        <f t="shared" si="20"/>
        <v/>
      </c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'General Inputs'!K$22</f>
        <v>-6.6268624707600697E-3</v>
      </c>
      <c r="AA146" s="194">
        <f>'General Inputs'!L$22</f>
        <v>-6.0912696932914198E-3</v>
      </c>
      <c r="AB146" s="194">
        <f>'General Inputs'!M$22</f>
        <v>-7.3277279219734299E-3</v>
      </c>
      <c r="AC146" s="194">
        <f>'General Inputs'!N$22</f>
        <v>-9.5094682370305602E-3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8"/>
        <v>0</v>
      </c>
      <c r="I147" s="162"/>
      <c r="J147" s="93">
        <f t="shared" si="19"/>
        <v>0</v>
      </c>
      <c r="K147" s="162"/>
      <c r="L147" s="162" t="str">
        <f t="shared" si="20"/>
        <v/>
      </c>
      <c r="M147" s="39"/>
      <c r="N147" s="163">
        <f t="shared" si="21"/>
        <v>0</v>
      </c>
      <c r="O147" s="163">
        <f t="shared" si="22"/>
        <v>0</v>
      </c>
      <c r="P147" s="163">
        <f t="shared" si="23"/>
        <v>0</v>
      </c>
      <c r="Q147" s="163">
        <f t="shared" si="24"/>
        <v>0</v>
      </c>
      <c r="R147" s="163">
        <f t="shared" si="25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'General Inputs'!K$22</f>
        <v>-6.6268624707600697E-3</v>
      </c>
      <c r="AA147" s="194">
        <f>'General Inputs'!L$22</f>
        <v>-6.0912696932914198E-3</v>
      </c>
      <c r="AB147" s="194">
        <f>'General Inputs'!M$22</f>
        <v>-7.3277279219734299E-3</v>
      </c>
      <c r="AC147" s="194">
        <f>'General Inputs'!N$22</f>
        <v>-9.5094682370305602E-3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8"/>
        <v>0</v>
      </c>
      <c r="I148" s="162"/>
      <c r="J148" s="93">
        <f t="shared" si="19"/>
        <v>0</v>
      </c>
      <c r="K148" s="162"/>
      <c r="L148" s="162" t="str">
        <f t="shared" si="20"/>
        <v/>
      </c>
      <c r="M148" s="39"/>
      <c r="N148" s="163">
        <f t="shared" si="21"/>
        <v>0</v>
      </c>
      <c r="O148" s="163">
        <f t="shared" si="22"/>
        <v>0</v>
      </c>
      <c r="P148" s="163">
        <f t="shared" si="23"/>
        <v>0</v>
      </c>
      <c r="Q148" s="163">
        <f t="shared" si="24"/>
        <v>0</v>
      </c>
      <c r="R148" s="163">
        <f t="shared" si="25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'General Inputs'!K$22</f>
        <v>-6.6268624707600697E-3</v>
      </c>
      <c r="AA148" s="194">
        <f>'General Inputs'!L$22</f>
        <v>-6.0912696932914198E-3</v>
      </c>
      <c r="AB148" s="194">
        <f>'General Inputs'!M$22</f>
        <v>-7.3277279219734299E-3</v>
      </c>
      <c r="AC148" s="194">
        <f>'General Inputs'!N$22</f>
        <v>-9.5094682370305602E-3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'General Inputs'!K$22</f>
        <v>-6.6268624707600697E-3</v>
      </c>
      <c r="AA149" s="194">
        <f>'General Inputs'!L$22</f>
        <v>-6.0912696932914198E-3</v>
      </c>
      <c r="AB149" s="194">
        <f>'General Inputs'!M$22</f>
        <v>-7.3277279219734299E-3</v>
      </c>
      <c r="AC149" s="194">
        <f>'General Inputs'!N$22</f>
        <v>-9.5094682370305602E-3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 t="str">
        <f t="shared" si="20"/>
        <v/>
      </c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'General Inputs'!K$22</f>
        <v>-6.6268624707600697E-3</v>
      </c>
      <c r="AA150" s="194">
        <f>'General Inputs'!L$22</f>
        <v>-6.0912696932914198E-3</v>
      </c>
      <c r="AB150" s="194">
        <f>'General Inputs'!M$22</f>
        <v>-7.3277279219734299E-3</v>
      </c>
      <c r="AC150" s="194">
        <f>'General Inputs'!N$22</f>
        <v>-9.5094682370305602E-3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8"/>
        <v>0</v>
      </c>
      <c r="I151" s="162"/>
      <c r="J151" s="93">
        <f t="shared" si="19"/>
        <v>0</v>
      </c>
      <c r="K151" s="162"/>
      <c r="L151" s="162" t="str">
        <f t="shared" si="20"/>
        <v/>
      </c>
      <c r="M151" s="39"/>
      <c r="N151" s="163">
        <f t="shared" si="21"/>
        <v>0</v>
      </c>
      <c r="O151" s="163">
        <f t="shared" si="22"/>
        <v>0</v>
      </c>
      <c r="P151" s="163">
        <f t="shared" si="23"/>
        <v>0</v>
      </c>
      <c r="Q151" s="163">
        <f t="shared" si="24"/>
        <v>0</v>
      </c>
      <c r="R151" s="163">
        <f t="shared" si="25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'General Inputs'!K$22</f>
        <v>-6.6268624707600697E-3</v>
      </c>
      <c r="AA151" s="194">
        <f>'General Inputs'!L$22</f>
        <v>-6.0912696932914198E-3</v>
      </c>
      <c r="AB151" s="194">
        <f>'General Inputs'!M$22</f>
        <v>-7.3277279219734299E-3</v>
      </c>
      <c r="AC151" s="194">
        <f>'General Inputs'!N$22</f>
        <v>-9.5094682370305602E-3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8"/>
        <v>0</v>
      </c>
      <c r="I152" s="162"/>
      <c r="J152" s="93">
        <f t="shared" si="19"/>
        <v>0</v>
      </c>
      <c r="K152" s="162"/>
      <c r="L152" s="162" t="str">
        <f t="shared" si="20"/>
        <v/>
      </c>
      <c r="M152" s="39"/>
      <c r="N152" s="163">
        <f t="shared" si="21"/>
        <v>0</v>
      </c>
      <c r="O152" s="163">
        <f t="shared" si="22"/>
        <v>0</v>
      </c>
      <c r="P152" s="163">
        <f t="shared" si="23"/>
        <v>0</v>
      </c>
      <c r="Q152" s="163">
        <f t="shared" si="24"/>
        <v>0</v>
      </c>
      <c r="R152" s="163">
        <f t="shared" si="25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'General Inputs'!K$22</f>
        <v>-6.6268624707600697E-3</v>
      </c>
      <c r="AA152" s="194">
        <f>'General Inputs'!L$22</f>
        <v>-6.0912696932914198E-3</v>
      </c>
      <c r="AB152" s="194">
        <f>'General Inputs'!M$22</f>
        <v>-7.3277279219734299E-3</v>
      </c>
      <c r="AC152" s="194">
        <f>'General Inputs'!N$22</f>
        <v>-9.5094682370305602E-3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'General Inputs'!K$22</f>
        <v>-6.6268624707600697E-3</v>
      </c>
      <c r="AA153" s="194">
        <f>'General Inputs'!L$22</f>
        <v>-6.0912696932914198E-3</v>
      </c>
      <c r="AB153" s="194">
        <f>'General Inputs'!M$22</f>
        <v>-7.3277279219734299E-3</v>
      </c>
      <c r="AC153" s="194">
        <f>'General Inputs'!N$22</f>
        <v>-9.5094682370305602E-3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 t="str">
        <f t="shared" si="20"/>
        <v/>
      </c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'General Inputs'!K$22</f>
        <v>-6.6268624707600697E-3</v>
      </c>
      <c r="AA154" s="194">
        <f>'General Inputs'!L$22</f>
        <v>-6.0912696932914198E-3</v>
      </c>
      <c r="AB154" s="194">
        <f>'General Inputs'!M$22</f>
        <v>-7.3277279219734299E-3</v>
      </c>
      <c r="AC154" s="194">
        <f>'General Inputs'!N$22</f>
        <v>-9.5094682370305602E-3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8"/>
        <v>0</v>
      </c>
      <c r="I155" s="162"/>
      <c r="J155" s="93">
        <f t="shared" si="19"/>
        <v>0</v>
      </c>
      <c r="K155" s="162"/>
      <c r="L155" s="162" t="str">
        <f t="shared" si="20"/>
        <v/>
      </c>
      <c r="M155" s="39"/>
      <c r="N155" s="163">
        <f t="shared" si="21"/>
        <v>0</v>
      </c>
      <c r="O155" s="163">
        <f t="shared" si="22"/>
        <v>0</v>
      </c>
      <c r="P155" s="163">
        <f t="shared" si="23"/>
        <v>0</v>
      </c>
      <c r="Q155" s="163">
        <f t="shared" si="24"/>
        <v>0</v>
      </c>
      <c r="R155" s="163">
        <f t="shared" si="25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'General Inputs'!K$22</f>
        <v>-6.6268624707600697E-3</v>
      </c>
      <c r="AA155" s="194">
        <f>'General Inputs'!L$22</f>
        <v>-6.0912696932914198E-3</v>
      </c>
      <c r="AB155" s="194">
        <f>'General Inputs'!M$22</f>
        <v>-7.3277279219734299E-3</v>
      </c>
      <c r="AC155" s="194">
        <f>'General Inputs'!N$22</f>
        <v>-9.5094682370305602E-3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8"/>
        <v>0</v>
      </c>
      <c r="I156" s="162"/>
      <c r="J156" s="93">
        <f t="shared" si="19"/>
        <v>0</v>
      </c>
      <c r="K156" s="162"/>
      <c r="L156" s="162" t="str">
        <f t="shared" si="20"/>
        <v/>
      </c>
      <c r="M156" s="39"/>
      <c r="N156" s="163">
        <f t="shared" si="21"/>
        <v>0</v>
      </c>
      <c r="O156" s="163">
        <f t="shared" si="22"/>
        <v>0</v>
      </c>
      <c r="P156" s="163">
        <f t="shared" si="23"/>
        <v>0</v>
      </c>
      <c r="Q156" s="163">
        <f t="shared" si="24"/>
        <v>0</v>
      </c>
      <c r="R156" s="163">
        <f t="shared" si="25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'General Inputs'!K$22</f>
        <v>-6.6268624707600697E-3</v>
      </c>
      <c r="AA156" s="194">
        <f>'General Inputs'!L$22</f>
        <v>-6.0912696932914198E-3</v>
      </c>
      <c r="AB156" s="194">
        <f>'General Inputs'!M$22</f>
        <v>-7.3277279219734299E-3</v>
      </c>
      <c r="AC156" s="194">
        <f>'General Inputs'!N$22</f>
        <v>-9.5094682370305602E-3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'General Inputs'!K$22</f>
        <v>-6.6268624707600697E-3</v>
      </c>
      <c r="AA157" s="194">
        <f>'General Inputs'!L$22</f>
        <v>-6.0912696932914198E-3</v>
      </c>
      <c r="AB157" s="194">
        <f>'General Inputs'!M$22</f>
        <v>-7.3277279219734299E-3</v>
      </c>
      <c r="AC157" s="194">
        <f>'General Inputs'!N$22</f>
        <v>-9.5094682370305602E-3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 t="str">
        <f t="shared" si="20"/>
        <v/>
      </c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'General Inputs'!K$22</f>
        <v>-6.6268624707600697E-3</v>
      </c>
      <c r="AA158" s="194">
        <f>'General Inputs'!L$22</f>
        <v>-6.0912696932914198E-3</v>
      </c>
      <c r="AB158" s="194">
        <f>'General Inputs'!M$22</f>
        <v>-7.3277279219734299E-3</v>
      </c>
      <c r="AC158" s="194">
        <f>'General Inputs'!N$22</f>
        <v>-9.5094682370305602E-3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8"/>
        <v>0</v>
      </c>
      <c r="I159" s="162"/>
      <c r="J159" s="93">
        <f t="shared" si="19"/>
        <v>0</v>
      </c>
      <c r="K159" s="162"/>
      <c r="L159" s="162" t="str">
        <f t="shared" si="20"/>
        <v/>
      </c>
      <c r="M159" s="39"/>
      <c r="N159" s="163">
        <f t="shared" si="21"/>
        <v>0</v>
      </c>
      <c r="O159" s="163">
        <f t="shared" si="22"/>
        <v>0</v>
      </c>
      <c r="P159" s="163">
        <f t="shared" si="23"/>
        <v>0</v>
      </c>
      <c r="Q159" s="163">
        <f t="shared" si="24"/>
        <v>0</v>
      </c>
      <c r="R159" s="163">
        <f t="shared" si="25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'General Inputs'!K$22</f>
        <v>-6.6268624707600697E-3</v>
      </c>
      <c r="AA159" s="194">
        <f>'General Inputs'!L$22</f>
        <v>-6.0912696932914198E-3</v>
      </c>
      <c r="AB159" s="194">
        <f>'General Inputs'!M$22</f>
        <v>-7.3277279219734299E-3</v>
      </c>
      <c r="AC159" s="194">
        <f>'General Inputs'!N$22</f>
        <v>-9.5094682370305602E-3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8"/>
        <v>0</v>
      </c>
      <c r="I160" s="162"/>
      <c r="J160" s="93">
        <f t="shared" si="19"/>
        <v>0</v>
      </c>
      <c r="K160" s="162"/>
      <c r="L160" s="162" t="str">
        <f t="shared" si="20"/>
        <v/>
      </c>
      <c r="M160" s="39"/>
      <c r="N160" s="163">
        <f t="shared" si="21"/>
        <v>0</v>
      </c>
      <c r="O160" s="163">
        <f t="shared" si="22"/>
        <v>0</v>
      </c>
      <c r="P160" s="163">
        <f t="shared" si="23"/>
        <v>0</v>
      </c>
      <c r="Q160" s="163">
        <f t="shared" si="24"/>
        <v>0</v>
      </c>
      <c r="R160" s="163">
        <f t="shared" si="25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'General Inputs'!K$22</f>
        <v>-6.6268624707600697E-3</v>
      </c>
      <c r="AA160" s="194">
        <f>'General Inputs'!L$22</f>
        <v>-6.0912696932914198E-3</v>
      </c>
      <c r="AB160" s="194">
        <f>'General Inputs'!M$22</f>
        <v>-7.3277279219734299E-3</v>
      </c>
      <c r="AC160" s="194">
        <f>'General Inputs'!N$22</f>
        <v>-9.5094682370305602E-3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'General Inputs'!K$22</f>
        <v>-6.6268624707600697E-3</v>
      </c>
      <c r="AA161" s="194">
        <f>'General Inputs'!L$22</f>
        <v>-6.0912696932914198E-3</v>
      </c>
      <c r="AB161" s="194">
        <f>'General Inputs'!M$22</f>
        <v>-7.3277279219734299E-3</v>
      </c>
      <c r="AC161" s="194">
        <f>'General Inputs'!N$22</f>
        <v>-9.5094682370305602E-3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 t="str">
        <f t="shared" si="20"/>
        <v/>
      </c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'General Inputs'!K$22</f>
        <v>-6.6268624707600697E-3</v>
      </c>
      <c r="AA162" s="194">
        <f>'General Inputs'!L$22</f>
        <v>-6.0912696932914198E-3</v>
      </c>
      <c r="AB162" s="194">
        <f>'General Inputs'!M$22</f>
        <v>-7.3277279219734299E-3</v>
      </c>
      <c r="AC162" s="194">
        <f>'General Inputs'!N$22</f>
        <v>-9.5094682370305602E-3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8"/>
        <v>0</v>
      </c>
      <c r="I163" s="162"/>
      <c r="J163" s="93">
        <f t="shared" si="19"/>
        <v>0</v>
      </c>
      <c r="K163" s="162"/>
      <c r="L163" s="162" t="str">
        <f t="shared" si="20"/>
        <v/>
      </c>
      <c r="M163" s="39"/>
      <c r="N163" s="163">
        <f t="shared" si="21"/>
        <v>0</v>
      </c>
      <c r="O163" s="163">
        <f t="shared" si="22"/>
        <v>0</v>
      </c>
      <c r="P163" s="163">
        <f t="shared" si="23"/>
        <v>0</v>
      </c>
      <c r="Q163" s="163">
        <f t="shared" si="24"/>
        <v>0</v>
      </c>
      <c r="R163" s="163">
        <f t="shared" si="25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'General Inputs'!K$22</f>
        <v>-6.6268624707600697E-3</v>
      </c>
      <c r="AA163" s="194">
        <f>'General Inputs'!L$22</f>
        <v>-6.0912696932914198E-3</v>
      </c>
      <c r="AB163" s="194">
        <f>'General Inputs'!M$22</f>
        <v>-7.3277279219734299E-3</v>
      </c>
      <c r="AC163" s="194">
        <f>'General Inputs'!N$22</f>
        <v>-9.5094682370305602E-3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8"/>
        <v>0</v>
      </c>
      <c r="I164" s="162"/>
      <c r="J164" s="93">
        <f t="shared" si="19"/>
        <v>0</v>
      </c>
      <c r="K164" s="162"/>
      <c r="L164" s="162" t="str">
        <f t="shared" si="20"/>
        <v/>
      </c>
      <c r="M164" s="39"/>
      <c r="N164" s="163">
        <f t="shared" si="21"/>
        <v>0</v>
      </c>
      <c r="O164" s="163">
        <f t="shared" si="22"/>
        <v>0</v>
      </c>
      <c r="P164" s="163">
        <f t="shared" si="23"/>
        <v>0</v>
      </c>
      <c r="Q164" s="163">
        <f t="shared" si="24"/>
        <v>0</v>
      </c>
      <c r="R164" s="163">
        <f t="shared" si="25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'General Inputs'!K$22</f>
        <v>-6.6268624707600697E-3</v>
      </c>
      <c r="AA164" s="194">
        <f>'General Inputs'!L$22</f>
        <v>-6.0912696932914198E-3</v>
      </c>
      <c r="AB164" s="194">
        <f>'General Inputs'!M$22</f>
        <v>-7.3277279219734299E-3</v>
      </c>
      <c r="AC164" s="194">
        <f>'General Inputs'!N$22</f>
        <v>-9.5094682370305602E-3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'General Inputs'!K$22</f>
        <v>-6.6268624707600697E-3</v>
      </c>
      <c r="AA165" s="194">
        <f>'General Inputs'!L$22</f>
        <v>-6.0912696932914198E-3</v>
      </c>
      <c r="AB165" s="194">
        <f>'General Inputs'!M$22</f>
        <v>-7.3277279219734299E-3</v>
      </c>
      <c r="AC165" s="194">
        <f>'General Inputs'!N$22</f>
        <v>-9.5094682370305602E-3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 t="str">
        <f t="shared" si="20"/>
        <v/>
      </c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'General Inputs'!K$22</f>
        <v>-6.6268624707600697E-3</v>
      </c>
      <c r="AA166" s="194">
        <f>'General Inputs'!L$22</f>
        <v>-6.0912696932914198E-3</v>
      </c>
      <c r="AB166" s="194">
        <f>'General Inputs'!M$22</f>
        <v>-7.3277279219734299E-3</v>
      </c>
      <c r="AC166" s="194">
        <f>'General Inputs'!N$22</f>
        <v>-9.5094682370305602E-3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8"/>
        <v>0</v>
      </c>
      <c r="I167" s="162"/>
      <c r="J167" s="93">
        <f t="shared" si="19"/>
        <v>0</v>
      </c>
      <c r="K167" s="162"/>
      <c r="L167" s="162" t="str">
        <f t="shared" si="20"/>
        <v/>
      </c>
      <c r="M167" s="39"/>
      <c r="N167" s="163">
        <f t="shared" si="21"/>
        <v>0</v>
      </c>
      <c r="O167" s="163">
        <f t="shared" si="22"/>
        <v>0</v>
      </c>
      <c r="P167" s="163">
        <f t="shared" si="23"/>
        <v>0</v>
      </c>
      <c r="Q167" s="163">
        <f t="shared" si="24"/>
        <v>0</v>
      </c>
      <c r="R167" s="163">
        <f t="shared" si="25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'General Inputs'!K$22</f>
        <v>-6.6268624707600697E-3</v>
      </c>
      <c r="AA167" s="194">
        <f>'General Inputs'!L$22</f>
        <v>-6.0912696932914198E-3</v>
      </c>
      <c r="AB167" s="194">
        <f>'General Inputs'!M$22</f>
        <v>-7.3277279219734299E-3</v>
      </c>
      <c r="AC167" s="194">
        <f>'General Inputs'!N$22</f>
        <v>-9.5094682370305602E-3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8"/>
        <v>0</v>
      </c>
      <c r="I168" s="162"/>
      <c r="J168" s="93">
        <f t="shared" si="19"/>
        <v>0</v>
      </c>
      <c r="K168" s="162"/>
      <c r="L168" s="162" t="str">
        <f t="shared" si="20"/>
        <v/>
      </c>
      <c r="M168" s="39"/>
      <c r="N168" s="163">
        <f t="shared" si="21"/>
        <v>0</v>
      </c>
      <c r="O168" s="163">
        <f t="shared" si="22"/>
        <v>0</v>
      </c>
      <c r="P168" s="163">
        <f t="shared" si="23"/>
        <v>0</v>
      </c>
      <c r="Q168" s="163">
        <f t="shared" si="24"/>
        <v>0</v>
      </c>
      <c r="R168" s="163">
        <f t="shared" si="25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'General Inputs'!K$22</f>
        <v>-6.6268624707600697E-3</v>
      </c>
      <c r="AA168" s="194">
        <f>'General Inputs'!L$22</f>
        <v>-6.0912696932914198E-3</v>
      </c>
      <c r="AB168" s="194">
        <f>'General Inputs'!M$22</f>
        <v>-7.3277279219734299E-3</v>
      </c>
      <c r="AC168" s="194">
        <f>'General Inputs'!N$22</f>
        <v>-9.5094682370305602E-3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8"/>
        <v>0</v>
      </c>
      <c r="I169" s="162"/>
      <c r="J169" s="93">
        <f t="shared" si="19"/>
        <v>0</v>
      </c>
      <c r="K169" s="162"/>
      <c r="L169" s="162" t="str">
        <f t="shared" si="20"/>
        <v/>
      </c>
      <c r="M169" s="39"/>
      <c r="N169" s="163">
        <f t="shared" si="21"/>
        <v>0</v>
      </c>
      <c r="O169" s="163">
        <f t="shared" si="22"/>
        <v>0</v>
      </c>
      <c r="P169" s="163">
        <f t="shared" si="23"/>
        <v>0</v>
      </c>
      <c r="Q169" s="163">
        <f t="shared" si="24"/>
        <v>0</v>
      </c>
      <c r="R169" s="163">
        <f t="shared" si="25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'General Inputs'!K$22</f>
        <v>-6.6268624707600697E-3</v>
      </c>
      <c r="AA169" s="194">
        <f>'General Inputs'!L$22</f>
        <v>-6.0912696932914198E-3</v>
      </c>
      <c r="AB169" s="194">
        <f>'General Inputs'!M$22</f>
        <v>-7.3277279219734299E-3</v>
      </c>
      <c r="AC169" s="194">
        <f>'General Inputs'!N$22</f>
        <v>-9.5094682370305602E-3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8"/>
        <v>0</v>
      </c>
      <c r="I170" s="162"/>
      <c r="J170" s="93">
        <f t="shared" si="19"/>
        <v>0</v>
      </c>
      <c r="K170" s="162"/>
      <c r="L170" s="162" t="str">
        <f t="shared" si="20"/>
        <v/>
      </c>
      <c r="M170" s="39"/>
      <c r="N170" s="163">
        <f t="shared" si="21"/>
        <v>0</v>
      </c>
      <c r="O170" s="163">
        <f t="shared" si="22"/>
        <v>0</v>
      </c>
      <c r="P170" s="163">
        <f t="shared" si="23"/>
        <v>0</v>
      </c>
      <c r="Q170" s="163">
        <f t="shared" si="24"/>
        <v>0</v>
      </c>
      <c r="R170" s="163">
        <f t="shared" si="25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'General Inputs'!K$22</f>
        <v>-6.6268624707600697E-3</v>
      </c>
      <c r="AA170" s="194">
        <f>'General Inputs'!L$22</f>
        <v>-6.0912696932914198E-3</v>
      </c>
      <c r="AB170" s="194">
        <f>'General Inputs'!M$22</f>
        <v>-7.3277279219734299E-3</v>
      </c>
      <c r="AC170" s="194">
        <f>'General Inputs'!N$22</f>
        <v>-9.5094682370305602E-3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'General Inputs'!K$22</f>
        <v>-6.6268624707600697E-3</v>
      </c>
      <c r="AA171" s="194">
        <f>'General Inputs'!L$22</f>
        <v>-6.0912696932914198E-3</v>
      </c>
      <c r="AB171" s="194">
        <f>'General Inputs'!M$22</f>
        <v>-7.3277279219734299E-3</v>
      </c>
      <c r="AC171" s="194">
        <f>'General Inputs'!N$22</f>
        <v>-9.5094682370305602E-3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 t="str">
        <f t="shared" si="20"/>
        <v/>
      </c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'General Inputs'!K$22</f>
        <v>-6.6268624707600697E-3</v>
      </c>
      <c r="AA172" s="194">
        <f>'General Inputs'!L$22</f>
        <v>-6.0912696932914198E-3</v>
      </c>
      <c r="AB172" s="194">
        <f>'General Inputs'!M$22</f>
        <v>-7.3277279219734299E-3</v>
      </c>
      <c r="AC172" s="194">
        <f>'General Inputs'!N$22</f>
        <v>-9.5094682370305602E-3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8"/>
        <v>0</v>
      </c>
      <c r="I173" s="162"/>
      <c r="J173" s="93">
        <f t="shared" si="19"/>
        <v>0</v>
      </c>
      <c r="K173" s="162"/>
      <c r="L173" s="162" t="str">
        <f t="shared" si="20"/>
        <v/>
      </c>
      <c r="M173" s="39"/>
      <c r="N173" s="163">
        <f t="shared" si="21"/>
        <v>0</v>
      </c>
      <c r="O173" s="163">
        <f t="shared" si="22"/>
        <v>0</v>
      </c>
      <c r="P173" s="163">
        <f t="shared" si="23"/>
        <v>0</v>
      </c>
      <c r="Q173" s="163">
        <f t="shared" si="24"/>
        <v>0</v>
      </c>
      <c r="R173" s="163">
        <f t="shared" si="25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'General Inputs'!K$22</f>
        <v>-6.6268624707600697E-3</v>
      </c>
      <c r="AA173" s="194">
        <f>'General Inputs'!L$22</f>
        <v>-6.0912696932914198E-3</v>
      </c>
      <c r="AB173" s="194">
        <f>'General Inputs'!M$22</f>
        <v>-7.3277279219734299E-3</v>
      </c>
      <c r="AC173" s="194">
        <f>'General Inputs'!N$22</f>
        <v>-9.5094682370305602E-3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8"/>
        <v>0</v>
      </c>
      <c r="I174" s="162"/>
      <c r="J174" s="93">
        <f t="shared" si="19"/>
        <v>0</v>
      </c>
      <c r="K174" s="162"/>
      <c r="L174" s="162" t="str">
        <f t="shared" si="20"/>
        <v/>
      </c>
      <c r="M174" s="39"/>
      <c r="N174" s="163">
        <f t="shared" si="21"/>
        <v>0</v>
      </c>
      <c r="O174" s="163">
        <f t="shared" si="22"/>
        <v>0</v>
      </c>
      <c r="P174" s="163">
        <f t="shared" si="23"/>
        <v>0</v>
      </c>
      <c r="Q174" s="163">
        <f t="shared" si="24"/>
        <v>0</v>
      </c>
      <c r="R174" s="163">
        <f t="shared" si="25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'General Inputs'!K$22</f>
        <v>-6.6268624707600697E-3</v>
      </c>
      <c r="AA174" s="194">
        <f>'General Inputs'!L$22</f>
        <v>-6.0912696932914198E-3</v>
      </c>
      <c r="AB174" s="194">
        <f>'General Inputs'!M$22</f>
        <v>-7.3277279219734299E-3</v>
      </c>
      <c r="AC174" s="194">
        <f>'General Inputs'!N$22</f>
        <v>-9.5094682370305602E-3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8"/>
        <v>0</v>
      </c>
      <c r="I175" s="162"/>
      <c r="J175" s="93">
        <f t="shared" si="19"/>
        <v>0</v>
      </c>
      <c r="K175" s="162"/>
      <c r="L175" s="162" t="str">
        <f t="shared" si="20"/>
        <v/>
      </c>
      <c r="M175" s="39"/>
      <c r="N175" s="163">
        <f t="shared" si="21"/>
        <v>0</v>
      </c>
      <c r="O175" s="163">
        <f t="shared" si="22"/>
        <v>0</v>
      </c>
      <c r="P175" s="163">
        <f t="shared" si="23"/>
        <v>0</v>
      </c>
      <c r="Q175" s="163">
        <f t="shared" si="24"/>
        <v>0</v>
      </c>
      <c r="R175" s="163">
        <f t="shared" si="25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'General Inputs'!K$22</f>
        <v>-6.6268624707600697E-3</v>
      </c>
      <c r="AA175" s="194">
        <f>'General Inputs'!L$22</f>
        <v>-6.0912696932914198E-3</v>
      </c>
      <c r="AB175" s="194">
        <f>'General Inputs'!M$22</f>
        <v>-7.3277279219734299E-3</v>
      </c>
      <c r="AC175" s="194">
        <f>'General Inputs'!N$22</f>
        <v>-9.5094682370305602E-3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8"/>
        <v>0</v>
      </c>
      <c r="I176" s="162"/>
      <c r="J176" s="93">
        <f t="shared" si="19"/>
        <v>0</v>
      </c>
      <c r="K176" s="162"/>
      <c r="L176" s="162" t="str">
        <f t="shared" si="20"/>
        <v/>
      </c>
      <c r="M176" s="39"/>
      <c r="N176" s="163">
        <f t="shared" si="21"/>
        <v>0</v>
      </c>
      <c r="O176" s="163">
        <f t="shared" si="22"/>
        <v>0</v>
      </c>
      <c r="P176" s="163">
        <f t="shared" si="23"/>
        <v>0</v>
      </c>
      <c r="Q176" s="163">
        <f t="shared" si="24"/>
        <v>0</v>
      </c>
      <c r="R176" s="163">
        <f t="shared" si="25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'General Inputs'!K$22</f>
        <v>-6.6268624707600697E-3</v>
      </c>
      <c r="AA176" s="194">
        <f>'General Inputs'!L$22</f>
        <v>-6.0912696932914198E-3</v>
      </c>
      <c r="AB176" s="194">
        <f>'General Inputs'!M$22</f>
        <v>-7.3277279219734299E-3</v>
      </c>
      <c r="AC176" s="194">
        <f>'General Inputs'!N$22</f>
        <v>-9.5094682370305602E-3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8"/>
        <v>0</v>
      </c>
      <c r="I177" s="162"/>
      <c r="J177" s="93">
        <f t="shared" si="19"/>
        <v>0</v>
      </c>
      <c r="K177" s="162"/>
      <c r="L177" s="162" t="str">
        <f t="shared" si="20"/>
        <v/>
      </c>
      <c r="M177" s="39"/>
      <c r="N177" s="163">
        <f t="shared" si="21"/>
        <v>0</v>
      </c>
      <c r="O177" s="163">
        <f t="shared" si="22"/>
        <v>0</v>
      </c>
      <c r="P177" s="163">
        <f t="shared" si="23"/>
        <v>0</v>
      </c>
      <c r="Q177" s="163">
        <f t="shared" si="24"/>
        <v>0</v>
      </c>
      <c r="R177" s="163">
        <f t="shared" si="25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'General Inputs'!K$22</f>
        <v>-6.6268624707600697E-3</v>
      </c>
      <c r="AA177" s="194">
        <f>'General Inputs'!L$22</f>
        <v>-6.0912696932914198E-3</v>
      </c>
      <c r="AB177" s="194">
        <f>'General Inputs'!M$22</f>
        <v>-7.3277279219734299E-3</v>
      </c>
      <c r="AC177" s="194">
        <f>'General Inputs'!N$22</f>
        <v>-9.5094682370305602E-3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8"/>
        <v>0</v>
      </c>
      <c r="I178" s="162"/>
      <c r="J178" s="93">
        <f t="shared" si="19"/>
        <v>0</v>
      </c>
      <c r="K178" s="162"/>
      <c r="L178" s="162" t="str">
        <f t="shared" si="20"/>
        <v/>
      </c>
      <c r="M178" s="39"/>
      <c r="N178" s="163">
        <f t="shared" si="21"/>
        <v>0</v>
      </c>
      <c r="O178" s="163">
        <f t="shared" si="22"/>
        <v>0</v>
      </c>
      <c r="P178" s="163">
        <f t="shared" si="23"/>
        <v>0</v>
      </c>
      <c r="Q178" s="163">
        <f t="shared" si="24"/>
        <v>0</v>
      </c>
      <c r="R178" s="163">
        <f t="shared" si="25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'General Inputs'!K$22</f>
        <v>-6.6268624707600697E-3</v>
      </c>
      <c r="AA178" s="194">
        <f>'General Inputs'!L$22</f>
        <v>-6.0912696932914198E-3</v>
      </c>
      <c r="AB178" s="194">
        <f>'General Inputs'!M$22</f>
        <v>-7.3277279219734299E-3</v>
      </c>
      <c r="AC178" s="194">
        <f>'General Inputs'!N$22</f>
        <v>-9.5094682370305602E-3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8"/>
        <v>0</v>
      </c>
      <c r="I179" s="162"/>
      <c r="J179" s="93">
        <f t="shared" si="19"/>
        <v>0</v>
      </c>
      <c r="K179" s="162"/>
      <c r="L179" s="162" t="str">
        <f t="shared" si="20"/>
        <v/>
      </c>
      <c r="M179" s="39"/>
      <c r="N179" s="163">
        <f t="shared" si="21"/>
        <v>0</v>
      </c>
      <c r="O179" s="163">
        <f t="shared" si="22"/>
        <v>0</v>
      </c>
      <c r="P179" s="163">
        <f t="shared" si="23"/>
        <v>0</v>
      </c>
      <c r="Q179" s="163">
        <f t="shared" si="24"/>
        <v>0</v>
      </c>
      <c r="R179" s="163">
        <f t="shared" si="25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'General Inputs'!K$22</f>
        <v>-6.6268624707600697E-3</v>
      </c>
      <c r="AA179" s="194">
        <f>'General Inputs'!L$22</f>
        <v>-6.0912696932914198E-3</v>
      </c>
      <c r="AB179" s="194">
        <f>'General Inputs'!M$22</f>
        <v>-7.3277279219734299E-3</v>
      </c>
      <c r="AC179" s="194">
        <f>'General Inputs'!N$22</f>
        <v>-9.5094682370305602E-3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8"/>
        <v>0</v>
      </c>
      <c r="I180" s="162"/>
      <c r="J180" s="93">
        <f t="shared" si="19"/>
        <v>0</v>
      </c>
      <c r="K180" s="162"/>
      <c r="L180" s="162" t="str">
        <f t="shared" si="20"/>
        <v/>
      </c>
      <c r="M180" s="39"/>
      <c r="N180" s="163">
        <f t="shared" si="21"/>
        <v>0</v>
      </c>
      <c r="O180" s="163">
        <f t="shared" si="22"/>
        <v>0</v>
      </c>
      <c r="P180" s="163">
        <f t="shared" si="23"/>
        <v>0</v>
      </c>
      <c r="Q180" s="163">
        <f t="shared" si="24"/>
        <v>0</v>
      </c>
      <c r="R180" s="163">
        <f t="shared" si="25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'General Inputs'!K$22</f>
        <v>-6.6268624707600697E-3</v>
      </c>
      <c r="AA180" s="194">
        <f>'General Inputs'!L$22</f>
        <v>-6.0912696932914198E-3</v>
      </c>
      <c r="AB180" s="194">
        <f>'General Inputs'!M$22</f>
        <v>-7.3277279219734299E-3</v>
      </c>
      <c r="AC180" s="194">
        <f>'General Inputs'!N$22</f>
        <v>-9.5094682370305602E-3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8"/>
        <v>0</v>
      </c>
      <c r="I181" s="162"/>
      <c r="J181" s="93">
        <f t="shared" si="19"/>
        <v>0</v>
      </c>
      <c r="K181" s="162"/>
      <c r="L181" s="162" t="str">
        <f t="shared" si="20"/>
        <v/>
      </c>
      <c r="M181" s="39"/>
      <c r="N181" s="163">
        <f t="shared" si="21"/>
        <v>0</v>
      </c>
      <c r="O181" s="163">
        <f t="shared" si="22"/>
        <v>0</v>
      </c>
      <c r="P181" s="163">
        <f t="shared" si="23"/>
        <v>0</v>
      </c>
      <c r="Q181" s="163">
        <f t="shared" si="24"/>
        <v>0</v>
      </c>
      <c r="R181" s="163">
        <f t="shared" si="25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'General Inputs'!K$22</f>
        <v>-6.6268624707600697E-3</v>
      </c>
      <c r="AA181" s="194">
        <f>'General Inputs'!L$22</f>
        <v>-6.0912696932914198E-3</v>
      </c>
      <c r="AB181" s="194">
        <f>'General Inputs'!M$22</f>
        <v>-7.3277279219734299E-3</v>
      </c>
      <c r="AC181" s="194">
        <f>'General Inputs'!N$22</f>
        <v>-9.5094682370305602E-3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8"/>
        <v>0</v>
      </c>
      <c r="I182" s="162"/>
      <c r="J182" s="93">
        <f t="shared" si="19"/>
        <v>0</v>
      </c>
      <c r="K182" s="162"/>
      <c r="L182" s="162" t="str">
        <f t="shared" si="20"/>
        <v/>
      </c>
      <c r="M182" s="39"/>
      <c r="N182" s="163">
        <f t="shared" si="21"/>
        <v>0</v>
      </c>
      <c r="O182" s="163">
        <f t="shared" si="22"/>
        <v>0</v>
      </c>
      <c r="P182" s="163">
        <f t="shared" si="23"/>
        <v>0</v>
      </c>
      <c r="Q182" s="163">
        <f t="shared" si="24"/>
        <v>0</v>
      </c>
      <c r="R182" s="163">
        <f t="shared" si="25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'General Inputs'!K$22</f>
        <v>-6.6268624707600697E-3</v>
      </c>
      <c r="AA182" s="194">
        <f>'General Inputs'!L$22</f>
        <v>-6.0912696932914198E-3</v>
      </c>
      <c r="AB182" s="194">
        <f>'General Inputs'!M$22</f>
        <v>-7.3277279219734299E-3</v>
      </c>
      <c r="AC182" s="194">
        <f>'General Inputs'!N$22</f>
        <v>-9.5094682370305602E-3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8"/>
        <v>0</v>
      </c>
      <c r="I183" s="162"/>
      <c r="J183" s="93">
        <f t="shared" si="19"/>
        <v>0</v>
      </c>
      <c r="K183" s="162"/>
      <c r="L183" s="162" t="str">
        <f t="shared" si="20"/>
        <v/>
      </c>
      <c r="M183" s="39"/>
      <c r="N183" s="163">
        <f t="shared" si="21"/>
        <v>0</v>
      </c>
      <c r="O183" s="163">
        <f t="shared" si="22"/>
        <v>0</v>
      </c>
      <c r="P183" s="163">
        <f t="shared" si="23"/>
        <v>0</v>
      </c>
      <c r="Q183" s="163">
        <f t="shared" si="24"/>
        <v>0</v>
      </c>
      <c r="R183" s="163">
        <f t="shared" si="25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'General Inputs'!K$22</f>
        <v>-6.6268624707600697E-3</v>
      </c>
      <c r="AA183" s="194">
        <f>'General Inputs'!L$22</f>
        <v>-6.0912696932914198E-3</v>
      </c>
      <c r="AB183" s="194">
        <f>'General Inputs'!M$22</f>
        <v>-7.3277279219734299E-3</v>
      </c>
      <c r="AC183" s="194">
        <f>'General Inputs'!N$22</f>
        <v>-9.5094682370305602E-3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8"/>
        <v>0</v>
      </c>
      <c r="I184" s="162"/>
      <c r="J184" s="93">
        <f t="shared" si="19"/>
        <v>0</v>
      </c>
      <c r="K184" s="162"/>
      <c r="L184" s="162" t="str">
        <f t="shared" si="20"/>
        <v/>
      </c>
      <c r="M184" s="39"/>
      <c r="N184" s="163">
        <f t="shared" si="21"/>
        <v>0</v>
      </c>
      <c r="O184" s="163">
        <f t="shared" si="22"/>
        <v>0</v>
      </c>
      <c r="P184" s="163">
        <f t="shared" si="23"/>
        <v>0</v>
      </c>
      <c r="Q184" s="163">
        <f t="shared" si="24"/>
        <v>0</v>
      </c>
      <c r="R184" s="163">
        <f t="shared" si="25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'General Inputs'!K$22</f>
        <v>-6.6268624707600697E-3</v>
      </c>
      <c r="AA184" s="194">
        <f>'General Inputs'!L$22</f>
        <v>-6.0912696932914198E-3</v>
      </c>
      <c r="AB184" s="194">
        <f>'General Inputs'!M$22</f>
        <v>-7.3277279219734299E-3</v>
      </c>
      <c r="AC184" s="194">
        <f>'General Inputs'!N$22</f>
        <v>-9.5094682370305602E-3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8"/>
        <v>0</v>
      </c>
      <c r="I185" s="162"/>
      <c r="J185" s="93">
        <f t="shared" si="19"/>
        <v>0</v>
      </c>
      <c r="K185" s="162"/>
      <c r="L185" s="162" t="str">
        <f t="shared" si="20"/>
        <v/>
      </c>
      <c r="M185" s="39"/>
      <c r="N185" s="163">
        <f t="shared" si="21"/>
        <v>0</v>
      </c>
      <c r="O185" s="163">
        <f t="shared" si="22"/>
        <v>0</v>
      </c>
      <c r="P185" s="163">
        <f t="shared" si="23"/>
        <v>0</v>
      </c>
      <c r="Q185" s="163">
        <f t="shared" si="24"/>
        <v>0</v>
      </c>
      <c r="R185" s="163">
        <f t="shared" si="25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'General Inputs'!K$22</f>
        <v>-6.6268624707600697E-3</v>
      </c>
      <c r="AA185" s="194">
        <f>'General Inputs'!L$22</f>
        <v>-6.0912696932914198E-3</v>
      </c>
      <c r="AB185" s="194">
        <f>'General Inputs'!M$22</f>
        <v>-7.3277279219734299E-3</v>
      </c>
      <c r="AC185" s="194">
        <f>'General Inputs'!N$22</f>
        <v>-9.5094682370305602E-3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8"/>
        <v>0</v>
      </c>
      <c r="I186" s="162"/>
      <c r="J186" s="93">
        <f t="shared" si="19"/>
        <v>0</v>
      </c>
      <c r="K186" s="162"/>
      <c r="L186" s="162" t="str">
        <f t="shared" si="20"/>
        <v/>
      </c>
      <c r="M186" s="39"/>
      <c r="N186" s="163">
        <f t="shared" si="21"/>
        <v>0</v>
      </c>
      <c r="O186" s="163">
        <f t="shared" si="22"/>
        <v>0</v>
      </c>
      <c r="P186" s="163">
        <f t="shared" si="23"/>
        <v>0</v>
      </c>
      <c r="Q186" s="163">
        <f t="shared" si="24"/>
        <v>0</v>
      </c>
      <c r="R186" s="163">
        <f t="shared" si="25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'General Inputs'!K$22</f>
        <v>-6.6268624707600697E-3</v>
      </c>
      <c r="AA186" s="194">
        <f>'General Inputs'!L$22</f>
        <v>-6.0912696932914198E-3</v>
      </c>
      <c r="AB186" s="194">
        <f>'General Inputs'!M$22</f>
        <v>-7.3277279219734299E-3</v>
      </c>
      <c r="AC186" s="194">
        <f>'General Inputs'!N$22</f>
        <v>-9.5094682370305602E-3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8"/>
        <v>0</v>
      </c>
      <c r="I187" s="162"/>
      <c r="J187" s="93">
        <f t="shared" si="19"/>
        <v>0</v>
      </c>
      <c r="K187" s="162"/>
      <c r="L187" s="162" t="str">
        <f t="shared" si="20"/>
        <v/>
      </c>
      <c r="M187" s="39"/>
      <c r="N187" s="163">
        <f t="shared" si="21"/>
        <v>0</v>
      </c>
      <c r="O187" s="163">
        <f t="shared" si="22"/>
        <v>0</v>
      </c>
      <c r="P187" s="163">
        <f t="shared" si="23"/>
        <v>0</v>
      </c>
      <c r="Q187" s="163">
        <f t="shared" si="24"/>
        <v>0</v>
      </c>
      <c r="R187" s="163">
        <f t="shared" si="25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'General Inputs'!K$22</f>
        <v>-6.6268624707600697E-3</v>
      </c>
      <c r="AA187" s="194">
        <f>'General Inputs'!L$22</f>
        <v>-6.0912696932914198E-3</v>
      </c>
      <c r="AB187" s="194">
        <f>'General Inputs'!M$22</f>
        <v>-7.3277279219734299E-3</v>
      </c>
      <c r="AC187" s="194">
        <f>'General Inputs'!N$22</f>
        <v>-9.5094682370305602E-3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8"/>
        <v>0</v>
      </c>
      <c r="I188" s="162"/>
      <c r="J188" s="93">
        <f t="shared" si="19"/>
        <v>0</v>
      </c>
      <c r="K188" s="162"/>
      <c r="L188" s="162" t="str">
        <f t="shared" si="20"/>
        <v/>
      </c>
      <c r="M188" s="39"/>
      <c r="N188" s="163">
        <f t="shared" si="21"/>
        <v>0</v>
      </c>
      <c r="O188" s="163">
        <f t="shared" si="22"/>
        <v>0</v>
      </c>
      <c r="P188" s="163">
        <f t="shared" si="23"/>
        <v>0</v>
      </c>
      <c r="Q188" s="163">
        <f t="shared" si="24"/>
        <v>0</v>
      </c>
      <c r="R188" s="163">
        <f t="shared" si="25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'General Inputs'!K$22</f>
        <v>-6.6268624707600697E-3</v>
      </c>
      <c r="AA188" s="194">
        <f>'General Inputs'!L$22</f>
        <v>-6.0912696932914198E-3</v>
      </c>
      <c r="AB188" s="194">
        <f>'General Inputs'!M$22</f>
        <v>-7.3277279219734299E-3</v>
      </c>
      <c r="AC188" s="194">
        <f>'General Inputs'!N$22</f>
        <v>-9.5094682370305602E-3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8"/>
        <v>0</v>
      </c>
      <c r="I189" s="162"/>
      <c r="J189" s="93">
        <f t="shared" si="19"/>
        <v>0</v>
      </c>
      <c r="K189" s="162"/>
      <c r="L189" s="162" t="str">
        <f t="shared" si="20"/>
        <v/>
      </c>
      <c r="M189" s="39"/>
      <c r="N189" s="163">
        <f t="shared" si="21"/>
        <v>0</v>
      </c>
      <c r="O189" s="163">
        <f t="shared" si="22"/>
        <v>0</v>
      </c>
      <c r="P189" s="163">
        <f t="shared" si="23"/>
        <v>0</v>
      </c>
      <c r="Q189" s="163">
        <f t="shared" si="24"/>
        <v>0</v>
      </c>
      <c r="R189" s="163">
        <f t="shared" si="25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'General Inputs'!K$22</f>
        <v>-6.6268624707600697E-3</v>
      </c>
      <c r="AA189" s="194">
        <f>'General Inputs'!L$22</f>
        <v>-6.0912696932914198E-3</v>
      </c>
      <c r="AB189" s="194">
        <f>'General Inputs'!M$22</f>
        <v>-7.3277279219734299E-3</v>
      </c>
      <c r="AC189" s="194">
        <f>'General Inputs'!N$22</f>
        <v>-9.5094682370305602E-3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8"/>
        <v>0</v>
      </c>
      <c r="I190" s="162"/>
      <c r="J190" s="93">
        <f t="shared" si="19"/>
        <v>0</v>
      </c>
      <c r="K190" s="162"/>
      <c r="L190" s="162" t="str">
        <f t="shared" si="20"/>
        <v/>
      </c>
      <c r="M190" s="39"/>
      <c r="N190" s="163">
        <f t="shared" si="21"/>
        <v>0</v>
      </c>
      <c r="O190" s="163">
        <f t="shared" si="22"/>
        <v>0</v>
      </c>
      <c r="P190" s="163">
        <f t="shared" si="23"/>
        <v>0</v>
      </c>
      <c r="Q190" s="163">
        <f t="shared" si="24"/>
        <v>0</v>
      </c>
      <c r="R190" s="163">
        <f t="shared" si="25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'General Inputs'!K$22</f>
        <v>-6.6268624707600697E-3</v>
      </c>
      <c r="AA190" s="194">
        <f>'General Inputs'!L$22</f>
        <v>-6.0912696932914198E-3</v>
      </c>
      <c r="AB190" s="194">
        <f>'General Inputs'!M$22</f>
        <v>-7.3277279219734299E-3</v>
      </c>
      <c r="AC190" s="194">
        <f>'General Inputs'!N$22</f>
        <v>-9.5094682370305602E-3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8"/>
        <v>0</v>
      </c>
      <c r="I191" s="162"/>
      <c r="J191" s="93">
        <f t="shared" si="19"/>
        <v>0</v>
      </c>
      <c r="K191" s="162"/>
      <c r="L191" s="162" t="str">
        <f t="shared" si="20"/>
        <v/>
      </c>
      <c r="M191" s="39"/>
      <c r="N191" s="163">
        <f t="shared" si="21"/>
        <v>0</v>
      </c>
      <c r="O191" s="163">
        <f t="shared" si="22"/>
        <v>0</v>
      </c>
      <c r="P191" s="163">
        <f t="shared" si="23"/>
        <v>0</v>
      </c>
      <c r="Q191" s="163">
        <f t="shared" si="24"/>
        <v>0</v>
      </c>
      <c r="R191" s="163">
        <f t="shared" si="25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'General Inputs'!K$22</f>
        <v>-6.6268624707600697E-3</v>
      </c>
      <c r="AA191" s="194">
        <f>'General Inputs'!L$22</f>
        <v>-6.0912696932914198E-3</v>
      </c>
      <c r="AB191" s="194">
        <f>'General Inputs'!M$22</f>
        <v>-7.3277279219734299E-3</v>
      </c>
      <c r="AC191" s="194">
        <f>'General Inputs'!N$22</f>
        <v>-9.5094682370305602E-3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8"/>
        <v>0</v>
      </c>
      <c r="I192" s="162"/>
      <c r="J192" s="93">
        <f t="shared" si="19"/>
        <v>0</v>
      </c>
      <c r="K192" s="162"/>
      <c r="L192" s="162" t="str">
        <f t="shared" si="20"/>
        <v/>
      </c>
      <c r="M192" s="39"/>
      <c r="N192" s="163">
        <f t="shared" si="21"/>
        <v>0</v>
      </c>
      <c r="O192" s="163">
        <f t="shared" si="22"/>
        <v>0</v>
      </c>
      <c r="P192" s="163">
        <f t="shared" si="23"/>
        <v>0</v>
      </c>
      <c r="Q192" s="163">
        <f t="shared" si="24"/>
        <v>0</v>
      </c>
      <c r="R192" s="163">
        <f t="shared" si="25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'General Inputs'!K$22</f>
        <v>-6.6268624707600697E-3</v>
      </c>
      <c r="AA192" s="194">
        <f>'General Inputs'!L$22</f>
        <v>-6.0912696932914198E-3</v>
      </c>
      <c r="AB192" s="194">
        <f>'General Inputs'!M$22</f>
        <v>-7.3277279219734299E-3</v>
      </c>
      <c r="AC192" s="194">
        <f>'General Inputs'!N$22</f>
        <v>-9.5094682370305602E-3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8"/>
        <v>0</v>
      </c>
      <c r="I193" s="162"/>
      <c r="J193" s="93">
        <f t="shared" si="19"/>
        <v>0</v>
      </c>
      <c r="K193" s="162"/>
      <c r="L193" s="162" t="str">
        <f t="shared" si="20"/>
        <v/>
      </c>
      <c r="M193" s="39"/>
      <c r="N193" s="163">
        <f t="shared" si="21"/>
        <v>0</v>
      </c>
      <c r="O193" s="163">
        <f t="shared" si="22"/>
        <v>0</v>
      </c>
      <c r="P193" s="163">
        <f t="shared" si="23"/>
        <v>0</v>
      </c>
      <c r="Q193" s="163">
        <f t="shared" si="24"/>
        <v>0</v>
      </c>
      <c r="R193" s="163">
        <f t="shared" si="25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'General Inputs'!K$22</f>
        <v>-6.6268624707600697E-3</v>
      </c>
      <c r="AA193" s="194">
        <f>'General Inputs'!L$22</f>
        <v>-6.0912696932914198E-3</v>
      </c>
      <c r="AB193" s="194">
        <f>'General Inputs'!M$22</f>
        <v>-7.3277279219734299E-3</v>
      </c>
      <c r="AC193" s="194">
        <f>'General Inputs'!N$22</f>
        <v>-9.5094682370305602E-3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8"/>
        <v>0</v>
      </c>
      <c r="I194" s="162"/>
      <c r="J194" s="93">
        <f t="shared" si="19"/>
        <v>0</v>
      </c>
      <c r="K194" s="162"/>
      <c r="L194" s="162" t="str">
        <f t="shared" si="20"/>
        <v/>
      </c>
      <c r="M194" s="39"/>
      <c r="N194" s="163">
        <f t="shared" si="21"/>
        <v>0</v>
      </c>
      <c r="O194" s="163">
        <f t="shared" si="22"/>
        <v>0</v>
      </c>
      <c r="P194" s="163">
        <f t="shared" si="23"/>
        <v>0</v>
      </c>
      <c r="Q194" s="163">
        <f t="shared" si="24"/>
        <v>0</v>
      </c>
      <c r="R194" s="163">
        <f t="shared" si="25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'General Inputs'!K$22</f>
        <v>-6.6268624707600697E-3</v>
      </c>
      <c r="AA194" s="194">
        <f>'General Inputs'!L$22</f>
        <v>-6.0912696932914198E-3</v>
      </c>
      <c r="AB194" s="194">
        <f>'General Inputs'!M$22</f>
        <v>-7.3277279219734299E-3</v>
      </c>
      <c r="AC194" s="194">
        <f>'General Inputs'!N$22</f>
        <v>-9.5094682370305602E-3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8"/>
        <v>0</v>
      </c>
      <c r="I195" s="162"/>
      <c r="J195" s="93">
        <f t="shared" si="19"/>
        <v>0</v>
      </c>
      <c r="K195" s="162"/>
      <c r="L195" s="162" t="str">
        <f t="shared" si="20"/>
        <v/>
      </c>
      <c r="M195" s="39"/>
      <c r="N195" s="163">
        <f t="shared" si="21"/>
        <v>0</v>
      </c>
      <c r="O195" s="163">
        <f t="shared" si="22"/>
        <v>0</v>
      </c>
      <c r="P195" s="163">
        <f t="shared" si="23"/>
        <v>0</v>
      </c>
      <c r="Q195" s="163">
        <f t="shared" si="24"/>
        <v>0</v>
      </c>
      <c r="R195" s="163">
        <f t="shared" si="25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'General Inputs'!K$22</f>
        <v>-6.6268624707600697E-3</v>
      </c>
      <c r="AA195" s="194">
        <f>'General Inputs'!L$22</f>
        <v>-6.0912696932914198E-3</v>
      </c>
      <c r="AB195" s="194">
        <f>'General Inputs'!M$22</f>
        <v>-7.3277279219734299E-3</v>
      </c>
      <c r="AC195" s="194">
        <f>'General Inputs'!N$22</f>
        <v>-9.5094682370305602E-3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8"/>
        <v>0</v>
      </c>
      <c r="I196" s="162"/>
      <c r="J196" s="93">
        <f t="shared" si="19"/>
        <v>0</v>
      </c>
      <c r="K196" s="162"/>
      <c r="L196" s="162" t="str">
        <f t="shared" si="20"/>
        <v/>
      </c>
      <c r="M196" s="39"/>
      <c r="N196" s="163">
        <f t="shared" si="21"/>
        <v>0</v>
      </c>
      <c r="O196" s="163">
        <f t="shared" si="22"/>
        <v>0</v>
      </c>
      <c r="P196" s="163">
        <f t="shared" si="23"/>
        <v>0</v>
      </c>
      <c r="Q196" s="163">
        <f t="shared" si="24"/>
        <v>0</v>
      </c>
      <c r="R196" s="163">
        <f t="shared" si="25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'General Inputs'!K$22</f>
        <v>-6.6268624707600697E-3</v>
      </c>
      <c r="AA196" s="194">
        <f>'General Inputs'!L$22</f>
        <v>-6.0912696932914198E-3</v>
      </c>
      <c r="AB196" s="194">
        <f>'General Inputs'!M$22</f>
        <v>-7.3277279219734299E-3</v>
      </c>
      <c r="AC196" s="194">
        <f>'General Inputs'!N$22</f>
        <v>-9.5094682370305602E-3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8"/>
        <v>0</v>
      </c>
      <c r="I197" s="162"/>
      <c r="J197" s="93">
        <f t="shared" si="19"/>
        <v>0</v>
      </c>
      <c r="K197" s="162"/>
      <c r="L197" s="162" t="str">
        <f t="shared" si="20"/>
        <v/>
      </c>
      <c r="M197" s="39"/>
      <c r="N197" s="163">
        <f t="shared" si="21"/>
        <v>0</v>
      </c>
      <c r="O197" s="163">
        <f t="shared" si="22"/>
        <v>0</v>
      </c>
      <c r="P197" s="163">
        <f t="shared" si="23"/>
        <v>0</v>
      </c>
      <c r="Q197" s="163">
        <f t="shared" si="24"/>
        <v>0</v>
      </c>
      <c r="R197" s="163">
        <f t="shared" si="25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'General Inputs'!K$22</f>
        <v>-6.6268624707600697E-3</v>
      </c>
      <c r="AA197" s="194">
        <f>'General Inputs'!L$22</f>
        <v>-6.0912696932914198E-3</v>
      </c>
      <c r="AB197" s="194">
        <f>'General Inputs'!M$22</f>
        <v>-7.3277279219734299E-3</v>
      </c>
      <c r="AC197" s="194">
        <f>'General Inputs'!N$22</f>
        <v>-9.5094682370305602E-3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8"/>
        <v>0</v>
      </c>
      <c r="I198" s="162"/>
      <c r="J198" s="93">
        <f t="shared" si="19"/>
        <v>0</v>
      </c>
      <c r="K198" s="162"/>
      <c r="L198" s="162" t="str">
        <f t="shared" si="20"/>
        <v/>
      </c>
      <c r="M198" s="39"/>
      <c r="N198" s="163">
        <f t="shared" si="21"/>
        <v>0</v>
      </c>
      <c r="O198" s="163">
        <f t="shared" si="22"/>
        <v>0</v>
      </c>
      <c r="P198" s="163">
        <f t="shared" si="23"/>
        <v>0</v>
      </c>
      <c r="Q198" s="163">
        <f t="shared" si="24"/>
        <v>0</v>
      </c>
      <c r="R198" s="163">
        <f t="shared" si="25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'General Inputs'!K$22</f>
        <v>-6.6268624707600697E-3</v>
      </c>
      <c r="AA198" s="194">
        <f>'General Inputs'!L$22</f>
        <v>-6.0912696932914198E-3</v>
      </c>
      <c r="AB198" s="194">
        <f>'General Inputs'!M$22</f>
        <v>-7.3277279219734299E-3</v>
      </c>
      <c r="AC198" s="194">
        <f>'General Inputs'!N$22</f>
        <v>-9.5094682370305602E-3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'General Inputs'!K$22</f>
        <v>-6.6268624707600697E-3</v>
      </c>
      <c r="AA199" s="194">
        <f>'General Inputs'!L$22</f>
        <v>-6.0912696932914198E-3</v>
      </c>
      <c r="AB199" s="194">
        <f>'General Inputs'!M$22</f>
        <v>-7.3277279219734299E-3</v>
      </c>
      <c r="AC199" s="194">
        <f>'General Inputs'!N$22</f>
        <v>-9.5094682370305602E-3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 t="str">
        <f t="shared" ref="L200:L263" si="28">IF(C200="","",IF(H200&gt;J200,"NON-COMPLIANT","COMPLIANT"))</f>
        <v/>
      </c>
      <c r="M200" s="39"/>
      <c r="N200" s="163">
        <f t="shared" ref="N200:N263" si="29">T200</f>
        <v>0</v>
      </c>
      <c r="O200" s="163">
        <f t="shared" ref="O200:O263" si="30">U200</f>
        <v>0</v>
      </c>
      <c r="P200" s="163">
        <f t="shared" ref="P200:P263" si="31">V200</f>
        <v>0</v>
      </c>
      <c r="Q200" s="163">
        <f t="shared" ref="Q200:Q263" si="32">W200</f>
        <v>0</v>
      </c>
      <c r="R200" s="163">
        <f t="shared" ref="R200:R263" si="33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'General Inputs'!K$22</f>
        <v>-6.6268624707600697E-3</v>
      </c>
      <c r="AA200" s="194">
        <f>'General Inputs'!L$22</f>
        <v>-6.0912696932914198E-3</v>
      </c>
      <c r="AB200" s="194">
        <f>'General Inputs'!M$22</f>
        <v>-7.3277279219734299E-3</v>
      </c>
      <c r="AC200" s="194">
        <f>'General Inputs'!N$22</f>
        <v>-9.5094682370305602E-3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si="28"/>
        <v/>
      </c>
      <c r="M201" s="39"/>
      <c r="N201" s="163">
        <f t="shared" si="29"/>
        <v>0</v>
      </c>
      <c r="O201" s="163">
        <f t="shared" si="30"/>
        <v>0</v>
      </c>
      <c r="P201" s="163">
        <f t="shared" si="31"/>
        <v>0</v>
      </c>
      <c r="Q201" s="163">
        <f t="shared" si="32"/>
        <v>0</v>
      </c>
      <c r="R201" s="163">
        <f t="shared" si="33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'General Inputs'!K$22</f>
        <v>-6.6268624707600697E-3</v>
      </c>
      <c r="AA201" s="194">
        <f>'General Inputs'!L$22</f>
        <v>-6.0912696932914198E-3</v>
      </c>
      <c r="AB201" s="194">
        <f>'General Inputs'!M$22</f>
        <v>-7.3277279219734299E-3</v>
      </c>
      <c r="AC201" s="194">
        <f>'General Inputs'!N$22</f>
        <v>-9.5094682370305602E-3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6"/>
        <v>0</v>
      </c>
      <c r="I202" s="162"/>
      <c r="J202" s="93">
        <f t="shared" si="27"/>
        <v>0</v>
      </c>
      <c r="K202" s="162"/>
      <c r="L202" s="162" t="str">
        <f t="shared" si="28"/>
        <v/>
      </c>
      <c r="M202" s="39"/>
      <c r="N202" s="163">
        <f t="shared" si="29"/>
        <v>0</v>
      </c>
      <c r="O202" s="163">
        <f t="shared" si="30"/>
        <v>0</v>
      </c>
      <c r="P202" s="163">
        <f t="shared" si="31"/>
        <v>0</v>
      </c>
      <c r="Q202" s="163">
        <f t="shared" si="32"/>
        <v>0</v>
      </c>
      <c r="R202" s="163">
        <f t="shared" si="33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'General Inputs'!K$22</f>
        <v>-6.6268624707600697E-3</v>
      </c>
      <c r="AA202" s="194">
        <f>'General Inputs'!L$22</f>
        <v>-6.0912696932914198E-3</v>
      </c>
      <c r="AB202" s="194">
        <f>'General Inputs'!M$22</f>
        <v>-7.3277279219734299E-3</v>
      </c>
      <c r="AC202" s="194">
        <f>'General Inputs'!N$22</f>
        <v>-9.5094682370305602E-3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6"/>
        <v>0</v>
      </c>
      <c r="I203" s="162"/>
      <c r="J203" s="93">
        <f t="shared" si="27"/>
        <v>0</v>
      </c>
      <c r="K203" s="162"/>
      <c r="L203" s="162" t="str">
        <f t="shared" si="28"/>
        <v/>
      </c>
      <c r="M203" s="39"/>
      <c r="N203" s="163">
        <f t="shared" si="29"/>
        <v>0</v>
      </c>
      <c r="O203" s="163">
        <f t="shared" si="30"/>
        <v>0</v>
      </c>
      <c r="P203" s="163">
        <f t="shared" si="31"/>
        <v>0</v>
      </c>
      <c r="Q203" s="163">
        <f t="shared" si="32"/>
        <v>0</v>
      </c>
      <c r="R203" s="163">
        <f t="shared" si="33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'General Inputs'!K$22</f>
        <v>-6.6268624707600697E-3</v>
      </c>
      <c r="AA203" s="194">
        <f>'General Inputs'!L$22</f>
        <v>-6.0912696932914198E-3</v>
      </c>
      <c r="AB203" s="194">
        <f>'General Inputs'!M$22</f>
        <v>-7.3277279219734299E-3</v>
      </c>
      <c r="AC203" s="194">
        <f>'General Inputs'!N$22</f>
        <v>-9.5094682370305602E-3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28"/>
        <v/>
      </c>
      <c r="M204" s="39"/>
      <c r="N204" s="163">
        <f t="shared" si="29"/>
        <v>0</v>
      </c>
      <c r="O204" s="163">
        <f t="shared" si="30"/>
        <v>0</v>
      </c>
      <c r="P204" s="163">
        <f t="shared" si="31"/>
        <v>0</v>
      </c>
      <c r="Q204" s="163">
        <f t="shared" si="32"/>
        <v>0</v>
      </c>
      <c r="R204" s="163">
        <f t="shared" si="33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'General Inputs'!K$22</f>
        <v>-6.6268624707600697E-3</v>
      </c>
      <c r="AA204" s="194">
        <f>'General Inputs'!L$22</f>
        <v>-6.0912696932914198E-3</v>
      </c>
      <c r="AB204" s="194">
        <f>'General Inputs'!M$22</f>
        <v>-7.3277279219734299E-3</v>
      </c>
      <c r="AC204" s="194">
        <f>'General Inputs'!N$22</f>
        <v>-9.5094682370305602E-3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 t="str">
        <f t="shared" si="28"/>
        <v/>
      </c>
      <c r="M205" s="39"/>
      <c r="N205" s="163">
        <f t="shared" si="29"/>
        <v>0</v>
      </c>
      <c r="O205" s="163">
        <f t="shared" si="30"/>
        <v>0</v>
      </c>
      <c r="P205" s="163">
        <f t="shared" si="31"/>
        <v>0</v>
      </c>
      <c r="Q205" s="163">
        <f t="shared" si="32"/>
        <v>0</v>
      </c>
      <c r="R205" s="163">
        <f t="shared" si="33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'General Inputs'!K$22</f>
        <v>-6.6268624707600697E-3</v>
      </c>
      <c r="AA205" s="194">
        <f>'General Inputs'!L$22</f>
        <v>-6.0912696932914198E-3</v>
      </c>
      <c r="AB205" s="194">
        <f>'General Inputs'!M$22</f>
        <v>-7.3277279219734299E-3</v>
      </c>
      <c r="AC205" s="194">
        <f>'General Inputs'!N$22</f>
        <v>-9.5094682370305602E-3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6"/>
        <v>0</v>
      </c>
      <c r="I206" s="162"/>
      <c r="J206" s="93">
        <f t="shared" si="27"/>
        <v>0</v>
      </c>
      <c r="K206" s="162"/>
      <c r="L206" s="162" t="str">
        <f t="shared" si="28"/>
        <v/>
      </c>
      <c r="M206" s="39"/>
      <c r="N206" s="163">
        <f t="shared" si="29"/>
        <v>0</v>
      </c>
      <c r="O206" s="163">
        <f t="shared" si="30"/>
        <v>0</v>
      </c>
      <c r="P206" s="163">
        <f t="shared" si="31"/>
        <v>0</v>
      </c>
      <c r="Q206" s="163">
        <f t="shared" si="32"/>
        <v>0</v>
      </c>
      <c r="R206" s="163">
        <f t="shared" si="33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'General Inputs'!K$22</f>
        <v>-6.6268624707600697E-3</v>
      </c>
      <c r="AA206" s="194">
        <f>'General Inputs'!L$22</f>
        <v>-6.0912696932914198E-3</v>
      </c>
      <c r="AB206" s="194">
        <f>'General Inputs'!M$22</f>
        <v>-7.3277279219734299E-3</v>
      </c>
      <c r="AC206" s="194">
        <f>'General Inputs'!N$22</f>
        <v>-9.5094682370305602E-3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6"/>
        <v>0</v>
      </c>
      <c r="I207" s="162"/>
      <c r="J207" s="93">
        <f t="shared" si="27"/>
        <v>0</v>
      </c>
      <c r="K207" s="162"/>
      <c r="L207" s="162" t="str">
        <f t="shared" si="28"/>
        <v/>
      </c>
      <c r="M207" s="39"/>
      <c r="N207" s="163">
        <f t="shared" si="29"/>
        <v>0</v>
      </c>
      <c r="O207" s="163">
        <f t="shared" si="30"/>
        <v>0</v>
      </c>
      <c r="P207" s="163">
        <f t="shared" si="31"/>
        <v>0</v>
      </c>
      <c r="Q207" s="163">
        <f t="shared" si="32"/>
        <v>0</v>
      </c>
      <c r="R207" s="163">
        <f t="shared" si="33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'General Inputs'!K$22</f>
        <v>-6.6268624707600697E-3</v>
      </c>
      <c r="AA207" s="194">
        <f>'General Inputs'!L$22</f>
        <v>-6.0912696932914198E-3</v>
      </c>
      <c r="AB207" s="194">
        <f>'General Inputs'!M$22</f>
        <v>-7.3277279219734299E-3</v>
      </c>
      <c r="AC207" s="194">
        <f>'General Inputs'!N$22</f>
        <v>-9.5094682370305602E-3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28"/>
        <v/>
      </c>
      <c r="M208" s="39"/>
      <c r="N208" s="163">
        <f t="shared" si="29"/>
        <v>0</v>
      </c>
      <c r="O208" s="163">
        <f t="shared" si="30"/>
        <v>0</v>
      </c>
      <c r="P208" s="163">
        <f t="shared" si="31"/>
        <v>0</v>
      </c>
      <c r="Q208" s="163">
        <f t="shared" si="32"/>
        <v>0</v>
      </c>
      <c r="R208" s="163">
        <f t="shared" si="33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'General Inputs'!K$22</f>
        <v>-6.6268624707600697E-3</v>
      </c>
      <c r="AA208" s="194">
        <f>'General Inputs'!L$22</f>
        <v>-6.0912696932914198E-3</v>
      </c>
      <c r="AB208" s="194">
        <f>'General Inputs'!M$22</f>
        <v>-7.3277279219734299E-3</v>
      </c>
      <c r="AC208" s="194">
        <f>'General Inputs'!N$22</f>
        <v>-9.5094682370305602E-3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 t="str">
        <f t="shared" si="28"/>
        <v/>
      </c>
      <c r="M209" s="39"/>
      <c r="N209" s="163">
        <f t="shared" si="29"/>
        <v>0</v>
      </c>
      <c r="O209" s="163">
        <f t="shared" si="30"/>
        <v>0</v>
      </c>
      <c r="P209" s="163">
        <f t="shared" si="31"/>
        <v>0</v>
      </c>
      <c r="Q209" s="163">
        <f t="shared" si="32"/>
        <v>0</v>
      </c>
      <c r="R209" s="163">
        <f t="shared" si="33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'General Inputs'!K$22</f>
        <v>-6.6268624707600697E-3</v>
      </c>
      <c r="AA209" s="194">
        <f>'General Inputs'!L$22</f>
        <v>-6.0912696932914198E-3</v>
      </c>
      <c r="AB209" s="194">
        <f>'General Inputs'!M$22</f>
        <v>-7.3277279219734299E-3</v>
      </c>
      <c r="AC209" s="194">
        <f>'General Inputs'!N$22</f>
        <v>-9.5094682370305602E-3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6"/>
        <v>0</v>
      </c>
      <c r="I210" s="162"/>
      <c r="J210" s="93">
        <f t="shared" si="27"/>
        <v>0</v>
      </c>
      <c r="K210" s="162"/>
      <c r="L210" s="162" t="str">
        <f t="shared" si="28"/>
        <v/>
      </c>
      <c r="M210" s="39"/>
      <c r="N210" s="163">
        <f t="shared" si="29"/>
        <v>0</v>
      </c>
      <c r="O210" s="163">
        <f t="shared" si="30"/>
        <v>0</v>
      </c>
      <c r="P210" s="163">
        <f t="shared" si="31"/>
        <v>0</v>
      </c>
      <c r="Q210" s="163">
        <f t="shared" si="32"/>
        <v>0</v>
      </c>
      <c r="R210" s="163">
        <f t="shared" si="33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'General Inputs'!K$22</f>
        <v>-6.6268624707600697E-3</v>
      </c>
      <c r="AA210" s="194">
        <f>'General Inputs'!L$22</f>
        <v>-6.0912696932914198E-3</v>
      </c>
      <c r="AB210" s="194">
        <f>'General Inputs'!M$22</f>
        <v>-7.3277279219734299E-3</v>
      </c>
      <c r="AC210" s="194">
        <f>'General Inputs'!N$22</f>
        <v>-9.5094682370305602E-3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6"/>
        <v>0</v>
      </c>
      <c r="I211" s="162"/>
      <c r="J211" s="93">
        <f t="shared" si="27"/>
        <v>0</v>
      </c>
      <c r="K211" s="162"/>
      <c r="L211" s="162" t="str">
        <f t="shared" si="28"/>
        <v/>
      </c>
      <c r="M211" s="39"/>
      <c r="N211" s="163">
        <f t="shared" si="29"/>
        <v>0</v>
      </c>
      <c r="O211" s="163">
        <f t="shared" si="30"/>
        <v>0</v>
      </c>
      <c r="P211" s="163">
        <f t="shared" si="31"/>
        <v>0</v>
      </c>
      <c r="Q211" s="163">
        <f t="shared" si="32"/>
        <v>0</v>
      </c>
      <c r="R211" s="163">
        <f t="shared" si="33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'General Inputs'!K$22</f>
        <v>-6.6268624707600697E-3</v>
      </c>
      <c r="AA211" s="194">
        <f>'General Inputs'!L$22</f>
        <v>-6.0912696932914198E-3</v>
      </c>
      <c r="AB211" s="194">
        <f>'General Inputs'!M$22</f>
        <v>-7.3277279219734299E-3</v>
      </c>
      <c r="AC211" s="194">
        <f>'General Inputs'!N$22</f>
        <v>-9.5094682370305602E-3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28"/>
        <v/>
      </c>
      <c r="M212" s="39"/>
      <c r="N212" s="163">
        <f t="shared" si="29"/>
        <v>0</v>
      </c>
      <c r="O212" s="163">
        <f t="shared" si="30"/>
        <v>0</v>
      </c>
      <c r="P212" s="163">
        <f t="shared" si="31"/>
        <v>0</v>
      </c>
      <c r="Q212" s="163">
        <f t="shared" si="32"/>
        <v>0</v>
      </c>
      <c r="R212" s="163">
        <f t="shared" si="33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'General Inputs'!K$22</f>
        <v>-6.6268624707600697E-3</v>
      </c>
      <c r="AA212" s="194">
        <f>'General Inputs'!L$22</f>
        <v>-6.0912696932914198E-3</v>
      </c>
      <c r="AB212" s="194">
        <f>'General Inputs'!M$22</f>
        <v>-7.3277279219734299E-3</v>
      </c>
      <c r="AC212" s="194">
        <f>'General Inputs'!N$22</f>
        <v>-9.5094682370305602E-3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28"/>
        <v/>
      </c>
      <c r="M213" s="39"/>
      <c r="N213" s="163">
        <f t="shared" si="29"/>
        <v>0</v>
      </c>
      <c r="O213" s="163">
        <f t="shared" si="30"/>
        <v>0</v>
      </c>
      <c r="P213" s="163">
        <f t="shared" si="31"/>
        <v>0</v>
      </c>
      <c r="Q213" s="163">
        <f t="shared" si="32"/>
        <v>0</v>
      </c>
      <c r="R213" s="163">
        <f t="shared" si="33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'General Inputs'!K$22</f>
        <v>-6.6268624707600697E-3</v>
      </c>
      <c r="AA213" s="194">
        <f>'General Inputs'!L$22</f>
        <v>-6.0912696932914198E-3</v>
      </c>
      <c r="AB213" s="194">
        <f>'General Inputs'!M$22</f>
        <v>-7.3277279219734299E-3</v>
      </c>
      <c r="AC213" s="194">
        <f>'General Inputs'!N$22</f>
        <v>-9.5094682370305602E-3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28"/>
        <v/>
      </c>
      <c r="M214" s="39"/>
      <c r="N214" s="163">
        <f t="shared" si="29"/>
        <v>0</v>
      </c>
      <c r="O214" s="163">
        <f t="shared" si="30"/>
        <v>0</v>
      </c>
      <c r="P214" s="163">
        <f t="shared" si="31"/>
        <v>0</v>
      </c>
      <c r="Q214" s="163">
        <f t="shared" si="32"/>
        <v>0</v>
      </c>
      <c r="R214" s="163">
        <f t="shared" si="33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'General Inputs'!K$22</f>
        <v>-6.6268624707600697E-3</v>
      </c>
      <c r="AA214" s="194">
        <f>'General Inputs'!L$22</f>
        <v>-6.0912696932914198E-3</v>
      </c>
      <c r="AB214" s="194">
        <f>'General Inputs'!M$22</f>
        <v>-7.3277279219734299E-3</v>
      </c>
      <c r="AC214" s="194">
        <f>'General Inputs'!N$22</f>
        <v>-9.5094682370305602E-3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28"/>
        <v/>
      </c>
      <c r="M215" s="39"/>
      <c r="N215" s="163">
        <f t="shared" si="29"/>
        <v>0</v>
      </c>
      <c r="O215" s="163">
        <f t="shared" si="30"/>
        <v>0</v>
      </c>
      <c r="P215" s="163">
        <f t="shared" si="31"/>
        <v>0</v>
      </c>
      <c r="Q215" s="163">
        <f t="shared" si="32"/>
        <v>0</v>
      </c>
      <c r="R215" s="163">
        <f t="shared" si="33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'General Inputs'!K$22</f>
        <v>-6.6268624707600697E-3</v>
      </c>
      <c r="AA215" s="194">
        <f>'General Inputs'!L$22</f>
        <v>-6.0912696932914198E-3</v>
      </c>
      <c r="AB215" s="194">
        <f>'General Inputs'!M$22</f>
        <v>-7.3277279219734299E-3</v>
      </c>
      <c r="AC215" s="194">
        <f>'General Inputs'!N$22</f>
        <v>-9.5094682370305602E-3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28"/>
        <v/>
      </c>
      <c r="M216" s="39"/>
      <c r="N216" s="163">
        <f t="shared" si="29"/>
        <v>0</v>
      </c>
      <c r="O216" s="163">
        <f t="shared" si="30"/>
        <v>0</v>
      </c>
      <c r="P216" s="163">
        <f t="shared" si="31"/>
        <v>0</v>
      </c>
      <c r="Q216" s="163">
        <f t="shared" si="32"/>
        <v>0</v>
      </c>
      <c r="R216" s="163">
        <f t="shared" si="33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'General Inputs'!K$22</f>
        <v>-6.6268624707600697E-3</v>
      </c>
      <c r="AA216" s="194">
        <f>'General Inputs'!L$22</f>
        <v>-6.0912696932914198E-3</v>
      </c>
      <c r="AB216" s="194">
        <f>'General Inputs'!M$22</f>
        <v>-7.3277279219734299E-3</v>
      </c>
      <c r="AC216" s="194">
        <f>'General Inputs'!N$22</f>
        <v>-9.5094682370305602E-3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28"/>
        <v/>
      </c>
      <c r="M217" s="39"/>
      <c r="N217" s="163">
        <f t="shared" si="29"/>
        <v>0</v>
      </c>
      <c r="O217" s="163">
        <f t="shared" si="30"/>
        <v>0</v>
      </c>
      <c r="P217" s="163">
        <f t="shared" si="31"/>
        <v>0</v>
      </c>
      <c r="Q217" s="163">
        <f t="shared" si="32"/>
        <v>0</v>
      </c>
      <c r="R217" s="163">
        <f t="shared" si="33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'General Inputs'!K$22</f>
        <v>-6.6268624707600697E-3</v>
      </c>
      <c r="AA217" s="194">
        <f>'General Inputs'!L$22</f>
        <v>-6.0912696932914198E-3</v>
      </c>
      <c r="AB217" s="194">
        <f>'General Inputs'!M$22</f>
        <v>-7.3277279219734299E-3</v>
      </c>
      <c r="AC217" s="194">
        <f>'General Inputs'!N$22</f>
        <v>-9.5094682370305602E-3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28"/>
        <v/>
      </c>
      <c r="M218" s="39"/>
      <c r="N218" s="163">
        <f t="shared" si="29"/>
        <v>0</v>
      </c>
      <c r="O218" s="163">
        <f t="shared" si="30"/>
        <v>0</v>
      </c>
      <c r="P218" s="163">
        <f t="shared" si="31"/>
        <v>0</v>
      </c>
      <c r="Q218" s="163">
        <f t="shared" si="32"/>
        <v>0</v>
      </c>
      <c r="R218" s="163">
        <f t="shared" si="33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'General Inputs'!K$22</f>
        <v>-6.6268624707600697E-3</v>
      </c>
      <c r="AA218" s="194">
        <f>'General Inputs'!L$22</f>
        <v>-6.0912696932914198E-3</v>
      </c>
      <c r="AB218" s="194">
        <f>'General Inputs'!M$22</f>
        <v>-7.3277279219734299E-3</v>
      </c>
      <c r="AC218" s="194">
        <f>'General Inputs'!N$22</f>
        <v>-9.5094682370305602E-3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28"/>
        <v/>
      </c>
      <c r="M219" s="39"/>
      <c r="N219" s="163">
        <f t="shared" si="29"/>
        <v>0</v>
      </c>
      <c r="O219" s="163">
        <f t="shared" si="30"/>
        <v>0</v>
      </c>
      <c r="P219" s="163">
        <f t="shared" si="31"/>
        <v>0</v>
      </c>
      <c r="Q219" s="163">
        <f t="shared" si="32"/>
        <v>0</v>
      </c>
      <c r="R219" s="163">
        <f t="shared" si="33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'General Inputs'!K$22</f>
        <v>-6.6268624707600697E-3</v>
      </c>
      <c r="AA219" s="194">
        <f>'General Inputs'!L$22</f>
        <v>-6.0912696932914198E-3</v>
      </c>
      <c r="AB219" s="194">
        <f>'General Inputs'!M$22</f>
        <v>-7.3277279219734299E-3</v>
      </c>
      <c r="AC219" s="194">
        <f>'General Inputs'!N$22</f>
        <v>-9.5094682370305602E-3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28"/>
        <v/>
      </c>
      <c r="M220" s="39"/>
      <c r="N220" s="163">
        <f t="shared" si="29"/>
        <v>0</v>
      </c>
      <c r="O220" s="163">
        <f t="shared" si="30"/>
        <v>0</v>
      </c>
      <c r="P220" s="163">
        <f t="shared" si="31"/>
        <v>0</v>
      </c>
      <c r="Q220" s="163">
        <f t="shared" si="32"/>
        <v>0</v>
      </c>
      <c r="R220" s="163">
        <f t="shared" si="33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'General Inputs'!K$22</f>
        <v>-6.6268624707600697E-3</v>
      </c>
      <c r="AA220" s="194">
        <f>'General Inputs'!L$22</f>
        <v>-6.0912696932914198E-3</v>
      </c>
      <c r="AB220" s="194">
        <f>'General Inputs'!M$22</f>
        <v>-7.3277279219734299E-3</v>
      </c>
      <c r="AC220" s="194">
        <f>'General Inputs'!N$22</f>
        <v>-9.5094682370305602E-3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28"/>
        <v/>
      </c>
      <c r="M221" s="39"/>
      <c r="N221" s="163">
        <f t="shared" si="29"/>
        <v>0</v>
      </c>
      <c r="O221" s="163">
        <f t="shared" si="30"/>
        <v>0</v>
      </c>
      <c r="P221" s="163">
        <f t="shared" si="31"/>
        <v>0</v>
      </c>
      <c r="Q221" s="163">
        <f t="shared" si="32"/>
        <v>0</v>
      </c>
      <c r="R221" s="163">
        <f t="shared" si="33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'General Inputs'!K$22</f>
        <v>-6.6268624707600697E-3</v>
      </c>
      <c r="AA221" s="194">
        <f>'General Inputs'!L$22</f>
        <v>-6.0912696932914198E-3</v>
      </c>
      <c r="AB221" s="194">
        <f>'General Inputs'!M$22</f>
        <v>-7.3277279219734299E-3</v>
      </c>
      <c r="AC221" s="194">
        <f>'General Inputs'!N$22</f>
        <v>-9.5094682370305602E-3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28"/>
        <v/>
      </c>
      <c r="M222" s="39"/>
      <c r="N222" s="163">
        <f t="shared" si="29"/>
        <v>0</v>
      </c>
      <c r="O222" s="163">
        <f t="shared" si="30"/>
        <v>0</v>
      </c>
      <c r="P222" s="163">
        <f t="shared" si="31"/>
        <v>0</v>
      </c>
      <c r="Q222" s="163">
        <f t="shared" si="32"/>
        <v>0</v>
      </c>
      <c r="R222" s="163">
        <f t="shared" si="33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'General Inputs'!K$22</f>
        <v>-6.6268624707600697E-3</v>
      </c>
      <c r="AA222" s="194">
        <f>'General Inputs'!L$22</f>
        <v>-6.0912696932914198E-3</v>
      </c>
      <c r="AB222" s="194">
        <f>'General Inputs'!M$22</f>
        <v>-7.3277279219734299E-3</v>
      </c>
      <c r="AC222" s="194">
        <f>'General Inputs'!N$22</f>
        <v>-9.5094682370305602E-3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28"/>
        <v/>
      </c>
      <c r="M223" s="39"/>
      <c r="N223" s="163">
        <f t="shared" si="29"/>
        <v>0</v>
      </c>
      <c r="O223" s="163">
        <f t="shared" si="30"/>
        <v>0</v>
      </c>
      <c r="P223" s="163">
        <f t="shared" si="31"/>
        <v>0</v>
      </c>
      <c r="Q223" s="163">
        <f t="shared" si="32"/>
        <v>0</v>
      </c>
      <c r="R223" s="163">
        <f t="shared" si="33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'General Inputs'!K$22</f>
        <v>-6.6268624707600697E-3</v>
      </c>
      <c r="AA223" s="194">
        <f>'General Inputs'!L$22</f>
        <v>-6.0912696932914198E-3</v>
      </c>
      <c r="AB223" s="194">
        <f>'General Inputs'!M$22</f>
        <v>-7.3277279219734299E-3</v>
      </c>
      <c r="AC223" s="194">
        <f>'General Inputs'!N$22</f>
        <v>-9.5094682370305602E-3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28"/>
        <v/>
      </c>
      <c r="M224" s="39"/>
      <c r="N224" s="163">
        <f t="shared" si="29"/>
        <v>0</v>
      </c>
      <c r="O224" s="163">
        <f t="shared" si="30"/>
        <v>0</v>
      </c>
      <c r="P224" s="163">
        <f t="shared" si="31"/>
        <v>0</v>
      </c>
      <c r="Q224" s="163">
        <f t="shared" si="32"/>
        <v>0</v>
      </c>
      <c r="R224" s="163">
        <f t="shared" si="33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'General Inputs'!K$22</f>
        <v>-6.6268624707600697E-3</v>
      </c>
      <c r="AA224" s="194">
        <f>'General Inputs'!L$22</f>
        <v>-6.0912696932914198E-3</v>
      </c>
      <c r="AB224" s="194">
        <f>'General Inputs'!M$22</f>
        <v>-7.3277279219734299E-3</v>
      </c>
      <c r="AC224" s="194">
        <f>'General Inputs'!N$22</f>
        <v>-9.5094682370305602E-3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28"/>
        <v/>
      </c>
      <c r="M225" s="39"/>
      <c r="N225" s="163">
        <f t="shared" si="29"/>
        <v>0</v>
      </c>
      <c r="O225" s="163">
        <f t="shared" si="30"/>
        <v>0</v>
      </c>
      <c r="P225" s="163">
        <f t="shared" si="31"/>
        <v>0</v>
      </c>
      <c r="Q225" s="163">
        <f t="shared" si="32"/>
        <v>0</v>
      </c>
      <c r="R225" s="163">
        <f t="shared" si="33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'General Inputs'!K$22</f>
        <v>-6.6268624707600697E-3</v>
      </c>
      <c r="AA225" s="194">
        <f>'General Inputs'!L$22</f>
        <v>-6.0912696932914198E-3</v>
      </c>
      <c r="AB225" s="194">
        <f>'General Inputs'!M$22</f>
        <v>-7.3277279219734299E-3</v>
      </c>
      <c r="AC225" s="194">
        <f>'General Inputs'!N$22</f>
        <v>-9.5094682370305602E-3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28"/>
        <v/>
      </c>
      <c r="M226" s="39"/>
      <c r="N226" s="163">
        <f t="shared" si="29"/>
        <v>0</v>
      </c>
      <c r="O226" s="163">
        <f t="shared" si="30"/>
        <v>0</v>
      </c>
      <c r="P226" s="163">
        <f t="shared" si="31"/>
        <v>0</v>
      </c>
      <c r="Q226" s="163">
        <f t="shared" si="32"/>
        <v>0</v>
      </c>
      <c r="R226" s="163">
        <f t="shared" si="33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'General Inputs'!K$22</f>
        <v>-6.6268624707600697E-3</v>
      </c>
      <c r="AA226" s="194">
        <f>'General Inputs'!L$22</f>
        <v>-6.0912696932914198E-3</v>
      </c>
      <c r="AB226" s="194">
        <f>'General Inputs'!M$22</f>
        <v>-7.3277279219734299E-3</v>
      </c>
      <c r="AC226" s="194">
        <f>'General Inputs'!N$22</f>
        <v>-9.5094682370305602E-3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28"/>
        <v/>
      </c>
      <c r="M227" s="39"/>
      <c r="N227" s="163">
        <f t="shared" si="29"/>
        <v>0</v>
      </c>
      <c r="O227" s="163">
        <f t="shared" si="30"/>
        <v>0</v>
      </c>
      <c r="P227" s="163">
        <f t="shared" si="31"/>
        <v>0</v>
      </c>
      <c r="Q227" s="163">
        <f t="shared" si="32"/>
        <v>0</v>
      </c>
      <c r="R227" s="163">
        <f t="shared" si="33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'General Inputs'!K$22</f>
        <v>-6.6268624707600697E-3</v>
      </c>
      <c r="AA227" s="194">
        <f>'General Inputs'!L$22</f>
        <v>-6.0912696932914198E-3</v>
      </c>
      <c r="AB227" s="194">
        <f>'General Inputs'!M$22</f>
        <v>-7.3277279219734299E-3</v>
      </c>
      <c r="AC227" s="194">
        <f>'General Inputs'!N$22</f>
        <v>-9.5094682370305602E-3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28"/>
        <v/>
      </c>
      <c r="M228" s="39"/>
      <c r="N228" s="163">
        <f t="shared" si="29"/>
        <v>0</v>
      </c>
      <c r="O228" s="163">
        <f t="shared" si="30"/>
        <v>0</v>
      </c>
      <c r="P228" s="163">
        <f t="shared" si="31"/>
        <v>0</v>
      </c>
      <c r="Q228" s="163">
        <f t="shared" si="32"/>
        <v>0</v>
      </c>
      <c r="R228" s="163">
        <f t="shared" si="33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'General Inputs'!K$22</f>
        <v>-6.6268624707600697E-3</v>
      </c>
      <c r="AA228" s="194">
        <f>'General Inputs'!L$22</f>
        <v>-6.0912696932914198E-3</v>
      </c>
      <c r="AB228" s="194">
        <f>'General Inputs'!M$22</f>
        <v>-7.3277279219734299E-3</v>
      </c>
      <c r="AC228" s="194">
        <f>'General Inputs'!N$22</f>
        <v>-9.5094682370305602E-3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28"/>
        <v/>
      </c>
      <c r="M229" s="39"/>
      <c r="N229" s="163">
        <f t="shared" si="29"/>
        <v>0</v>
      </c>
      <c r="O229" s="163">
        <f t="shared" si="30"/>
        <v>0</v>
      </c>
      <c r="P229" s="163">
        <f t="shared" si="31"/>
        <v>0</v>
      </c>
      <c r="Q229" s="163">
        <f t="shared" si="32"/>
        <v>0</v>
      </c>
      <c r="R229" s="163">
        <f t="shared" si="33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'General Inputs'!K$22</f>
        <v>-6.6268624707600697E-3</v>
      </c>
      <c r="AA229" s="194">
        <f>'General Inputs'!L$22</f>
        <v>-6.0912696932914198E-3</v>
      </c>
      <c r="AB229" s="194">
        <f>'General Inputs'!M$22</f>
        <v>-7.3277279219734299E-3</v>
      </c>
      <c r="AC229" s="194">
        <f>'General Inputs'!N$22</f>
        <v>-9.5094682370305602E-3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28"/>
        <v/>
      </c>
      <c r="M230" s="39"/>
      <c r="N230" s="163">
        <f t="shared" si="29"/>
        <v>0</v>
      </c>
      <c r="O230" s="163">
        <f t="shared" si="30"/>
        <v>0</v>
      </c>
      <c r="P230" s="163">
        <f t="shared" si="31"/>
        <v>0</v>
      </c>
      <c r="Q230" s="163">
        <f t="shared" si="32"/>
        <v>0</v>
      </c>
      <c r="R230" s="163">
        <f t="shared" si="33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'General Inputs'!K$22</f>
        <v>-6.6268624707600697E-3</v>
      </c>
      <c r="AA230" s="194">
        <f>'General Inputs'!L$22</f>
        <v>-6.0912696932914198E-3</v>
      </c>
      <c r="AB230" s="194">
        <f>'General Inputs'!M$22</f>
        <v>-7.3277279219734299E-3</v>
      </c>
      <c r="AC230" s="194">
        <f>'General Inputs'!N$22</f>
        <v>-9.5094682370305602E-3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28"/>
        <v/>
      </c>
      <c r="M231" s="39"/>
      <c r="N231" s="163">
        <f t="shared" si="29"/>
        <v>0</v>
      </c>
      <c r="O231" s="163">
        <f t="shared" si="30"/>
        <v>0</v>
      </c>
      <c r="P231" s="163">
        <f t="shared" si="31"/>
        <v>0</v>
      </c>
      <c r="Q231" s="163">
        <f t="shared" si="32"/>
        <v>0</v>
      </c>
      <c r="R231" s="163">
        <f t="shared" si="33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'General Inputs'!K$22</f>
        <v>-6.6268624707600697E-3</v>
      </c>
      <c r="AA231" s="194">
        <f>'General Inputs'!L$22</f>
        <v>-6.0912696932914198E-3</v>
      </c>
      <c r="AB231" s="194">
        <f>'General Inputs'!M$22</f>
        <v>-7.3277279219734299E-3</v>
      </c>
      <c r="AC231" s="194">
        <f>'General Inputs'!N$22</f>
        <v>-9.5094682370305602E-3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28"/>
        <v/>
      </c>
      <c r="M232" s="39"/>
      <c r="N232" s="163">
        <f t="shared" si="29"/>
        <v>0</v>
      </c>
      <c r="O232" s="163">
        <f t="shared" si="30"/>
        <v>0</v>
      </c>
      <c r="P232" s="163">
        <f t="shared" si="31"/>
        <v>0</v>
      </c>
      <c r="Q232" s="163">
        <f t="shared" si="32"/>
        <v>0</v>
      </c>
      <c r="R232" s="163">
        <f t="shared" si="33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'General Inputs'!K$22</f>
        <v>-6.6268624707600697E-3</v>
      </c>
      <c r="AA232" s="194">
        <f>'General Inputs'!L$22</f>
        <v>-6.0912696932914198E-3</v>
      </c>
      <c r="AB232" s="194">
        <f>'General Inputs'!M$22</f>
        <v>-7.3277279219734299E-3</v>
      </c>
      <c r="AC232" s="194">
        <f>'General Inputs'!N$22</f>
        <v>-9.5094682370305602E-3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28"/>
        <v/>
      </c>
      <c r="M233" s="39"/>
      <c r="N233" s="163">
        <f t="shared" si="29"/>
        <v>0</v>
      </c>
      <c r="O233" s="163">
        <f t="shared" si="30"/>
        <v>0</v>
      </c>
      <c r="P233" s="163">
        <f t="shared" si="31"/>
        <v>0</v>
      </c>
      <c r="Q233" s="163">
        <f t="shared" si="32"/>
        <v>0</v>
      </c>
      <c r="R233" s="163">
        <f t="shared" si="33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'General Inputs'!K$22</f>
        <v>-6.6268624707600697E-3</v>
      </c>
      <c r="AA233" s="194">
        <f>'General Inputs'!L$22</f>
        <v>-6.0912696932914198E-3</v>
      </c>
      <c r="AB233" s="194">
        <f>'General Inputs'!M$22</f>
        <v>-7.3277279219734299E-3</v>
      </c>
      <c r="AC233" s="194">
        <f>'General Inputs'!N$22</f>
        <v>-9.5094682370305602E-3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28"/>
        <v/>
      </c>
      <c r="M234" s="39"/>
      <c r="N234" s="163">
        <f t="shared" si="29"/>
        <v>0</v>
      </c>
      <c r="O234" s="163">
        <f t="shared" si="30"/>
        <v>0</v>
      </c>
      <c r="P234" s="163">
        <f t="shared" si="31"/>
        <v>0</v>
      </c>
      <c r="Q234" s="163">
        <f t="shared" si="32"/>
        <v>0</v>
      </c>
      <c r="R234" s="163">
        <f t="shared" si="33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'General Inputs'!K$22</f>
        <v>-6.6268624707600697E-3</v>
      </c>
      <c r="AA234" s="194">
        <f>'General Inputs'!L$22</f>
        <v>-6.0912696932914198E-3</v>
      </c>
      <c r="AB234" s="194">
        <f>'General Inputs'!M$22</f>
        <v>-7.3277279219734299E-3</v>
      </c>
      <c r="AC234" s="194">
        <f>'General Inputs'!N$22</f>
        <v>-9.5094682370305602E-3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28"/>
        <v/>
      </c>
      <c r="M235" s="39"/>
      <c r="N235" s="163">
        <f t="shared" si="29"/>
        <v>0</v>
      </c>
      <c r="O235" s="163">
        <f t="shared" si="30"/>
        <v>0</v>
      </c>
      <c r="P235" s="163">
        <f t="shared" si="31"/>
        <v>0</v>
      </c>
      <c r="Q235" s="163">
        <f t="shared" si="32"/>
        <v>0</v>
      </c>
      <c r="R235" s="163">
        <f t="shared" si="33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'General Inputs'!K$22</f>
        <v>-6.6268624707600697E-3</v>
      </c>
      <c r="AA235" s="194">
        <f>'General Inputs'!L$22</f>
        <v>-6.0912696932914198E-3</v>
      </c>
      <c r="AB235" s="194">
        <f>'General Inputs'!M$22</f>
        <v>-7.3277279219734299E-3</v>
      </c>
      <c r="AC235" s="194">
        <f>'General Inputs'!N$22</f>
        <v>-9.5094682370305602E-3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28"/>
        <v/>
      </c>
      <c r="M236" s="39"/>
      <c r="N236" s="163">
        <f t="shared" si="29"/>
        <v>0</v>
      </c>
      <c r="O236" s="163">
        <f t="shared" si="30"/>
        <v>0</v>
      </c>
      <c r="P236" s="163">
        <f t="shared" si="31"/>
        <v>0</v>
      </c>
      <c r="Q236" s="163">
        <f t="shared" si="32"/>
        <v>0</v>
      </c>
      <c r="R236" s="163">
        <f t="shared" si="33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'General Inputs'!K$22</f>
        <v>-6.6268624707600697E-3</v>
      </c>
      <c r="AA236" s="194">
        <f>'General Inputs'!L$22</f>
        <v>-6.0912696932914198E-3</v>
      </c>
      <c r="AB236" s="194">
        <f>'General Inputs'!M$22</f>
        <v>-7.3277279219734299E-3</v>
      </c>
      <c r="AC236" s="194">
        <f>'General Inputs'!N$22</f>
        <v>-9.5094682370305602E-3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28"/>
        <v/>
      </c>
      <c r="M237" s="39"/>
      <c r="N237" s="163">
        <f t="shared" si="29"/>
        <v>0</v>
      </c>
      <c r="O237" s="163">
        <f t="shared" si="30"/>
        <v>0</v>
      </c>
      <c r="P237" s="163">
        <f t="shared" si="31"/>
        <v>0</v>
      </c>
      <c r="Q237" s="163">
        <f t="shared" si="32"/>
        <v>0</v>
      </c>
      <c r="R237" s="163">
        <f t="shared" si="33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'General Inputs'!K$22</f>
        <v>-6.6268624707600697E-3</v>
      </c>
      <c r="AA237" s="194">
        <f>'General Inputs'!L$22</f>
        <v>-6.0912696932914198E-3</v>
      </c>
      <c r="AB237" s="194">
        <f>'General Inputs'!M$22</f>
        <v>-7.3277279219734299E-3</v>
      </c>
      <c r="AC237" s="194">
        <f>'General Inputs'!N$22</f>
        <v>-9.5094682370305602E-3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28"/>
        <v/>
      </c>
      <c r="M238" s="39"/>
      <c r="N238" s="163">
        <f t="shared" si="29"/>
        <v>0</v>
      </c>
      <c r="O238" s="163">
        <f t="shared" si="30"/>
        <v>0</v>
      </c>
      <c r="P238" s="163">
        <f t="shared" si="31"/>
        <v>0</v>
      </c>
      <c r="Q238" s="163">
        <f t="shared" si="32"/>
        <v>0</v>
      </c>
      <c r="R238" s="163">
        <f t="shared" si="33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'General Inputs'!K$22</f>
        <v>-6.6268624707600697E-3</v>
      </c>
      <c r="AA238" s="194">
        <f>'General Inputs'!L$22</f>
        <v>-6.0912696932914198E-3</v>
      </c>
      <c r="AB238" s="194">
        <f>'General Inputs'!M$22</f>
        <v>-7.3277279219734299E-3</v>
      </c>
      <c r="AC238" s="194">
        <f>'General Inputs'!N$22</f>
        <v>-9.5094682370305602E-3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28"/>
        <v/>
      </c>
      <c r="M239" s="39"/>
      <c r="N239" s="163">
        <f t="shared" si="29"/>
        <v>0</v>
      </c>
      <c r="O239" s="163">
        <f t="shared" si="30"/>
        <v>0</v>
      </c>
      <c r="P239" s="163">
        <f t="shared" si="31"/>
        <v>0</v>
      </c>
      <c r="Q239" s="163">
        <f t="shared" si="32"/>
        <v>0</v>
      </c>
      <c r="R239" s="163">
        <f t="shared" si="33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'General Inputs'!K$22</f>
        <v>-6.6268624707600697E-3</v>
      </c>
      <c r="AA239" s="194">
        <f>'General Inputs'!L$22</f>
        <v>-6.0912696932914198E-3</v>
      </c>
      <c r="AB239" s="194">
        <f>'General Inputs'!M$22</f>
        <v>-7.3277279219734299E-3</v>
      </c>
      <c r="AC239" s="194">
        <f>'General Inputs'!N$22</f>
        <v>-9.5094682370305602E-3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28"/>
        <v/>
      </c>
      <c r="M240" s="39"/>
      <c r="N240" s="163">
        <f t="shared" si="29"/>
        <v>0</v>
      </c>
      <c r="O240" s="163">
        <f t="shared" si="30"/>
        <v>0</v>
      </c>
      <c r="P240" s="163">
        <f t="shared" si="31"/>
        <v>0</v>
      </c>
      <c r="Q240" s="163">
        <f t="shared" si="32"/>
        <v>0</v>
      </c>
      <c r="R240" s="163">
        <f t="shared" si="33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'General Inputs'!K$22</f>
        <v>-6.6268624707600697E-3</v>
      </c>
      <c r="AA240" s="194">
        <f>'General Inputs'!L$22</f>
        <v>-6.0912696932914198E-3</v>
      </c>
      <c r="AB240" s="194">
        <f>'General Inputs'!M$22</f>
        <v>-7.3277279219734299E-3</v>
      </c>
      <c r="AC240" s="194">
        <f>'General Inputs'!N$22</f>
        <v>-9.5094682370305602E-3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28"/>
        <v/>
      </c>
      <c r="M241" s="39"/>
      <c r="N241" s="163">
        <f t="shared" si="29"/>
        <v>0</v>
      </c>
      <c r="O241" s="163">
        <f t="shared" si="30"/>
        <v>0</v>
      </c>
      <c r="P241" s="163">
        <f t="shared" si="31"/>
        <v>0</v>
      </c>
      <c r="Q241" s="163">
        <f t="shared" si="32"/>
        <v>0</v>
      </c>
      <c r="R241" s="163">
        <f t="shared" si="33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'General Inputs'!K$22</f>
        <v>-6.6268624707600697E-3</v>
      </c>
      <c r="AA241" s="194">
        <f>'General Inputs'!L$22</f>
        <v>-6.0912696932914198E-3</v>
      </c>
      <c r="AB241" s="194">
        <f>'General Inputs'!M$22</f>
        <v>-7.3277279219734299E-3</v>
      </c>
      <c r="AC241" s="194">
        <f>'General Inputs'!N$22</f>
        <v>-9.5094682370305602E-3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28"/>
        <v/>
      </c>
      <c r="M242" s="39"/>
      <c r="N242" s="163">
        <f t="shared" si="29"/>
        <v>0</v>
      </c>
      <c r="O242" s="163">
        <f t="shared" si="30"/>
        <v>0</v>
      </c>
      <c r="P242" s="163">
        <f t="shared" si="31"/>
        <v>0</v>
      </c>
      <c r="Q242" s="163">
        <f t="shared" si="32"/>
        <v>0</v>
      </c>
      <c r="R242" s="163">
        <f t="shared" si="33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'General Inputs'!K$22</f>
        <v>-6.6268624707600697E-3</v>
      </c>
      <c r="AA242" s="194">
        <f>'General Inputs'!L$22</f>
        <v>-6.0912696932914198E-3</v>
      </c>
      <c r="AB242" s="194">
        <f>'General Inputs'!M$22</f>
        <v>-7.3277279219734299E-3</v>
      </c>
      <c r="AC242" s="194">
        <f>'General Inputs'!N$22</f>
        <v>-9.5094682370305602E-3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28"/>
        <v/>
      </c>
      <c r="M243" s="39"/>
      <c r="N243" s="163">
        <f t="shared" si="29"/>
        <v>0</v>
      </c>
      <c r="O243" s="163">
        <f t="shared" si="30"/>
        <v>0</v>
      </c>
      <c r="P243" s="163">
        <f t="shared" si="31"/>
        <v>0</v>
      </c>
      <c r="Q243" s="163">
        <f t="shared" si="32"/>
        <v>0</v>
      </c>
      <c r="R243" s="163">
        <f t="shared" si="33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'General Inputs'!K$22</f>
        <v>-6.6268624707600697E-3</v>
      </c>
      <c r="AA243" s="194">
        <f>'General Inputs'!L$22</f>
        <v>-6.0912696932914198E-3</v>
      </c>
      <c r="AB243" s="194">
        <f>'General Inputs'!M$22</f>
        <v>-7.3277279219734299E-3</v>
      </c>
      <c r="AC243" s="194">
        <f>'General Inputs'!N$22</f>
        <v>-9.5094682370305602E-3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28"/>
        <v/>
      </c>
      <c r="M244" s="39"/>
      <c r="N244" s="163">
        <f t="shared" si="29"/>
        <v>0</v>
      </c>
      <c r="O244" s="163">
        <f t="shared" si="30"/>
        <v>0</v>
      </c>
      <c r="P244" s="163">
        <f t="shared" si="31"/>
        <v>0</v>
      </c>
      <c r="Q244" s="163">
        <f t="shared" si="32"/>
        <v>0</v>
      </c>
      <c r="R244" s="163">
        <f t="shared" si="33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'General Inputs'!K$22</f>
        <v>-6.6268624707600697E-3</v>
      </c>
      <c r="AA244" s="194">
        <f>'General Inputs'!L$22</f>
        <v>-6.0912696932914198E-3</v>
      </c>
      <c r="AB244" s="194">
        <f>'General Inputs'!M$22</f>
        <v>-7.3277279219734299E-3</v>
      </c>
      <c r="AC244" s="194">
        <f>'General Inputs'!N$22</f>
        <v>-9.5094682370305602E-3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28"/>
        <v/>
      </c>
      <c r="M245" s="39"/>
      <c r="N245" s="163">
        <f t="shared" si="29"/>
        <v>0</v>
      </c>
      <c r="O245" s="163">
        <f t="shared" si="30"/>
        <v>0</v>
      </c>
      <c r="P245" s="163">
        <f t="shared" si="31"/>
        <v>0</v>
      </c>
      <c r="Q245" s="163">
        <f t="shared" si="32"/>
        <v>0</v>
      </c>
      <c r="R245" s="163">
        <f t="shared" si="33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'General Inputs'!K$22</f>
        <v>-6.6268624707600697E-3</v>
      </c>
      <c r="AA245" s="194">
        <f>'General Inputs'!L$22</f>
        <v>-6.0912696932914198E-3</v>
      </c>
      <c r="AB245" s="194">
        <f>'General Inputs'!M$22</f>
        <v>-7.3277279219734299E-3</v>
      </c>
      <c r="AC245" s="194">
        <f>'General Inputs'!N$22</f>
        <v>-9.5094682370305602E-3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28"/>
        <v/>
      </c>
      <c r="M246" s="39"/>
      <c r="N246" s="163">
        <f t="shared" si="29"/>
        <v>0</v>
      </c>
      <c r="O246" s="163">
        <f t="shared" si="30"/>
        <v>0</v>
      </c>
      <c r="P246" s="163">
        <f t="shared" si="31"/>
        <v>0</v>
      </c>
      <c r="Q246" s="163">
        <f t="shared" si="32"/>
        <v>0</v>
      </c>
      <c r="R246" s="163">
        <f t="shared" si="33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'General Inputs'!K$22</f>
        <v>-6.6268624707600697E-3</v>
      </c>
      <c r="AA246" s="194">
        <f>'General Inputs'!L$22</f>
        <v>-6.0912696932914198E-3</v>
      </c>
      <c r="AB246" s="194">
        <f>'General Inputs'!M$22</f>
        <v>-7.3277279219734299E-3</v>
      </c>
      <c r="AC246" s="194">
        <f>'General Inputs'!N$22</f>
        <v>-9.5094682370305602E-3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28"/>
        <v/>
      </c>
      <c r="M247" s="39"/>
      <c r="N247" s="163">
        <f t="shared" si="29"/>
        <v>0</v>
      </c>
      <c r="O247" s="163">
        <f t="shared" si="30"/>
        <v>0</v>
      </c>
      <c r="P247" s="163">
        <f t="shared" si="31"/>
        <v>0</v>
      </c>
      <c r="Q247" s="163">
        <f t="shared" si="32"/>
        <v>0</v>
      </c>
      <c r="R247" s="163">
        <f t="shared" si="33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'General Inputs'!K$22</f>
        <v>-6.6268624707600697E-3</v>
      </c>
      <c r="AA247" s="194">
        <f>'General Inputs'!L$22</f>
        <v>-6.0912696932914198E-3</v>
      </c>
      <c r="AB247" s="194">
        <f>'General Inputs'!M$22</f>
        <v>-7.3277279219734299E-3</v>
      </c>
      <c r="AC247" s="194">
        <f>'General Inputs'!N$22</f>
        <v>-9.5094682370305602E-3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28"/>
        <v/>
      </c>
      <c r="M248" s="39"/>
      <c r="N248" s="163">
        <f t="shared" si="29"/>
        <v>0</v>
      </c>
      <c r="O248" s="163">
        <f t="shared" si="30"/>
        <v>0</v>
      </c>
      <c r="P248" s="163">
        <f t="shared" si="31"/>
        <v>0</v>
      </c>
      <c r="Q248" s="163">
        <f t="shared" si="32"/>
        <v>0</v>
      </c>
      <c r="R248" s="163">
        <f t="shared" si="33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'General Inputs'!K$22</f>
        <v>-6.6268624707600697E-3</v>
      </c>
      <c r="AA248" s="194">
        <f>'General Inputs'!L$22</f>
        <v>-6.0912696932914198E-3</v>
      </c>
      <c r="AB248" s="194">
        <f>'General Inputs'!M$22</f>
        <v>-7.3277279219734299E-3</v>
      </c>
      <c r="AC248" s="194">
        <f>'General Inputs'!N$22</f>
        <v>-9.5094682370305602E-3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28"/>
        <v/>
      </c>
      <c r="M249" s="39"/>
      <c r="N249" s="163">
        <f t="shared" si="29"/>
        <v>0</v>
      </c>
      <c r="O249" s="163">
        <f t="shared" si="30"/>
        <v>0</v>
      </c>
      <c r="P249" s="163">
        <f t="shared" si="31"/>
        <v>0</v>
      </c>
      <c r="Q249" s="163">
        <f t="shared" si="32"/>
        <v>0</v>
      </c>
      <c r="R249" s="163">
        <f t="shared" si="33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'General Inputs'!K$22</f>
        <v>-6.6268624707600697E-3</v>
      </c>
      <c r="AA249" s="194">
        <f>'General Inputs'!L$22</f>
        <v>-6.0912696932914198E-3</v>
      </c>
      <c r="AB249" s="194">
        <f>'General Inputs'!M$22</f>
        <v>-7.3277279219734299E-3</v>
      </c>
      <c r="AC249" s="194">
        <f>'General Inputs'!N$22</f>
        <v>-9.5094682370305602E-3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28"/>
        <v/>
      </c>
      <c r="M250" s="39"/>
      <c r="N250" s="163">
        <f t="shared" si="29"/>
        <v>0</v>
      </c>
      <c r="O250" s="163">
        <f t="shared" si="30"/>
        <v>0</v>
      </c>
      <c r="P250" s="163">
        <f t="shared" si="31"/>
        <v>0</v>
      </c>
      <c r="Q250" s="163">
        <f t="shared" si="32"/>
        <v>0</v>
      </c>
      <c r="R250" s="163">
        <f t="shared" si="33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'General Inputs'!K$22</f>
        <v>-6.6268624707600697E-3</v>
      </c>
      <c r="AA250" s="194">
        <f>'General Inputs'!L$22</f>
        <v>-6.0912696932914198E-3</v>
      </c>
      <c r="AB250" s="194">
        <f>'General Inputs'!M$22</f>
        <v>-7.3277279219734299E-3</v>
      </c>
      <c r="AC250" s="194">
        <f>'General Inputs'!N$22</f>
        <v>-9.5094682370305602E-3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28"/>
        <v/>
      </c>
      <c r="M251" s="39"/>
      <c r="N251" s="163">
        <f t="shared" si="29"/>
        <v>0</v>
      </c>
      <c r="O251" s="163">
        <f t="shared" si="30"/>
        <v>0</v>
      </c>
      <c r="P251" s="163">
        <f t="shared" si="31"/>
        <v>0</v>
      </c>
      <c r="Q251" s="163">
        <f t="shared" si="32"/>
        <v>0</v>
      </c>
      <c r="R251" s="163">
        <f t="shared" si="33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'General Inputs'!K$22</f>
        <v>-6.6268624707600697E-3</v>
      </c>
      <c r="AA251" s="194">
        <f>'General Inputs'!L$22</f>
        <v>-6.0912696932914198E-3</v>
      </c>
      <c r="AB251" s="194">
        <f>'General Inputs'!M$22</f>
        <v>-7.3277279219734299E-3</v>
      </c>
      <c r="AC251" s="194">
        <f>'General Inputs'!N$22</f>
        <v>-9.5094682370305602E-3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28"/>
        <v/>
      </c>
      <c r="M252" s="39"/>
      <c r="N252" s="163">
        <f t="shared" si="29"/>
        <v>0</v>
      </c>
      <c r="O252" s="163">
        <f t="shared" si="30"/>
        <v>0</v>
      </c>
      <c r="P252" s="163">
        <f t="shared" si="31"/>
        <v>0</v>
      </c>
      <c r="Q252" s="163">
        <f t="shared" si="32"/>
        <v>0</v>
      </c>
      <c r="R252" s="163">
        <f t="shared" si="33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'General Inputs'!K$22</f>
        <v>-6.6268624707600697E-3</v>
      </c>
      <c r="AA252" s="194">
        <f>'General Inputs'!L$22</f>
        <v>-6.0912696932914198E-3</v>
      </c>
      <c r="AB252" s="194">
        <f>'General Inputs'!M$22</f>
        <v>-7.3277279219734299E-3</v>
      </c>
      <c r="AC252" s="194">
        <f>'General Inputs'!N$22</f>
        <v>-9.5094682370305602E-3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28"/>
        <v/>
      </c>
      <c r="M253" s="39"/>
      <c r="N253" s="163">
        <f t="shared" si="29"/>
        <v>0</v>
      </c>
      <c r="O253" s="163">
        <f t="shared" si="30"/>
        <v>0</v>
      </c>
      <c r="P253" s="163">
        <f t="shared" si="31"/>
        <v>0</v>
      </c>
      <c r="Q253" s="163">
        <f t="shared" si="32"/>
        <v>0</v>
      </c>
      <c r="R253" s="163">
        <f t="shared" si="33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'General Inputs'!K$22</f>
        <v>-6.6268624707600697E-3</v>
      </c>
      <c r="AA253" s="194">
        <f>'General Inputs'!L$22</f>
        <v>-6.0912696932914198E-3</v>
      </c>
      <c r="AB253" s="194">
        <f>'General Inputs'!M$22</f>
        <v>-7.3277279219734299E-3</v>
      </c>
      <c r="AC253" s="194">
        <f>'General Inputs'!N$22</f>
        <v>-9.5094682370305602E-3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28"/>
        <v/>
      </c>
      <c r="M254" s="39"/>
      <c r="N254" s="163">
        <f t="shared" si="29"/>
        <v>0</v>
      </c>
      <c r="O254" s="163">
        <f t="shared" si="30"/>
        <v>0</v>
      </c>
      <c r="P254" s="163">
        <f t="shared" si="31"/>
        <v>0</v>
      </c>
      <c r="Q254" s="163">
        <f t="shared" si="32"/>
        <v>0</v>
      </c>
      <c r="R254" s="163">
        <f t="shared" si="33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'General Inputs'!K$22</f>
        <v>-6.6268624707600697E-3</v>
      </c>
      <c r="AA254" s="194">
        <f>'General Inputs'!L$22</f>
        <v>-6.0912696932914198E-3</v>
      </c>
      <c r="AB254" s="194">
        <f>'General Inputs'!M$22</f>
        <v>-7.3277279219734299E-3</v>
      </c>
      <c r="AC254" s="194">
        <f>'General Inputs'!N$22</f>
        <v>-9.5094682370305602E-3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28"/>
        <v/>
      </c>
      <c r="M255" s="39"/>
      <c r="N255" s="163">
        <f t="shared" si="29"/>
        <v>0</v>
      </c>
      <c r="O255" s="163">
        <f t="shared" si="30"/>
        <v>0</v>
      </c>
      <c r="P255" s="163">
        <f t="shared" si="31"/>
        <v>0</v>
      </c>
      <c r="Q255" s="163">
        <f t="shared" si="32"/>
        <v>0</v>
      </c>
      <c r="R255" s="163">
        <f t="shared" si="33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'General Inputs'!K$22</f>
        <v>-6.6268624707600697E-3</v>
      </c>
      <c r="AA255" s="194">
        <f>'General Inputs'!L$22</f>
        <v>-6.0912696932914198E-3</v>
      </c>
      <c r="AB255" s="194">
        <f>'General Inputs'!M$22</f>
        <v>-7.3277279219734299E-3</v>
      </c>
      <c r="AC255" s="194">
        <f>'General Inputs'!N$22</f>
        <v>-9.5094682370305602E-3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28"/>
        <v/>
      </c>
      <c r="M256" s="39"/>
      <c r="N256" s="163">
        <f t="shared" si="29"/>
        <v>0</v>
      </c>
      <c r="O256" s="163">
        <f t="shared" si="30"/>
        <v>0</v>
      </c>
      <c r="P256" s="163">
        <f t="shared" si="31"/>
        <v>0</v>
      </c>
      <c r="Q256" s="163">
        <f t="shared" si="32"/>
        <v>0</v>
      </c>
      <c r="R256" s="163">
        <f t="shared" si="33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'General Inputs'!K$22</f>
        <v>-6.6268624707600697E-3</v>
      </c>
      <c r="AA256" s="194">
        <f>'General Inputs'!L$22</f>
        <v>-6.0912696932914198E-3</v>
      </c>
      <c r="AB256" s="194">
        <f>'General Inputs'!M$22</f>
        <v>-7.3277279219734299E-3</v>
      </c>
      <c r="AC256" s="194">
        <f>'General Inputs'!N$22</f>
        <v>-9.5094682370305602E-3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28"/>
        <v/>
      </c>
      <c r="M257" s="39"/>
      <c r="N257" s="163">
        <f t="shared" si="29"/>
        <v>0</v>
      </c>
      <c r="O257" s="163">
        <f t="shared" si="30"/>
        <v>0</v>
      </c>
      <c r="P257" s="163">
        <f t="shared" si="31"/>
        <v>0</v>
      </c>
      <c r="Q257" s="163">
        <f t="shared" si="32"/>
        <v>0</v>
      </c>
      <c r="R257" s="163">
        <f t="shared" si="33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'General Inputs'!K$22</f>
        <v>-6.6268624707600697E-3</v>
      </c>
      <c r="AA257" s="194">
        <f>'General Inputs'!L$22</f>
        <v>-6.0912696932914198E-3</v>
      </c>
      <c r="AB257" s="194">
        <f>'General Inputs'!M$22</f>
        <v>-7.3277279219734299E-3</v>
      </c>
      <c r="AC257" s="194">
        <f>'General Inputs'!N$22</f>
        <v>-9.5094682370305602E-3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28"/>
        <v/>
      </c>
      <c r="M258" s="39"/>
      <c r="N258" s="163">
        <f t="shared" si="29"/>
        <v>0</v>
      </c>
      <c r="O258" s="163">
        <f t="shared" si="30"/>
        <v>0</v>
      </c>
      <c r="P258" s="163">
        <f t="shared" si="31"/>
        <v>0</v>
      </c>
      <c r="Q258" s="163">
        <f t="shared" si="32"/>
        <v>0</v>
      </c>
      <c r="R258" s="163">
        <f t="shared" si="33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'General Inputs'!K$22</f>
        <v>-6.6268624707600697E-3</v>
      </c>
      <c r="AA258" s="194">
        <f>'General Inputs'!L$22</f>
        <v>-6.0912696932914198E-3</v>
      </c>
      <c r="AB258" s="194">
        <f>'General Inputs'!M$22</f>
        <v>-7.3277279219734299E-3</v>
      </c>
      <c r="AC258" s="194">
        <f>'General Inputs'!N$22</f>
        <v>-9.5094682370305602E-3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28"/>
        <v/>
      </c>
      <c r="M259" s="39"/>
      <c r="N259" s="163">
        <f t="shared" si="29"/>
        <v>0</v>
      </c>
      <c r="O259" s="163">
        <f t="shared" si="30"/>
        <v>0</v>
      </c>
      <c r="P259" s="163">
        <f t="shared" si="31"/>
        <v>0</v>
      </c>
      <c r="Q259" s="163">
        <f t="shared" si="32"/>
        <v>0</v>
      </c>
      <c r="R259" s="163">
        <f t="shared" si="33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'General Inputs'!K$22</f>
        <v>-6.6268624707600697E-3</v>
      </c>
      <c r="AA259" s="194">
        <f>'General Inputs'!L$22</f>
        <v>-6.0912696932914198E-3</v>
      </c>
      <c r="AB259" s="194">
        <f>'General Inputs'!M$22</f>
        <v>-7.3277279219734299E-3</v>
      </c>
      <c r="AC259" s="194">
        <f>'General Inputs'!N$22</f>
        <v>-9.5094682370305602E-3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28"/>
        <v/>
      </c>
      <c r="M260" s="39"/>
      <c r="N260" s="163">
        <f t="shared" si="29"/>
        <v>0</v>
      </c>
      <c r="O260" s="163">
        <f t="shared" si="30"/>
        <v>0</v>
      </c>
      <c r="P260" s="163">
        <f t="shared" si="31"/>
        <v>0</v>
      </c>
      <c r="Q260" s="163">
        <f t="shared" si="32"/>
        <v>0</v>
      </c>
      <c r="R260" s="163">
        <f t="shared" si="33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'General Inputs'!K$22</f>
        <v>-6.6268624707600697E-3</v>
      </c>
      <c r="AA260" s="194">
        <f>'General Inputs'!L$22</f>
        <v>-6.0912696932914198E-3</v>
      </c>
      <c r="AB260" s="194">
        <f>'General Inputs'!M$22</f>
        <v>-7.3277279219734299E-3</v>
      </c>
      <c r="AC260" s="194">
        <f>'General Inputs'!N$22</f>
        <v>-9.5094682370305602E-3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28"/>
        <v/>
      </c>
      <c r="M261" s="39"/>
      <c r="N261" s="163">
        <f t="shared" si="29"/>
        <v>0</v>
      </c>
      <c r="O261" s="163">
        <f t="shared" si="30"/>
        <v>0</v>
      </c>
      <c r="P261" s="163">
        <f t="shared" si="31"/>
        <v>0</v>
      </c>
      <c r="Q261" s="163">
        <f t="shared" si="32"/>
        <v>0</v>
      </c>
      <c r="R261" s="163">
        <f t="shared" si="33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'General Inputs'!K$22</f>
        <v>-6.6268624707600697E-3</v>
      </c>
      <c r="AA261" s="194">
        <f>'General Inputs'!L$22</f>
        <v>-6.0912696932914198E-3</v>
      </c>
      <c r="AB261" s="194">
        <f>'General Inputs'!M$22</f>
        <v>-7.3277279219734299E-3</v>
      </c>
      <c r="AC261" s="194">
        <f>'General Inputs'!N$22</f>
        <v>-9.5094682370305602E-3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28"/>
        <v/>
      </c>
      <c r="M262" s="39"/>
      <c r="N262" s="163">
        <f t="shared" si="29"/>
        <v>0</v>
      </c>
      <c r="O262" s="163">
        <f t="shared" si="30"/>
        <v>0</v>
      </c>
      <c r="P262" s="163">
        <f t="shared" si="31"/>
        <v>0</v>
      </c>
      <c r="Q262" s="163">
        <f t="shared" si="32"/>
        <v>0</v>
      </c>
      <c r="R262" s="163">
        <f t="shared" si="33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'General Inputs'!K$22</f>
        <v>-6.6268624707600697E-3</v>
      </c>
      <c r="AA262" s="194">
        <f>'General Inputs'!L$22</f>
        <v>-6.0912696932914198E-3</v>
      </c>
      <c r="AB262" s="194">
        <f>'General Inputs'!M$22</f>
        <v>-7.3277279219734299E-3</v>
      </c>
      <c r="AC262" s="194">
        <f>'General Inputs'!N$22</f>
        <v>-9.5094682370305602E-3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28"/>
        <v/>
      </c>
      <c r="M263" s="39"/>
      <c r="N263" s="163">
        <f t="shared" si="29"/>
        <v>0</v>
      </c>
      <c r="O263" s="163">
        <f t="shared" si="30"/>
        <v>0</v>
      </c>
      <c r="P263" s="163">
        <f t="shared" si="31"/>
        <v>0</v>
      </c>
      <c r="Q263" s="163">
        <f t="shared" si="32"/>
        <v>0</v>
      </c>
      <c r="R263" s="163">
        <f t="shared" si="33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'General Inputs'!K$22</f>
        <v>-6.6268624707600697E-3</v>
      </c>
      <c r="AA263" s="194">
        <f>'General Inputs'!L$22</f>
        <v>-6.0912696932914198E-3</v>
      </c>
      <c r="AB263" s="194">
        <f>'General Inputs'!M$22</f>
        <v>-7.3277279219734299E-3</v>
      </c>
      <c r="AC263" s="194">
        <f>'General Inputs'!N$22</f>
        <v>-9.5094682370305602E-3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'General Inputs'!K$22</f>
        <v>-6.6268624707600697E-3</v>
      </c>
      <c r="AA264" s="194">
        <f>'General Inputs'!L$22</f>
        <v>-6.0912696932914198E-3</v>
      </c>
      <c r="AB264" s="194">
        <f>'General Inputs'!M$22</f>
        <v>-7.3277279219734299E-3</v>
      </c>
      <c r="AC264" s="194">
        <f>'General Inputs'!N$22</f>
        <v>-9.5094682370305602E-3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'General Inputs'!K$22</f>
        <v>-6.6268624707600697E-3</v>
      </c>
      <c r="AA265" s="194">
        <f>'General Inputs'!L$22</f>
        <v>-6.0912696932914198E-3</v>
      </c>
      <c r="AB265" s="194">
        <f>'General Inputs'!M$22</f>
        <v>-7.3277279219734299E-3</v>
      </c>
      <c r="AC265" s="194">
        <f>'General Inputs'!N$22</f>
        <v>-9.5094682370305602E-3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'General Inputs'!K$22</f>
        <v>-6.6268624707600697E-3</v>
      </c>
      <c r="AA266" s="194">
        <f>'General Inputs'!L$22</f>
        <v>-6.0912696932914198E-3</v>
      </c>
      <c r="AB266" s="194">
        <f>'General Inputs'!M$22</f>
        <v>-7.3277279219734299E-3</v>
      </c>
      <c r="AC266" s="194">
        <f>'General Inputs'!N$22</f>
        <v>-9.5094682370305602E-3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'General Inputs'!K$22</f>
        <v>-6.6268624707600697E-3</v>
      </c>
      <c r="AA267" s="194">
        <f>'General Inputs'!L$22</f>
        <v>-6.0912696932914198E-3</v>
      </c>
      <c r="AB267" s="194">
        <f>'General Inputs'!M$22</f>
        <v>-7.3277279219734299E-3</v>
      </c>
      <c r="AC267" s="194">
        <f>'General Inputs'!N$22</f>
        <v>-9.5094682370305602E-3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'General Inputs'!K$22</f>
        <v>-6.6268624707600697E-3</v>
      </c>
      <c r="AA268" s="194">
        <f>'General Inputs'!L$22</f>
        <v>-6.0912696932914198E-3</v>
      </c>
      <c r="AB268" s="194">
        <f>'General Inputs'!M$22</f>
        <v>-7.3277279219734299E-3</v>
      </c>
      <c r="AC268" s="194">
        <f>'General Inputs'!N$22</f>
        <v>-9.5094682370305602E-3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'General Inputs'!K$22</f>
        <v>-6.6268624707600697E-3</v>
      </c>
      <c r="AA269" s="194">
        <f>'General Inputs'!L$22</f>
        <v>-6.0912696932914198E-3</v>
      </c>
      <c r="AB269" s="194">
        <f>'General Inputs'!M$22</f>
        <v>-7.3277279219734299E-3</v>
      </c>
      <c r="AC269" s="194">
        <f>'General Inputs'!N$22</f>
        <v>-9.5094682370305602E-3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'General Inputs'!K$22</f>
        <v>-6.6268624707600697E-3</v>
      </c>
      <c r="AA270" s="194">
        <f>'General Inputs'!L$22</f>
        <v>-6.0912696932914198E-3</v>
      </c>
      <c r="AB270" s="194">
        <f>'General Inputs'!M$22</f>
        <v>-7.3277279219734299E-3</v>
      </c>
      <c r="AC270" s="194">
        <f>'General Inputs'!N$22</f>
        <v>-9.5094682370305602E-3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'General Inputs'!K$22</f>
        <v>-6.6268624707600697E-3</v>
      </c>
      <c r="AA271" s="194">
        <f>'General Inputs'!L$22</f>
        <v>-6.0912696932914198E-3</v>
      </c>
      <c r="AB271" s="194">
        <f>'General Inputs'!M$22</f>
        <v>-7.3277279219734299E-3</v>
      </c>
      <c r="AC271" s="194">
        <f>'General Inputs'!N$22</f>
        <v>-9.5094682370305602E-3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'General Inputs'!K$22</f>
        <v>-6.6268624707600697E-3</v>
      </c>
      <c r="AA272" s="194">
        <f>'General Inputs'!L$22</f>
        <v>-6.0912696932914198E-3</v>
      </c>
      <c r="AB272" s="194">
        <f>'General Inputs'!M$22</f>
        <v>-7.3277279219734299E-3</v>
      </c>
      <c r="AC272" s="194">
        <f>'General Inputs'!N$22</f>
        <v>-9.5094682370305602E-3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'General Inputs'!K$22</f>
        <v>-6.6268624707600697E-3</v>
      </c>
      <c r="AA273" s="194">
        <f>'General Inputs'!L$22</f>
        <v>-6.0912696932914198E-3</v>
      </c>
      <c r="AB273" s="194">
        <f>'General Inputs'!M$22</f>
        <v>-7.3277279219734299E-3</v>
      </c>
      <c r="AC273" s="194">
        <f>'General Inputs'!N$22</f>
        <v>-9.5094682370305602E-3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'General Inputs'!K$22</f>
        <v>-6.6268624707600697E-3</v>
      </c>
      <c r="AA274" s="194">
        <f>'General Inputs'!L$22</f>
        <v>-6.0912696932914198E-3</v>
      </c>
      <c r="AB274" s="194">
        <f>'General Inputs'!M$22</f>
        <v>-7.3277279219734299E-3</v>
      </c>
      <c r="AC274" s="194">
        <f>'General Inputs'!N$22</f>
        <v>-9.5094682370305602E-3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'General Inputs'!K$22</f>
        <v>-6.6268624707600697E-3</v>
      </c>
      <c r="AA275" s="194">
        <f>'General Inputs'!L$22</f>
        <v>-6.0912696932914198E-3</v>
      </c>
      <c r="AB275" s="194">
        <f>'General Inputs'!M$22</f>
        <v>-7.3277279219734299E-3</v>
      </c>
      <c r="AC275" s="194">
        <f>'General Inputs'!N$22</f>
        <v>-9.5094682370305602E-3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'General Inputs'!K$22</f>
        <v>-6.6268624707600697E-3</v>
      </c>
      <c r="AA276" s="194">
        <f>'General Inputs'!L$22</f>
        <v>-6.0912696932914198E-3</v>
      </c>
      <c r="AB276" s="194">
        <f>'General Inputs'!M$22</f>
        <v>-7.3277279219734299E-3</v>
      </c>
      <c r="AC276" s="194">
        <f>'General Inputs'!N$22</f>
        <v>-9.5094682370305602E-3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'General Inputs'!K$22</f>
        <v>-6.6268624707600697E-3</v>
      </c>
      <c r="AA277" s="194">
        <f>'General Inputs'!L$22</f>
        <v>-6.0912696932914198E-3</v>
      </c>
      <c r="AB277" s="194">
        <f>'General Inputs'!M$22</f>
        <v>-7.3277279219734299E-3</v>
      </c>
      <c r="AC277" s="194">
        <f>'General Inputs'!N$22</f>
        <v>-9.5094682370305602E-3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'General Inputs'!K$22</f>
        <v>-6.6268624707600697E-3</v>
      </c>
      <c r="AA278" s="194">
        <f>'General Inputs'!L$22</f>
        <v>-6.0912696932914198E-3</v>
      </c>
      <c r="AB278" s="194">
        <f>'General Inputs'!M$22</f>
        <v>-7.3277279219734299E-3</v>
      </c>
      <c r="AC278" s="194">
        <f>'General Inputs'!N$22</f>
        <v>-9.5094682370305602E-3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'General Inputs'!K$22</f>
        <v>-6.6268624707600697E-3</v>
      </c>
      <c r="AA279" s="194">
        <f>'General Inputs'!L$22</f>
        <v>-6.0912696932914198E-3</v>
      </c>
      <c r="AB279" s="194">
        <f>'General Inputs'!M$22</f>
        <v>-7.3277279219734299E-3</v>
      </c>
      <c r="AC279" s="194">
        <f>'General Inputs'!N$22</f>
        <v>-9.5094682370305602E-3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'General Inputs'!K$22</f>
        <v>-6.6268624707600697E-3</v>
      </c>
      <c r="AA280" s="194">
        <f>'General Inputs'!L$22</f>
        <v>-6.0912696932914198E-3</v>
      </c>
      <c r="AB280" s="194">
        <f>'General Inputs'!M$22</f>
        <v>-7.3277279219734299E-3</v>
      </c>
      <c r="AC280" s="194">
        <f>'General Inputs'!N$22</f>
        <v>-9.5094682370305602E-3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'General Inputs'!K$22</f>
        <v>-6.6268624707600697E-3</v>
      </c>
      <c r="AA281" s="194">
        <f>'General Inputs'!L$22</f>
        <v>-6.0912696932914198E-3</v>
      </c>
      <c r="AB281" s="194">
        <f>'General Inputs'!M$22</f>
        <v>-7.3277279219734299E-3</v>
      </c>
      <c r="AC281" s="194">
        <f>'General Inputs'!N$22</f>
        <v>-9.5094682370305602E-3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'General Inputs'!K$22</f>
        <v>-6.6268624707600697E-3</v>
      </c>
      <c r="AA282" s="194">
        <f>'General Inputs'!L$22</f>
        <v>-6.0912696932914198E-3</v>
      </c>
      <c r="AB282" s="194">
        <f>'General Inputs'!M$22</f>
        <v>-7.3277279219734299E-3</v>
      </c>
      <c r="AC282" s="194">
        <f>'General Inputs'!N$22</f>
        <v>-9.5094682370305602E-3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'General Inputs'!K$22</f>
        <v>-6.6268624707600697E-3</v>
      </c>
      <c r="AA283" s="194">
        <f>'General Inputs'!L$22</f>
        <v>-6.0912696932914198E-3</v>
      </c>
      <c r="AB283" s="194">
        <f>'General Inputs'!M$22</f>
        <v>-7.3277279219734299E-3</v>
      </c>
      <c r="AC283" s="194">
        <f>'General Inputs'!N$22</f>
        <v>-9.5094682370305602E-3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'General Inputs'!K$22</f>
        <v>-6.6268624707600697E-3</v>
      </c>
      <c r="AA284" s="194">
        <f>'General Inputs'!L$22</f>
        <v>-6.0912696932914198E-3</v>
      </c>
      <c r="AB284" s="194">
        <f>'General Inputs'!M$22</f>
        <v>-7.3277279219734299E-3</v>
      </c>
      <c r="AC284" s="194">
        <f>'General Inputs'!N$22</f>
        <v>-9.5094682370305602E-3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'General Inputs'!K$22</f>
        <v>-6.6268624707600697E-3</v>
      </c>
      <c r="AA285" s="194">
        <f>'General Inputs'!L$22</f>
        <v>-6.0912696932914198E-3</v>
      </c>
      <c r="AB285" s="194">
        <f>'General Inputs'!M$22</f>
        <v>-7.3277279219734299E-3</v>
      </c>
      <c r="AC285" s="194">
        <f>'General Inputs'!N$22</f>
        <v>-9.5094682370305602E-3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'General Inputs'!K$22</f>
        <v>-6.6268624707600697E-3</v>
      </c>
      <c r="AA286" s="194">
        <f>'General Inputs'!L$22</f>
        <v>-6.0912696932914198E-3</v>
      </c>
      <c r="AB286" s="194">
        <f>'General Inputs'!M$22</f>
        <v>-7.3277279219734299E-3</v>
      </c>
      <c r="AC286" s="194">
        <f>'General Inputs'!N$22</f>
        <v>-9.5094682370305602E-3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'General Inputs'!K$22</f>
        <v>-6.6268624707600697E-3</v>
      </c>
      <c r="AA287" s="194">
        <f>'General Inputs'!L$22</f>
        <v>-6.0912696932914198E-3</v>
      </c>
      <c r="AB287" s="194">
        <f>'General Inputs'!M$22</f>
        <v>-7.3277279219734299E-3</v>
      </c>
      <c r="AC287" s="194">
        <f>'General Inputs'!N$22</f>
        <v>-9.5094682370305602E-3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'General Inputs'!K$22</f>
        <v>-6.6268624707600697E-3</v>
      </c>
      <c r="AA288" s="194">
        <f>'General Inputs'!L$22</f>
        <v>-6.0912696932914198E-3</v>
      </c>
      <c r="AB288" s="194">
        <f>'General Inputs'!M$22</f>
        <v>-7.3277279219734299E-3</v>
      </c>
      <c r="AC288" s="194">
        <f>'General Inputs'!N$22</f>
        <v>-9.5094682370305602E-3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'General Inputs'!K$22</f>
        <v>-6.6268624707600697E-3</v>
      </c>
      <c r="AA289" s="194">
        <f>'General Inputs'!L$22</f>
        <v>-6.0912696932914198E-3</v>
      </c>
      <c r="AB289" s="194">
        <f>'General Inputs'!M$22</f>
        <v>-7.3277279219734299E-3</v>
      </c>
      <c r="AC289" s="194">
        <f>'General Inputs'!N$22</f>
        <v>-9.5094682370305602E-3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'General Inputs'!K$22</f>
        <v>-6.6268624707600697E-3</v>
      </c>
      <c r="AA290" s="194">
        <f>'General Inputs'!L$22</f>
        <v>-6.0912696932914198E-3</v>
      </c>
      <c r="AB290" s="194">
        <f>'General Inputs'!M$22</f>
        <v>-7.3277279219734299E-3</v>
      </c>
      <c r="AC290" s="194">
        <f>'General Inputs'!N$22</f>
        <v>-9.5094682370305602E-3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'General Inputs'!K$22</f>
        <v>-6.6268624707600697E-3</v>
      </c>
      <c r="AA291" s="194">
        <f>'General Inputs'!L$22</f>
        <v>-6.0912696932914198E-3</v>
      </c>
      <c r="AB291" s="194">
        <f>'General Inputs'!M$22</f>
        <v>-7.3277279219734299E-3</v>
      </c>
      <c r="AC291" s="194">
        <f>'General Inputs'!N$22</f>
        <v>-9.5094682370305602E-3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'General Inputs'!K$22</f>
        <v>-6.6268624707600697E-3</v>
      </c>
      <c r="AA292" s="194">
        <f>'General Inputs'!L$22</f>
        <v>-6.0912696932914198E-3</v>
      </c>
      <c r="AB292" s="194">
        <f>'General Inputs'!M$22</f>
        <v>-7.3277279219734299E-3</v>
      </c>
      <c r="AC292" s="194">
        <f>'General Inputs'!N$22</f>
        <v>-9.5094682370305602E-3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'General Inputs'!K$22</f>
        <v>-6.6268624707600697E-3</v>
      </c>
      <c r="AA293" s="194">
        <f>'General Inputs'!L$22</f>
        <v>-6.0912696932914198E-3</v>
      </c>
      <c r="AB293" s="194">
        <f>'General Inputs'!M$22</f>
        <v>-7.3277279219734299E-3</v>
      </c>
      <c r="AC293" s="194">
        <f>'General Inputs'!N$22</f>
        <v>-9.5094682370305602E-3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'General Inputs'!K$22</f>
        <v>-6.6268624707600697E-3</v>
      </c>
      <c r="AA294" s="194">
        <f>'General Inputs'!L$22</f>
        <v>-6.0912696932914198E-3</v>
      </c>
      <c r="AB294" s="194">
        <f>'General Inputs'!M$22</f>
        <v>-7.3277279219734299E-3</v>
      </c>
      <c r="AC294" s="194">
        <f>'General Inputs'!N$22</f>
        <v>-9.5094682370305602E-3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'General Inputs'!K$22</f>
        <v>-6.6268624707600697E-3</v>
      </c>
      <c r="AA295" s="194">
        <f>'General Inputs'!L$22</f>
        <v>-6.0912696932914198E-3</v>
      </c>
      <c r="AB295" s="194">
        <f>'General Inputs'!M$22</f>
        <v>-7.3277279219734299E-3</v>
      </c>
      <c r="AC295" s="194">
        <f>'General Inputs'!N$22</f>
        <v>-9.5094682370305602E-3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'General Inputs'!K$22</f>
        <v>-6.6268624707600697E-3</v>
      </c>
      <c r="AA296" s="194">
        <f>'General Inputs'!L$22</f>
        <v>-6.0912696932914198E-3</v>
      </c>
      <c r="AB296" s="194">
        <f>'General Inputs'!M$22</f>
        <v>-7.3277279219734299E-3</v>
      </c>
      <c r="AC296" s="194">
        <f>'General Inputs'!N$22</f>
        <v>-9.5094682370305602E-3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'General Inputs'!K$22</f>
        <v>-6.6268624707600697E-3</v>
      </c>
      <c r="AA297" s="194">
        <f>'General Inputs'!L$22</f>
        <v>-6.0912696932914198E-3</v>
      </c>
      <c r="AB297" s="194">
        <f>'General Inputs'!M$22</f>
        <v>-7.3277279219734299E-3</v>
      </c>
      <c r="AC297" s="194">
        <f>'General Inputs'!N$22</f>
        <v>-9.5094682370305602E-3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'General Inputs'!K$22</f>
        <v>-6.6268624707600697E-3</v>
      </c>
      <c r="AA298" s="194">
        <f>'General Inputs'!L$22</f>
        <v>-6.0912696932914198E-3</v>
      </c>
      <c r="AB298" s="194">
        <f>'General Inputs'!M$22</f>
        <v>-7.3277279219734299E-3</v>
      </c>
      <c r="AC298" s="194">
        <f>'General Inputs'!N$22</f>
        <v>-9.5094682370305602E-3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'General Inputs'!K$22</f>
        <v>-6.6268624707600697E-3</v>
      </c>
      <c r="AA299" s="194">
        <f>'General Inputs'!L$22</f>
        <v>-6.0912696932914198E-3</v>
      </c>
      <c r="AB299" s="194">
        <f>'General Inputs'!M$22</f>
        <v>-7.3277279219734299E-3</v>
      </c>
      <c r="AC299" s="194">
        <f>'General Inputs'!N$22</f>
        <v>-9.5094682370305602E-3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'General Inputs'!K$22</f>
        <v>-6.6268624707600697E-3</v>
      </c>
      <c r="AA300" s="194">
        <f>'General Inputs'!L$22</f>
        <v>-6.0912696932914198E-3</v>
      </c>
      <c r="AB300" s="194">
        <f>'General Inputs'!M$22</f>
        <v>-7.3277279219734299E-3</v>
      </c>
      <c r="AC300" s="194">
        <f>'General Inputs'!N$22</f>
        <v>-9.5094682370305602E-3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'General Inputs'!K$22</f>
        <v>-6.6268624707600697E-3</v>
      </c>
      <c r="AA301" s="194">
        <f>'General Inputs'!L$22</f>
        <v>-6.0912696932914198E-3</v>
      </c>
      <c r="AB301" s="194">
        <f>'General Inputs'!M$22</f>
        <v>-7.3277279219734299E-3</v>
      </c>
      <c r="AC301" s="194">
        <f>'General Inputs'!N$22</f>
        <v>-9.5094682370305602E-3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'General Inputs'!K$22</f>
        <v>-6.6268624707600697E-3</v>
      </c>
      <c r="AA302" s="194">
        <f>'General Inputs'!L$22</f>
        <v>-6.0912696932914198E-3</v>
      </c>
      <c r="AB302" s="194">
        <f>'General Inputs'!M$22</f>
        <v>-7.3277279219734299E-3</v>
      </c>
      <c r="AC302" s="194">
        <f>'General Inputs'!N$22</f>
        <v>-9.5094682370305602E-3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'General Inputs'!K$22</f>
        <v>-6.6268624707600697E-3</v>
      </c>
      <c r="AA303" s="194">
        <f>'General Inputs'!L$22</f>
        <v>-6.0912696932914198E-3</v>
      </c>
      <c r="AB303" s="194">
        <f>'General Inputs'!M$22</f>
        <v>-7.3277279219734299E-3</v>
      </c>
      <c r="AC303" s="194">
        <f>'General Inputs'!N$22</f>
        <v>-9.5094682370305602E-3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'General Inputs'!K$22</f>
        <v>-6.6268624707600697E-3</v>
      </c>
      <c r="AA304" s="194">
        <f>'General Inputs'!L$22</f>
        <v>-6.0912696932914198E-3</v>
      </c>
      <c r="AB304" s="194">
        <f>'General Inputs'!M$22</f>
        <v>-7.3277279219734299E-3</v>
      </c>
      <c r="AC304" s="194">
        <f>'General Inputs'!N$22</f>
        <v>-9.5094682370305602E-3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'General Inputs'!K$22</f>
        <v>-6.6268624707600697E-3</v>
      </c>
      <c r="AA305" s="194">
        <f>'General Inputs'!L$22</f>
        <v>-6.0912696932914198E-3</v>
      </c>
      <c r="AB305" s="194">
        <f>'General Inputs'!M$22</f>
        <v>-7.3277279219734299E-3</v>
      </c>
      <c r="AC305" s="194">
        <f>'General Inputs'!N$22</f>
        <v>-9.5094682370305602E-3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/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'General Inputs'!K$22</f>
        <v>-6.6268624707600697E-3</v>
      </c>
      <c r="AA306" s="194">
        <f>'General Inputs'!L$22</f>
        <v>-6.0912696932914198E-3</v>
      </c>
      <c r="AB306" s="194">
        <f>'General Inputs'!M$22</f>
        <v>-7.3277279219734299E-3</v>
      </c>
      <c r="AC306" s="194">
        <f>'General Inputs'!N$22</f>
        <v>-9.5094682370305602E-3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/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'General Inputs'!K$22</f>
        <v>-6.6268624707600697E-3</v>
      </c>
      <c r="AA307" s="194">
        <f>'General Inputs'!L$22</f>
        <v>-6.0912696932914198E-3</v>
      </c>
      <c r="AB307" s="194">
        <f>'General Inputs'!M$22</f>
        <v>-7.3277279219734299E-3</v>
      </c>
      <c r="AC307" s="194">
        <f>'General Inputs'!N$22</f>
        <v>-9.5094682370305602E-3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/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'General Inputs'!K$22</f>
        <v>-6.6268624707600697E-3</v>
      </c>
      <c r="AA308" s="194">
        <f>'General Inputs'!L$22</f>
        <v>-6.0912696932914198E-3</v>
      </c>
      <c r="AB308" s="194">
        <f>'General Inputs'!M$22</f>
        <v>-7.3277279219734299E-3</v>
      </c>
      <c r="AC308" s="194">
        <f>'General Inputs'!N$22</f>
        <v>-9.5094682370305602E-3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/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'General Inputs'!K$22</f>
        <v>-6.6268624707600697E-3</v>
      </c>
      <c r="AA309" s="194">
        <f>'General Inputs'!L$22</f>
        <v>-6.0912696932914198E-3</v>
      </c>
      <c r="AB309" s="194">
        <f>'General Inputs'!M$22</f>
        <v>-7.3277279219734299E-3</v>
      </c>
      <c r="AC309" s="194">
        <f>'General Inputs'!N$22</f>
        <v>-9.5094682370305602E-3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/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'General Inputs'!K$22</f>
        <v>-6.6268624707600697E-3</v>
      </c>
      <c r="AA310" s="194">
        <f>'General Inputs'!L$22</f>
        <v>-6.0912696932914198E-3</v>
      </c>
      <c r="AB310" s="194">
        <f>'General Inputs'!M$22</f>
        <v>-7.3277279219734299E-3</v>
      </c>
      <c r="AC310" s="194">
        <f>'General Inputs'!N$22</f>
        <v>-9.5094682370305602E-3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/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'General Inputs'!K$22</f>
        <v>-6.6268624707600697E-3</v>
      </c>
      <c r="AA311" s="194">
        <f>'General Inputs'!L$22</f>
        <v>-6.0912696932914198E-3</v>
      </c>
      <c r="AB311" s="194">
        <f>'General Inputs'!M$22</f>
        <v>-7.3277279219734299E-3</v>
      </c>
      <c r="AC311" s="194">
        <f>'General Inputs'!N$22</f>
        <v>-9.5094682370305602E-3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1" x14ac:dyDescent="0.2">
      <c r="A312" s="43"/>
      <c r="B312" s="43"/>
      <c r="C312" s="161"/>
      <c r="D312" s="161"/>
      <c r="E312" s="71"/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'General Inputs'!K$22</f>
        <v>-6.6268624707600697E-3</v>
      </c>
      <c r="AA312" s="194">
        <f>'General Inputs'!L$22</f>
        <v>-6.0912696932914198E-3</v>
      </c>
      <c r="AB312" s="194">
        <f>'General Inputs'!M$22</f>
        <v>-7.3277279219734299E-3</v>
      </c>
      <c r="AC312" s="194">
        <f>'General Inputs'!N$22</f>
        <v>-9.5094682370305602E-3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1" x14ac:dyDescent="0.2">
      <c r="A313" s="43"/>
      <c r="B313" s="43"/>
      <c r="C313" s="161"/>
      <c r="D313" s="161"/>
      <c r="E313" s="71"/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'General Inputs'!K$22</f>
        <v>-6.6268624707600697E-3</v>
      </c>
      <c r="AA313" s="194">
        <f>'General Inputs'!L$22</f>
        <v>-6.0912696932914198E-3</v>
      </c>
      <c r="AB313" s="194">
        <f>'General Inputs'!M$22</f>
        <v>-7.3277279219734299E-3</v>
      </c>
      <c r="AC313" s="194">
        <f>'General Inputs'!N$22</f>
        <v>-9.5094682370305602E-3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1" x14ac:dyDescent="0.2">
      <c r="A314" s="43"/>
      <c r="B314" s="43"/>
      <c r="C314" s="161"/>
      <c r="D314" s="161"/>
      <c r="E314" s="71"/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'General Inputs'!K$22</f>
        <v>-6.6268624707600697E-3</v>
      </c>
      <c r="AA314" s="194">
        <f>'General Inputs'!L$22</f>
        <v>-6.0912696932914198E-3</v>
      </c>
      <c r="AB314" s="194">
        <f>'General Inputs'!M$22</f>
        <v>-7.3277279219734299E-3</v>
      </c>
      <c r="AC314" s="194">
        <f>'General Inputs'!N$22</f>
        <v>-9.5094682370305602E-3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1" x14ac:dyDescent="0.2">
      <c r="A315" s="43"/>
      <c r="B315" s="43"/>
      <c r="C315" s="161"/>
      <c r="D315" s="161"/>
      <c r="E315" s="71"/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'General Inputs'!K$22</f>
        <v>-6.6268624707600697E-3</v>
      </c>
      <c r="AA315" s="194">
        <f>'General Inputs'!L$22</f>
        <v>-6.0912696932914198E-3</v>
      </c>
      <c r="AB315" s="194">
        <f>'General Inputs'!M$22</f>
        <v>-7.3277279219734299E-3</v>
      </c>
      <c r="AC315" s="194">
        <f>'General Inputs'!N$22</f>
        <v>-9.5094682370305602E-3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1" x14ac:dyDescent="0.2">
      <c r="A316" s="43"/>
      <c r="B316" s="43"/>
      <c r="C316" s="161"/>
      <c r="D316" s="161"/>
      <c r="E316" s="71"/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'General Inputs'!K$22</f>
        <v>-6.6268624707600697E-3</v>
      </c>
      <c r="AA316" s="194">
        <f>'General Inputs'!L$22</f>
        <v>-6.0912696932914198E-3</v>
      </c>
      <c r="AB316" s="194">
        <f>'General Inputs'!M$22</f>
        <v>-7.3277279219734299E-3</v>
      </c>
      <c r="AC316" s="194">
        <f>'General Inputs'!N$22</f>
        <v>-9.5094682370305602E-3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1" x14ac:dyDescent="0.2">
      <c r="A317" s="43"/>
      <c r="B317" s="43"/>
      <c r="C317" s="161"/>
      <c r="D317" s="161"/>
      <c r="E317" s="71"/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'General Inputs'!K$22</f>
        <v>-6.6268624707600697E-3</v>
      </c>
      <c r="AA317" s="194">
        <f>'General Inputs'!L$22</f>
        <v>-6.0912696932914198E-3</v>
      </c>
      <c r="AB317" s="194">
        <f>'General Inputs'!M$22</f>
        <v>-7.3277279219734299E-3</v>
      </c>
      <c r="AC317" s="194">
        <f>'General Inputs'!N$22</f>
        <v>-9.5094682370305602E-3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2">
      <c r="A318" s="36"/>
      <c r="B318" s="36"/>
      <c r="C318" s="161"/>
      <c r="D318" s="161"/>
      <c r="E318" s="71"/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'General Inputs'!K$22</f>
        <v>-6.6268624707600697E-3</v>
      </c>
      <c r="AA318" s="194">
        <f>'General Inputs'!L$22</f>
        <v>-6.0912696932914198E-3</v>
      </c>
      <c r="AB318" s="194">
        <f>'General Inputs'!M$22</f>
        <v>-7.3277279219734299E-3</v>
      </c>
      <c r="AC318" s="194">
        <f>'General Inputs'!N$22</f>
        <v>-9.5094682370305602E-3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2">
      <c r="A319" s="46"/>
      <c r="B319" s="46"/>
      <c r="C319" s="161"/>
      <c r="D319" s="161"/>
      <c r="E319" s="71"/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'General Inputs'!K$22</f>
        <v>-6.6268624707600697E-3</v>
      </c>
      <c r="AA319" s="194">
        <f>'General Inputs'!L$22</f>
        <v>-6.0912696932914198E-3</v>
      </c>
      <c r="AB319" s="194">
        <f>'General Inputs'!M$22</f>
        <v>-7.3277279219734299E-3</v>
      </c>
      <c r="AC319" s="194">
        <f>'General Inputs'!N$22</f>
        <v>-9.5094682370305602E-3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1" x14ac:dyDescent="0.2">
      <c r="A320" s="46"/>
      <c r="B320" s="46"/>
      <c r="C320" s="161"/>
      <c r="D320" s="161"/>
      <c r="E320" s="71"/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'General Inputs'!K$22</f>
        <v>-6.6268624707600697E-3</v>
      </c>
      <c r="AA320" s="194">
        <f>'General Inputs'!L$22</f>
        <v>-6.0912696932914198E-3</v>
      </c>
      <c r="AB320" s="194">
        <f>'General Inputs'!M$22</f>
        <v>-7.3277279219734299E-3</v>
      </c>
      <c r="AC320" s="194">
        <f>'General Inputs'!N$22</f>
        <v>-9.5094682370305602E-3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/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'General Inputs'!K$22</f>
        <v>-6.6268624707600697E-3</v>
      </c>
      <c r="AA321" s="194">
        <f>'General Inputs'!L$22</f>
        <v>-6.0912696932914198E-3</v>
      </c>
      <c r="AB321" s="194">
        <f>'General Inputs'!M$22</f>
        <v>-7.3277279219734299E-3</v>
      </c>
      <c r="AC321" s="194">
        <f>'General Inputs'!N$22</f>
        <v>-9.5094682370305602E-3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/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'General Inputs'!K$22</f>
        <v>-6.6268624707600697E-3</v>
      </c>
      <c r="AA322" s="194">
        <f>'General Inputs'!L$22</f>
        <v>-6.0912696932914198E-3</v>
      </c>
      <c r="AB322" s="194">
        <f>'General Inputs'!M$22</f>
        <v>-7.3277279219734299E-3</v>
      </c>
      <c r="AC322" s="194">
        <f>'General Inputs'!N$22</f>
        <v>-9.5094682370305602E-3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/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'General Inputs'!K$22</f>
        <v>-6.6268624707600697E-3</v>
      </c>
      <c r="AA323" s="194">
        <f>'General Inputs'!L$22</f>
        <v>-6.0912696932914198E-3</v>
      </c>
      <c r="AB323" s="194">
        <f>'General Inputs'!M$22</f>
        <v>-7.3277279219734299E-3</v>
      </c>
      <c r="AC323" s="194">
        <f>'General Inputs'!N$22</f>
        <v>-9.5094682370305602E-3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1" operator="equal">
      <formula>"NON-COMPLIANT"</formula>
    </cfRule>
    <cfRule type="cellIs" dxfId="6" priority="2" operator="equal">
      <formula>"COMPLIANT"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topLeftCell="D1" zoomScale="130" zoomScaleNormal="130" workbookViewId="0">
      <selection activeCell="T7" sqref="T7"/>
    </sheetView>
  </sheetViews>
  <sheetFormatPr defaultColWidth="0" defaultRowHeight="11.25" zeroHeight="1" outlineLevelRow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187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6" t="s">
        <v>205</v>
      </c>
      <c r="N4" s="216"/>
      <c r="O4" s="216"/>
      <c r="P4" s="216"/>
      <c r="Q4" s="216"/>
      <c r="R4" s="23"/>
      <c r="S4" s="216" t="s">
        <v>206</v>
      </c>
      <c r="T4" s="216"/>
      <c r="U4" s="216"/>
      <c r="V4" s="216"/>
      <c r="W4" s="216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186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378</v>
      </c>
      <c r="D7" s="161" t="s">
        <v>327</v>
      </c>
      <c r="E7" s="71" t="s">
        <v>34</v>
      </c>
      <c r="F7" s="92"/>
      <c r="G7" s="93">
        <f t="shared" ref="G7:G36" si="0">_xlfn.IFNA(INDEX($M7:$Q7,1,MATCH(forecastyear,$M$5:$Q$5,0)),0)</f>
        <v>98.18</v>
      </c>
      <c r="H7" s="162"/>
      <c r="I7" s="93">
        <f t="shared" ref="I7:I36" si="1">_xlfn.IFNA(INDEX($S7:$W7,1,MATCH(forecastyear,$S$5:$W$5,0)),0)</f>
        <v>98.18</v>
      </c>
      <c r="J7" s="162"/>
      <c r="K7" s="162" t="str">
        <f>IF(C7="","",IF(G7&gt;I7,"NON-COMPLIANT","COMPLIANT"))</f>
        <v>COMPLIANT</v>
      </c>
      <c r="L7" s="39"/>
      <c r="M7" s="163">
        <f>S7</f>
        <v>94.24</v>
      </c>
      <c r="N7" s="163">
        <f t="shared" ref="N7:Q7" si="2">T7</f>
        <v>98.18</v>
      </c>
      <c r="O7" s="163">
        <f t="shared" si="2"/>
        <v>100.75</v>
      </c>
      <c r="P7" s="163">
        <f t="shared" si="2"/>
        <v>103.52</v>
      </c>
      <c r="Q7" s="163">
        <f t="shared" si="2"/>
        <v>106.59</v>
      </c>
      <c r="R7" s="39"/>
      <c r="S7" s="164">
        <v>94.24</v>
      </c>
      <c r="T7" s="165">
        <f>ROUND(ROUND(S7,2)*(1+'General Inputs'!K$20)*(1-'General Inputs'!K$22)+'General Inputs'!K$27,2)</f>
        <v>98.18</v>
      </c>
      <c r="U7" s="165">
        <f>ROUND(T7*(1+'General Inputs'!L$20)*(1-'General Inputs'!L$22)+'General Inputs'!L$27,2)</f>
        <v>100.75</v>
      </c>
      <c r="V7" s="165">
        <f>ROUND(U7*(1+'General Inputs'!M$20)*(1-'General Inputs'!M$22)+'General Inputs'!M$27,2)</f>
        <v>103.52</v>
      </c>
      <c r="W7" s="165">
        <f>ROUND(V7*(1+'General Inputs'!N$20)*(1-'General Inputs'!N$22)+'General Inputs'!N$27,2)</f>
        <v>106.59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379</v>
      </c>
      <c r="D8" s="161" t="s">
        <v>328</v>
      </c>
      <c r="E8" s="71" t="s">
        <v>34</v>
      </c>
      <c r="F8" s="92"/>
      <c r="G8" s="93">
        <f t="shared" si="0"/>
        <v>181.85</v>
      </c>
      <c r="H8" s="162"/>
      <c r="I8" s="93">
        <f t="shared" si="1"/>
        <v>181.85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174.55</v>
      </c>
      <c r="N8" s="163">
        <f t="shared" ref="N8:N36" si="5">T8</f>
        <v>181.85</v>
      </c>
      <c r="O8" s="163">
        <f t="shared" ref="O8:O36" si="6">U8</f>
        <v>186.62</v>
      </c>
      <c r="P8" s="163">
        <f t="shared" ref="P8:P36" si="7">V8</f>
        <v>191.75</v>
      </c>
      <c r="Q8" s="163">
        <f t="shared" ref="Q8:Q36" si="8">W8</f>
        <v>197.44</v>
      </c>
      <c r="R8" s="39"/>
      <c r="S8" s="164">
        <v>174.55</v>
      </c>
      <c r="T8" s="165">
        <f>ROUND(ROUND(S8,2)*(1+'General Inputs'!K$20)*(1-'General Inputs'!K$22)+'General Inputs'!K$27,2)</f>
        <v>181.85</v>
      </c>
      <c r="U8" s="165">
        <f>ROUND(T8*(1+'General Inputs'!L$20)*(1-'General Inputs'!L$22)+'General Inputs'!L$27,2)</f>
        <v>186.62</v>
      </c>
      <c r="V8" s="165">
        <f>ROUND(U8*(1+'General Inputs'!M$20)*(1-'General Inputs'!M$22)+'General Inputs'!M$27,2)</f>
        <v>191.75</v>
      </c>
      <c r="W8" s="165">
        <f>ROUND(V8*(1+'General Inputs'!N$20)*(1-'General Inputs'!N$22)+'General Inputs'!N$27,2)</f>
        <v>197.44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380</v>
      </c>
      <c r="D9" s="161" t="s">
        <v>329</v>
      </c>
      <c r="E9" s="71" t="s">
        <v>34</v>
      </c>
      <c r="F9" s="92"/>
      <c r="G9" s="93">
        <f t="shared" si="0"/>
        <v>181.85</v>
      </c>
      <c r="H9" s="162"/>
      <c r="I9" s="93">
        <f t="shared" si="1"/>
        <v>181.85</v>
      </c>
      <c r="J9" s="162"/>
      <c r="K9" s="162" t="str">
        <f t="shared" si="3"/>
        <v>COMPLIANT</v>
      </c>
      <c r="L9" s="39"/>
      <c r="M9" s="163">
        <f t="shared" si="4"/>
        <v>174.55</v>
      </c>
      <c r="N9" s="163">
        <f t="shared" si="5"/>
        <v>181.85</v>
      </c>
      <c r="O9" s="163">
        <f t="shared" si="6"/>
        <v>186.62</v>
      </c>
      <c r="P9" s="163">
        <f t="shared" si="7"/>
        <v>191.75</v>
      </c>
      <c r="Q9" s="163">
        <f t="shared" si="8"/>
        <v>197.44</v>
      </c>
      <c r="R9" s="39"/>
      <c r="S9" s="164">
        <v>174.55</v>
      </c>
      <c r="T9" s="165">
        <f>ROUND(ROUND(S9,2)*(1+'General Inputs'!K$20)*(1-'General Inputs'!K$22)+'General Inputs'!K$27,2)</f>
        <v>181.85</v>
      </c>
      <c r="U9" s="165">
        <f>ROUND(T9*(1+'General Inputs'!L$20)*(1-'General Inputs'!L$22)+'General Inputs'!L$27,2)</f>
        <v>186.62</v>
      </c>
      <c r="V9" s="165">
        <f>ROUND(U9*(1+'General Inputs'!M$20)*(1-'General Inputs'!M$22)+'General Inputs'!M$27,2)</f>
        <v>191.75</v>
      </c>
      <c r="W9" s="165">
        <f>ROUND(V9*(1+'General Inputs'!N$20)*(1-'General Inputs'!N$22)+'General Inputs'!N$27,2)</f>
        <v>197.44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381</v>
      </c>
      <c r="D10" s="161" t="s">
        <v>330</v>
      </c>
      <c r="E10" s="71" t="s">
        <v>34</v>
      </c>
      <c r="F10" s="92"/>
      <c r="G10" s="93">
        <f t="shared" si="0"/>
        <v>159.56</v>
      </c>
      <c r="H10" s="162"/>
      <c r="I10" s="93">
        <f t="shared" si="1"/>
        <v>159.56</v>
      </c>
      <c r="J10" s="162"/>
      <c r="K10" s="162" t="str">
        <f t="shared" si="3"/>
        <v>COMPLIANT</v>
      </c>
      <c r="L10" s="39"/>
      <c r="M10" s="163">
        <f t="shared" si="4"/>
        <v>153.15</v>
      </c>
      <c r="N10" s="163">
        <f t="shared" si="5"/>
        <v>159.56</v>
      </c>
      <c r="O10" s="163">
        <f t="shared" si="6"/>
        <v>163.74</v>
      </c>
      <c r="P10" s="163">
        <f t="shared" si="7"/>
        <v>168.24</v>
      </c>
      <c r="Q10" s="163">
        <f t="shared" si="8"/>
        <v>173.24</v>
      </c>
      <c r="R10" s="39"/>
      <c r="S10" s="164">
        <v>153.15</v>
      </c>
      <c r="T10" s="165">
        <f>ROUND(ROUND(S10,2)*(1+'General Inputs'!K$20)*(1-'General Inputs'!K$22)+'General Inputs'!K$27,2)</f>
        <v>159.56</v>
      </c>
      <c r="U10" s="165">
        <f>ROUND(T10*(1+'General Inputs'!L$20)*(1-'General Inputs'!L$22)+'General Inputs'!L$27,2)</f>
        <v>163.74</v>
      </c>
      <c r="V10" s="165">
        <f>ROUND(U10*(1+'General Inputs'!M$20)*(1-'General Inputs'!M$22)+'General Inputs'!M$27,2)</f>
        <v>168.24</v>
      </c>
      <c r="W10" s="165">
        <f>ROUND(V10*(1+'General Inputs'!N$20)*(1-'General Inputs'!N$22)+'General Inputs'!N$27,2)</f>
        <v>173.24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382</v>
      </c>
      <c r="D11" s="161" t="s">
        <v>331</v>
      </c>
      <c r="E11" s="71" t="s">
        <v>34</v>
      </c>
      <c r="F11" s="92"/>
      <c r="G11" s="93">
        <f t="shared" si="0"/>
        <v>208.64</v>
      </c>
      <c r="H11" s="162"/>
      <c r="I11" s="93">
        <f t="shared" si="1"/>
        <v>208.64</v>
      </c>
      <c r="J11" s="162"/>
      <c r="K11" s="162" t="str">
        <f t="shared" si="3"/>
        <v>COMPLIANT</v>
      </c>
      <c r="L11" s="39"/>
      <c r="M11" s="163">
        <f t="shared" si="4"/>
        <v>200.26</v>
      </c>
      <c r="N11" s="163">
        <f t="shared" si="5"/>
        <v>208.64</v>
      </c>
      <c r="O11" s="163">
        <f t="shared" si="6"/>
        <v>214.11</v>
      </c>
      <c r="P11" s="163">
        <f t="shared" si="7"/>
        <v>219.99</v>
      </c>
      <c r="Q11" s="163">
        <f t="shared" si="8"/>
        <v>226.52</v>
      </c>
      <c r="R11" s="39"/>
      <c r="S11" s="164">
        <v>200.26</v>
      </c>
      <c r="T11" s="165">
        <f>ROUND(ROUND(S11,2)*(1+'General Inputs'!K$20)*(1-'General Inputs'!K$22)+'General Inputs'!K$27,2)</f>
        <v>208.64</v>
      </c>
      <c r="U11" s="165">
        <f>ROUND(T11*(1+'General Inputs'!L$20)*(1-'General Inputs'!L$22)+'General Inputs'!L$27,2)</f>
        <v>214.11</v>
      </c>
      <c r="V11" s="165">
        <f>ROUND(U11*(1+'General Inputs'!M$20)*(1-'General Inputs'!M$22)+'General Inputs'!M$27,2)</f>
        <v>219.99</v>
      </c>
      <c r="W11" s="165">
        <f>ROUND(V11*(1+'General Inputs'!N$20)*(1-'General Inputs'!N$22)+'General Inputs'!N$27,2)</f>
        <v>226.52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/>
      <c r="D12" s="161"/>
      <c r="E12" s="71"/>
      <c r="F12" s="92"/>
      <c r="G12" s="93">
        <f t="shared" si="0"/>
        <v>0</v>
      </c>
      <c r="H12" s="162"/>
      <c r="I12" s="93">
        <f t="shared" si="1"/>
        <v>0</v>
      </c>
      <c r="J12" s="162"/>
      <c r="K12" s="162" t="str">
        <f t="shared" si="3"/>
        <v/>
      </c>
      <c r="L12" s="39"/>
      <c r="M12" s="163">
        <f t="shared" si="4"/>
        <v>0</v>
      </c>
      <c r="N12" s="163">
        <f t="shared" si="5"/>
        <v>0</v>
      </c>
      <c r="O12" s="163">
        <f t="shared" si="6"/>
        <v>0</v>
      </c>
      <c r="P12" s="163">
        <f t="shared" si="7"/>
        <v>0</v>
      </c>
      <c r="Q12" s="163">
        <f t="shared" si="8"/>
        <v>0</v>
      </c>
      <c r="R12" s="39"/>
      <c r="S12" s="164"/>
      <c r="T12" s="165">
        <f>ROUND(ROUND(S12,2)*(1+'General Inputs'!K$20)*(1-'General Inputs'!K$22)+'General Inputs'!K$27,2)</f>
        <v>0</v>
      </c>
      <c r="U12" s="165">
        <f>ROUND(T12*(1+'General Inputs'!L$20)*(1-'General Inputs'!L$22)+'General Inputs'!L$27,2)</f>
        <v>0</v>
      </c>
      <c r="V12" s="165">
        <f>ROUND(U12*(1+'General Inputs'!M$20)*(1-'General Inputs'!M$22)+'General Inputs'!M$27,2)</f>
        <v>0</v>
      </c>
      <c r="W12" s="165">
        <f>ROUND(V12*(1+'General Inputs'!N$20)*(1-'General Inputs'!N$22)+'General Inputs'!N$27,2)</f>
        <v>0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383</v>
      </c>
      <c r="D13" s="161" t="s">
        <v>332</v>
      </c>
      <c r="E13" s="71" t="s">
        <v>34</v>
      </c>
      <c r="F13" s="92"/>
      <c r="G13" s="93">
        <f t="shared" si="0"/>
        <v>234.96</v>
      </c>
      <c r="H13" s="162"/>
      <c r="I13" s="93">
        <f t="shared" si="1"/>
        <v>234.96</v>
      </c>
      <c r="J13" s="162"/>
      <c r="K13" s="162" t="str">
        <f t="shared" si="3"/>
        <v>COMPLIANT</v>
      </c>
      <c r="L13" s="39"/>
      <c r="M13" s="163">
        <f t="shared" si="4"/>
        <v>225.52</v>
      </c>
      <c r="N13" s="163">
        <f t="shared" si="5"/>
        <v>234.96</v>
      </c>
      <c r="O13" s="163">
        <f t="shared" si="6"/>
        <v>241.12</v>
      </c>
      <c r="P13" s="163">
        <f t="shared" si="7"/>
        <v>247.74</v>
      </c>
      <c r="Q13" s="163">
        <f t="shared" si="8"/>
        <v>255.1</v>
      </c>
      <c r="R13" s="39"/>
      <c r="S13" s="164">
        <v>225.52</v>
      </c>
      <c r="T13" s="165">
        <f>ROUND(ROUND(S13,2)*(1+'General Inputs'!K$20)*(1-'General Inputs'!K$22)+'General Inputs'!K$27,2)</f>
        <v>234.96</v>
      </c>
      <c r="U13" s="165">
        <f>ROUND(T13*(1+'General Inputs'!L$20)*(1-'General Inputs'!L$22)+'General Inputs'!L$27,2)</f>
        <v>241.12</v>
      </c>
      <c r="V13" s="165">
        <f>ROUND(U13*(1+'General Inputs'!M$20)*(1-'General Inputs'!M$22)+'General Inputs'!M$27,2)</f>
        <v>247.74</v>
      </c>
      <c r="W13" s="165">
        <f>ROUND(V13*(1+'General Inputs'!N$20)*(1-'General Inputs'!N$22)+'General Inputs'!N$27,2)</f>
        <v>255.1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384</v>
      </c>
      <c r="D14" s="161" t="s">
        <v>333</v>
      </c>
      <c r="E14" s="71" t="s">
        <v>34</v>
      </c>
      <c r="F14" s="92"/>
      <c r="G14" s="93">
        <f t="shared" si="0"/>
        <v>264</v>
      </c>
      <c r="H14" s="162"/>
      <c r="I14" s="93">
        <f t="shared" si="1"/>
        <v>264</v>
      </c>
      <c r="J14" s="162"/>
      <c r="K14" s="162" t="str">
        <f t="shared" si="3"/>
        <v>COMPLIANT</v>
      </c>
      <c r="L14" s="39"/>
      <c r="M14" s="163">
        <f t="shared" si="4"/>
        <v>253.4</v>
      </c>
      <c r="N14" s="163">
        <f t="shared" si="5"/>
        <v>264</v>
      </c>
      <c r="O14" s="163">
        <f t="shared" si="6"/>
        <v>270.92</v>
      </c>
      <c r="P14" s="163">
        <f t="shared" si="7"/>
        <v>278.36</v>
      </c>
      <c r="Q14" s="163">
        <f t="shared" si="8"/>
        <v>286.63</v>
      </c>
      <c r="R14" s="39"/>
      <c r="S14" s="164">
        <v>253.4</v>
      </c>
      <c r="T14" s="165">
        <f>ROUND(ROUND(S14,2)*(1+'General Inputs'!K$20)*(1-'General Inputs'!K$22)+'General Inputs'!K$27,2)</f>
        <v>264</v>
      </c>
      <c r="U14" s="165">
        <f>ROUND(T14*(1+'General Inputs'!L$20)*(1-'General Inputs'!L$22)+'General Inputs'!L$27,2)</f>
        <v>270.92</v>
      </c>
      <c r="V14" s="165">
        <f>ROUND(U14*(1+'General Inputs'!M$20)*(1-'General Inputs'!M$22)+'General Inputs'!M$27,2)</f>
        <v>278.36</v>
      </c>
      <c r="W14" s="165">
        <f>ROUND(V14*(1+'General Inputs'!N$20)*(1-'General Inputs'!N$22)+'General Inputs'!N$27,2)</f>
        <v>286.63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385</v>
      </c>
      <c r="D15" s="161" t="s">
        <v>334</v>
      </c>
      <c r="E15" s="71" t="s">
        <v>34</v>
      </c>
      <c r="F15" s="92"/>
      <c r="G15" s="93">
        <f t="shared" si="0"/>
        <v>256.5</v>
      </c>
      <c r="H15" s="162"/>
      <c r="I15" s="93">
        <f t="shared" si="1"/>
        <v>256.5</v>
      </c>
      <c r="J15" s="162"/>
      <c r="K15" s="162" t="str">
        <f t="shared" si="3"/>
        <v>COMPLIANT</v>
      </c>
      <c r="L15" s="39"/>
      <c r="M15" s="163">
        <f t="shared" si="4"/>
        <v>246.2</v>
      </c>
      <c r="N15" s="163">
        <f t="shared" si="5"/>
        <v>256.5</v>
      </c>
      <c r="O15" s="163">
        <f t="shared" si="6"/>
        <v>263.22000000000003</v>
      </c>
      <c r="P15" s="163">
        <f t="shared" si="7"/>
        <v>270.45</v>
      </c>
      <c r="Q15" s="163">
        <f t="shared" si="8"/>
        <v>278.48</v>
      </c>
      <c r="R15" s="39"/>
      <c r="S15" s="164">
        <v>246.2</v>
      </c>
      <c r="T15" s="165">
        <f>ROUND(ROUND(S15,2)*(1+'General Inputs'!K$20)*(1-'General Inputs'!K$22)+'General Inputs'!K$27,2)</f>
        <v>256.5</v>
      </c>
      <c r="U15" s="165">
        <f>ROUND(T15*(1+'General Inputs'!L$20)*(1-'General Inputs'!L$22)+'General Inputs'!L$27,2)</f>
        <v>263.22000000000003</v>
      </c>
      <c r="V15" s="165">
        <f>ROUND(U15*(1+'General Inputs'!M$20)*(1-'General Inputs'!M$22)+'General Inputs'!M$27,2)</f>
        <v>270.45</v>
      </c>
      <c r="W15" s="165">
        <f>ROUND(V15*(1+'General Inputs'!N$20)*(1-'General Inputs'!N$22)+'General Inputs'!N$27,2)</f>
        <v>278.48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386</v>
      </c>
      <c r="D16" s="161" t="s">
        <v>335</v>
      </c>
      <c r="E16" s="71" t="s">
        <v>34</v>
      </c>
      <c r="F16" s="92"/>
      <c r="G16" s="93">
        <f t="shared" si="0"/>
        <v>334.93</v>
      </c>
      <c r="H16" s="162"/>
      <c r="I16" s="93">
        <f t="shared" si="1"/>
        <v>334.93</v>
      </c>
      <c r="J16" s="162"/>
      <c r="K16" s="162" t="str">
        <f t="shared" si="3"/>
        <v>COMPLIANT</v>
      </c>
      <c r="L16" s="39"/>
      <c r="M16" s="163">
        <f t="shared" si="4"/>
        <v>321.48</v>
      </c>
      <c r="N16" s="163">
        <f t="shared" si="5"/>
        <v>334.93</v>
      </c>
      <c r="O16" s="163">
        <f t="shared" si="6"/>
        <v>343.71</v>
      </c>
      <c r="P16" s="163">
        <f t="shared" si="7"/>
        <v>353.15</v>
      </c>
      <c r="Q16" s="163">
        <f t="shared" si="8"/>
        <v>363.64</v>
      </c>
      <c r="R16" s="39"/>
      <c r="S16" s="164">
        <v>321.48</v>
      </c>
      <c r="T16" s="165">
        <f>ROUND(ROUND(S16,2)*(1+'General Inputs'!K$20)*(1-'General Inputs'!K$22)+'General Inputs'!K$27,2)</f>
        <v>334.93</v>
      </c>
      <c r="U16" s="165">
        <f>ROUND(T16*(1+'General Inputs'!L$20)*(1-'General Inputs'!L$22)+'General Inputs'!L$27,2)</f>
        <v>343.71</v>
      </c>
      <c r="V16" s="165">
        <f>ROUND(U16*(1+'General Inputs'!M$20)*(1-'General Inputs'!M$22)+'General Inputs'!M$27,2)</f>
        <v>353.15</v>
      </c>
      <c r="W16" s="165">
        <f>ROUND(V16*(1+'General Inputs'!N$20)*(1-'General Inputs'!N$22)+'General Inputs'!N$27,2)</f>
        <v>363.64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/>
      <c r="D17" s="161"/>
      <c r="E17" s="71"/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5"/>
        <v>0</v>
      </c>
      <c r="O17" s="163">
        <f t="shared" si="6"/>
        <v>0</v>
      </c>
      <c r="P17" s="163">
        <f t="shared" si="7"/>
        <v>0</v>
      </c>
      <c r="Q17" s="163">
        <f t="shared" si="8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/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 t="s">
        <v>34</v>
      </c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 t="s">
        <v>34</v>
      </c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5"/>
        <v>0</v>
      </c>
      <c r="O20" s="163">
        <f t="shared" si="6"/>
        <v>0</v>
      </c>
      <c r="P20" s="163">
        <f t="shared" si="7"/>
        <v>0</v>
      </c>
      <c r="Q20" s="163">
        <f t="shared" si="8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 t="s">
        <v>34</v>
      </c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 t="s">
        <v>34</v>
      </c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 t="s">
        <v>34</v>
      </c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5"/>
        <v>0</v>
      </c>
      <c r="O23" s="163">
        <f t="shared" si="6"/>
        <v>0</v>
      </c>
      <c r="P23" s="163">
        <f t="shared" si="7"/>
        <v>0</v>
      </c>
      <c r="Q23" s="163">
        <f t="shared" si="8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 t="s">
        <v>34</v>
      </c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5"/>
        <v>0</v>
      </c>
      <c r="O24" s="163">
        <f t="shared" si="6"/>
        <v>0</v>
      </c>
      <c r="P24" s="163">
        <f t="shared" si="7"/>
        <v>0</v>
      </c>
      <c r="Q24" s="163">
        <f t="shared" si="8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 t="s">
        <v>34</v>
      </c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5"/>
        <v>0</v>
      </c>
      <c r="O25" s="163">
        <f t="shared" si="6"/>
        <v>0</v>
      </c>
      <c r="P25" s="163">
        <f t="shared" si="7"/>
        <v>0</v>
      </c>
      <c r="Q25" s="163">
        <f t="shared" si="8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 t="s">
        <v>34</v>
      </c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5"/>
        <v>0</v>
      </c>
      <c r="O26" s="163">
        <f t="shared" si="6"/>
        <v>0</v>
      </c>
      <c r="P26" s="163">
        <f t="shared" si="7"/>
        <v>0</v>
      </c>
      <c r="Q26" s="163">
        <f t="shared" si="8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 t="s">
        <v>34</v>
      </c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5"/>
        <v>0</v>
      </c>
      <c r="O27" s="163">
        <f t="shared" si="6"/>
        <v>0</v>
      </c>
      <c r="P27" s="163">
        <f t="shared" si="7"/>
        <v>0</v>
      </c>
      <c r="Q27" s="163">
        <f t="shared" si="8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 t="s">
        <v>34</v>
      </c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 t="s">
        <v>34</v>
      </c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 t="s">
        <v>34</v>
      </c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5"/>
        <v>0</v>
      </c>
      <c r="O30" s="163">
        <f t="shared" si="6"/>
        <v>0</v>
      </c>
      <c r="P30" s="163">
        <f t="shared" si="7"/>
        <v>0</v>
      </c>
      <c r="Q30" s="163">
        <f t="shared" si="8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 t="s">
        <v>34</v>
      </c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5"/>
        <v>0</v>
      </c>
      <c r="O31" s="163">
        <f t="shared" si="6"/>
        <v>0</v>
      </c>
      <c r="P31" s="163">
        <f t="shared" si="7"/>
        <v>0</v>
      </c>
      <c r="Q31" s="163">
        <f t="shared" si="8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 t="s">
        <v>34</v>
      </c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 t="s">
        <v>34</v>
      </c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 t="s">
        <v>34</v>
      </c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5"/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 t="s">
        <v>34</v>
      </c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 t="s">
        <v>34</v>
      </c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1" operator="equal">
      <formula>"NON-COMPLIANT"</formula>
    </cfRule>
    <cfRule type="cellIs" dxfId="4" priority="2" operator="equal">
      <formula>"COMPLIANT"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J328"/>
  <sheetViews>
    <sheetView showGridLines="0" tabSelected="1" topLeftCell="I13" zoomScale="130" zoomScaleNormal="130" workbookViewId="0">
      <selection activeCell="E33" sqref="E33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5.75" x14ac:dyDescent="0.25">
      <c r="A1" s="1"/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187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6" t="s">
        <v>205</v>
      </c>
      <c r="O4" s="216"/>
      <c r="P4" s="216"/>
      <c r="Q4" s="216"/>
      <c r="R4" s="216"/>
      <c r="S4" s="23"/>
      <c r="T4" s="216" t="s">
        <v>206</v>
      </c>
      <c r="U4" s="216"/>
      <c r="V4" s="216"/>
      <c r="W4" s="216"/>
      <c r="X4" s="216"/>
      <c r="Y4" s="24"/>
      <c r="Z4" s="216" t="s">
        <v>207</v>
      </c>
      <c r="AA4" s="216"/>
      <c r="AB4" s="216"/>
      <c r="AC4" s="216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127</v>
      </c>
      <c r="C5" s="25"/>
      <c r="D5" s="27" t="s">
        <v>186</v>
      </c>
      <c r="E5" s="27" t="str">
        <f>'Ancillary Network Services'!E5</f>
        <v>Unit</v>
      </c>
      <c r="F5" s="27" t="s">
        <v>188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 t="s">
        <v>268</v>
      </c>
      <c r="D7" s="161" t="s">
        <v>336</v>
      </c>
      <c r="E7" s="71" t="s">
        <v>34</v>
      </c>
      <c r="F7" s="71" t="s">
        <v>216</v>
      </c>
      <c r="G7" s="92"/>
      <c r="H7" s="93">
        <f t="shared" ref="H7:H70" si="0">_xlfn.IFNA(INDEX($N7:$R7,1,MATCH(forecastyear,$N$5:$R$5,0)),0)</f>
        <v>95.93</v>
      </c>
      <c r="I7" s="162"/>
      <c r="J7" s="93">
        <f t="shared" ref="J7:J70" si="1">_xlfn.IFNA(INDEX($T7:$X7,1,MATCH(forecastyear,$T$5:$X$5,0)),0)</f>
        <v>95.93</v>
      </c>
      <c r="K7" s="162"/>
      <c r="L7" s="162" t="str">
        <f>IF(C7="","",IF(H7&gt;J7,"NON-COMPLIANT","COMPLIANT"))</f>
        <v>COMPLIANT</v>
      </c>
      <c r="M7" s="39"/>
      <c r="N7" s="163">
        <f>T7</f>
        <v>93.35</v>
      </c>
      <c r="O7" s="163">
        <f t="shared" ref="O7:R7" si="2">U7</f>
        <v>95.93</v>
      </c>
      <c r="P7" s="163">
        <f t="shared" si="2"/>
        <v>102.65</v>
      </c>
      <c r="Q7" s="163">
        <f t="shared" si="2"/>
        <v>113.26</v>
      </c>
      <c r="R7" s="163">
        <f t="shared" si="2"/>
        <v>128.79</v>
      </c>
      <c r="S7" s="39"/>
      <c r="T7" s="164">
        <v>93.35</v>
      </c>
      <c r="U7" s="165">
        <f>ROUND(ROUND(T7,2)*(1+'General Inputs'!K$20)*(1-Z7)+'General Inputs'!K$28,2)</f>
        <v>95.93</v>
      </c>
      <c r="V7" s="165">
        <f>ROUND(ROUND(U7,2)*(1+'General Inputs'!L$20)*(1-AA7)+'General Inputs'!L$28,2)</f>
        <v>102.65</v>
      </c>
      <c r="W7" s="165">
        <f>ROUND(ROUND(V7,2)*(1+'General Inputs'!M$20)*(1-AB7)+'General Inputs'!M$28,2)</f>
        <v>113.26</v>
      </c>
      <c r="X7" s="165">
        <f>ROUND(ROUND(W7,2)*(1+'General Inputs'!N$20)*(1-AC7)+'General Inputs'!N$28,2)</f>
        <v>128.79</v>
      </c>
      <c r="Y7" s="166"/>
      <c r="Z7" s="194">
        <v>7.1473529625969423E-3</v>
      </c>
      <c r="AA7" s="194">
        <v>-4.9041330057925325E-2</v>
      </c>
      <c r="AB7" s="194">
        <v>-8.1767763990820308E-2</v>
      </c>
      <c r="AC7" s="194">
        <v>-0.11486527414658654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269</v>
      </c>
      <c r="D8" s="161" t="s">
        <v>337</v>
      </c>
      <c r="E8" s="71" t="s">
        <v>34</v>
      </c>
      <c r="F8" s="71" t="s">
        <v>216</v>
      </c>
      <c r="G8" s="92"/>
      <c r="H8" s="93">
        <f t="shared" si="0"/>
        <v>142.12</v>
      </c>
      <c r="I8" s="162"/>
      <c r="J8" s="93">
        <f t="shared" si="1"/>
        <v>142.12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138.16</v>
      </c>
      <c r="O8" s="163">
        <f t="shared" ref="O8:O71" si="5">U8</f>
        <v>142.12</v>
      </c>
      <c r="P8" s="163">
        <f t="shared" ref="P8:P71" si="6">V8</f>
        <v>144.33000000000001</v>
      </c>
      <c r="Q8" s="163">
        <f t="shared" ref="Q8:Q71" si="7">W8</f>
        <v>156.22</v>
      </c>
      <c r="R8" s="163">
        <f t="shared" ref="R8:R71" si="8">X8</f>
        <v>173.26</v>
      </c>
      <c r="S8" s="39"/>
      <c r="T8" s="164">
        <v>138.16</v>
      </c>
      <c r="U8" s="165">
        <f>ROUND(ROUND(T8,2)*(1+'General Inputs'!K$20)*(1-Z8)+'General Inputs'!K$28,2)</f>
        <v>142.12</v>
      </c>
      <c r="V8" s="165">
        <f>ROUND(ROUND(U8,2)*(1+'General Inputs'!L$20)*(1-AA8)+'General Inputs'!L$28,2)</f>
        <v>144.33000000000001</v>
      </c>
      <c r="W8" s="165">
        <f>ROUND(ROUND(V8,2)*(1+'General Inputs'!M$20)*(1-AB8)+'General Inputs'!M$28,2)</f>
        <v>156.22</v>
      </c>
      <c r="X8" s="165">
        <f>ROUND(ROUND(W8,2)*(1+'General Inputs'!N$20)*(1-AC8)+'General Inputs'!N$28,2)</f>
        <v>173.26</v>
      </c>
      <c r="Y8" s="166"/>
      <c r="Z8" s="194">
        <v>6.0945164894702364E-3</v>
      </c>
      <c r="AA8" s="194">
        <v>4.3784099966942547E-3</v>
      </c>
      <c r="AB8" s="194">
        <v>-6.1187250252413339E-2</v>
      </c>
      <c r="AC8" s="194">
        <v>-8.7325682533561322E-2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270</v>
      </c>
      <c r="D9" s="161" t="s">
        <v>338</v>
      </c>
      <c r="E9" s="71" t="s">
        <v>34</v>
      </c>
      <c r="F9" s="71" t="s">
        <v>216</v>
      </c>
      <c r="G9" s="92"/>
      <c r="H9" s="93">
        <f t="shared" si="0"/>
        <v>144.52000000000001</v>
      </c>
      <c r="I9" s="162"/>
      <c r="J9" s="93">
        <f t="shared" si="1"/>
        <v>144.52000000000001</v>
      </c>
      <c r="K9" s="162"/>
      <c r="L9" s="162" t="str">
        <f t="shared" si="3"/>
        <v>COMPLIANT</v>
      </c>
      <c r="M9" s="39"/>
      <c r="N9" s="163">
        <f t="shared" si="4"/>
        <v>140.52000000000001</v>
      </c>
      <c r="O9" s="163">
        <f t="shared" si="5"/>
        <v>144.52000000000001</v>
      </c>
      <c r="P9" s="163">
        <f t="shared" si="6"/>
        <v>145.6</v>
      </c>
      <c r="Q9" s="163">
        <f t="shared" si="7"/>
        <v>157.66</v>
      </c>
      <c r="R9" s="163">
        <f t="shared" si="8"/>
        <v>174.94</v>
      </c>
      <c r="S9" s="39"/>
      <c r="T9" s="164">
        <v>140.52000000000001</v>
      </c>
      <c r="U9" s="165">
        <f>ROUND(ROUND(T9,2)*(1+'General Inputs'!K$20)*(1-Z9)+'General Inputs'!K$28,2)</f>
        <v>144.52000000000001</v>
      </c>
      <c r="V9" s="165">
        <f>ROUND(ROUND(U9,2)*(1+'General Inputs'!L$20)*(1-AA9)+'General Inputs'!L$28,2)</f>
        <v>145.6</v>
      </c>
      <c r="W9" s="165">
        <f>ROUND(ROUND(V9,2)*(1+'General Inputs'!M$20)*(1-AB9)+'General Inputs'!M$28,2)</f>
        <v>157.66</v>
      </c>
      <c r="X9" s="165">
        <f>ROUND(ROUND(W9,2)*(1+'General Inputs'!N$20)*(1-AC9)+'General Inputs'!N$28,2)</f>
        <v>174.94</v>
      </c>
      <c r="Y9" s="166"/>
      <c r="Z9" s="194">
        <v>6.3131452534890276E-3</v>
      </c>
      <c r="AA9" s="194">
        <v>1.2306327514778892E-2</v>
      </c>
      <c r="AB9" s="194">
        <v>-6.1588205991105704E-2</v>
      </c>
      <c r="AC9" s="194">
        <v>-8.784122427334573E-2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271</v>
      </c>
      <c r="D10" s="161" t="s">
        <v>339</v>
      </c>
      <c r="E10" s="71" t="s">
        <v>34</v>
      </c>
      <c r="F10" s="71" t="s">
        <v>216</v>
      </c>
      <c r="G10" s="92"/>
      <c r="H10" s="93">
        <f t="shared" si="0"/>
        <v>190.88</v>
      </c>
      <c r="I10" s="162"/>
      <c r="J10" s="93">
        <f t="shared" si="1"/>
        <v>190.88</v>
      </c>
      <c r="K10" s="162"/>
      <c r="L10" s="162" t="str">
        <f t="shared" si="3"/>
        <v>COMPLIANT</v>
      </c>
      <c r="M10" s="39"/>
      <c r="N10" s="163">
        <f t="shared" si="4"/>
        <v>185.76</v>
      </c>
      <c r="O10" s="163">
        <f t="shared" si="5"/>
        <v>190.88</v>
      </c>
      <c r="P10" s="163">
        <f t="shared" si="6"/>
        <v>204.24</v>
      </c>
      <c r="Q10" s="163">
        <f t="shared" si="7"/>
        <v>225.36</v>
      </c>
      <c r="R10" s="163">
        <f t="shared" si="8"/>
        <v>256.27</v>
      </c>
      <c r="S10" s="39"/>
      <c r="T10" s="164">
        <v>185.76</v>
      </c>
      <c r="U10" s="165">
        <f>ROUND(ROUND(T10,2)*(1+'General Inputs'!K$20)*(1-Z10)+'General Inputs'!K$28,2)</f>
        <v>190.88</v>
      </c>
      <c r="V10" s="165">
        <f>ROUND(ROUND(U10,2)*(1+'General Inputs'!L$20)*(1-AA10)+'General Inputs'!L$28,2)</f>
        <v>204.24</v>
      </c>
      <c r="W10" s="165">
        <f>ROUND(ROUND(V10,2)*(1+'General Inputs'!M$20)*(1-AB10)+'General Inputs'!M$28,2)</f>
        <v>225.36</v>
      </c>
      <c r="X10" s="165">
        <f>ROUND(ROUND(W10,2)*(1+'General Inputs'!N$20)*(1-AC10)+'General Inputs'!N$28,2)</f>
        <v>256.27</v>
      </c>
      <c r="Y10" s="166"/>
      <c r="Z10" s="194">
        <v>7.1473529625969423E-3</v>
      </c>
      <c r="AA10" s="194">
        <v>-4.9041330057925547E-2</v>
      </c>
      <c r="AB10" s="194">
        <v>-8.1767763990820308E-2</v>
      </c>
      <c r="AC10" s="194">
        <v>-0.11486527414658632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272</v>
      </c>
      <c r="D11" s="161" t="s">
        <v>340</v>
      </c>
      <c r="E11" s="71" t="s">
        <v>34</v>
      </c>
      <c r="F11" s="71" t="s">
        <v>216</v>
      </c>
      <c r="G11" s="92"/>
      <c r="H11" s="93">
        <f t="shared" si="0"/>
        <v>191.85</v>
      </c>
      <c r="I11" s="162"/>
      <c r="J11" s="93">
        <f t="shared" si="1"/>
        <v>191.85</v>
      </c>
      <c r="K11" s="162"/>
      <c r="L11" s="162" t="str">
        <f t="shared" si="3"/>
        <v>COMPLIANT</v>
      </c>
      <c r="M11" s="39"/>
      <c r="N11" s="163">
        <f t="shared" si="4"/>
        <v>186.7</v>
      </c>
      <c r="O11" s="163">
        <f t="shared" si="5"/>
        <v>191.85</v>
      </c>
      <c r="P11" s="163">
        <f t="shared" si="6"/>
        <v>205.28</v>
      </c>
      <c r="Q11" s="163">
        <f t="shared" si="7"/>
        <v>226.51</v>
      </c>
      <c r="R11" s="163">
        <f t="shared" si="8"/>
        <v>257.58</v>
      </c>
      <c r="S11" s="39"/>
      <c r="T11" s="164">
        <v>186.7</v>
      </c>
      <c r="U11" s="165">
        <f>ROUND(ROUND(T11,2)*(1+'General Inputs'!K$20)*(1-Z11)+'General Inputs'!K$28,2)</f>
        <v>191.85</v>
      </c>
      <c r="V11" s="165">
        <f>ROUND(ROUND(U11,2)*(1+'General Inputs'!L$20)*(1-AA11)+'General Inputs'!L$28,2)</f>
        <v>205.28</v>
      </c>
      <c r="W11" s="165">
        <f>ROUND(ROUND(V11,2)*(1+'General Inputs'!M$20)*(1-AB11)+'General Inputs'!M$28,2)</f>
        <v>226.51</v>
      </c>
      <c r="X11" s="165">
        <f>ROUND(ROUND(W11,2)*(1+'General Inputs'!N$20)*(1-AC11)+'General Inputs'!N$28,2)</f>
        <v>257.58</v>
      </c>
      <c r="Y11" s="166"/>
      <c r="Z11" s="194">
        <v>7.1473529625969423E-3</v>
      </c>
      <c r="AA11" s="194">
        <v>-4.9041330057925325E-2</v>
      </c>
      <c r="AB11" s="194">
        <v>-8.1767763990820308E-2</v>
      </c>
      <c r="AC11" s="194">
        <v>-0.11486527414658654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273</v>
      </c>
      <c r="D12" s="161" t="s">
        <v>341</v>
      </c>
      <c r="E12" s="71" t="s">
        <v>34</v>
      </c>
      <c r="F12" s="71" t="s">
        <v>216</v>
      </c>
      <c r="G12" s="92"/>
      <c r="H12" s="93">
        <f t="shared" si="0"/>
        <v>136.21</v>
      </c>
      <c r="I12" s="162"/>
      <c r="J12" s="93">
        <f t="shared" si="1"/>
        <v>136.21</v>
      </c>
      <c r="K12" s="162"/>
      <c r="L12" s="162" t="str">
        <f t="shared" si="3"/>
        <v>COMPLIANT</v>
      </c>
      <c r="M12" s="39"/>
      <c r="N12" s="163">
        <f t="shared" si="4"/>
        <v>132.55000000000001</v>
      </c>
      <c r="O12" s="163">
        <f t="shared" si="5"/>
        <v>136.21</v>
      </c>
      <c r="P12" s="163">
        <f t="shared" si="6"/>
        <v>145.75</v>
      </c>
      <c r="Q12" s="163">
        <f t="shared" si="7"/>
        <v>160.82</v>
      </c>
      <c r="R12" s="163">
        <f t="shared" si="8"/>
        <v>182.88</v>
      </c>
      <c r="S12" s="39"/>
      <c r="T12" s="164">
        <v>132.55000000000001</v>
      </c>
      <c r="U12" s="165">
        <f>ROUND(ROUND(T12,2)*(1+'General Inputs'!K$20)*(1-Z12)+'General Inputs'!K$28,2)</f>
        <v>136.21</v>
      </c>
      <c r="V12" s="165">
        <f>ROUND(ROUND(U12,2)*(1+'General Inputs'!L$20)*(1-AA12)+'General Inputs'!L$28,2)</f>
        <v>145.75</v>
      </c>
      <c r="W12" s="165">
        <f>ROUND(ROUND(V12,2)*(1+'General Inputs'!M$20)*(1-AB12)+'General Inputs'!M$28,2)</f>
        <v>160.82</v>
      </c>
      <c r="X12" s="165">
        <f>ROUND(ROUND(W12,2)*(1+'General Inputs'!N$20)*(1-AC12)+'General Inputs'!N$28,2)</f>
        <v>182.88</v>
      </c>
      <c r="Y12" s="166"/>
      <c r="Z12" s="194">
        <v>7.1473529625964982E-3</v>
      </c>
      <c r="AA12" s="194">
        <v>-4.9041330057925103E-2</v>
      </c>
      <c r="AB12" s="194">
        <v>-8.176776399082053E-2</v>
      </c>
      <c r="AC12" s="194">
        <v>-0.11486527414658632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274</v>
      </c>
      <c r="D13" s="161" t="s">
        <v>342</v>
      </c>
      <c r="E13" s="71" t="s">
        <v>34</v>
      </c>
      <c r="F13" s="71" t="s">
        <v>216</v>
      </c>
      <c r="G13" s="92"/>
      <c r="H13" s="93">
        <f t="shared" si="0"/>
        <v>151.56</v>
      </c>
      <c r="I13" s="162"/>
      <c r="J13" s="93">
        <f t="shared" si="1"/>
        <v>151.56</v>
      </c>
      <c r="K13" s="162"/>
      <c r="L13" s="162" t="str">
        <f t="shared" si="3"/>
        <v>COMPLIANT</v>
      </c>
      <c r="M13" s="39"/>
      <c r="N13" s="163">
        <f t="shared" si="4"/>
        <v>147.49</v>
      </c>
      <c r="O13" s="163">
        <f t="shared" si="5"/>
        <v>151.56</v>
      </c>
      <c r="P13" s="163">
        <f t="shared" si="6"/>
        <v>162.16999999999999</v>
      </c>
      <c r="Q13" s="163">
        <f t="shared" si="7"/>
        <v>178.94</v>
      </c>
      <c r="R13" s="163">
        <f t="shared" si="8"/>
        <v>203.48</v>
      </c>
      <c r="S13" s="39"/>
      <c r="T13" s="164">
        <v>147.49</v>
      </c>
      <c r="U13" s="165">
        <f>ROUND(ROUND(T13,2)*(1+'General Inputs'!K$20)*(1-Z13)+'General Inputs'!K$28,2)</f>
        <v>151.56</v>
      </c>
      <c r="V13" s="165">
        <f>ROUND(ROUND(U13,2)*(1+'General Inputs'!L$20)*(1-AA13)+'General Inputs'!L$28,2)</f>
        <v>162.16999999999999</v>
      </c>
      <c r="W13" s="165">
        <f>ROUND(ROUND(V13,2)*(1+'General Inputs'!M$20)*(1-AB13)+'General Inputs'!M$28,2)</f>
        <v>178.94</v>
      </c>
      <c r="X13" s="165">
        <f>ROUND(ROUND(W13,2)*(1+'General Inputs'!N$20)*(1-AC13)+'General Inputs'!N$28,2)</f>
        <v>203.48</v>
      </c>
      <c r="Y13" s="166"/>
      <c r="Z13" s="194">
        <v>7.1473529625968313E-3</v>
      </c>
      <c r="AA13" s="194">
        <v>-4.9041330057925325E-2</v>
      </c>
      <c r="AB13" s="194">
        <v>-8.1767763990820308E-2</v>
      </c>
      <c r="AC13" s="194">
        <v>-0.11486527414658632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275</v>
      </c>
      <c r="D14" s="161" t="s">
        <v>343</v>
      </c>
      <c r="E14" s="71" t="s">
        <v>34</v>
      </c>
      <c r="F14" s="71" t="s">
        <v>216</v>
      </c>
      <c r="G14" s="92"/>
      <c r="H14" s="93">
        <f t="shared" si="0"/>
        <v>121.4</v>
      </c>
      <c r="I14" s="162"/>
      <c r="J14" s="93">
        <f t="shared" si="1"/>
        <v>121.4</v>
      </c>
      <c r="K14" s="162"/>
      <c r="L14" s="162" t="str">
        <f t="shared" si="3"/>
        <v>COMPLIANT</v>
      </c>
      <c r="M14" s="39"/>
      <c r="N14" s="163">
        <f t="shared" si="4"/>
        <v>118.04</v>
      </c>
      <c r="O14" s="163">
        <f t="shared" si="5"/>
        <v>121.4</v>
      </c>
      <c r="P14" s="163">
        <f t="shared" si="6"/>
        <v>122.3</v>
      </c>
      <c r="Q14" s="163">
        <f t="shared" si="7"/>
        <v>132.43</v>
      </c>
      <c r="R14" s="163">
        <f t="shared" si="8"/>
        <v>146.94</v>
      </c>
      <c r="S14" s="39"/>
      <c r="T14" s="164">
        <v>118.04</v>
      </c>
      <c r="U14" s="165">
        <f>ROUND(ROUND(T14,2)*(1+'General Inputs'!K$20)*(1-Z14)+'General Inputs'!K$28,2)</f>
        <v>121.4</v>
      </c>
      <c r="V14" s="165">
        <f>ROUND(ROUND(U14,2)*(1+'General Inputs'!L$20)*(1-AA14)+'General Inputs'!L$28,2)</f>
        <v>122.3</v>
      </c>
      <c r="W14" s="165">
        <f>ROUND(ROUND(V14,2)*(1+'General Inputs'!M$20)*(1-AB14)+'General Inputs'!M$28,2)</f>
        <v>132.43</v>
      </c>
      <c r="X14" s="165">
        <f>ROUND(ROUND(W14,2)*(1+'General Inputs'!N$20)*(1-AC14)+'General Inputs'!N$28,2)</f>
        <v>146.94</v>
      </c>
      <c r="Y14" s="166"/>
      <c r="Z14" s="194">
        <v>6.3131452534890276E-3</v>
      </c>
      <c r="AA14" s="194">
        <v>1.2306327514778892E-2</v>
      </c>
      <c r="AB14" s="194">
        <v>-6.1588205991105704E-2</v>
      </c>
      <c r="AC14" s="194">
        <v>-8.784122427334573E-2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276</v>
      </c>
      <c r="D15" s="161" t="s">
        <v>344</v>
      </c>
      <c r="E15" s="71" t="s">
        <v>34</v>
      </c>
      <c r="F15" s="71" t="s">
        <v>216</v>
      </c>
      <c r="G15" s="92"/>
      <c r="H15" s="93">
        <f t="shared" si="0"/>
        <v>122.84</v>
      </c>
      <c r="I15" s="162"/>
      <c r="J15" s="93">
        <f t="shared" si="1"/>
        <v>122.84</v>
      </c>
      <c r="K15" s="162"/>
      <c r="L15" s="162" t="str">
        <f t="shared" si="3"/>
        <v>COMPLIANT</v>
      </c>
      <c r="M15" s="39"/>
      <c r="N15" s="163">
        <f t="shared" si="4"/>
        <v>119.44</v>
      </c>
      <c r="O15" s="163">
        <f t="shared" si="5"/>
        <v>122.84</v>
      </c>
      <c r="P15" s="163">
        <f t="shared" si="6"/>
        <v>123.75</v>
      </c>
      <c r="Q15" s="163">
        <f t="shared" si="7"/>
        <v>134</v>
      </c>
      <c r="R15" s="163">
        <f t="shared" si="8"/>
        <v>148.69</v>
      </c>
      <c r="S15" s="39"/>
      <c r="T15" s="164">
        <v>119.44</v>
      </c>
      <c r="U15" s="165">
        <f>ROUND(ROUND(T15,2)*(1+'General Inputs'!K$20)*(1-Z15)+'General Inputs'!K$28,2)</f>
        <v>122.84</v>
      </c>
      <c r="V15" s="165">
        <f>ROUND(ROUND(U15,2)*(1+'General Inputs'!L$20)*(1-AA15)+'General Inputs'!L$28,2)</f>
        <v>123.75</v>
      </c>
      <c r="W15" s="165">
        <f>ROUND(ROUND(V15,2)*(1+'General Inputs'!M$20)*(1-AB15)+'General Inputs'!M$28,2)</f>
        <v>134</v>
      </c>
      <c r="X15" s="165">
        <f>ROUND(ROUND(W15,2)*(1+'General Inputs'!N$20)*(1-AC15)+'General Inputs'!N$28,2)</f>
        <v>148.69</v>
      </c>
      <c r="Y15" s="166"/>
      <c r="Z15" s="194">
        <v>6.3131452534889165E-3</v>
      </c>
      <c r="AA15" s="194">
        <v>1.2306327514779114E-2</v>
      </c>
      <c r="AB15" s="194">
        <v>-6.1588205991105704E-2</v>
      </c>
      <c r="AC15" s="194">
        <v>-8.784122427334573E-2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277</v>
      </c>
      <c r="D16" s="161" t="s">
        <v>345</v>
      </c>
      <c r="E16" s="71" t="s">
        <v>34</v>
      </c>
      <c r="F16" s="71" t="s">
        <v>216</v>
      </c>
      <c r="G16" s="92"/>
      <c r="H16" s="93">
        <f t="shared" si="0"/>
        <v>203.36</v>
      </c>
      <c r="I16" s="162"/>
      <c r="J16" s="93">
        <f t="shared" si="1"/>
        <v>203.36</v>
      </c>
      <c r="K16" s="162"/>
      <c r="L16" s="162" t="str">
        <f t="shared" si="3"/>
        <v>COMPLIANT</v>
      </c>
      <c r="M16" s="39"/>
      <c r="N16" s="163">
        <f t="shared" si="4"/>
        <v>197.9</v>
      </c>
      <c r="O16" s="163">
        <f t="shared" si="5"/>
        <v>203.36</v>
      </c>
      <c r="P16" s="163">
        <f t="shared" si="6"/>
        <v>217.6</v>
      </c>
      <c r="Q16" s="163">
        <f t="shared" si="7"/>
        <v>240.1</v>
      </c>
      <c r="R16" s="163">
        <f t="shared" si="8"/>
        <v>273.02999999999997</v>
      </c>
      <c r="S16" s="39"/>
      <c r="T16" s="164">
        <v>197.9</v>
      </c>
      <c r="U16" s="165">
        <f>ROUND(ROUND(T16,2)*(1+'General Inputs'!K$20)*(1-Z16)+'General Inputs'!K$28,2)</f>
        <v>203.36</v>
      </c>
      <c r="V16" s="165">
        <f>ROUND(ROUND(U16,2)*(1+'General Inputs'!L$20)*(1-AA16)+'General Inputs'!L$28,2)</f>
        <v>217.6</v>
      </c>
      <c r="W16" s="165">
        <f>ROUND(ROUND(V16,2)*(1+'General Inputs'!M$20)*(1-AB16)+'General Inputs'!M$28,2)</f>
        <v>240.1</v>
      </c>
      <c r="X16" s="165">
        <f>ROUND(ROUND(W16,2)*(1+'General Inputs'!N$20)*(1-AC16)+'General Inputs'!N$28,2)</f>
        <v>273.02999999999997</v>
      </c>
      <c r="Y16" s="166"/>
      <c r="Z16" s="194">
        <v>7.1473529625968313E-3</v>
      </c>
      <c r="AA16" s="194">
        <v>-4.9041330057925325E-2</v>
      </c>
      <c r="AB16" s="194">
        <v>-8.1767763990820308E-2</v>
      </c>
      <c r="AC16" s="194">
        <v>-0.11486527414658632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278</v>
      </c>
      <c r="D17" s="161" t="s">
        <v>346</v>
      </c>
      <c r="E17" s="71" t="s">
        <v>34</v>
      </c>
      <c r="F17" s="71" t="s">
        <v>216</v>
      </c>
      <c r="G17" s="92"/>
      <c r="H17" s="93">
        <f t="shared" si="0"/>
        <v>144.96</v>
      </c>
      <c r="I17" s="162"/>
      <c r="J17" s="93">
        <f t="shared" si="1"/>
        <v>144.96</v>
      </c>
      <c r="K17" s="162"/>
      <c r="L17" s="162" t="str">
        <f t="shared" si="3"/>
        <v>COMPLIANT</v>
      </c>
      <c r="M17" s="39"/>
      <c r="N17" s="163">
        <f t="shared" si="4"/>
        <v>140.91999999999999</v>
      </c>
      <c r="O17" s="163">
        <f t="shared" si="5"/>
        <v>144.96</v>
      </c>
      <c r="P17" s="163">
        <f t="shared" si="6"/>
        <v>147.21</v>
      </c>
      <c r="Q17" s="163">
        <f t="shared" si="7"/>
        <v>159.34</v>
      </c>
      <c r="R17" s="163">
        <f t="shared" si="8"/>
        <v>176.72</v>
      </c>
      <c r="S17" s="39"/>
      <c r="T17" s="164">
        <v>140.91999999999999</v>
      </c>
      <c r="U17" s="165">
        <f>ROUND(ROUND(T17,2)*(1+'General Inputs'!K$20)*(1-Z17)+'General Inputs'!K$28,2)</f>
        <v>144.96</v>
      </c>
      <c r="V17" s="165">
        <f>ROUND(ROUND(U17,2)*(1+'General Inputs'!L$20)*(1-AA17)+'General Inputs'!L$28,2)</f>
        <v>147.21</v>
      </c>
      <c r="W17" s="165">
        <f>ROUND(ROUND(V17,2)*(1+'General Inputs'!M$20)*(1-AB17)+'General Inputs'!M$28,2)</f>
        <v>159.34</v>
      </c>
      <c r="X17" s="165">
        <f>ROUND(ROUND(W17,2)*(1+'General Inputs'!N$20)*(1-AC17)+'General Inputs'!N$28,2)</f>
        <v>176.72</v>
      </c>
      <c r="Y17" s="166"/>
      <c r="Z17" s="194">
        <v>6.0945164894701254E-3</v>
      </c>
      <c r="AA17" s="194">
        <v>4.3784099966945877E-3</v>
      </c>
      <c r="AB17" s="194">
        <v>-6.1187250252413561E-2</v>
      </c>
      <c r="AC17" s="194">
        <v>-8.7325682533561322E-2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279</v>
      </c>
      <c r="D18" s="161" t="s">
        <v>347</v>
      </c>
      <c r="E18" s="71" t="s">
        <v>34</v>
      </c>
      <c r="F18" s="71" t="s">
        <v>216</v>
      </c>
      <c r="G18" s="92"/>
      <c r="H18" s="93">
        <f t="shared" si="0"/>
        <v>144.81</v>
      </c>
      <c r="I18" s="162"/>
      <c r="J18" s="93">
        <f t="shared" si="1"/>
        <v>144.81</v>
      </c>
      <c r="K18" s="162"/>
      <c r="L18" s="162" t="str">
        <f t="shared" si="3"/>
        <v>COMPLIANT</v>
      </c>
      <c r="M18" s="39"/>
      <c r="N18" s="163">
        <f t="shared" si="4"/>
        <v>140.80000000000001</v>
      </c>
      <c r="O18" s="163">
        <f t="shared" si="5"/>
        <v>144.81</v>
      </c>
      <c r="P18" s="163">
        <f t="shared" si="6"/>
        <v>145.88999999999999</v>
      </c>
      <c r="Q18" s="163">
        <f t="shared" si="7"/>
        <v>157.97</v>
      </c>
      <c r="R18" s="163">
        <f t="shared" si="8"/>
        <v>175.28</v>
      </c>
      <c r="S18" s="39"/>
      <c r="T18" s="164">
        <v>140.80000000000001</v>
      </c>
      <c r="U18" s="165">
        <f>ROUND(ROUND(T18,2)*(1+'General Inputs'!K$20)*(1-Z18)+'General Inputs'!K$28,2)</f>
        <v>144.81</v>
      </c>
      <c r="V18" s="165">
        <f>ROUND(ROUND(U18,2)*(1+'General Inputs'!L$20)*(1-AA18)+'General Inputs'!L$28,2)</f>
        <v>145.88999999999999</v>
      </c>
      <c r="W18" s="165">
        <f>ROUND(ROUND(V18,2)*(1+'General Inputs'!M$20)*(1-AB18)+'General Inputs'!M$28,2)</f>
        <v>157.97</v>
      </c>
      <c r="X18" s="165">
        <f>ROUND(ROUND(W18,2)*(1+'General Inputs'!N$20)*(1-AC18)+'General Inputs'!N$28,2)</f>
        <v>175.28</v>
      </c>
      <c r="Y18" s="166"/>
      <c r="Z18" s="194">
        <v>6.3131452534888055E-3</v>
      </c>
      <c r="AA18" s="194">
        <v>1.2306327514779003E-2</v>
      </c>
      <c r="AB18" s="194">
        <v>-6.1588205991105927E-2</v>
      </c>
      <c r="AC18" s="194">
        <v>-8.7841224273345508E-2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 t="s">
        <v>280</v>
      </c>
      <c r="D19" s="161" t="s">
        <v>348</v>
      </c>
      <c r="E19" s="71" t="s">
        <v>34</v>
      </c>
      <c r="F19" s="71" t="s">
        <v>216</v>
      </c>
      <c r="G19" s="92"/>
      <c r="H19" s="93">
        <f t="shared" si="0"/>
        <v>147.41</v>
      </c>
      <c r="I19" s="162"/>
      <c r="J19" s="93">
        <f t="shared" si="1"/>
        <v>147.41</v>
      </c>
      <c r="K19" s="162"/>
      <c r="L19" s="162" t="str">
        <f t="shared" si="3"/>
        <v>COMPLIANT</v>
      </c>
      <c r="M19" s="39"/>
      <c r="N19" s="163">
        <f t="shared" si="4"/>
        <v>143.33000000000001</v>
      </c>
      <c r="O19" s="163">
        <f t="shared" si="5"/>
        <v>147.41</v>
      </c>
      <c r="P19" s="163">
        <f t="shared" si="6"/>
        <v>148.51</v>
      </c>
      <c r="Q19" s="163">
        <f t="shared" si="7"/>
        <v>160.81</v>
      </c>
      <c r="R19" s="163">
        <f t="shared" si="8"/>
        <v>178.43</v>
      </c>
      <c r="S19" s="39"/>
      <c r="T19" s="164">
        <v>143.33000000000001</v>
      </c>
      <c r="U19" s="165">
        <f>ROUND(ROUND(T19,2)*(1+'General Inputs'!K$20)*(1-Z19)+'General Inputs'!K$28,2)</f>
        <v>147.41</v>
      </c>
      <c r="V19" s="165">
        <f>ROUND(ROUND(U19,2)*(1+'General Inputs'!L$20)*(1-AA19)+'General Inputs'!L$28,2)</f>
        <v>148.51</v>
      </c>
      <c r="W19" s="165">
        <f>ROUND(ROUND(V19,2)*(1+'General Inputs'!M$20)*(1-AB19)+'General Inputs'!M$28,2)</f>
        <v>160.81</v>
      </c>
      <c r="X19" s="165">
        <f>ROUND(ROUND(W19,2)*(1+'General Inputs'!N$20)*(1-AC19)+'General Inputs'!N$28,2)</f>
        <v>178.43</v>
      </c>
      <c r="Y19" s="166"/>
      <c r="Z19" s="194">
        <v>6.3131452534890276E-3</v>
      </c>
      <c r="AA19" s="194">
        <v>1.2306327514778892E-2</v>
      </c>
      <c r="AB19" s="194">
        <v>-6.1588205991105704E-2</v>
      </c>
      <c r="AC19" s="194">
        <v>-8.784122427334573E-2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281</v>
      </c>
      <c r="D20" s="161" t="s">
        <v>349</v>
      </c>
      <c r="E20" s="71" t="s">
        <v>34</v>
      </c>
      <c r="F20" s="71" t="s">
        <v>216</v>
      </c>
      <c r="G20" s="92"/>
      <c r="H20" s="93">
        <f t="shared" si="0"/>
        <v>158.97</v>
      </c>
      <c r="I20" s="162"/>
      <c r="J20" s="93">
        <f t="shared" si="1"/>
        <v>158.97</v>
      </c>
      <c r="K20" s="162"/>
      <c r="L20" s="162" t="str">
        <f t="shared" si="3"/>
        <v>COMPLIANT</v>
      </c>
      <c r="M20" s="39"/>
      <c r="N20" s="163">
        <f t="shared" si="4"/>
        <v>154.57</v>
      </c>
      <c r="O20" s="163">
        <f t="shared" si="5"/>
        <v>158.97</v>
      </c>
      <c r="P20" s="163">
        <f t="shared" si="6"/>
        <v>160.15</v>
      </c>
      <c r="Q20" s="163">
        <f t="shared" si="7"/>
        <v>173.41</v>
      </c>
      <c r="R20" s="163">
        <f t="shared" si="8"/>
        <v>192.41</v>
      </c>
      <c r="S20" s="39"/>
      <c r="T20" s="164">
        <v>154.57</v>
      </c>
      <c r="U20" s="165">
        <f>ROUND(ROUND(T20,2)*(1+'General Inputs'!K$20)*(1-Z20)+'General Inputs'!K$28,2)</f>
        <v>158.97</v>
      </c>
      <c r="V20" s="165">
        <f>ROUND(ROUND(U20,2)*(1+'General Inputs'!L$20)*(1-AA20)+'General Inputs'!L$28,2)</f>
        <v>160.15</v>
      </c>
      <c r="W20" s="165">
        <f>ROUND(ROUND(V20,2)*(1+'General Inputs'!M$20)*(1-AB20)+'General Inputs'!M$28,2)</f>
        <v>173.41</v>
      </c>
      <c r="X20" s="165">
        <f>ROUND(ROUND(W20,2)*(1+'General Inputs'!N$20)*(1-AC20)+'General Inputs'!N$28,2)</f>
        <v>192.41</v>
      </c>
      <c r="Y20" s="166"/>
      <c r="Z20" s="194">
        <v>6.3131452534888055E-3</v>
      </c>
      <c r="AA20" s="194">
        <v>1.2306327514778892E-2</v>
      </c>
      <c r="AB20" s="194">
        <v>-6.1588205991105704E-2</v>
      </c>
      <c r="AC20" s="194">
        <v>-8.784122427334573E-2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282</v>
      </c>
      <c r="D21" s="161" t="s">
        <v>350</v>
      </c>
      <c r="E21" s="71" t="s">
        <v>34</v>
      </c>
      <c r="F21" s="71" t="s">
        <v>216</v>
      </c>
      <c r="G21" s="92"/>
      <c r="H21" s="93">
        <f t="shared" si="0"/>
        <v>203.36</v>
      </c>
      <c r="I21" s="162"/>
      <c r="J21" s="93">
        <f t="shared" si="1"/>
        <v>203.36</v>
      </c>
      <c r="K21" s="162"/>
      <c r="L21" s="162" t="str">
        <f t="shared" si="3"/>
        <v>COMPLIANT</v>
      </c>
      <c r="M21" s="39"/>
      <c r="N21" s="163">
        <f t="shared" si="4"/>
        <v>197.9</v>
      </c>
      <c r="O21" s="163">
        <f t="shared" si="5"/>
        <v>203.36</v>
      </c>
      <c r="P21" s="163">
        <f t="shared" si="6"/>
        <v>217.6</v>
      </c>
      <c r="Q21" s="163">
        <f t="shared" si="7"/>
        <v>240.1</v>
      </c>
      <c r="R21" s="163">
        <f t="shared" si="8"/>
        <v>273.02999999999997</v>
      </c>
      <c r="S21" s="39"/>
      <c r="T21" s="164">
        <v>197.9</v>
      </c>
      <c r="U21" s="165">
        <f>ROUND(ROUND(T21,2)*(1+'General Inputs'!K$20)*(1-Z21)+'General Inputs'!K$28,2)</f>
        <v>203.36</v>
      </c>
      <c r="V21" s="165">
        <f>ROUND(ROUND(U21,2)*(1+'General Inputs'!L$20)*(1-AA21)+'General Inputs'!L$28,2)</f>
        <v>217.6</v>
      </c>
      <c r="W21" s="165">
        <f>ROUND(ROUND(V21,2)*(1+'General Inputs'!M$20)*(1-AB21)+'General Inputs'!M$28,2)</f>
        <v>240.1</v>
      </c>
      <c r="X21" s="165">
        <f>ROUND(ROUND(W21,2)*(1+'General Inputs'!N$20)*(1-AC21)+'General Inputs'!N$28,2)</f>
        <v>273.02999999999997</v>
      </c>
      <c r="Y21" s="166"/>
      <c r="Z21" s="194">
        <v>7.1473529625968313E-3</v>
      </c>
      <c r="AA21" s="194">
        <v>-4.9041330057925325E-2</v>
      </c>
      <c r="AB21" s="194">
        <v>-8.1767763990820308E-2</v>
      </c>
      <c r="AC21" s="194">
        <v>-0.11486527414658632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283</v>
      </c>
      <c r="D22" s="161" t="s">
        <v>351</v>
      </c>
      <c r="E22" s="71" t="s">
        <v>34</v>
      </c>
      <c r="F22" s="71" t="s">
        <v>216</v>
      </c>
      <c r="G22" s="92"/>
      <c r="H22" s="93">
        <f t="shared" si="0"/>
        <v>223.13</v>
      </c>
      <c r="I22" s="162"/>
      <c r="J22" s="93">
        <f t="shared" si="1"/>
        <v>223.13</v>
      </c>
      <c r="K22" s="162"/>
      <c r="L22" s="162" t="str">
        <f t="shared" si="3"/>
        <v>COMPLIANT</v>
      </c>
      <c r="M22" s="39"/>
      <c r="N22" s="163">
        <f t="shared" si="4"/>
        <v>216.91</v>
      </c>
      <c r="O22" s="163">
        <f t="shared" si="5"/>
        <v>223.13</v>
      </c>
      <c r="P22" s="163">
        <f t="shared" si="6"/>
        <v>226.59</v>
      </c>
      <c r="Q22" s="163">
        <f t="shared" si="7"/>
        <v>245.26</v>
      </c>
      <c r="R22" s="163">
        <f t="shared" si="8"/>
        <v>272.01</v>
      </c>
      <c r="S22" s="39"/>
      <c r="T22" s="164">
        <v>216.91</v>
      </c>
      <c r="U22" s="165">
        <f>ROUND(ROUND(T22,2)*(1+'General Inputs'!K$20)*(1-Z22)+'General Inputs'!K$28,2)</f>
        <v>223.13</v>
      </c>
      <c r="V22" s="165">
        <f>ROUND(ROUND(U22,2)*(1+'General Inputs'!L$20)*(1-AA22)+'General Inputs'!L$28,2)</f>
        <v>226.59</v>
      </c>
      <c r="W22" s="165">
        <f>ROUND(ROUND(V22,2)*(1+'General Inputs'!M$20)*(1-AB22)+'General Inputs'!M$28,2)</f>
        <v>245.26</v>
      </c>
      <c r="X22" s="165">
        <f>ROUND(ROUND(W22,2)*(1+'General Inputs'!N$20)*(1-AC22)+'General Inputs'!N$28,2)</f>
        <v>272.01</v>
      </c>
      <c r="Y22" s="166"/>
      <c r="Z22" s="194">
        <v>6.0945164894702364E-3</v>
      </c>
      <c r="AA22" s="194">
        <v>4.3784099966943657E-3</v>
      </c>
      <c r="AB22" s="194">
        <v>-6.1187250252413561E-2</v>
      </c>
      <c r="AC22" s="194">
        <v>-8.73256825335611E-2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284</v>
      </c>
      <c r="D23" s="161" t="s">
        <v>352</v>
      </c>
      <c r="E23" s="71" t="s">
        <v>34</v>
      </c>
      <c r="F23" s="71" t="s">
        <v>216</v>
      </c>
      <c r="G23" s="92"/>
      <c r="H23" s="93">
        <f t="shared" si="0"/>
        <v>224.55</v>
      </c>
      <c r="I23" s="162"/>
      <c r="J23" s="93">
        <f t="shared" si="1"/>
        <v>224.55</v>
      </c>
      <c r="K23" s="162"/>
      <c r="L23" s="162" t="str">
        <f t="shared" si="3"/>
        <v>COMPLIANT</v>
      </c>
      <c r="M23" s="39"/>
      <c r="N23" s="163">
        <f t="shared" si="4"/>
        <v>218.29</v>
      </c>
      <c r="O23" s="163">
        <f t="shared" si="5"/>
        <v>224.55</v>
      </c>
      <c r="P23" s="163">
        <f t="shared" si="6"/>
        <v>228.04</v>
      </c>
      <c r="Q23" s="163">
        <f t="shared" si="7"/>
        <v>246.83</v>
      </c>
      <c r="R23" s="163">
        <f t="shared" si="8"/>
        <v>273.75</v>
      </c>
      <c r="S23" s="39"/>
      <c r="T23" s="164">
        <v>218.29</v>
      </c>
      <c r="U23" s="165">
        <f>ROUND(ROUND(T23,2)*(1+'General Inputs'!K$20)*(1-Z23)+'General Inputs'!K$28,2)</f>
        <v>224.55</v>
      </c>
      <c r="V23" s="165">
        <f>ROUND(ROUND(U23,2)*(1+'General Inputs'!L$20)*(1-AA23)+'General Inputs'!L$28,2)</f>
        <v>228.04</v>
      </c>
      <c r="W23" s="165">
        <f>ROUND(ROUND(V23,2)*(1+'General Inputs'!M$20)*(1-AB23)+'General Inputs'!M$28,2)</f>
        <v>246.83</v>
      </c>
      <c r="X23" s="165">
        <f>ROUND(ROUND(W23,2)*(1+'General Inputs'!N$20)*(1-AC23)+'General Inputs'!N$28,2)</f>
        <v>273.75</v>
      </c>
      <c r="Y23" s="166"/>
      <c r="Z23" s="194">
        <v>6.0945164894702364E-3</v>
      </c>
      <c r="AA23" s="194">
        <v>4.3784099966943657E-3</v>
      </c>
      <c r="AB23" s="194">
        <v>-6.1187250252413339E-2</v>
      </c>
      <c r="AC23" s="194">
        <v>-8.7325682533561544E-2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285</v>
      </c>
      <c r="D24" s="161" t="s">
        <v>353</v>
      </c>
      <c r="E24" s="71" t="s">
        <v>34</v>
      </c>
      <c r="F24" s="71" t="s">
        <v>216</v>
      </c>
      <c r="G24" s="92"/>
      <c r="H24" s="93">
        <f t="shared" si="0"/>
        <v>173.42</v>
      </c>
      <c r="I24" s="162"/>
      <c r="J24" s="93">
        <f t="shared" si="1"/>
        <v>173.42</v>
      </c>
      <c r="K24" s="162"/>
      <c r="L24" s="162" t="str">
        <f t="shared" si="3"/>
        <v>COMPLIANT</v>
      </c>
      <c r="M24" s="39"/>
      <c r="N24" s="163">
        <f t="shared" si="4"/>
        <v>168.62</v>
      </c>
      <c r="O24" s="163">
        <f t="shared" si="5"/>
        <v>173.42</v>
      </c>
      <c r="P24" s="163">
        <f t="shared" si="6"/>
        <v>174.71</v>
      </c>
      <c r="Q24" s="163">
        <f t="shared" si="7"/>
        <v>189.18</v>
      </c>
      <c r="R24" s="163">
        <f t="shared" si="8"/>
        <v>209.91</v>
      </c>
      <c r="S24" s="39"/>
      <c r="T24" s="164">
        <v>168.62</v>
      </c>
      <c r="U24" s="165">
        <f>ROUND(ROUND(T24,2)*(1+'General Inputs'!K$20)*(1-Z24)+'General Inputs'!K$28,2)</f>
        <v>173.42</v>
      </c>
      <c r="V24" s="165">
        <f>ROUND(ROUND(U24,2)*(1+'General Inputs'!L$20)*(1-AA24)+'General Inputs'!L$28,2)</f>
        <v>174.71</v>
      </c>
      <c r="W24" s="165">
        <f>ROUND(ROUND(V24,2)*(1+'General Inputs'!M$20)*(1-AB24)+'General Inputs'!M$28,2)</f>
        <v>189.18</v>
      </c>
      <c r="X24" s="165">
        <f>ROUND(ROUND(W24,2)*(1+'General Inputs'!N$20)*(1-AC24)+'General Inputs'!N$28,2)</f>
        <v>209.91</v>
      </c>
      <c r="Y24" s="166"/>
      <c r="Z24" s="194">
        <v>6.3131452534889165E-3</v>
      </c>
      <c r="AA24" s="194">
        <v>1.2306327514779114E-2</v>
      </c>
      <c r="AB24" s="194">
        <v>-6.1588205991105704E-2</v>
      </c>
      <c r="AC24" s="194">
        <v>-8.784122427334573E-2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286</v>
      </c>
      <c r="D25" s="161" t="s">
        <v>354</v>
      </c>
      <c r="E25" s="71" t="s">
        <v>34</v>
      </c>
      <c r="F25" s="71" t="s">
        <v>216</v>
      </c>
      <c r="G25" s="92"/>
      <c r="H25" s="93">
        <f t="shared" si="0"/>
        <v>173.42</v>
      </c>
      <c r="I25" s="162"/>
      <c r="J25" s="93">
        <f t="shared" si="1"/>
        <v>173.42</v>
      </c>
      <c r="K25" s="162"/>
      <c r="L25" s="162" t="str">
        <f t="shared" si="3"/>
        <v>COMPLIANT</v>
      </c>
      <c r="M25" s="39"/>
      <c r="N25" s="163">
        <f t="shared" si="4"/>
        <v>168.62</v>
      </c>
      <c r="O25" s="163">
        <f t="shared" si="5"/>
        <v>173.42</v>
      </c>
      <c r="P25" s="163">
        <f t="shared" si="6"/>
        <v>174.71</v>
      </c>
      <c r="Q25" s="163">
        <f t="shared" si="7"/>
        <v>189.18</v>
      </c>
      <c r="R25" s="163">
        <f t="shared" si="8"/>
        <v>209.91</v>
      </c>
      <c r="S25" s="39"/>
      <c r="T25" s="164">
        <v>168.62</v>
      </c>
      <c r="U25" s="165">
        <f>ROUND(ROUND(T25,2)*(1+'General Inputs'!K$20)*(1-Z25)+'General Inputs'!K$28,2)</f>
        <v>173.42</v>
      </c>
      <c r="V25" s="165">
        <f>ROUND(ROUND(U25,2)*(1+'General Inputs'!L$20)*(1-AA25)+'General Inputs'!L$28,2)</f>
        <v>174.71</v>
      </c>
      <c r="W25" s="165">
        <f>ROUND(ROUND(V25,2)*(1+'General Inputs'!M$20)*(1-AB25)+'General Inputs'!M$28,2)</f>
        <v>189.18</v>
      </c>
      <c r="X25" s="165">
        <f>ROUND(ROUND(W25,2)*(1+'General Inputs'!N$20)*(1-AC25)+'General Inputs'!N$28,2)</f>
        <v>209.91</v>
      </c>
      <c r="Y25" s="166"/>
      <c r="Z25" s="194">
        <v>6.3131452534889165E-3</v>
      </c>
      <c r="AA25" s="194">
        <v>1.2306327514779114E-2</v>
      </c>
      <c r="AB25" s="194">
        <v>-6.1588205991105704E-2</v>
      </c>
      <c r="AC25" s="194">
        <v>-8.784122427334573E-2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287</v>
      </c>
      <c r="D26" s="161" t="s">
        <v>355</v>
      </c>
      <c r="E26" s="71" t="s">
        <v>34</v>
      </c>
      <c r="F26" s="71" t="s">
        <v>216</v>
      </c>
      <c r="G26" s="92"/>
      <c r="H26" s="93">
        <f t="shared" si="0"/>
        <v>258.69</v>
      </c>
      <c r="I26" s="162"/>
      <c r="J26" s="93">
        <f t="shared" si="1"/>
        <v>258.69</v>
      </c>
      <c r="K26" s="162"/>
      <c r="L26" s="162" t="str">
        <f t="shared" si="3"/>
        <v>COMPLIANT</v>
      </c>
      <c r="M26" s="39"/>
      <c r="N26" s="163">
        <f t="shared" si="4"/>
        <v>251.53</v>
      </c>
      <c r="O26" s="163">
        <f t="shared" si="5"/>
        <v>258.69</v>
      </c>
      <c r="P26" s="163">
        <f t="shared" si="6"/>
        <v>260.62</v>
      </c>
      <c r="Q26" s="163">
        <f t="shared" si="7"/>
        <v>282.2</v>
      </c>
      <c r="R26" s="163">
        <f t="shared" si="8"/>
        <v>313.13</v>
      </c>
      <c r="S26" s="39"/>
      <c r="T26" s="164">
        <v>251.53</v>
      </c>
      <c r="U26" s="165">
        <f>ROUND(ROUND(T26,2)*(1+'General Inputs'!K$20)*(1-Z26)+'General Inputs'!K$28,2)</f>
        <v>258.69</v>
      </c>
      <c r="V26" s="165">
        <f>ROUND(ROUND(U26,2)*(1+'General Inputs'!L$20)*(1-AA26)+'General Inputs'!L$28,2)</f>
        <v>260.62</v>
      </c>
      <c r="W26" s="165">
        <f>ROUND(ROUND(V26,2)*(1+'General Inputs'!M$20)*(1-AB26)+'General Inputs'!M$28,2)</f>
        <v>282.2</v>
      </c>
      <c r="X26" s="165">
        <f>ROUND(ROUND(W26,2)*(1+'General Inputs'!N$20)*(1-AC26)+'General Inputs'!N$28,2)</f>
        <v>313.13</v>
      </c>
      <c r="Y26" s="166"/>
      <c r="Z26" s="194">
        <v>6.3131452534888055E-3</v>
      </c>
      <c r="AA26" s="194">
        <v>1.2306327514778892E-2</v>
      </c>
      <c r="AB26" s="194">
        <v>-6.1588205991105704E-2</v>
      </c>
      <c r="AC26" s="194">
        <v>-8.784122427334573E-2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288</v>
      </c>
      <c r="D27" s="161" t="s">
        <v>356</v>
      </c>
      <c r="E27" s="71" t="s">
        <v>34</v>
      </c>
      <c r="F27" s="71" t="s">
        <v>216</v>
      </c>
      <c r="G27" s="92"/>
      <c r="H27" s="93">
        <f t="shared" si="0"/>
        <v>61.28</v>
      </c>
      <c r="I27" s="162"/>
      <c r="J27" s="93">
        <f t="shared" si="1"/>
        <v>61.28</v>
      </c>
      <c r="K27" s="162"/>
      <c r="L27" s="162" t="str">
        <f t="shared" si="3"/>
        <v>COMPLIANT</v>
      </c>
      <c r="M27" s="39"/>
      <c r="N27" s="163">
        <f t="shared" si="4"/>
        <v>59.58</v>
      </c>
      <c r="O27" s="163">
        <f t="shared" si="5"/>
        <v>61.28</v>
      </c>
      <c r="P27" s="163">
        <f t="shared" si="6"/>
        <v>62.16</v>
      </c>
      <c r="Q27" s="163">
        <f t="shared" si="7"/>
        <v>63.16</v>
      </c>
      <c r="R27" s="163">
        <f t="shared" si="8"/>
        <v>64.31</v>
      </c>
      <c r="S27" s="39"/>
      <c r="T27" s="164">
        <v>59.58</v>
      </c>
      <c r="U27" s="165">
        <f>ROUND(ROUND(T27,2)*(1+'General Inputs'!K$20)*(1-Z27)+'General Inputs'!K$28,2)</f>
        <v>61.28</v>
      </c>
      <c r="V27" s="165">
        <f>ROUND(ROUND(U27,2)*(1+'General Inputs'!L$20)*(1-AA27)+'General Inputs'!L$28,2)</f>
        <v>62.16</v>
      </c>
      <c r="W27" s="165">
        <f>ROUND(ROUND(V27,2)*(1+'General Inputs'!M$20)*(1-AB27)+'General Inputs'!M$28,2)</f>
        <v>63.16</v>
      </c>
      <c r="X27" s="165">
        <f>ROUND(ROUND(W27,2)*(1+'General Inputs'!N$20)*(1-AC27)+'General Inputs'!N$28,2)</f>
        <v>64.31</v>
      </c>
      <c r="Y27" s="166"/>
      <c r="Z27" s="194">
        <v>6.2564089979672E-3</v>
      </c>
      <c r="AA27" s="194">
        <v>5.539729333899901E-3</v>
      </c>
      <c r="AB27" s="194">
        <v>3.7985756482258326E-3</v>
      </c>
      <c r="AC27" s="194">
        <v>1.7208949029065002E-3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 t="s">
        <v>360</v>
      </c>
      <c r="D28" s="161" t="s">
        <v>364</v>
      </c>
      <c r="E28" s="71" t="s">
        <v>34</v>
      </c>
      <c r="F28" s="71" t="s">
        <v>216</v>
      </c>
      <c r="G28" s="92"/>
      <c r="H28" s="93">
        <f t="shared" si="0"/>
        <v>60.44</v>
      </c>
      <c r="I28" s="162"/>
      <c r="J28" s="93">
        <f t="shared" si="1"/>
        <v>60.44</v>
      </c>
      <c r="K28" s="162"/>
      <c r="L28" s="162" t="str">
        <f t="shared" si="3"/>
        <v>COMPLIANT</v>
      </c>
      <c r="M28" s="39"/>
      <c r="N28" s="163">
        <f t="shared" si="4"/>
        <v>58.76</v>
      </c>
      <c r="O28" s="163">
        <f t="shared" si="5"/>
        <v>60.44</v>
      </c>
      <c r="P28" s="163">
        <f t="shared" si="6"/>
        <v>61.31</v>
      </c>
      <c r="Q28" s="163">
        <f t="shared" si="7"/>
        <v>62.3</v>
      </c>
      <c r="R28" s="163">
        <f t="shared" si="8"/>
        <v>63.44</v>
      </c>
      <c r="S28" s="39"/>
      <c r="T28" s="164">
        <v>58.76</v>
      </c>
      <c r="U28" s="165">
        <f>ROUND(ROUND(T28,2)*(1+'General Inputs'!K$20)*(1-Z28)+'General Inputs'!K$28,2)</f>
        <v>60.44</v>
      </c>
      <c r="V28" s="165">
        <f>ROUND(ROUND(U28,2)*(1+'General Inputs'!L$20)*(1-AA28)+'General Inputs'!L$28,2)</f>
        <v>61.31</v>
      </c>
      <c r="W28" s="165">
        <f>ROUND(ROUND(V28,2)*(1+'General Inputs'!M$20)*(1-AB28)+'General Inputs'!M$28,2)</f>
        <v>62.3</v>
      </c>
      <c r="X28" s="165">
        <f>ROUND(ROUND(W28,2)*(1+'General Inputs'!N$20)*(1-AC28)+'General Inputs'!N$28,2)</f>
        <v>63.44</v>
      </c>
      <c r="Y28" s="166"/>
      <c r="Z28" s="194">
        <v>6.2564089979672E-3</v>
      </c>
      <c r="AA28" s="194">
        <v>5.539729333899901E-3</v>
      </c>
      <c r="AB28" s="194">
        <v>3.7985756482258326E-3</v>
      </c>
      <c r="AC28" s="194">
        <v>1.7208949029065002E-3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361</v>
      </c>
      <c r="D29" s="161" t="s">
        <v>365</v>
      </c>
      <c r="E29" s="71" t="s">
        <v>34</v>
      </c>
      <c r="F29" s="71" t="s">
        <v>216</v>
      </c>
      <c r="G29" s="92"/>
      <c r="H29" s="93">
        <f t="shared" si="0"/>
        <v>59.37</v>
      </c>
      <c r="I29" s="162"/>
      <c r="J29" s="93">
        <f t="shared" si="1"/>
        <v>59.37</v>
      </c>
      <c r="K29" s="162"/>
      <c r="L29" s="162" t="str">
        <f t="shared" si="3"/>
        <v>COMPLIANT</v>
      </c>
      <c r="M29" s="39"/>
      <c r="N29" s="163">
        <f t="shared" si="4"/>
        <v>57.72</v>
      </c>
      <c r="O29" s="163">
        <f t="shared" si="5"/>
        <v>59.37</v>
      </c>
      <c r="P29" s="163">
        <f t="shared" si="6"/>
        <v>60.22</v>
      </c>
      <c r="Q29" s="163">
        <f t="shared" si="7"/>
        <v>61.19</v>
      </c>
      <c r="R29" s="163">
        <f t="shared" si="8"/>
        <v>62.31</v>
      </c>
      <c r="S29" s="39"/>
      <c r="T29" s="164">
        <v>57.72</v>
      </c>
      <c r="U29" s="165">
        <f>ROUND(ROUND(T29,2)*(1+'General Inputs'!K$20)*(1-Z29)+'General Inputs'!K$28,2)</f>
        <v>59.37</v>
      </c>
      <c r="V29" s="165">
        <f>ROUND(ROUND(U29,2)*(1+'General Inputs'!L$20)*(1-AA29)+'General Inputs'!L$28,2)</f>
        <v>60.22</v>
      </c>
      <c r="W29" s="165">
        <f>ROUND(ROUND(V29,2)*(1+'General Inputs'!M$20)*(1-AB29)+'General Inputs'!M$28,2)</f>
        <v>61.19</v>
      </c>
      <c r="X29" s="165">
        <f>ROUND(ROUND(W29,2)*(1+'General Inputs'!N$20)*(1-AC29)+'General Inputs'!N$28,2)</f>
        <v>62.31</v>
      </c>
      <c r="Y29" s="166"/>
      <c r="Z29" s="194">
        <v>6.2564089979672E-3</v>
      </c>
      <c r="AA29" s="194">
        <v>5.539729333899901E-3</v>
      </c>
      <c r="AB29" s="194">
        <v>3.7985756482257216E-3</v>
      </c>
      <c r="AC29" s="194">
        <v>1.7208949029065002E-3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362</v>
      </c>
      <c r="D30" s="161" t="s">
        <v>366</v>
      </c>
      <c r="E30" s="71" t="s">
        <v>34</v>
      </c>
      <c r="F30" s="71" t="s">
        <v>216</v>
      </c>
      <c r="G30" s="92"/>
      <c r="H30" s="93">
        <f t="shared" si="0"/>
        <v>59.37</v>
      </c>
      <c r="I30" s="162"/>
      <c r="J30" s="93">
        <f t="shared" si="1"/>
        <v>59.37</v>
      </c>
      <c r="K30" s="162"/>
      <c r="L30" s="162" t="str">
        <f t="shared" si="3"/>
        <v>COMPLIANT</v>
      </c>
      <c r="M30" s="39"/>
      <c r="N30" s="163">
        <f t="shared" si="4"/>
        <v>57.72</v>
      </c>
      <c r="O30" s="163">
        <f t="shared" si="5"/>
        <v>59.37</v>
      </c>
      <c r="P30" s="163">
        <f t="shared" si="6"/>
        <v>60.22</v>
      </c>
      <c r="Q30" s="163">
        <f t="shared" si="7"/>
        <v>61.19</v>
      </c>
      <c r="R30" s="163">
        <f t="shared" si="8"/>
        <v>62.31</v>
      </c>
      <c r="S30" s="39"/>
      <c r="T30" s="164">
        <v>57.72</v>
      </c>
      <c r="U30" s="165">
        <f>ROUND(ROUND(T30,2)*(1+'General Inputs'!K$20)*(1-Z30)+'General Inputs'!K$28,2)</f>
        <v>59.37</v>
      </c>
      <c r="V30" s="165">
        <f>ROUND(ROUND(U30,2)*(1+'General Inputs'!L$20)*(1-AA30)+'General Inputs'!L$28,2)</f>
        <v>60.22</v>
      </c>
      <c r="W30" s="165">
        <f>ROUND(ROUND(V30,2)*(1+'General Inputs'!M$20)*(1-AB30)+'General Inputs'!M$28,2)</f>
        <v>61.19</v>
      </c>
      <c r="X30" s="165">
        <f>ROUND(ROUND(W30,2)*(1+'General Inputs'!N$20)*(1-AC30)+'General Inputs'!N$28,2)</f>
        <v>62.31</v>
      </c>
      <c r="Y30" s="166"/>
      <c r="Z30" s="194">
        <v>6.2564089979672E-3</v>
      </c>
      <c r="AA30" s="194">
        <v>5.539729333899901E-3</v>
      </c>
      <c r="AB30" s="194">
        <v>3.7985756482257216E-3</v>
      </c>
      <c r="AC30" s="194">
        <v>1.7208949029065002E-3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363</v>
      </c>
      <c r="D31" s="161" t="s">
        <v>367</v>
      </c>
      <c r="E31" s="71" t="s">
        <v>34</v>
      </c>
      <c r="F31" s="71" t="s">
        <v>216</v>
      </c>
      <c r="G31" s="92"/>
      <c r="H31" s="93">
        <f t="shared" si="0"/>
        <v>33.35</v>
      </c>
      <c r="I31" s="162"/>
      <c r="J31" s="93">
        <f t="shared" si="1"/>
        <v>33.35</v>
      </c>
      <c r="K31" s="162"/>
      <c r="L31" s="162" t="str">
        <f t="shared" si="3"/>
        <v>COMPLIANT</v>
      </c>
      <c r="M31" s="39"/>
      <c r="N31" s="163">
        <f t="shared" si="4"/>
        <v>32.700000000000003</v>
      </c>
      <c r="O31" s="163">
        <f t="shared" si="5"/>
        <v>33.35</v>
      </c>
      <c r="P31" s="163">
        <f t="shared" si="6"/>
        <v>33.549999999999997</v>
      </c>
      <c r="Q31" s="163">
        <f t="shared" si="7"/>
        <v>33.840000000000003</v>
      </c>
      <c r="R31" s="163">
        <f t="shared" si="8"/>
        <v>34.229999999999997</v>
      </c>
      <c r="S31" s="39"/>
      <c r="T31" s="164">
        <v>32.700000000000003</v>
      </c>
      <c r="U31" s="165">
        <f>ROUND(ROUND(T31,2)*(1+'General Inputs'!K$20)*(1-Z31)+'General Inputs'!K$28,2)</f>
        <v>33.35</v>
      </c>
      <c r="V31" s="165">
        <f>ROUND(ROUND(U31,2)*(1+'General Inputs'!L$20)*(1-AA31)+'General Inputs'!L$28,2)</f>
        <v>33.549999999999997</v>
      </c>
      <c r="W31" s="165">
        <f>ROUND(ROUND(V31,2)*(1+'General Inputs'!M$20)*(1-AB31)+'General Inputs'!M$28,2)</f>
        <v>33.840000000000003</v>
      </c>
      <c r="X31" s="165">
        <f>ROUND(ROUND(W31,2)*(1+'General Inputs'!N$20)*(1-AC31)+'General Inputs'!N$28,2)</f>
        <v>34.229999999999997</v>
      </c>
      <c r="Y31" s="166"/>
      <c r="Z31" s="194">
        <v>1.465339127753218E-2</v>
      </c>
      <c r="AA31" s="194">
        <v>1.3719029919996739E-2</v>
      </c>
      <c r="AB31" s="194">
        <v>1.1205663468214833E-2</v>
      </c>
      <c r="AC31" s="194">
        <v>8.3854642376647304E-3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357</v>
      </c>
      <c r="D32" s="161" t="s">
        <v>368</v>
      </c>
      <c r="E32" s="71" t="s">
        <v>34</v>
      </c>
      <c r="F32" s="71" t="s">
        <v>216</v>
      </c>
      <c r="G32" s="92"/>
      <c r="H32" s="93">
        <f t="shared" si="0"/>
        <v>33.35</v>
      </c>
      <c r="I32" s="162"/>
      <c r="J32" s="93">
        <f t="shared" si="1"/>
        <v>33.35</v>
      </c>
      <c r="K32" s="162"/>
      <c r="L32" s="162" t="str">
        <f t="shared" si="3"/>
        <v>COMPLIANT</v>
      </c>
      <c r="M32" s="39"/>
      <c r="N32" s="163">
        <f t="shared" si="4"/>
        <v>32.700000000000003</v>
      </c>
      <c r="O32" s="163">
        <f t="shared" si="5"/>
        <v>33.35</v>
      </c>
      <c r="P32" s="163">
        <f t="shared" si="6"/>
        <v>33.549999999999997</v>
      </c>
      <c r="Q32" s="163">
        <f t="shared" si="7"/>
        <v>33.840000000000003</v>
      </c>
      <c r="R32" s="163">
        <f t="shared" si="8"/>
        <v>34.229999999999997</v>
      </c>
      <c r="S32" s="39"/>
      <c r="T32" s="164">
        <v>32.700000000000003</v>
      </c>
      <c r="U32" s="165">
        <f>ROUND(ROUND(T32,2)*(1+'General Inputs'!K$20)*(1-Z32)+'General Inputs'!K$28,2)</f>
        <v>33.35</v>
      </c>
      <c r="V32" s="165">
        <f>ROUND(ROUND(U32,2)*(1+'General Inputs'!L$20)*(1-AA32)+'General Inputs'!L$28,2)</f>
        <v>33.549999999999997</v>
      </c>
      <c r="W32" s="165">
        <f>ROUND(ROUND(V32,2)*(1+'General Inputs'!M$20)*(1-AB32)+'General Inputs'!M$28,2)</f>
        <v>33.840000000000003</v>
      </c>
      <c r="X32" s="165">
        <f>ROUND(ROUND(W32,2)*(1+'General Inputs'!N$20)*(1-AC32)+'General Inputs'!N$28,2)</f>
        <v>34.229999999999997</v>
      </c>
      <c r="Y32" s="166"/>
      <c r="Z32" s="194">
        <v>1.465339127753218E-2</v>
      </c>
      <c r="AA32" s="194">
        <v>1.3719029919996739E-2</v>
      </c>
      <c r="AB32" s="194">
        <v>1.1205663468214833E-2</v>
      </c>
      <c r="AC32" s="194">
        <v>8.3854642376647304E-3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289</v>
      </c>
      <c r="D33" s="161" t="s">
        <v>369</v>
      </c>
      <c r="E33" s="71" t="s">
        <v>34</v>
      </c>
      <c r="F33" s="71" t="s">
        <v>216</v>
      </c>
      <c r="G33" s="92"/>
      <c r="H33" s="93">
        <f t="shared" si="0"/>
        <v>64.86</v>
      </c>
      <c r="I33" s="162"/>
      <c r="J33" s="93">
        <f t="shared" si="1"/>
        <v>64.86</v>
      </c>
      <c r="K33" s="162"/>
      <c r="L33" s="162" t="str">
        <f t="shared" si="3"/>
        <v>COMPLIANT</v>
      </c>
      <c r="M33" s="39"/>
      <c r="N33" s="163">
        <f t="shared" si="4"/>
        <v>63.35</v>
      </c>
      <c r="O33" s="163">
        <f t="shared" si="5"/>
        <v>64.86</v>
      </c>
      <c r="P33" s="163">
        <f t="shared" si="6"/>
        <v>65.47</v>
      </c>
      <c r="Q33" s="163">
        <f t="shared" si="7"/>
        <v>66.260000000000005</v>
      </c>
      <c r="R33" s="163">
        <f t="shared" si="8"/>
        <v>67.23</v>
      </c>
      <c r="S33" s="39"/>
      <c r="T33" s="164">
        <v>63.35</v>
      </c>
      <c r="U33" s="165">
        <f>ROUND(ROUND(T33,2)*(1+'General Inputs'!K$20)*(1-Z33)+'General Inputs'!K$28,2)</f>
        <v>64.86</v>
      </c>
      <c r="V33" s="165">
        <f>ROUND(ROUND(U33,2)*(1+'General Inputs'!L$20)*(1-AA33)+'General Inputs'!L$28,2)</f>
        <v>65.47</v>
      </c>
      <c r="W33" s="165">
        <f>ROUND(ROUND(V33,2)*(1+'General Inputs'!M$20)*(1-AB33)+'General Inputs'!M$28,2)</f>
        <v>66.260000000000005</v>
      </c>
      <c r="X33" s="165">
        <f>ROUND(ROUND(W33,2)*(1+'General Inputs'!N$20)*(1-AC33)+'General Inputs'!N$28,2)</f>
        <v>67.23</v>
      </c>
      <c r="Y33" s="166"/>
      <c r="Z33" s="194">
        <v>1.0703086099912107E-2</v>
      </c>
      <c r="AA33" s="194">
        <v>1.0334765926908074E-2</v>
      </c>
      <c r="AB33" s="194">
        <v>7.8354796841586527E-3</v>
      </c>
      <c r="AC33" s="194">
        <v>5.2176367576800553E-3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358</v>
      </c>
      <c r="D34" s="161" t="s">
        <v>370</v>
      </c>
      <c r="E34" s="71" t="s">
        <v>34</v>
      </c>
      <c r="F34" s="71" t="s">
        <v>216</v>
      </c>
      <c r="G34" s="92"/>
      <c r="H34" s="93">
        <f t="shared" si="0"/>
        <v>71.36</v>
      </c>
      <c r="I34" s="162"/>
      <c r="J34" s="93">
        <f t="shared" si="1"/>
        <v>71.36</v>
      </c>
      <c r="K34" s="162"/>
      <c r="L34" s="162" t="str">
        <f t="shared" si="3"/>
        <v>COMPLIANT</v>
      </c>
      <c r="M34" s="39"/>
      <c r="N34" s="163">
        <f t="shared" si="4"/>
        <v>69.69</v>
      </c>
      <c r="O34" s="163">
        <f t="shared" si="5"/>
        <v>71.36</v>
      </c>
      <c r="P34" s="163">
        <f t="shared" si="6"/>
        <v>72.03</v>
      </c>
      <c r="Q34" s="163">
        <f t="shared" si="7"/>
        <v>72.89</v>
      </c>
      <c r="R34" s="163">
        <f t="shared" si="8"/>
        <v>73.959999999999994</v>
      </c>
      <c r="S34" s="39"/>
      <c r="T34" s="164">
        <v>69.69</v>
      </c>
      <c r="U34" s="165">
        <f>ROUND(ROUND(T34,2)*(1+'General Inputs'!K$20)*(1-Z34)+'General Inputs'!K$28,2)</f>
        <v>71.36</v>
      </c>
      <c r="V34" s="165">
        <f>ROUND(ROUND(U34,2)*(1+'General Inputs'!L$20)*(1-AA34)+'General Inputs'!L$28,2)</f>
        <v>72.03</v>
      </c>
      <c r="W34" s="165">
        <f>ROUND(ROUND(V34,2)*(1+'General Inputs'!M$20)*(1-AB34)+'General Inputs'!M$28,2)</f>
        <v>72.89</v>
      </c>
      <c r="X34" s="165">
        <f>ROUND(ROUND(W34,2)*(1+'General Inputs'!N$20)*(1-AC34)+'General Inputs'!N$28,2)</f>
        <v>73.959999999999994</v>
      </c>
      <c r="Y34" s="166"/>
      <c r="Z34" s="194">
        <v>1.0703086099912329E-2</v>
      </c>
      <c r="AA34" s="194">
        <v>1.0334765926908074E-2</v>
      </c>
      <c r="AB34" s="194">
        <v>7.8354796841584307E-3</v>
      </c>
      <c r="AC34" s="194">
        <v>5.2176367576801663E-3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359</v>
      </c>
      <c r="D35" s="161" t="s">
        <v>371</v>
      </c>
      <c r="E35" s="71" t="s">
        <v>34</v>
      </c>
      <c r="F35" s="71" t="s">
        <v>216</v>
      </c>
      <c r="G35" s="92"/>
      <c r="H35" s="93">
        <f t="shared" si="0"/>
        <v>81.08</v>
      </c>
      <c r="I35" s="162"/>
      <c r="J35" s="93">
        <f t="shared" si="1"/>
        <v>81.08</v>
      </c>
      <c r="K35" s="162"/>
      <c r="L35" s="162" t="str">
        <f t="shared" si="3"/>
        <v>COMPLIANT</v>
      </c>
      <c r="M35" s="39"/>
      <c r="N35" s="163">
        <f t="shared" si="4"/>
        <v>79.19</v>
      </c>
      <c r="O35" s="163">
        <f t="shared" si="5"/>
        <v>81.08</v>
      </c>
      <c r="P35" s="163">
        <f t="shared" si="6"/>
        <v>81.849999999999994</v>
      </c>
      <c r="Q35" s="163">
        <f t="shared" si="7"/>
        <v>82.83</v>
      </c>
      <c r="R35" s="163">
        <f t="shared" si="8"/>
        <v>84.05</v>
      </c>
      <c r="S35" s="39"/>
      <c r="T35" s="164">
        <v>79.19</v>
      </c>
      <c r="U35" s="165">
        <f>ROUND(ROUND(T35,2)*(1+'General Inputs'!K$20)*(1-Z35)+'General Inputs'!K$28,2)</f>
        <v>81.08</v>
      </c>
      <c r="V35" s="165">
        <f>ROUND(ROUND(U35,2)*(1+'General Inputs'!L$20)*(1-AA35)+'General Inputs'!L$28,2)</f>
        <v>81.849999999999994</v>
      </c>
      <c r="W35" s="165">
        <f>ROUND(ROUND(V35,2)*(1+'General Inputs'!M$20)*(1-AB35)+'General Inputs'!M$28,2)</f>
        <v>82.83</v>
      </c>
      <c r="X35" s="165">
        <f>ROUND(ROUND(W35,2)*(1+'General Inputs'!N$20)*(1-AC35)+'General Inputs'!N$28,2)</f>
        <v>84.05</v>
      </c>
      <c r="Y35" s="166"/>
      <c r="Z35" s="194">
        <v>1.0703086099912218E-2</v>
      </c>
      <c r="AA35" s="194">
        <v>1.0334765926908074E-2</v>
      </c>
      <c r="AB35" s="194">
        <v>7.8354796841587637E-3</v>
      </c>
      <c r="AC35" s="194">
        <v>5.2176367576797222E-3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391</v>
      </c>
      <c r="D36" s="161" t="s">
        <v>393</v>
      </c>
      <c r="E36" s="71" t="s">
        <v>34</v>
      </c>
      <c r="F36" s="71" t="s">
        <v>216</v>
      </c>
      <c r="G36" s="92"/>
      <c r="H36" s="93">
        <f t="shared" si="0"/>
        <v>178.19</v>
      </c>
      <c r="I36" s="162"/>
      <c r="J36" s="93">
        <f t="shared" si="1"/>
        <v>178.19</v>
      </c>
      <c r="K36" s="162"/>
      <c r="L36" s="162" t="str">
        <f t="shared" si="3"/>
        <v>COMPLIANT</v>
      </c>
      <c r="M36" s="39"/>
      <c r="N36" s="163">
        <f t="shared" si="4"/>
        <v>187.81</v>
      </c>
      <c r="O36" s="163">
        <f t="shared" si="5"/>
        <v>178.19</v>
      </c>
      <c r="P36" s="163">
        <f t="shared" si="6"/>
        <v>173.44</v>
      </c>
      <c r="Q36" s="163">
        <f t="shared" si="7"/>
        <v>171.73</v>
      </c>
      <c r="R36" s="163">
        <f t="shared" si="8"/>
        <v>170.71</v>
      </c>
      <c r="S36" s="39"/>
      <c r="T36" s="164">
        <v>187.81</v>
      </c>
      <c r="U36" s="165">
        <f>ROUND(ROUND(T36,2)*(1+'General Inputs'!K$20)*(1-Z36)+'General Inputs'!K$28,2)</f>
        <v>178.19</v>
      </c>
      <c r="V36" s="165">
        <f>ROUND(ROUND(U36,2)*(1+'General Inputs'!L$20)*(1-AA36)+'General Inputs'!L$28,2)</f>
        <v>173.44</v>
      </c>
      <c r="W36" s="165">
        <f>ROUND(ROUND(V36,2)*(1+'General Inputs'!M$20)*(1-AB36)+'General Inputs'!M$28,2)</f>
        <v>171.73</v>
      </c>
      <c r="X36" s="165">
        <f>ROUND(ROUND(W36,2)*(1+'General Inputs'!N$20)*(1-AC36)+'General Inputs'!N$28,2)</f>
        <v>170.71</v>
      </c>
      <c r="Y36" s="166"/>
      <c r="Z36" s="194">
        <v>8.3309753166001102E-2</v>
      </c>
      <c r="AA36" s="194">
        <v>4.5736587417108801E-2</v>
      </c>
      <c r="AB36" s="194">
        <v>2.92640281314493E-2</v>
      </c>
      <c r="AC36" s="194">
        <v>2.5409787579068501E-2</v>
      </c>
      <c r="AD36" s="36"/>
      <c r="AE36" s="36"/>
      <c r="AF36" s="36"/>
      <c r="AG36" s="36"/>
      <c r="AH36" s="36"/>
      <c r="AI36" s="36"/>
      <c r="AJ36" s="36"/>
    </row>
    <row r="37" spans="1:36" outlineLevel="1" x14ac:dyDescent="0.2">
      <c r="A37" s="36"/>
      <c r="B37" s="36"/>
      <c r="C37" s="161" t="s">
        <v>392</v>
      </c>
      <c r="D37" s="161" t="s">
        <v>394</v>
      </c>
      <c r="E37" s="71" t="s">
        <v>34</v>
      </c>
      <c r="F37" s="71" t="s">
        <v>216</v>
      </c>
      <c r="G37" s="92"/>
      <c r="H37" s="93">
        <f t="shared" si="0"/>
        <v>-29.48</v>
      </c>
      <c r="I37" s="162"/>
      <c r="J37" s="93">
        <f t="shared" si="1"/>
        <v>-29.48</v>
      </c>
      <c r="K37" s="162"/>
      <c r="L37" s="162" t="str">
        <f t="shared" si="3"/>
        <v>COMPLIANT</v>
      </c>
      <c r="M37" s="39"/>
      <c r="N37" s="163">
        <f t="shared" si="4"/>
        <v>-28.38</v>
      </c>
      <c r="O37" s="163">
        <f t="shared" si="5"/>
        <v>-29.48</v>
      </c>
      <c r="P37" s="163">
        <f t="shared" si="6"/>
        <v>-30.17</v>
      </c>
      <c r="Q37" s="163">
        <f t="shared" si="7"/>
        <v>-30.89</v>
      </c>
      <c r="R37" s="163">
        <f t="shared" si="8"/>
        <v>-31.67</v>
      </c>
      <c r="S37" s="39"/>
      <c r="T37" s="164">
        <v>-28.38</v>
      </c>
      <c r="U37" s="165">
        <f>ROUND(ROUND(T37,2)*(1+'General Inputs'!K$20)*(1-Z37)+'General Inputs'!K$28,2)</f>
        <v>-29.48</v>
      </c>
      <c r="V37" s="165">
        <f>ROUND(ROUND(U37,2)*(1+'General Inputs'!L$20)*(1-AA37)+'General Inputs'!L$28,2)</f>
        <v>-30.17</v>
      </c>
      <c r="W37" s="165">
        <f>ROUND(ROUND(V37,2)*(1+'General Inputs'!M$20)*(1-AB37)+'General Inputs'!M$28,2)</f>
        <v>-30.89</v>
      </c>
      <c r="X37" s="165">
        <f>ROUND(ROUND(W37,2)*(1+'General Inputs'!N$20)*(1-AC37)+'General Inputs'!N$28,2)</f>
        <v>-31.67</v>
      </c>
      <c r="Y37" s="166"/>
      <c r="Z37" s="194">
        <v>-3.4845314999321099E-3</v>
      </c>
      <c r="AA37" s="194">
        <v>-3.2129361798076701E-3</v>
      </c>
      <c r="AB37" s="194">
        <v>-3.87621504598168E-3</v>
      </c>
      <c r="AC37" s="194">
        <v>-5.0476052518595403E-3</v>
      </c>
      <c r="AD37" s="36"/>
      <c r="AE37" s="36"/>
      <c r="AF37" s="36"/>
      <c r="AG37" s="36"/>
      <c r="AH37" s="36"/>
      <c r="AI37" s="36"/>
      <c r="AJ37" s="36"/>
    </row>
    <row r="38" spans="1:36" outlineLevel="1" x14ac:dyDescent="0.2">
      <c r="A38" s="36"/>
      <c r="B38" s="36"/>
      <c r="C38" s="161"/>
      <c r="D38" s="161"/>
      <c r="E38" s="71"/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'General Inputs'!K$23</f>
        <v>0</v>
      </c>
      <c r="AA38" s="194">
        <f>'General Inputs'!L$23</f>
        <v>0</v>
      </c>
      <c r="AB38" s="194">
        <f>'General Inputs'!M$23</f>
        <v>0</v>
      </c>
      <c r="AC38" s="194">
        <f>'General Inputs'!N$23</f>
        <v>0</v>
      </c>
      <c r="AD38" s="36"/>
      <c r="AE38" s="36"/>
      <c r="AF38" s="36"/>
      <c r="AG38" s="36"/>
      <c r="AH38" s="36"/>
      <c r="AI38" s="36"/>
      <c r="AJ38" s="36"/>
    </row>
    <row r="39" spans="1:36" outlineLevel="1" x14ac:dyDescent="0.2">
      <c r="A39" s="36"/>
      <c r="B39" s="36"/>
      <c r="C39" s="161"/>
      <c r="D39" s="161"/>
      <c r="E39" s="71"/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4">
        <f>'General Inputs'!K$23</f>
        <v>0</v>
      </c>
      <c r="AA39" s="194">
        <f>'General Inputs'!L$23</f>
        <v>0</v>
      </c>
      <c r="AB39" s="194">
        <f>'General Inputs'!M$23</f>
        <v>0</v>
      </c>
      <c r="AC39" s="194">
        <f>'General Inputs'!N$23</f>
        <v>0</v>
      </c>
      <c r="AD39" s="36"/>
      <c r="AE39" s="36"/>
      <c r="AF39" s="36"/>
      <c r="AG39" s="36"/>
      <c r="AH39" s="36"/>
      <c r="AI39" s="36"/>
      <c r="AJ39" s="36"/>
    </row>
    <row r="40" spans="1:36" outlineLevel="1" x14ac:dyDescent="0.2">
      <c r="A40" s="36"/>
      <c r="B40" s="36"/>
      <c r="C40" s="161"/>
      <c r="D40" s="161"/>
      <c r="E40" s="71"/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4">
        <f>'General Inputs'!K$23</f>
        <v>0</v>
      </c>
      <c r="AA40" s="194">
        <f>'General Inputs'!L$23</f>
        <v>0</v>
      </c>
      <c r="AB40" s="194">
        <f>'General Inputs'!M$23</f>
        <v>0</v>
      </c>
      <c r="AC40" s="194">
        <f>'General Inputs'!N$23</f>
        <v>0</v>
      </c>
      <c r="AD40" s="36"/>
      <c r="AE40" s="36"/>
      <c r="AF40" s="36"/>
      <c r="AG40" s="36"/>
      <c r="AH40" s="36"/>
      <c r="AI40" s="36"/>
      <c r="AJ40" s="36"/>
    </row>
    <row r="41" spans="1:36" outlineLevel="1" x14ac:dyDescent="0.2">
      <c r="A41" s="36"/>
      <c r="B41" s="36"/>
      <c r="C41" s="161"/>
      <c r="D41" s="161"/>
      <c r="E41" s="71"/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4">
        <f>'General Inputs'!K$23</f>
        <v>0</v>
      </c>
      <c r="AA41" s="194">
        <f>'General Inputs'!L$23</f>
        <v>0</v>
      </c>
      <c r="AB41" s="194">
        <f>'General Inputs'!M$23</f>
        <v>0</v>
      </c>
      <c r="AC41" s="194">
        <f>'General Inputs'!N$23</f>
        <v>0</v>
      </c>
      <c r="AD41" s="36"/>
      <c r="AE41" s="36"/>
      <c r="AF41" s="36"/>
      <c r="AG41" s="36"/>
      <c r="AH41" s="36"/>
      <c r="AI41" s="36"/>
      <c r="AJ41" s="36"/>
    </row>
    <row r="42" spans="1:36" outlineLevel="1" x14ac:dyDescent="0.2">
      <c r="A42" s="36"/>
      <c r="B42" s="36"/>
      <c r="C42" s="161"/>
      <c r="D42" s="161"/>
      <c r="E42" s="71"/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4">
        <f>'General Inputs'!K$23</f>
        <v>0</v>
      </c>
      <c r="AA42" s="194">
        <f>'General Inputs'!L$23</f>
        <v>0</v>
      </c>
      <c r="AB42" s="194">
        <f>'General Inputs'!M$23</f>
        <v>0</v>
      </c>
      <c r="AC42" s="194">
        <f>'General Inputs'!N$23</f>
        <v>0</v>
      </c>
      <c r="AD42" s="36"/>
      <c r="AE42" s="36"/>
      <c r="AF42" s="36"/>
      <c r="AG42" s="36"/>
      <c r="AH42" s="36"/>
      <c r="AI42" s="36"/>
      <c r="AJ42" s="36"/>
    </row>
    <row r="43" spans="1:36" outlineLevel="1" x14ac:dyDescent="0.2">
      <c r="A43" s="36"/>
      <c r="B43" s="36"/>
      <c r="C43" s="161"/>
      <c r="D43" s="161"/>
      <c r="E43" s="71"/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4">
        <f>'General Inputs'!K$23</f>
        <v>0</v>
      </c>
      <c r="AA43" s="194">
        <f>'General Inputs'!L$23</f>
        <v>0</v>
      </c>
      <c r="AB43" s="194">
        <f>'General Inputs'!M$23</f>
        <v>0</v>
      </c>
      <c r="AC43" s="194">
        <f>'General Inputs'!N$23</f>
        <v>0</v>
      </c>
      <c r="AD43" s="36"/>
      <c r="AE43" s="36"/>
      <c r="AF43" s="36"/>
      <c r="AG43" s="36"/>
      <c r="AH43" s="36"/>
      <c r="AI43" s="36"/>
      <c r="AJ43" s="36"/>
    </row>
    <row r="44" spans="1:36" outlineLevel="1" x14ac:dyDescent="0.2">
      <c r="A44" s="36"/>
      <c r="B44" s="36"/>
      <c r="C44" s="161"/>
      <c r="D44" s="161"/>
      <c r="E44" s="71"/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4">
        <f>'General Inputs'!K$23</f>
        <v>0</v>
      </c>
      <c r="AA44" s="194">
        <f>'General Inputs'!L$23</f>
        <v>0</v>
      </c>
      <c r="AB44" s="194">
        <f>'General Inputs'!M$23</f>
        <v>0</v>
      </c>
      <c r="AC44" s="194">
        <f>'General Inputs'!N$23</f>
        <v>0</v>
      </c>
      <c r="AD44" s="36"/>
      <c r="AE44" s="36"/>
      <c r="AF44" s="36"/>
      <c r="AG44" s="36"/>
      <c r="AH44" s="36"/>
      <c r="AI44" s="36"/>
      <c r="AJ44" s="36"/>
    </row>
    <row r="45" spans="1:36" outlineLevel="1" x14ac:dyDescent="0.2">
      <c r="A45" s="36"/>
      <c r="B45" s="36"/>
      <c r="C45" s="161"/>
      <c r="D45" s="161"/>
      <c r="E45" s="71"/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'General Inputs'!K$23</f>
        <v>0</v>
      </c>
      <c r="AA45" s="194">
        <f>'General Inputs'!L$23</f>
        <v>0</v>
      </c>
      <c r="AB45" s="194">
        <f>'General Inputs'!M$23</f>
        <v>0</v>
      </c>
      <c r="AC45" s="194">
        <f>'General Inputs'!N$23</f>
        <v>0</v>
      </c>
      <c r="AD45" s="36"/>
      <c r="AE45" s="36"/>
      <c r="AF45" s="36"/>
      <c r="AG45" s="36"/>
      <c r="AH45" s="36"/>
      <c r="AI45" s="36"/>
      <c r="AJ45" s="36"/>
    </row>
    <row r="46" spans="1:36" outlineLevel="1" x14ac:dyDescent="0.2">
      <c r="A46" s="36"/>
      <c r="B46" s="36"/>
      <c r="C46" s="161"/>
      <c r="D46" s="161"/>
      <c r="E46" s="71"/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'General Inputs'!K$23</f>
        <v>0</v>
      </c>
      <c r="AA46" s="194">
        <f>'General Inputs'!L$23</f>
        <v>0</v>
      </c>
      <c r="AB46" s="194">
        <f>'General Inputs'!M$23</f>
        <v>0</v>
      </c>
      <c r="AC46" s="194">
        <f>'General Inputs'!N$23</f>
        <v>0</v>
      </c>
      <c r="AD46" s="36"/>
      <c r="AE46" s="36"/>
      <c r="AF46" s="36"/>
      <c r="AG46" s="36"/>
      <c r="AH46" s="36"/>
      <c r="AI46" s="36"/>
      <c r="AJ46" s="36"/>
    </row>
    <row r="47" spans="1:36" outlineLevel="1" x14ac:dyDescent="0.2">
      <c r="A47" s="36"/>
      <c r="B47" s="36"/>
      <c r="C47" s="161"/>
      <c r="D47" s="161"/>
      <c r="E47" s="71"/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4">
        <f>'General Inputs'!K$23</f>
        <v>0</v>
      </c>
      <c r="AA47" s="194">
        <f>'General Inputs'!L$23</f>
        <v>0</v>
      </c>
      <c r="AB47" s="194">
        <f>'General Inputs'!M$23</f>
        <v>0</v>
      </c>
      <c r="AC47" s="194">
        <f>'General Inputs'!N$23</f>
        <v>0</v>
      </c>
      <c r="AD47" s="36"/>
      <c r="AE47" s="36"/>
      <c r="AF47" s="36"/>
      <c r="AG47" s="36"/>
      <c r="AH47" s="36"/>
      <c r="AI47" s="36"/>
      <c r="AJ47" s="36"/>
    </row>
    <row r="48" spans="1:36" outlineLevel="1" x14ac:dyDescent="0.2">
      <c r="A48" s="36"/>
      <c r="B48" s="36"/>
      <c r="C48" s="161"/>
      <c r="D48" s="161"/>
      <c r="E48" s="71"/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'General Inputs'!K$23</f>
        <v>0</v>
      </c>
      <c r="AA48" s="194">
        <f>'General Inputs'!L$23</f>
        <v>0</v>
      </c>
      <c r="AB48" s="194">
        <f>'General Inputs'!M$23</f>
        <v>0</v>
      </c>
      <c r="AC48" s="194">
        <f>'General Inputs'!N$23</f>
        <v>0</v>
      </c>
      <c r="AD48" s="36"/>
      <c r="AE48" s="36"/>
      <c r="AF48" s="36"/>
      <c r="AG48" s="36"/>
      <c r="AH48" s="36"/>
      <c r="AI48" s="36"/>
      <c r="AJ48" s="36"/>
    </row>
    <row r="49" spans="1:36" outlineLevel="1" x14ac:dyDescent="0.2">
      <c r="A49" s="36"/>
      <c r="B49" s="36"/>
      <c r="C49" s="161"/>
      <c r="D49" s="161"/>
      <c r="E49" s="71"/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'General Inputs'!K$23</f>
        <v>0</v>
      </c>
      <c r="AA49" s="194">
        <f>'General Inputs'!L$23</f>
        <v>0</v>
      </c>
      <c r="AB49" s="194">
        <f>'General Inputs'!M$23</f>
        <v>0</v>
      </c>
      <c r="AC49" s="194">
        <f>'General Inputs'!N$23</f>
        <v>0</v>
      </c>
      <c r="AD49" s="36"/>
      <c r="AE49" s="36"/>
      <c r="AF49" s="36"/>
      <c r="AG49" s="36"/>
      <c r="AH49" s="36"/>
      <c r="AI49" s="36"/>
      <c r="AJ49" s="36"/>
    </row>
    <row r="50" spans="1:36" outlineLevel="1" x14ac:dyDescent="0.2">
      <c r="A50" s="36"/>
      <c r="B50" s="36"/>
      <c r="C50" s="161"/>
      <c r="D50" s="161"/>
      <c r="E50" s="71"/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'General Inputs'!K$23</f>
        <v>0</v>
      </c>
      <c r="AA50" s="194">
        <f>'General Inputs'!L$23</f>
        <v>0</v>
      </c>
      <c r="AB50" s="194">
        <f>'General Inputs'!M$23</f>
        <v>0</v>
      </c>
      <c r="AC50" s="194">
        <f>'General Inputs'!N$23</f>
        <v>0</v>
      </c>
      <c r="AD50" s="36"/>
      <c r="AE50" s="36"/>
      <c r="AF50" s="36"/>
      <c r="AG50" s="36"/>
      <c r="AH50" s="36"/>
      <c r="AI50" s="36"/>
      <c r="AJ50" s="36"/>
    </row>
    <row r="51" spans="1:36" outlineLevel="1" x14ac:dyDescent="0.2">
      <c r="A51" s="36"/>
      <c r="B51" s="36"/>
      <c r="C51" s="161"/>
      <c r="D51" s="161"/>
      <c r="E51" s="71"/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'General Inputs'!K$23</f>
        <v>0</v>
      </c>
      <c r="AA51" s="194">
        <f>'General Inputs'!L$23</f>
        <v>0</v>
      </c>
      <c r="AB51" s="194">
        <f>'General Inputs'!M$23</f>
        <v>0</v>
      </c>
      <c r="AC51" s="194">
        <f>'General Inputs'!N$23</f>
        <v>0</v>
      </c>
      <c r="AD51" s="36"/>
      <c r="AE51" s="36"/>
      <c r="AF51" s="36"/>
      <c r="AG51" s="36"/>
      <c r="AH51" s="36"/>
      <c r="AI51" s="36"/>
      <c r="AJ51" s="36"/>
    </row>
    <row r="52" spans="1:36" outlineLevel="1" x14ac:dyDescent="0.2">
      <c r="A52" s="36"/>
      <c r="B52" s="36"/>
      <c r="C52" s="161"/>
      <c r="D52" s="161"/>
      <c r="E52" s="71"/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'General Inputs'!K$23</f>
        <v>0</v>
      </c>
      <c r="AA52" s="194">
        <f>'General Inputs'!L$23</f>
        <v>0</v>
      </c>
      <c r="AB52" s="194">
        <f>'General Inputs'!M$23</f>
        <v>0</v>
      </c>
      <c r="AC52" s="194">
        <f>'General Inputs'!N$23</f>
        <v>0</v>
      </c>
      <c r="AD52" s="36"/>
      <c r="AE52" s="36"/>
      <c r="AF52" s="36"/>
      <c r="AG52" s="36"/>
      <c r="AH52" s="36"/>
      <c r="AI52" s="36"/>
      <c r="AJ52" s="36"/>
    </row>
    <row r="53" spans="1:36" outlineLevel="1" x14ac:dyDescent="0.2">
      <c r="A53" s="36"/>
      <c r="B53" s="36"/>
      <c r="C53" s="161"/>
      <c r="D53" s="161"/>
      <c r="E53" s="71"/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'General Inputs'!K$23</f>
        <v>0</v>
      </c>
      <c r="AA53" s="194">
        <f>'General Inputs'!L$23</f>
        <v>0</v>
      </c>
      <c r="AB53" s="194">
        <f>'General Inputs'!M$23</f>
        <v>0</v>
      </c>
      <c r="AC53" s="194">
        <f>'General Inputs'!N$23</f>
        <v>0</v>
      </c>
      <c r="AD53" s="36"/>
      <c r="AE53" s="36"/>
      <c r="AF53" s="36"/>
      <c r="AG53" s="36"/>
      <c r="AH53" s="36"/>
      <c r="AI53" s="36"/>
      <c r="AJ53" s="36"/>
    </row>
    <row r="54" spans="1:36" outlineLevel="1" x14ac:dyDescent="0.2">
      <c r="A54" s="36"/>
      <c r="B54" s="36"/>
      <c r="C54" s="161"/>
      <c r="D54" s="161"/>
      <c r="E54" s="71"/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'General Inputs'!K$23</f>
        <v>0</v>
      </c>
      <c r="AA54" s="194">
        <f>'General Inputs'!L$23</f>
        <v>0</v>
      </c>
      <c r="AB54" s="194">
        <f>'General Inputs'!M$23</f>
        <v>0</v>
      </c>
      <c r="AC54" s="194">
        <f>'General Inputs'!N$23</f>
        <v>0</v>
      </c>
      <c r="AD54" s="36"/>
      <c r="AE54" s="36"/>
      <c r="AF54" s="36"/>
      <c r="AG54" s="36"/>
      <c r="AH54" s="36"/>
      <c r="AI54" s="36"/>
      <c r="AJ54" s="36"/>
    </row>
    <row r="55" spans="1:36" outlineLevel="1" x14ac:dyDescent="0.2">
      <c r="A55" s="36"/>
      <c r="B55" s="36"/>
      <c r="C55" s="161"/>
      <c r="D55" s="161"/>
      <c r="E55" s="71"/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'General Inputs'!K$23</f>
        <v>0</v>
      </c>
      <c r="AA55" s="194">
        <f>'General Inputs'!L$23</f>
        <v>0</v>
      </c>
      <c r="AB55" s="194">
        <f>'General Inputs'!M$23</f>
        <v>0</v>
      </c>
      <c r="AC55" s="194">
        <f>'General Inputs'!N$23</f>
        <v>0</v>
      </c>
      <c r="AD55" s="36"/>
      <c r="AE55" s="36"/>
      <c r="AF55" s="36"/>
      <c r="AG55" s="36"/>
      <c r="AH55" s="36"/>
      <c r="AI55" s="36"/>
      <c r="AJ55" s="36"/>
    </row>
    <row r="56" spans="1:36" outlineLevel="1" x14ac:dyDescent="0.2">
      <c r="A56" s="36"/>
      <c r="B56" s="36"/>
      <c r="C56" s="161"/>
      <c r="D56" s="161"/>
      <c r="E56" s="71"/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'General Inputs'!K$23</f>
        <v>0</v>
      </c>
      <c r="AA56" s="194">
        <f>'General Inputs'!L$23</f>
        <v>0</v>
      </c>
      <c r="AB56" s="194">
        <f>'General Inputs'!M$23</f>
        <v>0</v>
      </c>
      <c r="AC56" s="194">
        <f>'General Inputs'!N$23</f>
        <v>0</v>
      </c>
      <c r="AD56" s="36"/>
      <c r="AE56" s="36"/>
      <c r="AF56" s="36"/>
      <c r="AG56" s="36"/>
      <c r="AH56" s="36"/>
      <c r="AI56" s="36"/>
      <c r="AJ56" s="36"/>
    </row>
    <row r="57" spans="1:36" outlineLevel="1" x14ac:dyDescent="0.2">
      <c r="A57" s="36"/>
      <c r="B57" s="36"/>
      <c r="C57" s="161"/>
      <c r="D57" s="161"/>
      <c r="E57" s="71"/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4">
        <f>'General Inputs'!K$23</f>
        <v>0</v>
      </c>
      <c r="AA57" s="194">
        <f>'General Inputs'!L$23</f>
        <v>0</v>
      </c>
      <c r="AB57" s="194">
        <f>'General Inputs'!M$23</f>
        <v>0</v>
      </c>
      <c r="AC57" s="194">
        <f>'General Inputs'!N$23</f>
        <v>0</v>
      </c>
      <c r="AD57" s="36"/>
      <c r="AE57" s="36"/>
      <c r="AF57" s="36"/>
      <c r="AG57" s="36"/>
      <c r="AH57" s="36"/>
      <c r="AI57" s="36"/>
      <c r="AJ57" s="36"/>
    </row>
    <row r="58" spans="1:36" outlineLevel="1" x14ac:dyDescent="0.2">
      <c r="A58" s="36"/>
      <c r="B58" s="36"/>
      <c r="C58" s="161"/>
      <c r="D58" s="161"/>
      <c r="E58" s="71"/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'General Inputs'!K$23</f>
        <v>0</v>
      </c>
      <c r="AA58" s="194">
        <f>'General Inputs'!L$23</f>
        <v>0</v>
      </c>
      <c r="AB58" s="194">
        <f>'General Inputs'!M$23</f>
        <v>0</v>
      </c>
      <c r="AC58" s="194">
        <f>'General Inputs'!N$23</f>
        <v>0</v>
      </c>
      <c r="AD58" s="36"/>
      <c r="AE58" s="36"/>
      <c r="AF58" s="36"/>
      <c r="AG58" s="36"/>
      <c r="AH58" s="36"/>
      <c r="AI58" s="36"/>
      <c r="AJ58" s="36"/>
    </row>
    <row r="59" spans="1:36" outlineLevel="1" x14ac:dyDescent="0.2">
      <c r="A59" s="36"/>
      <c r="B59" s="36"/>
      <c r="C59" s="161"/>
      <c r="D59" s="161"/>
      <c r="E59" s="71"/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'General Inputs'!K$23</f>
        <v>0</v>
      </c>
      <c r="AA59" s="194">
        <f>'General Inputs'!L$23</f>
        <v>0</v>
      </c>
      <c r="AB59" s="194">
        <f>'General Inputs'!M$23</f>
        <v>0</v>
      </c>
      <c r="AC59" s="194">
        <f>'General Inputs'!N$23</f>
        <v>0</v>
      </c>
      <c r="AD59" s="36"/>
      <c r="AE59" s="36"/>
      <c r="AF59" s="36"/>
      <c r="AG59" s="36"/>
      <c r="AH59" s="36"/>
      <c r="AI59" s="36"/>
      <c r="AJ59" s="36"/>
    </row>
    <row r="60" spans="1:36" outlineLevel="1" x14ac:dyDescent="0.2">
      <c r="A60" s="36"/>
      <c r="B60" s="36"/>
      <c r="C60" s="161"/>
      <c r="D60" s="161"/>
      <c r="E60" s="71"/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'General Inputs'!K$23</f>
        <v>0</v>
      </c>
      <c r="AA60" s="194">
        <f>'General Inputs'!L$23</f>
        <v>0</v>
      </c>
      <c r="AB60" s="194">
        <f>'General Inputs'!M$23</f>
        <v>0</v>
      </c>
      <c r="AC60" s="194">
        <f>'General Inputs'!N$23</f>
        <v>0</v>
      </c>
      <c r="AD60" s="36"/>
      <c r="AE60" s="36"/>
      <c r="AF60" s="36"/>
      <c r="AG60" s="36"/>
      <c r="AH60" s="36"/>
      <c r="AI60" s="36"/>
      <c r="AJ60" s="36"/>
    </row>
    <row r="61" spans="1:36" outlineLevel="1" x14ac:dyDescent="0.2">
      <c r="A61" s="36"/>
      <c r="B61" s="36"/>
      <c r="C61" s="161"/>
      <c r="D61" s="161"/>
      <c r="E61" s="71"/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'General Inputs'!K$23</f>
        <v>0</v>
      </c>
      <c r="AA61" s="194">
        <f>'General Inputs'!L$23</f>
        <v>0</v>
      </c>
      <c r="AB61" s="194">
        <f>'General Inputs'!M$23</f>
        <v>0</v>
      </c>
      <c r="AC61" s="194">
        <f>'General Inputs'!N$23</f>
        <v>0</v>
      </c>
      <c r="AD61" s="36"/>
      <c r="AE61" s="36"/>
      <c r="AF61" s="36"/>
      <c r="AG61" s="36"/>
      <c r="AH61" s="36"/>
      <c r="AI61" s="36"/>
      <c r="AJ61" s="36"/>
    </row>
    <row r="62" spans="1:36" outlineLevel="1" x14ac:dyDescent="0.2">
      <c r="A62" s="36"/>
      <c r="B62" s="36"/>
      <c r="C62" s="161"/>
      <c r="D62" s="161"/>
      <c r="E62" s="71"/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'General Inputs'!K$23</f>
        <v>0</v>
      </c>
      <c r="AA62" s="194">
        <f>'General Inputs'!L$23</f>
        <v>0</v>
      </c>
      <c r="AB62" s="194">
        <f>'General Inputs'!M$23</f>
        <v>0</v>
      </c>
      <c r="AC62" s="194">
        <f>'General Inputs'!N$23</f>
        <v>0</v>
      </c>
      <c r="AD62" s="36"/>
      <c r="AE62" s="36"/>
      <c r="AF62" s="36"/>
      <c r="AG62" s="36"/>
      <c r="AH62" s="36"/>
      <c r="AI62" s="36"/>
      <c r="AJ62" s="36"/>
    </row>
    <row r="63" spans="1:36" outlineLevel="1" x14ac:dyDescent="0.2">
      <c r="A63" s="36"/>
      <c r="B63" s="36"/>
      <c r="C63" s="161"/>
      <c r="D63" s="161"/>
      <c r="E63" s="71"/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'General Inputs'!K$23</f>
        <v>0</v>
      </c>
      <c r="AA63" s="194">
        <f>'General Inputs'!L$23</f>
        <v>0</v>
      </c>
      <c r="AB63" s="194">
        <f>'General Inputs'!M$23</f>
        <v>0</v>
      </c>
      <c r="AC63" s="194">
        <f>'General Inputs'!N$23</f>
        <v>0</v>
      </c>
      <c r="AD63" s="36"/>
      <c r="AE63" s="36"/>
      <c r="AF63" s="36"/>
      <c r="AG63" s="36"/>
      <c r="AH63" s="36"/>
      <c r="AI63" s="36"/>
      <c r="AJ63" s="36"/>
    </row>
    <row r="64" spans="1:36" outlineLevel="1" x14ac:dyDescent="0.2">
      <c r="A64" s="36"/>
      <c r="B64" s="36"/>
      <c r="C64" s="161"/>
      <c r="D64" s="161"/>
      <c r="E64" s="71"/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'General Inputs'!K$23</f>
        <v>0</v>
      </c>
      <c r="AA64" s="194">
        <f>'General Inputs'!L$23</f>
        <v>0</v>
      </c>
      <c r="AB64" s="194">
        <f>'General Inputs'!M$23</f>
        <v>0</v>
      </c>
      <c r="AC64" s="194">
        <f>'General Inputs'!N$23</f>
        <v>0</v>
      </c>
      <c r="AD64" s="36"/>
      <c r="AE64" s="36"/>
      <c r="AF64" s="36"/>
      <c r="AG64" s="36"/>
      <c r="AH64" s="36"/>
      <c r="AI64" s="36"/>
      <c r="AJ64" s="36"/>
    </row>
    <row r="65" spans="1:36" outlineLevel="1" x14ac:dyDescent="0.2">
      <c r="A65" s="36"/>
      <c r="B65" s="36"/>
      <c r="C65" s="161"/>
      <c r="D65" s="161"/>
      <c r="E65" s="71"/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'General Inputs'!K$23</f>
        <v>0</v>
      </c>
      <c r="AA65" s="194">
        <f>'General Inputs'!L$23</f>
        <v>0</v>
      </c>
      <c r="AB65" s="194">
        <f>'General Inputs'!M$23</f>
        <v>0</v>
      </c>
      <c r="AC65" s="194">
        <f>'General Inputs'!N$23</f>
        <v>0</v>
      </c>
      <c r="AD65" s="36"/>
      <c r="AE65" s="36"/>
      <c r="AF65" s="36"/>
      <c r="AG65" s="36"/>
      <c r="AH65" s="36"/>
      <c r="AI65" s="36"/>
      <c r="AJ65" s="36"/>
    </row>
    <row r="66" spans="1:36" outlineLevel="1" x14ac:dyDescent="0.2">
      <c r="A66" s="36"/>
      <c r="B66" s="36"/>
      <c r="C66" s="161"/>
      <c r="D66" s="161"/>
      <c r="E66" s="71"/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'General Inputs'!K$23</f>
        <v>0</v>
      </c>
      <c r="AA66" s="194">
        <f>'General Inputs'!L$23</f>
        <v>0</v>
      </c>
      <c r="AB66" s="194">
        <f>'General Inputs'!M$23</f>
        <v>0</v>
      </c>
      <c r="AC66" s="194">
        <f>'General Inputs'!N$23</f>
        <v>0</v>
      </c>
      <c r="AD66" s="36"/>
      <c r="AE66" s="36"/>
      <c r="AF66" s="36"/>
      <c r="AG66" s="36"/>
      <c r="AH66" s="36"/>
      <c r="AI66" s="36"/>
      <c r="AJ66" s="36"/>
    </row>
    <row r="67" spans="1:36" outlineLevel="1" x14ac:dyDescent="0.2">
      <c r="A67" s="36"/>
      <c r="B67" s="36"/>
      <c r="C67" s="161"/>
      <c r="D67" s="161"/>
      <c r="E67" s="71"/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'General Inputs'!K$23</f>
        <v>0</v>
      </c>
      <c r="AA67" s="194">
        <f>'General Inputs'!L$23</f>
        <v>0</v>
      </c>
      <c r="AB67" s="194">
        <f>'General Inputs'!M$23</f>
        <v>0</v>
      </c>
      <c r="AC67" s="194">
        <f>'General Inputs'!N$23</f>
        <v>0</v>
      </c>
      <c r="AD67" s="36"/>
      <c r="AE67" s="36"/>
      <c r="AF67" s="36"/>
      <c r="AG67" s="36"/>
      <c r="AH67" s="36"/>
      <c r="AI67" s="36"/>
      <c r="AJ67" s="36"/>
    </row>
    <row r="68" spans="1:36" outlineLevel="1" x14ac:dyDescent="0.2">
      <c r="A68" s="36"/>
      <c r="B68" s="36"/>
      <c r="C68" s="161"/>
      <c r="D68" s="161"/>
      <c r="E68" s="71"/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'General Inputs'!K$23</f>
        <v>0</v>
      </c>
      <c r="AA68" s="194">
        <f>'General Inputs'!L$23</f>
        <v>0</v>
      </c>
      <c r="AB68" s="194">
        <f>'General Inputs'!M$23</f>
        <v>0</v>
      </c>
      <c r="AC68" s="194">
        <f>'General Inputs'!N$23</f>
        <v>0</v>
      </c>
      <c r="AD68" s="36"/>
      <c r="AE68" s="36"/>
      <c r="AF68" s="36"/>
      <c r="AG68" s="36"/>
      <c r="AH68" s="36"/>
      <c r="AI68" s="36"/>
      <c r="AJ68" s="36"/>
    </row>
    <row r="69" spans="1:36" outlineLevel="1" x14ac:dyDescent="0.2">
      <c r="A69" s="36"/>
      <c r="B69" s="36"/>
      <c r="C69" s="161"/>
      <c r="D69" s="161"/>
      <c r="E69" s="71"/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'General Inputs'!K$23</f>
        <v>0</v>
      </c>
      <c r="AA69" s="194">
        <f>'General Inputs'!L$23</f>
        <v>0</v>
      </c>
      <c r="AB69" s="194">
        <f>'General Inputs'!M$23</f>
        <v>0</v>
      </c>
      <c r="AC69" s="194">
        <f>'General Inputs'!N$23</f>
        <v>0</v>
      </c>
      <c r="AD69" s="36"/>
      <c r="AE69" s="36"/>
      <c r="AF69" s="36"/>
      <c r="AG69" s="36"/>
      <c r="AH69" s="36"/>
      <c r="AI69" s="36"/>
      <c r="AJ69" s="36"/>
    </row>
    <row r="70" spans="1:36" outlineLevel="1" x14ac:dyDescent="0.2">
      <c r="A70" s="36"/>
      <c r="B70" s="36"/>
      <c r="C70" s="161"/>
      <c r="D70" s="161"/>
      <c r="E70" s="71"/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'General Inputs'!K$23</f>
        <v>0</v>
      </c>
      <c r="AA70" s="194">
        <f>'General Inputs'!L$23</f>
        <v>0</v>
      </c>
      <c r="AB70" s="194">
        <f>'General Inputs'!M$23</f>
        <v>0</v>
      </c>
      <c r="AC70" s="194">
        <f>'General Inputs'!N$23</f>
        <v>0</v>
      </c>
      <c r="AD70" s="36"/>
      <c r="AE70" s="36"/>
      <c r="AF70" s="36"/>
      <c r="AG70" s="36"/>
      <c r="AH70" s="36"/>
      <c r="AI70" s="36"/>
      <c r="AJ70" s="36"/>
    </row>
    <row r="71" spans="1:36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'General Inputs'!K$23</f>
        <v>0</v>
      </c>
      <c r="AA71" s="194">
        <f>'General Inputs'!L$23</f>
        <v>0</v>
      </c>
      <c r="AB71" s="194">
        <f>'General Inputs'!M$23</f>
        <v>0</v>
      </c>
      <c r="AC71" s="194">
        <f>'General Inputs'!N$23</f>
        <v>0</v>
      </c>
      <c r="AD71" s="36"/>
      <c r="AE71" s="36"/>
      <c r="AF71" s="36"/>
      <c r="AG71" s="36"/>
      <c r="AH71" s="36"/>
      <c r="AI71" s="36"/>
      <c r="AJ71" s="36"/>
    </row>
    <row r="72" spans="1:36" outlineLevel="1" x14ac:dyDescent="0.2">
      <c r="A72" s="36"/>
      <c r="B72" s="36"/>
      <c r="C72" s="161"/>
      <c r="D72" s="161"/>
      <c r="E72" s="71"/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'General Inputs'!K$23</f>
        <v>0</v>
      </c>
      <c r="AA72" s="194">
        <f>'General Inputs'!L$23</f>
        <v>0</v>
      </c>
      <c r="AB72" s="194">
        <f>'General Inputs'!M$23</f>
        <v>0</v>
      </c>
      <c r="AC72" s="194">
        <f>'General Inputs'!N$23</f>
        <v>0</v>
      </c>
      <c r="AD72" s="36"/>
      <c r="AE72" s="36"/>
      <c r="AF72" s="36"/>
      <c r="AG72" s="36"/>
      <c r="AH72" s="36"/>
      <c r="AI72" s="36"/>
      <c r="AJ72" s="36"/>
    </row>
    <row r="73" spans="1:36" outlineLevel="1" x14ac:dyDescent="0.2">
      <c r="A73" s="36"/>
      <c r="B73" s="36"/>
      <c r="C73" s="161"/>
      <c r="D73" s="161"/>
      <c r="E73" s="71"/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'General Inputs'!K$23</f>
        <v>0</v>
      </c>
      <c r="AA73" s="194">
        <f>'General Inputs'!L$23</f>
        <v>0</v>
      </c>
      <c r="AB73" s="194">
        <f>'General Inputs'!M$23</f>
        <v>0</v>
      </c>
      <c r="AC73" s="194">
        <f>'General Inputs'!N$23</f>
        <v>0</v>
      </c>
      <c r="AD73" s="36"/>
      <c r="AE73" s="36"/>
      <c r="AF73" s="36"/>
      <c r="AG73" s="36"/>
      <c r="AH73" s="36"/>
      <c r="AI73" s="36"/>
      <c r="AJ73" s="36"/>
    </row>
    <row r="74" spans="1:36" outlineLevel="1" x14ac:dyDescent="0.2">
      <c r="A74" s="36"/>
      <c r="B74" s="36"/>
      <c r="C74" s="161"/>
      <c r="D74" s="161"/>
      <c r="E74" s="71"/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'General Inputs'!K$23</f>
        <v>0</v>
      </c>
      <c r="AA74" s="194">
        <f>'General Inputs'!L$23</f>
        <v>0</v>
      </c>
      <c r="AB74" s="194">
        <f>'General Inputs'!M$23</f>
        <v>0</v>
      </c>
      <c r="AC74" s="194">
        <f>'General Inputs'!N$23</f>
        <v>0</v>
      </c>
      <c r="AD74" s="36"/>
      <c r="AE74" s="36"/>
      <c r="AF74" s="36"/>
      <c r="AG74" s="36"/>
      <c r="AH74" s="36"/>
      <c r="AI74" s="36"/>
      <c r="AJ74" s="36"/>
    </row>
    <row r="75" spans="1:36" outlineLevel="1" x14ac:dyDescent="0.2">
      <c r="A75" s="36"/>
      <c r="B75" s="36"/>
      <c r="C75" s="161"/>
      <c r="D75" s="161"/>
      <c r="E75" s="71"/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'General Inputs'!K$23</f>
        <v>0</v>
      </c>
      <c r="AA75" s="194">
        <f>'General Inputs'!L$23</f>
        <v>0</v>
      </c>
      <c r="AB75" s="194">
        <f>'General Inputs'!M$23</f>
        <v>0</v>
      </c>
      <c r="AC75" s="194">
        <f>'General Inputs'!N$23</f>
        <v>0</v>
      </c>
      <c r="AD75" s="36"/>
      <c r="AE75" s="36"/>
      <c r="AF75" s="36"/>
      <c r="AG75" s="36"/>
      <c r="AH75" s="36"/>
      <c r="AI75" s="36"/>
      <c r="AJ75" s="36"/>
    </row>
    <row r="76" spans="1:36" outlineLevel="1" x14ac:dyDescent="0.2">
      <c r="A76" s="36"/>
      <c r="B76" s="36"/>
      <c r="C76" s="161"/>
      <c r="D76" s="161"/>
      <c r="E76" s="71"/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'General Inputs'!K$23</f>
        <v>0</v>
      </c>
      <c r="AA76" s="194">
        <f>'General Inputs'!L$23</f>
        <v>0</v>
      </c>
      <c r="AB76" s="194">
        <f>'General Inputs'!M$23</f>
        <v>0</v>
      </c>
      <c r="AC76" s="194">
        <f>'General Inputs'!N$23</f>
        <v>0</v>
      </c>
      <c r="AD76" s="36"/>
      <c r="AE76" s="36"/>
      <c r="AF76" s="36"/>
      <c r="AG76" s="36"/>
      <c r="AH76" s="36"/>
      <c r="AI76" s="36"/>
      <c r="AJ76" s="36"/>
    </row>
    <row r="77" spans="1:36" outlineLevel="1" x14ac:dyDescent="0.2">
      <c r="A77" s="36"/>
      <c r="B77" s="36"/>
      <c r="C77" s="161"/>
      <c r="D77" s="161"/>
      <c r="E77" s="71"/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'General Inputs'!K$23</f>
        <v>0</v>
      </c>
      <c r="AA77" s="194">
        <f>'General Inputs'!L$23</f>
        <v>0</v>
      </c>
      <c r="AB77" s="194">
        <f>'General Inputs'!M$23</f>
        <v>0</v>
      </c>
      <c r="AC77" s="194">
        <f>'General Inputs'!N$23</f>
        <v>0</v>
      </c>
      <c r="AD77" s="36"/>
      <c r="AE77" s="36"/>
      <c r="AF77" s="36"/>
      <c r="AG77" s="36"/>
      <c r="AH77" s="36"/>
      <c r="AI77" s="36"/>
      <c r="AJ77" s="36"/>
    </row>
    <row r="78" spans="1:36" outlineLevel="1" x14ac:dyDescent="0.2">
      <c r="A78" s="36"/>
      <c r="B78" s="36"/>
      <c r="C78" s="161"/>
      <c r="D78" s="161"/>
      <c r="E78" s="71"/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'General Inputs'!K$23</f>
        <v>0</v>
      </c>
      <c r="AA78" s="194">
        <f>'General Inputs'!L$23</f>
        <v>0</v>
      </c>
      <c r="AB78" s="194">
        <f>'General Inputs'!M$23</f>
        <v>0</v>
      </c>
      <c r="AC78" s="194">
        <f>'General Inputs'!N$23</f>
        <v>0</v>
      </c>
      <c r="AD78" s="36"/>
      <c r="AE78" s="36"/>
      <c r="AF78" s="36"/>
      <c r="AG78" s="36"/>
      <c r="AH78" s="36"/>
      <c r="AI78" s="36"/>
      <c r="AJ78" s="36"/>
    </row>
    <row r="79" spans="1:36" outlineLevel="1" x14ac:dyDescent="0.2">
      <c r="A79" s="36"/>
      <c r="B79" s="36"/>
      <c r="C79" s="161"/>
      <c r="D79" s="161"/>
      <c r="E79" s="71"/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'General Inputs'!K$23</f>
        <v>0</v>
      </c>
      <c r="AA79" s="194">
        <f>'General Inputs'!L$23</f>
        <v>0</v>
      </c>
      <c r="AB79" s="194">
        <f>'General Inputs'!M$23</f>
        <v>0</v>
      </c>
      <c r="AC79" s="194">
        <f>'General Inputs'!N$23</f>
        <v>0</v>
      </c>
      <c r="AD79" s="36"/>
      <c r="AE79" s="36"/>
      <c r="AF79" s="36"/>
      <c r="AG79" s="36"/>
      <c r="AH79" s="36"/>
      <c r="AI79" s="36"/>
      <c r="AJ79" s="36"/>
    </row>
    <row r="80" spans="1:36" outlineLevel="1" x14ac:dyDescent="0.2">
      <c r="A80" s="36"/>
      <c r="B80" s="36"/>
      <c r="C80" s="161"/>
      <c r="D80" s="161"/>
      <c r="E80" s="71"/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'General Inputs'!K$23</f>
        <v>0</v>
      </c>
      <c r="AA80" s="194">
        <f>'General Inputs'!L$23</f>
        <v>0</v>
      </c>
      <c r="AB80" s="194">
        <f>'General Inputs'!M$23</f>
        <v>0</v>
      </c>
      <c r="AC80" s="194">
        <f>'General Inputs'!N$23</f>
        <v>0</v>
      </c>
      <c r="AD80" s="36"/>
      <c r="AE80" s="36"/>
      <c r="AF80" s="36"/>
      <c r="AG80" s="36"/>
      <c r="AH80" s="36"/>
      <c r="AI80" s="36"/>
      <c r="AJ80" s="36"/>
    </row>
    <row r="81" spans="1:36" outlineLevel="1" x14ac:dyDescent="0.2">
      <c r="A81" s="36"/>
      <c r="B81" s="36"/>
      <c r="C81" s="161"/>
      <c r="D81" s="161"/>
      <c r="E81" s="71"/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'General Inputs'!K$23</f>
        <v>0</v>
      </c>
      <c r="AA81" s="194">
        <f>'General Inputs'!L$23</f>
        <v>0</v>
      </c>
      <c r="AB81" s="194">
        <f>'General Inputs'!M$23</f>
        <v>0</v>
      </c>
      <c r="AC81" s="194">
        <f>'General Inputs'!N$23</f>
        <v>0</v>
      </c>
      <c r="AD81" s="36"/>
      <c r="AE81" s="36"/>
      <c r="AF81" s="36"/>
      <c r="AG81" s="36"/>
      <c r="AH81" s="36"/>
      <c r="AI81" s="36"/>
      <c r="AJ81" s="36"/>
    </row>
    <row r="82" spans="1:36" outlineLevel="1" x14ac:dyDescent="0.2">
      <c r="A82" s="36"/>
      <c r="B82" s="36"/>
      <c r="C82" s="161"/>
      <c r="D82" s="161"/>
      <c r="E82" s="71"/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'General Inputs'!K$23</f>
        <v>0</v>
      </c>
      <c r="AA82" s="194">
        <f>'General Inputs'!L$23</f>
        <v>0</v>
      </c>
      <c r="AB82" s="194">
        <f>'General Inputs'!M$23</f>
        <v>0</v>
      </c>
      <c r="AC82" s="194">
        <f>'General Inputs'!N$23</f>
        <v>0</v>
      </c>
      <c r="AD82" s="36"/>
      <c r="AE82" s="36"/>
      <c r="AF82" s="36"/>
      <c r="AG82" s="36"/>
      <c r="AH82" s="36"/>
      <c r="AI82" s="36"/>
      <c r="AJ82" s="36"/>
    </row>
    <row r="83" spans="1:36" outlineLevel="1" x14ac:dyDescent="0.2">
      <c r="A83" s="36"/>
      <c r="B83" s="36"/>
      <c r="C83" s="161"/>
      <c r="D83" s="161"/>
      <c r="E83" s="71"/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'General Inputs'!K$23</f>
        <v>0</v>
      </c>
      <c r="AA83" s="194">
        <f>'General Inputs'!L$23</f>
        <v>0</v>
      </c>
      <c r="AB83" s="194">
        <f>'General Inputs'!M$23</f>
        <v>0</v>
      </c>
      <c r="AC83" s="194">
        <f>'General Inputs'!N$23</f>
        <v>0</v>
      </c>
      <c r="AD83" s="36"/>
      <c r="AE83" s="36"/>
      <c r="AF83" s="36"/>
      <c r="AG83" s="36"/>
      <c r="AH83" s="36"/>
      <c r="AI83" s="36"/>
      <c r="AJ83" s="36"/>
    </row>
    <row r="84" spans="1:36" outlineLevel="1" x14ac:dyDescent="0.2">
      <c r="A84" s="36"/>
      <c r="B84" s="36"/>
      <c r="C84" s="161"/>
      <c r="D84" s="161"/>
      <c r="E84" s="71"/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'General Inputs'!K$23</f>
        <v>0</v>
      </c>
      <c r="AA84" s="194">
        <f>'General Inputs'!L$23</f>
        <v>0</v>
      </c>
      <c r="AB84" s="194">
        <f>'General Inputs'!M$23</f>
        <v>0</v>
      </c>
      <c r="AC84" s="194">
        <f>'General Inputs'!N$23</f>
        <v>0</v>
      </c>
      <c r="AD84" s="36"/>
      <c r="AE84" s="36"/>
      <c r="AF84" s="36"/>
      <c r="AG84" s="36"/>
      <c r="AH84" s="36"/>
      <c r="AI84" s="36"/>
      <c r="AJ84" s="36"/>
    </row>
    <row r="85" spans="1:36" outlineLevel="1" x14ac:dyDescent="0.2">
      <c r="A85" s="36"/>
      <c r="B85" s="36"/>
      <c r="C85" s="161"/>
      <c r="D85" s="161"/>
      <c r="E85" s="71"/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'General Inputs'!K$23</f>
        <v>0</v>
      </c>
      <c r="AA85" s="194">
        <f>'General Inputs'!L$23</f>
        <v>0</v>
      </c>
      <c r="AB85" s="194">
        <f>'General Inputs'!M$23</f>
        <v>0</v>
      </c>
      <c r="AC85" s="194">
        <f>'General Inputs'!N$23</f>
        <v>0</v>
      </c>
      <c r="AD85" s="36"/>
      <c r="AE85" s="36"/>
      <c r="AF85" s="36"/>
      <c r="AG85" s="36"/>
      <c r="AH85" s="36"/>
      <c r="AI85" s="36"/>
      <c r="AJ85" s="36"/>
    </row>
    <row r="86" spans="1:36" outlineLevel="1" x14ac:dyDescent="0.2">
      <c r="A86" s="36"/>
      <c r="B86" s="36"/>
      <c r="C86" s="161"/>
      <c r="D86" s="161"/>
      <c r="E86" s="71"/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'General Inputs'!K$23</f>
        <v>0</v>
      </c>
      <c r="AA86" s="194">
        <f>'General Inputs'!L$23</f>
        <v>0</v>
      </c>
      <c r="AB86" s="194">
        <f>'General Inputs'!M$23</f>
        <v>0</v>
      </c>
      <c r="AC86" s="194">
        <f>'General Inputs'!N$23</f>
        <v>0</v>
      </c>
      <c r="AD86" s="36"/>
      <c r="AE86" s="36"/>
      <c r="AF86" s="36"/>
      <c r="AG86" s="36"/>
      <c r="AH86" s="36"/>
      <c r="AI86" s="36"/>
      <c r="AJ86" s="36"/>
    </row>
    <row r="87" spans="1:36" outlineLevel="1" x14ac:dyDescent="0.2">
      <c r="A87" s="36"/>
      <c r="B87" s="36"/>
      <c r="C87" s="161"/>
      <c r="D87" s="161"/>
      <c r="E87" s="71"/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'General Inputs'!K$23</f>
        <v>0</v>
      </c>
      <c r="AA87" s="194">
        <f>'General Inputs'!L$23</f>
        <v>0</v>
      </c>
      <c r="AB87" s="194">
        <f>'General Inputs'!M$23</f>
        <v>0</v>
      </c>
      <c r="AC87" s="194">
        <f>'General Inputs'!N$23</f>
        <v>0</v>
      </c>
      <c r="AD87" s="36"/>
      <c r="AE87" s="36"/>
      <c r="AF87" s="36"/>
      <c r="AG87" s="36"/>
      <c r="AH87" s="36"/>
      <c r="AI87" s="36"/>
      <c r="AJ87" s="36"/>
    </row>
    <row r="88" spans="1:36" outlineLevel="1" x14ac:dyDescent="0.2">
      <c r="A88" s="36"/>
      <c r="B88" s="36"/>
      <c r="C88" s="161"/>
      <c r="D88" s="161"/>
      <c r="E88" s="71"/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'General Inputs'!K$23</f>
        <v>0</v>
      </c>
      <c r="AA88" s="194">
        <f>'General Inputs'!L$23</f>
        <v>0</v>
      </c>
      <c r="AB88" s="194">
        <f>'General Inputs'!M$23</f>
        <v>0</v>
      </c>
      <c r="AC88" s="194">
        <f>'General Inputs'!N$23</f>
        <v>0</v>
      </c>
      <c r="AD88" s="36"/>
      <c r="AE88" s="36"/>
      <c r="AF88" s="36"/>
      <c r="AG88" s="36"/>
      <c r="AH88" s="36"/>
      <c r="AI88" s="36"/>
      <c r="AJ88" s="36"/>
    </row>
    <row r="89" spans="1:36" outlineLevel="1" x14ac:dyDescent="0.2">
      <c r="A89" s="36"/>
      <c r="B89" s="36"/>
      <c r="C89" s="161"/>
      <c r="D89" s="161"/>
      <c r="E89" s="71"/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'General Inputs'!K$23</f>
        <v>0</v>
      </c>
      <c r="AA89" s="194">
        <f>'General Inputs'!L$23</f>
        <v>0</v>
      </c>
      <c r="AB89" s="194">
        <f>'General Inputs'!M$23</f>
        <v>0</v>
      </c>
      <c r="AC89" s="194">
        <f>'General Inputs'!N$23</f>
        <v>0</v>
      </c>
      <c r="AD89" s="36"/>
      <c r="AE89" s="36"/>
      <c r="AF89" s="36"/>
      <c r="AG89" s="36"/>
      <c r="AH89" s="36"/>
      <c r="AI89" s="36"/>
      <c r="AJ89" s="36"/>
    </row>
    <row r="90" spans="1:36" outlineLevel="1" x14ac:dyDescent="0.2">
      <c r="A90" s="36"/>
      <c r="B90" s="36"/>
      <c r="C90" s="161"/>
      <c r="D90" s="161"/>
      <c r="E90" s="71"/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'General Inputs'!K$23</f>
        <v>0</v>
      </c>
      <c r="AA90" s="194">
        <f>'General Inputs'!L$23</f>
        <v>0</v>
      </c>
      <c r="AB90" s="194">
        <f>'General Inputs'!M$23</f>
        <v>0</v>
      </c>
      <c r="AC90" s="194">
        <f>'General Inputs'!N$23</f>
        <v>0</v>
      </c>
      <c r="AD90" s="36"/>
      <c r="AE90" s="36"/>
      <c r="AF90" s="36"/>
      <c r="AG90" s="36"/>
      <c r="AH90" s="36"/>
      <c r="AI90" s="36"/>
      <c r="AJ90" s="36"/>
    </row>
    <row r="91" spans="1:36" outlineLevel="1" x14ac:dyDescent="0.2">
      <c r="A91" s="36"/>
      <c r="B91" s="36"/>
      <c r="C91" s="161"/>
      <c r="D91" s="161"/>
      <c r="E91" s="71"/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'General Inputs'!K$23</f>
        <v>0</v>
      </c>
      <c r="AA91" s="194">
        <f>'General Inputs'!L$23</f>
        <v>0</v>
      </c>
      <c r="AB91" s="194">
        <f>'General Inputs'!M$23</f>
        <v>0</v>
      </c>
      <c r="AC91" s="194">
        <f>'General Inputs'!N$23</f>
        <v>0</v>
      </c>
      <c r="AD91" s="36"/>
      <c r="AE91" s="36"/>
      <c r="AF91" s="36"/>
      <c r="AG91" s="36"/>
      <c r="AH91" s="36"/>
      <c r="AI91" s="36"/>
      <c r="AJ91" s="36"/>
    </row>
    <row r="92" spans="1:36" outlineLevel="1" x14ac:dyDescent="0.2">
      <c r="A92" s="36"/>
      <c r="B92" s="36"/>
      <c r="C92" s="161"/>
      <c r="D92" s="161"/>
      <c r="E92" s="71"/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'General Inputs'!K$23</f>
        <v>0</v>
      </c>
      <c r="AA92" s="194">
        <f>'General Inputs'!L$23</f>
        <v>0</v>
      </c>
      <c r="AB92" s="194">
        <f>'General Inputs'!M$23</f>
        <v>0</v>
      </c>
      <c r="AC92" s="194">
        <f>'General Inputs'!N$23</f>
        <v>0</v>
      </c>
      <c r="AD92" s="36"/>
      <c r="AE92" s="36"/>
      <c r="AF92" s="36"/>
      <c r="AG92" s="36"/>
      <c r="AH92" s="36"/>
      <c r="AI92" s="36"/>
      <c r="AJ92" s="36"/>
    </row>
    <row r="93" spans="1:36" outlineLevel="1" x14ac:dyDescent="0.2">
      <c r="A93" s="36"/>
      <c r="B93" s="36"/>
      <c r="C93" s="161"/>
      <c r="D93" s="161"/>
      <c r="E93" s="71"/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'General Inputs'!K$23</f>
        <v>0</v>
      </c>
      <c r="AA93" s="194">
        <f>'General Inputs'!L$23</f>
        <v>0</v>
      </c>
      <c r="AB93" s="194">
        <f>'General Inputs'!M$23</f>
        <v>0</v>
      </c>
      <c r="AC93" s="194">
        <f>'General Inputs'!N$23</f>
        <v>0</v>
      </c>
      <c r="AD93" s="36"/>
      <c r="AE93" s="36"/>
      <c r="AF93" s="36"/>
      <c r="AG93" s="36"/>
      <c r="AH93" s="36"/>
      <c r="AI93" s="36"/>
      <c r="AJ93" s="36"/>
    </row>
    <row r="94" spans="1:36" outlineLevel="1" x14ac:dyDescent="0.2">
      <c r="A94" s="36"/>
      <c r="B94" s="36"/>
      <c r="C94" s="161"/>
      <c r="D94" s="161"/>
      <c r="E94" s="71"/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'General Inputs'!K$23</f>
        <v>0</v>
      </c>
      <c r="AA94" s="194">
        <f>'General Inputs'!L$23</f>
        <v>0</v>
      </c>
      <c r="AB94" s="194">
        <f>'General Inputs'!M$23</f>
        <v>0</v>
      </c>
      <c r="AC94" s="194">
        <f>'General Inputs'!N$23</f>
        <v>0</v>
      </c>
      <c r="AD94" s="36"/>
      <c r="AE94" s="36"/>
      <c r="AF94" s="36"/>
      <c r="AG94" s="36"/>
      <c r="AH94" s="36"/>
      <c r="AI94" s="36"/>
      <c r="AJ94" s="36"/>
    </row>
    <row r="95" spans="1:36" outlineLevel="1" x14ac:dyDescent="0.2">
      <c r="A95" s="36"/>
      <c r="B95" s="36"/>
      <c r="C95" s="161"/>
      <c r="D95" s="161"/>
      <c r="E95" s="71"/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'General Inputs'!K$23</f>
        <v>0</v>
      </c>
      <c r="AA95" s="194">
        <f>'General Inputs'!L$23</f>
        <v>0</v>
      </c>
      <c r="AB95" s="194">
        <f>'General Inputs'!M$23</f>
        <v>0</v>
      </c>
      <c r="AC95" s="194">
        <f>'General Inputs'!N$23</f>
        <v>0</v>
      </c>
      <c r="AD95" s="36"/>
      <c r="AE95" s="36"/>
      <c r="AF95" s="36"/>
      <c r="AG95" s="36"/>
      <c r="AH95" s="36"/>
      <c r="AI95" s="36"/>
      <c r="AJ95" s="36"/>
    </row>
    <row r="96" spans="1:36" outlineLevel="1" x14ac:dyDescent="0.2">
      <c r="A96" s="36"/>
      <c r="B96" s="36"/>
      <c r="C96" s="161"/>
      <c r="D96" s="161"/>
      <c r="E96" s="71"/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'General Inputs'!K$23</f>
        <v>0</v>
      </c>
      <c r="AA96" s="194">
        <f>'General Inputs'!L$23</f>
        <v>0</v>
      </c>
      <c r="AB96" s="194">
        <f>'General Inputs'!M$23</f>
        <v>0</v>
      </c>
      <c r="AC96" s="194">
        <f>'General Inputs'!N$23</f>
        <v>0</v>
      </c>
      <c r="AD96" s="36"/>
      <c r="AE96" s="36"/>
      <c r="AF96" s="36"/>
      <c r="AG96" s="36"/>
      <c r="AH96" s="36"/>
      <c r="AI96" s="36"/>
      <c r="AJ96" s="36"/>
    </row>
    <row r="97" spans="1:36" outlineLevel="1" x14ac:dyDescent="0.2">
      <c r="A97" s="36"/>
      <c r="B97" s="36"/>
      <c r="C97" s="161"/>
      <c r="D97" s="161"/>
      <c r="E97" s="71"/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'General Inputs'!K$23</f>
        <v>0</v>
      </c>
      <c r="AA97" s="194">
        <f>'General Inputs'!L$23</f>
        <v>0</v>
      </c>
      <c r="AB97" s="194">
        <f>'General Inputs'!M$23</f>
        <v>0</v>
      </c>
      <c r="AC97" s="194">
        <f>'General Inputs'!N$23</f>
        <v>0</v>
      </c>
      <c r="AD97" s="36"/>
      <c r="AE97" s="36"/>
      <c r="AF97" s="36"/>
      <c r="AG97" s="36"/>
      <c r="AH97" s="36"/>
      <c r="AI97" s="36"/>
      <c r="AJ97" s="36"/>
    </row>
    <row r="98" spans="1:36" outlineLevel="1" x14ac:dyDescent="0.2">
      <c r="A98" s="36"/>
      <c r="B98" s="36"/>
      <c r="C98" s="161"/>
      <c r="D98" s="161"/>
      <c r="E98" s="71"/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'General Inputs'!K$23</f>
        <v>0</v>
      </c>
      <c r="AA98" s="194">
        <f>'General Inputs'!L$23</f>
        <v>0</v>
      </c>
      <c r="AB98" s="194">
        <f>'General Inputs'!M$23</f>
        <v>0</v>
      </c>
      <c r="AC98" s="194">
        <f>'General Inputs'!N$23</f>
        <v>0</v>
      </c>
      <c r="AD98" s="36"/>
      <c r="AE98" s="36"/>
      <c r="AF98" s="36"/>
      <c r="AG98" s="36"/>
      <c r="AH98" s="36"/>
      <c r="AI98" s="36"/>
      <c r="AJ98" s="36"/>
    </row>
    <row r="99" spans="1:36" outlineLevel="1" x14ac:dyDescent="0.2">
      <c r="A99" s="36"/>
      <c r="B99" s="36"/>
      <c r="C99" s="161"/>
      <c r="D99" s="161"/>
      <c r="E99" s="71"/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'General Inputs'!K$23</f>
        <v>0</v>
      </c>
      <c r="AA99" s="194">
        <f>'General Inputs'!L$23</f>
        <v>0</v>
      </c>
      <c r="AB99" s="194">
        <f>'General Inputs'!M$23</f>
        <v>0</v>
      </c>
      <c r="AC99" s="194">
        <f>'General Inputs'!N$23</f>
        <v>0</v>
      </c>
      <c r="AD99" s="36"/>
      <c r="AE99" s="36"/>
      <c r="AF99" s="36"/>
      <c r="AG99" s="36"/>
      <c r="AH99" s="36"/>
      <c r="AI99" s="36"/>
      <c r="AJ99" s="36"/>
    </row>
    <row r="100" spans="1:36" outlineLevel="1" x14ac:dyDescent="0.2">
      <c r="A100" s="36"/>
      <c r="B100" s="36"/>
      <c r="C100" s="161"/>
      <c r="D100" s="161"/>
      <c r="E100" s="71"/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'General Inputs'!K$23</f>
        <v>0</v>
      </c>
      <c r="AA100" s="194">
        <f>'General Inputs'!L$23</f>
        <v>0</v>
      </c>
      <c r="AB100" s="194">
        <f>'General Inputs'!M$23</f>
        <v>0</v>
      </c>
      <c r="AC100" s="194">
        <f>'General Inputs'!N$23</f>
        <v>0</v>
      </c>
      <c r="AD100" s="36"/>
      <c r="AE100" s="36"/>
      <c r="AF100" s="36"/>
      <c r="AG100" s="36"/>
      <c r="AH100" s="36"/>
      <c r="AI100" s="36"/>
      <c r="AJ100" s="36"/>
    </row>
    <row r="101" spans="1:36" outlineLevel="1" x14ac:dyDescent="0.2">
      <c r="A101" s="36"/>
      <c r="B101" s="36"/>
      <c r="C101" s="161"/>
      <c r="D101" s="161"/>
      <c r="E101" s="71"/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'General Inputs'!K$23</f>
        <v>0</v>
      </c>
      <c r="AA101" s="194">
        <f>'General Inputs'!L$23</f>
        <v>0</v>
      </c>
      <c r="AB101" s="194">
        <f>'General Inputs'!M$23</f>
        <v>0</v>
      </c>
      <c r="AC101" s="194">
        <f>'General Inputs'!N$23</f>
        <v>0</v>
      </c>
      <c r="AD101" s="36"/>
      <c r="AE101" s="36"/>
      <c r="AF101" s="36"/>
      <c r="AG101" s="36"/>
      <c r="AH101" s="36"/>
      <c r="AI101" s="36"/>
      <c r="AJ101" s="36"/>
    </row>
    <row r="102" spans="1:36" outlineLevel="1" x14ac:dyDescent="0.2">
      <c r="A102" s="36"/>
      <c r="B102" s="36"/>
      <c r="C102" s="161"/>
      <c r="D102" s="161"/>
      <c r="E102" s="71"/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'General Inputs'!K$23</f>
        <v>0</v>
      </c>
      <c r="AA102" s="194">
        <f>'General Inputs'!L$23</f>
        <v>0</v>
      </c>
      <c r="AB102" s="194">
        <f>'General Inputs'!M$23</f>
        <v>0</v>
      </c>
      <c r="AC102" s="194">
        <f>'General Inputs'!N$23</f>
        <v>0</v>
      </c>
      <c r="AD102" s="36"/>
      <c r="AE102" s="36"/>
      <c r="AF102" s="36"/>
      <c r="AG102" s="36"/>
      <c r="AH102" s="36"/>
      <c r="AI102" s="36"/>
      <c r="AJ102" s="36"/>
    </row>
    <row r="103" spans="1:36" outlineLevel="1" x14ac:dyDescent="0.2">
      <c r="A103" s="36"/>
      <c r="B103" s="36"/>
      <c r="C103" s="161"/>
      <c r="D103" s="161"/>
      <c r="E103" s="71"/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'General Inputs'!K$23</f>
        <v>0</v>
      </c>
      <c r="AA103" s="194">
        <f>'General Inputs'!L$23</f>
        <v>0</v>
      </c>
      <c r="AB103" s="194">
        <f>'General Inputs'!M$23</f>
        <v>0</v>
      </c>
      <c r="AC103" s="194">
        <f>'General Inputs'!N$23</f>
        <v>0</v>
      </c>
      <c r="AD103" s="36"/>
      <c r="AE103" s="36"/>
      <c r="AF103" s="36"/>
      <c r="AG103" s="36"/>
      <c r="AH103" s="36"/>
      <c r="AI103" s="36"/>
      <c r="AJ103" s="36"/>
    </row>
    <row r="104" spans="1:36" outlineLevel="1" x14ac:dyDescent="0.2">
      <c r="A104" s="36"/>
      <c r="B104" s="36"/>
      <c r="C104" s="161"/>
      <c r="D104" s="161"/>
      <c r="E104" s="71"/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'General Inputs'!K$23</f>
        <v>0</v>
      </c>
      <c r="AA104" s="194">
        <f>'General Inputs'!L$23</f>
        <v>0</v>
      </c>
      <c r="AB104" s="194">
        <f>'General Inputs'!M$23</f>
        <v>0</v>
      </c>
      <c r="AC104" s="194">
        <f>'General Inputs'!N$23</f>
        <v>0</v>
      </c>
      <c r="AD104" s="36"/>
      <c r="AE104" s="36"/>
      <c r="AF104" s="36"/>
      <c r="AG104" s="36"/>
      <c r="AH104" s="36"/>
      <c r="AI104" s="36"/>
      <c r="AJ104" s="36"/>
    </row>
    <row r="105" spans="1:36" outlineLevel="1" x14ac:dyDescent="0.2">
      <c r="A105" s="36"/>
      <c r="B105" s="36"/>
      <c r="C105" s="161"/>
      <c r="D105" s="161"/>
      <c r="E105" s="71"/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'General Inputs'!K$23</f>
        <v>0</v>
      </c>
      <c r="AA105" s="194">
        <f>'General Inputs'!L$23</f>
        <v>0</v>
      </c>
      <c r="AB105" s="194">
        <f>'General Inputs'!M$23</f>
        <v>0</v>
      </c>
      <c r="AC105" s="194">
        <f>'General Inputs'!N$23</f>
        <v>0</v>
      </c>
      <c r="AD105" s="36"/>
      <c r="AE105" s="36"/>
      <c r="AF105" s="36"/>
      <c r="AG105" s="36"/>
      <c r="AH105" s="36"/>
      <c r="AI105" s="36"/>
      <c r="AJ105" s="36"/>
    </row>
    <row r="106" spans="1:36" outlineLevel="1" x14ac:dyDescent="0.2">
      <c r="A106" s="36"/>
      <c r="B106" s="36"/>
      <c r="C106" s="161"/>
      <c r="D106" s="161"/>
      <c r="E106" s="71"/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'General Inputs'!K$23</f>
        <v>0</v>
      </c>
      <c r="AA106" s="194">
        <f>'General Inputs'!L$23</f>
        <v>0</v>
      </c>
      <c r="AB106" s="194">
        <f>'General Inputs'!M$23</f>
        <v>0</v>
      </c>
      <c r="AC106" s="194">
        <f>'General Inputs'!N$23</f>
        <v>0</v>
      </c>
      <c r="AD106" s="36"/>
      <c r="AE106" s="36"/>
      <c r="AF106" s="36"/>
      <c r="AG106" s="36"/>
      <c r="AH106" s="36"/>
      <c r="AI106" s="36"/>
      <c r="AJ106" s="36"/>
    </row>
    <row r="107" spans="1:36" outlineLevel="1" x14ac:dyDescent="0.2">
      <c r="A107" s="36"/>
      <c r="B107" s="36"/>
      <c r="C107" s="161"/>
      <c r="D107" s="161"/>
      <c r="E107" s="71"/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'General Inputs'!K$23</f>
        <v>0</v>
      </c>
      <c r="AA107" s="194">
        <f>'General Inputs'!L$23</f>
        <v>0</v>
      </c>
      <c r="AB107" s="194">
        <f>'General Inputs'!M$23</f>
        <v>0</v>
      </c>
      <c r="AC107" s="194">
        <f>'General Inputs'!N$23</f>
        <v>0</v>
      </c>
      <c r="AD107" s="36"/>
      <c r="AE107" s="36"/>
      <c r="AF107" s="36"/>
      <c r="AG107" s="36"/>
      <c r="AH107" s="36"/>
      <c r="AI107" s="36"/>
      <c r="AJ107" s="36"/>
    </row>
    <row r="108" spans="1:36" outlineLevel="1" x14ac:dyDescent="0.2">
      <c r="A108" s="36"/>
      <c r="B108" s="36"/>
      <c r="C108" s="161"/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'General Inputs'!K$23</f>
        <v>0</v>
      </c>
      <c r="AA108" s="194">
        <f>'General Inputs'!L$23</f>
        <v>0</v>
      </c>
      <c r="AB108" s="194">
        <f>'General Inputs'!M$23</f>
        <v>0</v>
      </c>
      <c r="AC108" s="194">
        <f>'General Inputs'!N$23</f>
        <v>0</v>
      </c>
      <c r="AD108" s="36"/>
      <c r="AE108" s="36"/>
      <c r="AF108" s="36"/>
      <c r="AG108" s="36"/>
      <c r="AH108" s="36"/>
      <c r="AI108" s="36"/>
      <c r="AJ108" s="36"/>
    </row>
    <row r="109" spans="1:36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'General Inputs'!K$23</f>
        <v>0</v>
      </c>
      <c r="AA109" s="194">
        <f>'General Inputs'!L$23</f>
        <v>0</v>
      </c>
      <c r="AB109" s="194">
        <f>'General Inputs'!M$23</f>
        <v>0</v>
      </c>
      <c r="AC109" s="194">
        <f>'General Inputs'!N$23</f>
        <v>0</v>
      </c>
      <c r="AD109" s="36"/>
      <c r="AE109" s="36"/>
      <c r="AF109" s="36"/>
      <c r="AG109" s="36"/>
      <c r="AH109" s="36"/>
      <c r="AI109" s="36"/>
      <c r="AJ109" s="36"/>
    </row>
    <row r="110" spans="1:36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'General Inputs'!K$23</f>
        <v>0</v>
      </c>
      <c r="AA110" s="194">
        <f>'General Inputs'!L$23</f>
        <v>0</v>
      </c>
      <c r="AB110" s="194">
        <f>'General Inputs'!M$23</f>
        <v>0</v>
      </c>
      <c r="AC110" s="194">
        <f>'General Inputs'!N$23</f>
        <v>0</v>
      </c>
      <c r="AD110" s="36"/>
      <c r="AE110" s="36"/>
      <c r="AF110" s="36"/>
      <c r="AG110" s="36"/>
      <c r="AH110" s="36"/>
      <c r="AI110" s="36"/>
      <c r="AJ110" s="36"/>
    </row>
    <row r="111" spans="1:36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'General Inputs'!K$23</f>
        <v>0</v>
      </c>
      <c r="AA111" s="194">
        <f>'General Inputs'!L$23</f>
        <v>0</v>
      </c>
      <c r="AB111" s="194">
        <f>'General Inputs'!M$23</f>
        <v>0</v>
      </c>
      <c r="AC111" s="194">
        <f>'General Inputs'!N$23</f>
        <v>0</v>
      </c>
      <c r="AD111" s="36"/>
      <c r="AE111" s="36"/>
      <c r="AF111" s="36"/>
      <c r="AG111" s="36"/>
      <c r="AH111" s="36"/>
      <c r="AI111" s="36"/>
      <c r="AJ111" s="36"/>
    </row>
    <row r="112" spans="1:36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'General Inputs'!K$23</f>
        <v>0</v>
      </c>
      <c r="AA112" s="194">
        <f>'General Inputs'!L$23</f>
        <v>0</v>
      </c>
      <c r="AB112" s="194">
        <f>'General Inputs'!M$23</f>
        <v>0</v>
      </c>
      <c r="AC112" s="194">
        <f>'General Inputs'!N$23</f>
        <v>0</v>
      </c>
      <c r="AD112" s="36"/>
      <c r="AE112" s="36"/>
      <c r="AF112" s="36"/>
      <c r="AG112" s="36"/>
      <c r="AH112" s="36"/>
      <c r="AI112" s="36"/>
      <c r="AJ112" s="36"/>
    </row>
    <row r="113" spans="1:36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'General Inputs'!K$23</f>
        <v>0</v>
      </c>
      <c r="AA113" s="194">
        <f>'General Inputs'!L$23</f>
        <v>0</v>
      </c>
      <c r="AB113" s="194">
        <f>'General Inputs'!M$23</f>
        <v>0</v>
      </c>
      <c r="AC113" s="194">
        <f>'General Inputs'!N$23</f>
        <v>0</v>
      </c>
      <c r="AD113" s="36"/>
      <c r="AE113" s="36"/>
      <c r="AF113" s="36"/>
      <c r="AG113" s="36"/>
      <c r="AH113" s="36"/>
      <c r="AI113" s="36"/>
      <c r="AJ113" s="36"/>
    </row>
    <row r="114" spans="1:36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'General Inputs'!K$23</f>
        <v>0</v>
      </c>
      <c r="AA114" s="194">
        <f>'General Inputs'!L$23</f>
        <v>0</v>
      </c>
      <c r="AB114" s="194">
        <f>'General Inputs'!M$23</f>
        <v>0</v>
      </c>
      <c r="AC114" s="194">
        <f>'General Inputs'!N$23</f>
        <v>0</v>
      </c>
      <c r="AD114" s="36"/>
      <c r="AE114" s="36"/>
      <c r="AF114" s="36"/>
      <c r="AG114" s="36"/>
      <c r="AH114" s="36"/>
      <c r="AI114" s="36"/>
      <c r="AJ114" s="36"/>
    </row>
    <row r="115" spans="1:36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'General Inputs'!K$23</f>
        <v>0</v>
      </c>
      <c r="AA115" s="194">
        <f>'General Inputs'!L$23</f>
        <v>0</v>
      </c>
      <c r="AB115" s="194">
        <f>'General Inputs'!M$23</f>
        <v>0</v>
      </c>
      <c r="AC115" s="194">
        <f>'General Inputs'!N$23</f>
        <v>0</v>
      </c>
      <c r="AD115" s="36"/>
      <c r="AE115" s="36"/>
      <c r="AF115" s="36"/>
      <c r="AG115" s="36"/>
      <c r="AH115" s="36"/>
      <c r="AI115" s="36"/>
      <c r="AJ115" s="36"/>
    </row>
    <row r="116" spans="1:36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'General Inputs'!K$23</f>
        <v>0</v>
      </c>
      <c r="AA116" s="194">
        <f>'General Inputs'!L$23</f>
        <v>0</v>
      </c>
      <c r="AB116" s="194">
        <f>'General Inputs'!M$23</f>
        <v>0</v>
      </c>
      <c r="AC116" s="194">
        <f>'General Inputs'!N$23</f>
        <v>0</v>
      </c>
      <c r="AD116" s="36"/>
      <c r="AE116" s="36"/>
      <c r="AF116" s="36"/>
      <c r="AG116" s="36"/>
      <c r="AH116" s="36"/>
      <c r="AI116" s="36"/>
      <c r="AJ116" s="36"/>
    </row>
    <row r="117" spans="1:36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'General Inputs'!K$23</f>
        <v>0</v>
      </c>
      <c r="AA117" s="194">
        <f>'General Inputs'!L$23</f>
        <v>0</v>
      </c>
      <c r="AB117" s="194">
        <f>'General Inputs'!M$23</f>
        <v>0</v>
      </c>
      <c r="AC117" s="194">
        <f>'General Inputs'!N$23</f>
        <v>0</v>
      </c>
      <c r="AD117" s="36"/>
      <c r="AE117" s="36"/>
      <c r="AF117" s="36"/>
      <c r="AG117" s="36"/>
      <c r="AH117" s="36"/>
      <c r="AI117" s="36"/>
      <c r="AJ117" s="36"/>
    </row>
    <row r="118" spans="1:36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'General Inputs'!K$23</f>
        <v>0</v>
      </c>
      <c r="AA118" s="194">
        <f>'General Inputs'!L$23</f>
        <v>0</v>
      </c>
      <c r="AB118" s="194">
        <f>'General Inputs'!M$23</f>
        <v>0</v>
      </c>
      <c r="AC118" s="194">
        <f>'General Inputs'!N$23</f>
        <v>0</v>
      </c>
      <c r="AD118" s="36"/>
      <c r="AE118" s="36"/>
      <c r="AF118" s="36"/>
      <c r="AG118" s="36"/>
      <c r="AH118" s="36"/>
      <c r="AI118" s="36"/>
      <c r="AJ118" s="36"/>
    </row>
    <row r="119" spans="1:36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'General Inputs'!K$23</f>
        <v>0</v>
      </c>
      <c r="AA119" s="194">
        <f>'General Inputs'!L$23</f>
        <v>0</v>
      </c>
      <c r="AB119" s="194">
        <f>'General Inputs'!M$23</f>
        <v>0</v>
      </c>
      <c r="AC119" s="194">
        <f>'General Inputs'!N$23</f>
        <v>0</v>
      </c>
      <c r="AD119" s="36"/>
      <c r="AE119" s="36"/>
      <c r="AF119" s="36"/>
      <c r="AG119" s="36"/>
      <c r="AH119" s="36"/>
      <c r="AI119" s="36"/>
      <c r="AJ119" s="36"/>
    </row>
    <row r="120" spans="1:36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'General Inputs'!K$23</f>
        <v>0</v>
      </c>
      <c r="AA120" s="194">
        <f>'General Inputs'!L$23</f>
        <v>0</v>
      </c>
      <c r="AB120" s="194">
        <f>'General Inputs'!M$23</f>
        <v>0</v>
      </c>
      <c r="AC120" s="194">
        <f>'General Inputs'!N$23</f>
        <v>0</v>
      </c>
      <c r="AD120" s="36"/>
      <c r="AE120" s="36"/>
      <c r="AF120" s="36"/>
      <c r="AG120" s="36"/>
      <c r="AH120" s="36"/>
      <c r="AI120" s="36"/>
      <c r="AJ120" s="36"/>
    </row>
    <row r="121" spans="1:36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'General Inputs'!K$23</f>
        <v>0</v>
      </c>
      <c r="AA121" s="194">
        <f>'General Inputs'!L$23</f>
        <v>0</v>
      </c>
      <c r="AB121" s="194">
        <f>'General Inputs'!M$23</f>
        <v>0</v>
      </c>
      <c r="AC121" s="194">
        <f>'General Inputs'!N$23</f>
        <v>0</v>
      </c>
      <c r="AD121" s="36"/>
      <c r="AE121" s="36"/>
      <c r="AF121" s="36"/>
      <c r="AG121" s="36"/>
      <c r="AH121" s="36"/>
      <c r="AI121" s="36"/>
      <c r="AJ121" s="36"/>
    </row>
    <row r="122" spans="1:36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'General Inputs'!K$23</f>
        <v>0</v>
      </c>
      <c r="AA122" s="194">
        <f>'General Inputs'!L$23</f>
        <v>0</v>
      </c>
      <c r="AB122" s="194">
        <f>'General Inputs'!M$23</f>
        <v>0</v>
      </c>
      <c r="AC122" s="194">
        <f>'General Inputs'!N$23</f>
        <v>0</v>
      </c>
      <c r="AD122" s="36"/>
      <c r="AE122" s="36"/>
      <c r="AF122" s="36"/>
      <c r="AG122" s="36"/>
      <c r="AH122" s="36"/>
      <c r="AI122" s="36"/>
      <c r="AJ122" s="36"/>
    </row>
    <row r="123" spans="1:36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'General Inputs'!K$23</f>
        <v>0</v>
      </c>
      <c r="AA123" s="194">
        <f>'General Inputs'!L$23</f>
        <v>0</v>
      </c>
      <c r="AB123" s="194">
        <f>'General Inputs'!M$23</f>
        <v>0</v>
      </c>
      <c r="AC123" s="194">
        <f>'General Inputs'!N$23</f>
        <v>0</v>
      </c>
      <c r="AD123" s="36"/>
      <c r="AE123" s="36"/>
      <c r="AF123" s="36"/>
      <c r="AG123" s="36"/>
      <c r="AH123" s="36"/>
      <c r="AI123" s="36"/>
      <c r="AJ123" s="36"/>
    </row>
    <row r="124" spans="1:36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'General Inputs'!K$23</f>
        <v>0</v>
      </c>
      <c r="AA124" s="194">
        <f>'General Inputs'!L$23</f>
        <v>0</v>
      </c>
      <c r="AB124" s="194">
        <f>'General Inputs'!M$23</f>
        <v>0</v>
      </c>
      <c r="AC124" s="194">
        <f>'General Inputs'!N$23</f>
        <v>0</v>
      </c>
      <c r="AD124" s="36"/>
      <c r="AE124" s="36"/>
      <c r="AF124" s="36"/>
      <c r="AG124" s="36"/>
      <c r="AH124" s="36"/>
      <c r="AI124" s="36"/>
      <c r="AJ124" s="36"/>
    </row>
    <row r="125" spans="1:36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'General Inputs'!K$23</f>
        <v>0</v>
      </c>
      <c r="AA125" s="194">
        <f>'General Inputs'!L$23</f>
        <v>0</v>
      </c>
      <c r="AB125" s="194">
        <f>'General Inputs'!M$23</f>
        <v>0</v>
      </c>
      <c r="AC125" s="194">
        <f>'General Inputs'!N$23</f>
        <v>0</v>
      </c>
      <c r="AD125" s="36"/>
      <c r="AE125" s="36"/>
      <c r="AF125" s="36"/>
      <c r="AG125" s="36"/>
      <c r="AH125" s="36"/>
      <c r="AI125" s="36"/>
      <c r="AJ125" s="36"/>
    </row>
    <row r="126" spans="1:36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'General Inputs'!K$23</f>
        <v>0</v>
      </c>
      <c r="AA126" s="194">
        <f>'General Inputs'!L$23</f>
        <v>0</v>
      </c>
      <c r="AB126" s="194">
        <f>'General Inputs'!M$23</f>
        <v>0</v>
      </c>
      <c r="AC126" s="194">
        <f>'General Inputs'!N$23</f>
        <v>0</v>
      </c>
      <c r="AD126" s="36"/>
      <c r="AE126" s="36"/>
      <c r="AF126" s="36"/>
      <c r="AG126" s="36"/>
      <c r="AH126" s="36"/>
      <c r="AI126" s="36"/>
      <c r="AJ126" s="36"/>
    </row>
    <row r="127" spans="1:36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'General Inputs'!K$23</f>
        <v>0</v>
      </c>
      <c r="AA127" s="194">
        <f>'General Inputs'!L$23</f>
        <v>0</v>
      </c>
      <c r="AB127" s="194">
        <f>'General Inputs'!M$23</f>
        <v>0</v>
      </c>
      <c r="AC127" s="194">
        <f>'General Inputs'!N$23</f>
        <v>0</v>
      </c>
      <c r="AD127" s="36"/>
      <c r="AE127" s="36"/>
      <c r="AF127" s="36"/>
      <c r="AG127" s="36"/>
      <c r="AH127" s="36"/>
      <c r="AI127" s="36"/>
      <c r="AJ127" s="36"/>
    </row>
    <row r="128" spans="1:36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'General Inputs'!K$23</f>
        <v>0</v>
      </c>
      <c r="AA128" s="194">
        <f>'General Inputs'!L$23</f>
        <v>0</v>
      </c>
      <c r="AB128" s="194">
        <f>'General Inputs'!M$23</f>
        <v>0</v>
      </c>
      <c r="AC128" s="194">
        <f>'General Inputs'!N$23</f>
        <v>0</v>
      </c>
      <c r="AD128" s="36"/>
      <c r="AE128" s="36"/>
      <c r="AF128" s="36"/>
      <c r="AG128" s="36"/>
      <c r="AH128" s="36"/>
      <c r="AI128" s="36"/>
      <c r="AJ128" s="36"/>
    </row>
    <row r="129" spans="1:36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'General Inputs'!K$23</f>
        <v>0</v>
      </c>
      <c r="AA129" s="194">
        <f>'General Inputs'!L$23</f>
        <v>0</v>
      </c>
      <c r="AB129" s="194">
        <f>'General Inputs'!M$23</f>
        <v>0</v>
      </c>
      <c r="AC129" s="194">
        <f>'General Inputs'!N$23</f>
        <v>0</v>
      </c>
      <c r="AD129" s="36"/>
      <c r="AE129" s="36"/>
      <c r="AF129" s="36"/>
      <c r="AG129" s="36"/>
      <c r="AH129" s="36"/>
      <c r="AI129" s="36"/>
      <c r="AJ129" s="36"/>
    </row>
    <row r="130" spans="1:36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'General Inputs'!K$23</f>
        <v>0</v>
      </c>
      <c r="AA130" s="194">
        <f>'General Inputs'!L$23</f>
        <v>0</v>
      </c>
      <c r="AB130" s="194">
        <f>'General Inputs'!M$23</f>
        <v>0</v>
      </c>
      <c r="AC130" s="194">
        <f>'General Inputs'!N$23</f>
        <v>0</v>
      </c>
      <c r="AD130" s="36"/>
      <c r="AE130" s="36"/>
      <c r="AF130" s="36"/>
      <c r="AG130" s="36"/>
      <c r="AH130" s="36"/>
      <c r="AI130" s="36"/>
      <c r="AJ130" s="36"/>
    </row>
    <row r="131" spans="1:36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'General Inputs'!K$23</f>
        <v>0</v>
      </c>
      <c r="AA131" s="194">
        <f>'General Inputs'!L$23</f>
        <v>0</v>
      </c>
      <c r="AB131" s="194">
        <f>'General Inputs'!M$23</f>
        <v>0</v>
      </c>
      <c r="AC131" s="194">
        <f>'General Inputs'!N$23</f>
        <v>0</v>
      </c>
      <c r="AD131" s="36"/>
      <c r="AE131" s="36"/>
      <c r="AF131" s="36"/>
      <c r="AG131" s="36"/>
      <c r="AH131" s="36"/>
      <c r="AI131" s="36"/>
      <c r="AJ131" s="36"/>
    </row>
    <row r="132" spans="1:36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'General Inputs'!K$23</f>
        <v>0</v>
      </c>
      <c r="AA132" s="194">
        <f>'General Inputs'!L$23</f>
        <v>0</v>
      </c>
      <c r="AB132" s="194">
        <f>'General Inputs'!M$23</f>
        <v>0</v>
      </c>
      <c r="AC132" s="194">
        <f>'General Inputs'!N$23</f>
        <v>0</v>
      </c>
      <c r="AD132" s="36"/>
      <c r="AE132" s="36"/>
      <c r="AF132" s="36"/>
      <c r="AG132" s="36"/>
      <c r="AH132" s="36"/>
      <c r="AI132" s="36"/>
      <c r="AJ132" s="36"/>
    </row>
    <row r="133" spans="1:36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'General Inputs'!K$23</f>
        <v>0</v>
      </c>
      <c r="AA133" s="194">
        <f>'General Inputs'!L$23</f>
        <v>0</v>
      </c>
      <c r="AB133" s="194">
        <f>'General Inputs'!M$23</f>
        <v>0</v>
      </c>
      <c r="AC133" s="194">
        <f>'General Inputs'!N$23</f>
        <v>0</v>
      </c>
      <c r="AD133" s="36"/>
      <c r="AE133" s="36"/>
      <c r="AF133" s="36"/>
      <c r="AG133" s="36"/>
      <c r="AH133" s="36"/>
      <c r="AI133" s="36"/>
      <c r="AJ133" s="36"/>
    </row>
    <row r="134" spans="1:36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'General Inputs'!K$23</f>
        <v>0</v>
      </c>
      <c r="AA134" s="194">
        <f>'General Inputs'!L$23</f>
        <v>0</v>
      </c>
      <c r="AB134" s="194">
        <f>'General Inputs'!M$23</f>
        <v>0</v>
      </c>
      <c r="AC134" s="194">
        <f>'General Inputs'!N$23</f>
        <v>0</v>
      </c>
      <c r="AD134" s="36"/>
      <c r="AE134" s="36"/>
      <c r="AF134" s="36"/>
      <c r="AG134" s="36"/>
      <c r="AH134" s="36"/>
      <c r="AI134" s="36"/>
      <c r="AJ134" s="36"/>
    </row>
    <row r="135" spans="1:36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'General Inputs'!K$23</f>
        <v>0</v>
      </c>
      <c r="AA135" s="194">
        <f>'General Inputs'!L$23</f>
        <v>0</v>
      </c>
      <c r="AB135" s="194">
        <f>'General Inputs'!M$23</f>
        <v>0</v>
      </c>
      <c r="AC135" s="194">
        <f>'General Inputs'!N$23</f>
        <v>0</v>
      </c>
      <c r="AD135" s="36"/>
      <c r="AE135" s="36"/>
      <c r="AF135" s="36"/>
      <c r="AG135" s="36"/>
      <c r="AH135" s="36"/>
      <c r="AI135" s="36"/>
      <c r="AJ135" s="36"/>
    </row>
    <row r="136" spans="1:36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'General Inputs'!K$23</f>
        <v>0</v>
      </c>
      <c r="AA136" s="194">
        <f>'General Inputs'!L$23</f>
        <v>0</v>
      </c>
      <c r="AB136" s="194">
        <f>'General Inputs'!M$23</f>
        <v>0</v>
      </c>
      <c r="AC136" s="194">
        <f>'General Inputs'!N$23</f>
        <v>0</v>
      </c>
      <c r="AD136" s="36"/>
      <c r="AE136" s="36"/>
      <c r="AF136" s="36"/>
      <c r="AG136" s="36"/>
      <c r="AH136" s="36"/>
      <c r="AI136" s="36"/>
      <c r="AJ136" s="36"/>
    </row>
    <row r="137" spans="1:36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'General Inputs'!K$23</f>
        <v>0</v>
      </c>
      <c r="AA137" s="194">
        <f>'General Inputs'!L$23</f>
        <v>0</v>
      </c>
      <c r="AB137" s="194">
        <f>'General Inputs'!M$23</f>
        <v>0</v>
      </c>
      <c r="AC137" s="194">
        <f>'General Inputs'!N$23</f>
        <v>0</v>
      </c>
      <c r="AD137" s="36"/>
      <c r="AE137" s="36"/>
      <c r="AF137" s="36"/>
      <c r="AG137" s="36"/>
      <c r="AH137" s="36"/>
      <c r="AI137" s="36"/>
      <c r="AJ137" s="36"/>
    </row>
    <row r="138" spans="1:36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'General Inputs'!K$23</f>
        <v>0</v>
      </c>
      <c r="AA138" s="194">
        <f>'General Inputs'!L$23</f>
        <v>0</v>
      </c>
      <c r="AB138" s="194">
        <f>'General Inputs'!M$23</f>
        <v>0</v>
      </c>
      <c r="AC138" s="194">
        <f>'General Inputs'!N$23</f>
        <v>0</v>
      </c>
      <c r="AD138" s="36"/>
      <c r="AE138" s="36"/>
      <c r="AF138" s="36"/>
      <c r="AG138" s="36"/>
      <c r="AH138" s="36"/>
      <c r="AI138" s="36"/>
      <c r="AJ138" s="36"/>
    </row>
    <row r="139" spans="1:36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'General Inputs'!K$23</f>
        <v>0</v>
      </c>
      <c r="AA139" s="194">
        <f>'General Inputs'!L$23</f>
        <v>0</v>
      </c>
      <c r="AB139" s="194">
        <f>'General Inputs'!M$23</f>
        <v>0</v>
      </c>
      <c r="AC139" s="194">
        <f>'General Inputs'!N$23</f>
        <v>0</v>
      </c>
      <c r="AD139" s="36"/>
      <c r="AE139" s="36"/>
      <c r="AF139" s="36"/>
      <c r="AG139" s="36"/>
      <c r="AH139" s="36"/>
      <c r="AI139" s="36"/>
      <c r="AJ139" s="36"/>
    </row>
    <row r="140" spans="1:36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'General Inputs'!K$23</f>
        <v>0</v>
      </c>
      <c r="AA140" s="194">
        <f>'General Inputs'!L$23</f>
        <v>0</v>
      </c>
      <c r="AB140" s="194">
        <f>'General Inputs'!M$23</f>
        <v>0</v>
      </c>
      <c r="AC140" s="194">
        <f>'General Inputs'!N$23</f>
        <v>0</v>
      </c>
      <c r="AD140" s="36"/>
      <c r="AE140" s="36"/>
      <c r="AF140" s="36"/>
      <c r="AG140" s="36"/>
      <c r="AH140" s="36"/>
      <c r="AI140" s="36"/>
      <c r="AJ140" s="36"/>
    </row>
    <row r="141" spans="1:36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'General Inputs'!K$23</f>
        <v>0</v>
      </c>
      <c r="AA141" s="194">
        <f>'General Inputs'!L$23</f>
        <v>0</v>
      </c>
      <c r="AB141" s="194">
        <f>'General Inputs'!M$23</f>
        <v>0</v>
      </c>
      <c r="AC141" s="194">
        <f>'General Inputs'!N$23</f>
        <v>0</v>
      </c>
      <c r="AD141" s="36"/>
      <c r="AE141" s="36"/>
      <c r="AF141" s="36"/>
      <c r="AG141" s="36"/>
      <c r="AH141" s="36"/>
      <c r="AI141" s="36"/>
      <c r="AJ141" s="36"/>
    </row>
    <row r="142" spans="1:36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'General Inputs'!K$23</f>
        <v>0</v>
      </c>
      <c r="AA142" s="194">
        <f>'General Inputs'!L$23</f>
        <v>0</v>
      </c>
      <c r="AB142" s="194">
        <f>'General Inputs'!M$23</f>
        <v>0</v>
      </c>
      <c r="AC142" s="194">
        <f>'General Inputs'!N$23</f>
        <v>0</v>
      </c>
      <c r="AD142" s="36"/>
      <c r="AE142" s="36"/>
      <c r="AF142" s="36"/>
      <c r="AG142" s="36"/>
      <c r="AH142" s="36"/>
      <c r="AI142" s="36"/>
      <c r="AJ142" s="36"/>
    </row>
    <row r="143" spans="1:36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'General Inputs'!K$23</f>
        <v>0</v>
      </c>
      <c r="AA143" s="194">
        <f>'General Inputs'!L$23</f>
        <v>0</v>
      </c>
      <c r="AB143" s="194">
        <f>'General Inputs'!M$23</f>
        <v>0</v>
      </c>
      <c r="AC143" s="194">
        <f>'General Inputs'!N$23</f>
        <v>0</v>
      </c>
      <c r="AD143" s="36"/>
      <c r="AE143" s="36"/>
      <c r="AF143" s="36"/>
      <c r="AG143" s="36"/>
      <c r="AH143" s="36"/>
      <c r="AI143" s="36"/>
      <c r="AJ143" s="36"/>
    </row>
    <row r="144" spans="1:36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'General Inputs'!K$23</f>
        <v>0</v>
      </c>
      <c r="AA144" s="194">
        <f>'General Inputs'!L$23</f>
        <v>0</v>
      </c>
      <c r="AB144" s="194">
        <f>'General Inputs'!M$23</f>
        <v>0</v>
      </c>
      <c r="AC144" s="194">
        <f>'General Inputs'!N$23</f>
        <v>0</v>
      </c>
      <c r="AD144" s="36"/>
      <c r="AE144" s="36"/>
      <c r="AF144" s="36"/>
      <c r="AG144" s="36"/>
      <c r="AH144" s="36"/>
      <c r="AI144" s="36"/>
      <c r="AJ144" s="36"/>
    </row>
    <row r="145" spans="1:36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'General Inputs'!K$23</f>
        <v>0</v>
      </c>
      <c r="AA145" s="194">
        <f>'General Inputs'!L$23</f>
        <v>0</v>
      </c>
      <c r="AB145" s="194">
        <f>'General Inputs'!M$23</f>
        <v>0</v>
      </c>
      <c r="AC145" s="194">
        <f>'General Inputs'!N$23</f>
        <v>0</v>
      </c>
      <c r="AD145" s="36"/>
      <c r="AE145" s="36"/>
      <c r="AF145" s="36"/>
      <c r="AG145" s="36"/>
      <c r="AH145" s="36"/>
      <c r="AI145" s="36"/>
      <c r="AJ145" s="36"/>
    </row>
    <row r="146" spans="1:36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'General Inputs'!K$23</f>
        <v>0</v>
      </c>
      <c r="AA146" s="194">
        <f>'General Inputs'!L$23</f>
        <v>0</v>
      </c>
      <c r="AB146" s="194">
        <f>'General Inputs'!M$23</f>
        <v>0</v>
      </c>
      <c r="AC146" s="194">
        <f>'General Inputs'!N$23</f>
        <v>0</v>
      </c>
      <c r="AD146" s="36"/>
      <c r="AE146" s="36"/>
      <c r="AF146" s="36"/>
      <c r="AG146" s="36"/>
      <c r="AH146" s="36"/>
      <c r="AI146" s="36"/>
      <c r="AJ146" s="36"/>
    </row>
    <row r="147" spans="1:36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'General Inputs'!K$23</f>
        <v>0</v>
      </c>
      <c r="AA147" s="194">
        <f>'General Inputs'!L$23</f>
        <v>0</v>
      </c>
      <c r="AB147" s="194">
        <f>'General Inputs'!M$23</f>
        <v>0</v>
      </c>
      <c r="AC147" s="194">
        <f>'General Inputs'!N$23</f>
        <v>0</v>
      </c>
      <c r="AD147" s="36"/>
      <c r="AE147" s="36"/>
      <c r="AF147" s="36"/>
      <c r="AG147" s="36"/>
      <c r="AH147" s="36"/>
      <c r="AI147" s="36"/>
      <c r="AJ147" s="36"/>
    </row>
    <row r="148" spans="1:36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'General Inputs'!K$23</f>
        <v>0</v>
      </c>
      <c r="AA148" s="194">
        <f>'General Inputs'!L$23</f>
        <v>0</v>
      </c>
      <c r="AB148" s="194">
        <f>'General Inputs'!M$23</f>
        <v>0</v>
      </c>
      <c r="AC148" s="194">
        <f>'General Inputs'!N$23</f>
        <v>0</v>
      </c>
      <c r="AD148" s="36"/>
      <c r="AE148" s="36"/>
      <c r="AF148" s="36"/>
      <c r="AG148" s="36"/>
      <c r="AH148" s="36"/>
      <c r="AI148" s="36"/>
      <c r="AJ148" s="36"/>
    </row>
    <row r="149" spans="1:36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'General Inputs'!K$23</f>
        <v>0</v>
      </c>
      <c r="AA149" s="194">
        <f>'General Inputs'!L$23</f>
        <v>0</v>
      </c>
      <c r="AB149" s="194">
        <f>'General Inputs'!M$23</f>
        <v>0</v>
      </c>
      <c r="AC149" s="194">
        <f>'General Inputs'!N$23</f>
        <v>0</v>
      </c>
      <c r="AD149" s="36"/>
      <c r="AE149" s="36"/>
      <c r="AF149" s="36"/>
      <c r="AG149" s="36"/>
      <c r="AH149" s="36"/>
      <c r="AI149" s="36"/>
      <c r="AJ149" s="36"/>
    </row>
    <row r="150" spans="1:36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'General Inputs'!K$23</f>
        <v>0</v>
      </c>
      <c r="AA150" s="194">
        <f>'General Inputs'!L$23</f>
        <v>0</v>
      </c>
      <c r="AB150" s="194">
        <f>'General Inputs'!M$23</f>
        <v>0</v>
      </c>
      <c r="AC150" s="194">
        <f>'General Inputs'!N$23</f>
        <v>0</v>
      </c>
      <c r="AD150" s="36"/>
      <c r="AE150" s="36"/>
      <c r="AF150" s="36"/>
      <c r="AG150" s="36"/>
      <c r="AH150" s="36"/>
      <c r="AI150" s="36"/>
      <c r="AJ150" s="36"/>
    </row>
    <row r="151" spans="1:36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'General Inputs'!K$23</f>
        <v>0</v>
      </c>
      <c r="AA151" s="194">
        <f>'General Inputs'!L$23</f>
        <v>0</v>
      </c>
      <c r="AB151" s="194">
        <f>'General Inputs'!M$23</f>
        <v>0</v>
      </c>
      <c r="AC151" s="194">
        <f>'General Inputs'!N$23</f>
        <v>0</v>
      </c>
      <c r="AD151" s="36"/>
      <c r="AE151" s="36"/>
      <c r="AF151" s="36"/>
      <c r="AG151" s="36"/>
      <c r="AH151" s="36"/>
      <c r="AI151" s="36"/>
      <c r="AJ151" s="36"/>
    </row>
    <row r="152" spans="1:36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'General Inputs'!K$23</f>
        <v>0</v>
      </c>
      <c r="AA152" s="194">
        <f>'General Inputs'!L$23</f>
        <v>0</v>
      </c>
      <c r="AB152" s="194">
        <f>'General Inputs'!M$23</f>
        <v>0</v>
      </c>
      <c r="AC152" s="194">
        <f>'General Inputs'!N$23</f>
        <v>0</v>
      </c>
      <c r="AD152" s="36"/>
      <c r="AE152" s="36"/>
      <c r="AF152" s="36"/>
      <c r="AG152" s="36"/>
      <c r="AH152" s="36"/>
      <c r="AI152" s="36"/>
      <c r="AJ152" s="36"/>
    </row>
    <row r="153" spans="1:36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'General Inputs'!K$23</f>
        <v>0</v>
      </c>
      <c r="AA153" s="194">
        <f>'General Inputs'!L$23</f>
        <v>0</v>
      </c>
      <c r="AB153" s="194">
        <f>'General Inputs'!M$23</f>
        <v>0</v>
      </c>
      <c r="AC153" s="194">
        <f>'General Inputs'!N$23</f>
        <v>0</v>
      </c>
      <c r="AD153" s="36"/>
      <c r="AE153" s="36"/>
      <c r="AF153" s="36"/>
      <c r="AG153" s="36"/>
      <c r="AH153" s="36"/>
      <c r="AI153" s="36"/>
      <c r="AJ153" s="36"/>
    </row>
    <row r="154" spans="1:36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'General Inputs'!K$23</f>
        <v>0</v>
      </c>
      <c r="AA154" s="194">
        <f>'General Inputs'!L$23</f>
        <v>0</v>
      </c>
      <c r="AB154" s="194">
        <f>'General Inputs'!M$23</f>
        <v>0</v>
      </c>
      <c r="AC154" s="194">
        <f>'General Inputs'!N$23</f>
        <v>0</v>
      </c>
      <c r="AD154" s="36"/>
      <c r="AE154" s="36"/>
      <c r="AF154" s="36"/>
      <c r="AG154" s="36"/>
      <c r="AH154" s="36"/>
      <c r="AI154" s="36"/>
      <c r="AJ154" s="36"/>
    </row>
    <row r="155" spans="1:36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'General Inputs'!K$23</f>
        <v>0</v>
      </c>
      <c r="AA155" s="194">
        <f>'General Inputs'!L$23</f>
        <v>0</v>
      </c>
      <c r="AB155" s="194">
        <f>'General Inputs'!M$23</f>
        <v>0</v>
      </c>
      <c r="AC155" s="194">
        <f>'General Inputs'!N$23</f>
        <v>0</v>
      </c>
      <c r="AD155" s="36"/>
      <c r="AE155" s="36"/>
      <c r="AF155" s="36"/>
      <c r="AG155" s="36"/>
      <c r="AH155" s="36"/>
      <c r="AI155" s="36"/>
      <c r="AJ155" s="36"/>
    </row>
    <row r="156" spans="1:36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'General Inputs'!K$23</f>
        <v>0</v>
      </c>
      <c r="AA156" s="194">
        <f>'General Inputs'!L$23</f>
        <v>0</v>
      </c>
      <c r="AB156" s="194">
        <f>'General Inputs'!M$23</f>
        <v>0</v>
      </c>
      <c r="AC156" s="194">
        <f>'General Inputs'!N$23</f>
        <v>0</v>
      </c>
      <c r="AD156" s="36"/>
      <c r="AE156" s="36"/>
      <c r="AF156" s="36"/>
      <c r="AG156" s="36"/>
      <c r="AH156" s="36"/>
      <c r="AI156" s="36"/>
      <c r="AJ156" s="36"/>
    </row>
    <row r="157" spans="1:36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'General Inputs'!K$23</f>
        <v>0</v>
      </c>
      <c r="AA157" s="194">
        <f>'General Inputs'!L$23</f>
        <v>0</v>
      </c>
      <c r="AB157" s="194">
        <f>'General Inputs'!M$23</f>
        <v>0</v>
      </c>
      <c r="AC157" s="194">
        <f>'General Inputs'!N$23</f>
        <v>0</v>
      </c>
      <c r="AD157" s="36"/>
      <c r="AE157" s="36"/>
      <c r="AF157" s="36"/>
      <c r="AG157" s="36"/>
      <c r="AH157" s="36"/>
      <c r="AI157" s="36"/>
      <c r="AJ157" s="36"/>
    </row>
    <row r="158" spans="1:36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'General Inputs'!K$23</f>
        <v>0</v>
      </c>
      <c r="AA158" s="194">
        <f>'General Inputs'!L$23</f>
        <v>0</v>
      </c>
      <c r="AB158" s="194">
        <f>'General Inputs'!M$23</f>
        <v>0</v>
      </c>
      <c r="AC158" s="194">
        <f>'General Inputs'!N$23</f>
        <v>0</v>
      </c>
      <c r="AD158" s="36"/>
      <c r="AE158" s="36"/>
      <c r="AF158" s="36"/>
      <c r="AG158" s="36"/>
      <c r="AH158" s="36"/>
      <c r="AI158" s="36"/>
      <c r="AJ158" s="36"/>
    </row>
    <row r="159" spans="1:36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'General Inputs'!K$23</f>
        <v>0</v>
      </c>
      <c r="AA159" s="194">
        <f>'General Inputs'!L$23</f>
        <v>0</v>
      </c>
      <c r="AB159" s="194">
        <f>'General Inputs'!M$23</f>
        <v>0</v>
      </c>
      <c r="AC159" s="194">
        <f>'General Inputs'!N$23</f>
        <v>0</v>
      </c>
      <c r="AD159" s="36"/>
      <c r="AE159" s="36"/>
      <c r="AF159" s="36"/>
      <c r="AG159" s="36"/>
      <c r="AH159" s="36"/>
      <c r="AI159" s="36"/>
      <c r="AJ159" s="36"/>
    </row>
    <row r="160" spans="1:36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'General Inputs'!K$23</f>
        <v>0</v>
      </c>
      <c r="AA160" s="194">
        <f>'General Inputs'!L$23</f>
        <v>0</v>
      </c>
      <c r="AB160" s="194">
        <f>'General Inputs'!M$23</f>
        <v>0</v>
      </c>
      <c r="AC160" s="194">
        <f>'General Inputs'!N$23</f>
        <v>0</v>
      </c>
      <c r="AD160" s="36"/>
      <c r="AE160" s="36"/>
      <c r="AF160" s="36"/>
      <c r="AG160" s="36"/>
      <c r="AH160" s="36"/>
      <c r="AI160" s="36"/>
      <c r="AJ160" s="36"/>
    </row>
    <row r="161" spans="1:36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'General Inputs'!K$23</f>
        <v>0</v>
      </c>
      <c r="AA161" s="194">
        <f>'General Inputs'!L$23</f>
        <v>0</v>
      </c>
      <c r="AB161" s="194">
        <f>'General Inputs'!M$23</f>
        <v>0</v>
      </c>
      <c r="AC161" s="194">
        <f>'General Inputs'!N$23</f>
        <v>0</v>
      </c>
      <c r="AD161" s="36"/>
      <c r="AE161" s="36"/>
      <c r="AF161" s="36"/>
      <c r="AG161" s="36"/>
      <c r="AH161" s="36"/>
      <c r="AI161" s="36"/>
      <c r="AJ161" s="36"/>
    </row>
    <row r="162" spans="1:36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'General Inputs'!K$23</f>
        <v>0</v>
      </c>
      <c r="AA162" s="194">
        <f>'General Inputs'!L$23</f>
        <v>0</v>
      </c>
      <c r="AB162" s="194">
        <f>'General Inputs'!M$23</f>
        <v>0</v>
      </c>
      <c r="AC162" s="194">
        <f>'General Inputs'!N$23</f>
        <v>0</v>
      </c>
      <c r="AD162" s="36"/>
      <c r="AE162" s="36"/>
      <c r="AF162" s="36"/>
      <c r="AG162" s="36"/>
      <c r="AH162" s="36"/>
      <c r="AI162" s="36"/>
      <c r="AJ162" s="36"/>
    </row>
    <row r="163" spans="1:36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'General Inputs'!K$23</f>
        <v>0</v>
      </c>
      <c r="AA163" s="194">
        <f>'General Inputs'!L$23</f>
        <v>0</v>
      </c>
      <c r="AB163" s="194">
        <f>'General Inputs'!M$23</f>
        <v>0</v>
      </c>
      <c r="AC163" s="194">
        <f>'General Inputs'!N$23</f>
        <v>0</v>
      </c>
      <c r="AD163" s="36"/>
      <c r="AE163" s="36"/>
      <c r="AF163" s="36"/>
      <c r="AG163" s="36"/>
      <c r="AH163" s="36"/>
      <c r="AI163" s="36"/>
      <c r="AJ163" s="36"/>
    </row>
    <row r="164" spans="1:36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'General Inputs'!K$23</f>
        <v>0</v>
      </c>
      <c r="AA164" s="194">
        <f>'General Inputs'!L$23</f>
        <v>0</v>
      </c>
      <c r="AB164" s="194">
        <f>'General Inputs'!M$23</f>
        <v>0</v>
      </c>
      <c r="AC164" s="194">
        <f>'General Inputs'!N$23</f>
        <v>0</v>
      </c>
      <c r="AD164" s="36"/>
      <c r="AE164" s="36"/>
      <c r="AF164" s="36"/>
      <c r="AG164" s="36"/>
      <c r="AH164" s="36"/>
      <c r="AI164" s="36"/>
      <c r="AJ164" s="36"/>
    </row>
    <row r="165" spans="1:36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'General Inputs'!K$23</f>
        <v>0</v>
      </c>
      <c r="AA165" s="194">
        <f>'General Inputs'!L$23</f>
        <v>0</v>
      </c>
      <c r="AB165" s="194">
        <f>'General Inputs'!M$23</f>
        <v>0</v>
      </c>
      <c r="AC165" s="194">
        <f>'General Inputs'!N$23</f>
        <v>0</v>
      </c>
      <c r="AD165" s="36"/>
      <c r="AE165" s="36"/>
      <c r="AF165" s="36"/>
      <c r="AG165" s="36"/>
      <c r="AH165" s="36"/>
      <c r="AI165" s="36"/>
      <c r="AJ165" s="36"/>
    </row>
    <row r="166" spans="1:36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'General Inputs'!K$23</f>
        <v>0</v>
      </c>
      <c r="AA166" s="194">
        <f>'General Inputs'!L$23</f>
        <v>0</v>
      </c>
      <c r="AB166" s="194">
        <f>'General Inputs'!M$23</f>
        <v>0</v>
      </c>
      <c r="AC166" s="194">
        <f>'General Inputs'!N$23</f>
        <v>0</v>
      </c>
      <c r="AD166" s="36"/>
      <c r="AE166" s="36"/>
      <c r="AF166" s="36"/>
      <c r="AG166" s="36"/>
      <c r="AH166" s="36"/>
      <c r="AI166" s="36"/>
      <c r="AJ166" s="36"/>
    </row>
    <row r="167" spans="1:36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'General Inputs'!K$23</f>
        <v>0</v>
      </c>
      <c r="AA167" s="194">
        <f>'General Inputs'!L$23</f>
        <v>0</v>
      </c>
      <c r="AB167" s="194">
        <f>'General Inputs'!M$23</f>
        <v>0</v>
      </c>
      <c r="AC167" s="194">
        <f>'General Inputs'!N$23</f>
        <v>0</v>
      </c>
      <c r="AD167" s="36"/>
      <c r="AE167" s="36"/>
      <c r="AF167" s="36"/>
      <c r="AG167" s="36"/>
      <c r="AH167" s="36"/>
      <c r="AI167" s="36"/>
      <c r="AJ167" s="36"/>
    </row>
    <row r="168" spans="1:36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'General Inputs'!K$23</f>
        <v>0</v>
      </c>
      <c r="AA168" s="194">
        <f>'General Inputs'!L$23</f>
        <v>0</v>
      </c>
      <c r="AB168" s="194">
        <f>'General Inputs'!M$23</f>
        <v>0</v>
      </c>
      <c r="AC168" s="194">
        <f>'General Inputs'!N$23</f>
        <v>0</v>
      </c>
      <c r="AD168" s="36"/>
      <c r="AE168" s="36"/>
      <c r="AF168" s="36"/>
      <c r="AG168" s="36"/>
      <c r="AH168" s="36"/>
      <c r="AI168" s="36"/>
      <c r="AJ168" s="36"/>
    </row>
    <row r="169" spans="1:36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'General Inputs'!K$23</f>
        <v>0</v>
      </c>
      <c r="AA169" s="194">
        <f>'General Inputs'!L$23</f>
        <v>0</v>
      </c>
      <c r="AB169" s="194">
        <f>'General Inputs'!M$23</f>
        <v>0</v>
      </c>
      <c r="AC169" s="194">
        <f>'General Inputs'!N$23</f>
        <v>0</v>
      </c>
      <c r="AD169" s="36"/>
      <c r="AE169" s="36"/>
      <c r="AF169" s="36"/>
      <c r="AG169" s="36"/>
      <c r="AH169" s="36"/>
      <c r="AI169" s="36"/>
      <c r="AJ169" s="36"/>
    </row>
    <row r="170" spans="1:36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'General Inputs'!K$23</f>
        <v>0</v>
      </c>
      <c r="AA170" s="194">
        <f>'General Inputs'!L$23</f>
        <v>0</v>
      </c>
      <c r="AB170" s="194">
        <f>'General Inputs'!M$23</f>
        <v>0</v>
      </c>
      <c r="AC170" s="194">
        <f>'General Inputs'!N$23</f>
        <v>0</v>
      </c>
      <c r="AD170" s="36"/>
      <c r="AE170" s="36"/>
      <c r="AF170" s="36"/>
      <c r="AG170" s="36"/>
      <c r="AH170" s="36"/>
      <c r="AI170" s="36"/>
      <c r="AJ170" s="36"/>
    </row>
    <row r="171" spans="1:36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'General Inputs'!K$23</f>
        <v>0</v>
      </c>
      <c r="AA171" s="194">
        <f>'General Inputs'!L$23</f>
        <v>0</v>
      </c>
      <c r="AB171" s="194">
        <f>'General Inputs'!M$23</f>
        <v>0</v>
      </c>
      <c r="AC171" s="194">
        <f>'General Inputs'!N$23</f>
        <v>0</v>
      </c>
      <c r="AD171" s="36"/>
      <c r="AE171" s="36"/>
      <c r="AF171" s="36"/>
      <c r="AG171" s="36"/>
      <c r="AH171" s="36"/>
      <c r="AI171" s="36"/>
      <c r="AJ171" s="36"/>
    </row>
    <row r="172" spans="1:36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'General Inputs'!K$23</f>
        <v>0</v>
      </c>
      <c r="AA172" s="194">
        <f>'General Inputs'!L$23</f>
        <v>0</v>
      </c>
      <c r="AB172" s="194">
        <f>'General Inputs'!M$23</f>
        <v>0</v>
      </c>
      <c r="AC172" s="194">
        <f>'General Inputs'!N$23</f>
        <v>0</v>
      </c>
      <c r="AD172" s="36"/>
      <c r="AE172" s="36"/>
      <c r="AF172" s="36"/>
      <c r="AG172" s="36"/>
      <c r="AH172" s="36"/>
      <c r="AI172" s="36"/>
      <c r="AJ172" s="36"/>
    </row>
    <row r="173" spans="1:36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'General Inputs'!K$23</f>
        <v>0</v>
      </c>
      <c r="AA173" s="194">
        <f>'General Inputs'!L$23</f>
        <v>0</v>
      </c>
      <c r="AB173" s="194">
        <f>'General Inputs'!M$23</f>
        <v>0</v>
      </c>
      <c r="AC173" s="194">
        <f>'General Inputs'!N$23</f>
        <v>0</v>
      </c>
      <c r="AD173" s="36"/>
      <c r="AE173" s="36"/>
      <c r="AF173" s="36"/>
      <c r="AG173" s="36"/>
      <c r="AH173" s="36"/>
      <c r="AI173" s="36"/>
      <c r="AJ173" s="36"/>
    </row>
    <row r="174" spans="1:36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'General Inputs'!K$23</f>
        <v>0</v>
      </c>
      <c r="AA174" s="194">
        <f>'General Inputs'!L$23</f>
        <v>0</v>
      </c>
      <c r="AB174" s="194">
        <f>'General Inputs'!M$23</f>
        <v>0</v>
      </c>
      <c r="AC174" s="194">
        <f>'General Inputs'!N$23</f>
        <v>0</v>
      </c>
      <c r="AD174" s="36"/>
      <c r="AE174" s="36"/>
      <c r="AF174" s="36"/>
      <c r="AG174" s="36"/>
      <c r="AH174" s="36"/>
      <c r="AI174" s="36"/>
      <c r="AJ174" s="36"/>
    </row>
    <row r="175" spans="1:36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'General Inputs'!K$23</f>
        <v>0</v>
      </c>
      <c r="AA175" s="194">
        <f>'General Inputs'!L$23</f>
        <v>0</v>
      </c>
      <c r="AB175" s="194">
        <f>'General Inputs'!M$23</f>
        <v>0</v>
      </c>
      <c r="AC175" s="194">
        <f>'General Inputs'!N$23</f>
        <v>0</v>
      </c>
      <c r="AD175" s="36"/>
      <c r="AE175" s="36"/>
      <c r="AF175" s="36"/>
      <c r="AG175" s="36"/>
      <c r="AH175" s="36"/>
      <c r="AI175" s="36"/>
      <c r="AJ175" s="36"/>
    </row>
    <row r="176" spans="1:36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'General Inputs'!K$23</f>
        <v>0</v>
      </c>
      <c r="AA176" s="194">
        <f>'General Inputs'!L$23</f>
        <v>0</v>
      </c>
      <c r="AB176" s="194">
        <f>'General Inputs'!M$23</f>
        <v>0</v>
      </c>
      <c r="AC176" s="194">
        <f>'General Inputs'!N$23</f>
        <v>0</v>
      </c>
      <c r="AD176" s="36"/>
      <c r="AE176" s="36"/>
      <c r="AF176" s="36"/>
      <c r="AG176" s="36"/>
      <c r="AH176" s="36"/>
      <c r="AI176" s="36"/>
      <c r="AJ176" s="36"/>
    </row>
    <row r="177" spans="1:36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'General Inputs'!K$23</f>
        <v>0</v>
      </c>
      <c r="AA177" s="194">
        <f>'General Inputs'!L$23</f>
        <v>0</v>
      </c>
      <c r="AB177" s="194">
        <f>'General Inputs'!M$23</f>
        <v>0</v>
      </c>
      <c r="AC177" s="194">
        <f>'General Inputs'!N$23</f>
        <v>0</v>
      </c>
      <c r="AD177" s="36"/>
      <c r="AE177" s="36"/>
      <c r="AF177" s="36"/>
      <c r="AG177" s="36"/>
      <c r="AH177" s="36"/>
      <c r="AI177" s="36"/>
      <c r="AJ177" s="36"/>
    </row>
    <row r="178" spans="1:36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'General Inputs'!K$23</f>
        <v>0</v>
      </c>
      <c r="AA178" s="194">
        <f>'General Inputs'!L$23</f>
        <v>0</v>
      </c>
      <c r="AB178" s="194">
        <f>'General Inputs'!M$23</f>
        <v>0</v>
      </c>
      <c r="AC178" s="194">
        <f>'General Inputs'!N$23</f>
        <v>0</v>
      </c>
      <c r="AD178" s="36"/>
      <c r="AE178" s="36"/>
      <c r="AF178" s="36"/>
      <c r="AG178" s="36"/>
      <c r="AH178" s="36"/>
      <c r="AI178" s="36"/>
      <c r="AJ178" s="36"/>
    </row>
    <row r="179" spans="1:36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'General Inputs'!K$23</f>
        <v>0</v>
      </c>
      <c r="AA179" s="194">
        <f>'General Inputs'!L$23</f>
        <v>0</v>
      </c>
      <c r="AB179" s="194">
        <f>'General Inputs'!M$23</f>
        <v>0</v>
      </c>
      <c r="AC179" s="194">
        <f>'General Inputs'!N$23</f>
        <v>0</v>
      </c>
      <c r="AD179" s="36"/>
      <c r="AE179" s="36"/>
      <c r="AF179" s="36"/>
      <c r="AG179" s="36"/>
      <c r="AH179" s="36"/>
      <c r="AI179" s="36"/>
      <c r="AJ179" s="36"/>
    </row>
    <row r="180" spans="1:36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'General Inputs'!K$23</f>
        <v>0</v>
      </c>
      <c r="AA180" s="194">
        <f>'General Inputs'!L$23</f>
        <v>0</v>
      </c>
      <c r="AB180" s="194">
        <f>'General Inputs'!M$23</f>
        <v>0</v>
      </c>
      <c r="AC180" s="194">
        <f>'General Inputs'!N$23</f>
        <v>0</v>
      </c>
      <c r="AD180" s="36"/>
      <c r="AE180" s="36"/>
      <c r="AF180" s="36"/>
      <c r="AG180" s="36"/>
      <c r="AH180" s="36"/>
      <c r="AI180" s="36"/>
      <c r="AJ180" s="36"/>
    </row>
    <row r="181" spans="1:36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'General Inputs'!K$23</f>
        <v>0</v>
      </c>
      <c r="AA181" s="194">
        <f>'General Inputs'!L$23</f>
        <v>0</v>
      </c>
      <c r="AB181" s="194">
        <f>'General Inputs'!M$23</f>
        <v>0</v>
      </c>
      <c r="AC181" s="194">
        <f>'General Inputs'!N$23</f>
        <v>0</v>
      </c>
      <c r="AD181" s="36"/>
      <c r="AE181" s="36"/>
      <c r="AF181" s="36"/>
      <c r="AG181" s="36"/>
      <c r="AH181" s="36"/>
      <c r="AI181" s="36"/>
      <c r="AJ181" s="36"/>
    </row>
    <row r="182" spans="1:36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'General Inputs'!K$23</f>
        <v>0</v>
      </c>
      <c r="AA182" s="194">
        <f>'General Inputs'!L$23</f>
        <v>0</v>
      </c>
      <c r="AB182" s="194">
        <f>'General Inputs'!M$23</f>
        <v>0</v>
      </c>
      <c r="AC182" s="194">
        <f>'General Inputs'!N$23</f>
        <v>0</v>
      </c>
      <c r="AD182" s="36"/>
      <c r="AE182" s="36"/>
      <c r="AF182" s="36"/>
      <c r="AG182" s="36"/>
      <c r="AH182" s="36"/>
      <c r="AI182" s="36"/>
      <c r="AJ182" s="36"/>
    </row>
    <row r="183" spans="1:36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'General Inputs'!K$23</f>
        <v>0</v>
      </c>
      <c r="AA183" s="194">
        <f>'General Inputs'!L$23</f>
        <v>0</v>
      </c>
      <c r="AB183" s="194">
        <f>'General Inputs'!M$23</f>
        <v>0</v>
      </c>
      <c r="AC183" s="194">
        <f>'General Inputs'!N$23</f>
        <v>0</v>
      </c>
      <c r="AD183" s="36"/>
      <c r="AE183" s="36"/>
      <c r="AF183" s="36"/>
      <c r="AG183" s="36"/>
      <c r="AH183" s="36"/>
      <c r="AI183" s="36"/>
      <c r="AJ183" s="36"/>
    </row>
    <row r="184" spans="1:36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'General Inputs'!K$23</f>
        <v>0</v>
      </c>
      <c r="AA184" s="194">
        <f>'General Inputs'!L$23</f>
        <v>0</v>
      </c>
      <c r="AB184" s="194">
        <f>'General Inputs'!M$23</f>
        <v>0</v>
      </c>
      <c r="AC184" s="194">
        <f>'General Inputs'!N$23</f>
        <v>0</v>
      </c>
      <c r="AD184" s="36"/>
      <c r="AE184" s="36"/>
      <c r="AF184" s="36"/>
      <c r="AG184" s="36"/>
      <c r="AH184" s="36"/>
      <c r="AI184" s="36"/>
      <c r="AJ184" s="36"/>
    </row>
    <row r="185" spans="1:36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'General Inputs'!K$23</f>
        <v>0</v>
      </c>
      <c r="AA185" s="194">
        <f>'General Inputs'!L$23</f>
        <v>0</v>
      </c>
      <c r="AB185" s="194">
        <f>'General Inputs'!M$23</f>
        <v>0</v>
      </c>
      <c r="AC185" s="194">
        <f>'General Inputs'!N$23</f>
        <v>0</v>
      </c>
      <c r="AD185" s="36"/>
      <c r="AE185" s="36"/>
      <c r="AF185" s="36"/>
      <c r="AG185" s="36"/>
      <c r="AH185" s="36"/>
      <c r="AI185" s="36"/>
      <c r="AJ185" s="36"/>
    </row>
    <row r="186" spans="1:36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'General Inputs'!K$23</f>
        <v>0</v>
      </c>
      <c r="AA186" s="194">
        <f>'General Inputs'!L$23</f>
        <v>0</v>
      </c>
      <c r="AB186" s="194">
        <f>'General Inputs'!M$23</f>
        <v>0</v>
      </c>
      <c r="AC186" s="194">
        <f>'General Inputs'!N$23</f>
        <v>0</v>
      </c>
      <c r="AD186" s="36"/>
      <c r="AE186" s="36"/>
      <c r="AF186" s="36"/>
      <c r="AG186" s="36"/>
      <c r="AH186" s="36"/>
      <c r="AI186" s="36"/>
      <c r="AJ186" s="36"/>
    </row>
    <row r="187" spans="1:36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'General Inputs'!K$23</f>
        <v>0</v>
      </c>
      <c r="AA187" s="194">
        <f>'General Inputs'!L$23</f>
        <v>0</v>
      </c>
      <c r="AB187" s="194">
        <f>'General Inputs'!M$23</f>
        <v>0</v>
      </c>
      <c r="AC187" s="194">
        <f>'General Inputs'!N$23</f>
        <v>0</v>
      </c>
      <c r="AD187" s="36"/>
      <c r="AE187" s="36"/>
      <c r="AF187" s="36"/>
      <c r="AG187" s="36"/>
      <c r="AH187" s="36"/>
      <c r="AI187" s="36"/>
      <c r="AJ187" s="36"/>
    </row>
    <row r="188" spans="1:36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'General Inputs'!K$23</f>
        <v>0</v>
      </c>
      <c r="AA188" s="194">
        <f>'General Inputs'!L$23</f>
        <v>0</v>
      </c>
      <c r="AB188" s="194">
        <f>'General Inputs'!M$23</f>
        <v>0</v>
      </c>
      <c r="AC188" s="194">
        <f>'General Inputs'!N$23</f>
        <v>0</v>
      </c>
      <c r="AD188" s="36"/>
      <c r="AE188" s="36"/>
      <c r="AF188" s="36"/>
      <c r="AG188" s="36"/>
      <c r="AH188" s="36"/>
      <c r="AI188" s="36"/>
      <c r="AJ188" s="36"/>
    </row>
    <row r="189" spans="1:36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'General Inputs'!K$23</f>
        <v>0</v>
      </c>
      <c r="AA189" s="194">
        <f>'General Inputs'!L$23</f>
        <v>0</v>
      </c>
      <c r="AB189" s="194">
        <f>'General Inputs'!M$23</f>
        <v>0</v>
      </c>
      <c r="AC189" s="194">
        <f>'General Inputs'!N$23</f>
        <v>0</v>
      </c>
      <c r="AD189" s="36"/>
      <c r="AE189" s="36"/>
      <c r="AF189" s="36"/>
      <c r="AG189" s="36"/>
      <c r="AH189" s="36"/>
      <c r="AI189" s="36"/>
      <c r="AJ189" s="36"/>
    </row>
    <row r="190" spans="1:36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'General Inputs'!K$23</f>
        <v>0</v>
      </c>
      <c r="AA190" s="194">
        <f>'General Inputs'!L$23</f>
        <v>0</v>
      </c>
      <c r="AB190" s="194">
        <f>'General Inputs'!M$23</f>
        <v>0</v>
      </c>
      <c r="AC190" s="194">
        <f>'General Inputs'!N$23</f>
        <v>0</v>
      </c>
      <c r="AD190" s="36"/>
      <c r="AE190" s="36"/>
      <c r="AF190" s="36"/>
      <c r="AG190" s="36"/>
      <c r="AH190" s="36"/>
      <c r="AI190" s="36"/>
      <c r="AJ190" s="36"/>
    </row>
    <row r="191" spans="1:36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'General Inputs'!K$23</f>
        <v>0</v>
      </c>
      <c r="AA191" s="194">
        <f>'General Inputs'!L$23</f>
        <v>0</v>
      </c>
      <c r="AB191" s="194">
        <f>'General Inputs'!M$23</f>
        <v>0</v>
      </c>
      <c r="AC191" s="194">
        <f>'General Inputs'!N$23</f>
        <v>0</v>
      </c>
      <c r="AD191" s="36"/>
      <c r="AE191" s="36"/>
      <c r="AF191" s="36"/>
      <c r="AG191" s="36"/>
      <c r="AH191" s="36"/>
      <c r="AI191" s="36"/>
      <c r="AJ191" s="36"/>
    </row>
    <row r="192" spans="1:36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'General Inputs'!K$23</f>
        <v>0</v>
      </c>
      <c r="AA192" s="194">
        <f>'General Inputs'!L$23</f>
        <v>0</v>
      </c>
      <c r="AB192" s="194">
        <f>'General Inputs'!M$23</f>
        <v>0</v>
      </c>
      <c r="AC192" s="194">
        <f>'General Inputs'!N$23</f>
        <v>0</v>
      </c>
      <c r="AD192" s="36"/>
      <c r="AE192" s="36"/>
      <c r="AF192" s="36"/>
      <c r="AG192" s="36"/>
      <c r="AH192" s="36"/>
      <c r="AI192" s="36"/>
      <c r="AJ192" s="36"/>
    </row>
    <row r="193" spans="1:36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'General Inputs'!K$23</f>
        <v>0</v>
      </c>
      <c r="AA193" s="194">
        <f>'General Inputs'!L$23</f>
        <v>0</v>
      </c>
      <c r="AB193" s="194">
        <f>'General Inputs'!M$23</f>
        <v>0</v>
      </c>
      <c r="AC193" s="194">
        <f>'General Inputs'!N$23</f>
        <v>0</v>
      </c>
      <c r="AD193" s="36"/>
      <c r="AE193" s="36"/>
      <c r="AF193" s="36"/>
      <c r="AG193" s="36"/>
      <c r="AH193" s="36"/>
      <c r="AI193" s="36"/>
      <c r="AJ193" s="36"/>
    </row>
    <row r="194" spans="1:36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'General Inputs'!K$23</f>
        <v>0</v>
      </c>
      <c r="AA194" s="194">
        <f>'General Inputs'!L$23</f>
        <v>0</v>
      </c>
      <c r="AB194" s="194">
        <f>'General Inputs'!M$23</f>
        <v>0</v>
      </c>
      <c r="AC194" s="194">
        <f>'General Inputs'!N$23</f>
        <v>0</v>
      </c>
      <c r="AD194" s="36"/>
      <c r="AE194" s="36"/>
      <c r="AF194" s="36"/>
      <c r="AG194" s="36"/>
      <c r="AH194" s="36"/>
      <c r="AI194" s="36"/>
      <c r="AJ194" s="36"/>
    </row>
    <row r="195" spans="1:36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'General Inputs'!K$23</f>
        <v>0</v>
      </c>
      <c r="AA195" s="194">
        <f>'General Inputs'!L$23</f>
        <v>0</v>
      </c>
      <c r="AB195" s="194">
        <f>'General Inputs'!M$23</f>
        <v>0</v>
      </c>
      <c r="AC195" s="194">
        <f>'General Inputs'!N$23</f>
        <v>0</v>
      </c>
      <c r="AD195" s="36"/>
      <c r="AE195" s="36"/>
      <c r="AF195" s="36"/>
      <c r="AG195" s="36"/>
      <c r="AH195" s="36"/>
      <c r="AI195" s="36"/>
      <c r="AJ195" s="36"/>
    </row>
    <row r="196" spans="1:36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'General Inputs'!K$23</f>
        <v>0</v>
      </c>
      <c r="AA196" s="194">
        <f>'General Inputs'!L$23</f>
        <v>0</v>
      </c>
      <c r="AB196" s="194">
        <f>'General Inputs'!M$23</f>
        <v>0</v>
      </c>
      <c r="AC196" s="194">
        <f>'General Inputs'!N$23</f>
        <v>0</v>
      </c>
      <c r="AD196" s="36"/>
      <c r="AE196" s="36"/>
      <c r="AF196" s="36"/>
      <c r="AG196" s="36"/>
      <c r="AH196" s="36"/>
      <c r="AI196" s="36"/>
      <c r="AJ196" s="36"/>
    </row>
    <row r="197" spans="1:36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'General Inputs'!K$23</f>
        <v>0</v>
      </c>
      <c r="AA197" s="194">
        <f>'General Inputs'!L$23</f>
        <v>0</v>
      </c>
      <c r="AB197" s="194">
        <f>'General Inputs'!M$23</f>
        <v>0</v>
      </c>
      <c r="AC197" s="194">
        <f>'General Inputs'!N$23</f>
        <v>0</v>
      </c>
      <c r="AD197" s="36"/>
      <c r="AE197" s="36"/>
      <c r="AF197" s="36"/>
      <c r="AG197" s="36"/>
      <c r="AH197" s="36"/>
      <c r="AI197" s="36"/>
      <c r="AJ197" s="36"/>
    </row>
    <row r="198" spans="1:36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'General Inputs'!K$23</f>
        <v>0</v>
      </c>
      <c r="AA198" s="194">
        <f>'General Inputs'!L$23</f>
        <v>0</v>
      </c>
      <c r="AB198" s="194">
        <f>'General Inputs'!M$23</f>
        <v>0</v>
      </c>
      <c r="AC198" s="194">
        <f>'General Inputs'!N$23</f>
        <v>0</v>
      </c>
      <c r="AD198" s="36"/>
      <c r="AE198" s="36"/>
      <c r="AF198" s="36"/>
      <c r="AG198" s="36"/>
      <c r="AH198" s="36"/>
      <c r="AI198" s="36"/>
      <c r="AJ198" s="36"/>
    </row>
    <row r="199" spans="1:36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'General Inputs'!K$23</f>
        <v>0</v>
      </c>
      <c r="AA199" s="194">
        <f>'General Inputs'!L$23</f>
        <v>0</v>
      </c>
      <c r="AB199" s="194">
        <f>'General Inputs'!M$23</f>
        <v>0</v>
      </c>
      <c r="AC199" s="194">
        <f>'General Inputs'!N$23</f>
        <v>0</v>
      </c>
      <c r="AD199" s="36"/>
      <c r="AE199" s="36"/>
      <c r="AF199" s="36"/>
      <c r="AG199" s="36"/>
      <c r="AH199" s="36"/>
      <c r="AI199" s="36"/>
      <c r="AJ199" s="36"/>
    </row>
    <row r="200" spans="1:36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'General Inputs'!K$23</f>
        <v>0</v>
      </c>
      <c r="AA200" s="194">
        <f>'General Inputs'!L$23</f>
        <v>0</v>
      </c>
      <c r="AB200" s="194">
        <f>'General Inputs'!M$23</f>
        <v>0</v>
      </c>
      <c r="AC200" s="194">
        <f>'General Inputs'!N$23</f>
        <v>0</v>
      </c>
      <c r="AD200" s="36"/>
      <c r="AE200" s="36"/>
      <c r="AF200" s="36"/>
      <c r="AG200" s="36"/>
      <c r="AH200" s="36"/>
      <c r="AI200" s="36"/>
      <c r="AJ200" s="36"/>
    </row>
    <row r="201" spans="1:36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'General Inputs'!K$23</f>
        <v>0</v>
      </c>
      <c r="AA201" s="194">
        <f>'General Inputs'!L$23</f>
        <v>0</v>
      </c>
      <c r="AB201" s="194">
        <f>'General Inputs'!M$23</f>
        <v>0</v>
      </c>
      <c r="AC201" s="194">
        <f>'General Inputs'!N$23</f>
        <v>0</v>
      </c>
      <c r="AD201" s="36"/>
      <c r="AE201" s="36"/>
      <c r="AF201" s="36"/>
      <c r="AG201" s="36"/>
      <c r="AH201" s="36"/>
      <c r="AI201" s="36"/>
      <c r="AJ201" s="36"/>
    </row>
    <row r="202" spans="1:36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'General Inputs'!K$23</f>
        <v>0</v>
      </c>
      <c r="AA202" s="194">
        <f>'General Inputs'!L$23</f>
        <v>0</v>
      </c>
      <c r="AB202" s="194">
        <f>'General Inputs'!M$23</f>
        <v>0</v>
      </c>
      <c r="AC202" s="194">
        <f>'General Inputs'!N$23</f>
        <v>0</v>
      </c>
      <c r="AD202" s="36"/>
      <c r="AE202" s="36"/>
      <c r="AF202" s="36"/>
      <c r="AG202" s="36"/>
      <c r="AH202" s="36"/>
      <c r="AI202" s="36"/>
      <c r="AJ202" s="36"/>
    </row>
    <row r="203" spans="1:36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'General Inputs'!K$23</f>
        <v>0</v>
      </c>
      <c r="AA203" s="194">
        <f>'General Inputs'!L$23</f>
        <v>0</v>
      </c>
      <c r="AB203" s="194">
        <f>'General Inputs'!M$23</f>
        <v>0</v>
      </c>
      <c r="AC203" s="194">
        <f>'General Inputs'!N$23</f>
        <v>0</v>
      </c>
      <c r="AD203" s="36"/>
      <c r="AE203" s="36"/>
      <c r="AF203" s="36"/>
      <c r="AG203" s="36"/>
      <c r="AH203" s="36"/>
      <c r="AI203" s="36"/>
      <c r="AJ203" s="36"/>
    </row>
    <row r="204" spans="1:36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'General Inputs'!K$23</f>
        <v>0</v>
      </c>
      <c r="AA204" s="194">
        <f>'General Inputs'!L$23</f>
        <v>0</v>
      </c>
      <c r="AB204" s="194">
        <f>'General Inputs'!M$23</f>
        <v>0</v>
      </c>
      <c r="AC204" s="194">
        <f>'General Inputs'!N$23</f>
        <v>0</v>
      </c>
      <c r="AD204" s="36"/>
      <c r="AE204" s="36"/>
      <c r="AF204" s="36"/>
      <c r="AG204" s="36"/>
      <c r="AH204" s="36"/>
      <c r="AI204" s="36"/>
      <c r="AJ204" s="36"/>
    </row>
    <row r="205" spans="1:36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'General Inputs'!K$23</f>
        <v>0</v>
      </c>
      <c r="AA205" s="194">
        <f>'General Inputs'!L$23</f>
        <v>0</v>
      </c>
      <c r="AB205" s="194">
        <f>'General Inputs'!M$23</f>
        <v>0</v>
      </c>
      <c r="AC205" s="194">
        <f>'General Inputs'!N$23</f>
        <v>0</v>
      </c>
      <c r="AD205" s="36"/>
      <c r="AE205" s="36"/>
      <c r="AF205" s="36"/>
      <c r="AG205" s="36"/>
      <c r="AH205" s="36"/>
      <c r="AI205" s="36"/>
      <c r="AJ205" s="36"/>
    </row>
    <row r="206" spans="1:36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'General Inputs'!K$23</f>
        <v>0</v>
      </c>
      <c r="AA206" s="194">
        <f>'General Inputs'!L$23</f>
        <v>0</v>
      </c>
      <c r="AB206" s="194">
        <f>'General Inputs'!M$23</f>
        <v>0</v>
      </c>
      <c r="AC206" s="194">
        <f>'General Inputs'!N$23</f>
        <v>0</v>
      </c>
      <c r="AD206" s="36"/>
      <c r="AE206" s="36"/>
      <c r="AF206" s="36"/>
      <c r="AG206" s="36"/>
      <c r="AH206" s="36"/>
      <c r="AI206" s="36"/>
      <c r="AJ206" s="36"/>
    </row>
    <row r="207" spans="1:36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'General Inputs'!K$23</f>
        <v>0</v>
      </c>
      <c r="AA207" s="194">
        <f>'General Inputs'!L$23</f>
        <v>0</v>
      </c>
      <c r="AB207" s="194">
        <f>'General Inputs'!M$23</f>
        <v>0</v>
      </c>
      <c r="AC207" s="194">
        <f>'General Inputs'!N$23</f>
        <v>0</v>
      </c>
      <c r="AD207" s="36"/>
      <c r="AE207" s="36"/>
      <c r="AF207" s="36"/>
      <c r="AG207" s="36"/>
      <c r="AH207" s="36"/>
      <c r="AI207" s="36"/>
      <c r="AJ207" s="36"/>
    </row>
    <row r="208" spans="1:36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'General Inputs'!K$23</f>
        <v>0</v>
      </c>
      <c r="AA208" s="194">
        <f>'General Inputs'!L$23</f>
        <v>0</v>
      </c>
      <c r="AB208" s="194">
        <f>'General Inputs'!M$23</f>
        <v>0</v>
      </c>
      <c r="AC208" s="194">
        <f>'General Inputs'!N$23</f>
        <v>0</v>
      </c>
      <c r="AD208" s="36"/>
      <c r="AE208" s="36"/>
      <c r="AF208" s="36"/>
      <c r="AG208" s="36"/>
      <c r="AH208" s="36"/>
      <c r="AI208" s="36"/>
      <c r="AJ208" s="36"/>
    </row>
    <row r="209" spans="1:36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'General Inputs'!K$23</f>
        <v>0</v>
      </c>
      <c r="AA209" s="194">
        <f>'General Inputs'!L$23</f>
        <v>0</v>
      </c>
      <c r="AB209" s="194">
        <f>'General Inputs'!M$23</f>
        <v>0</v>
      </c>
      <c r="AC209" s="194">
        <f>'General Inputs'!N$23</f>
        <v>0</v>
      </c>
      <c r="AD209" s="36"/>
      <c r="AE209" s="36"/>
      <c r="AF209" s="36"/>
      <c r="AG209" s="36"/>
      <c r="AH209" s="36"/>
      <c r="AI209" s="36"/>
      <c r="AJ209" s="36"/>
    </row>
    <row r="210" spans="1:36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'General Inputs'!K$23</f>
        <v>0</v>
      </c>
      <c r="AA210" s="194">
        <f>'General Inputs'!L$23</f>
        <v>0</v>
      </c>
      <c r="AB210" s="194">
        <f>'General Inputs'!M$23</f>
        <v>0</v>
      </c>
      <c r="AC210" s="194">
        <f>'General Inputs'!N$23</f>
        <v>0</v>
      </c>
      <c r="AD210" s="36"/>
      <c r="AE210" s="36"/>
      <c r="AF210" s="36"/>
      <c r="AG210" s="36"/>
      <c r="AH210" s="36"/>
      <c r="AI210" s="36"/>
      <c r="AJ210" s="36"/>
    </row>
    <row r="211" spans="1:36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'General Inputs'!K$23</f>
        <v>0</v>
      </c>
      <c r="AA211" s="194">
        <f>'General Inputs'!L$23</f>
        <v>0</v>
      </c>
      <c r="AB211" s="194">
        <f>'General Inputs'!M$23</f>
        <v>0</v>
      </c>
      <c r="AC211" s="194">
        <f>'General Inputs'!N$23</f>
        <v>0</v>
      </c>
      <c r="AD211" s="36"/>
      <c r="AE211" s="36"/>
      <c r="AF211" s="36"/>
      <c r="AG211" s="36"/>
      <c r="AH211" s="36"/>
      <c r="AI211" s="36"/>
      <c r="AJ211" s="36"/>
    </row>
    <row r="212" spans="1:36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'General Inputs'!K$23</f>
        <v>0</v>
      </c>
      <c r="AA212" s="194">
        <f>'General Inputs'!L$23</f>
        <v>0</v>
      </c>
      <c r="AB212" s="194">
        <f>'General Inputs'!M$23</f>
        <v>0</v>
      </c>
      <c r="AC212" s="194">
        <f>'General Inputs'!N$23</f>
        <v>0</v>
      </c>
      <c r="AD212" s="36"/>
      <c r="AE212" s="36"/>
      <c r="AF212" s="36"/>
      <c r="AG212" s="36"/>
      <c r="AH212" s="36"/>
      <c r="AI212" s="36"/>
      <c r="AJ212" s="36"/>
    </row>
    <row r="213" spans="1:36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'General Inputs'!K$23</f>
        <v>0</v>
      </c>
      <c r="AA213" s="194">
        <f>'General Inputs'!L$23</f>
        <v>0</v>
      </c>
      <c r="AB213" s="194">
        <f>'General Inputs'!M$23</f>
        <v>0</v>
      </c>
      <c r="AC213" s="194">
        <f>'General Inputs'!N$23</f>
        <v>0</v>
      </c>
      <c r="AD213" s="36"/>
      <c r="AE213" s="36"/>
      <c r="AF213" s="36"/>
      <c r="AG213" s="36"/>
      <c r="AH213" s="36"/>
      <c r="AI213" s="36"/>
      <c r="AJ213" s="36"/>
    </row>
    <row r="214" spans="1:36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'General Inputs'!K$23</f>
        <v>0</v>
      </c>
      <c r="AA214" s="194">
        <f>'General Inputs'!L$23</f>
        <v>0</v>
      </c>
      <c r="AB214" s="194">
        <f>'General Inputs'!M$23</f>
        <v>0</v>
      </c>
      <c r="AC214" s="194">
        <f>'General Inputs'!N$23</f>
        <v>0</v>
      </c>
      <c r="AD214" s="36"/>
      <c r="AE214" s="36"/>
      <c r="AF214" s="36"/>
      <c r="AG214" s="36"/>
      <c r="AH214" s="36"/>
      <c r="AI214" s="36"/>
      <c r="AJ214" s="36"/>
    </row>
    <row r="215" spans="1:36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'General Inputs'!K$23</f>
        <v>0</v>
      </c>
      <c r="AA215" s="194">
        <f>'General Inputs'!L$23</f>
        <v>0</v>
      </c>
      <c r="AB215" s="194">
        <f>'General Inputs'!M$23</f>
        <v>0</v>
      </c>
      <c r="AC215" s="194">
        <f>'General Inputs'!N$23</f>
        <v>0</v>
      </c>
      <c r="AD215" s="36"/>
      <c r="AE215" s="36"/>
      <c r="AF215" s="36"/>
      <c r="AG215" s="36"/>
      <c r="AH215" s="36"/>
      <c r="AI215" s="36"/>
      <c r="AJ215" s="36"/>
    </row>
    <row r="216" spans="1:36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'General Inputs'!K$23</f>
        <v>0</v>
      </c>
      <c r="AA216" s="194">
        <f>'General Inputs'!L$23</f>
        <v>0</v>
      </c>
      <c r="AB216" s="194">
        <f>'General Inputs'!M$23</f>
        <v>0</v>
      </c>
      <c r="AC216" s="194">
        <f>'General Inputs'!N$23</f>
        <v>0</v>
      </c>
      <c r="AD216" s="36"/>
      <c r="AE216" s="36"/>
      <c r="AF216" s="36"/>
      <c r="AG216" s="36"/>
      <c r="AH216" s="36"/>
      <c r="AI216" s="36"/>
      <c r="AJ216" s="36"/>
    </row>
    <row r="217" spans="1:36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'General Inputs'!K$23</f>
        <v>0</v>
      </c>
      <c r="AA217" s="194">
        <f>'General Inputs'!L$23</f>
        <v>0</v>
      </c>
      <c r="AB217" s="194">
        <f>'General Inputs'!M$23</f>
        <v>0</v>
      </c>
      <c r="AC217" s="194">
        <f>'General Inputs'!N$23</f>
        <v>0</v>
      </c>
      <c r="AD217" s="36"/>
      <c r="AE217" s="36"/>
      <c r="AF217" s="36"/>
      <c r="AG217" s="36"/>
      <c r="AH217" s="36"/>
      <c r="AI217" s="36"/>
      <c r="AJ217" s="36"/>
    </row>
    <row r="218" spans="1:36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'General Inputs'!K$23</f>
        <v>0</v>
      </c>
      <c r="AA218" s="194">
        <f>'General Inputs'!L$23</f>
        <v>0</v>
      </c>
      <c r="AB218" s="194">
        <f>'General Inputs'!M$23</f>
        <v>0</v>
      </c>
      <c r="AC218" s="194">
        <f>'General Inputs'!N$23</f>
        <v>0</v>
      </c>
      <c r="AD218" s="36"/>
      <c r="AE218" s="36"/>
      <c r="AF218" s="36"/>
      <c r="AG218" s="36"/>
      <c r="AH218" s="36"/>
      <c r="AI218" s="36"/>
      <c r="AJ218" s="36"/>
    </row>
    <row r="219" spans="1:36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'General Inputs'!K$23</f>
        <v>0</v>
      </c>
      <c r="AA219" s="194">
        <f>'General Inputs'!L$23</f>
        <v>0</v>
      </c>
      <c r="AB219" s="194">
        <f>'General Inputs'!M$23</f>
        <v>0</v>
      </c>
      <c r="AC219" s="194">
        <f>'General Inputs'!N$23</f>
        <v>0</v>
      </c>
      <c r="AD219" s="36"/>
      <c r="AE219" s="36"/>
      <c r="AF219" s="36"/>
      <c r="AG219" s="36"/>
      <c r="AH219" s="36"/>
      <c r="AI219" s="36"/>
      <c r="AJ219" s="36"/>
    </row>
    <row r="220" spans="1:36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'General Inputs'!K$23</f>
        <v>0</v>
      </c>
      <c r="AA220" s="194">
        <f>'General Inputs'!L$23</f>
        <v>0</v>
      </c>
      <c r="AB220" s="194">
        <f>'General Inputs'!M$23</f>
        <v>0</v>
      </c>
      <c r="AC220" s="194">
        <f>'General Inputs'!N$23</f>
        <v>0</v>
      </c>
      <c r="AD220" s="36"/>
      <c r="AE220" s="36"/>
      <c r="AF220" s="36"/>
      <c r="AG220" s="36"/>
      <c r="AH220" s="36"/>
      <c r="AI220" s="36"/>
      <c r="AJ220" s="36"/>
    </row>
    <row r="221" spans="1:36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'General Inputs'!K$23</f>
        <v>0</v>
      </c>
      <c r="AA221" s="194">
        <f>'General Inputs'!L$23</f>
        <v>0</v>
      </c>
      <c r="AB221" s="194">
        <f>'General Inputs'!M$23</f>
        <v>0</v>
      </c>
      <c r="AC221" s="194">
        <f>'General Inputs'!N$23</f>
        <v>0</v>
      </c>
      <c r="AD221" s="36"/>
      <c r="AE221" s="36"/>
      <c r="AF221" s="36"/>
      <c r="AG221" s="36"/>
      <c r="AH221" s="36"/>
      <c r="AI221" s="36"/>
      <c r="AJ221" s="36"/>
    </row>
    <row r="222" spans="1:36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'General Inputs'!K$23</f>
        <v>0</v>
      </c>
      <c r="AA222" s="194">
        <f>'General Inputs'!L$23</f>
        <v>0</v>
      </c>
      <c r="AB222" s="194">
        <f>'General Inputs'!M$23</f>
        <v>0</v>
      </c>
      <c r="AC222" s="194">
        <f>'General Inputs'!N$23</f>
        <v>0</v>
      </c>
      <c r="AD222" s="36"/>
      <c r="AE222" s="36"/>
      <c r="AF222" s="36"/>
      <c r="AG222" s="36"/>
      <c r="AH222" s="36"/>
      <c r="AI222" s="36"/>
      <c r="AJ222" s="36"/>
    </row>
    <row r="223" spans="1:36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'General Inputs'!K$23</f>
        <v>0</v>
      </c>
      <c r="AA223" s="194">
        <f>'General Inputs'!L$23</f>
        <v>0</v>
      </c>
      <c r="AB223" s="194">
        <f>'General Inputs'!M$23</f>
        <v>0</v>
      </c>
      <c r="AC223" s="194">
        <f>'General Inputs'!N$23</f>
        <v>0</v>
      </c>
      <c r="AD223" s="36"/>
      <c r="AE223" s="36"/>
      <c r="AF223" s="36"/>
      <c r="AG223" s="36"/>
      <c r="AH223" s="36"/>
      <c r="AI223" s="36"/>
      <c r="AJ223" s="36"/>
    </row>
    <row r="224" spans="1:36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'General Inputs'!K$23</f>
        <v>0</v>
      </c>
      <c r="AA224" s="194">
        <f>'General Inputs'!L$23</f>
        <v>0</v>
      </c>
      <c r="AB224" s="194">
        <f>'General Inputs'!M$23</f>
        <v>0</v>
      </c>
      <c r="AC224" s="194">
        <f>'General Inputs'!N$23</f>
        <v>0</v>
      </c>
      <c r="AD224" s="36"/>
      <c r="AE224" s="36"/>
      <c r="AF224" s="36"/>
      <c r="AG224" s="36"/>
      <c r="AH224" s="36"/>
      <c r="AI224" s="36"/>
      <c r="AJ224" s="36"/>
    </row>
    <row r="225" spans="1:36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'General Inputs'!K$23</f>
        <v>0</v>
      </c>
      <c r="AA225" s="194">
        <f>'General Inputs'!L$23</f>
        <v>0</v>
      </c>
      <c r="AB225" s="194">
        <f>'General Inputs'!M$23</f>
        <v>0</v>
      </c>
      <c r="AC225" s="194">
        <f>'General Inputs'!N$23</f>
        <v>0</v>
      </c>
      <c r="AD225" s="36"/>
      <c r="AE225" s="36"/>
      <c r="AF225" s="36"/>
      <c r="AG225" s="36"/>
      <c r="AH225" s="36"/>
      <c r="AI225" s="36"/>
      <c r="AJ225" s="36"/>
    </row>
    <row r="226" spans="1:36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'General Inputs'!K$23</f>
        <v>0</v>
      </c>
      <c r="AA226" s="194">
        <f>'General Inputs'!L$23</f>
        <v>0</v>
      </c>
      <c r="AB226" s="194">
        <f>'General Inputs'!M$23</f>
        <v>0</v>
      </c>
      <c r="AC226" s="194">
        <f>'General Inputs'!N$23</f>
        <v>0</v>
      </c>
      <c r="AD226" s="36"/>
      <c r="AE226" s="36"/>
      <c r="AF226" s="36"/>
      <c r="AG226" s="36"/>
      <c r="AH226" s="36"/>
      <c r="AI226" s="36"/>
      <c r="AJ226" s="36"/>
    </row>
    <row r="227" spans="1:36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'General Inputs'!K$23</f>
        <v>0</v>
      </c>
      <c r="AA227" s="194">
        <f>'General Inputs'!L$23</f>
        <v>0</v>
      </c>
      <c r="AB227" s="194">
        <f>'General Inputs'!M$23</f>
        <v>0</v>
      </c>
      <c r="AC227" s="194">
        <f>'General Inputs'!N$23</f>
        <v>0</v>
      </c>
      <c r="AD227" s="36"/>
      <c r="AE227" s="36"/>
      <c r="AF227" s="36"/>
      <c r="AG227" s="36"/>
      <c r="AH227" s="36"/>
      <c r="AI227" s="36"/>
      <c r="AJ227" s="36"/>
    </row>
    <row r="228" spans="1:36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'General Inputs'!K$23</f>
        <v>0</v>
      </c>
      <c r="AA228" s="194">
        <f>'General Inputs'!L$23</f>
        <v>0</v>
      </c>
      <c r="AB228" s="194">
        <f>'General Inputs'!M$23</f>
        <v>0</v>
      </c>
      <c r="AC228" s="194">
        <f>'General Inputs'!N$23</f>
        <v>0</v>
      </c>
      <c r="AD228" s="36"/>
      <c r="AE228" s="36"/>
      <c r="AF228" s="36"/>
      <c r="AG228" s="36"/>
      <c r="AH228" s="36"/>
      <c r="AI228" s="36"/>
      <c r="AJ228" s="36"/>
    </row>
    <row r="229" spans="1:36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'General Inputs'!K$23</f>
        <v>0</v>
      </c>
      <c r="AA229" s="194">
        <f>'General Inputs'!L$23</f>
        <v>0</v>
      </c>
      <c r="AB229" s="194">
        <f>'General Inputs'!M$23</f>
        <v>0</v>
      </c>
      <c r="AC229" s="194">
        <f>'General Inputs'!N$23</f>
        <v>0</v>
      </c>
      <c r="AD229" s="36"/>
      <c r="AE229" s="36"/>
      <c r="AF229" s="36"/>
      <c r="AG229" s="36"/>
      <c r="AH229" s="36"/>
      <c r="AI229" s="36"/>
      <c r="AJ229" s="36"/>
    </row>
    <row r="230" spans="1:36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'General Inputs'!K$23</f>
        <v>0</v>
      </c>
      <c r="AA230" s="194">
        <f>'General Inputs'!L$23</f>
        <v>0</v>
      </c>
      <c r="AB230" s="194">
        <f>'General Inputs'!M$23</f>
        <v>0</v>
      </c>
      <c r="AC230" s="194">
        <f>'General Inputs'!N$23</f>
        <v>0</v>
      </c>
      <c r="AD230" s="36"/>
      <c r="AE230" s="36"/>
      <c r="AF230" s="36"/>
      <c r="AG230" s="36"/>
      <c r="AH230" s="36"/>
      <c r="AI230" s="36"/>
      <c r="AJ230" s="36"/>
    </row>
    <row r="231" spans="1:36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'General Inputs'!K$23</f>
        <v>0</v>
      </c>
      <c r="AA231" s="194">
        <f>'General Inputs'!L$23</f>
        <v>0</v>
      </c>
      <c r="AB231" s="194">
        <f>'General Inputs'!M$23</f>
        <v>0</v>
      </c>
      <c r="AC231" s="194">
        <f>'General Inputs'!N$23</f>
        <v>0</v>
      </c>
      <c r="AD231" s="36"/>
      <c r="AE231" s="36"/>
      <c r="AF231" s="36"/>
      <c r="AG231" s="36"/>
      <c r="AH231" s="36"/>
      <c r="AI231" s="36"/>
      <c r="AJ231" s="36"/>
    </row>
    <row r="232" spans="1:36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'General Inputs'!K$23</f>
        <v>0</v>
      </c>
      <c r="AA232" s="194">
        <f>'General Inputs'!L$23</f>
        <v>0</v>
      </c>
      <c r="AB232" s="194">
        <f>'General Inputs'!M$23</f>
        <v>0</v>
      </c>
      <c r="AC232" s="194">
        <f>'General Inputs'!N$23</f>
        <v>0</v>
      </c>
      <c r="AD232" s="36"/>
      <c r="AE232" s="36"/>
      <c r="AF232" s="36"/>
      <c r="AG232" s="36"/>
      <c r="AH232" s="36"/>
      <c r="AI232" s="36"/>
      <c r="AJ232" s="36"/>
    </row>
    <row r="233" spans="1:36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'General Inputs'!K$23</f>
        <v>0</v>
      </c>
      <c r="AA233" s="194">
        <f>'General Inputs'!L$23</f>
        <v>0</v>
      </c>
      <c r="AB233" s="194">
        <f>'General Inputs'!M$23</f>
        <v>0</v>
      </c>
      <c r="AC233" s="194">
        <f>'General Inputs'!N$23</f>
        <v>0</v>
      </c>
      <c r="AD233" s="36"/>
      <c r="AE233" s="36"/>
      <c r="AF233" s="36"/>
      <c r="AG233" s="36"/>
      <c r="AH233" s="36"/>
      <c r="AI233" s="36"/>
      <c r="AJ233" s="36"/>
    </row>
    <row r="234" spans="1:36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'General Inputs'!K$23</f>
        <v>0</v>
      </c>
      <c r="AA234" s="194">
        <f>'General Inputs'!L$23</f>
        <v>0</v>
      </c>
      <c r="AB234" s="194">
        <f>'General Inputs'!M$23</f>
        <v>0</v>
      </c>
      <c r="AC234" s="194">
        <f>'General Inputs'!N$23</f>
        <v>0</v>
      </c>
      <c r="AD234" s="36"/>
      <c r="AE234" s="36"/>
      <c r="AF234" s="36"/>
      <c r="AG234" s="36"/>
      <c r="AH234" s="36"/>
      <c r="AI234" s="36"/>
      <c r="AJ234" s="36"/>
    </row>
    <row r="235" spans="1:36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'General Inputs'!K$23</f>
        <v>0</v>
      </c>
      <c r="AA235" s="194">
        <f>'General Inputs'!L$23</f>
        <v>0</v>
      </c>
      <c r="AB235" s="194">
        <f>'General Inputs'!M$23</f>
        <v>0</v>
      </c>
      <c r="AC235" s="194">
        <f>'General Inputs'!N$23</f>
        <v>0</v>
      </c>
      <c r="AD235" s="36"/>
      <c r="AE235" s="36"/>
      <c r="AF235" s="36"/>
      <c r="AG235" s="36"/>
      <c r="AH235" s="36"/>
      <c r="AI235" s="36"/>
      <c r="AJ235" s="36"/>
    </row>
    <row r="236" spans="1:36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'General Inputs'!K$23</f>
        <v>0</v>
      </c>
      <c r="AA236" s="194">
        <f>'General Inputs'!L$23</f>
        <v>0</v>
      </c>
      <c r="AB236" s="194">
        <f>'General Inputs'!M$23</f>
        <v>0</v>
      </c>
      <c r="AC236" s="194">
        <f>'General Inputs'!N$23</f>
        <v>0</v>
      </c>
      <c r="AD236" s="36"/>
      <c r="AE236" s="36"/>
      <c r="AF236" s="36"/>
      <c r="AG236" s="36"/>
      <c r="AH236" s="36"/>
      <c r="AI236" s="36"/>
      <c r="AJ236" s="36"/>
    </row>
    <row r="237" spans="1:36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'General Inputs'!K$23</f>
        <v>0</v>
      </c>
      <c r="AA237" s="194">
        <f>'General Inputs'!L$23</f>
        <v>0</v>
      </c>
      <c r="AB237" s="194">
        <f>'General Inputs'!M$23</f>
        <v>0</v>
      </c>
      <c r="AC237" s="194">
        <f>'General Inputs'!N$23</f>
        <v>0</v>
      </c>
      <c r="AD237" s="36"/>
      <c r="AE237" s="36"/>
      <c r="AF237" s="36"/>
      <c r="AG237" s="36"/>
      <c r="AH237" s="36"/>
      <c r="AI237" s="36"/>
      <c r="AJ237" s="36"/>
    </row>
    <row r="238" spans="1:36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'General Inputs'!K$23</f>
        <v>0</v>
      </c>
      <c r="AA238" s="194">
        <f>'General Inputs'!L$23</f>
        <v>0</v>
      </c>
      <c r="AB238" s="194">
        <f>'General Inputs'!M$23</f>
        <v>0</v>
      </c>
      <c r="AC238" s="194">
        <f>'General Inputs'!N$23</f>
        <v>0</v>
      </c>
      <c r="AD238" s="36"/>
      <c r="AE238" s="36"/>
      <c r="AF238" s="36"/>
      <c r="AG238" s="36"/>
      <c r="AH238" s="36"/>
      <c r="AI238" s="36"/>
      <c r="AJ238" s="36"/>
    </row>
    <row r="239" spans="1:36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'General Inputs'!K$23</f>
        <v>0</v>
      </c>
      <c r="AA239" s="194">
        <f>'General Inputs'!L$23</f>
        <v>0</v>
      </c>
      <c r="AB239" s="194">
        <f>'General Inputs'!M$23</f>
        <v>0</v>
      </c>
      <c r="AC239" s="194">
        <f>'General Inputs'!N$23</f>
        <v>0</v>
      </c>
      <c r="AD239" s="36"/>
      <c r="AE239" s="36"/>
      <c r="AF239" s="36"/>
      <c r="AG239" s="36"/>
      <c r="AH239" s="36"/>
      <c r="AI239" s="36"/>
      <c r="AJ239" s="36"/>
    </row>
    <row r="240" spans="1:36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'General Inputs'!K$23</f>
        <v>0</v>
      </c>
      <c r="AA240" s="194">
        <f>'General Inputs'!L$23</f>
        <v>0</v>
      </c>
      <c r="AB240" s="194">
        <f>'General Inputs'!M$23</f>
        <v>0</v>
      </c>
      <c r="AC240" s="194">
        <f>'General Inputs'!N$23</f>
        <v>0</v>
      </c>
      <c r="AD240" s="36"/>
      <c r="AE240" s="36"/>
      <c r="AF240" s="36"/>
      <c r="AG240" s="36"/>
      <c r="AH240" s="36"/>
      <c r="AI240" s="36"/>
      <c r="AJ240" s="36"/>
    </row>
    <row r="241" spans="1:36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'General Inputs'!K$23</f>
        <v>0</v>
      </c>
      <c r="AA241" s="194">
        <f>'General Inputs'!L$23</f>
        <v>0</v>
      </c>
      <c r="AB241" s="194">
        <f>'General Inputs'!M$23</f>
        <v>0</v>
      </c>
      <c r="AC241" s="194">
        <f>'General Inputs'!N$23</f>
        <v>0</v>
      </c>
      <c r="AD241" s="36"/>
      <c r="AE241" s="36"/>
      <c r="AF241" s="36"/>
      <c r="AG241" s="36"/>
      <c r="AH241" s="36"/>
      <c r="AI241" s="36"/>
      <c r="AJ241" s="36"/>
    </row>
    <row r="242" spans="1:36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'General Inputs'!K$23</f>
        <v>0</v>
      </c>
      <c r="AA242" s="194">
        <f>'General Inputs'!L$23</f>
        <v>0</v>
      </c>
      <c r="AB242" s="194">
        <f>'General Inputs'!M$23</f>
        <v>0</v>
      </c>
      <c r="AC242" s="194">
        <f>'General Inputs'!N$23</f>
        <v>0</v>
      </c>
      <c r="AD242" s="36"/>
      <c r="AE242" s="36"/>
      <c r="AF242" s="36"/>
      <c r="AG242" s="36"/>
      <c r="AH242" s="36"/>
      <c r="AI242" s="36"/>
      <c r="AJ242" s="36"/>
    </row>
    <row r="243" spans="1:36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'General Inputs'!K$23</f>
        <v>0</v>
      </c>
      <c r="AA243" s="194">
        <f>'General Inputs'!L$23</f>
        <v>0</v>
      </c>
      <c r="AB243" s="194">
        <f>'General Inputs'!M$23</f>
        <v>0</v>
      </c>
      <c r="AC243" s="194">
        <f>'General Inputs'!N$23</f>
        <v>0</v>
      </c>
      <c r="AD243" s="36"/>
      <c r="AE243" s="36"/>
      <c r="AF243" s="36"/>
      <c r="AG243" s="36"/>
      <c r="AH243" s="36"/>
      <c r="AI243" s="36"/>
      <c r="AJ243" s="36"/>
    </row>
    <row r="244" spans="1:36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'General Inputs'!K$23</f>
        <v>0</v>
      </c>
      <c r="AA244" s="194">
        <f>'General Inputs'!L$23</f>
        <v>0</v>
      </c>
      <c r="AB244" s="194">
        <f>'General Inputs'!M$23</f>
        <v>0</v>
      </c>
      <c r="AC244" s="194">
        <f>'General Inputs'!N$23</f>
        <v>0</v>
      </c>
      <c r="AD244" s="36"/>
      <c r="AE244" s="36"/>
      <c r="AF244" s="36"/>
      <c r="AG244" s="36"/>
      <c r="AH244" s="36"/>
      <c r="AI244" s="36"/>
      <c r="AJ244" s="36"/>
    </row>
    <row r="245" spans="1:36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'General Inputs'!K$23</f>
        <v>0</v>
      </c>
      <c r="AA245" s="194">
        <f>'General Inputs'!L$23</f>
        <v>0</v>
      </c>
      <c r="AB245" s="194">
        <f>'General Inputs'!M$23</f>
        <v>0</v>
      </c>
      <c r="AC245" s="194">
        <f>'General Inputs'!N$23</f>
        <v>0</v>
      </c>
      <c r="AD245" s="36"/>
      <c r="AE245" s="36"/>
      <c r="AF245" s="36"/>
      <c r="AG245" s="36"/>
      <c r="AH245" s="36"/>
      <c r="AI245" s="36"/>
      <c r="AJ245" s="36"/>
    </row>
    <row r="246" spans="1:36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'General Inputs'!K$23</f>
        <v>0</v>
      </c>
      <c r="AA246" s="194">
        <f>'General Inputs'!L$23</f>
        <v>0</v>
      </c>
      <c r="AB246" s="194">
        <f>'General Inputs'!M$23</f>
        <v>0</v>
      </c>
      <c r="AC246" s="194">
        <f>'General Inputs'!N$23</f>
        <v>0</v>
      </c>
      <c r="AD246" s="36"/>
      <c r="AE246" s="36"/>
      <c r="AF246" s="36"/>
      <c r="AG246" s="36"/>
      <c r="AH246" s="36"/>
      <c r="AI246" s="36"/>
      <c r="AJ246" s="36"/>
    </row>
    <row r="247" spans="1:36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'General Inputs'!K$23</f>
        <v>0</v>
      </c>
      <c r="AA247" s="194">
        <f>'General Inputs'!L$23</f>
        <v>0</v>
      </c>
      <c r="AB247" s="194">
        <f>'General Inputs'!M$23</f>
        <v>0</v>
      </c>
      <c r="AC247" s="194">
        <f>'General Inputs'!N$23</f>
        <v>0</v>
      </c>
      <c r="AD247" s="36"/>
      <c r="AE247" s="36"/>
      <c r="AF247" s="36"/>
      <c r="AG247" s="36"/>
      <c r="AH247" s="36"/>
      <c r="AI247" s="36"/>
      <c r="AJ247" s="36"/>
    </row>
    <row r="248" spans="1:36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'General Inputs'!K$23</f>
        <v>0</v>
      </c>
      <c r="AA248" s="194">
        <f>'General Inputs'!L$23</f>
        <v>0</v>
      </c>
      <c r="AB248" s="194">
        <f>'General Inputs'!M$23</f>
        <v>0</v>
      </c>
      <c r="AC248" s="194">
        <f>'General Inputs'!N$23</f>
        <v>0</v>
      </c>
      <c r="AD248" s="36"/>
      <c r="AE248" s="36"/>
      <c r="AF248" s="36"/>
      <c r="AG248" s="36"/>
      <c r="AH248" s="36"/>
      <c r="AI248" s="36"/>
      <c r="AJ248" s="36"/>
    </row>
    <row r="249" spans="1:36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'General Inputs'!K$23</f>
        <v>0</v>
      </c>
      <c r="AA249" s="194">
        <f>'General Inputs'!L$23</f>
        <v>0</v>
      </c>
      <c r="AB249" s="194">
        <f>'General Inputs'!M$23</f>
        <v>0</v>
      </c>
      <c r="AC249" s="194">
        <f>'General Inputs'!N$23</f>
        <v>0</v>
      </c>
      <c r="AD249" s="36"/>
      <c r="AE249" s="36"/>
      <c r="AF249" s="36"/>
      <c r="AG249" s="36"/>
      <c r="AH249" s="36"/>
      <c r="AI249" s="36"/>
      <c r="AJ249" s="36"/>
    </row>
    <row r="250" spans="1:36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'General Inputs'!K$23</f>
        <v>0</v>
      </c>
      <c r="AA250" s="194">
        <f>'General Inputs'!L$23</f>
        <v>0</v>
      </c>
      <c r="AB250" s="194">
        <f>'General Inputs'!M$23</f>
        <v>0</v>
      </c>
      <c r="AC250" s="194">
        <f>'General Inputs'!N$23</f>
        <v>0</v>
      </c>
      <c r="AD250" s="36"/>
      <c r="AE250" s="36"/>
      <c r="AF250" s="36"/>
      <c r="AG250" s="36"/>
      <c r="AH250" s="36"/>
      <c r="AI250" s="36"/>
      <c r="AJ250" s="36"/>
    </row>
    <row r="251" spans="1:36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'General Inputs'!K$23</f>
        <v>0</v>
      </c>
      <c r="AA251" s="194">
        <f>'General Inputs'!L$23</f>
        <v>0</v>
      </c>
      <c r="AB251" s="194">
        <f>'General Inputs'!M$23</f>
        <v>0</v>
      </c>
      <c r="AC251" s="194">
        <f>'General Inputs'!N$23</f>
        <v>0</v>
      </c>
      <c r="AD251" s="36"/>
      <c r="AE251" s="36"/>
      <c r="AF251" s="36"/>
      <c r="AG251" s="36"/>
      <c r="AH251" s="36"/>
      <c r="AI251" s="36"/>
      <c r="AJ251" s="36"/>
    </row>
    <row r="252" spans="1:36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'General Inputs'!K$23</f>
        <v>0</v>
      </c>
      <c r="AA252" s="194">
        <f>'General Inputs'!L$23</f>
        <v>0</v>
      </c>
      <c r="AB252" s="194">
        <f>'General Inputs'!M$23</f>
        <v>0</v>
      </c>
      <c r="AC252" s="194">
        <f>'General Inputs'!N$23</f>
        <v>0</v>
      </c>
      <c r="AD252" s="36"/>
      <c r="AE252" s="36"/>
      <c r="AF252" s="36"/>
      <c r="AG252" s="36"/>
      <c r="AH252" s="36"/>
      <c r="AI252" s="36"/>
      <c r="AJ252" s="36"/>
    </row>
    <row r="253" spans="1:36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'General Inputs'!K$23</f>
        <v>0</v>
      </c>
      <c r="AA253" s="194">
        <f>'General Inputs'!L$23</f>
        <v>0</v>
      </c>
      <c r="AB253" s="194">
        <f>'General Inputs'!M$23</f>
        <v>0</v>
      </c>
      <c r="AC253" s="194">
        <f>'General Inputs'!N$23</f>
        <v>0</v>
      </c>
      <c r="AD253" s="36"/>
      <c r="AE253" s="36"/>
      <c r="AF253" s="36"/>
      <c r="AG253" s="36"/>
      <c r="AH253" s="36"/>
      <c r="AI253" s="36"/>
      <c r="AJ253" s="36"/>
    </row>
    <row r="254" spans="1:36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'General Inputs'!K$23</f>
        <v>0</v>
      </c>
      <c r="AA254" s="194">
        <f>'General Inputs'!L$23</f>
        <v>0</v>
      </c>
      <c r="AB254" s="194">
        <f>'General Inputs'!M$23</f>
        <v>0</v>
      </c>
      <c r="AC254" s="194">
        <f>'General Inputs'!N$23</f>
        <v>0</v>
      </c>
      <c r="AD254" s="36"/>
      <c r="AE254" s="36"/>
      <c r="AF254" s="36"/>
      <c r="AG254" s="36"/>
      <c r="AH254" s="36"/>
      <c r="AI254" s="36"/>
      <c r="AJ254" s="36"/>
    </row>
    <row r="255" spans="1:36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'General Inputs'!K$23</f>
        <v>0</v>
      </c>
      <c r="AA255" s="194">
        <f>'General Inputs'!L$23</f>
        <v>0</v>
      </c>
      <c r="AB255" s="194">
        <f>'General Inputs'!M$23</f>
        <v>0</v>
      </c>
      <c r="AC255" s="194">
        <f>'General Inputs'!N$23</f>
        <v>0</v>
      </c>
      <c r="AD255" s="36"/>
      <c r="AE255" s="36"/>
      <c r="AF255" s="36"/>
      <c r="AG255" s="36"/>
      <c r="AH255" s="36"/>
      <c r="AI255" s="36"/>
      <c r="AJ255" s="36"/>
    </row>
    <row r="256" spans="1:36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'General Inputs'!K$23</f>
        <v>0</v>
      </c>
      <c r="AA256" s="194">
        <f>'General Inputs'!L$23</f>
        <v>0</v>
      </c>
      <c r="AB256" s="194">
        <f>'General Inputs'!M$23</f>
        <v>0</v>
      </c>
      <c r="AC256" s="194">
        <f>'General Inputs'!N$23</f>
        <v>0</v>
      </c>
      <c r="AD256" s="36"/>
      <c r="AE256" s="36"/>
      <c r="AF256" s="36"/>
      <c r="AG256" s="36"/>
      <c r="AH256" s="36"/>
      <c r="AI256" s="36"/>
      <c r="AJ256" s="36"/>
    </row>
    <row r="257" spans="1:36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'General Inputs'!K$23</f>
        <v>0</v>
      </c>
      <c r="AA257" s="194">
        <f>'General Inputs'!L$23</f>
        <v>0</v>
      </c>
      <c r="AB257" s="194">
        <f>'General Inputs'!M$23</f>
        <v>0</v>
      </c>
      <c r="AC257" s="194">
        <f>'General Inputs'!N$23</f>
        <v>0</v>
      </c>
      <c r="AD257" s="36"/>
      <c r="AE257" s="36"/>
      <c r="AF257" s="36"/>
      <c r="AG257" s="36"/>
      <c r="AH257" s="36"/>
      <c r="AI257" s="36"/>
      <c r="AJ257" s="36"/>
    </row>
    <row r="258" spans="1:36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'General Inputs'!K$23</f>
        <v>0</v>
      </c>
      <c r="AA258" s="194">
        <f>'General Inputs'!L$23</f>
        <v>0</v>
      </c>
      <c r="AB258" s="194">
        <f>'General Inputs'!M$23</f>
        <v>0</v>
      </c>
      <c r="AC258" s="194">
        <f>'General Inputs'!N$23</f>
        <v>0</v>
      </c>
      <c r="AD258" s="36"/>
      <c r="AE258" s="36"/>
      <c r="AF258" s="36"/>
      <c r="AG258" s="36"/>
      <c r="AH258" s="36"/>
      <c r="AI258" s="36"/>
      <c r="AJ258" s="36"/>
    </row>
    <row r="259" spans="1:36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'General Inputs'!K$23</f>
        <v>0</v>
      </c>
      <c r="AA259" s="194">
        <f>'General Inputs'!L$23</f>
        <v>0</v>
      </c>
      <c r="AB259" s="194">
        <f>'General Inputs'!M$23</f>
        <v>0</v>
      </c>
      <c r="AC259" s="194">
        <f>'General Inputs'!N$23</f>
        <v>0</v>
      </c>
      <c r="AD259" s="36"/>
      <c r="AE259" s="36"/>
      <c r="AF259" s="36"/>
      <c r="AG259" s="36"/>
      <c r="AH259" s="36"/>
      <c r="AI259" s="36"/>
      <c r="AJ259" s="36"/>
    </row>
    <row r="260" spans="1:36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'General Inputs'!K$23</f>
        <v>0</v>
      </c>
      <c r="AA260" s="194">
        <f>'General Inputs'!L$23</f>
        <v>0</v>
      </c>
      <c r="AB260" s="194">
        <f>'General Inputs'!M$23</f>
        <v>0</v>
      </c>
      <c r="AC260" s="194">
        <f>'General Inputs'!N$23</f>
        <v>0</v>
      </c>
      <c r="AD260" s="36"/>
      <c r="AE260" s="36"/>
      <c r="AF260" s="36"/>
      <c r="AG260" s="36"/>
      <c r="AH260" s="36"/>
      <c r="AI260" s="36"/>
      <c r="AJ260" s="36"/>
    </row>
    <row r="261" spans="1:36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'General Inputs'!K$23</f>
        <v>0</v>
      </c>
      <c r="AA261" s="194">
        <f>'General Inputs'!L$23</f>
        <v>0</v>
      </c>
      <c r="AB261" s="194">
        <f>'General Inputs'!M$23</f>
        <v>0</v>
      </c>
      <c r="AC261" s="194">
        <f>'General Inputs'!N$23</f>
        <v>0</v>
      </c>
      <c r="AD261" s="36"/>
      <c r="AE261" s="36"/>
      <c r="AF261" s="36"/>
      <c r="AG261" s="36"/>
      <c r="AH261" s="36"/>
      <c r="AI261" s="36"/>
      <c r="AJ261" s="36"/>
    </row>
    <row r="262" spans="1:36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'General Inputs'!K$23</f>
        <v>0</v>
      </c>
      <c r="AA262" s="194">
        <f>'General Inputs'!L$23</f>
        <v>0</v>
      </c>
      <c r="AB262" s="194">
        <f>'General Inputs'!M$23</f>
        <v>0</v>
      </c>
      <c r="AC262" s="194">
        <f>'General Inputs'!N$23</f>
        <v>0</v>
      </c>
      <c r="AD262" s="36"/>
      <c r="AE262" s="36"/>
      <c r="AF262" s="36"/>
      <c r="AG262" s="36"/>
      <c r="AH262" s="36"/>
      <c r="AI262" s="36"/>
      <c r="AJ262" s="36"/>
    </row>
    <row r="263" spans="1:36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'General Inputs'!K$23</f>
        <v>0</v>
      </c>
      <c r="AA263" s="194">
        <f>'General Inputs'!L$23</f>
        <v>0</v>
      </c>
      <c r="AB263" s="194">
        <f>'General Inputs'!M$23</f>
        <v>0</v>
      </c>
      <c r="AC263" s="194">
        <f>'General Inputs'!N$23</f>
        <v>0</v>
      </c>
      <c r="AD263" s="36"/>
      <c r="AE263" s="36"/>
      <c r="AF263" s="36"/>
      <c r="AG263" s="36"/>
      <c r="AH263" s="36"/>
      <c r="AI263" s="36"/>
      <c r="AJ263" s="36"/>
    </row>
    <row r="264" spans="1:36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'General Inputs'!K$23</f>
        <v>0</v>
      </c>
      <c r="AA264" s="194">
        <f>'General Inputs'!L$23</f>
        <v>0</v>
      </c>
      <c r="AB264" s="194">
        <f>'General Inputs'!M$23</f>
        <v>0</v>
      </c>
      <c r="AC264" s="194">
        <f>'General Inputs'!N$23</f>
        <v>0</v>
      </c>
      <c r="AD264" s="36"/>
      <c r="AE264" s="36"/>
      <c r="AF264" s="36"/>
      <c r="AG264" s="36"/>
      <c r="AH264" s="36"/>
      <c r="AI264" s="36"/>
      <c r="AJ264" s="36"/>
    </row>
    <row r="265" spans="1:36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'General Inputs'!K$23</f>
        <v>0</v>
      </c>
      <c r="AA265" s="194">
        <f>'General Inputs'!L$23</f>
        <v>0</v>
      </c>
      <c r="AB265" s="194">
        <f>'General Inputs'!M$23</f>
        <v>0</v>
      </c>
      <c r="AC265" s="194">
        <f>'General Inputs'!N$23</f>
        <v>0</v>
      </c>
      <c r="AD265" s="36"/>
      <c r="AE265" s="36"/>
      <c r="AF265" s="36"/>
      <c r="AG265" s="36"/>
      <c r="AH265" s="36"/>
      <c r="AI265" s="36"/>
      <c r="AJ265" s="36"/>
    </row>
    <row r="266" spans="1:36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'General Inputs'!K$23</f>
        <v>0</v>
      </c>
      <c r="AA266" s="194">
        <f>'General Inputs'!L$23</f>
        <v>0</v>
      </c>
      <c r="AB266" s="194">
        <f>'General Inputs'!M$23</f>
        <v>0</v>
      </c>
      <c r="AC266" s="194">
        <f>'General Inputs'!N$23</f>
        <v>0</v>
      </c>
      <c r="AD266" s="36"/>
      <c r="AE266" s="36"/>
      <c r="AF266" s="36"/>
      <c r="AG266" s="36"/>
      <c r="AH266" s="36"/>
      <c r="AI266" s="36"/>
      <c r="AJ266" s="36"/>
    </row>
    <row r="267" spans="1:36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'General Inputs'!K$23</f>
        <v>0</v>
      </c>
      <c r="AA267" s="194">
        <f>'General Inputs'!L$23</f>
        <v>0</v>
      </c>
      <c r="AB267" s="194">
        <f>'General Inputs'!M$23</f>
        <v>0</v>
      </c>
      <c r="AC267" s="194">
        <f>'General Inputs'!N$23</f>
        <v>0</v>
      </c>
      <c r="AD267" s="36"/>
      <c r="AE267" s="36"/>
      <c r="AF267" s="36"/>
      <c r="AG267" s="36"/>
      <c r="AH267" s="36"/>
      <c r="AI267" s="36"/>
      <c r="AJ267" s="36"/>
    </row>
    <row r="268" spans="1:36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'General Inputs'!K$23</f>
        <v>0</v>
      </c>
      <c r="AA268" s="194">
        <f>'General Inputs'!L$23</f>
        <v>0</v>
      </c>
      <c r="AB268" s="194">
        <f>'General Inputs'!M$23</f>
        <v>0</v>
      </c>
      <c r="AC268" s="194">
        <f>'General Inputs'!N$23</f>
        <v>0</v>
      </c>
      <c r="AD268" s="36"/>
      <c r="AE268" s="36"/>
      <c r="AF268" s="36"/>
      <c r="AG268" s="36"/>
      <c r="AH268" s="36"/>
      <c r="AI268" s="36"/>
      <c r="AJ268" s="36"/>
    </row>
    <row r="269" spans="1:36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'General Inputs'!K$23</f>
        <v>0</v>
      </c>
      <c r="AA269" s="194">
        <f>'General Inputs'!L$23</f>
        <v>0</v>
      </c>
      <c r="AB269" s="194">
        <f>'General Inputs'!M$23</f>
        <v>0</v>
      </c>
      <c r="AC269" s="194">
        <f>'General Inputs'!N$23</f>
        <v>0</v>
      </c>
      <c r="AD269" s="36"/>
      <c r="AE269" s="36"/>
      <c r="AF269" s="36"/>
      <c r="AG269" s="36"/>
      <c r="AH269" s="36"/>
      <c r="AI269" s="36"/>
      <c r="AJ269" s="36"/>
    </row>
    <row r="270" spans="1:36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'General Inputs'!K$23</f>
        <v>0</v>
      </c>
      <c r="AA270" s="194">
        <f>'General Inputs'!L$23</f>
        <v>0</v>
      </c>
      <c r="AB270" s="194">
        <f>'General Inputs'!M$23</f>
        <v>0</v>
      </c>
      <c r="AC270" s="194">
        <f>'General Inputs'!N$23</f>
        <v>0</v>
      </c>
      <c r="AD270" s="36"/>
      <c r="AE270" s="36"/>
      <c r="AF270" s="36"/>
      <c r="AG270" s="36"/>
      <c r="AH270" s="36"/>
      <c r="AI270" s="36"/>
      <c r="AJ270" s="36"/>
    </row>
    <row r="271" spans="1:36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'General Inputs'!K$23</f>
        <v>0</v>
      </c>
      <c r="AA271" s="194">
        <f>'General Inputs'!L$23</f>
        <v>0</v>
      </c>
      <c r="AB271" s="194">
        <f>'General Inputs'!M$23</f>
        <v>0</v>
      </c>
      <c r="AC271" s="194">
        <f>'General Inputs'!N$23</f>
        <v>0</v>
      </c>
      <c r="AD271" s="36"/>
      <c r="AE271" s="36"/>
      <c r="AF271" s="36"/>
      <c r="AG271" s="36"/>
      <c r="AH271" s="36"/>
      <c r="AI271" s="36"/>
      <c r="AJ271" s="36"/>
    </row>
    <row r="272" spans="1:36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'General Inputs'!K$23</f>
        <v>0</v>
      </c>
      <c r="AA272" s="194">
        <f>'General Inputs'!L$23</f>
        <v>0</v>
      </c>
      <c r="AB272" s="194">
        <f>'General Inputs'!M$23</f>
        <v>0</v>
      </c>
      <c r="AC272" s="194">
        <f>'General Inputs'!N$23</f>
        <v>0</v>
      </c>
      <c r="AD272" s="36"/>
      <c r="AE272" s="36"/>
      <c r="AF272" s="36"/>
      <c r="AG272" s="36"/>
      <c r="AH272" s="36"/>
      <c r="AI272" s="36"/>
      <c r="AJ272" s="36"/>
    </row>
    <row r="273" spans="1:36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'General Inputs'!K$23</f>
        <v>0</v>
      </c>
      <c r="AA273" s="194">
        <f>'General Inputs'!L$23</f>
        <v>0</v>
      </c>
      <c r="AB273" s="194">
        <f>'General Inputs'!M$23</f>
        <v>0</v>
      </c>
      <c r="AC273" s="194">
        <f>'General Inputs'!N$23</f>
        <v>0</v>
      </c>
      <c r="AD273" s="36"/>
      <c r="AE273" s="36"/>
      <c r="AF273" s="36"/>
      <c r="AG273" s="36"/>
      <c r="AH273" s="36"/>
      <c r="AI273" s="36"/>
      <c r="AJ273" s="36"/>
    </row>
    <row r="274" spans="1:36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'General Inputs'!K$23</f>
        <v>0</v>
      </c>
      <c r="AA274" s="194">
        <f>'General Inputs'!L$23</f>
        <v>0</v>
      </c>
      <c r="AB274" s="194">
        <f>'General Inputs'!M$23</f>
        <v>0</v>
      </c>
      <c r="AC274" s="194">
        <f>'General Inputs'!N$23</f>
        <v>0</v>
      </c>
      <c r="AD274" s="36"/>
      <c r="AE274" s="36"/>
      <c r="AF274" s="36"/>
      <c r="AG274" s="36"/>
      <c r="AH274" s="36"/>
      <c r="AI274" s="36"/>
      <c r="AJ274" s="36"/>
    </row>
    <row r="275" spans="1:36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'General Inputs'!K$23</f>
        <v>0</v>
      </c>
      <c r="AA275" s="194">
        <f>'General Inputs'!L$23</f>
        <v>0</v>
      </c>
      <c r="AB275" s="194">
        <f>'General Inputs'!M$23</f>
        <v>0</v>
      </c>
      <c r="AC275" s="194">
        <f>'General Inputs'!N$23</f>
        <v>0</v>
      </c>
      <c r="AD275" s="36"/>
      <c r="AE275" s="36"/>
      <c r="AF275" s="36"/>
      <c r="AG275" s="36"/>
      <c r="AH275" s="36"/>
      <c r="AI275" s="36"/>
      <c r="AJ275" s="36"/>
    </row>
    <row r="276" spans="1:36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'General Inputs'!K$23</f>
        <v>0</v>
      </c>
      <c r="AA276" s="194">
        <f>'General Inputs'!L$23</f>
        <v>0</v>
      </c>
      <c r="AB276" s="194">
        <f>'General Inputs'!M$23</f>
        <v>0</v>
      </c>
      <c r="AC276" s="194">
        <f>'General Inputs'!N$23</f>
        <v>0</v>
      </c>
      <c r="AD276" s="36"/>
      <c r="AE276" s="36"/>
      <c r="AF276" s="36"/>
      <c r="AG276" s="36"/>
      <c r="AH276" s="36"/>
      <c r="AI276" s="36"/>
      <c r="AJ276" s="36"/>
    </row>
    <row r="277" spans="1:36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'General Inputs'!K$23</f>
        <v>0</v>
      </c>
      <c r="AA277" s="194">
        <f>'General Inputs'!L$23</f>
        <v>0</v>
      </c>
      <c r="AB277" s="194">
        <f>'General Inputs'!M$23</f>
        <v>0</v>
      </c>
      <c r="AC277" s="194">
        <f>'General Inputs'!N$23</f>
        <v>0</v>
      </c>
      <c r="AD277" s="36"/>
      <c r="AE277" s="36"/>
      <c r="AF277" s="36"/>
      <c r="AG277" s="36"/>
      <c r="AH277" s="36"/>
      <c r="AI277" s="36"/>
      <c r="AJ277" s="36"/>
    </row>
    <row r="278" spans="1:36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'General Inputs'!K$23</f>
        <v>0</v>
      </c>
      <c r="AA278" s="194">
        <f>'General Inputs'!L$23</f>
        <v>0</v>
      </c>
      <c r="AB278" s="194">
        <f>'General Inputs'!M$23</f>
        <v>0</v>
      </c>
      <c r="AC278" s="194">
        <f>'General Inputs'!N$23</f>
        <v>0</v>
      </c>
      <c r="AD278" s="36"/>
      <c r="AE278" s="36"/>
      <c r="AF278" s="36"/>
      <c r="AG278" s="36"/>
      <c r="AH278" s="36"/>
      <c r="AI278" s="36"/>
      <c r="AJ278" s="36"/>
    </row>
    <row r="279" spans="1:36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'General Inputs'!K$23</f>
        <v>0</v>
      </c>
      <c r="AA279" s="194">
        <f>'General Inputs'!L$23</f>
        <v>0</v>
      </c>
      <c r="AB279" s="194">
        <f>'General Inputs'!M$23</f>
        <v>0</v>
      </c>
      <c r="AC279" s="194">
        <f>'General Inputs'!N$23</f>
        <v>0</v>
      </c>
      <c r="AD279" s="36"/>
      <c r="AE279" s="36"/>
      <c r="AF279" s="36"/>
      <c r="AG279" s="36"/>
      <c r="AH279" s="36"/>
      <c r="AI279" s="36"/>
      <c r="AJ279" s="36"/>
    </row>
    <row r="280" spans="1:36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'General Inputs'!K$23</f>
        <v>0</v>
      </c>
      <c r="AA280" s="194">
        <f>'General Inputs'!L$23</f>
        <v>0</v>
      </c>
      <c r="AB280" s="194">
        <f>'General Inputs'!M$23</f>
        <v>0</v>
      </c>
      <c r="AC280" s="194">
        <f>'General Inputs'!N$23</f>
        <v>0</v>
      </c>
      <c r="AD280" s="36"/>
      <c r="AE280" s="36"/>
      <c r="AF280" s="36"/>
      <c r="AG280" s="36"/>
      <c r="AH280" s="36"/>
      <c r="AI280" s="36"/>
      <c r="AJ280" s="36"/>
    </row>
    <row r="281" spans="1:36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'General Inputs'!K$23</f>
        <v>0</v>
      </c>
      <c r="AA281" s="194">
        <f>'General Inputs'!L$23</f>
        <v>0</v>
      </c>
      <c r="AB281" s="194">
        <f>'General Inputs'!M$23</f>
        <v>0</v>
      </c>
      <c r="AC281" s="194">
        <f>'General Inputs'!N$23</f>
        <v>0</v>
      </c>
      <c r="AD281" s="36"/>
      <c r="AE281" s="36"/>
      <c r="AF281" s="36"/>
      <c r="AG281" s="36"/>
      <c r="AH281" s="36"/>
      <c r="AI281" s="36"/>
      <c r="AJ281" s="36"/>
    </row>
    <row r="282" spans="1:36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'General Inputs'!K$23</f>
        <v>0</v>
      </c>
      <c r="AA282" s="194">
        <f>'General Inputs'!L$23</f>
        <v>0</v>
      </c>
      <c r="AB282" s="194">
        <f>'General Inputs'!M$23</f>
        <v>0</v>
      </c>
      <c r="AC282" s="194">
        <f>'General Inputs'!N$23</f>
        <v>0</v>
      </c>
      <c r="AD282" s="36"/>
      <c r="AE282" s="36"/>
      <c r="AF282" s="36"/>
      <c r="AG282" s="36"/>
      <c r="AH282" s="36"/>
      <c r="AI282" s="36"/>
      <c r="AJ282" s="36"/>
    </row>
    <row r="283" spans="1:36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'General Inputs'!K$23</f>
        <v>0</v>
      </c>
      <c r="AA283" s="194">
        <f>'General Inputs'!L$23</f>
        <v>0</v>
      </c>
      <c r="AB283" s="194">
        <f>'General Inputs'!M$23</f>
        <v>0</v>
      </c>
      <c r="AC283" s="194">
        <f>'General Inputs'!N$23</f>
        <v>0</v>
      </c>
      <c r="AD283" s="36"/>
      <c r="AE283" s="36"/>
      <c r="AF283" s="36"/>
      <c r="AG283" s="36"/>
      <c r="AH283" s="36"/>
      <c r="AI283" s="36"/>
      <c r="AJ283" s="36"/>
    </row>
    <row r="284" spans="1:36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'General Inputs'!K$23</f>
        <v>0</v>
      </c>
      <c r="AA284" s="194">
        <f>'General Inputs'!L$23</f>
        <v>0</v>
      </c>
      <c r="AB284" s="194">
        <f>'General Inputs'!M$23</f>
        <v>0</v>
      </c>
      <c r="AC284" s="194">
        <f>'General Inputs'!N$23</f>
        <v>0</v>
      </c>
      <c r="AD284" s="36"/>
      <c r="AE284" s="36"/>
      <c r="AF284" s="36"/>
      <c r="AG284" s="36"/>
      <c r="AH284" s="36"/>
      <c r="AI284" s="36"/>
      <c r="AJ284" s="36"/>
    </row>
    <row r="285" spans="1:36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'General Inputs'!K$23</f>
        <v>0</v>
      </c>
      <c r="AA285" s="194">
        <f>'General Inputs'!L$23</f>
        <v>0</v>
      </c>
      <c r="AB285" s="194">
        <f>'General Inputs'!M$23</f>
        <v>0</v>
      </c>
      <c r="AC285" s="194">
        <f>'General Inputs'!N$23</f>
        <v>0</v>
      </c>
      <c r="AD285" s="36"/>
      <c r="AE285" s="36"/>
      <c r="AF285" s="36"/>
      <c r="AG285" s="36"/>
      <c r="AH285" s="36"/>
      <c r="AI285" s="36"/>
      <c r="AJ285" s="36"/>
    </row>
    <row r="286" spans="1:36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'General Inputs'!K$23</f>
        <v>0</v>
      </c>
      <c r="AA286" s="194">
        <f>'General Inputs'!L$23</f>
        <v>0</v>
      </c>
      <c r="AB286" s="194">
        <f>'General Inputs'!M$23</f>
        <v>0</v>
      </c>
      <c r="AC286" s="194">
        <f>'General Inputs'!N$23</f>
        <v>0</v>
      </c>
      <c r="AD286" s="36"/>
      <c r="AE286" s="36"/>
      <c r="AF286" s="36"/>
      <c r="AG286" s="36"/>
      <c r="AH286" s="36"/>
      <c r="AI286" s="36"/>
      <c r="AJ286" s="36"/>
    </row>
    <row r="287" spans="1:36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'General Inputs'!K$23</f>
        <v>0</v>
      </c>
      <c r="AA287" s="194">
        <f>'General Inputs'!L$23</f>
        <v>0</v>
      </c>
      <c r="AB287" s="194">
        <f>'General Inputs'!M$23</f>
        <v>0</v>
      </c>
      <c r="AC287" s="194">
        <f>'General Inputs'!N$23</f>
        <v>0</v>
      </c>
      <c r="AD287" s="36"/>
      <c r="AE287" s="36"/>
      <c r="AF287" s="36"/>
      <c r="AG287" s="36"/>
      <c r="AH287" s="36"/>
      <c r="AI287" s="36"/>
      <c r="AJ287" s="36"/>
    </row>
    <row r="288" spans="1:36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'General Inputs'!K$23</f>
        <v>0</v>
      </c>
      <c r="AA288" s="194">
        <f>'General Inputs'!L$23</f>
        <v>0</v>
      </c>
      <c r="AB288" s="194">
        <f>'General Inputs'!M$23</f>
        <v>0</v>
      </c>
      <c r="AC288" s="194">
        <f>'General Inputs'!N$23</f>
        <v>0</v>
      </c>
      <c r="AD288" s="36"/>
      <c r="AE288" s="36"/>
      <c r="AF288" s="36"/>
      <c r="AG288" s="36"/>
      <c r="AH288" s="36"/>
      <c r="AI288" s="36"/>
      <c r="AJ288" s="36"/>
    </row>
    <row r="289" spans="1:36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'General Inputs'!K$23</f>
        <v>0</v>
      </c>
      <c r="AA289" s="194">
        <f>'General Inputs'!L$23</f>
        <v>0</v>
      </c>
      <c r="AB289" s="194">
        <f>'General Inputs'!M$23</f>
        <v>0</v>
      </c>
      <c r="AC289" s="194">
        <f>'General Inputs'!N$23</f>
        <v>0</v>
      </c>
      <c r="AD289" s="36"/>
      <c r="AE289" s="36"/>
      <c r="AF289" s="36"/>
      <c r="AG289" s="36"/>
      <c r="AH289" s="36"/>
      <c r="AI289" s="36"/>
      <c r="AJ289" s="36"/>
    </row>
    <row r="290" spans="1:36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'General Inputs'!K$23</f>
        <v>0</v>
      </c>
      <c r="AA290" s="194">
        <f>'General Inputs'!L$23</f>
        <v>0</v>
      </c>
      <c r="AB290" s="194">
        <f>'General Inputs'!M$23</f>
        <v>0</v>
      </c>
      <c r="AC290" s="194">
        <f>'General Inputs'!N$23</f>
        <v>0</v>
      </c>
      <c r="AD290" s="36"/>
      <c r="AE290" s="36"/>
      <c r="AF290" s="36"/>
      <c r="AG290" s="36"/>
      <c r="AH290" s="36"/>
      <c r="AI290" s="36"/>
      <c r="AJ290" s="36"/>
    </row>
    <row r="291" spans="1:36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'General Inputs'!K$23</f>
        <v>0</v>
      </c>
      <c r="AA291" s="194">
        <f>'General Inputs'!L$23</f>
        <v>0</v>
      </c>
      <c r="AB291" s="194">
        <f>'General Inputs'!M$23</f>
        <v>0</v>
      </c>
      <c r="AC291" s="194">
        <f>'General Inputs'!N$23</f>
        <v>0</v>
      </c>
      <c r="AD291" s="36"/>
      <c r="AE291" s="36"/>
      <c r="AF291" s="36"/>
      <c r="AG291" s="36"/>
      <c r="AH291" s="36"/>
      <c r="AI291" s="36"/>
      <c r="AJ291" s="36"/>
    </row>
    <row r="292" spans="1:36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'General Inputs'!K$23</f>
        <v>0</v>
      </c>
      <c r="AA292" s="194">
        <f>'General Inputs'!L$23</f>
        <v>0</v>
      </c>
      <c r="AB292" s="194">
        <f>'General Inputs'!M$23</f>
        <v>0</v>
      </c>
      <c r="AC292" s="194">
        <f>'General Inputs'!N$23</f>
        <v>0</v>
      </c>
      <c r="AD292" s="36"/>
      <c r="AE292" s="36"/>
      <c r="AF292" s="36"/>
      <c r="AG292" s="36"/>
      <c r="AH292" s="36"/>
      <c r="AI292" s="36"/>
      <c r="AJ292" s="36"/>
    </row>
    <row r="293" spans="1:36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'General Inputs'!K$23</f>
        <v>0</v>
      </c>
      <c r="AA293" s="194">
        <f>'General Inputs'!L$23</f>
        <v>0</v>
      </c>
      <c r="AB293" s="194">
        <f>'General Inputs'!M$23</f>
        <v>0</v>
      </c>
      <c r="AC293" s="194">
        <f>'General Inputs'!N$23</f>
        <v>0</v>
      </c>
      <c r="AD293" s="36"/>
      <c r="AE293" s="36"/>
      <c r="AF293" s="36"/>
      <c r="AG293" s="36"/>
      <c r="AH293" s="36"/>
      <c r="AI293" s="36"/>
      <c r="AJ293" s="36"/>
    </row>
    <row r="294" spans="1:36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'General Inputs'!K$23</f>
        <v>0</v>
      </c>
      <c r="AA294" s="194">
        <f>'General Inputs'!L$23</f>
        <v>0</v>
      </c>
      <c r="AB294" s="194">
        <f>'General Inputs'!M$23</f>
        <v>0</v>
      </c>
      <c r="AC294" s="194">
        <f>'General Inputs'!N$23</f>
        <v>0</v>
      </c>
      <c r="AD294" s="36"/>
      <c r="AE294" s="36"/>
      <c r="AF294" s="36"/>
      <c r="AG294" s="36"/>
      <c r="AH294" s="36"/>
      <c r="AI294" s="36"/>
      <c r="AJ294" s="36"/>
    </row>
    <row r="295" spans="1:36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'General Inputs'!K$23</f>
        <v>0</v>
      </c>
      <c r="AA295" s="194">
        <f>'General Inputs'!L$23</f>
        <v>0</v>
      </c>
      <c r="AB295" s="194">
        <f>'General Inputs'!M$23</f>
        <v>0</v>
      </c>
      <c r="AC295" s="194">
        <f>'General Inputs'!N$23</f>
        <v>0</v>
      </c>
      <c r="AD295" s="36"/>
      <c r="AE295" s="36"/>
      <c r="AF295" s="36"/>
      <c r="AG295" s="36"/>
      <c r="AH295" s="36"/>
      <c r="AI295" s="36"/>
      <c r="AJ295" s="36"/>
    </row>
    <row r="296" spans="1:36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'General Inputs'!K$23</f>
        <v>0</v>
      </c>
      <c r="AA296" s="194">
        <f>'General Inputs'!L$23</f>
        <v>0</v>
      </c>
      <c r="AB296" s="194">
        <f>'General Inputs'!M$23</f>
        <v>0</v>
      </c>
      <c r="AC296" s="194">
        <f>'General Inputs'!N$23</f>
        <v>0</v>
      </c>
      <c r="AD296" s="36"/>
      <c r="AE296" s="36"/>
      <c r="AF296" s="36"/>
      <c r="AG296" s="36"/>
      <c r="AH296" s="36"/>
      <c r="AI296" s="36"/>
      <c r="AJ296" s="36"/>
    </row>
    <row r="297" spans="1:36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'General Inputs'!K$23</f>
        <v>0</v>
      </c>
      <c r="AA297" s="194">
        <f>'General Inputs'!L$23</f>
        <v>0</v>
      </c>
      <c r="AB297" s="194">
        <f>'General Inputs'!M$23</f>
        <v>0</v>
      </c>
      <c r="AC297" s="194">
        <f>'General Inputs'!N$23</f>
        <v>0</v>
      </c>
      <c r="AD297" s="36"/>
      <c r="AE297" s="36"/>
      <c r="AF297" s="36"/>
      <c r="AG297" s="36"/>
      <c r="AH297" s="36"/>
      <c r="AI297" s="36"/>
      <c r="AJ297" s="36"/>
    </row>
    <row r="298" spans="1:36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'General Inputs'!K$23</f>
        <v>0</v>
      </c>
      <c r="AA298" s="194">
        <f>'General Inputs'!L$23</f>
        <v>0</v>
      </c>
      <c r="AB298" s="194">
        <f>'General Inputs'!M$23</f>
        <v>0</v>
      </c>
      <c r="AC298" s="194">
        <f>'General Inputs'!N$23</f>
        <v>0</v>
      </c>
      <c r="AD298" s="36"/>
      <c r="AE298" s="36"/>
      <c r="AF298" s="36"/>
      <c r="AG298" s="36"/>
      <c r="AH298" s="36"/>
      <c r="AI298" s="36"/>
      <c r="AJ298" s="36"/>
    </row>
    <row r="299" spans="1:36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'General Inputs'!K$23</f>
        <v>0</v>
      </c>
      <c r="AA299" s="194">
        <f>'General Inputs'!L$23</f>
        <v>0</v>
      </c>
      <c r="AB299" s="194">
        <f>'General Inputs'!M$23</f>
        <v>0</v>
      </c>
      <c r="AC299" s="194">
        <f>'General Inputs'!N$23</f>
        <v>0</v>
      </c>
      <c r="AD299" s="36"/>
      <c r="AE299" s="36"/>
      <c r="AF299" s="36"/>
      <c r="AG299" s="36"/>
      <c r="AH299" s="36"/>
      <c r="AI299" s="36"/>
      <c r="AJ299" s="36"/>
    </row>
    <row r="300" spans="1:36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'General Inputs'!K$23</f>
        <v>0</v>
      </c>
      <c r="AA300" s="194">
        <f>'General Inputs'!L$23</f>
        <v>0</v>
      </c>
      <c r="AB300" s="194">
        <f>'General Inputs'!M$23</f>
        <v>0</v>
      </c>
      <c r="AC300" s="194">
        <f>'General Inputs'!N$23</f>
        <v>0</v>
      </c>
      <c r="AD300" s="36"/>
      <c r="AE300" s="36"/>
      <c r="AF300" s="36"/>
      <c r="AG300" s="36"/>
      <c r="AH300" s="36"/>
      <c r="AI300" s="36"/>
      <c r="AJ300" s="36"/>
    </row>
    <row r="301" spans="1:36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'General Inputs'!K$23</f>
        <v>0</v>
      </c>
      <c r="AA301" s="194">
        <f>'General Inputs'!L$23</f>
        <v>0</v>
      </c>
      <c r="AB301" s="194">
        <f>'General Inputs'!M$23</f>
        <v>0</v>
      </c>
      <c r="AC301" s="194">
        <f>'General Inputs'!N$23</f>
        <v>0</v>
      </c>
      <c r="AD301" s="36"/>
      <c r="AE301" s="36"/>
      <c r="AF301" s="36"/>
      <c r="AG301" s="36"/>
      <c r="AH301" s="36"/>
      <c r="AI301" s="36"/>
      <c r="AJ301" s="36"/>
    </row>
    <row r="302" spans="1:36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'General Inputs'!K$23</f>
        <v>0</v>
      </c>
      <c r="AA302" s="194">
        <f>'General Inputs'!L$23</f>
        <v>0</v>
      </c>
      <c r="AB302" s="194">
        <f>'General Inputs'!M$23</f>
        <v>0</v>
      </c>
      <c r="AC302" s="194">
        <f>'General Inputs'!N$23</f>
        <v>0</v>
      </c>
      <c r="AD302" s="36"/>
      <c r="AE302" s="36"/>
      <c r="AF302" s="36"/>
      <c r="AG302" s="36"/>
      <c r="AH302" s="36"/>
      <c r="AI302" s="36"/>
      <c r="AJ302" s="36"/>
    </row>
    <row r="303" spans="1:36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'General Inputs'!K$23</f>
        <v>0</v>
      </c>
      <c r="AA303" s="194">
        <f>'General Inputs'!L$23</f>
        <v>0</v>
      </c>
      <c r="AB303" s="194">
        <f>'General Inputs'!M$23</f>
        <v>0</v>
      </c>
      <c r="AC303" s="194">
        <f>'General Inputs'!N$23</f>
        <v>0</v>
      </c>
      <c r="AD303" s="36"/>
      <c r="AE303" s="36"/>
      <c r="AF303" s="36"/>
      <c r="AG303" s="36"/>
      <c r="AH303" s="36"/>
      <c r="AI303" s="36"/>
      <c r="AJ303" s="36"/>
    </row>
    <row r="304" spans="1:36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'General Inputs'!K$23</f>
        <v>0</v>
      </c>
      <c r="AA304" s="194">
        <f>'General Inputs'!L$23</f>
        <v>0</v>
      </c>
      <c r="AB304" s="194">
        <f>'General Inputs'!M$23</f>
        <v>0</v>
      </c>
      <c r="AC304" s="194">
        <f>'General Inputs'!N$23</f>
        <v>0</v>
      </c>
      <c r="AD304" s="36"/>
      <c r="AE304" s="36"/>
      <c r="AF304" s="36"/>
      <c r="AG304" s="36"/>
      <c r="AH304" s="36"/>
      <c r="AI304" s="36"/>
      <c r="AJ304" s="36"/>
    </row>
    <row r="305" spans="1:36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'General Inputs'!K$23</f>
        <v>0</v>
      </c>
      <c r="AA305" s="194">
        <f>'General Inputs'!L$23</f>
        <v>0</v>
      </c>
      <c r="AB305" s="194">
        <f>'General Inputs'!M$23</f>
        <v>0</v>
      </c>
      <c r="AC305" s="194">
        <f>'General Inputs'!N$23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1" operator="equal">
      <formula>"NON-COMPLIANT"</formula>
    </cfRule>
    <cfRule type="cellIs" dxfId="2" priority="3" operator="equal">
      <formula>"COMPLIANT"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ignoredErrors>
    <ignoredError sqref="D7:D35 D36:D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topLeftCell="H4" zoomScale="130" zoomScaleNormal="130" workbookViewId="0">
      <selection activeCell="AA7" sqref="AA7:AD10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187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6" t="s">
        <v>205</v>
      </c>
      <c r="P4" s="216"/>
      <c r="Q4" s="216"/>
      <c r="R4" s="216"/>
      <c r="S4" s="216"/>
      <c r="T4" s="23"/>
      <c r="U4" s="216" t="s">
        <v>206</v>
      </c>
      <c r="V4" s="216"/>
      <c r="W4" s="216"/>
      <c r="X4" s="216"/>
      <c r="Y4" s="216"/>
      <c r="Z4" s="24"/>
      <c r="AA4" s="216" t="s">
        <v>207</v>
      </c>
      <c r="AB4" s="216"/>
      <c r="AC4" s="216"/>
      <c r="AD4" s="216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204</v>
      </c>
      <c r="E5" s="27" t="s">
        <v>186</v>
      </c>
      <c r="F5" s="27" t="str">
        <f>'Ancillary Network Services'!E5</f>
        <v>Unit</v>
      </c>
      <c r="G5" s="27" t="s">
        <v>188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290</v>
      </c>
      <c r="D7" s="161" t="s">
        <v>294</v>
      </c>
      <c r="E7" s="161" t="s">
        <v>372</v>
      </c>
      <c r="F7" s="71" t="s">
        <v>34</v>
      </c>
      <c r="G7" s="71" t="s">
        <v>217</v>
      </c>
      <c r="H7" s="92"/>
      <c r="I7" s="93">
        <f t="shared" ref="I7:I36" si="0">_xlfn.IFNA(INDEX($O7:$S7,1,MATCH(forecastyear,$O$5:$S$5,0)),0)</f>
        <v>296.38</v>
      </c>
      <c r="J7" s="162"/>
      <c r="K7" s="93">
        <f t="shared" ref="K7:K36" si="1">_xlfn.IFNA(INDEX($U7:$Y7,1,MATCH(forecastyear,$U$5:$Y$5,0)),0)</f>
        <v>296.38</v>
      </c>
      <c r="L7" s="162"/>
      <c r="M7" s="162" t="str">
        <f t="shared" ref="M7:M36" si="2">IF(C7="","",IF(I7&gt;K7,"NON-COMPLIANT","COMPLIANT"))</f>
        <v>COMPLIANT</v>
      </c>
      <c r="N7" s="39"/>
      <c r="O7" s="163">
        <f>U7</f>
        <v>302.38</v>
      </c>
      <c r="P7" s="163">
        <f t="shared" ref="P7:S7" si="3">V7</f>
        <v>296.38</v>
      </c>
      <c r="Q7" s="163">
        <f t="shared" si="3"/>
        <v>277.54000000000002</v>
      </c>
      <c r="R7" s="163">
        <f t="shared" si="3"/>
        <v>257.17</v>
      </c>
      <c r="S7" s="163">
        <f t="shared" si="3"/>
        <v>239.76</v>
      </c>
      <c r="T7" s="39"/>
      <c r="U7" s="164">
        <v>302.38</v>
      </c>
      <c r="V7" s="165">
        <f>ROUND(ROUND(U7,2)*(1+'General Inputs'!K$20)*(1-AA7)+IF(D7="Capital",'General Inputs'!K$30,'General Inputs'!K$29),2)</f>
        <v>296.38</v>
      </c>
      <c r="W7" s="165">
        <f>ROUND(ROUND(V7,2)*(1+'General Inputs'!L$20)*(1-AB7)+IF(E7="Capital",'General Inputs'!L$30,'General Inputs'!L$29),2)</f>
        <v>277.54000000000002</v>
      </c>
      <c r="X7" s="165">
        <f>ROUND(ROUND(W7,2)*(1+'General Inputs'!M$20)*(1-AC7)+IF(F7="Capital",'General Inputs'!M$30,'General Inputs'!M$29),2)</f>
        <v>257.17</v>
      </c>
      <c r="Y7" s="165">
        <f>ROUND(ROUND(X7,2)*(1+'General Inputs'!N$20)*(1-AD7)+IF(H7="Capital",'General Inputs'!N$30,'General Inputs'!N$29),2)</f>
        <v>239.76</v>
      </c>
      <c r="Z7" s="166"/>
      <c r="AA7" s="194">
        <v>5.2987381274405165E-2</v>
      </c>
      <c r="AB7" s="194">
        <v>8.1912383862353444E-2</v>
      </c>
      <c r="AC7" s="194">
        <v>9.1550536752818767E-2</v>
      </c>
      <c r="AD7" s="194">
        <v>8.5979878470559656E-2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291</v>
      </c>
      <c r="D8" s="161" t="s">
        <v>294</v>
      </c>
      <c r="E8" s="161" t="s">
        <v>373</v>
      </c>
      <c r="F8" s="71" t="s">
        <v>34</v>
      </c>
      <c r="G8" s="71" t="s">
        <v>217</v>
      </c>
      <c r="H8" s="92"/>
      <c r="I8" s="93">
        <f t="shared" si="0"/>
        <v>353.01</v>
      </c>
      <c r="J8" s="162"/>
      <c r="K8" s="93">
        <f t="shared" si="1"/>
        <v>353.01</v>
      </c>
      <c r="L8" s="162"/>
      <c r="M8" s="162" t="str">
        <f t="shared" si="2"/>
        <v>COMPLIANT</v>
      </c>
      <c r="N8" s="39"/>
      <c r="O8" s="163">
        <f t="shared" ref="O8:O36" si="4">U8</f>
        <v>362.41</v>
      </c>
      <c r="P8" s="163">
        <f t="shared" ref="P8:P36" si="5">V8</f>
        <v>353.01</v>
      </c>
      <c r="Q8" s="163">
        <f t="shared" ref="Q8:Q36" si="6">W8</f>
        <v>329.56</v>
      </c>
      <c r="R8" s="163">
        <f t="shared" ref="R8:R36" si="7">X8</f>
        <v>304.2</v>
      </c>
      <c r="S8" s="163">
        <f t="shared" ref="S8:S36" si="8">Y8</f>
        <v>282.31</v>
      </c>
      <c r="T8" s="39"/>
      <c r="U8" s="164">
        <v>362.41</v>
      </c>
      <c r="V8" s="165">
        <f>ROUND(ROUND(U8,2)*(1+'General Inputs'!K$20)*(1-AA8)+IF(D8="Capital",'General Inputs'!K$30,'General Inputs'!K$29),2)</f>
        <v>353.01</v>
      </c>
      <c r="W8" s="165">
        <f>ROUND(ROUND(V8,2)*(1+'General Inputs'!L$20)*(1-AB8)+IF(E8="Capital",'General Inputs'!L$30,'General Inputs'!L$29),2)</f>
        <v>329.56</v>
      </c>
      <c r="X8" s="165">
        <f>ROUND(ROUND(W8,2)*(1+'General Inputs'!M$20)*(1-AC8)+IF(F8="Capital",'General Inputs'!M$30,'General Inputs'!M$29),2)</f>
        <v>304.2</v>
      </c>
      <c r="Y8" s="165">
        <f>ROUND(ROUND(X8,2)*(1+'General Inputs'!N$20)*(1-AD8)+IF(H8="Capital",'General Inputs'!N$30,'General Inputs'!N$29),2)</f>
        <v>282.31</v>
      </c>
      <c r="Z8" s="166"/>
      <c r="AA8" s="194">
        <v>5.8849715154296378E-2</v>
      </c>
      <c r="AB8" s="194">
        <v>8.4741719283861427E-2</v>
      </c>
      <c r="AC8" s="194">
        <v>9.5049046019289429E-2</v>
      </c>
      <c r="AD8" s="194">
        <v>9.0137917790860778E-2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292</v>
      </c>
      <c r="D9" s="161" t="s">
        <v>294</v>
      </c>
      <c r="E9" s="161" t="s">
        <v>374</v>
      </c>
      <c r="F9" s="71" t="s">
        <v>34</v>
      </c>
      <c r="G9" s="71" t="s">
        <v>217</v>
      </c>
      <c r="H9" s="92"/>
      <c r="I9" s="93">
        <f t="shared" si="0"/>
        <v>689.72</v>
      </c>
      <c r="J9" s="162"/>
      <c r="K9" s="93">
        <f t="shared" si="1"/>
        <v>689.72</v>
      </c>
      <c r="L9" s="162"/>
      <c r="M9" s="162" t="str">
        <f t="shared" si="2"/>
        <v>COMPLIANT</v>
      </c>
      <c r="N9" s="39"/>
      <c r="O9" s="163">
        <f t="shared" si="4"/>
        <v>719.32</v>
      </c>
      <c r="P9" s="163">
        <f t="shared" si="5"/>
        <v>689.72</v>
      </c>
      <c r="Q9" s="163">
        <f t="shared" si="6"/>
        <v>638.76</v>
      </c>
      <c r="R9" s="163">
        <f t="shared" si="7"/>
        <v>583.66999999999996</v>
      </c>
      <c r="S9" s="163">
        <f t="shared" si="8"/>
        <v>535.16</v>
      </c>
      <c r="T9" s="39"/>
      <c r="U9" s="164">
        <v>719.32</v>
      </c>
      <c r="V9" s="165">
        <f>ROUND(ROUND(U9,2)*(1+'General Inputs'!K$20)*(1-AA9)+IF(D9="Capital",'General Inputs'!K$30,'General Inputs'!K$29),2)</f>
        <v>689.72</v>
      </c>
      <c r="W9" s="165">
        <f>ROUND(ROUND(V9,2)*(1+'General Inputs'!L$20)*(1-AB9)+IF(E9="Capital",'General Inputs'!L$30,'General Inputs'!L$29),2)</f>
        <v>638.76</v>
      </c>
      <c r="X9" s="165">
        <f>ROUND(ROUND(W9,2)*(1+'General Inputs'!M$20)*(1-AC9)+IF(F9="Capital",'General Inputs'!M$30,'General Inputs'!M$29),2)</f>
        <v>583.66999999999996</v>
      </c>
      <c r="Y9" s="165">
        <f>ROUND(ROUND(X9,2)*(1+'General Inputs'!N$20)*(1-AD9)+IF(H9="Capital",'General Inputs'!N$30,'General Inputs'!N$29),2)</f>
        <v>535.16</v>
      </c>
      <c r="Z9" s="166"/>
      <c r="AA9" s="194">
        <v>7.355835328420135E-2</v>
      </c>
      <c r="AB9" s="194">
        <v>9.203485954110624E-2</v>
      </c>
      <c r="AC9" s="194">
        <v>0.10415018354238093</v>
      </c>
      <c r="AD9" s="194">
        <v>0.10109204051150766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293</v>
      </c>
      <c r="D10" s="161" t="s">
        <v>294</v>
      </c>
      <c r="E10" s="161" t="s">
        <v>375</v>
      </c>
      <c r="F10" s="71" t="s">
        <v>34</v>
      </c>
      <c r="G10" s="71" t="s">
        <v>217</v>
      </c>
      <c r="H10" s="92"/>
      <c r="I10" s="93">
        <f t="shared" si="0"/>
        <v>46.57</v>
      </c>
      <c r="J10" s="162"/>
      <c r="K10" s="93">
        <f t="shared" si="1"/>
        <v>46.57</v>
      </c>
      <c r="L10" s="162"/>
      <c r="M10" s="162" t="str">
        <f t="shared" si="2"/>
        <v>COMPLIANT</v>
      </c>
      <c r="N10" s="39"/>
      <c r="O10" s="163">
        <f t="shared" si="4"/>
        <v>44.71</v>
      </c>
      <c r="P10" s="163">
        <f t="shared" si="5"/>
        <v>46.57</v>
      </c>
      <c r="Q10" s="163">
        <f t="shared" si="6"/>
        <v>47.78</v>
      </c>
      <c r="R10" s="163">
        <f t="shared" si="7"/>
        <v>49.08</v>
      </c>
      <c r="S10" s="163">
        <f t="shared" si="8"/>
        <v>50.53</v>
      </c>
      <c r="T10" s="39"/>
      <c r="U10" s="164">
        <v>44.71</v>
      </c>
      <c r="V10" s="165">
        <f>ROUND(ROUND(U10,2)*(1+'General Inputs'!K$20)*(1-AA10)+IF(D10="Capital",'General Inputs'!K$30,'General Inputs'!K$29),2)</f>
        <v>46.57</v>
      </c>
      <c r="W10" s="165">
        <f>ROUND(ROUND(V10,2)*(1+'General Inputs'!L$20)*(1-AB10)+IF(E10="Capital",'General Inputs'!L$30,'General Inputs'!L$29),2)</f>
        <v>47.78</v>
      </c>
      <c r="X10" s="165">
        <f>ROUND(ROUND(W10,2)*(1+'General Inputs'!M$20)*(1-AC10)+IF(F10="Capital",'General Inputs'!M$30,'General Inputs'!M$29),2)</f>
        <v>49.08</v>
      </c>
      <c r="Y10" s="165">
        <f>ROUND(ROUND(X10,2)*(1+'General Inputs'!N$20)*(1-AD10)+IF(H10="Capital",'General Inputs'!N$30,'General Inputs'!N$29),2)</f>
        <v>50.53</v>
      </c>
      <c r="Z10" s="166"/>
      <c r="AA10" s="194">
        <v>-6.4756788595219383E-3</v>
      </c>
      <c r="AB10" s="194">
        <v>-5.9531990650547595E-3</v>
      </c>
      <c r="AC10" s="194">
        <v>-7.1626134910667272E-3</v>
      </c>
      <c r="AD10" s="194">
        <v>-9.2967168831743496E-3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/>
      <c r="D11" s="161"/>
      <c r="E11" s="161"/>
      <c r="F11" s="71"/>
      <c r="G11" s="71"/>
      <c r="H11" s="92"/>
      <c r="I11" s="93">
        <f t="shared" si="0"/>
        <v>0</v>
      </c>
      <c r="J11" s="162"/>
      <c r="K11" s="93">
        <f t="shared" si="1"/>
        <v>0</v>
      </c>
      <c r="L11" s="162"/>
      <c r="M11" s="162" t="str">
        <f t="shared" si="2"/>
        <v/>
      </c>
      <c r="N11" s="39"/>
      <c r="O11" s="163">
        <f t="shared" si="4"/>
        <v>0</v>
      </c>
      <c r="P11" s="163">
        <f t="shared" si="5"/>
        <v>0</v>
      </c>
      <c r="Q11" s="163">
        <f t="shared" si="6"/>
        <v>0</v>
      </c>
      <c r="R11" s="163">
        <f t="shared" si="7"/>
        <v>0</v>
      </c>
      <c r="S11" s="163">
        <f t="shared" si="8"/>
        <v>0</v>
      </c>
      <c r="T11" s="39"/>
      <c r="U11" s="164"/>
      <c r="V11" s="165">
        <f>ROUND(ROUND(U11,2)*(1+'General Inputs'!K$20)*(1-AA11)+IF(D11="Capital",'General Inputs'!K$30,'General Inputs'!K$29),2)</f>
        <v>0</v>
      </c>
      <c r="W11" s="165">
        <f>ROUND(ROUND(V11,2)*(1+'General Inputs'!L$20)*(1-AB11)+IF(E11="Capital",'General Inputs'!L$30,'General Inputs'!L$29),2)</f>
        <v>0</v>
      </c>
      <c r="X11" s="165">
        <f>ROUND(ROUND(W11,2)*(1+'General Inputs'!M$20)*(1-AC11)+IF(F11="Capital",'General Inputs'!M$30,'General Inputs'!M$29),2)</f>
        <v>0</v>
      </c>
      <c r="Y11" s="165">
        <f>ROUND(ROUND(X11,2)*(1+'General Inputs'!N$20)*(1-AD11)+IF(H11="Capital",'General Inputs'!N$30,'General Inputs'!N$29),2)</f>
        <v>0</v>
      </c>
      <c r="Z11" s="166"/>
      <c r="AA11" s="194">
        <f>IF($D11="Capital",'General Inputs'!K$25,'General Inputs'!K$24)</f>
        <v>0</v>
      </c>
      <c r="AB11" s="194">
        <f>IF($D11="Capital",'General Inputs'!L$25,'General Inputs'!L$24)</f>
        <v>0</v>
      </c>
      <c r="AC11" s="194">
        <f>IF($D11="Capital",'General Inputs'!M$25,'General Inputs'!M$24)</f>
        <v>0</v>
      </c>
      <c r="AD11" s="194">
        <f>IF($D11="Capital",'General Inputs'!N$25,'General Inputs'!N$24)</f>
        <v>0</v>
      </c>
      <c r="AE11" s="36"/>
      <c r="AF11" s="36"/>
      <c r="AG11" s="36"/>
      <c r="AH11" s="36"/>
      <c r="AI11" s="36"/>
      <c r="AJ11" s="36"/>
      <c r="AK11" s="36"/>
    </row>
    <row r="12" spans="1:37" hidden="1" outlineLevel="1" x14ac:dyDescent="0.2">
      <c r="A12" s="36"/>
      <c r="B12" s="36"/>
      <c r="C12" s="161"/>
      <c r="D12" s="161"/>
      <c r="E12" s="161"/>
      <c r="F12" s="71"/>
      <c r="G12" s="71"/>
      <c r="H12" s="92"/>
      <c r="I12" s="93">
        <f t="shared" si="0"/>
        <v>0</v>
      </c>
      <c r="J12" s="162"/>
      <c r="K12" s="93">
        <f t="shared" si="1"/>
        <v>0</v>
      </c>
      <c r="L12" s="162"/>
      <c r="M12" s="162" t="str">
        <f t="shared" si="2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IF($D12="Capital",'General Inputs'!K$25,'General Inputs'!K$24)</f>
        <v>0</v>
      </c>
      <c r="AB12" s="194">
        <f>IF($D12="Capital",'General Inputs'!L$25,'General Inputs'!L$24)</f>
        <v>0</v>
      </c>
      <c r="AC12" s="194">
        <f>IF($D12="Capital",'General Inputs'!M$25,'General Inputs'!M$24)</f>
        <v>0</v>
      </c>
      <c r="AD12" s="194">
        <f>IF($D12="Capital",'General Inputs'!N$25,'General Inputs'!N$24)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/>
      <c r="G13" s="71"/>
      <c r="H13" s="92"/>
      <c r="I13" s="93">
        <f t="shared" si="0"/>
        <v>0</v>
      </c>
      <c r="J13" s="162"/>
      <c r="K13" s="93">
        <f t="shared" si="1"/>
        <v>0</v>
      </c>
      <c r="L13" s="162"/>
      <c r="M13" s="162" t="str">
        <f t="shared" si="2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IF($D13="Capital",'General Inputs'!K$25,'General Inputs'!K$24)</f>
        <v>0</v>
      </c>
      <c r="AB13" s="194">
        <f>IF($D13="Capital",'General Inputs'!L$25,'General Inputs'!L$24)</f>
        <v>0</v>
      </c>
      <c r="AC13" s="194">
        <f>IF($D13="Capital",'General Inputs'!M$25,'General Inputs'!M$24)</f>
        <v>0</v>
      </c>
      <c r="AD13" s="194">
        <f>IF($D13="Capital",'General Inputs'!N$25,'General Inputs'!N$24)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/>
      <c r="G14" s="71"/>
      <c r="H14" s="92"/>
      <c r="I14" s="93">
        <f t="shared" si="0"/>
        <v>0</v>
      </c>
      <c r="J14" s="162"/>
      <c r="K14" s="93">
        <f t="shared" si="1"/>
        <v>0</v>
      </c>
      <c r="L14" s="162"/>
      <c r="M14" s="162" t="str">
        <f t="shared" si="2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IF($D14="Capital",'General Inputs'!K$25,'General Inputs'!K$24)</f>
        <v>0</v>
      </c>
      <c r="AB14" s="194">
        <f>IF($D14="Capital",'General Inputs'!L$25,'General Inputs'!L$24)</f>
        <v>0</v>
      </c>
      <c r="AC14" s="194">
        <f>IF($D14="Capital",'General Inputs'!M$25,'General Inputs'!M$24)</f>
        <v>0</v>
      </c>
      <c r="AD14" s="194">
        <f>IF($D14="Capital",'General Inputs'!N$25,'General Inputs'!N$24)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/>
      <c r="G15" s="71"/>
      <c r="H15" s="92"/>
      <c r="I15" s="93">
        <f t="shared" si="0"/>
        <v>0</v>
      </c>
      <c r="J15" s="162"/>
      <c r="K15" s="93">
        <f t="shared" si="1"/>
        <v>0</v>
      </c>
      <c r="L15" s="162"/>
      <c r="M15" s="162" t="str">
        <f t="shared" si="2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IF($D15="Capital",'General Inputs'!K$25,'General Inputs'!K$24)</f>
        <v>0</v>
      </c>
      <c r="AB15" s="194">
        <f>IF($D15="Capital",'General Inputs'!L$25,'General Inputs'!L$24)</f>
        <v>0</v>
      </c>
      <c r="AC15" s="194">
        <f>IF($D15="Capital",'General Inputs'!M$25,'General Inputs'!M$24)</f>
        <v>0</v>
      </c>
      <c r="AD15" s="194">
        <f>IF($D15="Capital",'General Inputs'!N$25,'General Inputs'!N$24)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/>
      <c r="G16" s="71"/>
      <c r="H16" s="92"/>
      <c r="I16" s="93">
        <f t="shared" si="0"/>
        <v>0</v>
      </c>
      <c r="J16" s="162"/>
      <c r="K16" s="93">
        <f t="shared" si="1"/>
        <v>0</v>
      </c>
      <c r="L16" s="162"/>
      <c r="M16" s="162" t="str">
        <f t="shared" si="2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IF($D16="Capital",'General Inputs'!K$25,'General Inputs'!K$24)</f>
        <v>0</v>
      </c>
      <c r="AB16" s="194">
        <f>IF($D16="Capital",'General Inputs'!L$25,'General Inputs'!L$24)</f>
        <v>0</v>
      </c>
      <c r="AC16" s="194">
        <f>IF($D16="Capital",'General Inputs'!M$25,'General Inputs'!M$24)</f>
        <v>0</v>
      </c>
      <c r="AD16" s="194">
        <f>IF($D16="Capital",'General Inputs'!N$25,'General Inputs'!N$24)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/>
      <c r="G17" s="71"/>
      <c r="H17" s="92"/>
      <c r="I17" s="93">
        <f t="shared" si="0"/>
        <v>0</v>
      </c>
      <c r="J17" s="162"/>
      <c r="K17" s="93">
        <f t="shared" si="1"/>
        <v>0</v>
      </c>
      <c r="L17" s="162"/>
      <c r="M17" s="162" t="str">
        <f t="shared" si="2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IF($D17="Capital",'General Inputs'!K$25,'General Inputs'!K$24)</f>
        <v>0</v>
      </c>
      <c r="AB17" s="194">
        <f>IF($D17="Capital",'General Inputs'!L$25,'General Inputs'!L$24)</f>
        <v>0</v>
      </c>
      <c r="AC17" s="194">
        <f>IF($D17="Capital",'General Inputs'!M$25,'General Inputs'!M$24)</f>
        <v>0</v>
      </c>
      <c r="AD17" s="194">
        <f>IF($D17="Capital",'General Inputs'!N$25,'General Inputs'!N$24)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/>
      <c r="G18" s="71"/>
      <c r="H18" s="92"/>
      <c r="I18" s="93">
        <f t="shared" si="0"/>
        <v>0</v>
      </c>
      <c r="J18" s="162"/>
      <c r="K18" s="93">
        <f t="shared" si="1"/>
        <v>0</v>
      </c>
      <c r="L18" s="162"/>
      <c r="M18" s="162" t="str">
        <f t="shared" si="2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IF($D18="Capital",'General Inputs'!K$25,'General Inputs'!K$24)</f>
        <v>0</v>
      </c>
      <c r="AB18" s="194">
        <f>IF($D18="Capital",'General Inputs'!L$25,'General Inputs'!L$24)</f>
        <v>0</v>
      </c>
      <c r="AC18" s="194">
        <f>IF($D18="Capital",'General Inputs'!M$25,'General Inputs'!M$24)</f>
        <v>0</v>
      </c>
      <c r="AD18" s="194">
        <f>IF($D18="Capital",'General Inputs'!N$25,'General Inputs'!N$24)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/>
      <c r="G19" s="71"/>
      <c r="H19" s="92"/>
      <c r="I19" s="93">
        <f t="shared" si="0"/>
        <v>0</v>
      </c>
      <c r="J19" s="162"/>
      <c r="K19" s="93">
        <f t="shared" si="1"/>
        <v>0</v>
      </c>
      <c r="L19" s="162"/>
      <c r="M19" s="162" t="str">
        <f t="shared" si="2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IF($D19="Capital",'General Inputs'!K$25,'General Inputs'!K$24)</f>
        <v>0</v>
      </c>
      <c r="AB19" s="194">
        <f>IF($D19="Capital",'General Inputs'!L$25,'General Inputs'!L$24)</f>
        <v>0</v>
      </c>
      <c r="AC19" s="194">
        <f>IF($D19="Capital",'General Inputs'!M$25,'General Inputs'!M$24)</f>
        <v>0</v>
      </c>
      <c r="AD19" s="194">
        <f>IF($D19="Capital",'General Inputs'!N$25,'General Inputs'!N$24)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/>
      <c r="G20" s="71"/>
      <c r="H20" s="92"/>
      <c r="I20" s="93">
        <f t="shared" si="0"/>
        <v>0</v>
      </c>
      <c r="J20" s="162"/>
      <c r="K20" s="93">
        <f t="shared" si="1"/>
        <v>0</v>
      </c>
      <c r="L20" s="162"/>
      <c r="M20" s="162" t="str">
        <f t="shared" si="2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IF($D20="Capital",'General Inputs'!K$25,'General Inputs'!K$24)</f>
        <v>0</v>
      </c>
      <c r="AB20" s="194">
        <f>IF($D20="Capital",'General Inputs'!L$25,'General Inputs'!L$24)</f>
        <v>0</v>
      </c>
      <c r="AC20" s="194">
        <f>IF($D20="Capital",'General Inputs'!M$25,'General Inputs'!M$24)</f>
        <v>0</v>
      </c>
      <c r="AD20" s="194">
        <f>IF($D20="Capital",'General Inputs'!N$25,'General Inputs'!N$24)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0"/>
        <v>0</v>
      </c>
      <c r="J21" s="162"/>
      <c r="K21" s="93">
        <f t="shared" si="1"/>
        <v>0</v>
      </c>
      <c r="L21" s="162"/>
      <c r="M21" s="162" t="str">
        <f t="shared" si="2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IF($D21="Capital",'General Inputs'!K$25,'General Inputs'!K$24)</f>
        <v>0</v>
      </c>
      <c r="AB21" s="194">
        <f>IF($D21="Capital",'General Inputs'!L$25,'General Inputs'!L$24)</f>
        <v>0</v>
      </c>
      <c r="AC21" s="194">
        <f>IF($D21="Capital",'General Inputs'!M$25,'General Inputs'!M$24)</f>
        <v>0</v>
      </c>
      <c r="AD21" s="194">
        <f>IF($D21="Capital",'General Inputs'!N$25,'General Inputs'!N$24)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0"/>
        <v>0</v>
      </c>
      <c r="J22" s="162"/>
      <c r="K22" s="93">
        <f t="shared" si="1"/>
        <v>0</v>
      </c>
      <c r="L22" s="162"/>
      <c r="M22" s="162" t="str">
        <f t="shared" si="2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IF($D22="Capital",'General Inputs'!K$25,'General Inputs'!K$24)</f>
        <v>0</v>
      </c>
      <c r="AB22" s="194">
        <f>IF($D22="Capital",'General Inputs'!L$25,'General Inputs'!L$24)</f>
        <v>0</v>
      </c>
      <c r="AC22" s="194">
        <f>IF($D22="Capital",'General Inputs'!M$25,'General Inputs'!M$24)</f>
        <v>0</v>
      </c>
      <c r="AD22" s="194">
        <f>IF($D22="Capital",'General Inputs'!N$25,'General Inputs'!N$24)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0"/>
        <v>0</v>
      </c>
      <c r="J23" s="162"/>
      <c r="K23" s="93">
        <f t="shared" si="1"/>
        <v>0</v>
      </c>
      <c r="L23" s="162"/>
      <c r="M23" s="162" t="str">
        <f t="shared" si="2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IF($D23="Capital",'General Inputs'!K$25,'General Inputs'!K$24)</f>
        <v>0</v>
      </c>
      <c r="AB23" s="194">
        <f>IF($D23="Capital",'General Inputs'!L$25,'General Inputs'!L$24)</f>
        <v>0</v>
      </c>
      <c r="AC23" s="194">
        <f>IF($D23="Capital",'General Inputs'!M$25,'General Inputs'!M$24)</f>
        <v>0</v>
      </c>
      <c r="AD23" s="194">
        <f>IF($D23="Capital",'General Inputs'!N$25,'General Inputs'!N$24)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0"/>
        <v>0</v>
      </c>
      <c r="J24" s="162"/>
      <c r="K24" s="93">
        <f t="shared" si="1"/>
        <v>0</v>
      </c>
      <c r="L24" s="162"/>
      <c r="M24" s="162" t="str">
        <f t="shared" si="2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IF($D24="Capital",'General Inputs'!K$25,'General Inputs'!K$24)</f>
        <v>0</v>
      </c>
      <c r="AB24" s="194">
        <f>IF($D24="Capital",'General Inputs'!L$25,'General Inputs'!L$24)</f>
        <v>0</v>
      </c>
      <c r="AC24" s="194">
        <f>IF($D24="Capital",'General Inputs'!M$25,'General Inputs'!M$24)</f>
        <v>0</v>
      </c>
      <c r="AD24" s="194">
        <f>IF($D24="Capital",'General Inputs'!N$25,'General Inputs'!N$24)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0"/>
        <v>0</v>
      </c>
      <c r="J25" s="162"/>
      <c r="K25" s="93">
        <f t="shared" si="1"/>
        <v>0</v>
      </c>
      <c r="L25" s="162"/>
      <c r="M25" s="162" t="str">
        <f t="shared" si="2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IF($D25="Capital",'General Inputs'!K$25,'General Inputs'!K$24)</f>
        <v>0</v>
      </c>
      <c r="AB25" s="194">
        <f>IF($D25="Capital",'General Inputs'!L$25,'General Inputs'!L$24)</f>
        <v>0</v>
      </c>
      <c r="AC25" s="194">
        <f>IF($D25="Capital",'General Inputs'!M$25,'General Inputs'!M$24)</f>
        <v>0</v>
      </c>
      <c r="AD25" s="194">
        <f>IF($D25="Capital",'General Inputs'!N$25,'General Inputs'!N$24)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0"/>
        <v>0</v>
      </c>
      <c r="J26" s="162"/>
      <c r="K26" s="93">
        <f t="shared" si="1"/>
        <v>0</v>
      </c>
      <c r="L26" s="162"/>
      <c r="M26" s="162" t="str">
        <f t="shared" si="2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IF($D26="Capital",'General Inputs'!K$25,'General Inputs'!K$24)</f>
        <v>0</v>
      </c>
      <c r="AB26" s="194">
        <f>IF($D26="Capital",'General Inputs'!L$25,'General Inputs'!L$24)</f>
        <v>0</v>
      </c>
      <c r="AC26" s="194">
        <f>IF($D26="Capital",'General Inputs'!M$25,'General Inputs'!M$24)</f>
        <v>0</v>
      </c>
      <c r="AD26" s="194">
        <f>IF($D26="Capital",'General Inputs'!N$25,'General Inputs'!N$24)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0"/>
        <v>0</v>
      </c>
      <c r="J27" s="162"/>
      <c r="K27" s="93">
        <f t="shared" si="1"/>
        <v>0</v>
      </c>
      <c r="L27" s="162"/>
      <c r="M27" s="162" t="str">
        <f t="shared" si="2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IF($D27="Capital",'General Inputs'!K$25,'General Inputs'!K$24)</f>
        <v>0</v>
      </c>
      <c r="AB27" s="194">
        <f>IF($D27="Capital",'General Inputs'!L$25,'General Inputs'!L$24)</f>
        <v>0</v>
      </c>
      <c r="AC27" s="194">
        <f>IF($D27="Capital",'General Inputs'!M$25,'General Inputs'!M$24)</f>
        <v>0</v>
      </c>
      <c r="AD27" s="194">
        <f>IF($D27="Capital",'General Inputs'!N$25,'General Inputs'!N$24)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0"/>
        <v>0</v>
      </c>
      <c r="J28" s="162"/>
      <c r="K28" s="93">
        <f t="shared" si="1"/>
        <v>0</v>
      </c>
      <c r="L28" s="162"/>
      <c r="M28" s="162" t="str">
        <f t="shared" si="2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IF($D28="Capital",'General Inputs'!K$25,'General Inputs'!K$24)</f>
        <v>0</v>
      </c>
      <c r="AB28" s="194">
        <f>IF($D28="Capital",'General Inputs'!L$25,'General Inputs'!L$24)</f>
        <v>0</v>
      </c>
      <c r="AC28" s="194">
        <f>IF($D28="Capital",'General Inputs'!M$25,'General Inputs'!M$24)</f>
        <v>0</v>
      </c>
      <c r="AD28" s="194">
        <f>IF($D28="Capital",'General Inputs'!N$25,'General Inputs'!N$24)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0"/>
        <v>0</v>
      </c>
      <c r="J29" s="162"/>
      <c r="K29" s="93">
        <f t="shared" si="1"/>
        <v>0</v>
      </c>
      <c r="L29" s="162"/>
      <c r="M29" s="162" t="str">
        <f t="shared" si="2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IF($D29="Capital",'General Inputs'!K$25,'General Inputs'!K$24)</f>
        <v>0</v>
      </c>
      <c r="AB29" s="194">
        <f>IF($D29="Capital",'General Inputs'!L$25,'General Inputs'!L$24)</f>
        <v>0</v>
      </c>
      <c r="AC29" s="194">
        <f>IF($D29="Capital",'General Inputs'!M$25,'General Inputs'!M$24)</f>
        <v>0</v>
      </c>
      <c r="AD29" s="194">
        <f>IF($D29="Capital",'General Inputs'!N$25,'General Inputs'!N$24)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0"/>
        <v>0</v>
      </c>
      <c r="J30" s="162"/>
      <c r="K30" s="93">
        <f t="shared" si="1"/>
        <v>0</v>
      </c>
      <c r="L30" s="162"/>
      <c r="M30" s="162" t="str">
        <f t="shared" si="2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IF($D30="Capital",'General Inputs'!K$25,'General Inputs'!K$24)</f>
        <v>0</v>
      </c>
      <c r="AB30" s="194">
        <f>IF($D30="Capital",'General Inputs'!L$25,'General Inputs'!L$24)</f>
        <v>0</v>
      </c>
      <c r="AC30" s="194">
        <f>IF($D30="Capital",'General Inputs'!M$25,'General Inputs'!M$24)</f>
        <v>0</v>
      </c>
      <c r="AD30" s="194">
        <f>IF($D30="Capital",'General Inputs'!N$25,'General Inputs'!N$24)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0"/>
        <v>0</v>
      </c>
      <c r="J31" s="162"/>
      <c r="K31" s="93">
        <f t="shared" si="1"/>
        <v>0</v>
      </c>
      <c r="L31" s="162"/>
      <c r="M31" s="162" t="str">
        <f t="shared" si="2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IF($D31="Capital",'General Inputs'!K$25,'General Inputs'!K$24)</f>
        <v>0</v>
      </c>
      <c r="AB31" s="194">
        <f>IF($D31="Capital",'General Inputs'!L$25,'General Inputs'!L$24)</f>
        <v>0</v>
      </c>
      <c r="AC31" s="194">
        <f>IF($D31="Capital",'General Inputs'!M$25,'General Inputs'!M$24)</f>
        <v>0</v>
      </c>
      <c r="AD31" s="194">
        <f>IF($D31="Capital",'General Inputs'!N$25,'General Inputs'!N$24)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0"/>
        <v>0</v>
      </c>
      <c r="J32" s="162"/>
      <c r="K32" s="93">
        <f t="shared" si="1"/>
        <v>0</v>
      </c>
      <c r="L32" s="162"/>
      <c r="M32" s="162" t="str">
        <f t="shared" si="2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IF($D32="Capital",'General Inputs'!K$25,'General Inputs'!K$24)</f>
        <v>0</v>
      </c>
      <c r="AB32" s="194">
        <f>IF($D32="Capital",'General Inputs'!L$25,'General Inputs'!L$24)</f>
        <v>0</v>
      </c>
      <c r="AC32" s="194">
        <f>IF($D32="Capital",'General Inputs'!M$25,'General Inputs'!M$24)</f>
        <v>0</v>
      </c>
      <c r="AD32" s="194">
        <f>IF($D32="Capital",'General Inputs'!N$25,'General Inputs'!N$24)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0"/>
        <v>0</v>
      </c>
      <c r="J33" s="162"/>
      <c r="K33" s="93">
        <f t="shared" si="1"/>
        <v>0</v>
      </c>
      <c r="L33" s="162"/>
      <c r="M33" s="162" t="str">
        <f t="shared" si="2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IF($D33="Capital",'General Inputs'!K$25,'General Inputs'!K$24)</f>
        <v>0</v>
      </c>
      <c r="AB33" s="194">
        <f>IF($D33="Capital",'General Inputs'!L$25,'General Inputs'!L$24)</f>
        <v>0</v>
      </c>
      <c r="AC33" s="194">
        <f>IF($D33="Capital",'General Inputs'!M$25,'General Inputs'!M$24)</f>
        <v>0</v>
      </c>
      <c r="AD33" s="194">
        <f>IF($D33="Capital",'General Inputs'!N$25,'General Inputs'!N$24)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0"/>
        <v>0</v>
      </c>
      <c r="J34" s="162"/>
      <c r="K34" s="93">
        <f t="shared" si="1"/>
        <v>0</v>
      </c>
      <c r="L34" s="162"/>
      <c r="M34" s="162" t="str">
        <f t="shared" si="2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IF($D34="Capital",'General Inputs'!K$25,'General Inputs'!K$24)</f>
        <v>0</v>
      </c>
      <c r="AB34" s="194">
        <f>IF($D34="Capital",'General Inputs'!L$25,'General Inputs'!L$24)</f>
        <v>0</v>
      </c>
      <c r="AC34" s="194">
        <f>IF($D34="Capital",'General Inputs'!M$25,'General Inputs'!M$24)</f>
        <v>0</v>
      </c>
      <c r="AD34" s="194">
        <f>IF($D34="Capital",'General Inputs'!N$25,'General Inputs'!N$24)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0"/>
        <v>0</v>
      </c>
      <c r="J35" s="162"/>
      <c r="K35" s="93">
        <f t="shared" si="1"/>
        <v>0</v>
      </c>
      <c r="L35" s="162"/>
      <c r="M35" s="162" t="str">
        <f t="shared" si="2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IF($D35="Capital",'General Inputs'!K$25,'General Inputs'!K$24)</f>
        <v>0</v>
      </c>
      <c r="AB35" s="194">
        <f>IF($D35="Capital",'General Inputs'!L$25,'General Inputs'!L$24)</f>
        <v>0</v>
      </c>
      <c r="AC35" s="194">
        <f>IF($D35="Capital",'General Inputs'!M$25,'General Inputs'!M$24)</f>
        <v>0</v>
      </c>
      <c r="AD35" s="194">
        <f>IF($D35="Capital",'General Inputs'!N$25,'General Inputs'!N$24)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0"/>
        <v>0</v>
      </c>
      <c r="J36" s="162"/>
      <c r="K36" s="93">
        <f t="shared" si="1"/>
        <v>0</v>
      </c>
      <c r="L36" s="162"/>
      <c r="M36" s="162" t="str">
        <f t="shared" si="2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IF($D36="Capital",'General Inputs'!K$25,'General Inputs'!K$24)</f>
        <v>0</v>
      </c>
      <c r="AB36" s="194">
        <f>IF($D36="Capital",'General Inputs'!L$25,'General Inputs'!L$24)</f>
        <v>0</v>
      </c>
      <c r="AC36" s="194">
        <f>IF($D36="Capital",'General Inputs'!M$25,'General Inputs'!M$24)</f>
        <v>0</v>
      </c>
      <c r="AD36" s="194">
        <f>IF($D36="Capital",'General Inputs'!N$25,'General Inputs'!N$24)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workbookViewId="0">
      <selection activeCell="L84" sqref="L8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CitiPower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196</v>
      </c>
      <c r="D29" s="37" t="s">
        <v>24</v>
      </c>
      <c r="E29" s="37"/>
      <c r="F29" s="37"/>
      <c r="G29" s="177" t="s">
        <v>189</v>
      </c>
    </row>
    <row r="30" spans="3:7" x14ac:dyDescent="0.2">
      <c r="C30" s="70" t="s">
        <v>197</v>
      </c>
      <c r="D30" s="37" t="s">
        <v>24</v>
      </c>
      <c r="E30" s="37"/>
      <c r="F30" s="37"/>
      <c r="G30" s="177" t="s">
        <v>191</v>
      </c>
    </row>
    <row r="31" spans="3:7" x14ac:dyDescent="0.2">
      <c r="C31" s="70" t="s">
        <v>198</v>
      </c>
      <c r="D31" s="37" t="s">
        <v>24</v>
      </c>
      <c r="E31" s="37"/>
      <c r="F31" s="37"/>
      <c r="G31" s="177" t="s">
        <v>190</v>
      </c>
    </row>
    <row r="32" spans="3:7" x14ac:dyDescent="0.2">
      <c r="C32" s="70" t="s">
        <v>199</v>
      </c>
      <c r="D32" s="37" t="s">
        <v>24</v>
      </c>
      <c r="E32" s="37"/>
      <c r="F32" s="37"/>
      <c r="G32" s="177" t="s">
        <v>193</v>
      </c>
    </row>
    <row r="33" spans="1:38" x14ac:dyDescent="0.2">
      <c r="C33" s="70" t="s">
        <v>200</v>
      </c>
      <c r="D33" s="37" t="s">
        <v>24</v>
      </c>
      <c r="E33" s="37"/>
      <c r="F33" s="37"/>
      <c r="G33" s="177" t="s">
        <v>194</v>
      </c>
    </row>
    <row r="34" spans="1:38" x14ac:dyDescent="0.2">
      <c r="C34" s="70" t="s">
        <v>201</v>
      </c>
      <c r="D34" s="37" t="s">
        <v>24</v>
      </c>
      <c r="E34" s="37"/>
      <c r="F34" s="37"/>
      <c r="G34" s="177" t="s">
        <v>195</v>
      </c>
    </row>
    <row r="35" spans="1:38" x14ac:dyDescent="0.2">
      <c r="C35" s="70" t="s">
        <v>218</v>
      </c>
      <c r="D35" s="37"/>
      <c r="E35" s="37"/>
      <c r="F35" s="37"/>
      <c r="G35" s="177" t="s">
        <v>216</v>
      </c>
    </row>
    <row r="36" spans="1:38" x14ac:dyDescent="0.2">
      <c r="C36" s="70" t="s">
        <v>219</v>
      </c>
      <c r="D36" s="37"/>
      <c r="E36" s="37"/>
      <c r="F36" s="37"/>
      <c r="G36" s="177" t="s">
        <v>217</v>
      </c>
    </row>
    <row r="37" spans="1:38" x14ac:dyDescent="0.2">
      <c r="C37" s="70" t="s">
        <v>202</v>
      </c>
      <c r="D37" s="37" t="s">
        <v>24</v>
      </c>
      <c r="E37" s="37"/>
      <c r="F37" s="37"/>
      <c r="G37" s="177" t="s">
        <v>192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7" t="s">
        <v>24</v>
      </c>
      <c r="H101" s="218"/>
      <c r="I101" s="188" t="s">
        <v>220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7" t="s">
        <v>12</v>
      </c>
      <c r="H103" s="218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7" t="s">
        <v>104</v>
      </c>
      <c r="H104" s="218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7" t="s">
        <v>105</v>
      </c>
      <c r="H105" s="218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7" t="s">
        <v>106</v>
      </c>
      <c r="H106" s="218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7" t="s">
        <v>108</v>
      </c>
      <c r="H107" s="218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7" t="s">
        <v>109</v>
      </c>
      <c r="H108" s="218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7" t="s">
        <v>110</v>
      </c>
      <c r="H109" s="218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7" t="s">
        <v>112</v>
      </c>
      <c r="H110" s="218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7" t="s">
        <v>113</v>
      </c>
      <c r="H111" s="218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7" t="s">
        <v>114</v>
      </c>
      <c r="H112" s="218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7" t="s">
        <v>116</v>
      </c>
      <c r="H113" s="218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7" t="s">
        <v>118</v>
      </c>
      <c r="H114" s="218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7" t="s">
        <v>120</v>
      </c>
      <c r="H115" s="218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topLeftCell="A4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CitiPower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>
        <f>'[2]Pricing model'!D105</f>
        <v>0</v>
      </c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184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389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Sudharshan, Shreya</cp:lastModifiedBy>
  <dcterms:created xsi:type="dcterms:W3CDTF">2021-09-30T05:10:33Z</dcterms:created>
  <dcterms:modified xsi:type="dcterms:W3CDTF">2022-03-16T00:46:39Z</dcterms:modified>
</cp:coreProperties>
</file>