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5" yWindow="6120" windowWidth="28830" windowHeight="5580" tabRatio="619"/>
  </bookViews>
  <sheets>
    <sheet name="RRP EBSS" sheetId="18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_123Graph_A" hidden="1">[1]SECTORS!$BP$16:$BP$33</definedName>
    <definedName name="__123Graph_AARREARSB" hidden="1">'[2]00DATES'!$D$276:$D$287</definedName>
    <definedName name="__123Graph_AARREARSG" hidden="1">'[2]00DATES'!$D$192:$D$203</definedName>
    <definedName name="__123Graph_AARREARSS" hidden="1">'[2]00DATES'!$D$220:$D$231</definedName>
    <definedName name="__123Graph_AARREARST" hidden="1">'[2]00DATES'!$D$304:$D$315</definedName>
    <definedName name="__123Graph_ARECOVERIESG" hidden="1">'[2]00DATES'!$D$89:$D$100</definedName>
    <definedName name="__123Graph_ARECOVERIESS" hidden="1">'[2]00DATES'!$B$114:$B$125</definedName>
    <definedName name="__123Graph_AREFFO" hidden="1">'[2]00DATES'!$D$90:$D$101</definedName>
    <definedName name="__123Graph_AVISITSFO" hidden="1">'[2]00DATES'!$D$163:$D$174</definedName>
    <definedName name="__123Graph_BARREARSB" hidden="1">'[2]00DATES'!$F$276:$F$287</definedName>
    <definedName name="__123Graph_BARREARSG" hidden="1">'[2]00DATES'!$F$192:$F$203</definedName>
    <definedName name="__123Graph_BARREARSS" hidden="1">'[2]00DATES'!$F$220:$F$231</definedName>
    <definedName name="__123Graph_BARREARST" hidden="1">'[2]00DATES'!$F$304:$F$315</definedName>
    <definedName name="__123Graph_BRECOVERIESG" hidden="1">'[2]00DATES'!$F$89:$F$100</definedName>
    <definedName name="__123Graph_BRECOVERIESS" hidden="1">'[2]00DATES'!$D$114:$D$125</definedName>
    <definedName name="__123Graph_BREFFO" hidden="1">'[2]00DATES'!$F$90:$F$101</definedName>
    <definedName name="__123Graph_BVISITSFO" hidden="1">'[2]00DATES'!$F$163:$F$174</definedName>
    <definedName name="__123Graph_CRECOVERIESG" hidden="1">'[2]00DATES'!$G$89:$G$100</definedName>
    <definedName name="__123Graph_CRECOVERIESS" hidden="1">'[2]00DATES'!$E$114:$E$125</definedName>
    <definedName name="__123Graph_CVISITSFO" hidden="1">'[2]00DATES'!$G$163:$G$174</definedName>
    <definedName name="__123Graph_CWH2" hidden="1">[1]SECTORS!$CD$33:$CD$71</definedName>
    <definedName name="__123Graph_CWH3" hidden="1">[1]SECTORS!$CH$33:$CH$71</definedName>
    <definedName name="__123Graph_DARREARSB" hidden="1">'[2]00DATES'!$E$276:$E$287</definedName>
    <definedName name="__123Graph_DARREARSG" hidden="1">'[2]00DATES'!$E$192:$E$203</definedName>
    <definedName name="__123Graph_DARREARSS" hidden="1">'[2]00DATES'!$E$220:$E$231</definedName>
    <definedName name="__123Graph_DARREARST" hidden="1">'[2]00DATES'!$E$304:$E$315</definedName>
    <definedName name="__123Graph_DRECOVERIESG" hidden="1">'[2]00DATES'!$E$89:$E$100</definedName>
    <definedName name="__123Graph_DRECOVERIESS" hidden="1">'[2]00DATES'!$C$114:$C$125</definedName>
    <definedName name="__123Graph_DREFFO" hidden="1">'[2]00DATES'!$E$90:$E$101</definedName>
    <definedName name="__123Graph_DVISITSFO" hidden="1">'[2]00DATES'!$E$163:$E$174</definedName>
    <definedName name="__123Graph_X" hidden="1">[1]SECTORS!$A$16:$A$37</definedName>
    <definedName name="__123Graph_XARREARSB" hidden="1">'[2]00DATES'!$A$276:$A$287</definedName>
    <definedName name="__123Graph_XARREARSG" hidden="1">'[2]00DATES'!$A$192:$A$203</definedName>
    <definedName name="__123Graph_XARREARSS" hidden="1">'[2]00DATES'!$A$220:$A$231</definedName>
    <definedName name="__123Graph_XARREARST" hidden="1">'[2]00DATES'!$A$304:$A$315</definedName>
    <definedName name="__123Graph_XRECOVERIESG" hidden="1">'[2]00DATES'!$A$89:$A$100</definedName>
    <definedName name="__123Graph_XRECOVERIESS" hidden="1">'[2]00DATES'!$A$114:$A$125</definedName>
    <definedName name="__123Graph_XVISITSFO" hidden="1">'[2]00DATES'!$A$163:$A$174</definedName>
    <definedName name="_1__123Graph_A__LTR" hidden="1">'[2]00DATES'!$D$8:$D$19</definedName>
    <definedName name="_10__123Graph_D__LTR" hidden="1">'[2]00DATES'!$E$8:$E$19</definedName>
    <definedName name="_101__123Graph_ACHART_2" hidden="1">[3]VIC!$AU$9:$AU$26</definedName>
    <definedName name="_109__123Graph_ACHART_3" hidden="1">[3]VIC!$AB$9:$AB$26</definedName>
    <definedName name="_11__123Graph_DO_S_GAS" hidden="1">'[2]00DATES'!$E$39:$E$50</definedName>
    <definedName name="_110__123Graph_ACHART_30" hidden="1">[3]SA!$BJ$9:$BJ$26</definedName>
    <definedName name="_111__123Graph_ACHART_31" hidden="1">[3]WA!$BJ$9:$BJ$26</definedName>
    <definedName name="_112__123Graph_ACHART_35" hidden="1">[3]WA!$BJ$9:$BJ$26</definedName>
    <definedName name="_116__123Graph_ACHART_3" hidden="1">[3]VIC!$AB$9:$AB$26</definedName>
    <definedName name="_117__123Graph_ACHART_30" hidden="1">[3]SA!$BJ$9:$BJ$26</definedName>
    <definedName name="_118__123Graph_ACHART_31" hidden="1">[3]WA!$BJ$9:$BJ$26</definedName>
    <definedName name="_119__123Graph_ACHART_35" hidden="1">[3]WA!$BJ$9:$BJ$26</definedName>
    <definedName name="_12__123Graph_DT_OVER" hidden="1">'[2]00DATES'!$E$65:$E$76</definedName>
    <definedName name="_126__123Graph_ACHART_4" hidden="1">[3]VIC!$AV$9:$AV$26</definedName>
    <definedName name="_134__123Graph_ACHART_4" hidden="1">[3]VIC!$AV$9:$AV$26</definedName>
    <definedName name="_14__123Graph_ACHART_1" hidden="1">[3]VIC!$AA$9:$AA$26</definedName>
    <definedName name="_140__123Graph_ACHART_5" hidden="1">[3]VIC!$R$5:$R$26</definedName>
    <definedName name="_149__123Graph_ACHART_5" hidden="1">[3]VIC!$R$5:$R$26</definedName>
    <definedName name="_15__123Graph_ACHART_1" hidden="1">[3]VIC!$AA$9:$AA$26</definedName>
    <definedName name="_154__123Graph_ACHART_6" hidden="1">[3]VIC!$S$5:$S$26</definedName>
    <definedName name="_155__123Graph_ACHART_62" hidden="1">[3]ACT!$BA$7:$BA$26</definedName>
    <definedName name="_156__123Graph_ACHART_66" hidden="1">[4]NSW!$AZ$5:$AZ$26</definedName>
    <definedName name="_157__123Graph_ACHART_68" hidden="1">[3]TAS!$AG$5:$AG$26</definedName>
    <definedName name="_158__123Graph_ACHART_69" hidden="1">[4]NSW!$AG$5:$AG$26</definedName>
    <definedName name="_164__123Graph_ACHART_6" hidden="1">[3]VIC!$S$5:$S$26</definedName>
    <definedName name="_165__123Graph_ACHART_62" hidden="1">[3]ACT!$BA$7:$BA$26</definedName>
    <definedName name="_166__123Graph_ACHART_66" hidden="1">[4]NSW!$AZ$5:$AZ$26</definedName>
    <definedName name="_167__123Graph_ACHART_68" hidden="1">[3]TAS!$AG$5:$AG$26</definedName>
    <definedName name="_168__123Graph_ACHART_69" hidden="1">[4]NSW!$AG$5:$AG$26</definedName>
    <definedName name="_172__123Graph_ACHART_7" hidden="1">[3]VIC!$F$5:$F$26</definedName>
    <definedName name="_173__123Graph_ACHART_70" hidden="1">[3]ACT!$J$5:$J$26</definedName>
    <definedName name="_174__123Graph_ACHART_71" hidden="1">[3]ACT!$N$12:$N$27</definedName>
    <definedName name="_183__123Graph_ACHART_7" hidden="1">[3]VIC!$F$5:$F$26</definedName>
    <definedName name="_184__123Graph_ACHART_70" hidden="1">[3]ACT!$J$5:$J$26</definedName>
    <definedName name="_185__123Graph_ACHART_71" hidden="1">[3]ACT!$N$12:$N$27</definedName>
    <definedName name="_188__123Graph_ACHART_8" hidden="1">[3]VIC!$G$5:$G$26</definedName>
    <definedName name="_2__123Graph_AO_S_GAS" hidden="1">'[2]00DATES'!$D$39:$D$50</definedName>
    <definedName name="_200__123Graph_ACHART_8" hidden="1">[3]VIC!$G$5:$G$26</definedName>
    <definedName name="_202__123Graph_ACHART_9" hidden="1">[3]VIC!$BC$5:$BC$26</definedName>
    <definedName name="_210__123Graph_BCHART_1" hidden="1">[5]charts!#REF!</definedName>
    <definedName name="_215__123Graph_ACHART_9" hidden="1">[3]VIC!$BC$5:$BC$26</definedName>
    <definedName name="_223__123Graph_BCHART_1" hidden="1">[5]charts!#REF!</definedName>
    <definedName name="_224__123Graph_BCHART_10" hidden="1">[3]VIC!$BA$5:$BA$26</definedName>
    <definedName name="_238__123Graph_BCHART_10" hidden="1">[3]VIC!$BA$5:$BA$26</definedName>
    <definedName name="_238__123Graph_BCHART_11" hidden="1">[3]VIC!$BE$5:$BE$26</definedName>
    <definedName name="_239__123Graph_BCHART_12" hidden="1">[3]VIC!$N$6:$N$26</definedName>
    <definedName name="_253__123Graph_BCHART_11" hidden="1">[3]VIC!$BE$5:$BE$26</definedName>
    <definedName name="_254__123Graph_BCHART_12" hidden="1">[3]VIC!$N$6:$N$26</definedName>
    <definedName name="_257__123Graph_BCHART_13" hidden="1">[3]VIC!#REF!</definedName>
    <definedName name="_258__123Graph_BCHART_15" hidden="1">[3]VIC!$AG$6:$AG$26</definedName>
    <definedName name="_259__123Graph_BCHART_16" hidden="1">[3]VIC!$BE$5:$BE$26</definedName>
    <definedName name="_273__123Graph_BCHART_13" hidden="1">[3]VIC!#REF!</definedName>
    <definedName name="_273__123Graph_BCHART_2" hidden="1">[3]VIC!$AX$9:$AX$26</definedName>
    <definedName name="_274__123Graph_BCHART_15" hidden="1">[3]VIC!$AG$6:$AG$26</definedName>
    <definedName name="_275__123Graph_BCHART_16" hidden="1">[3]VIC!$BE$5:$BE$26</definedName>
    <definedName name="_28__123Graph_ACHART_10" hidden="1">[3]VIC!$BD$5:$BD$26</definedName>
    <definedName name="_287__123Graph_BCHART_3" hidden="1">[3]VIC!$AF$9:$AF$26</definedName>
    <definedName name="_288__123Graph_BCHART_30" hidden="1">[3]SA!$BI$9:$BI$26</definedName>
    <definedName name="_289__123Graph_BCHART_31" hidden="1">[3]WA!$BI$9:$BI$26</definedName>
    <definedName name="_290__123Graph_BCHART_2" hidden="1">[3]VIC!$AX$9:$AX$26</definedName>
    <definedName name="_290__123Graph_BCHART_35" hidden="1">[3]WA!$BI$9:$BI$26</definedName>
    <definedName name="_3__123Graph_AT_OVER" hidden="1">'[2]00DATES'!$D$65:$D$76</definedName>
    <definedName name="_30__123Graph_ACHART_10" hidden="1">[3]VIC!$BD$5:$BD$26</definedName>
    <definedName name="_304__123Graph_BCHART_4" hidden="1">[3]VIC!$AY$9:$AY$26</definedName>
    <definedName name="_305__123Graph_BCHART_3" hidden="1">[3]VIC!$AF$9:$AF$26</definedName>
    <definedName name="_306__123Graph_BCHART_30" hidden="1">[3]SA!$BI$9:$BI$26</definedName>
    <definedName name="_307__123Graph_BCHART_31" hidden="1">[3]WA!$BI$9:$BI$26</definedName>
    <definedName name="_308__123Graph_BCHART_35" hidden="1">[3]WA!$BI$9:$BI$26</definedName>
    <definedName name="_318__123Graph_BCHART_5" hidden="1">[3]VIC!$U$5:$U$26</definedName>
    <definedName name="_323__123Graph_BCHART_4" hidden="1">[3]VIC!$AY$9:$AY$26</definedName>
    <definedName name="_332__123Graph_BCHART_6" hidden="1">[3]VIC!$V$5:$V$26</definedName>
    <definedName name="_333__123Graph_BCHART_62" hidden="1">[3]ACT!$BB$7:$BB$26</definedName>
    <definedName name="_334__123Graph_BCHART_66" hidden="1">[4]NSW!$BE$5:$BE$26</definedName>
    <definedName name="_335__123Graph_BCHART_68" hidden="1">[3]TAS!$AN$5:$AN$26</definedName>
    <definedName name="_336__123Graph_BCHART_69" hidden="1">[4]NSW!$AN$5:$AN$26</definedName>
    <definedName name="_338__123Graph_BCHART_5" hidden="1">[3]VIC!$U$5:$U$26</definedName>
    <definedName name="_353__123Graph_BCHART_6" hidden="1">[3]VIC!$V$5:$V$26</definedName>
    <definedName name="_354__123Graph_BCHART_62" hidden="1">[3]ACT!$BB$7:$BB$26</definedName>
    <definedName name="_354__123Graph_BCHART_7" hidden="1">[3]VIC!#REF!</definedName>
    <definedName name="_355__123Graph_BCHART_66" hidden="1">[4]NSW!$BE$5:$BE$26</definedName>
    <definedName name="_355__123Graph_BCHART_70" hidden="1">[3]ACT!$L$5:$L$26</definedName>
    <definedName name="_356__123Graph_BCHART_68" hidden="1">[3]TAS!$AN$5:$AN$26</definedName>
    <definedName name="_356__123Graph_BCHART_71" hidden="1">[3]ACT!$L$12:$L$27</definedName>
    <definedName name="_357__123Graph_BCHART_69" hidden="1">[4]NSW!$AN$5:$AN$26</definedName>
    <definedName name="_374__123Graph_BCHART_8" hidden="1">[3]VIC!#REF!</definedName>
    <definedName name="_376__123Graph_BCHART_7" hidden="1">[3]VIC!#REF!</definedName>
    <definedName name="_377__123Graph_BCHART_70" hidden="1">[3]ACT!$L$5:$L$26</definedName>
    <definedName name="_378__123Graph_BCHART_71" hidden="1">[3]ACT!$L$12:$L$27</definedName>
    <definedName name="_388__123Graph_BCHART_9" hidden="1">[3]VIC!$AZ$5:$AZ$26</definedName>
    <definedName name="_396__123Graph_CCHART_1" hidden="1">[5]charts!#REF!</definedName>
    <definedName name="_397__123Graph_BCHART_8" hidden="1">[3]VIC!#REF!</definedName>
    <definedName name="_4__123Graph_B__LTR" hidden="1">'[2]00DATES'!$F$8:$F$19</definedName>
    <definedName name="_404__123Graph_CCHART_10" hidden="1">[5]charts!#REF!</definedName>
    <definedName name="_412__123Graph_BCHART_9" hidden="1">[3]VIC!$AZ$5:$AZ$26</definedName>
    <definedName name="_418__123Graph_CCHART_11" hidden="1">[3]VIC!$BG$5:$BG$26</definedName>
    <definedName name="_419__123Graph_CCHART_12" hidden="1">[3]VIC!$P$6:$P$26</definedName>
    <definedName name="_42__123Graph_ACHART_11" hidden="1">[3]VIC!$AZ$5:$AZ$26</definedName>
    <definedName name="_420__123Graph_CCHART_1" hidden="1">[5]charts!#REF!</definedName>
    <definedName name="_420__123Graph_CCHART_13" hidden="1">[3]VIC!$D$9:$D$26</definedName>
    <definedName name="_421__123Graph_CCHART_14" hidden="1">[3]VIC!$C$6:$C$26</definedName>
    <definedName name="_422__123Graph_CCHART_15" hidden="1">[3]VIC!$BE$6:$BE$26</definedName>
    <definedName name="_423__123Graph_CCHART_16" hidden="1">[3]VIC!$BG$5:$BG$26</definedName>
    <definedName name="_428__123Graph_CCHART_10" hidden="1">[5]charts!#REF!</definedName>
    <definedName name="_437__123Graph_CCHART_2" hidden="1">[3]VIC!$AW$9:$AW$26</definedName>
    <definedName name="_443__123Graph_CCHART_11" hidden="1">[3]VIC!$BG$5:$BG$26</definedName>
    <definedName name="_444__123Graph_CCHART_12" hidden="1">[3]VIC!$P$6:$P$26</definedName>
    <definedName name="_445__123Graph_CCHART_13" hidden="1">[3]VIC!$D$9:$D$26</definedName>
    <definedName name="_445__123Graph_CCHART_3" hidden="1">[5]charts!#REF!</definedName>
    <definedName name="_446__123Graph_CCHART_14" hidden="1">[3]VIC!$C$6:$C$26</definedName>
    <definedName name="_447__123Graph_CCHART_15" hidden="1">[3]VIC!$BE$6:$BE$26</definedName>
    <definedName name="_448__123Graph_CCHART_16" hidden="1">[3]VIC!$BG$5:$BG$26</definedName>
    <definedName name="_45__123Graph_ACHART_11" hidden="1">[3]VIC!$AZ$5:$AZ$26</definedName>
    <definedName name="_453__123Graph_CCHART_4" hidden="1">[5]charts!#REF!</definedName>
    <definedName name="_461__123Graph_CCHART_5" hidden="1">[5]charts!#REF!</definedName>
    <definedName name="_463__123Graph_CCHART_2" hidden="1">[3]VIC!$AW$9:$AW$26</definedName>
    <definedName name="_469__123Graph_CCHART_6" hidden="1">[5]charts!#REF!</definedName>
    <definedName name="_470__123Graph_CCHART_62" hidden="1">[3]ACT!$BD$7:$BD$26</definedName>
    <definedName name="_471__123Graph_CCHART_3" hidden="1">[5]charts!#REF!</definedName>
    <definedName name="_471__123Graph_CCHART_66" hidden="1">[4]NSW!$BG$5:$BG$26</definedName>
    <definedName name="_472__123Graph_CCHART_68" hidden="1">[3]TAS!$AU$5:$AU$26</definedName>
    <definedName name="_473__123Graph_CCHART_69" hidden="1">[4]NSW!$AX$5:$AX$26</definedName>
    <definedName name="_479__123Graph_CCHART_4" hidden="1">[5]charts!#REF!</definedName>
    <definedName name="_481__123Graph_CCHART_7" hidden="1">[5]charts!#REF!</definedName>
    <definedName name="_482__123Graph_CCHART_70" hidden="1">[3]ACT!$P$5:$P$26</definedName>
    <definedName name="_487__123Graph_CCHART_5" hidden="1">[5]charts!#REF!</definedName>
    <definedName name="_490__123Graph_CCHART_8" hidden="1">[5]charts!#REF!</definedName>
    <definedName name="_495__123Graph_CCHART_6" hidden="1">[5]charts!#REF!</definedName>
    <definedName name="_496__123Graph_CCHART_62" hidden="1">[3]ACT!$BD$7:$BD$26</definedName>
    <definedName name="_497__123Graph_CCHART_66" hidden="1">[4]NSW!$BG$5:$BG$26</definedName>
    <definedName name="_498__123Graph_CCHART_68" hidden="1">[3]TAS!$AU$5:$AU$26</definedName>
    <definedName name="_498__123Graph_CCHART_9" hidden="1">[5]charts!#REF!</definedName>
    <definedName name="_499__123Graph_CCHART_69" hidden="1">[4]NSW!$AX$5:$AX$26</definedName>
    <definedName name="_499__123Graph_DCHART_1" hidden="1">[3]VIC!$W$9:$W$26</definedName>
    <definedName name="_5__123Graph_BO_S_GAS" hidden="1">'[2]00DATES'!$F$39:$F$50</definedName>
    <definedName name="_507__123Graph_CCHART_7" hidden="1">[5]charts!#REF!</definedName>
    <definedName name="_507__123Graph_DCHART_10" hidden="1">[5]charts!#REF!</definedName>
    <definedName name="_508__123Graph_CCHART_70" hidden="1">[3]ACT!$P$5:$P$26</definedName>
    <definedName name="_508__123Graph_DCHART_11" hidden="1">[3]VIC!$BI$5:$BI$26</definedName>
    <definedName name="_509__123Graph_DCHART_13" hidden="1">[3]VIC!$B$9:$B$26</definedName>
    <definedName name="_510__123Graph_DCHART_16" hidden="1">[3]VIC!$BI$5:$BI$26</definedName>
    <definedName name="_511__123Graph_DCHART_2" hidden="1">[3]VIC!$AG$9:$AG$26</definedName>
    <definedName name="_512__123Graph_DCHART_66" hidden="1">[4]NSW!$BI$5:$BI$26</definedName>
    <definedName name="_513__123Graph_DCHART_68" hidden="1">[3]TAS!$AW$5:$AW$26</definedName>
    <definedName name="_514__123Graph_DCHART_70" hidden="1">[3]ACT!$R$5:$R$26</definedName>
    <definedName name="_516__123Graph_CCHART_8" hidden="1">[5]charts!#REF!</definedName>
    <definedName name="_522__123Graph_ECHART_10" hidden="1">[5]charts!#REF!</definedName>
    <definedName name="_523__123Graph_ECHART_11" hidden="1">[3]VIC!$BO$5:$BO$26</definedName>
    <definedName name="_524__123Graph_CCHART_9" hidden="1">[5]charts!#REF!</definedName>
    <definedName name="_524__123Graph_ECHART_2" hidden="1">[3]VIC!$AN$9:$AN$26</definedName>
    <definedName name="_525__123Graph_DCHART_1" hidden="1">[3]VIC!$W$9:$W$26</definedName>
    <definedName name="_525__123Graph_ECHART_66" hidden="1">[4]NSW!$BO$5:$BO$26</definedName>
    <definedName name="_526__123Graph_ECHART_68" hidden="1">[3]TAS!$AX$5:$AX$26</definedName>
    <definedName name="_533__123Graph_DCHART_10" hidden="1">[5]charts!#REF!</definedName>
    <definedName name="_534__123Graph_DCHART_11" hidden="1">[3]VIC!$BI$5:$BI$26</definedName>
    <definedName name="_534__123Graph_FCHART_10" hidden="1">[5]charts!#REF!</definedName>
    <definedName name="_535__123Graph_DCHART_13" hidden="1">[3]VIC!$B$9:$B$26</definedName>
    <definedName name="_536__123Graph_DCHART_16" hidden="1">[3]VIC!$BI$5:$BI$26</definedName>
    <definedName name="_537__123Graph_DCHART_2" hidden="1">[3]VIC!$AG$9:$AG$26</definedName>
    <definedName name="_538__123Graph_DCHART_66" hidden="1">[4]NSW!$BI$5:$BI$26</definedName>
    <definedName name="_539__123Graph_DCHART_68" hidden="1">[3]TAS!$AW$5:$AW$26</definedName>
    <definedName name="_540__123Graph_DCHART_70" hidden="1">[3]ACT!$R$5:$R$26</definedName>
    <definedName name="_548__123Graph_ECHART_10" hidden="1">[5]charts!#REF!</definedName>
    <definedName name="_548__123Graph_XCHART_10" hidden="1">[3]VIC!$A$5:$A$26</definedName>
    <definedName name="_549__123Graph_ECHART_11" hidden="1">[3]VIC!$BO$5:$BO$26</definedName>
    <definedName name="_550__123Graph_ECHART_2" hidden="1">[3]VIC!$AN$9:$AN$26</definedName>
    <definedName name="_551__123Graph_ECHART_66" hidden="1">[4]NSW!$BO$5:$BO$26</definedName>
    <definedName name="_552__123Graph_ECHART_68" hidden="1">[3]TAS!$AX$5:$AX$26</definedName>
    <definedName name="_560__123Graph_FCHART_10" hidden="1">[5]charts!#REF!</definedName>
    <definedName name="_562__123Graph_XCHART_11" hidden="1">[3]VIC!$A$5:$A$26</definedName>
    <definedName name="_563__123Graph_XCHART_12" hidden="1">[3]VIC!$A$6:$A$26</definedName>
    <definedName name="_564__123Graph_XCHART_13" hidden="1">[3]VIC!$A$9:$A$26</definedName>
    <definedName name="_565__123Graph_XCHART_14" hidden="1">[3]VIC!$A$9:$A$26</definedName>
    <definedName name="_566__123Graph_XCHART_15" hidden="1">[3]VIC!$A$6:$A$26</definedName>
    <definedName name="_567__123Graph_XCHART_16" hidden="1">[3]VIC!$A$5:$A$26</definedName>
    <definedName name="_575__123Graph_XCHART_10" hidden="1">[3]VIC!$A$5:$A$26</definedName>
    <definedName name="_581__123Graph_XCHART_2" hidden="1">[3]VIC!$A$9:$A$26</definedName>
    <definedName name="_590__123Graph_XCHART_11" hidden="1">[3]VIC!$A$5:$A$26</definedName>
    <definedName name="_591__123Graph_XCHART_12" hidden="1">[3]VIC!$A$6:$A$26</definedName>
    <definedName name="_592__123Graph_XCHART_13" hidden="1">[3]VIC!$A$9:$A$26</definedName>
    <definedName name="_593__123Graph_XCHART_14" hidden="1">[3]VIC!$A$9:$A$26</definedName>
    <definedName name="_594__123Graph_XCHART_15" hidden="1">[3]VIC!$A$6:$A$26</definedName>
    <definedName name="_595__123Graph_XCHART_16" hidden="1">[3]VIC!$A$5:$A$26</definedName>
    <definedName name="_595__123Graph_XCHART_3" hidden="1">[3]VIC!$A$9:$A$26</definedName>
    <definedName name="_596__123Graph_XCHART_35" hidden="1">[3]WA!$A$9:$A$26</definedName>
    <definedName name="_6__123Graph_BT_OVER" hidden="1">'[2]00DATES'!$F$65:$F$76</definedName>
    <definedName name="_60__123Graph_ACHART_12" hidden="1">[3]VIC!#REF!</definedName>
    <definedName name="_610__123Graph_XCHART_2" hidden="1">[3]VIC!$A$9:$A$26</definedName>
    <definedName name="_610__123Graph_XCHART_4" hidden="1">[3]VIC!$A$9:$A$26</definedName>
    <definedName name="_624__123Graph_XCHART_5" hidden="1">[3]VIC!$A$5:$A$26</definedName>
    <definedName name="_625__123Graph_XCHART_3" hidden="1">[3]VIC!$A$9:$A$26</definedName>
    <definedName name="_626__123Graph_XCHART_35" hidden="1">[3]WA!$A$9:$A$26</definedName>
    <definedName name="_638__123Graph_XCHART_6" hidden="1">[3]VIC!$A$5:$A$26</definedName>
    <definedName name="_64__123Graph_ACHART_12" hidden="1">[3]VIC!#REF!</definedName>
    <definedName name="_641__123Graph_XCHART_4" hidden="1">[3]VIC!$A$9:$A$26</definedName>
    <definedName name="_652__123Graph_XCHART_7" hidden="1">[3]VIC!$A$5:$A$26</definedName>
    <definedName name="_653__123Graph_XCHART_71" hidden="1">[3]ACT!$A$12:$A$27</definedName>
    <definedName name="_656__123Graph_XCHART_5" hidden="1">[3]VIC!$A$5:$A$26</definedName>
    <definedName name="_667__123Graph_XCHART_8" hidden="1">[3]VIC!$A$5:$A$26</definedName>
    <definedName name="_671__123Graph_XCHART_6" hidden="1">[3]VIC!$A$5:$A$26</definedName>
    <definedName name="_681__123Graph_XCHART_9" hidden="1">[3]VIC!$A$5:$A$26</definedName>
    <definedName name="_686__123Graph_XCHART_7" hidden="1">[3]VIC!$A$5:$A$26</definedName>
    <definedName name="_687__123Graph_XCHART_71" hidden="1">[3]ACT!$A$12:$A$27</definedName>
    <definedName name="_7__123Graph_C__LTR" hidden="1">'[2]00DATES'!$G$8:$G$19</definedName>
    <definedName name="_702__123Graph_XCHART_8" hidden="1">[3]VIC!$A$5:$A$26</definedName>
    <definedName name="_717__123Graph_XCHART_9" hidden="1">[3]VIC!$A$5:$A$26</definedName>
    <definedName name="_78__123Graph_ACHART_13" hidden="1">[3]VIC!#REF!</definedName>
    <definedName name="_79__123Graph_ACHART_14" hidden="1">[3]VIC!$X$6:$X$26</definedName>
    <definedName name="_8__123Graph_CO_S_GAS" hidden="1">'[2]00DATES'!$G$39:$G$50</definedName>
    <definedName name="_80__123Graph_ACHART_15" hidden="1">[3]VIC!$N$6:$N$26</definedName>
    <definedName name="_81__123Graph_ACHART_16" hidden="1">[3]VIC!$AZ$5:$AZ$26</definedName>
    <definedName name="_83__123Graph_ACHART_13" hidden="1">[3]VIC!#REF!</definedName>
    <definedName name="_84__123Graph_ACHART_14" hidden="1">[3]VIC!$X$6:$X$26</definedName>
    <definedName name="_85__123Graph_ACHART_15" hidden="1">[3]VIC!$N$6:$N$26</definedName>
    <definedName name="_86__123Graph_ACHART_16" hidden="1">[3]VIC!$AZ$5:$AZ$26</definedName>
    <definedName name="_9__123Graph_CT_OVER" hidden="1">'[2]00DATES'!$G$65:$G$76</definedName>
    <definedName name="_95__123Graph_ACHART_2" hidden="1">[3]VIC!$AU$9:$AU$26</definedName>
    <definedName name="_Fill" hidden="1">#REF!</definedName>
    <definedName name="_ftn1" localSheetId="0">'RRP EBSS'!$C$13</definedName>
    <definedName name="_ftnref1" localSheetId="0">'RRP EBSS'!$C$10</definedName>
    <definedName name="A10acvalue">[6]Input!$K$16</definedName>
    <definedName name="A10remlife">[6]Input!$L$16</definedName>
    <definedName name="A10stdlife">[6]Input!$M$16</definedName>
    <definedName name="A10taxremlife">[6]Input!$O$16</definedName>
    <definedName name="A10taxstdlife">[6]Input!$P$16</definedName>
    <definedName name="A10taxvalue">[6]Input!$N$16</definedName>
    <definedName name="A11acvalue">[6]Input!$K$17</definedName>
    <definedName name="A11remlife">[6]Input!$L$17</definedName>
    <definedName name="A11stdlife">[6]Input!$M$17</definedName>
    <definedName name="A11taxremlife">[6]Input!$O$17</definedName>
    <definedName name="A11taxstdlife">[6]Input!$P$17</definedName>
    <definedName name="A11taxvalue">[6]Input!$N$17</definedName>
    <definedName name="A12acvalue">[6]Input!$K$18</definedName>
    <definedName name="A12remlife">[6]Input!$L$18</definedName>
    <definedName name="A12stdlife">[6]Input!$M$18</definedName>
    <definedName name="A12taxremlife">[6]Input!$O$18</definedName>
    <definedName name="A12taxstdlife">[6]Input!$P$18</definedName>
    <definedName name="A12taxvalue">[6]Input!$N$18</definedName>
    <definedName name="A13acvalue">[6]Input!$K$19</definedName>
    <definedName name="A13remlife">[6]Input!$L$19</definedName>
    <definedName name="A13stdlife">[6]Input!$M$19</definedName>
    <definedName name="A13taxremlife">[6]Input!$O$19</definedName>
    <definedName name="A13taxstdlife">[6]Input!$P$19</definedName>
    <definedName name="A13taxvalue">[6]Input!$N$19</definedName>
    <definedName name="A14acvalue">[6]Input!$K$20</definedName>
    <definedName name="A14remlife">[6]Input!$L$20</definedName>
    <definedName name="A14stdlife">[6]Input!$M$20</definedName>
    <definedName name="A14taxremlife">[6]Input!$O$20</definedName>
    <definedName name="A14taxstdlife">[6]Input!$P$20</definedName>
    <definedName name="A14taxvalue">[6]Input!$N$20</definedName>
    <definedName name="A15acvalue">[6]Input!$K$21</definedName>
    <definedName name="A15remlife">[6]Input!$L$21</definedName>
    <definedName name="A15stdlife">[6]Input!$M$21</definedName>
    <definedName name="A15taxremlife">[6]Input!$O$21</definedName>
    <definedName name="A15taxstdlife">[6]Input!$P$21</definedName>
    <definedName name="A15taxvalue">[6]Input!$N$21</definedName>
    <definedName name="A16acvalue">[6]Input!$K$22</definedName>
    <definedName name="A16remlife">[6]Input!$L$22</definedName>
    <definedName name="A16stdlife">[6]Input!$M$22</definedName>
    <definedName name="A16taxremlife">[6]Input!$O$22</definedName>
    <definedName name="A16taxstdlife">[6]Input!$P$22</definedName>
    <definedName name="A16taxvalue">[6]Input!$N$22</definedName>
    <definedName name="A17acvalue">[6]Input!$K$23</definedName>
    <definedName name="A17remlife">[6]Input!$L$23</definedName>
    <definedName name="A17stdlife">[6]Input!$M$23</definedName>
    <definedName name="A17taxremlife">[6]Input!$O$23</definedName>
    <definedName name="A17taxstdlife">[6]Input!$P$23</definedName>
    <definedName name="A17taxvalue">[6]Input!$N$23</definedName>
    <definedName name="A18acvalue">[6]Input!$K$24</definedName>
    <definedName name="A18remlife">[6]Input!$L$24</definedName>
    <definedName name="A18stdlife">[6]Input!$M$24</definedName>
    <definedName name="A18taxremlife">[6]Input!$O$24</definedName>
    <definedName name="A18taxstdlife">[6]Input!$P$24</definedName>
    <definedName name="A18taxvalue">[6]Input!$N$24</definedName>
    <definedName name="A19acvalue">[6]Input!$K$25</definedName>
    <definedName name="A19remlife">[6]Input!$L$25</definedName>
    <definedName name="A19stdlife">[6]Input!$M$25</definedName>
    <definedName name="A19taxremlife">[6]Input!$O$25</definedName>
    <definedName name="A19taxstdlife">[6]Input!$P$25</definedName>
    <definedName name="A19taxvalue">[6]Input!$N$25</definedName>
    <definedName name="A1acvalue">[6]Input!$K$7</definedName>
    <definedName name="A1remlife">[6]Input!$L$7</definedName>
    <definedName name="A1stdlife">[6]Input!$M$7</definedName>
    <definedName name="A1taxremlife">[6]Input!$O$7</definedName>
    <definedName name="A1taxstdlife">[6]Input!$P$7</definedName>
    <definedName name="A1taxvalue">[6]Input!$N$7</definedName>
    <definedName name="A20acvalue">[6]Input!$K$26</definedName>
    <definedName name="A20remlife">[6]Input!$L$26</definedName>
    <definedName name="A20stdlife">[6]Input!$M$26</definedName>
    <definedName name="A20taxremlife">[6]Input!$O$26</definedName>
    <definedName name="A20taxstdlife">[6]Input!$P$26</definedName>
    <definedName name="A20taxvalue">[6]Input!$N$26</definedName>
    <definedName name="A21acvalue">[6]Input!$K$27</definedName>
    <definedName name="A21remlife">[6]Input!$L$27</definedName>
    <definedName name="A21stdlife">[6]Input!$M$27</definedName>
    <definedName name="A21taxremlife">[6]Input!$O$27</definedName>
    <definedName name="A21taxstdlife">[6]Input!$P$27</definedName>
    <definedName name="A21taxvalue">[6]Input!$N$27</definedName>
    <definedName name="A22acvalue">[6]Input!$K$28</definedName>
    <definedName name="A22remlife">[6]Input!$L$28</definedName>
    <definedName name="A22stdlife">[6]Input!$M$28</definedName>
    <definedName name="A22taxremlife">[6]Input!$O$28</definedName>
    <definedName name="A22taxstdlife">[6]Input!$P$28</definedName>
    <definedName name="A22taxvalue">[6]Input!$N$28</definedName>
    <definedName name="A23acvalue">[6]Input!$K$29</definedName>
    <definedName name="A23remlife">[6]Input!$L$29</definedName>
    <definedName name="A23stdlife">[6]Input!$M$29</definedName>
    <definedName name="A23taxremlife">[6]Input!$O$29</definedName>
    <definedName name="A23taxstdlife">[6]Input!$P$29</definedName>
    <definedName name="A23taxvalue">[6]Input!$N$29</definedName>
    <definedName name="A24acvalue">[6]Input!$K$30</definedName>
    <definedName name="A24remlife">[6]Input!$L$30</definedName>
    <definedName name="A24stdlife">[6]Input!$M$30</definedName>
    <definedName name="A24taxremlife">[6]Input!$O$30</definedName>
    <definedName name="A24taxstdlife">[6]Input!$P$30</definedName>
    <definedName name="A24taxvalue">[6]Input!$N$30</definedName>
    <definedName name="A25acvalue">[6]Input!$K$31</definedName>
    <definedName name="A25remlife">[6]Input!$L$31</definedName>
    <definedName name="A25stdlife">[6]Input!$M$31</definedName>
    <definedName name="A25taxremlife">[6]Input!$O$31</definedName>
    <definedName name="A25taxstdlife">[6]Input!$P$31</definedName>
    <definedName name="A25taxvalue">[6]Input!$N$31</definedName>
    <definedName name="A26acvalue">[6]Input!$K$32</definedName>
    <definedName name="A26remlife">[6]Input!$L$32</definedName>
    <definedName name="A26stdlife">[6]Input!$M$32</definedName>
    <definedName name="A26taxremlife">[6]Input!$O$32</definedName>
    <definedName name="A26taxstdlife">[6]Input!$P$32</definedName>
    <definedName name="A26taxvalue">[6]Input!$N$32</definedName>
    <definedName name="A27acvalue">[6]Input!$K$33</definedName>
    <definedName name="A27remlife">[6]Input!$L$33</definedName>
    <definedName name="A27stdlife">[6]Input!$M$33</definedName>
    <definedName name="A27taxremlife">[6]Input!$O$33</definedName>
    <definedName name="A27taxstdlife">[6]Input!$P$33</definedName>
    <definedName name="A27taxvalue">[6]Input!$N$33</definedName>
    <definedName name="A28acvalue">[6]Input!$K$34</definedName>
    <definedName name="A28remlife">[6]Input!$L$34</definedName>
    <definedName name="A28stdlife">[6]Input!$M$34</definedName>
    <definedName name="A28taxremlife">[6]Input!$O$34</definedName>
    <definedName name="A28taxstdlife">[6]Input!$P$34</definedName>
    <definedName name="A28taxvalue">[6]Input!$N$34</definedName>
    <definedName name="A29acvalue">[6]Input!$K$35</definedName>
    <definedName name="A29remlife">[6]Input!$L$35</definedName>
    <definedName name="A29stdlife">[6]Input!$M$35</definedName>
    <definedName name="A29taxremlife">[6]Input!$O$35</definedName>
    <definedName name="A29taxstdlife">[6]Input!$P$35</definedName>
    <definedName name="A29taxvalue">[6]Input!$N$35</definedName>
    <definedName name="A2acvalue">[6]Input!$K$8</definedName>
    <definedName name="A2remlife">[6]Input!$L$8</definedName>
    <definedName name="A2stdlife">[6]Input!$M$8</definedName>
    <definedName name="A2taxremlife">[6]Input!$O$8</definedName>
    <definedName name="A2taxstdlife">[6]Input!$P$8</definedName>
    <definedName name="A2taxvalue">[6]Input!$N$8</definedName>
    <definedName name="A30acvalue">[6]Input!$K$36</definedName>
    <definedName name="A30remlife">[6]Input!$L$36</definedName>
    <definedName name="A30stdlife">[6]Input!$M$36</definedName>
    <definedName name="A30taxremlife">[6]Input!$O$36</definedName>
    <definedName name="A30taxstdlife">[6]Input!$P$36</definedName>
    <definedName name="A30taxvalue">[6]Input!$N$36</definedName>
    <definedName name="A3acvalue">[6]Input!$K$9</definedName>
    <definedName name="A3remlife">[6]Input!$L$9</definedName>
    <definedName name="A3stdlife">[6]Input!$M$9</definedName>
    <definedName name="A3taxremlife">[6]Input!$O$9</definedName>
    <definedName name="A3taxstdlife">[6]Input!$P$9</definedName>
    <definedName name="A3taxvalue">[6]Input!$N$9</definedName>
    <definedName name="A4acvalue">[6]Input!$K$10</definedName>
    <definedName name="A4remlife">[6]Input!$L$10</definedName>
    <definedName name="A4stdlife">[6]Input!$M$10</definedName>
    <definedName name="A4taxremlife">[6]Input!$O$10</definedName>
    <definedName name="A4taxstdlife">[6]Input!$P$10</definedName>
    <definedName name="A4taxvalue">[6]Input!$N$10</definedName>
    <definedName name="A5acvalue">[6]Input!$K$11</definedName>
    <definedName name="A5remlife">[6]Input!$L$11</definedName>
    <definedName name="A5stdlife">[6]Input!$M$11</definedName>
    <definedName name="A5taxremlife">[6]Input!$O$11</definedName>
    <definedName name="A5taxstdlife">[6]Input!$P$11</definedName>
    <definedName name="A5taxvalue">[6]Input!$N$11</definedName>
    <definedName name="A6acvalue">[6]Input!$K$12</definedName>
    <definedName name="A6remlife">[6]Input!$L$12</definedName>
    <definedName name="A6stdlife">[6]Input!$M$12</definedName>
    <definedName name="A6taxremlife">[6]Input!$O$12</definedName>
    <definedName name="A6taxstdlife">[6]Input!$P$12</definedName>
    <definedName name="A6taxvalue">[6]Input!$N$12</definedName>
    <definedName name="A7acvalue">[6]Input!$K$13</definedName>
    <definedName name="A7remlife">[6]Input!$L$13</definedName>
    <definedName name="A7stdlife">[6]Input!$M$13</definedName>
    <definedName name="A7taxremlife">[6]Input!$O$13</definedName>
    <definedName name="A7taxstdlife">[6]Input!$P$13</definedName>
    <definedName name="A7taxvalue">[6]Input!$N$13</definedName>
    <definedName name="A8acvalue">[6]Input!$K$14</definedName>
    <definedName name="A8remlife">[6]Input!$L$14</definedName>
    <definedName name="A8stdlife">[6]Input!$M$14</definedName>
    <definedName name="A8taxremlife">[6]Input!$O$14</definedName>
    <definedName name="A8taxstdlife">[6]Input!$P$14</definedName>
    <definedName name="A8taxvalue">[6]Input!$N$14</definedName>
    <definedName name="A9acvalue">[6]Input!$K$15</definedName>
    <definedName name="A9remlife">[6]Input!$L$15</definedName>
    <definedName name="A9stdlife">[6]Input!$M$15</definedName>
    <definedName name="A9taxremlife">[6]Input!$O$15</definedName>
    <definedName name="A9taxstdlife">[6]Input!$P$15</definedName>
    <definedName name="A9taxvalue">[6]Input!$N$15</definedName>
    <definedName name="AER_PROJECTS">#REF!</definedName>
    <definedName name="anscount" hidden="1">1</definedName>
    <definedName name="AS2DocOpenMode" hidden="1">"AS2DocumentBrowse"</definedName>
    <definedName name="AS2NamedRange" hidden="1">2</definedName>
    <definedName name="Asset1">[6]Input!$G$7</definedName>
    <definedName name="Asset10">[6]Input!$G$16</definedName>
    <definedName name="Asset11">[6]Input!$G$17</definedName>
    <definedName name="Asset12">[6]Input!$G$18</definedName>
    <definedName name="Asset13">[6]Input!$G$19</definedName>
    <definedName name="Asset14">[6]Input!$G$20</definedName>
    <definedName name="Asset15">[6]Input!$G$21</definedName>
    <definedName name="Asset16">[6]Input!$G$22</definedName>
    <definedName name="Asset17">[6]Input!$G$23</definedName>
    <definedName name="Asset18">[6]Input!$G$24</definedName>
    <definedName name="Asset19">[6]Input!$G$25</definedName>
    <definedName name="Asset2">[6]Input!$G$8</definedName>
    <definedName name="Asset20">[6]Input!$G$26</definedName>
    <definedName name="Asset21">[6]Input!$G$27</definedName>
    <definedName name="Asset22">[6]Input!$G$28</definedName>
    <definedName name="Asset23">[6]Input!$G$29</definedName>
    <definedName name="Asset24">[6]Input!$G$30</definedName>
    <definedName name="Asset25">[6]Input!$G$31</definedName>
    <definedName name="Asset26">[6]Input!$G$32</definedName>
    <definedName name="Asset27">[6]Input!$G$33</definedName>
    <definedName name="Asset28">[6]Input!$G$34</definedName>
    <definedName name="Asset29">[6]Input!$G$35</definedName>
    <definedName name="Asset3">[6]Input!$G$9</definedName>
    <definedName name="Asset30">[6]Input!$G$36</definedName>
    <definedName name="Asset4">[6]Input!$G$10</definedName>
    <definedName name="Asset5">[6]Input!$G$11</definedName>
    <definedName name="Asset6">[6]Input!$G$12</definedName>
    <definedName name="Asset7">[6]Input!$G$13</definedName>
    <definedName name="Asset8">[6]Input!$G$14</definedName>
    <definedName name="Asset9">[6]Input!$G$15</definedName>
    <definedName name="Be">[6]Input!$G$267</definedName>
    <definedName name="CRCP_span" comment="Generic cover sheet" localSheetId="0">CONCATENATE([0]!CRCP_y1, " to ",[0]!CRCP_y5)</definedName>
    <definedName name="CRCP_span" comment="Generic cover sheet">CONCATENATE(CRCP_y1, " to ",CRCP_y5)</definedName>
    <definedName name="CRCP_y1">#REF!</definedName>
    <definedName name="CRCP_y2">#REF!</definedName>
    <definedName name="CRCP_y3">#REF!</definedName>
    <definedName name="CRCP_y4">#REF!</definedName>
    <definedName name="CRCP_y5">#REF!</definedName>
    <definedName name="CRCP_y6">#REF!</definedName>
    <definedName name="CRY">#REF!</definedName>
    <definedName name="dms_663_List">#REF!</definedName>
    <definedName name="dms_ABN">#REF!</definedName>
    <definedName name="dms_ABN_List">#REF!</definedName>
    <definedName name="dms_Addr1">#REF!</definedName>
    <definedName name="dms_Addr2">#REF!</definedName>
    <definedName name="dms_AmendmentReason">#REF!</definedName>
    <definedName name="dms_Classification">#REF!</definedName>
    <definedName name="dms_ContactEmail">#REF!</definedName>
    <definedName name="dms_ContactEmail2">#REF!</definedName>
    <definedName name="dms_ContactName1">#REF!</definedName>
    <definedName name="dms_ContactName2">#REF!</definedName>
    <definedName name="dms_ContactPh1">#REF!</definedName>
    <definedName name="dms_ContactPh2">#REF!</definedName>
    <definedName name="dms_CRCPlength">#REF!</definedName>
    <definedName name="dms_CRCPlength_List">#REF!</definedName>
    <definedName name="dms_DataQuality">#REF!</definedName>
    <definedName name="dms_DeterminationRef_List">#REF!</definedName>
    <definedName name="dms_DollarReal">#REF!</definedName>
    <definedName name="dms_EBSS_status">#REF!</definedName>
    <definedName name="dms_FormControl">#REF!</definedName>
    <definedName name="dms_FormControl_List">#REF!</definedName>
    <definedName name="dms_FRCPlength">#REF!</definedName>
    <definedName name="dms_FRCPlength_List">#REF!</definedName>
    <definedName name="dms_Jurisdiction">#REF!</definedName>
    <definedName name="dms_JurisdictionList">#REF!</definedName>
    <definedName name="dms_Model">#REF!</definedName>
    <definedName name="dms_Model_List">#REF!</definedName>
    <definedName name="dms_PAddr1">#REF!</definedName>
    <definedName name="dms_PAddr2">#REF!</definedName>
    <definedName name="dms_PostCode">#REF!</definedName>
    <definedName name="dms_PPostCode">#REF!</definedName>
    <definedName name="dms_PState">#REF!</definedName>
    <definedName name="dms_PSuburb">#REF!</definedName>
    <definedName name="dms_RINversion">#REF!</definedName>
    <definedName name="dms_RPT">#REF!</definedName>
    <definedName name="dms_RYE">#REF!</definedName>
    <definedName name="dms_RYE_List">#REF!</definedName>
    <definedName name="dms_RYE_List2">#REF!</definedName>
    <definedName name="dms_RYE_PTRM">#REF!</definedName>
    <definedName name="dms_RYE_RFM">#REF!</definedName>
    <definedName name="dms_RYE_start_value">#REF!</definedName>
    <definedName name="dms_Sector">#REF!</definedName>
    <definedName name="dms_Sector_List">#REF!</definedName>
    <definedName name="dms_Segment">#REF!</definedName>
    <definedName name="dms_Segment_List">#REF!</definedName>
    <definedName name="dms_Source">#REF!</definedName>
    <definedName name="dms_SourceList">#REF!</definedName>
    <definedName name="dms_State">#REF!</definedName>
    <definedName name="dms_State_List">#REF!</definedName>
    <definedName name="dms_Suburb">#REF!</definedName>
    <definedName name="dms_TemplateNumber">#REF!</definedName>
    <definedName name="dms_TradingName">#REF!</definedName>
    <definedName name="dms_TradingName_List">#REF!</definedName>
    <definedName name="dms_Worksheet_List">#REF!</definedName>
    <definedName name="Drc">[6]Input!$G$275</definedName>
    <definedName name="Drp">[6]Input!$G$263</definedName>
    <definedName name="Drpc">[6]Input!$G$273</definedName>
    <definedName name="Drpt">[6]Input!$G$274</definedName>
    <definedName name="Dv">#REF!</definedName>
    <definedName name="e">[7]Strategies!$B$6:$Q$160</definedName>
    <definedName name="f">[6]Input!$G$262</definedName>
    <definedName name="FRCP">#REF!</definedName>
    <definedName name="FRCP_span" localSheetId="0">CONCATENATE([0]!FRCP_y1, " to ", [0]!FRCP_y5)</definedName>
    <definedName name="FRCP_span" comment="Generic cover sheet">CONCATENATE([0]!FRCP_y1, " to ", [0]!FRCP_y5)</definedName>
    <definedName name="FRCP_y1">#REF!</definedName>
    <definedName name="FRCP_y2">#REF!</definedName>
    <definedName name="FRCP_y3">#REF!</definedName>
    <definedName name="FRCP_y4">#REF!</definedName>
    <definedName name="FRCP_y5">#REF!</definedName>
    <definedName name="g">[6]Input!$G$265</definedName>
    <definedName name="Mrp">[6]Input!$G$264</definedName>
    <definedName name="OpexSummary">#REF!</definedName>
    <definedName name="Pr">[6]Input!$G$271</definedName>
    <definedName name="PRCP">#REF!</definedName>
    <definedName name="PRCP_Span" comment="DMS - PRCP_span = the previously regulatory control period represented as a span of years for use in worksheet or column headings eg &quot;2016-2020&quot;">CONCATENATE([0]!PRCP_y1, " to ",[0]!PRCP_y5)</definedName>
    <definedName name="PRCP_y1">#REF!</definedName>
    <definedName name="PRCP_y2">#REF!</definedName>
    <definedName name="PRCP_y3">#REF!</definedName>
    <definedName name="PRCP_y4">#REF!</definedName>
    <definedName name="PRCP_y5">#REF!</definedName>
    <definedName name="_xlnm.Print_Area" localSheetId="0">'RRP EBSS'!$C$1:$AD$97</definedName>
    <definedName name="Project_Lead_Times">'[8]Lead times'!$A$7:$D$23</definedName>
    <definedName name="Project_Lead_Times_Local">'[9]Lead times'!$A$5:$D$22</definedName>
    <definedName name="qryXLDateListOutput">#REF!</definedName>
    <definedName name="qryXLOutput">#REF!</definedName>
    <definedName name="qryXLOutputAssetClass">#REF!</definedName>
    <definedName name="qryXLOutputAssetClassGroups">#REF!</definedName>
    <definedName name="RAB">[6]Input!$J$37</definedName>
    <definedName name="RCP_1to5">"2015-16 to 2019-20"</definedName>
    <definedName name="Rf">[6]Input!$G$261</definedName>
    <definedName name="rvanilla">[6]WACC!$F$28</definedName>
    <definedName name="Seo">[6]Input!$G$272</definedName>
    <definedName name="SheetHeader">#REF!</definedName>
    <definedName name="Source_Cost">'[10]Source Data'!$A$58:$AG$381</definedName>
    <definedName name="Strategies">[11]Strategies!$B$7:$Q$141</definedName>
    <definedName name="Table241">#REF!</definedName>
    <definedName name="Table242">#REF!</definedName>
    <definedName name="TableName">"Dummy"</definedName>
    <definedName name="Td">[6]Analysis!$D$69</definedName>
    <definedName name="vanilla">[6]WACC!$F$27</definedName>
    <definedName name="X_Factor">[6]Smoothing!$E$11</definedName>
  </definedNames>
  <calcPr calcId="145621"/>
</workbook>
</file>

<file path=xl/calcChain.xml><?xml version="1.0" encoding="utf-8"?>
<calcChain xmlns="http://schemas.openxmlformats.org/spreadsheetml/2006/main">
  <c r="Q51" i="184" l="1"/>
  <c r="Q55" i="184"/>
  <c r="Q56" i="184"/>
  <c r="Q57" i="184"/>
  <c r="Q59" i="184"/>
  <c r="Q60" i="184"/>
  <c r="Q58" i="184"/>
  <c r="J21" i="184"/>
  <c r="K21" i="184"/>
  <c r="H58" i="184"/>
  <c r="G58" i="184"/>
  <c r="F58" i="184"/>
  <c r="E58" i="184"/>
  <c r="D58" i="184"/>
  <c r="H51" i="184"/>
  <c r="G51" i="184"/>
  <c r="F51" i="184"/>
  <c r="E51" i="184"/>
  <c r="D51" i="184"/>
  <c r="H45" i="184"/>
  <c r="G45" i="184"/>
  <c r="F45" i="184"/>
  <c r="E45" i="184"/>
  <c r="E64" i="184"/>
  <c r="F64" i="184"/>
  <c r="G64" i="184"/>
  <c r="D64" i="184"/>
  <c r="I45" i="184"/>
  <c r="J45" i="184"/>
  <c r="D45" i="184"/>
  <c r="H64" i="184"/>
  <c r="J64" i="184"/>
  <c r="L21" i="184"/>
  <c r="M21" i="184"/>
  <c r="N21" i="184"/>
  <c r="I96" i="184"/>
  <c r="I95" i="184"/>
  <c r="I94" i="184"/>
  <c r="I93" i="184"/>
  <c r="I92" i="184"/>
  <c r="I91" i="184"/>
  <c r="I90" i="184"/>
  <c r="I89" i="184"/>
  <c r="I88" i="184"/>
  <c r="C62" i="184"/>
  <c r="C60" i="184"/>
  <c r="C59" i="184"/>
  <c r="C58" i="184"/>
  <c r="C57" i="184"/>
  <c r="C56" i="184"/>
  <c r="C55" i="184"/>
  <c r="H21" i="184"/>
  <c r="I21" i="184"/>
  <c r="G21" i="184"/>
  <c r="F21" i="184"/>
  <c r="O21" i="184"/>
  <c r="N23" i="184"/>
  <c r="M23" i="184"/>
  <c r="P56" i="184"/>
  <c r="P57" i="184"/>
  <c r="P59" i="184"/>
  <c r="P55" i="184"/>
  <c r="P51" i="184"/>
  <c r="P61" i="184"/>
  <c r="P60" i="184"/>
  <c r="P63" i="184"/>
  <c r="P58" i="184"/>
  <c r="P62" i="184"/>
  <c r="L23" i="184"/>
  <c r="O63" i="184"/>
  <c r="O58" i="184"/>
  <c r="O59" i="184"/>
  <c r="O60" i="184"/>
  <c r="R40" i="184"/>
  <c r="Q37" i="184"/>
  <c r="R37" i="184"/>
  <c r="Q41" i="184"/>
  <c r="R43" i="184"/>
  <c r="P42" i="184"/>
  <c r="Q40" i="184"/>
  <c r="R38" i="184"/>
  <c r="Q38" i="184"/>
  <c r="P41" i="184"/>
  <c r="P39" i="184"/>
  <c r="O57" i="184"/>
  <c r="O62" i="184"/>
  <c r="R41" i="184"/>
  <c r="O51" i="184"/>
  <c r="Q33" i="184"/>
  <c r="K23" i="184"/>
  <c r="R44" i="184"/>
  <c r="P40" i="184"/>
  <c r="P37" i="184"/>
  <c r="R39" i="184"/>
  <c r="P44" i="184"/>
  <c r="Q42" i="184"/>
  <c r="O54" i="184"/>
  <c r="O56" i="184"/>
  <c r="O61" i="184"/>
  <c r="Q44" i="184"/>
  <c r="R42" i="184"/>
  <c r="P43" i="184"/>
  <c r="P38" i="184"/>
  <c r="Q43" i="184"/>
  <c r="O55" i="184"/>
  <c r="O53" i="184"/>
  <c r="Q39" i="184"/>
  <c r="P33" i="184"/>
  <c r="P45" i="184"/>
  <c r="R33" i="184"/>
  <c r="P64" i="184"/>
  <c r="R64" i="184"/>
  <c r="N62" i="184"/>
  <c r="N61" i="184"/>
  <c r="N57" i="184"/>
  <c r="N63" i="184"/>
  <c r="N53" i="184"/>
  <c r="N60" i="184"/>
  <c r="N51" i="184"/>
  <c r="N56" i="184"/>
  <c r="N54" i="184"/>
  <c r="N55" i="184"/>
  <c r="N58" i="184"/>
  <c r="N59" i="184"/>
  <c r="J23" i="184"/>
  <c r="R45" i="184"/>
  <c r="Q45" i="184"/>
  <c r="O64" i="184"/>
  <c r="M53" i="184"/>
  <c r="M58" i="184"/>
  <c r="M61" i="184"/>
  <c r="M62" i="184"/>
  <c r="M55" i="184"/>
  <c r="M60" i="184"/>
  <c r="I23" i="184"/>
  <c r="M63" i="184"/>
  <c r="M56" i="184"/>
  <c r="M59" i="184"/>
  <c r="M57" i="184"/>
  <c r="M54" i="184"/>
  <c r="M51" i="184"/>
  <c r="N64" i="184"/>
  <c r="M64" i="184"/>
  <c r="L62" i="184"/>
  <c r="L57" i="184"/>
  <c r="L53" i="184"/>
  <c r="L61" i="184"/>
  <c r="L63" i="184"/>
  <c r="L56" i="184"/>
  <c r="L51" i="184"/>
  <c r="L55" i="184"/>
  <c r="L54" i="184"/>
  <c r="L58" i="184"/>
  <c r="L60" i="184"/>
  <c r="L59" i="184"/>
  <c r="H23" i="184"/>
  <c r="G23" i="184"/>
  <c r="F23" i="184"/>
  <c r="M38" i="184"/>
  <c r="L40" i="184"/>
  <c r="N36" i="184"/>
  <c r="M36" i="184"/>
  <c r="O36" i="184"/>
  <c r="M35" i="184"/>
  <c r="L39" i="184"/>
  <c r="L42" i="184"/>
  <c r="M39" i="184"/>
  <c r="O43" i="184"/>
  <c r="O39" i="184"/>
  <c r="M37" i="184"/>
  <c r="L35" i="184"/>
  <c r="M43" i="184"/>
  <c r="L36" i="184"/>
  <c r="M44" i="184"/>
  <c r="L38" i="184"/>
  <c r="L43" i="184"/>
  <c r="N33" i="184"/>
  <c r="L33" i="184"/>
  <c r="O33" i="184"/>
  <c r="L37" i="184"/>
  <c r="M42" i="184"/>
  <c r="N37" i="184"/>
  <c r="O37" i="184"/>
  <c r="O42" i="184"/>
  <c r="N44" i="184"/>
  <c r="N39" i="184"/>
  <c r="N38" i="184"/>
  <c r="L44" i="184"/>
  <c r="N40" i="184"/>
  <c r="O44" i="184"/>
  <c r="N42" i="184"/>
  <c r="N35" i="184"/>
  <c r="M40" i="184"/>
  <c r="O35" i="184"/>
  <c r="O38" i="184"/>
  <c r="N43" i="184"/>
  <c r="O40" i="184"/>
  <c r="M33" i="184"/>
  <c r="L64" i="184"/>
  <c r="O45" i="184"/>
  <c r="N45" i="184"/>
  <c r="M45" i="184"/>
  <c r="L45" i="184"/>
  <c r="P67" i="184"/>
  <c r="Q73" i="184"/>
  <c r="U73" i="184"/>
  <c r="T73" i="184"/>
  <c r="S73" i="184"/>
  <c r="R73" i="184"/>
  <c r="Q64" i="184" l="1"/>
  <c r="I64" i="184"/>
  <c r="I87" i="184"/>
  <c r="R67" i="184" l="1"/>
  <c r="Q67" i="184"/>
  <c r="H97" i="184"/>
  <c r="E97" i="184"/>
  <c r="F97" i="184"/>
  <c r="G97" i="184"/>
  <c r="T74" i="184" l="1"/>
  <c r="R74" i="184"/>
  <c r="S74" i="184"/>
  <c r="V74" i="184"/>
  <c r="U74" i="184"/>
  <c r="V75" i="184"/>
  <c r="W75" i="184"/>
  <c r="W76" i="184" s="1"/>
  <c r="W78" i="184" s="1"/>
  <c r="S75" i="184"/>
  <c r="U75" i="184"/>
  <c r="T75" i="184"/>
  <c r="V76" i="184" l="1"/>
  <c r="V78" i="184" s="1"/>
  <c r="U76" i="184"/>
  <c r="U78" i="184" s="1"/>
  <c r="T76" i="184"/>
  <c r="T78" i="184" s="1"/>
  <c r="S76" i="184"/>
  <c r="D97" i="184"/>
  <c r="I85" i="184"/>
  <c r="I97" i="184" s="1"/>
  <c r="X76" i="184" l="1"/>
  <c r="S78" i="184"/>
  <c r="X78" i="184" l="1"/>
</calcChain>
</file>

<file path=xl/comments1.xml><?xml version="1.0" encoding="utf-8"?>
<comments xmlns="http://schemas.openxmlformats.org/spreadsheetml/2006/main">
  <authors>
    <author>Robert Ball</author>
    <author>Ingham, Joanne</author>
  </authors>
  <commentList>
    <comment ref="I51" authorId="0">
      <text>
        <r>
          <rPr>
            <sz val="9"/>
            <color indexed="81"/>
            <rFont val="Tahoma"/>
            <family val="2"/>
          </rPr>
          <t>Excludes debt raising costs</t>
        </r>
      </text>
    </comment>
    <comment ref="I60" authorId="0">
      <text>
        <r>
          <rPr>
            <sz val="9"/>
            <color indexed="81"/>
            <rFont val="Tahoma"/>
            <family val="2"/>
          </rPr>
          <t>As per Economic Benchmarking RIN (Template 3.2.3 Provisions)</t>
        </r>
      </text>
    </comment>
    <comment ref="R64" authorId="1">
      <text>
        <r>
          <rPr>
            <sz val="9"/>
            <color indexed="81"/>
            <rFont val="Tahoma"/>
            <family val="2"/>
          </rPr>
          <t>Deemed opex. Assumes zero efficiency gains since base year (yr 1).</t>
        </r>
      </text>
    </comment>
  </commentList>
</comments>
</file>

<file path=xl/sharedStrings.xml><?xml version="1.0" encoding="utf-8"?>
<sst xmlns="http://schemas.openxmlformats.org/spreadsheetml/2006/main" count="163" uniqueCount="105">
  <si>
    <t>Forthcoming regulatory control period</t>
  </si>
  <si>
    <t>Current regulatory control period</t>
  </si>
  <si>
    <t>Actual</t>
  </si>
  <si>
    <t xml:space="preserve">Total </t>
  </si>
  <si>
    <t>REGULATORY REPORTING STATEMENT</t>
  </si>
  <si>
    <t>2012-13</t>
  </si>
  <si>
    <t>Self insurance</t>
  </si>
  <si>
    <t>2014-15</t>
  </si>
  <si>
    <t>Actual and estimated inflation</t>
  </si>
  <si>
    <t>Carryover</t>
  </si>
  <si>
    <t>Debt Raising costs</t>
  </si>
  <si>
    <t xml:space="preserve">Total opex </t>
  </si>
  <si>
    <t>7.5 EBSS</t>
  </si>
  <si>
    <t xml:space="preserve">
</t>
  </si>
  <si>
    <t>Estimated</t>
  </si>
  <si>
    <t>2005-06</t>
  </si>
  <si>
    <t>2006-07</t>
  </si>
  <si>
    <t>TABLE 7.5.1 - The carryover amounts that arise from applying the EBSS during the current regulatory control period</t>
  </si>
  <si>
    <t>Table 7.5.1.1 - Opex allowance applicable to EBSS (EBSS target)</t>
  </si>
  <si>
    <t>Previous period</t>
  </si>
  <si>
    <t>$m, real 2016-17</t>
  </si>
  <si>
    <t>ED_EBS7511_00001</t>
  </si>
  <si>
    <t>Total opex allowance</t>
  </si>
  <si>
    <t xml:space="preserve">Approved excludable costs - allowance </t>
  </si>
  <si>
    <t>ED_EBS7511_00002</t>
  </si>
  <si>
    <t>Easement land tax</t>
  </si>
  <si>
    <t>ED_EBS7511_00003</t>
  </si>
  <si>
    <t>ED_EBS7511_00004</t>
  </si>
  <si>
    <t xml:space="preserve">Rebates made under the Availability Incentive Scheme </t>
  </si>
  <si>
    <t>ED_EBS7511_00005</t>
  </si>
  <si>
    <t>ED_EBS7511_00006</t>
  </si>
  <si>
    <t>Movements in provisions related to opex</t>
  </si>
  <si>
    <t>ED_EBS7511_00008</t>
  </si>
  <si>
    <t>Capitalisation policy changes</t>
  </si>
  <si>
    <t>ED_EBS7511_00010</t>
  </si>
  <si>
    <t>Other adjustments or exclusions required by the EBSS</t>
  </si>
  <si>
    <t>Forecast opex for EBSS purposes</t>
  </si>
  <si>
    <t>Table 7.5.1.2 - Actual and estimated opex applicable to EBSS</t>
  </si>
  <si>
    <t>$m, Actual</t>
  </si>
  <si>
    <t>ED_EBS7512_0001</t>
  </si>
  <si>
    <t>Approved excludable costs</t>
  </si>
  <si>
    <t>ED_EBS7512_0002</t>
  </si>
  <si>
    <t>ED_EBS7512_0003</t>
  </si>
  <si>
    <t>ED_EBS7512_0004</t>
  </si>
  <si>
    <t>ED_EBS7512_0005</t>
  </si>
  <si>
    <t>ED_EBS7512_0006</t>
  </si>
  <si>
    <t>ED_EBS7512_0008</t>
  </si>
  <si>
    <t>Opex associated with approved cost pass through</t>
  </si>
  <si>
    <t>ED_EBS7512_0009</t>
  </si>
  <si>
    <t>ED_EBS7512_0011</t>
  </si>
  <si>
    <t>Actual opex for EBSS purposes</t>
  </si>
  <si>
    <t>ED_EBS7512_0012</t>
  </si>
  <si>
    <t>ED_EBS7512_0015</t>
  </si>
  <si>
    <t>ED_EBS7512_0016</t>
  </si>
  <si>
    <t>ED_EBS7512_0017</t>
  </si>
  <si>
    <t>TABLE 7.5.2 - Proposed forecast opex for the EBSS for the forthcoming regulatory control period</t>
  </si>
  <si>
    <t>ED_EBS752_00001</t>
  </si>
  <si>
    <t>Forecast opex</t>
  </si>
  <si>
    <t>Less excluded costs</t>
  </si>
  <si>
    <t>ED_EBS752_00002</t>
  </si>
  <si>
    <t>ED_EBS752_00003</t>
  </si>
  <si>
    <t>ED_EBS752_00004</t>
  </si>
  <si>
    <t>ED_EBS752_00005</t>
  </si>
  <si>
    <t>ED_EBS752_00006</t>
  </si>
  <si>
    <t>ED_EBS752_00007</t>
  </si>
  <si>
    <t>ED_EBS752_00008</t>
  </si>
  <si>
    <t>ED_EBS752_00009</t>
  </si>
  <si>
    <t>ED_EBS752_00010</t>
  </si>
  <si>
    <t>ED_EBS752_00011</t>
  </si>
  <si>
    <t>Actual inflation rate (consistent with annual revenue adj)</t>
  </si>
  <si>
    <t>Actual inflation rate (lagged by one year)</t>
  </si>
  <si>
    <t>Priority projects approved under STPIS network capability component</t>
  </si>
  <si>
    <t>Equity raising costs</t>
  </si>
  <si>
    <t>Opex glide path</t>
  </si>
  <si>
    <t>2017-18</t>
  </si>
  <si>
    <t>2018-19</t>
  </si>
  <si>
    <t>2019-20</t>
  </si>
  <si>
    <t>Opex glide path (not incurred)</t>
  </si>
  <si>
    <t>2020-21</t>
  </si>
  <si>
    <t>2021-22</t>
  </si>
  <si>
    <t>Debt raising costs</t>
  </si>
  <si>
    <t>Rebates under the AIS</t>
  </si>
  <si>
    <t>Priority projects approved under the STPIS network capability component</t>
  </si>
  <si>
    <t>Actual CPI - Mar quarter (old base)</t>
  </si>
  <si>
    <t>Actual CPI - Mar quarter (rebased in Sep 2012)</t>
  </si>
  <si>
    <t>Base year</t>
  </si>
  <si>
    <r>
      <rPr>
        <b/>
        <sz val="11"/>
        <color theme="1"/>
        <rFont val="Calibri"/>
        <family val="2"/>
        <scheme val="minor"/>
      </rPr>
      <t>Instructions</t>
    </r>
    <r>
      <rPr>
        <sz val="11"/>
        <color theme="1"/>
        <rFont val="Calibri"/>
        <family val="2"/>
        <scheme val="minor"/>
      </rPr>
      <t xml:space="preserve">
The NSP is required to populate all input cells (yellow) in table 7.5.1 presented below.
Efficiency gains are calculated using the formulae below.  Adjusted target and actual amounts are used to calculate the carry-over amounts.
</t>
    </r>
    <r>
      <rPr>
        <sz val="10"/>
        <rFont val="Arial"/>
        <family val="2"/>
      </rPr>
      <t xml:space="preserve">
 We will calculate the efficiency gain in 2014–15 (year 7) as follows:
 E7 = (F7 – A7) – (F6 – A6) + (F4 – A4)
 where F7 is the forecast opex we approved for year 7, and A7 is the actual opex incurred for year 7, and so on. The formula references year 4 (2011-12) because it was the base year used to forecast opex.</t>
    </r>
  </si>
  <si>
    <t>Self-insurance</t>
  </si>
  <si>
    <t>AusNet Services</t>
  </si>
  <si>
    <t>2007-08</t>
  </si>
  <si>
    <t>2008-09</t>
  </si>
  <si>
    <t>2009-10</t>
  </si>
  <si>
    <t>2010-11</t>
  </si>
  <si>
    <t>2011-12</t>
  </si>
  <si>
    <t>2013-14</t>
  </si>
  <si>
    <t>2015-16</t>
  </si>
  <si>
    <t>2016-17</t>
  </si>
  <si>
    <t>2017-18 to 2021-22</t>
  </si>
  <si>
    <t>Incremental gain ($m, 2016-17)</t>
  </si>
  <si>
    <t>$m, real 2007-08</t>
  </si>
  <si>
    <t>$m, real 2013-14</t>
  </si>
  <si>
    <t>Adjusted forecast opex ($m, 2016-17)</t>
  </si>
  <si>
    <t>Total Carryover Amount ($m, 2016-17)</t>
  </si>
  <si>
    <t>PTRM inputs ($m, 2016-17)</t>
  </si>
  <si>
    <t>Reconstructed cumulative index (2016-17=1)</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</si>
</sst>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5" formatCode="&quot;$&quot;#,##0;\-&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_(* #,##0.00_);_(* \(#,##0.00\);_(* &quot;-&quot;??_);_(@_)"/>
    <numFmt numFmtId="166" formatCode="0.0%"/>
    <numFmt numFmtId="167" formatCode="#,##0_ ;\-#,##0\ "/>
    <numFmt numFmtId="168" formatCode="_-* #,##0_-;\-* #,##0_-;_-* &quot;-&quot;??_-;_-@_-"/>
    <numFmt numFmtId="169" formatCode="_-* #,##0.0_-;\-* #,##0.0_-;_-* &quot;-&quot;??_-;_-@_-"/>
    <numFmt numFmtId="170" formatCode="#,##0_ ;\(#,##0\)_ "/>
    <numFmt numFmtId="171" formatCode="#,##0.0_ ;\-#,##0.0\ "/>
    <numFmt numFmtId="172" formatCode="#,##0.000_ ;[Red]\-#,##0.000\ "/>
    <numFmt numFmtId="173" formatCode="_([$€-2]* #,##0.00_);_([$€-2]* \(#,##0.00\);_([$€-2]* &quot;-&quot;??_)"/>
    <numFmt numFmtId="174" formatCode="_-* #,##0.00_-;[Red]\(#,##0.00\)_-;_-* &quot;-&quot;??_-;_-@_-"/>
    <numFmt numFmtId="175" formatCode="_(* #,##0_);_(* \(#,##0\);_(* &quot;-&quot;_);_(@_)"/>
    <numFmt numFmtId="176" formatCode="mm/dd/yy"/>
    <numFmt numFmtId="177" formatCode="0_);[Red]\(0\)"/>
    <numFmt numFmtId="178" formatCode="_(* #,##0.0_);_(* \(#,##0.0\);_(* &quot;-&quot;?_);_(@_)"/>
    <numFmt numFmtId="179" formatCode="_(* #,##0_);_(* \(#,##0\);_(* &quot;-&quot;?_);_(@_)"/>
    <numFmt numFmtId="180" formatCode="#,##0.0_);\(#,##0.0\)"/>
    <numFmt numFmtId="181" formatCode="#,##0;[Red]\(#,##0.0\)"/>
    <numFmt numFmtId="182" formatCode="#,##0_ ;[Red]\(#,##0\)\ "/>
    <numFmt numFmtId="183" formatCode="#,##0.00;\(#,##0.00\)"/>
    <numFmt numFmtId="184" formatCode="_)d\-mmm\-yy_)"/>
    <numFmt numFmtId="185" formatCode="_(#,##0.0_);\(#,##0.0\);_(&quot;-&quot;_)"/>
    <numFmt numFmtId="186" formatCode="_(###0_);\(###0\);_(###0_)"/>
    <numFmt numFmtId="187" formatCode="#,##0.0000_);[Red]\(#,##0.0000\)"/>
    <numFmt numFmtId="188" formatCode="_(&quot;$&quot;* #,##0.00_);_(&quot;$&quot;* \(#,##0.00\);_(&quot;$&quot;* &quot;-&quot;??_);_(@_)"/>
    <numFmt numFmtId="189" formatCode="_-* 0.000;\(\ 0.000\)"/>
    <numFmt numFmtId="190" formatCode="dd/mm/yy"/>
    <numFmt numFmtId="191" formatCode="#,##0\x_);\(#,##0\x\);#,##0\x_)"/>
    <numFmt numFmtId="192" formatCode="#,##0%_);\(#,##0%\);#,##0%_)"/>
    <numFmt numFmtId="193" formatCode="_(&quot;$&quot;#,##0.0_);\(&quot;$&quot;#,##0.0\);_(&quot;-&quot;_)"/>
    <numFmt numFmtId="194" formatCode="d/m/yy"/>
    <numFmt numFmtId="195" formatCode="_(#,##0.0\x_);\(#,##0.0\x\);_(&quot;-&quot;_)"/>
    <numFmt numFmtId="196" formatCode="_(#,##0.0%_);\(#,##0.0%\);_(&quot;-&quot;_)"/>
    <numFmt numFmtId="197" formatCode="_(* &quot;$&quot;#,##0_)_;;_(* \(&quot;$&quot;#,##0\)_;;_(* &quot;$&quot;#,##0_)_;"/>
    <numFmt numFmtId="198" formatCode="d/m/yy__;"/>
    <numFmt numFmtId="199" formatCode="_(* #,##0\x_)_;;_(* \(#,##0\x\)_;;_(* #,##0\x_)_;"/>
    <numFmt numFmtId="200" formatCode="_(* #,##0_)_;;_(* \(#,##0\)_;;_(* #,##0_)_;"/>
    <numFmt numFmtId="201" formatCode="_(* #,##0%_)_;;_(* \(#,##0%\)_;;_(* #,##0%_)_;"/>
    <numFmt numFmtId="202" formatCode="###0_)_;;\(###0\)_;;###0_)_;"/>
    <numFmt numFmtId="203" formatCode="&quot;$&quot;#,##0;\(&quot;$&quot;#,##0\);&quot;$&quot;#,##0"/>
    <numFmt numFmtId="204" formatCode="#,##0\x;\(#,##0\x\);#,##0\x"/>
    <numFmt numFmtId="205" formatCode="#,##0;\(#,##0\);#,##0"/>
    <numFmt numFmtId="206" formatCode="#,##0%;\(#,##0%\);#,##0%"/>
    <numFmt numFmtId="207" formatCode="###0;\(###0\);###0"/>
    <numFmt numFmtId="208" formatCode="_)d/m/yy_)"/>
    <numFmt numFmtId="209" formatCode="#,##0.0_);[Red]\(#,##0.0\)"/>
    <numFmt numFmtId="210" formatCode="#,##0.00;[Red]\-#,##0;\-;[Blue]General"/>
    <numFmt numFmtId="211" formatCode="dd/mm/yy__;"/>
    <numFmt numFmtId="212" formatCode="_(* &quot;$&quot;#,##0_)_;;[Blue]_(* \(&quot;$&quot;#,##0\)_;;_(* &quot;$&quot;#,##0_)_;"/>
    <numFmt numFmtId="213" formatCode="_(* #,##0\x_)_;;[Blue]_(* \(#,##0\x\)_;;_(* #,##0\x_)_;"/>
    <numFmt numFmtId="214" formatCode="_(* #,##0_)_;;[Blue]_(* \(#,##0\)_;;_(* #,##0_)_;"/>
    <numFmt numFmtId="215" formatCode="_(* #,##0%_)_;;[Blue]_(* \(#,##0%\)_;;_(* #,##0%_)_;"/>
    <numFmt numFmtId="216" formatCode="###0_);\(###0\);###0_)"/>
    <numFmt numFmtId="217" formatCode="_(#,##0_);\(#,##0\);_(&quot;-&quot;_)"/>
    <numFmt numFmtId="218" formatCode="#,##0_);[Blue]\(#,##0\);#,##0_)"/>
    <numFmt numFmtId="219" formatCode="0.000"/>
  </numFmts>
  <fonts count="148">
    <font>
      <sz val="11"/>
      <color theme="1"/>
      <name val="Calibri"/>
      <family val="2"/>
      <scheme val="minor"/>
    </font>
    <font>
      <sz val="10"/>
      <color theme="1"/>
      <name val="Arial"/>
      <family val="2"/>
    </font>
    <font>
      <b/>
      <sz val="11"/>
      <color theme="1"/>
      <name val="Calibri"/>
      <family val="2"/>
      <scheme val="minor"/>
    </font>
    <font>
      <sz val="11"/>
      <color theme="1"/>
      <name val="Calibri"/>
      <family val="2"/>
      <scheme val="minor"/>
    </font>
    <font>
      <sz val="10"/>
      <name val="Arial"/>
      <family val="2"/>
    </font>
    <font>
      <b/>
      <sz val="16"/>
      <color indexed="9"/>
      <name val="Arial"/>
      <family val="2"/>
    </font>
    <font>
      <b/>
      <sz val="10"/>
      <color theme="0"/>
      <name val="Arial"/>
      <family val="2"/>
    </font>
    <font>
      <b/>
      <sz val="10"/>
      <name val="Arial"/>
      <family val="2"/>
    </font>
    <font>
      <b/>
      <sz val="12"/>
      <name val="Arial"/>
      <family val="2"/>
    </font>
    <font>
      <i/>
      <sz val="10"/>
      <name val="Arial"/>
      <family val="2"/>
    </font>
    <font>
      <b/>
      <sz val="14"/>
      <name val="Arial"/>
      <family val="2"/>
    </font>
    <font>
      <b/>
      <sz val="11"/>
      <name val="Arial"/>
      <family val="2"/>
    </font>
    <font>
      <sz val="11"/>
      <name val="Calibri"/>
      <family val="2"/>
      <scheme val="minor"/>
    </font>
    <font>
      <sz val="8"/>
      <name val="Arial"/>
      <family val="2"/>
    </font>
    <font>
      <b/>
      <sz val="11"/>
      <color indexed="9"/>
      <name val="Calibri"/>
      <family val="2"/>
    </font>
    <font>
      <b/>
      <sz val="11"/>
      <color indexed="8"/>
      <name val="Calibri"/>
      <family val="2"/>
    </font>
    <font>
      <b/>
      <sz val="8"/>
      <name val="Arial"/>
      <family val="2"/>
    </font>
    <font>
      <b/>
      <sz val="12"/>
      <color indexed="8"/>
      <name val="Calibri"/>
      <family val="2"/>
    </font>
    <font>
      <sz val="10"/>
      <color rgb="FFFF0000"/>
      <name val="Arial"/>
      <family val="2"/>
    </font>
    <font>
      <sz val="11"/>
      <color rgb="FFFF0000"/>
      <name val="Calibri"/>
      <family val="2"/>
      <scheme val="minor"/>
    </font>
    <font>
      <sz val="5"/>
      <name val="Arial"/>
      <family val="2"/>
    </font>
    <font>
      <vertAlign val="superscript"/>
      <sz val="5"/>
      <name val="Arial"/>
      <family val="2"/>
    </font>
    <font>
      <b/>
      <sz val="11"/>
      <color theme="0"/>
      <name val="Arial"/>
      <family val="2"/>
    </font>
    <font>
      <sz val="11"/>
      <color theme="1"/>
      <name val="Arial"/>
      <family val="2"/>
    </font>
    <font>
      <b/>
      <sz val="11"/>
      <color theme="1"/>
      <name val="Arial"/>
      <family val="2"/>
    </font>
    <font>
      <i/>
      <sz val="11"/>
      <color theme="1"/>
      <name val="Arial"/>
      <family val="2"/>
    </font>
    <font>
      <sz val="12"/>
      <color theme="1"/>
      <name val="Calibri"/>
      <family val="2"/>
      <scheme val="minor"/>
    </font>
    <font>
      <sz val="9"/>
      <name val="Arial"/>
      <family val="2"/>
    </font>
    <font>
      <b/>
      <sz val="14"/>
      <color theme="0"/>
      <name val="Arial"/>
      <family val="2"/>
    </font>
    <font>
      <b/>
      <sz val="14"/>
      <color theme="0"/>
      <name val="Calibri"/>
      <family val="2"/>
      <scheme val="minor"/>
    </font>
    <font>
      <b/>
      <sz val="9"/>
      <name val="Arial"/>
      <family val="2"/>
    </font>
    <font>
      <sz val="10"/>
      <name val="Helv"/>
      <charset val="204"/>
    </font>
    <font>
      <sz val="14"/>
      <name val="System"/>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12"/>
      <color theme="0"/>
      <name val="Calibri"/>
      <family val="2"/>
      <scheme val="minor"/>
    </font>
    <font>
      <u/>
      <sz val="10"/>
      <color indexed="12"/>
      <name val="Arial"/>
      <family val="2"/>
    </font>
    <font>
      <u/>
      <sz val="11"/>
      <color theme="10"/>
      <name val="Calibri"/>
      <family val="2"/>
      <scheme val="minor"/>
    </font>
    <font>
      <sz val="10"/>
      <name val="Arial"/>
      <family val="2"/>
    </font>
    <font>
      <sz val="14"/>
      <name val="Calibri"/>
      <family val="2"/>
      <scheme val="minor"/>
    </font>
    <font>
      <sz val="14"/>
      <color theme="1"/>
      <name val="Calibri"/>
      <family val="2"/>
      <scheme val="minor"/>
    </font>
    <font>
      <sz val="12"/>
      <name val="Calibri"/>
      <family val="2"/>
      <scheme val="minor"/>
    </font>
    <font>
      <b/>
      <sz val="9"/>
      <color indexed="9"/>
      <name val="Arial"/>
      <family val="2"/>
    </font>
    <font>
      <sz val="9"/>
      <color indexed="81"/>
      <name val="Tahoma"/>
      <family val="2"/>
    </font>
    <font>
      <sz val="12"/>
      <name val="Tms Rmn"/>
    </font>
    <font>
      <b/>
      <i/>
      <sz val="9"/>
      <color indexed="10"/>
      <name val="Times New Roman"/>
      <family val="1"/>
    </font>
    <font>
      <sz val="7"/>
      <name val="Small Fonts"/>
      <family val="2"/>
    </font>
    <font>
      <sz val="9"/>
      <color indexed="12"/>
      <name val="Times New Roman"/>
      <family val="1"/>
    </font>
    <font>
      <b/>
      <sz val="11"/>
      <name val="Times New Roman"/>
      <family val="1"/>
    </font>
    <font>
      <sz val="10"/>
      <name val="Arial"/>
      <family val="2"/>
    </font>
    <font>
      <u/>
      <sz val="10"/>
      <color indexed="12"/>
      <name val="MS Sans Serif"/>
      <family val="2"/>
    </font>
    <font>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8"/>
      <color indexed="60"/>
      <name val="Arial"/>
      <family val="2"/>
    </font>
    <font>
      <b/>
      <sz val="11"/>
      <color indexed="10"/>
      <name val="Calibri"/>
      <family val="2"/>
    </font>
    <font>
      <sz val="9"/>
      <color theme="1"/>
      <name val="Arial"/>
      <family val="2"/>
    </font>
    <font>
      <sz val="8"/>
      <color theme="1"/>
      <name val="Tahoma"/>
      <family val="2"/>
    </font>
    <font>
      <b/>
      <sz val="14"/>
      <color indexed="60"/>
      <name val="Arial"/>
      <family val="2"/>
    </font>
    <font>
      <sz val="8"/>
      <color indexed="29"/>
      <name val="Arial"/>
      <family val="2"/>
    </font>
    <font>
      <vertAlign val="superscript"/>
      <sz val="8"/>
      <color indexed="59"/>
      <name val="Arial"/>
      <family val="2"/>
    </font>
    <font>
      <b/>
      <sz val="8"/>
      <color indexed="60"/>
      <name val="Arial"/>
      <family val="2"/>
    </font>
    <font>
      <sz val="6"/>
      <color indexed="16"/>
      <name val="Palatino"/>
      <family val="1"/>
    </font>
    <font>
      <b/>
      <sz val="9"/>
      <name val="Cambria"/>
      <family val="2"/>
      <scheme val="major"/>
    </font>
    <font>
      <b/>
      <sz val="11"/>
      <color indexed="56"/>
      <name val="Calibri"/>
      <family val="2"/>
    </font>
    <font>
      <b/>
      <sz val="8"/>
      <name val="Cambria"/>
      <family val="2"/>
      <scheme val="major"/>
    </font>
    <font>
      <b/>
      <sz val="10"/>
      <color indexed="60"/>
      <name val="Arial"/>
      <family val="2"/>
    </font>
    <font>
      <b/>
      <sz val="9"/>
      <color indexed="60"/>
      <name val="Arial"/>
      <family val="2"/>
    </font>
    <font>
      <b/>
      <sz val="12"/>
      <color indexed="60"/>
      <name val="Arial"/>
      <family val="2"/>
    </font>
    <font>
      <sz val="8"/>
      <color indexed="8"/>
      <name val="Arial"/>
      <family val="2"/>
    </font>
    <font>
      <sz val="11"/>
      <color indexed="19"/>
      <name val="Calibri"/>
      <family val="2"/>
    </font>
    <font>
      <sz val="12"/>
      <name val="Arial MT"/>
    </font>
    <font>
      <sz val="11"/>
      <color theme="1"/>
      <name val="Calibri"/>
      <family val="2"/>
    </font>
    <font>
      <sz val="10"/>
      <name val="Courier"/>
      <family val="3"/>
    </font>
    <font>
      <sz val="11"/>
      <color indexed="8"/>
      <name val="Times New Roman"/>
      <family val="1"/>
    </font>
    <font>
      <b/>
      <i/>
      <sz val="11"/>
      <color indexed="8"/>
      <name val="Times New Roman"/>
      <family val="1"/>
    </font>
    <font>
      <b/>
      <sz val="14"/>
      <color indexed="8"/>
      <name val="Arial"/>
      <family val="2"/>
    </font>
    <font>
      <b/>
      <sz val="10"/>
      <color indexed="8"/>
      <name val="Arial"/>
      <family val="2"/>
    </font>
    <font>
      <b/>
      <sz val="9"/>
      <color indexed="8"/>
      <name val="Arial"/>
      <family val="2"/>
    </font>
    <font>
      <b/>
      <sz val="8"/>
      <color indexed="8"/>
      <name val="Arial"/>
      <family val="2"/>
    </font>
    <font>
      <b/>
      <sz val="11"/>
      <color indexed="16"/>
      <name val="Times New Roman"/>
      <family val="1"/>
    </font>
    <font>
      <b/>
      <sz val="22"/>
      <color indexed="8"/>
      <name val="Times New Roman"/>
      <family val="1"/>
    </font>
    <font>
      <b/>
      <sz val="12"/>
      <color indexed="8"/>
      <name val="Arial"/>
      <family val="2"/>
    </font>
    <font>
      <sz val="10"/>
      <color indexed="16"/>
      <name val="Helvetica-Black"/>
    </font>
    <font>
      <sz val="8"/>
      <color indexed="8"/>
      <name val="Tahoma"/>
      <family val="2"/>
    </font>
    <font>
      <b/>
      <sz val="10"/>
      <color indexed="8"/>
      <name val="Tahoma"/>
      <family val="2"/>
    </font>
    <font>
      <b/>
      <sz val="9"/>
      <color indexed="8"/>
      <name val="Tahoma"/>
      <family val="2"/>
    </font>
    <font>
      <b/>
      <sz val="8"/>
      <color indexed="8"/>
      <name val="Tahoma"/>
      <family val="2"/>
    </font>
    <font>
      <b/>
      <u/>
      <sz val="8"/>
      <color indexed="56"/>
      <name val="Tahoma"/>
      <family val="2"/>
    </font>
    <font>
      <b/>
      <sz val="12"/>
      <color indexed="8"/>
      <name val="Tahoma"/>
      <family val="2"/>
    </font>
    <font>
      <b/>
      <sz val="13"/>
      <color indexed="8"/>
      <name val="Tahoma"/>
      <family val="2"/>
    </font>
    <font>
      <b/>
      <sz val="14"/>
      <color indexed="8"/>
      <name val="Tahoma"/>
      <family val="2"/>
    </font>
    <font>
      <b/>
      <sz val="13"/>
      <name val="Arial"/>
      <family val="2"/>
    </font>
    <font>
      <sz val="9"/>
      <color indexed="21"/>
      <name val="Helvetica-Black"/>
      <family val="2"/>
    </font>
    <font>
      <sz val="9"/>
      <name val="Helvetica-Black"/>
    </font>
    <font>
      <u/>
      <sz val="7.5"/>
      <color indexed="56"/>
      <name val="Arial"/>
      <family val="2"/>
    </font>
    <font>
      <sz val="10"/>
      <color theme="1"/>
      <name val="Calibri"/>
      <family val="2"/>
      <scheme val="minor"/>
    </font>
  </fonts>
  <fills count="90">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indexed="8"/>
        <bgColor indexed="64"/>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indexed="55"/>
      </patternFill>
    </fill>
    <fill>
      <patternFill patternType="solid">
        <fgColor indexed="26"/>
        <bgColor indexed="64"/>
      </patternFill>
    </fill>
    <fill>
      <patternFill patternType="solid">
        <fgColor theme="0" tint="-0.34998626667073579"/>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44"/>
        <bgColor indexed="64"/>
      </patternFill>
    </fill>
    <fill>
      <patternFill patternType="solid">
        <fgColor indexed="42"/>
        <bgColor indexed="64"/>
      </patternFill>
    </fill>
    <fill>
      <patternFill patternType="mediumGray">
        <fgColor indexed="22"/>
      </patternFill>
    </fill>
    <fill>
      <patternFill patternType="solid">
        <fgColor theme="7" tint="0.79998168889431442"/>
        <bgColor indexed="64"/>
      </patternFill>
    </fill>
    <fill>
      <patternFill patternType="gray0625">
        <bgColor indexed="44"/>
      </patternFill>
    </fill>
    <fill>
      <patternFill patternType="solid">
        <fgColor indexed="62"/>
        <bgColor indexed="64"/>
      </patternFill>
    </fill>
    <fill>
      <patternFill patternType="solid">
        <fgColor indexed="1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31"/>
      </patternFill>
    </fill>
    <fill>
      <patternFill patternType="solid">
        <fgColor indexed="29"/>
      </patternFill>
    </fill>
    <fill>
      <patternFill patternType="solid">
        <fgColor indexed="46"/>
      </patternFill>
    </fill>
    <fill>
      <patternFill patternType="solid">
        <fgColor indexed="27"/>
      </patternFill>
    </fill>
    <fill>
      <patternFill patternType="solid">
        <fgColor indexed="11"/>
      </patternFill>
    </fill>
    <fill>
      <patternFill patternType="solid">
        <fgColor indexed="51"/>
      </patternFill>
    </fill>
    <fill>
      <patternFill patternType="solid">
        <fgColor indexed="56"/>
      </patternFill>
    </fill>
    <fill>
      <patternFill patternType="solid">
        <fgColor indexed="46"/>
        <bgColor indexed="64"/>
      </patternFill>
    </fill>
    <fill>
      <patternFill patternType="solid">
        <fgColor indexed="16"/>
        <bgColor indexed="64"/>
      </patternFill>
    </fill>
  </fills>
  <borders count="150">
    <border>
      <left/>
      <right/>
      <top/>
      <bottom/>
      <diagonal/>
    </border>
    <border>
      <left/>
      <right style="thin">
        <color indexed="64"/>
      </right>
      <top/>
      <bottom/>
      <diagonal/>
    </border>
    <border>
      <left style="thin">
        <color indexed="64"/>
      </left>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auto="1"/>
      </left>
      <right/>
      <top/>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auto="1"/>
      </left>
      <right/>
      <top style="medium">
        <color auto="1"/>
      </top>
      <bottom/>
      <diagonal/>
    </border>
    <border>
      <left/>
      <right style="thin">
        <color indexed="64"/>
      </right>
      <top style="medium">
        <color indexed="64"/>
      </top>
      <bottom style="medium">
        <color indexed="64"/>
      </bottom>
      <diagonal/>
    </border>
    <border>
      <left style="medium">
        <color auto="1"/>
      </left>
      <right/>
      <top/>
      <bottom/>
      <diagonal/>
    </border>
    <border>
      <left/>
      <right style="medium">
        <color indexed="64"/>
      </right>
      <top style="medium">
        <color auto="1"/>
      </top>
      <bottom style="medium">
        <color auto="1"/>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auto="1"/>
      </right>
      <top style="thin">
        <color indexed="64"/>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medium">
        <color auto="1"/>
      </left>
      <right style="medium">
        <color auto="1"/>
      </right>
      <top style="thin">
        <color theme="0" tint="-0.34998626667073579"/>
      </top>
      <bottom style="thin">
        <color theme="0" tint="-0.34998626667073579"/>
      </bottom>
      <diagonal/>
    </border>
    <border>
      <left style="medium">
        <color auto="1"/>
      </left>
      <right style="medium">
        <color auto="1"/>
      </right>
      <top style="thin">
        <color theme="0" tint="-0.34998626667073579"/>
      </top>
      <bottom style="medium">
        <color auto="1"/>
      </bottom>
      <diagonal/>
    </border>
    <border>
      <left/>
      <right style="medium">
        <color auto="1"/>
      </right>
      <top style="medium">
        <color auto="1"/>
      </top>
      <bottom style="thin">
        <color theme="0" tint="-0.34998626667073579"/>
      </bottom>
      <diagonal/>
    </border>
    <border>
      <left/>
      <right style="medium">
        <color auto="1"/>
      </right>
      <top style="thin">
        <color theme="0" tint="-0.34998626667073579"/>
      </top>
      <bottom style="thin">
        <color theme="0" tint="-0.34998626667073579"/>
      </bottom>
      <diagonal/>
    </border>
    <border>
      <left/>
      <right style="medium">
        <color auto="1"/>
      </right>
      <top style="thin">
        <color theme="0" tint="-0.34998626667073579"/>
      </top>
      <bottom style="medium">
        <color auto="1"/>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thin">
        <color theme="0" tint="-0.34998626667073579"/>
      </top>
      <bottom/>
      <diagonal/>
    </border>
    <border>
      <left style="medium">
        <color indexed="64"/>
      </left>
      <right/>
      <top style="thin">
        <color theme="0" tint="-0.34998626667073579"/>
      </top>
      <bottom style="thin">
        <color theme="0" tint="-0.34998626667073579"/>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medium">
        <color indexed="64"/>
      </bottom>
      <diagonal/>
    </border>
    <border>
      <left/>
      <right/>
      <top/>
      <bottom style="medium">
        <color indexed="64"/>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bottom style="medium">
        <color indexed="64"/>
      </bottom>
      <diagonal/>
    </border>
    <border>
      <left style="medium">
        <color indexed="64"/>
      </left>
      <right/>
      <top/>
      <bottom style="thin">
        <color theme="0" tint="-0.34998626667073579"/>
      </bottom>
      <diagonal/>
    </border>
    <border>
      <left style="medium">
        <color indexed="64"/>
      </left>
      <right/>
      <top style="thin">
        <color theme="0" tint="-0.34998626667073579"/>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theme="0" tint="-0.34998626667073579"/>
      </left>
      <right style="thin">
        <color indexed="64"/>
      </right>
      <top style="medium">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top style="medium">
        <color indexed="64"/>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auto="1"/>
      </left>
      <right style="medium">
        <color auto="1"/>
      </right>
      <top/>
      <bottom style="medium">
        <color auto="1"/>
      </bottom>
      <diagonal/>
    </border>
    <border>
      <left/>
      <right style="thin">
        <color theme="0" tint="-0.34998626667073579"/>
      </right>
      <top style="medium">
        <color indexed="64"/>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right style="thin">
        <color theme="0" tint="-0.34998626667073579"/>
      </right>
      <top/>
      <bottom style="thin">
        <color theme="0" tint="-0.34998626667073579"/>
      </bottom>
      <diagonal/>
    </border>
    <border>
      <left/>
      <right style="thin">
        <color theme="0" tint="-0.34998626667073579"/>
      </right>
      <top style="medium">
        <color indexed="64"/>
      </top>
      <bottom style="medium">
        <color indexed="64"/>
      </bottom>
      <diagonal/>
    </border>
    <border>
      <left/>
      <right/>
      <top style="thin">
        <color theme="0" tint="-0.34998626667073579"/>
      </top>
      <bottom style="thin">
        <color theme="0" tint="-0.34998626667073579"/>
      </bottom>
      <diagonal/>
    </border>
    <border>
      <left/>
      <right/>
      <top style="thin">
        <color theme="0" tint="-0.34998626667073579"/>
      </top>
      <bottom style="medium">
        <color indexed="64"/>
      </bottom>
      <diagonal/>
    </border>
    <border>
      <left style="thin">
        <color theme="0" tint="-0.34998626667073579"/>
      </left>
      <right style="medium">
        <color indexed="64"/>
      </right>
      <top style="medium">
        <color indexed="64"/>
      </top>
      <bottom/>
      <diagonal/>
    </border>
    <border>
      <left style="medium">
        <color auto="1"/>
      </left>
      <right style="thin">
        <color theme="0" tint="-0.34998626667073579"/>
      </right>
      <top style="medium">
        <color auto="1"/>
      </top>
      <bottom style="medium">
        <color auto="1"/>
      </bottom>
      <diagonal/>
    </border>
    <border>
      <left style="medium">
        <color auto="1"/>
      </left>
      <right style="thin">
        <color theme="0" tint="-0.34998626667073579"/>
      </right>
      <top style="medium">
        <color auto="1"/>
      </top>
      <bottom/>
      <diagonal/>
    </border>
    <border>
      <left style="thin">
        <color theme="0" tint="-0.34998626667073579"/>
      </left>
      <right style="thin">
        <color auto="1"/>
      </right>
      <top style="medium">
        <color auto="1"/>
      </top>
      <bottom/>
      <diagonal/>
    </border>
    <border>
      <left style="medium">
        <color indexed="64"/>
      </left>
      <right style="thin">
        <color theme="0" tint="-0.34998626667073579"/>
      </right>
      <top/>
      <bottom/>
      <diagonal/>
    </border>
    <border>
      <left style="medium">
        <color indexed="64"/>
      </left>
      <right style="thin">
        <color theme="0" tint="-0.34998626667073579"/>
      </right>
      <top/>
      <bottom style="medium">
        <color auto="1"/>
      </bottom>
      <diagonal/>
    </border>
    <border>
      <left style="medium">
        <color indexed="64"/>
      </left>
      <right style="medium">
        <color indexed="64"/>
      </right>
      <top/>
      <bottom style="thin">
        <color theme="0" tint="-0.34998626667073579"/>
      </bottom>
      <diagonal/>
    </border>
    <border>
      <left/>
      <right/>
      <top style="medium">
        <color indexed="64"/>
      </top>
      <bottom style="thin">
        <color theme="0" tint="-0.34998626667073579"/>
      </bottom>
      <diagonal/>
    </border>
    <border>
      <left/>
      <right style="thin">
        <color theme="0" tint="-0.34998626667073579"/>
      </right>
      <top/>
      <bottom/>
      <diagonal/>
    </border>
    <border>
      <left/>
      <right/>
      <top style="thin">
        <color theme="0" tint="-0.34998626667073579"/>
      </top>
      <bottom/>
      <diagonal/>
    </border>
    <border>
      <left style="thin">
        <color theme="0" tint="-0.34998626667073579"/>
      </left>
      <right style="thin">
        <color theme="0" tint="-0.34998626667073579"/>
      </right>
      <top/>
      <bottom style="medium">
        <color auto="1"/>
      </bottom>
      <diagonal/>
    </border>
    <border>
      <left style="thin">
        <color theme="0" tint="-0.34998626667073579"/>
      </left>
      <right style="medium">
        <color indexed="64"/>
      </right>
      <top/>
      <bottom style="medium">
        <color indexed="64"/>
      </bottom>
      <diagonal/>
    </border>
    <border>
      <left/>
      <right style="medium">
        <color indexed="64"/>
      </right>
      <top style="thin">
        <color theme="0" tint="-0.34998626667073579"/>
      </top>
      <bottom/>
      <diagonal/>
    </border>
    <border>
      <left/>
      <right/>
      <top/>
      <bottom style="thin">
        <color theme="0" tint="-0.34998626667073579"/>
      </bottom>
      <diagonal/>
    </border>
    <border>
      <left/>
      <right/>
      <top/>
      <bottom style="medium">
        <color indexed="3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theme="0" tint="-0.34998626667073579"/>
      </left>
      <right/>
      <top/>
      <bottom style="medium">
        <color auto="1"/>
      </bottom>
      <diagonal/>
    </border>
    <border>
      <left style="thin">
        <color theme="0" tint="-0.34998626667073579"/>
      </left>
      <right style="thin">
        <color theme="0" tint="-0.34998626667073579"/>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theme="0" tint="-0.34998626667073579"/>
      </right>
      <top style="thin">
        <color indexed="64"/>
      </top>
      <bottom style="thin">
        <color theme="0" tint="-0.34998626667073579"/>
      </bottom>
      <diagonal/>
    </border>
    <border>
      <left/>
      <right/>
      <top style="thin">
        <color indexed="23"/>
      </top>
      <bottom/>
      <diagonal/>
    </border>
    <border>
      <left/>
      <right/>
      <top/>
      <bottom style="hair">
        <color indexed="64"/>
      </bottom>
      <diagonal/>
    </border>
    <border>
      <left/>
      <right style="thin">
        <color theme="0" tint="-0.34998626667073579"/>
      </right>
      <top style="medium">
        <color indexed="64"/>
      </top>
      <bottom/>
      <diagonal/>
    </border>
    <border>
      <left/>
      <right style="thin">
        <color theme="0" tint="-0.34998626667073579"/>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22"/>
      </left>
      <right style="medium">
        <color indexed="22"/>
      </right>
      <top style="medium">
        <color indexed="22"/>
      </top>
      <bottom style="medium">
        <color indexed="22"/>
      </bottom>
      <diagonal/>
    </border>
    <border>
      <left style="medium">
        <color indexed="18"/>
      </left>
      <right style="medium">
        <color indexed="18"/>
      </right>
      <top style="medium">
        <color indexed="18"/>
      </top>
      <bottom style="medium">
        <color indexed="18"/>
      </bottom>
      <diagonal/>
    </border>
    <border>
      <left/>
      <right/>
      <top/>
      <bottom style="dotted">
        <color indexed="64"/>
      </bottom>
      <diagonal/>
    </border>
    <border>
      <left/>
      <right/>
      <top/>
      <bottom style="medium">
        <color indexed="49"/>
      </bottom>
      <diagonal/>
    </border>
    <border>
      <left/>
      <right/>
      <top/>
      <bottom style="medium">
        <color indexed="27"/>
      </bottom>
      <diagonal/>
    </border>
    <border>
      <left/>
      <right/>
      <top/>
      <bottom style="medium">
        <color indexed="30"/>
      </bottom>
      <diagonal/>
    </border>
    <border>
      <left/>
      <right/>
      <top/>
      <bottom style="double">
        <color indexed="10"/>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right/>
      <top style="thin">
        <color indexed="56"/>
      </top>
      <bottom style="double">
        <color indexed="56"/>
      </bottom>
      <diagonal/>
    </border>
    <border>
      <left/>
      <right/>
      <top style="thin">
        <color indexed="62"/>
      </top>
      <bottom style="double">
        <color indexed="62"/>
      </bottom>
      <diagonal/>
    </border>
    <border>
      <left style="medium">
        <color indexed="64"/>
      </left>
      <right style="thin">
        <color theme="0" tint="-0.34998626667073579"/>
      </right>
      <top/>
      <bottom style="medium">
        <color auto="1"/>
      </bottom>
      <diagonal/>
    </border>
    <border>
      <left style="medium">
        <color indexed="64"/>
      </left>
      <right/>
      <top/>
      <bottom style="medium">
        <color auto="1"/>
      </bottom>
      <diagonal/>
    </border>
    <border>
      <left style="thin">
        <color indexed="64"/>
      </left>
      <right style="thin">
        <color indexed="64"/>
      </right>
      <top style="thin">
        <color theme="0" tint="-0.34998626667073579"/>
      </top>
      <bottom style="thin">
        <color theme="0" tint="-0.34998626667073579"/>
      </bottom>
      <diagonal/>
    </border>
    <border>
      <left/>
      <right style="medium">
        <color indexed="64"/>
      </right>
      <top style="thin">
        <color indexed="23"/>
      </top>
      <bottom style="thin">
        <color theme="0" tint="-0.34998626667073579"/>
      </bottom>
      <diagonal/>
    </border>
  </borders>
  <cellStyleXfs count="59906">
    <xf numFmtId="0" fontId="0" fillId="0" borderId="0"/>
    <xf numFmtId="0" fontId="4" fillId="0" borderId="0"/>
    <xf numFmtId="0" fontId="4" fillId="0" borderId="0"/>
    <xf numFmtId="0" fontId="4" fillId="0" borderId="0"/>
    <xf numFmtId="0" fontId="4" fillId="0" borderId="0" applyFill="0"/>
    <xf numFmtId="0" fontId="3" fillId="0" borderId="0"/>
    <xf numFmtId="0" fontId="3" fillId="0" borderId="0"/>
    <xf numFmtId="0" fontId="4" fillId="0" borderId="0" applyFill="0"/>
    <xf numFmtId="0" fontId="14" fillId="12" borderId="3"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3" fillId="0" borderId="0" applyFont="0" applyFill="0" applyBorder="0" applyAlignment="0" applyProtection="0"/>
    <xf numFmtId="0" fontId="4" fillId="0" borderId="0"/>
    <xf numFmtId="0" fontId="4" fillId="0" borderId="0" applyFill="0"/>
    <xf numFmtId="0" fontId="14" fillId="12" borderId="3" applyNumberFormat="0" applyAlignment="0" applyProtection="0"/>
    <xf numFmtId="0" fontId="4" fillId="0" borderId="0"/>
    <xf numFmtId="0" fontId="4" fillId="0" borderId="0"/>
    <xf numFmtId="0" fontId="4" fillId="0" borderId="0"/>
    <xf numFmtId="173" fontId="4" fillId="0" borderId="0"/>
    <xf numFmtId="0" fontId="31" fillId="0" borderId="0"/>
    <xf numFmtId="0" fontId="31"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0" borderId="0"/>
    <xf numFmtId="174" fontId="13" fillId="0" borderId="0"/>
    <xf numFmtId="174" fontId="13" fillId="0" borderId="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3" fillId="26" borderId="0" applyNumberFormat="0" applyBorder="0" applyAlignment="0" applyProtection="0"/>
    <xf numFmtId="0" fontId="33" fillId="30" borderId="0" applyNumberFormat="0" applyBorder="0" applyAlignment="0" applyProtection="0"/>
    <xf numFmtId="0" fontId="34" fillId="27" borderId="0" applyNumberFormat="0" applyBorder="0" applyAlignment="0" applyProtection="0"/>
    <xf numFmtId="0" fontId="34" fillId="31"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4" fillId="27" borderId="0" applyNumberFormat="0" applyBorder="0" applyAlignment="0" applyProtection="0"/>
    <xf numFmtId="0" fontId="34" fillId="32" borderId="0" applyNumberFormat="0" applyBorder="0" applyAlignment="0" applyProtection="0"/>
    <xf numFmtId="0" fontId="33" fillId="33" borderId="0" applyNumberFormat="0" applyBorder="0" applyAlignment="0" applyProtection="0"/>
    <xf numFmtId="0" fontId="33"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3" fillId="26" borderId="0" applyNumberFormat="0" applyBorder="0" applyAlignment="0" applyProtection="0"/>
    <xf numFmtId="0" fontId="33"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5" fillId="0" borderId="0"/>
    <xf numFmtId="42" fontId="36" fillId="0" borderId="0" applyFont="0" applyFill="0" applyBorder="0" applyAlignment="0" applyProtection="0"/>
    <xf numFmtId="0" fontId="37" fillId="36" borderId="0" applyNumberFormat="0" applyBorder="0" applyAlignment="0" applyProtection="0"/>
    <xf numFmtId="0" fontId="38" fillId="0" borderId="0" applyNumberFormat="0" applyFill="0" applyBorder="0" applyAlignment="0"/>
    <xf numFmtId="175" fontId="4" fillId="9" borderId="0" applyNumberFormat="0" applyFont="0" applyBorder="0" applyAlignment="0">
      <alignment horizontal="right"/>
    </xf>
    <xf numFmtId="175" fontId="4" fillId="9" borderId="0" applyNumberFormat="0" applyFont="0" applyBorder="0" applyAlignment="0">
      <alignment horizontal="right"/>
    </xf>
    <xf numFmtId="0" fontId="39" fillId="0" borderId="0" applyNumberFormat="0" applyFill="0" applyBorder="0" applyAlignment="0">
      <protection locked="0"/>
    </xf>
    <xf numFmtId="0" fontId="40" fillId="20" borderId="64" applyNumberFormat="0" applyAlignment="0" applyProtection="0"/>
    <xf numFmtId="41" fontId="4" fillId="0" borderId="0" applyFont="0" applyFill="0" applyBorder="0" applyAlignment="0" applyProtection="0"/>
    <xf numFmtId="0" fontId="41"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5" fontId="4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173" fontId="33" fillId="0" borderId="0" applyFont="0" applyFill="0" applyBorder="0" applyAlignment="0" applyProtection="0"/>
    <xf numFmtId="0" fontId="44" fillId="0" borderId="0" applyNumberForma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45" fillId="0" borderId="0"/>
    <xf numFmtId="0" fontId="46" fillId="0" borderId="0"/>
    <xf numFmtId="0" fontId="47" fillId="40" borderId="0" applyNumberFormat="0" applyBorder="0" applyAlignment="0" applyProtection="0"/>
    <xf numFmtId="0" fontId="7" fillId="0" borderId="0" applyFill="0" applyBorder="0">
      <alignment vertical="center"/>
    </xf>
    <xf numFmtId="0" fontId="48" fillId="0" borderId="65" applyNumberFormat="0" applyFill="0" applyAlignment="0" applyProtection="0"/>
    <xf numFmtId="0" fontId="7" fillId="0" borderId="0" applyFill="0" applyBorder="0">
      <alignment vertical="center"/>
    </xf>
    <xf numFmtId="0" fontId="30" fillId="0" borderId="0" applyFill="0" applyBorder="0">
      <alignment vertical="center"/>
    </xf>
    <xf numFmtId="0" fontId="49" fillId="0" borderId="66" applyNumberFormat="0" applyFill="0" applyAlignment="0" applyProtection="0"/>
    <xf numFmtId="0" fontId="30" fillId="0" borderId="0" applyFill="0" applyBorder="0">
      <alignment vertical="center"/>
    </xf>
    <xf numFmtId="0" fontId="50" fillId="0" borderId="67" applyNumberFormat="0" applyFill="0" applyAlignment="0" applyProtection="0"/>
    <xf numFmtId="0" fontId="50" fillId="0" borderId="67" applyNumberFormat="0" applyFill="0" applyAlignment="0" applyProtection="0"/>
    <xf numFmtId="0" fontId="16" fillId="0" borderId="0" applyFill="0" applyBorder="0">
      <alignment vertical="center"/>
    </xf>
    <xf numFmtId="0" fontId="16" fillId="0" borderId="0" applyFill="0" applyBorder="0">
      <alignment vertical="center"/>
    </xf>
    <xf numFmtId="0" fontId="13" fillId="0" borderId="0" applyFill="0" applyBorder="0">
      <alignment vertical="center"/>
    </xf>
    <xf numFmtId="0" fontId="50" fillId="0" borderId="0" applyNumberFormat="0" applyFill="0" applyBorder="0" applyAlignment="0" applyProtection="0"/>
    <xf numFmtId="0" fontId="13" fillId="0" borderId="0" applyFill="0" applyBorder="0">
      <alignment vertical="center"/>
    </xf>
    <xf numFmtId="166" fontId="51" fillId="0" borderId="0"/>
    <xf numFmtId="0" fontId="52" fillId="0" borderId="0" applyNumberFormat="0" applyFill="0" applyBorder="0" applyAlignment="0" applyProtection="0">
      <alignment vertical="top"/>
      <protection locked="0"/>
    </xf>
    <xf numFmtId="0" fontId="53" fillId="0" borderId="0" applyFill="0" applyBorder="0">
      <alignment horizontal="center" vertical="center"/>
      <protection locked="0"/>
    </xf>
    <xf numFmtId="0" fontId="54" fillId="0" borderId="0" applyFill="0" applyBorder="0">
      <alignment horizontal="left" vertical="center"/>
      <protection locked="0"/>
    </xf>
    <xf numFmtId="0" fontId="55" fillId="18" borderId="64" applyNumberFormat="0" applyAlignment="0" applyProtection="0"/>
    <xf numFmtId="175" fontId="4" fillId="41" borderId="0" applyFont="0" applyBorder="0" applyAlignment="0">
      <alignment horizontal="right"/>
      <protection locked="0"/>
    </xf>
    <xf numFmtId="175" fontId="4" fillId="41" borderId="0" applyFont="0" applyBorder="0" applyAlignment="0">
      <alignment horizontal="right"/>
      <protection locked="0"/>
    </xf>
    <xf numFmtId="179" fontId="4" fillId="43" borderId="0" applyFont="0" applyBorder="0">
      <alignment horizontal="right"/>
      <protection locked="0"/>
    </xf>
    <xf numFmtId="179" fontId="4" fillId="43" borderId="0" applyFont="0" applyBorder="0">
      <alignment horizontal="right"/>
      <protection locked="0"/>
    </xf>
    <xf numFmtId="175" fontId="4" fillId="13" borderId="0" applyFont="0" applyBorder="0">
      <alignment horizontal="right"/>
      <protection locked="0"/>
    </xf>
    <xf numFmtId="175" fontId="4" fillId="13" borderId="0" applyFont="0" applyBorder="0">
      <alignment horizontal="right"/>
      <protection locked="0"/>
    </xf>
    <xf numFmtId="0" fontId="13" fillId="9" borderId="0"/>
    <xf numFmtId="0" fontId="56" fillId="0" borderId="68" applyNumberFormat="0" applyFill="0" applyAlignment="0" applyProtection="0"/>
    <xf numFmtId="180" fontId="57" fillId="0" borderId="0"/>
    <xf numFmtId="0" fontId="8" fillId="0" borderId="0" applyFill="0" applyBorder="0">
      <alignment horizontal="left" vertical="center"/>
    </xf>
    <xf numFmtId="0" fontId="58" fillId="21" borderId="0" applyNumberFormat="0" applyBorder="0" applyAlignment="0" applyProtection="0"/>
    <xf numFmtId="167"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33" fillId="0" borderId="0"/>
    <xf numFmtId="0" fontId="4" fillId="0" borderId="0"/>
    <xf numFmtId="0" fontId="36" fillId="0" borderId="0"/>
    <xf numFmtId="0" fontId="4" fillId="10" borderId="0"/>
    <xf numFmtId="0" fontId="4" fillId="0" borderId="0"/>
    <xf numFmtId="0" fontId="3" fillId="0" borderId="0"/>
    <xf numFmtId="0" fontId="4" fillId="0" borderId="0"/>
    <xf numFmtId="0" fontId="4" fillId="0" borderId="0"/>
    <xf numFmtId="0" fontId="4" fillId="19" borderId="69" applyNumberFormat="0" applyFont="0" applyAlignment="0" applyProtection="0"/>
    <xf numFmtId="0" fontId="60" fillId="20" borderId="70" applyNumberFormat="0" applyAlignment="0" applyProtection="0"/>
    <xf numFmtId="181" fontId="4" fillId="0" borderId="0" applyFill="0" applyBorder="0"/>
    <xf numFmtId="181" fontId="4" fillId="0" borderId="0" applyFill="0" applyBorder="0"/>
    <xf numFmtId="181" fontId="4" fillId="0" borderId="0" applyFill="0" applyBorder="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6" fontId="61" fillId="0" borderId="0"/>
    <xf numFmtId="0" fontId="16" fillId="0" borderId="0" applyFill="0" applyBorder="0">
      <alignment vertical="center"/>
    </xf>
    <xf numFmtId="0"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182" fontId="62" fillId="0" borderId="6"/>
    <xf numFmtId="0" fontId="63" fillId="0" borderId="43">
      <alignment horizontal="center"/>
    </xf>
    <xf numFmtId="3" fontId="41" fillId="0" borderId="0" applyFont="0" applyFill="0" applyBorder="0" applyAlignment="0" applyProtection="0"/>
    <xf numFmtId="0" fontId="41" fillId="44" borderId="0" applyNumberFormat="0" applyFont="0" applyBorder="0" applyAlignment="0" applyProtection="0"/>
    <xf numFmtId="183" fontId="4" fillId="0" borderId="0"/>
    <xf numFmtId="183" fontId="4" fillId="0" borderId="0"/>
    <xf numFmtId="183" fontId="4" fillId="0" borderId="0"/>
    <xf numFmtId="184" fontId="13" fillId="0" borderId="0" applyFill="0" applyBorder="0">
      <alignment horizontal="right" vertical="center"/>
    </xf>
    <xf numFmtId="185" fontId="13" fillId="0" borderId="0" applyFill="0" applyBorder="0">
      <alignment horizontal="right" vertical="center"/>
    </xf>
    <xf numFmtId="186" fontId="13" fillId="0" borderId="0" applyFill="0" applyBorder="0">
      <alignment horizontal="right" vertical="center"/>
    </xf>
    <xf numFmtId="0" fontId="4" fillId="19" borderId="0" applyNumberFormat="0" applyFont="0" applyBorder="0" applyAlignment="0" applyProtection="0"/>
    <xf numFmtId="0" fontId="4" fillId="19"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64" fillId="0" borderId="0" applyNumberFormat="0" applyFill="0" applyBorder="0" applyAlignment="0" applyProtection="0"/>
    <xf numFmtId="0" fontId="4" fillId="0" borderId="0"/>
    <xf numFmtId="0" fontId="4" fillId="0" borderId="0"/>
    <xf numFmtId="0" fontId="4" fillId="0" borderId="0"/>
    <xf numFmtId="0" fontId="8" fillId="0" borderId="0"/>
    <xf numFmtId="0" fontId="10" fillId="0" borderId="0"/>
    <xf numFmtId="15" fontId="4" fillId="0" borderId="0"/>
    <xf numFmtId="15" fontId="4" fillId="0" borderId="0"/>
    <xf numFmtId="15" fontId="4" fillId="0" borderId="0"/>
    <xf numFmtId="10" fontId="4" fillId="0" borderId="0"/>
    <xf numFmtId="10" fontId="4" fillId="0" borderId="0"/>
    <xf numFmtId="10" fontId="4" fillId="0" borderId="0"/>
    <xf numFmtId="0" fontId="65" fillId="8" borderId="29" applyBorder="0" applyProtection="0">
      <alignment horizontal="centerContinuous" vertical="center"/>
    </xf>
    <xf numFmtId="0" fontId="66" fillId="0" borderId="0" applyBorder="0" applyProtection="0">
      <alignment vertical="center"/>
    </xf>
    <xf numFmtId="0" fontId="67" fillId="0" borderId="0">
      <alignment horizontal="left"/>
    </xf>
    <xf numFmtId="0" fontId="67" fillId="0" borderId="4" applyFill="0" applyBorder="0" applyProtection="0">
      <alignment horizontal="left" vertical="top"/>
    </xf>
    <xf numFmtId="49" fontId="4" fillId="0" borderId="0" applyFont="0" applyFill="0" applyBorder="0" applyAlignment="0" applyProtection="0"/>
    <xf numFmtId="0" fontId="68" fillId="0" borderId="0"/>
    <xf numFmtId="49" fontId="4" fillId="0" borderId="0" applyFont="0" applyFill="0" applyBorder="0" applyAlignment="0" applyProtection="0"/>
    <xf numFmtId="0" fontId="69" fillId="0" borderId="0"/>
    <xf numFmtId="0" fontId="69" fillId="0" borderId="0"/>
    <xf numFmtId="0" fontId="68" fillId="0" borderId="0"/>
    <xf numFmtId="180" fontId="70" fillId="0" borderId="0"/>
    <xf numFmtId="0" fontId="64" fillId="0" borderId="0" applyNumberFormat="0" applyFill="0" applyBorder="0" applyAlignment="0" applyProtection="0"/>
    <xf numFmtId="0" fontId="71" fillId="0" borderId="0" applyFill="0" applyBorder="0">
      <alignment horizontal="left" vertical="center"/>
      <protection locked="0"/>
    </xf>
    <xf numFmtId="0" fontId="68" fillId="0" borderId="0"/>
    <xf numFmtId="0" fontId="72" fillId="0" borderId="0" applyFill="0" applyBorder="0">
      <alignment horizontal="left" vertical="center"/>
      <protection locked="0"/>
    </xf>
    <xf numFmtId="0" fontId="15" fillId="0" borderId="71" applyNumberFormat="0" applyFill="0" applyAlignment="0" applyProtection="0"/>
    <xf numFmtId="0" fontId="73" fillId="0" borderId="0" applyNumberFormat="0" applyFill="0" applyBorder="0" applyAlignment="0" applyProtection="0"/>
    <xf numFmtId="187" fontId="4" fillId="0" borderId="29" applyBorder="0" applyProtection="0">
      <alignment horizontal="right"/>
    </xf>
    <xf numFmtId="187" fontId="4" fillId="0" borderId="29" applyBorder="0" applyProtection="0">
      <alignment horizontal="right"/>
    </xf>
    <xf numFmtId="187" fontId="4" fillId="0" borderId="29" applyBorder="0" applyProtection="0">
      <alignment horizontal="right"/>
    </xf>
    <xf numFmtId="0" fontId="74" fillId="5" borderId="0">
      <alignment vertical="center"/>
      <protection locked="0"/>
    </xf>
    <xf numFmtId="0" fontId="5" fillId="7" borderId="0">
      <alignment horizontal="left" vertical="center"/>
      <protection locked="0"/>
    </xf>
    <xf numFmtId="172" fontId="3" fillId="11" borderId="51">
      <protection locked="0"/>
    </xf>
    <xf numFmtId="172" fontId="3" fillId="6" borderId="51"/>
    <xf numFmtId="49" fontId="3" fillId="11" borderId="51" applyFont="0" applyAlignment="0">
      <alignment horizontal="left" vertical="center" wrapText="1"/>
      <protection locked="0"/>
    </xf>
    <xf numFmtId="0" fontId="5" fillId="7" borderId="0">
      <alignment horizontal="left" vertical="center"/>
      <protection locked="0"/>
    </xf>
    <xf numFmtId="175" fontId="4" fillId="9" borderId="0" applyNumberFormat="0" applyFont="0" applyBorder="0" applyAlignment="0">
      <alignment horizontal="right"/>
    </xf>
    <xf numFmtId="0" fontId="7" fillId="6" borderId="46">
      <alignment horizontal="center" vertical="center" wrapText="1"/>
    </xf>
    <xf numFmtId="0" fontId="76" fillId="0" borderId="0" applyNumberFormat="0" applyFill="0" applyBorder="0" applyAlignment="0" applyProtection="0"/>
    <xf numFmtId="179" fontId="4" fillId="43" borderId="0" applyFont="0" applyBorder="0">
      <alignment horizontal="right"/>
      <protection locked="0"/>
    </xf>
    <xf numFmtId="175" fontId="4" fillId="13" borderId="0" applyFont="0" applyBorder="0">
      <alignment horizontal="right"/>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10" borderId="0"/>
    <xf numFmtId="0" fontId="3" fillId="0" borderId="0"/>
    <xf numFmtId="0" fontId="3" fillId="0" borderId="0"/>
    <xf numFmtId="0" fontId="4" fillId="0" borderId="0"/>
    <xf numFmtId="0" fontId="4" fillId="19" borderId="69" applyNumberFormat="0" applyFont="0" applyAlignment="0" applyProtection="0"/>
    <xf numFmtId="0" fontId="4" fillId="19" borderId="6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7" fillId="10" borderId="0"/>
    <xf numFmtId="173" fontId="4" fillId="0" borderId="0"/>
    <xf numFmtId="165" fontId="4" fillId="0" borderId="0" applyFont="0" applyFill="0" applyBorder="0" applyAlignment="0" applyProtection="0"/>
    <xf numFmtId="188" fontId="4" fillId="0" borderId="0" applyFont="0" applyFill="0" applyBorder="0" applyAlignment="0" applyProtection="0"/>
    <xf numFmtId="0" fontId="75" fillId="0" borderId="0" applyNumberFormat="0" applyFill="0" applyBorder="0" applyAlignment="0" applyProtection="0">
      <alignment vertical="top"/>
      <protection locked="0"/>
    </xf>
    <xf numFmtId="175" fontId="4" fillId="41" borderId="0" applyFont="0" applyBorder="0" applyAlignment="0">
      <alignment horizontal="right"/>
      <protection locked="0"/>
    </xf>
    <xf numFmtId="175" fontId="4" fillId="41" borderId="0" applyFont="0" applyBorder="0" applyAlignment="0">
      <alignment horizontal="right"/>
      <protection locked="0"/>
    </xf>
    <xf numFmtId="175" fontId="4" fillId="41" borderId="0" applyFont="0" applyBorder="0" applyAlignment="0">
      <alignment horizontal="right"/>
      <protection locked="0"/>
    </xf>
    <xf numFmtId="0" fontId="42" fillId="0" borderId="0"/>
    <xf numFmtId="0" fontId="3" fillId="0" borderId="0"/>
    <xf numFmtId="0" fontId="3" fillId="0" borderId="0"/>
    <xf numFmtId="0" fontId="3" fillId="0" borderId="0"/>
    <xf numFmtId="0" fontId="3" fillId="0" borderId="0"/>
    <xf numFmtId="0" fontId="3" fillId="0" borderId="0"/>
    <xf numFmtId="0" fontId="4" fillId="10" borderId="0"/>
    <xf numFmtId="9" fontId="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0" fontId="50" fillId="0" borderId="109" applyNumberFormat="0" applyFill="0" applyAlignment="0" applyProtection="0"/>
    <xf numFmtId="178" fontId="4" fillId="13" borderId="0" applyFont="0" applyBorder="0">
      <alignment horizontal="right"/>
    </xf>
    <xf numFmtId="166" fontId="4" fillId="13" borderId="0" applyFont="0" applyBorder="0" applyAlignment="0"/>
    <xf numFmtId="10" fontId="4" fillId="42" borderId="0" applyFont="0" applyBorder="0">
      <alignment horizontal="right"/>
      <protection locked="0"/>
    </xf>
    <xf numFmtId="3" fontId="4" fillId="46" borderId="0" applyFont="0" applyBorder="0">
      <protection locked="0"/>
    </xf>
    <xf numFmtId="166" fontId="30" fillId="46" borderId="0" applyBorder="0" applyAlignment="0">
      <protection locked="0"/>
    </xf>
    <xf numFmtId="166" fontId="81" fillId="47" borderId="0" applyBorder="0" applyAlignment="0"/>
    <xf numFmtId="178" fontId="27" fillId="9" borderId="1" applyFont="0" applyBorder="0" applyAlignment="0"/>
    <xf numFmtId="166" fontId="30" fillId="9" borderId="0" applyFont="0" applyBorder="0" applyAlignment="0"/>
    <xf numFmtId="0" fontId="4" fillId="10" borderId="0"/>
    <xf numFmtId="0" fontId="3" fillId="0" borderId="0"/>
    <xf numFmtId="9" fontId="3" fillId="0" borderId="0" applyFont="0" applyFill="0" applyBorder="0" applyAlignment="0" applyProtection="0"/>
    <xf numFmtId="0" fontId="26" fillId="0" borderId="0"/>
    <xf numFmtId="43" fontId="26" fillId="0" borderId="0" applyFont="0" applyFill="0" applyBorder="0" applyAlignment="0" applyProtection="0"/>
    <xf numFmtId="0" fontId="83" fillId="0" borderId="0" applyNumberFormat="0" applyFill="0" applyBorder="0" applyAlignment="0" applyProtection="0"/>
    <xf numFmtId="49" fontId="84" fillId="0" borderId="0">
      <alignment horizontal="center"/>
    </xf>
    <xf numFmtId="38" fontId="13" fillId="9" borderId="0" applyNumberFormat="0" applyBorder="0" applyAlignment="0" applyProtection="0"/>
    <xf numFmtId="0" fontId="8" fillId="0" borderId="18" applyNumberFormat="0" applyAlignment="0" applyProtection="0">
      <alignment horizontal="left" vertical="center"/>
    </xf>
    <xf numFmtId="0" fontId="8" fillId="0" borderId="118">
      <alignment horizontal="left" vertical="center"/>
    </xf>
    <xf numFmtId="178" fontId="4" fillId="13" borderId="0" applyFont="0" applyBorder="0">
      <alignment horizontal="right"/>
    </xf>
    <xf numFmtId="10" fontId="13" fillId="13" borderId="110" applyNumberFormat="0" applyBorder="0" applyAlignment="0" applyProtection="0"/>
    <xf numFmtId="175" fontId="4" fillId="42" borderId="0" applyFont="0" applyBorder="0" applyAlignment="0">
      <alignment horizontal="right"/>
      <protection locked="0"/>
    </xf>
    <xf numFmtId="10" fontId="7" fillId="43" borderId="0" applyFont="0" applyBorder="0" applyAlignment="0">
      <alignment horizontal="left"/>
      <protection locked="0"/>
    </xf>
    <xf numFmtId="9" fontId="7" fillId="13" borderId="0" applyFont="0" applyBorder="0">
      <alignment horizontal="right"/>
      <protection locked="0"/>
    </xf>
    <xf numFmtId="37" fontId="85" fillId="0" borderId="0"/>
    <xf numFmtId="189" fontId="86" fillId="0" borderId="123">
      <alignment horizontal="right"/>
      <protection locked="0"/>
    </xf>
    <xf numFmtId="40" fontId="87" fillId="0" borderId="0"/>
    <xf numFmtId="0" fontId="88" fillId="0" borderId="0"/>
    <xf numFmtId="0" fontId="89" fillId="0" borderId="0" applyNumberFormat="0" applyFill="0" applyBorder="0" applyAlignment="0" applyProtection="0"/>
    <xf numFmtId="43" fontId="88" fillId="0" borderId="0" applyFont="0" applyFill="0" applyBorder="0" applyAlignment="0" applyProtection="0"/>
    <xf numFmtId="9" fontId="4" fillId="0" borderId="0" applyFont="0" applyFill="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3" fillId="80" borderId="0" applyNumberFormat="0" applyBorder="0" applyAlignment="0" applyProtection="0"/>
    <xf numFmtId="0" fontId="33" fillId="81" borderId="0" applyNumberFormat="0" applyBorder="0" applyAlignment="0" applyProtection="0"/>
    <xf numFmtId="0" fontId="33" fillId="81" borderId="0" applyNumberFormat="0" applyBorder="0" applyAlignment="0" applyProtection="0"/>
    <xf numFmtId="0" fontId="33" fillId="81" borderId="0" applyNumberFormat="0" applyBorder="0" applyAlignment="0" applyProtection="0"/>
    <xf numFmtId="0" fontId="33" fillId="81" borderId="0" applyNumberFormat="0" applyBorder="0" applyAlignment="0" applyProtection="0"/>
    <xf numFmtId="0" fontId="33" fillId="81" borderId="0" applyNumberFormat="0" applyBorder="0" applyAlignment="0" applyProtection="0"/>
    <xf numFmtId="0" fontId="33" fillId="81"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3" fillId="8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 fillId="61"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3" fillId="1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 fillId="65"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3" fillId="18" borderId="0" applyNumberFormat="0" applyBorder="0" applyAlignment="0" applyProtection="0"/>
    <xf numFmtId="0" fontId="33" fillId="83" borderId="0" applyNumberFormat="0" applyBorder="0" applyAlignment="0" applyProtection="0"/>
    <xf numFmtId="0" fontId="33" fillId="83" borderId="0" applyNumberFormat="0" applyBorder="0" applyAlignment="0" applyProtection="0"/>
    <xf numFmtId="0" fontId="33" fillId="83" borderId="0" applyNumberFormat="0" applyBorder="0" applyAlignment="0" applyProtection="0"/>
    <xf numFmtId="0" fontId="33" fillId="83" borderId="0" applyNumberFormat="0" applyBorder="0" applyAlignment="0" applyProtection="0"/>
    <xf numFmtId="0" fontId="33" fillId="83" borderId="0" applyNumberFormat="0" applyBorder="0" applyAlignment="0" applyProtection="0"/>
    <xf numFmtId="0" fontId="33" fillId="83" borderId="0" applyNumberFormat="0" applyBorder="0" applyAlignment="0" applyProtection="0"/>
    <xf numFmtId="0" fontId="3" fillId="69"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3" fillId="84" borderId="0" applyNumberFormat="0" applyBorder="0" applyAlignment="0" applyProtection="0"/>
    <xf numFmtId="0" fontId="33" fillId="84" borderId="0" applyNumberFormat="0" applyBorder="0" applyAlignment="0" applyProtection="0"/>
    <xf numFmtId="0" fontId="33" fillId="84" borderId="0" applyNumberFormat="0" applyBorder="0" applyAlignment="0" applyProtection="0"/>
    <xf numFmtId="0" fontId="33" fillId="84" borderId="0" applyNumberFormat="0" applyBorder="0" applyAlignment="0" applyProtection="0"/>
    <xf numFmtId="0" fontId="33" fillId="84" borderId="0" applyNumberFormat="0" applyBorder="0" applyAlignment="0" applyProtection="0"/>
    <xf numFmtId="0" fontId="33" fillId="84" borderId="0" applyNumberFormat="0" applyBorder="0" applyAlignment="0" applyProtection="0"/>
    <xf numFmtId="0" fontId="33" fillId="84" borderId="0" applyNumberFormat="0" applyBorder="0" applyAlignment="0" applyProtection="0"/>
    <xf numFmtId="0" fontId="3" fillId="73"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3" fillId="19"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 fillId="77"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3" fillId="84" borderId="0" applyNumberFormat="0" applyBorder="0" applyAlignment="0" applyProtection="0"/>
    <xf numFmtId="0" fontId="33" fillId="80" borderId="0" applyNumberFormat="0" applyBorder="0" applyAlignment="0" applyProtection="0"/>
    <xf numFmtId="0" fontId="33" fillId="80" borderId="0" applyNumberFormat="0" applyBorder="0" applyAlignment="0" applyProtection="0"/>
    <xf numFmtId="0" fontId="33" fillId="80" borderId="0" applyNumberFormat="0" applyBorder="0" applyAlignment="0" applyProtection="0"/>
    <xf numFmtId="0" fontId="33" fillId="80" borderId="0" applyNumberFormat="0" applyBorder="0" applyAlignment="0" applyProtection="0"/>
    <xf numFmtId="0" fontId="33" fillId="80" borderId="0" applyNumberFormat="0" applyBorder="0" applyAlignment="0" applyProtection="0"/>
    <xf numFmtId="0" fontId="33" fillId="80" borderId="0" applyNumberFormat="0" applyBorder="0" applyAlignment="0" applyProtection="0"/>
    <xf numFmtId="0" fontId="3" fillId="58"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3" fillId="82" borderId="0" applyNumberFormat="0" applyBorder="0" applyAlignment="0" applyProtection="0"/>
    <xf numFmtId="0" fontId="33" fillId="82" borderId="0" applyNumberFormat="0" applyBorder="0" applyAlignment="0" applyProtection="0"/>
    <xf numFmtId="0" fontId="33" fillId="82" borderId="0" applyNumberFormat="0" applyBorder="0" applyAlignment="0" applyProtection="0"/>
    <xf numFmtId="0" fontId="33" fillId="82" borderId="0" applyNumberFormat="0" applyBorder="0" applyAlignment="0" applyProtection="0"/>
    <xf numFmtId="0" fontId="33" fillId="82" borderId="0" applyNumberFormat="0" applyBorder="0" applyAlignment="0" applyProtection="0"/>
    <xf numFmtId="0" fontId="33" fillId="82" borderId="0" applyNumberFormat="0" applyBorder="0" applyAlignment="0" applyProtection="0"/>
    <xf numFmtId="0" fontId="33" fillId="82" borderId="0" applyNumberFormat="0" applyBorder="0" applyAlignment="0" applyProtection="0"/>
    <xf numFmtId="0" fontId="3" fillId="62"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3" fillId="21" borderId="0" applyNumberFormat="0" applyBorder="0" applyAlignment="0" applyProtection="0"/>
    <xf numFmtId="0" fontId="33" fillId="85" borderId="0" applyNumberFormat="0" applyBorder="0" applyAlignment="0" applyProtection="0"/>
    <xf numFmtId="0" fontId="33" fillId="85" borderId="0" applyNumberFormat="0" applyBorder="0" applyAlignment="0" applyProtection="0"/>
    <xf numFmtId="0" fontId="33" fillId="85" borderId="0" applyNumberFormat="0" applyBorder="0" applyAlignment="0" applyProtection="0"/>
    <xf numFmtId="0" fontId="33" fillId="85" borderId="0" applyNumberFormat="0" applyBorder="0" applyAlignment="0" applyProtection="0"/>
    <xf numFmtId="0" fontId="33" fillId="85" borderId="0" applyNumberFormat="0" applyBorder="0" applyAlignment="0" applyProtection="0"/>
    <xf numFmtId="0" fontId="33" fillId="85" borderId="0" applyNumberFormat="0" applyBorder="0" applyAlignment="0" applyProtection="0"/>
    <xf numFmtId="0" fontId="3" fillId="66"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3" fillId="36" borderId="0" applyNumberFormat="0" applyBorder="0" applyAlignment="0" applyProtection="0"/>
    <xf numFmtId="0" fontId="33" fillId="83" borderId="0" applyNumberFormat="0" applyBorder="0" applyAlignment="0" applyProtection="0"/>
    <xf numFmtId="0" fontId="33" fillId="83" borderId="0" applyNumberFormat="0" applyBorder="0" applyAlignment="0" applyProtection="0"/>
    <xf numFmtId="0" fontId="33" fillId="83" borderId="0" applyNumberFormat="0" applyBorder="0" applyAlignment="0" applyProtection="0"/>
    <xf numFmtId="0" fontId="33" fillId="83" borderId="0" applyNumberFormat="0" applyBorder="0" applyAlignment="0" applyProtection="0"/>
    <xf numFmtId="0" fontId="33" fillId="83" borderId="0" applyNumberFormat="0" applyBorder="0" applyAlignment="0" applyProtection="0"/>
    <xf numFmtId="0" fontId="33" fillId="83" borderId="0" applyNumberFormat="0" applyBorder="0" applyAlignment="0" applyProtection="0"/>
    <xf numFmtId="0" fontId="3" fillId="70"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3" fillId="84" borderId="0" applyNumberFormat="0" applyBorder="0" applyAlignment="0" applyProtection="0"/>
    <xf numFmtId="0" fontId="33" fillId="80" borderId="0" applyNumberFormat="0" applyBorder="0" applyAlignment="0" applyProtection="0"/>
    <xf numFmtId="0" fontId="33" fillId="80" borderId="0" applyNumberFormat="0" applyBorder="0" applyAlignment="0" applyProtection="0"/>
    <xf numFmtId="0" fontId="33" fillId="80" borderId="0" applyNumberFormat="0" applyBorder="0" applyAlignment="0" applyProtection="0"/>
    <xf numFmtId="0" fontId="33" fillId="80" borderId="0" applyNumberFormat="0" applyBorder="0" applyAlignment="0" applyProtection="0"/>
    <xf numFmtId="0" fontId="33" fillId="80" borderId="0" applyNumberFormat="0" applyBorder="0" applyAlignment="0" applyProtection="0"/>
    <xf numFmtId="0" fontId="33" fillId="80" borderId="0" applyNumberFormat="0" applyBorder="0" applyAlignment="0" applyProtection="0"/>
    <xf numFmtId="0" fontId="3" fillId="74"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3" fillId="19" borderId="0" applyNumberFormat="0" applyBorder="0" applyAlignment="0" applyProtection="0"/>
    <xf numFmtId="0" fontId="33" fillId="86" borderId="0" applyNumberFormat="0" applyBorder="0" applyAlignment="0" applyProtection="0"/>
    <xf numFmtId="0" fontId="33" fillId="86" borderId="0" applyNumberFormat="0" applyBorder="0" applyAlignment="0" applyProtection="0"/>
    <xf numFmtId="0" fontId="33" fillId="86" borderId="0" applyNumberFormat="0" applyBorder="0" applyAlignment="0" applyProtection="0"/>
    <xf numFmtId="0" fontId="33" fillId="86" borderId="0" applyNumberFormat="0" applyBorder="0" applyAlignment="0" applyProtection="0"/>
    <xf numFmtId="0" fontId="33" fillId="86" borderId="0" applyNumberFormat="0" applyBorder="0" applyAlignment="0" applyProtection="0"/>
    <xf numFmtId="0" fontId="33" fillId="86" borderId="0" applyNumberFormat="0" applyBorder="0" applyAlignment="0" applyProtection="0"/>
    <xf numFmtId="0" fontId="3" fillId="78" borderId="0" applyNumberFormat="0" applyBorder="0" applyAlignment="0" applyProtection="0"/>
    <xf numFmtId="0" fontId="34" fillId="84" borderId="0" applyNumberFormat="0" applyBorder="0" applyAlignment="0" applyProtection="0"/>
    <xf numFmtId="0" fontId="104" fillId="59" borderId="0" applyNumberFormat="0" applyBorder="0" applyAlignment="0" applyProtection="0"/>
    <xf numFmtId="0" fontId="104" fillId="59" borderId="0" applyNumberFormat="0" applyBorder="0" applyAlignment="0" applyProtection="0"/>
    <xf numFmtId="0" fontId="104" fillId="59" borderId="0" applyNumberFormat="0" applyBorder="0" applyAlignment="0" applyProtection="0"/>
    <xf numFmtId="0" fontId="104" fillId="59" borderId="0" applyNumberFormat="0" applyBorder="0" applyAlignment="0" applyProtection="0"/>
    <xf numFmtId="0" fontId="34" fillId="35" borderId="0" applyNumberFormat="0" applyBorder="0" applyAlignment="0" applyProtection="0"/>
    <xf numFmtId="0" fontId="104" fillId="63" borderId="0" applyNumberFormat="0" applyBorder="0" applyAlignment="0" applyProtection="0"/>
    <xf numFmtId="0" fontId="104" fillId="63" borderId="0" applyNumberFormat="0" applyBorder="0" applyAlignment="0" applyProtection="0"/>
    <xf numFmtId="0" fontId="104" fillId="63" borderId="0" applyNumberFormat="0" applyBorder="0" applyAlignment="0" applyProtection="0"/>
    <xf numFmtId="0" fontId="104" fillId="63" borderId="0" applyNumberFormat="0" applyBorder="0" applyAlignment="0" applyProtection="0"/>
    <xf numFmtId="0" fontId="34" fillId="86" borderId="0" applyNumberFormat="0" applyBorder="0" applyAlignment="0" applyProtection="0"/>
    <xf numFmtId="0" fontId="104" fillId="67" borderId="0" applyNumberFormat="0" applyBorder="0" applyAlignment="0" applyProtection="0"/>
    <xf numFmtId="0" fontId="104" fillId="67" borderId="0" applyNumberFormat="0" applyBorder="0" applyAlignment="0" applyProtection="0"/>
    <xf numFmtId="0" fontId="104" fillId="67" borderId="0" applyNumberFormat="0" applyBorder="0" applyAlignment="0" applyProtection="0"/>
    <xf numFmtId="0" fontId="104" fillId="67" borderId="0" applyNumberFormat="0" applyBorder="0" applyAlignment="0" applyProtection="0"/>
    <xf numFmtId="0" fontId="34" fillId="36" borderId="0" applyNumberFormat="0" applyBorder="0" applyAlignment="0" applyProtection="0"/>
    <xf numFmtId="0" fontId="104" fillId="71" borderId="0" applyNumberFormat="0" applyBorder="0" applyAlignment="0" applyProtection="0"/>
    <xf numFmtId="0" fontId="104" fillId="71" borderId="0" applyNumberFormat="0" applyBorder="0" applyAlignment="0" applyProtection="0"/>
    <xf numFmtId="0" fontId="104" fillId="71" borderId="0" applyNumberFormat="0" applyBorder="0" applyAlignment="0" applyProtection="0"/>
    <xf numFmtId="0" fontId="104" fillId="71" borderId="0" applyNumberFormat="0" applyBorder="0" applyAlignment="0" applyProtection="0"/>
    <xf numFmtId="0" fontId="34" fillId="84" borderId="0" applyNumberFormat="0" applyBorder="0" applyAlignment="0" applyProtection="0"/>
    <xf numFmtId="0" fontId="104" fillId="75" borderId="0" applyNumberFormat="0" applyBorder="0" applyAlignment="0" applyProtection="0"/>
    <xf numFmtId="0" fontId="104" fillId="75" borderId="0" applyNumberFormat="0" applyBorder="0" applyAlignment="0" applyProtection="0"/>
    <xf numFmtId="0" fontId="104" fillId="75" borderId="0" applyNumberFormat="0" applyBorder="0" applyAlignment="0" applyProtection="0"/>
    <xf numFmtId="0" fontId="104" fillId="75" borderId="0" applyNumberFormat="0" applyBorder="0" applyAlignment="0" applyProtection="0"/>
    <xf numFmtId="0" fontId="34" fillId="82" borderId="0" applyNumberFormat="0" applyBorder="0" applyAlignment="0" applyProtection="0"/>
    <xf numFmtId="0" fontId="104" fillId="79" borderId="0" applyNumberFormat="0" applyBorder="0" applyAlignment="0" applyProtection="0"/>
    <xf numFmtId="0" fontId="104" fillId="79" borderId="0" applyNumberFormat="0" applyBorder="0" applyAlignment="0" applyProtection="0"/>
    <xf numFmtId="0" fontId="104" fillId="79" borderId="0" applyNumberFormat="0" applyBorder="0" applyAlignment="0" applyProtection="0"/>
    <xf numFmtId="0" fontId="104" fillId="79" borderId="0" applyNumberFormat="0" applyBorder="0" applyAlignment="0" applyProtection="0"/>
    <xf numFmtId="0" fontId="34" fillId="87" borderId="0" applyNumberFormat="0" applyBorder="0" applyAlignment="0" applyProtection="0"/>
    <xf numFmtId="0" fontId="104" fillId="56" borderId="0" applyNumberFormat="0" applyBorder="0" applyAlignment="0" applyProtection="0"/>
    <xf numFmtId="0" fontId="104" fillId="56" borderId="0" applyNumberFormat="0" applyBorder="0" applyAlignment="0" applyProtection="0"/>
    <xf numFmtId="0" fontId="104" fillId="56" borderId="0" applyNumberFormat="0" applyBorder="0" applyAlignment="0" applyProtection="0"/>
    <xf numFmtId="0" fontId="104" fillId="56" borderId="0" applyNumberFormat="0" applyBorder="0" applyAlignment="0" applyProtection="0"/>
    <xf numFmtId="0" fontId="34" fillId="35" borderId="0" applyNumberFormat="0" applyBorder="0" applyAlignment="0" applyProtection="0"/>
    <xf numFmtId="0" fontId="104" fillId="60" borderId="0" applyNumberFormat="0" applyBorder="0" applyAlignment="0" applyProtection="0"/>
    <xf numFmtId="0" fontId="104" fillId="60" borderId="0" applyNumberFormat="0" applyBorder="0" applyAlignment="0" applyProtection="0"/>
    <xf numFmtId="0" fontId="104" fillId="60" borderId="0" applyNumberFormat="0" applyBorder="0" applyAlignment="0" applyProtection="0"/>
    <xf numFmtId="0" fontId="104" fillId="60" borderId="0" applyNumberFormat="0" applyBorder="0" applyAlignment="0" applyProtection="0"/>
    <xf numFmtId="0" fontId="34" fillId="86" borderId="0" applyNumberFormat="0" applyBorder="0" applyAlignment="0" applyProtection="0"/>
    <xf numFmtId="0" fontId="104" fillId="64" borderId="0" applyNumberFormat="0" applyBorder="0" applyAlignment="0" applyProtection="0"/>
    <xf numFmtId="0" fontId="104" fillId="64" borderId="0" applyNumberFormat="0" applyBorder="0" applyAlignment="0" applyProtection="0"/>
    <xf numFmtId="0" fontId="104" fillId="64" borderId="0" applyNumberFormat="0" applyBorder="0" applyAlignment="0" applyProtection="0"/>
    <xf numFmtId="0" fontId="104" fillId="64" borderId="0" applyNumberFormat="0" applyBorder="0" applyAlignment="0" applyProtection="0"/>
    <xf numFmtId="0" fontId="34" fillId="32" borderId="0" applyNumberFormat="0" applyBorder="0" applyAlignment="0" applyProtection="0"/>
    <xf numFmtId="0" fontId="104" fillId="68" borderId="0" applyNumberFormat="0" applyBorder="0" applyAlignment="0" applyProtection="0"/>
    <xf numFmtId="0" fontId="104" fillId="68" borderId="0" applyNumberFormat="0" applyBorder="0" applyAlignment="0" applyProtection="0"/>
    <xf numFmtId="0" fontId="104" fillId="68" borderId="0" applyNumberFormat="0" applyBorder="0" applyAlignment="0" applyProtection="0"/>
    <xf numFmtId="0" fontId="104" fillId="68" borderId="0" applyNumberFormat="0" applyBorder="0" applyAlignment="0" applyProtection="0"/>
    <xf numFmtId="0" fontId="104" fillId="72" borderId="0" applyNumberFormat="0" applyBorder="0" applyAlignment="0" applyProtection="0"/>
    <xf numFmtId="0" fontId="104" fillId="72" borderId="0" applyNumberFormat="0" applyBorder="0" applyAlignment="0" applyProtection="0"/>
    <xf numFmtId="0" fontId="104" fillId="72" borderId="0" applyNumberFormat="0" applyBorder="0" applyAlignment="0" applyProtection="0"/>
    <xf numFmtId="0" fontId="104" fillId="72" borderId="0" applyNumberFormat="0" applyBorder="0" applyAlignment="0" applyProtection="0"/>
    <xf numFmtId="0" fontId="104" fillId="72" borderId="0" applyNumberFormat="0" applyBorder="0" applyAlignment="0" applyProtection="0"/>
    <xf numFmtId="0" fontId="34" fillId="29" borderId="0" applyNumberFormat="0" applyBorder="0" applyAlignment="0" applyProtection="0"/>
    <xf numFmtId="0" fontId="104" fillId="76" borderId="0" applyNumberFormat="0" applyBorder="0" applyAlignment="0" applyProtection="0"/>
    <xf numFmtId="0" fontId="104" fillId="76" borderId="0" applyNumberFormat="0" applyBorder="0" applyAlignment="0" applyProtection="0"/>
    <xf numFmtId="0" fontId="104" fillId="76" borderId="0" applyNumberFormat="0" applyBorder="0" applyAlignment="0" applyProtection="0"/>
    <xf numFmtId="0" fontId="104" fillId="76" borderId="0" applyNumberFormat="0" applyBorder="0" applyAlignment="0" applyProtection="0"/>
    <xf numFmtId="5" fontId="105" fillId="0" borderId="135">
      <alignment horizontal="center" vertical="center"/>
      <protection locked="0"/>
    </xf>
    <xf numFmtId="190" fontId="105" fillId="0" borderId="135">
      <alignment horizontal="center" vertical="center"/>
      <protection locked="0"/>
    </xf>
    <xf numFmtId="191" fontId="105" fillId="0" borderId="135">
      <alignment horizontal="center" vertical="center"/>
      <protection locked="0"/>
    </xf>
    <xf numFmtId="37" fontId="105" fillId="0" borderId="135">
      <alignment horizontal="center" vertical="center"/>
      <protection locked="0"/>
    </xf>
    <xf numFmtId="192" fontId="105" fillId="0" borderId="135">
      <alignment horizontal="center" vertical="center"/>
      <protection locked="0"/>
    </xf>
    <xf numFmtId="0" fontId="105" fillId="0" borderId="135">
      <alignment horizontal="center" vertical="center"/>
      <protection locked="0"/>
    </xf>
    <xf numFmtId="37" fontId="105" fillId="0" borderId="135">
      <alignment horizontal="center" vertical="center"/>
      <protection locked="0"/>
    </xf>
    <xf numFmtId="193" fontId="13" fillId="0" borderId="136">
      <alignment horizontal="center" vertical="center"/>
      <protection locked="0"/>
    </xf>
    <xf numFmtId="193" fontId="13" fillId="0" borderId="136">
      <alignment horizontal="center" vertical="center"/>
      <protection locked="0"/>
    </xf>
    <xf numFmtId="193" fontId="13" fillId="0" borderId="136">
      <alignment horizontal="center" vertical="center"/>
      <protection locked="0"/>
    </xf>
    <xf numFmtId="193" fontId="13" fillId="0" borderId="136">
      <alignment horizontal="center" vertical="center"/>
      <protection locked="0"/>
    </xf>
    <xf numFmtId="193" fontId="13" fillId="0" borderId="136">
      <alignment horizontal="center" vertical="center"/>
      <protection locked="0"/>
    </xf>
    <xf numFmtId="193" fontId="13" fillId="0" borderId="136">
      <alignment horizontal="center" vertical="center"/>
      <protection locked="0"/>
    </xf>
    <xf numFmtId="193" fontId="13" fillId="0" borderId="136">
      <alignment horizontal="center" vertical="center"/>
      <protection locked="0"/>
    </xf>
    <xf numFmtId="193" fontId="13" fillId="0" borderId="136">
      <alignment horizontal="center" vertical="center"/>
      <protection locked="0"/>
    </xf>
    <xf numFmtId="194" fontId="13" fillId="0" borderId="136">
      <alignment horizontal="center" vertical="center"/>
      <protection locked="0"/>
    </xf>
    <xf numFmtId="15" fontId="13" fillId="0" borderId="136">
      <alignment horizontal="center" vertical="center"/>
      <protection locked="0"/>
    </xf>
    <xf numFmtId="15" fontId="13" fillId="0" borderId="136">
      <alignment horizontal="center" vertical="center"/>
      <protection locked="0"/>
    </xf>
    <xf numFmtId="15" fontId="13" fillId="0" borderId="136">
      <alignment horizontal="center" vertical="center"/>
      <protection locked="0"/>
    </xf>
    <xf numFmtId="15" fontId="13" fillId="0" borderId="136">
      <alignment horizontal="center" vertical="center"/>
      <protection locked="0"/>
    </xf>
    <xf numFmtId="15" fontId="13" fillId="0" borderId="136">
      <alignment horizontal="center" vertical="center"/>
      <protection locked="0"/>
    </xf>
    <xf numFmtId="15" fontId="13" fillId="0" borderId="136">
      <alignment horizontal="center" vertical="center"/>
      <protection locked="0"/>
    </xf>
    <xf numFmtId="15" fontId="13" fillId="0" borderId="136">
      <alignment horizontal="center" vertical="center"/>
      <protection locked="0"/>
    </xf>
    <xf numFmtId="195" fontId="13" fillId="0" borderId="136">
      <alignment horizontal="center" vertical="center"/>
      <protection locked="0"/>
    </xf>
    <xf numFmtId="195" fontId="13" fillId="0" borderId="136">
      <alignment horizontal="center" vertical="center"/>
      <protection locked="0"/>
    </xf>
    <xf numFmtId="195" fontId="13" fillId="0" borderId="136">
      <alignment horizontal="center" vertical="center"/>
      <protection locked="0"/>
    </xf>
    <xf numFmtId="195" fontId="13" fillId="0" borderId="136">
      <alignment horizontal="center" vertical="center"/>
      <protection locked="0"/>
    </xf>
    <xf numFmtId="195" fontId="13" fillId="0" borderId="136">
      <alignment horizontal="center" vertical="center"/>
      <protection locked="0"/>
    </xf>
    <xf numFmtId="195" fontId="13" fillId="0" borderId="136">
      <alignment horizontal="center" vertical="center"/>
      <protection locked="0"/>
    </xf>
    <xf numFmtId="195" fontId="13" fillId="0" borderId="136">
      <alignment horizontal="center" vertical="center"/>
      <protection locked="0"/>
    </xf>
    <xf numFmtId="195" fontId="13" fillId="0" borderId="136">
      <alignment horizontal="center" vertical="center"/>
      <protection locked="0"/>
    </xf>
    <xf numFmtId="185" fontId="13" fillId="0" borderId="136">
      <alignment horizontal="center" vertical="center"/>
      <protection locked="0"/>
    </xf>
    <xf numFmtId="185" fontId="13" fillId="0" borderId="136">
      <alignment horizontal="center" vertical="center"/>
      <protection locked="0"/>
    </xf>
    <xf numFmtId="185" fontId="13" fillId="0" borderId="136">
      <alignment horizontal="center" vertical="center"/>
      <protection locked="0"/>
    </xf>
    <xf numFmtId="185" fontId="13" fillId="0" borderId="136">
      <alignment horizontal="center" vertical="center"/>
      <protection locked="0"/>
    </xf>
    <xf numFmtId="185" fontId="13" fillId="0" borderId="136">
      <alignment horizontal="center" vertical="center"/>
      <protection locked="0"/>
    </xf>
    <xf numFmtId="185" fontId="13" fillId="0" borderId="136">
      <alignment horizontal="center" vertical="center"/>
      <protection locked="0"/>
    </xf>
    <xf numFmtId="185" fontId="13" fillId="0" borderId="136">
      <alignment horizontal="center" vertical="center"/>
      <protection locked="0"/>
    </xf>
    <xf numFmtId="185" fontId="13" fillId="0" borderId="136">
      <alignment horizontal="center" vertical="center"/>
      <protection locked="0"/>
    </xf>
    <xf numFmtId="196" fontId="13" fillId="0" borderId="136">
      <alignment horizontal="center" vertical="center"/>
      <protection locked="0"/>
    </xf>
    <xf numFmtId="196" fontId="13" fillId="0" borderId="136">
      <alignment horizontal="center" vertical="center"/>
      <protection locked="0"/>
    </xf>
    <xf numFmtId="196" fontId="13" fillId="0" borderId="136">
      <alignment horizontal="center" vertical="center"/>
      <protection locked="0"/>
    </xf>
    <xf numFmtId="196" fontId="13" fillId="0" borderId="136">
      <alignment horizontal="center" vertical="center"/>
      <protection locked="0"/>
    </xf>
    <xf numFmtId="196" fontId="13" fillId="0" borderId="136">
      <alignment horizontal="center" vertical="center"/>
      <protection locked="0"/>
    </xf>
    <xf numFmtId="196" fontId="13" fillId="0" borderId="136">
      <alignment horizontal="center" vertical="center"/>
      <protection locked="0"/>
    </xf>
    <xf numFmtId="196" fontId="13" fillId="0" borderId="136">
      <alignment horizontal="center" vertical="center"/>
      <protection locked="0"/>
    </xf>
    <xf numFmtId="196" fontId="13" fillId="0" borderId="136">
      <alignment horizontal="center" vertical="center"/>
      <protection locked="0"/>
    </xf>
    <xf numFmtId="186" fontId="13" fillId="0" borderId="136">
      <alignment horizontal="center" vertical="center"/>
      <protection locked="0"/>
    </xf>
    <xf numFmtId="186" fontId="13" fillId="0" borderId="136">
      <alignment horizontal="center" vertical="center"/>
      <protection locked="0"/>
    </xf>
    <xf numFmtId="186" fontId="13" fillId="0" borderId="136">
      <alignment horizontal="center" vertical="center"/>
      <protection locked="0"/>
    </xf>
    <xf numFmtId="186" fontId="13" fillId="0" borderId="136">
      <alignment horizontal="center" vertical="center"/>
      <protection locked="0"/>
    </xf>
    <xf numFmtId="186" fontId="13" fillId="0" borderId="136">
      <alignment horizontal="center" vertical="center"/>
      <protection locked="0"/>
    </xf>
    <xf numFmtId="186" fontId="13" fillId="0" borderId="136">
      <alignment horizontal="center" vertical="center"/>
      <protection locked="0"/>
    </xf>
    <xf numFmtId="186" fontId="13" fillId="0" borderId="136">
      <alignment horizontal="center" vertical="center"/>
      <protection locked="0"/>
    </xf>
    <xf numFmtId="186" fontId="13" fillId="0" borderId="136">
      <alignment horizontal="center" vertical="center"/>
      <protection locked="0"/>
    </xf>
    <xf numFmtId="197" fontId="105" fillId="0" borderId="135">
      <alignment vertical="center"/>
      <protection locked="0"/>
    </xf>
    <xf numFmtId="198" fontId="105" fillId="0" borderId="135">
      <alignment horizontal="right" vertical="center"/>
      <protection locked="0"/>
    </xf>
    <xf numFmtId="199" fontId="105" fillId="0" borderId="135">
      <alignment vertical="center"/>
      <protection locked="0"/>
    </xf>
    <xf numFmtId="200" fontId="105" fillId="0" borderId="135">
      <alignment vertical="center"/>
      <protection locked="0"/>
    </xf>
    <xf numFmtId="201" fontId="105" fillId="0" borderId="135">
      <alignment vertical="center"/>
      <protection locked="0"/>
    </xf>
    <xf numFmtId="0" fontId="105" fillId="0" borderId="135">
      <alignment vertical="center"/>
      <protection locked="0"/>
    </xf>
    <xf numFmtId="202" fontId="105" fillId="0" borderId="135">
      <alignment horizontal="right" vertical="center"/>
      <protection locked="0"/>
    </xf>
    <xf numFmtId="0" fontId="13" fillId="0" borderId="136">
      <alignment vertical="center"/>
      <protection locked="0"/>
    </xf>
    <xf numFmtId="0" fontId="13" fillId="0" borderId="136">
      <alignment vertical="center"/>
      <protection locked="0"/>
    </xf>
    <xf numFmtId="0" fontId="13" fillId="0" borderId="136">
      <alignment vertical="center"/>
      <protection locked="0"/>
    </xf>
    <xf numFmtId="0" fontId="13" fillId="0" borderId="136">
      <alignment vertical="center"/>
      <protection locked="0"/>
    </xf>
    <xf numFmtId="0" fontId="13" fillId="0" borderId="136">
      <alignment vertical="center"/>
      <protection locked="0"/>
    </xf>
    <xf numFmtId="0" fontId="13" fillId="0" borderId="136">
      <alignment vertical="center"/>
      <protection locked="0"/>
    </xf>
    <xf numFmtId="0" fontId="13" fillId="0" borderId="136">
      <alignment vertical="center"/>
      <protection locked="0"/>
    </xf>
    <xf numFmtId="0" fontId="13" fillId="0" borderId="136">
      <alignment vertical="center"/>
      <protection locked="0"/>
    </xf>
    <xf numFmtId="203" fontId="105" fillId="0" borderId="135">
      <alignment horizontal="center" vertical="center"/>
      <protection locked="0"/>
    </xf>
    <xf numFmtId="194" fontId="105" fillId="0" borderId="135">
      <alignment horizontal="center" vertical="center"/>
      <protection locked="0"/>
    </xf>
    <xf numFmtId="204" fontId="105" fillId="0" borderId="135">
      <alignment horizontal="center" vertical="center"/>
      <protection locked="0"/>
    </xf>
    <xf numFmtId="205" fontId="105" fillId="0" borderId="135">
      <alignment horizontal="center" vertical="center"/>
      <protection locked="0"/>
    </xf>
    <xf numFmtId="206" fontId="105" fillId="0" borderId="135">
      <alignment horizontal="center" vertical="center"/>
      <protection locked="0"/>
    </xf>
    <xf numFmtId="0" fontId="105" fillId="0" borderId="135">
      <alignment horizontal="center" vertical="center"/>
      <protection locked="0"/>
    </xf>
    <xf numFmtId="207" fontId="105" fillId="0" borderId="135">
      <alignment horizontal="center" vertical="center"/>
      <protection locked="0"/>
    </xf>
    <xf numFmtId="193" fontId="13" fillId="0" borderId="136">
      <alignment horizontal="right" vertical="center"/>
      <protection locked="0"/>
    </xf>
    <xf numFmtId="193" fontId="13" fillId="0" borderId="136">
      <alignment horizontal="right" vertical="center"/>
      <protection locked="0"/>
    </xf>
    <xf numFmtId="193" fontId="13" fillId="0" borderId="136">
      <alignment horizontal="right" vertical="center"/>
      <protection locked="0"/>
    </xf>
    <xf numFmtId="193" fontId="13" fillId="0" borderId="136">
      <alignment horizontal="right" vertical="center"/>
      <protection locked="0"/>
    </xf>
    <xf numFmtId="193" fontId="13" fillId="0" borderId="136">
      <alignment horizontal="right" vertical="center"/>
      <protection locked="0"/>
    </xf>
    <xf numFmtId="193" fontId="13" fillId="0" borderId="136">
      <alignment horizontal="right" vertical="center"/>
      <protection locked="0"/>
    </xf>
    <xf numFmtId="193" fontId="13" fillId="0" borderId="136">
      <alignment horizontal="right" vertical="center"/>
      <protection locked="0"/>
    </xf>
    <xf numFmtId="193" fontId="13" fillId="0" borderId="136">
      <alignment horizontal="right" vertical="center"/>
      <protection locked="0"/>
    </xf>
    <xf numFmtId="208" fontId="13" fillId="0" borderId="136">
      <alignment horizontal="right" vertical="center"/>
      <protection locked="0"/>
    </xf>
    <xf numFmtId="184" fontId="13" fillId="0" borderId="136">
      <alignment horizontal="right" vertical="center"/>
      <protection locked="0"/>
    </xf>
    <xf numFmtId="184" fontId="13" fillId="0" borderId="136">
      <alignment horizontal="right" vertical="center"/>
      <protection locked="0"/>
    </xf>
    <xf numFmtId="184" fontId="13" fillId="0" borderId="136">
      <alignment horizontal="right" vertical="center"/>
      <protection locked="0"/>
    </xf>
    <xf numFmtId="184" fontId="13" fillId="0" borderId="136">
      <alignment horizontal="right" vertical="center"/>
      <protection locked="0"/>
    </xf>
    <xf numFmtId="184" fontId="13" fillId="0" borderId="136">
      <alignment horizontal="right" vertical="center"/>
      <protection locked="0"/>
    </xf>
    <xf numFmtId="184" fontId="13" fillId="0" borderId="136">
      <alignment horizontal="right" vertical="center"/>
      <protection locked="0"/>
    </xf>
    <xf numFmtId="184" fontId="13" fillId="0" borderId="136">
      <alignment horizontal="right" vertical="center"/>
      <protection locked="0"/>
    </xf>
    <xf numFmtId="195" fontId="13" fillId="0" borderId="136">
      <alignment horizontal="right" vertical="center"/>
      <protection locked="0"/>
    </xf>
    <xf numFmtId="195" fontId="13" fillId="0" borderId="136">
      <alignment horizontal="right" vertical="center"/>
      <protection locked="0"/>
    </xf>
    <xf numFmtId="195" fontId="13" fillId="0" borderId="136">
      <alignment horizontal="right" vertical="center"/>
      <protection locked="0"/>
    </xf>
    <xf numFmtId="195" fontId="13" fillId="0" borderId="136">
      <alignment horizontal="right" vertical="center"/>
      <protection locked="0"/>
    </xf>
    <xf numFmtId="195" fontId="13" fillId="0" borderId="136">
      <alignment horizontal="right" vertical="center"/>
      <protection locked="0"/>
    </xf>
    <xf numFmtId="195" fontId="13" fillId="0" borderId="136">
      <alignment horizontal="right" vertical="center"/>
      <protection locked="0"/>
    </xf>
    <xf numFmtId="195" fontId="13" fillId="0" borderId="136">
      <alignment horizontal="right" vertical="center"/>
      <protection locked="0"/>
    </xf>
    <xf numFmtId="195" fontId="13" fillId="0" borderId="136">
      <alignment horizontal="right" vertical="center"/>
      <protection locked="0"/>
    </xf>
    <xf numFmtId="185" fontId="13" fillId="0" borderId="136">
      <alignment horizontal="right" vertical="center"/>
      <protection locked="0"/>
    </xf>
    <xf numFmtId="185" fontId="13" fillId="0" borderId="136">
      <alignment horizontal="right" vertical="center"/>
      <protection locked="0"/>
    </xf>
    <xf numFmtId="185" fontId="13" fillId="0" borderId="136">
      <alignment horizontal="right" vertical="center"/>
      <protection locked="0"/>
    </xf>
    <xf numFmtId="185" fontId="13" fillId="0" borderId="136">
      <alignment horizontal="right" vertical="center"/>
      <protection locked="0"/>
    </xf>
    <xf numFmtId="185" fontId="13" fillId="0" borderId="136">
      <alignment horizontal="right" vertical="center"/>
      <protection locked="0"/>
    </xf>
    <xf numFmtId="185" fontId="13" fillId="0" borderId="136">
      <alignment horizontal="right" vertical="center"/>
      <protection locked="0"/>
    </xf>
    <xf numFmtId="185" fontId="13" fillId="0" borderId="136">
      <alignment horizontal="right" vertical="center"/>
      <protection locked="0"/>
    </xf>
    <xf numFmtId="185" fontId="13" fillId="0" borderId="136">
      <alignment horizontal="right" vertical="center"/>
      <protection locked="0"/>
    </xf>
    <xf numFmtId="196" fontId="13" fillId="0" borderId="136">
      <alignment horizontal="right" vertical="center"/>
      <protection locked="0"/>
    </xf>
    <xf numFmtId="196" fontId="13" fillId="0" borderId="136">
      <alignment horizontal="right" vertical="center"/>
      <protection locked="0"/>
    </xf>
    <xf numFmtId="196" fontId="13" fillId="0" borderId="136">
      <alignment horizontal="right" vertical="center"/>
      <protection locked="0"/>
    </xf>
    <xf numFmtId="196" fontId="13" fillId="0" borderId="136">
      <alignment horizontal="right" vertical="center"/>
      <protection locked="0"/>
    </xf>
    <xf numFmtId="196" fontId="13" fillId="0" borderId="136">
      <alignment horizontal="right" vertical="center"/>
      <protection locked="0"/>
    </xf>
    <xf numFmtId="196" fontId="13" fillId="0" borderId="136">
      <alignment horizontal="right" vertical="center"/>
      <protection locked="0"/>
    </xf>
    <xf numFmtId="196" fontId="13" fillId="0" borderId="136">
      <alignment horizontal="right" vertical="center"/>
      <protection locked="0"/>
    </xf>
    <xf numFmtId="196" fontId="13" fillId="0" borderId="136">
      <alignment horizontal="right" vertical="center"/>
      <protection locked="0"/>
    </xf>
    <xf numFmtId="186" fontId="13" fillId="0" borderId="136">
      <alignment horizontal="right" vertical="center"/>
      <protection locked="0"/>
    </xf>
    <xf numFmtId="186" fontId="13" fillId="0" borderId="136">
      <alignment horizontal="right" vertical="center"/>
      <protection locked="0"/>
    </xf>
    <xf numFmtId="186" fontId="13" fillId="0" borderId="136">
      <alignment horizontal="right" vertical="center"/>
      <protection locked="0"/>
    </xf>
    <xf numFmtId="186" fontId="13" fillId="0" borderId="136">
      <alignment horizontal="right" vertical="center"/>
      <protection locked="0"/>
    </xf>
    <xf numFmtId="186" fontId="13" fillId="0" borderId="136">
      <alignment horizontal="right" vertical="center"/>
      <protection locked="0"/>
    </xf>
    <xf numFmtId="186" fontId="13" fillId="0" borderId="136">
      <alignment horizontal="right" vertical="center"/>
      <protection locked="0"/>
    </xf>
    <xf numFmtId="186" fontId="13" fillId="0" borderId="136">
      <alignment horizontal="right" vertical="center"/>
      <protection locked="0"/>
    </xf>
    <xf numFmtId="186" fontId="13" fillId="0" borderId="136">
      <alignment horizontal="right" vertical="center"/>
      <protection locked="0"/>
    </xf>
    <xf numFmtId="0" fontId="37" fillId="83"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209" fontId="36" fillId="0" borderId="16"/>
    <xf numFmtId="38" fontId="36" fillId="0" borderId="16"/>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106"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106"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2"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40" fillId="20" borderId="64" applyNumberFormat="0" applyAlignment="0" applyProtection="0"/>
    <xf numFmtId="0" fontId="100" fillId="53" borderId="129" applyNumberFormat="0" applyAlignment="0" applyProtection="0"/>
    <xf numFmtId="0" fontId="100" fillId="53" borderId="129" applyNumberFormat="0" applyAlignment="0" applyProtection="0"/>
    <xf numFmtId="0" fontId="100" fillId="53" borderId="129" applyNumberFormat="0" applyAlignment="0" applyProtection="0"/>
    <xf numFmtId="0" fontId="100" fillId="53" borderId="129" applyNumberFormat="0" applyAlignment="0" applyProtection="0"/>
    <xf numFmtId="0" fontId="13" fillId="0" borderId="0" applyNumberFormat="0" applyFont="0" applyFill="0" applyBorder="0">
      <alignment horizontal="center" vertical="center"/>
      <protection locked="0"/>
    </xf>
    <xf numFmtId="193" fontId="13" fillId="0" borderId="0" applyFill="0" applyBorder="0">
      <alignment horizontal="center" vertical="center"/>
    </xf>
    <xf numFmtId="194" fontId="13" fillId="0" borderId="0" applyFill="0" applyBorder="0">
      <alignment horizontal="center" vertical="center"/>
    </xf>
    <xf numFmtId="195" fontId="13" fillId="0" borderId="0" applyFill="0" applyBorder="0">
      <alignment horizontal="center" vertical="center"/>
    </xf>
    <xf numFmtId="185" fontId="13" fillId="0" borderId="0" applyFill="0" applyBorder="0">
      <alignment horizontal="center" vertical="center"/>
    </xf>
    <xf numFmtId="196" fontId="13" fillId="0" borderId="0" applyFill="0" applyBorder="0">
      <alignment horizontal="center" vertical="center"/>
    </xf>
    <xf numFmtId="186" fontId="13" fillId="0" borderId="0" applyFill="0" applyBorder="0">
      <alignment horizontal="center" vertical="center"/>
    </xf>
    <xf numFmtId="0" fontId="14" fillId="12" borderId="3" applyNumberFormat="0" applyAlignment="0" applyProtection="0"/>
    <xf numFmtId="0" fontId="14" fillId="12" borderId="3" applyNumberFormat="0" applyAlignment="0" applyProtection="0"/>
    <xf numFmtId="0" fontId="102" fillId="54" borderId="132" applyNumberFormat="0" applyAlignment="0" applyProtection="0"/>
    <xf numFmtId="0" fontId="102" fillId="54" borderId="132" applyNumberFormat="0" applyAlignment="0" applyProtection="0"/>
    <xf numFmtId="0" fontId="102" fillId="54" borderId="132" applyNumberFormat="0" applyAlignment="0" applyProtection="0"/>
    <xf numFmtId="0" fontId="102" fillId="54" borderId="132" applyNumberFormat="0" applyAlignment="0" applyProtection="0"/>
    <xf numFmtId="43" fontId="107"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108" fillId="0" borderId="0" applyFont="0" applyFill="0" applyBorder="0" applyAlignment="0" applyProtection="0"/>
    <xf numFmtId="0" fontId="109" fillId="0" borderId="0" applyFill="0" applyBorder="0">
      <alignment vertical="center"/>
    </xf>
    <xf numFmtId="0" fontId="110" fillId="0" borderId="0" applyFill="0" applyBorder="0">
      <alignment vertical="center"/>
    </xf>
    <xf numFmtId="0" fontId="59" fillId="0" borderId="0" applyFont="0" applyFill="0" applyBorder="0" applyAlignment="0" applyProtection="0">
      <alignment horizontal="right"/>
    </xf>
    <xf numFmtId="44" fontId="4" fillId="0" borderId="0" applyFont="0" applyFill="0" applyBorder="0" applyAlignment="0" applyProtection="0"/>
    <xf numFmtId="0" fontId="59" fillId="0" borderId="0" applyFont="0" applyFill="0" applyBorder="0" applyAlignment="0" applyProtection="0"/>
    <xf numFmtId="0" fontId="59" fillId="0" borderId="137" applyNumberFormat="0" applyFont="0" applyFill="0" applyAlignment="0" applyProtection="0"/>
    <xf numFmtId="210" fontId="111" fillId="48" borderId="45"/>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197" fontId="105" fillId="0" borderId="135">
      <alignment horizontal="center" vertical="center"/>
      <protection locked="0"/>
    </xf>
    <xf numFmtId="211" fontId="105" fillId="0" borderId="135">
      <alignment horizontal="right" vertical="center"/>
      <protection locked="0"/>
    </xf>
    <xf numFmtId="199" fontId="105" fillId="0" borderId="135">
      <alignment horizontal="center" vertical="center"/>
      <protection locked="0"/>
    </xf>
    <xf numFmtId="200" fontId="105" fillId="0" borderId="135">
      <alignment horizontal="center" vertical="center"/>
      <protection locked="0"/>
    </xf>
    <xf numFmtId="201" fontId="105" fillId="0" borderId="135">
      <alignment horizontal="center" vertical="center"/>
      <protection locked="0"/>
    </xf>
    <xf numFmtId="0" fontId="105" fillId="0" borderId="135">
      <alignment vertical="center"/>
      <protection locked="0"/>
    </xf>
    <xf numFmtId="202" fontId="105" fillId="0" borderId="135">
      <alignment horizontal="right" vertical="center"/>
      <protection locked="0"/>
    </xf>
    <xf numFmtId="0" fontId="67" fillId="0" borderId="0" applyFill="0" applyBorder="0" applyProtection="0">
      <alignment horizontal="left"/>
    </xf>
    <xf numFmtId="197" fontId="105" fillId="0" borderId="0" applyFill="0" applyBorder="0">
      <alignment horizontal="right" vertical="center"/>
    </xf>
    <xf numFmtId="198" fontId="105" fillId="0" borderId="0" applyFill="0" applyBorder="0">
      <alignment horizontal="right" vertical="center"/>
    </xf>
    <xf numFmtId="199" fontId="105" fillId="0" borderId="0" applyFill="0" applyBorder="0">
      <alignment horizontal="right" vertical="center"/>
    </xf>
    <xf numFmtId="200" fontId="105" fillId="0" borderId="0" applyFill="0" applyBorder="0">
      <alignment horizontal="right" vertical="center"/>
    </xf>
    <xf numFmtId="201" fontId="105" fillId="0" borderId="0" applyFill="0" applyBorder="0">
      <alignment horizontal="right" vertical="center"/>
    </xf>
    <xf numFmtId="0" fontId="112" fillId="0" borderId="0" applyFill="0" applyBorder="0">
      <alignment horizontal="right" vertical="center"/>
    </xf>
    <xf numFmtId="202" fontId="105" fillId="0" borderId="0" applyFill="0" applyBorder="0">
      <alignment horizontal="right" vertical="center"/>
    </xf>
    <xf numFmtId="4" fontId="4" fillId="88" borderId="0"/>
    <xf numFmtId="4" fontId="4" fillId="88" borderId="0"/>
    <xf numFmtId="0" fontId="47" fillId="84"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59" fillId="0" borderId="0" applyFont="0" applyFill="0" applyBorder="0" applyAlignment="0" applyProtection="0">
      <alignment horizontal="right"/>
    </xf>
    <xf numFmtId="0" fontId="113" fillId="0" borderId="0" applyProtection="0">
      <alignment horizontal="right"/>
    </xf>
    <xf numFmtId="0" fontId="92" fillId="0" borderId="126" applyNumberFormat="0" applyFill="0" applyAlignment="0" applyProtection="0"/>
    <xf numFmtId="0" fontId="92" fillId="0" borderId="126" applyNumberFormat="0" applyFill="0" applyAlignment="0" applyProtection="0"/>
    <xf numFmtId="0" fontId="92" fillId="0" borderId="126" applyNumberFormat="0" applyFill="0" applyAlignment="0" applyProtection="0"/>
    <xf numFmtId="0" fontId="93" fillId="0" borderId="127" applyNumberFormat="0" applyFill="0" applyAlignment="0" applyProtection="0"/>
    <xf numFmtId="0" fontId="93" fillId="0" borderId="127" applyNumberFormat="0" applyFill="0" applyAlignment="0" applyProtection="0"/>
    <xf numFmtId="0" fontId="93" fillId="0" borderId="127" applyNumberFormat="0" applyFill="0" applyAlignment="0" applyProtection="0"/>
    <xf numFmtId="0" fontId="114" fillId="0" borderId="0" applyFill="0" applyBorder="0">
      <alignment vertical="center"/>
    </xf>
    <xf numFmtId="0" fontId="50" fillId="0" borderId="138" applyNumberFormat="0" applyFill="0" applyAlignment="0" applyProtection="0"/>
    <xf numFmtId="0" fontId="50" fillId="0" borderId="138" applyNumberFormat="0" applyFill="0" applyAlignment="0" applyProtection="0"/>
    <xf numFmtId="0" fontId="50" fillId="0" borderId="138" applyNumberFormat="0" applyFill="0" applyAlignment="0" applyProtection="0"/>
    <xf numFmtId="0" fontId="50" fillId="0" borderId="138" applyNumberFormat="0" applyFill="0" applyAlignment="0" applyProtection="0"/>
    <xf numFmtId="0" fontId="50" fillId="0" borderId="138" applyNumberFormat="0" applyFill="0" applyAlignment="0" applyProtection="0"/>
    <xf numFmtId="0" fontId="50" fillId="0" borderId="138" applyNumberFormat="0" applyFill="0" applyAlignment="0" applyProtection="0"/>
    <xf numFmtId="0" fontId="50" fillId="0" borderId="138" applyNumberFormat="0" applyFill="0" applyAlignment="0" applyProtection="0"/>
    <xf numFmtId="0" fontId="50" fillId="0" borderId="139" applyNumberFormat="0" applyFill="0" applyAlignment="0" applyProtection="0"/>
    <xf numFmtId="0" fontId="50" fillId="0" borderId="138" applyNumberFormat="0" applyFill="0" applyAlignment="0" applyProtection="0"/>
    <xf numFmtId="0" fontId="50" fillId="0" borderId="138" applyNumberFormat="0" applyFill="0" applyAlignment="0" applyProtection="0"/>
    <xf numFmtId="0" fontId="50" fillId="0" borderId="138" applyNumberFormat="0" applyFill="0" applyAlignment="0" applyProtection="0"/>
    <xf numFmtId="0" fontId="50" fillId="0" borderId="139" applyNumberFormat="0" applyFill="0" applyAlignment="0" applyProtection="0"/>
    <xf numFmtId="0" fontId="50" fillId="0" borderId="139" applyNumberFormat="0" applyFill="0" applyAlignment="0" applyProtection="0"/>
    <xf numFmtId="0" fontId="50" fillId="0" borderId="138" applyNumberFormat="0" applyFill="0" applyAlignment="0" applyProtection="0"/>
    <xf numFmtId="0" fontId="50" fillId="0" borderId="138" applyNumberFormat="0" applyFill="0" applyAlignment="0" applyProtection="0"/>
    <xf numFmtId="0" fontId="50" fillId="0" borderId="138" applyNumberFormat="0" applyFill="0" applyAlignment="0" applyProtection="0"/>
    <xf numFmtId="0" fontId="50" fillId="0" borderId="138" applyNumberFormat="0" applyFill="0" applyAlignment="0" applyProtection="0"/>
    <xf numFmtId="0" fontId="50" fillId="0" borderId="138" applyNumberFormat="0" applyFill="0" applyAlignment="0" applyProtection="0"/>
    <xf numFmtId="0" fontId="50" fillId="0" borderId="138" applyNumberFormat="0" applyFill="0" applyAlignment="0" applyProtection="0"/>
    <xf numFmtId="0" fontId="50" fillId="0" borderId="138" applyNumberFormat="0" applyFill="0" applyAlignment="0" applyProtection="0"/>
    <xf numFmtId="0" fontId="50" fillId="0" borderId="138" applyNumberFormat="0" applyFill="0" applyAlignment="0" applyProtection="0"/>
    <xf numFmtId="0" fontId="50" fillId="0" borderId="138" applyNumberFormat="0" applyFill="0" applyAlignment="0" applyProtection="0"/>
    <xf numFmtId="0" fontId="50" fillId="0" borderId="138" applyNumberFormat="0" applyFill="0" applyAlignment="0" applyProtection="0"/>
    <xf numFmtId="0" fontId="50" fillId="0" borderId="138" applyNumberFormat="0" applyFill="0" applyAlignment="0" applyProtection="0"/>
    <xf numFmtId="0" fontId="50" fillId="0" borderId="138" applyNumberFormat="0" applyFill="0" applyAlignment="0" applyProtection="0"/>
    <xf numFmtId="0" fontId="50" fillId="0" borderId="138" applyNumberFormat="0" applyFill="0" applyAlignment="0" applyProtection="0"/>
    <xf numFmtId="0" fontId="115" fillId="0" borderId="140" applyNumberFormat="0" applyFill="0" applyAlignment="0" applyProtection="0"/>
    <xf numFmtId="0" fontId="50" fillId="0" borderId="138" applyNumberFormat="0" applyFill="0" applyAlignment="0" applyProtection="0"/>
    <xf numFmtId="0" fontId="50" fillId="0" borderId="138" applyNumberFormat="0" applyFill="0" applyAlignment="0" applyProtection="0"/>
    <xf numFmtId="0" fontId="50" fillId="0" borderId="138" applyNumberFormat="0" applyFill="0" applyAlignment="0" applyProtection="0"/>
    <xf numFmtId="0" fontId="115" fillId="0" borderId="140" applyNumberFormat="0" applyFill="0" applyAlignment="0" applyProtection="0"/>
    <xf numFmtId="0" fontId="50" fillId="0" borderId="138" applyNumberFormat="0" applyFill="0" applyAlignment="0" applyProtection="0"/>
    <xf numFmtId="0" fontId="50" fillId="0" borderId="138" applyNumberFormat="0" applyFill="0" applyAlignment="0" applyProtection="0"/>
    <xf numFmtId="0" fontId="50" fillId="0" borderId="138" applyNumberFormat="0" applyFill="0" applyAlignment="0" applyProtection="0"/>
    <xf numFmtId="0" fontId="50" fillId="0" borderId="138" applyNumberFormat="0" applyFill="0" applyAlignment="0" applyProtection="0"/>
    <xf numFmtId="0" fontId="50" fillId="0" borderId="138" applyNumberFormat="0" applyFill="0" applyAlignment="0" applyProtection="0"/>
    <xf numFmtId="0" fontId="50" fillId="0" borderId="138" applyNumberFormat="0" applyFill="0" applyAlignment="0" applyProtection="0"/>
    <xf numFmtId="0" fontId="115" fillId="0" borderId="140" applyNumberFormat="0" applyFill="0" applyAlignment="0" applyProtection="0"/>
    <xf numFmtId="0" fontId="115" fillId="0" borderId="140" applyNumberFormat="0" applyFill="0" applyAlignment="0" applyProtection="0"/>
    <xf numFmtId="0" fontId="115" fillId="0" borderId="140" applyNumberFormat="0" applyFill="0" applyAlignment="0" applyProtection="0"/>
    <xf numFmtId="0" fontId="115" fillId="0" borderId="140" applyNumberFormat="0" applyFill="0" applyAlignment="0" applyProtection="0"/>
    <xf numFmtId="0" fontId="115" fillId="0" borderId="140" applyNumberFormat="0" applyFill="0" applyAlignment="0" applyProtection="0"/>
    <xf numFmtId="0" fontId="94" fillId="0" borderId="128" applyNumberFormat="0" applyFill="0" applyAlignment="0" applyProtection="0"/>
    <xf numFmtId="0" fontId="94" fillId="0" borderId="128" applyNumberFormat="0" applyFill="0" applyAlignment="0" applyProtection="0"/>
    <xf numFmtId="0" fontId="94" fillId="0" borderId="128" applyNumberFormat="0" applyFill="0" applyAlignment="0" applyProtection="0"/>
    <xf numFmtId="0" fontId="116" fillId="0" borderId="0" applyFill="0" applyBorder="0">
      <alignment vertical="center"/>
    </xf>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89" fillId="0" borderId="0" applyNumberFormat="0" applyFill="0" applyBorder="0" applyAlignment="0" applyProtection="0"/>
    <xf numFmtId="0" fontId="53" fillId="0" borderId="0" applyFill="0" applyBorder="0">
      <alignment horizontal="center" vertical="center"/>
    </xf>
    <xf numFmtId="0" fontId="53" fillId="0" borderId="0" applyFill="0" applyBorder="0">
      <alignment horizontal="center" vertical="center"/>
      <protection locked="0"/>
    </xf>
    <xf numFmtId="0" fontId="54" fillId="0" borderId="0" applyFill="0" applyBorder="0">
      <alignment vertical="center"/>
    </xf>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21"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21"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55" fillId="18" borderId="64" applyNumberFormat="0" applyAlignment="0" applyProtection="0"/>
    <xf numFmtId="0" fontId="98" fillId="52" borderId="129" applyNumberFormat="0" applyAlignment="0" applyProtection="0"/>
    <xf numFmtId="0" fontId="98" fillId="52" borderId="129" applyNumberFormat="0" applyAlignment="0" applyProtection="0"/>
    <xf numFmtId="0" fontId="98" fillId="52" borderId="129" applyNumberFormat="0" applyAlignment="0" applyProtection="0"/>
    <xf numFmtId="0" fontId="98" fillId="52" borderId="129" applyNumberFormat="0" applyAlignment="0" applyProtection="0"/>
    <xf numFmtId="0" fontId="109" fillId="0" borderId="0" applyFill="0" applyBorder="0">
      <alignment vertical="center"/>
    </xf>
    <xf numFmtId="212" fontId="105" fillId="0" borderId="0" applyFill="0" applyBorder="0">
      <alignment horizontal="center" vertical="center"/>
    </xf>
    <xf numFmtId="211" fontId="105" fillId="0" borderId="0" applyFill="0" applyBorder="0">
      <alignment horizontal="right" vertical="center"/>
    </xf>
    <xf numFmtId="213" fontId="105" fillId="0" borderId="0" applyFill="0" applyBorder="0">
      <alignment horizontal="center" vertical="center"/>
    </xf>
    <xf numFmtId="214" fontId="105" fillId="0" borderId="0" applyFill="0" applyBorder="0">
      <alignment horizontal="center" vertical="center"/>
    </xf>
    <xf numFmtId="215" fontId="105" fillId="0" borderId="0" applyFill="0" applyBorder="0">
      <alignment horizontal="center" vertical="center"/>
    </xf>
    <xf numFmtId="202" fontId="105" fillId="0" borderId="0" applyFill="0" applyBorder="0">
      <alignment horizontal="right" vertical="center"/>
    </xf>
    <xf numFmtId="0" fontId="117" fillId="0" borderId="0" applyFill="0" applyBorder="0">
      <alignment vertical="center"/>
    </xf>
    <xf numFmtId="0" fontId="118" fillId="0" borderId="0" applyFill="0" applyBorder="0">
      <alignment vertical="center"/>
    </xf>
    <xf numFmtId="0" fontId="112" fillId="0" borderId="0" applyFill="0" applyBorder="0">
      <alignment vertical="center"/>
    </xf>
    <xf numFmtId="0" fontId="105" fillId="0" borderId="0" applyFill="0" applyBorder="0">
      <alignment vertical="center"/>
    </xf>
    <xf numFmtId="5" fontId="105" fillId="0" borderId="0" applyFill="0" applyBorder="0">
      <alignment horizontal="center" vertical="center"/>
    </xf>
    <xf numFmtId="190" fontId="105" fillId="0" borderId="0" applyFill="0" applyBorder="0">
      <alignment horizontal="center" vertical="center"/>
    </xf>
    <xf numFmtId="191" fontId="105" fillId="0" borderId="0" applyFill="0" applyBorder="0">
      <alignment horizontal="center" vertical="center"/>
    </xf>
    <xf numFmtId="37" fontId="105" fillId="0" borderId="0" applyFill="0" applyBorder="0">
      <alignment horizontal="center" vertical="center"/>
    </xf>
    <xf numFmtId="192" fontId="105" fillId="0" borderId="0" applyFill="0" applyBorder="0">
      <alignment horizontal="center" vertical="center"/>
    </xf>
    <xf numFmtId="0" fontId="105" fillId="0" borderId="0" applyFill="0" applyBorder="0">
      <alignment horizontal="center" vertical="center"/>
    </xf>
    <xf numFmtId="216" fontId="105" fillId="0" borderId="0" applyFill="0" applyBorder="0">
      <alignment horizontal="center" vertical="center"/>
    </xf>
    <xf numFmtId="0" fontId="119" fillId="0" borderId="0" applyFill="0" applyBorder="0">
      <alignment vertical="center"/>
    </xf>
    <xf numFmtId="41" fontId="4" fillId="42" borderId="0" applyFont="0" applyBorder="0" applyAlignment="0">
      <alignment horizontal="right"/>
      <protection locked="0"/>
    </xf>
    <xf numFmtId="41" fontId="4" fillId="41" borderId="0" applyFont="0" applyBorder="0" applyAlignment="0">
      <alignment horizontal="right"/>
      <protection locked="0"/>
    </xf>
    <xf numFmtId="41" fontId="4" fillId="13" borderId="0" applyFont="0" applyBorder="0">
      <alignment horizontal="right"/>
      <protection locked="0"/>
    </xf>
    <xf numFmtId="41" fontId="4" fillId="13" borderId="0" applyFont="0" applyBorder="0">
      <alignment horizontal="right"/>
      <protection locked="0"/>
    </xf>
    <xf numFmtId="41" fontId="4" fillId="13" borderId="0" applyFont="0" applyBorder="0">
      <alignment horizontal="right"/>
      <protection locked="0"/>
    </xf>
    <xf numFmtId="0" fontId="73" fillId="0" borderId="141" applyNumberFormat="0" applyFill="0" applyAlignment="0" applyProtection="0"/>
    <xf numFmtId="0" fontId="101" fillId="0" borderId="131" applyNumberFormat="0" applyFill="0" applyAlignment="0" applyProtection="0"/>
    <xf numFmtId="0" fontId="101" fillId="0" borderId="131" applyNumberFormat="0" applyFill="0" applyAlignment="0" applyProtection="0"/>
    <xf numFmtId="0" fontId="101" fillId="0" borderId="131" applyNumberFormat="0" applyFill="0" applyAlignment="0" applyProtection="0"/>
    <xf numFmtId="0" fontId="101" fillId="0" borderId="131" applyNumberFormat="0" applyFill="0" applyAlignment="0" applyProtection="0"/>
    <xf numFmtId="0" fontId="16" fillId="0" borderId="110" applyFill="0">
      <alignment horizontal="center" vertical="center"/>
    </xf>
    <xf numFmtId="0" fontId="16" fillId="0" borderId="110" applyFill="0">
      <alignment horizontal="center" vertical="center"/>
    </xf>
    <xf numFmtId="0" fontId="16" fillId="0" borderId="110" applyFill="0">
      <alignment horizontal="center" vertical="center"/>
    </xf>
    <xf numFmtId="0" fontId="16" fillId="0" borderId="110" applyFill="0">
      <alignment horizontal="center" vertical="center"/>
    </xf>
    <xf numFmtId="0" fontId="16" fillId="0" borderId="110" applyFill="0">
      <alignment horizontal="center" vertical="center"/>
    </xf>
    <xf numFmtId="0" fontId="16" fillId="0" borderId="110" applyFill="0">
      <alignment horizontal="center" vertical="center"/>
    </xf>
    <xf numFmtId="0" fontId="16" fillId="0" borderId="110" applyFill="0">
      <alignment horizontal="center" vertical="center"/>
    </xf>
    <xf numFmtId="0" fontId="13" fillId="0" borderId="110" applyFill="0">
      <alignment horizontal="center" vertical="center"/>
    </xf>
    <xf numFmtId="0" fontId="13" fillId="0" borderId="110" applyFill="0">
      <alignment horizontal="center" vertical="center"/>
    </xf>
    <xf numFmtId="0" fontId="13" fillId="0" borderId="110" applyFill="0">
      <alignment horizontal="center" vertical="center"/>
    </xf>
    <xf numFmtId="0" fontId="13" fillId="0" borderId="110" applyFill="0">
      <alignment horizontal="center" vertical="center"/>
    </xf>
    <xf numFmtId="0" fontId="13" fillId="0" borderId="110" applyFill="0">
      <alignment horizontal="center" vertical="center"/>
    </xf>
    <xf numFmtId="0" fontId="13" fillId="0" borderId="110" applyFill="0">
      <alignment horizontal="center" vertical="center"/>
    </xf>
    <xf numFmtId="0" fontId="13" fillId="0" borderId="110" applyFill="0">
      <alignment horizontal="center" vertical="center"/>
    </xf>
    <xf numFmtId="217" fontId="13" fillId="0" borderId="110" applyFill="0">
      <alignment horizontal="center" vertical="center"/>
    </xf>
    <xf numFmtId="217" fontId="13" fillId="0" borderId="110" applyFill="0">
      <alignment horizontal="center" vertical="center"/>
    </xf>
    <xf numFmtId="217" fontId="13" fillId="0" borderId="110" applyFill="0">
      <alignment horizontal="center" vertical="center"/>
    </xf>
    <xf numFmtId="217" fontId="13" fillId="0" borderId="110" applyFill="0">
      <alignment horizontal="center" vertical="center"/>
    </xf>
    <xf numFmtId="217" fontId="13" fillId="0" borderId="110" applyFill="0">
      <alignment horizontal="center" vertical="center"/>
    </xf>
    <xf numFmtId="217" fontId="13" fillId="0" borderId="110" applyFill="0">
      <alignment horizontal="center" vertical="center"/>
    </xf>
    <xf numFmtId="217" fontId="13" fillId="0" borderId="110" applyFill="0">
      <alignment horizontal="center" vertical="center"/>
    </xf>
    <xf numFmtId="0" fontId="105" fillId="0" borderId="142" applyFill="0">
      <alignment horizontal="center" vertical="center"/>
    </xf>
    <xf numFmtId="0" fontId="112" fillId="0" borderId="142" applyFill="0">
      <alignment horizontal="center" vertical="center"/>
    </xf>
    <xf numFmtId="218" fontId="105" fillId="0" borderId="142" applyFill="0">
      <alignment horizontal="center" vertical="center"/>
    </xf>
    <xf numFmtId="37" fontId="120" fillId="0" borderId="142" applyFill="0">
      <alignment horizontal="center" vertical="center"/>
    </xf>
    <xf numFmtId="203" fontId="105" fillId="0" borderId="0" applyFill="0" applyBorder="0">
      <alignment horizontal="center" vertical="center"/>
    </xf>
    <xf numFmtId="194" fontId="105" fillId="0" borderId="0" applyFill="0" applyBorder="0">
      <alignment horizontal="center" vertical="center"/>
    </xf>
    <xf numFmtId="204" fontId="105" fillId="0" borderId="0" applyFill="0" applyBorder="0">
      <alignment horizontal="center" vertical="center"/>
    </xf>
    <xf numFmtId="205" fontId="105" fillId="0" borderId="0" applyFill="0" applyBorder="0">
      <alignment horizontal="center" vertical="center"/>
    </xf>
    <xf numFmtId="206" fontId="105" fillId="0" borderId="0" applyFill="0" applyBorder="0">
      <alignment horizontal="center" vertical="center"/>
    </xf>
    <xf numFmtId="0" fontId="105" fillId="0" borderId="0" applyFill="0" applyBorder="0">
      <alignment horizontal="center" vertical="center"/>
    </xf>
    <xf numFmtId="207" fontId="105" fillId="0" borderId="0" applyFill="0" applyBorder="0">
      <alignment horizontal="center" vertical="center"/>
    </xf>
    <xf numFmtId="0" fontId="59" fillId="0" borderId="0" applyFont="0" applyFill="0" applyBorder="0" applyAlignment="0" applyProtection="0">
      <alignment horizontal="right"/>
    </xf>
    <xf numFmtId="0" fontId="121" fillId="2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10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10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122" fillId="0" borderId="0"/>
    <xf numFmtId="0" fontId="3" fillId="0" borderId="0"/>
    <xf numFmtId="0" fontId="3" fillId="0" borderId="0"/>
    <xf numFmtId="0" fontId="3" fillId="0" borderId="0"/>
    <xf numFmtId="0" fontId="3" fillId="0" borderId="0"/>
    <xf numFmtId="0" fontId="4" fillId="0" borderId="0" applyFill="0"/>
    <xf numFmtId="0" fontId="3" fillId="0" borderId="0"/>
    <xf numFmtId="0" fontId="123" fillId="0" borderId="0"/>
    <xf numFmtId="0" fontId="124" fillId="0" borderId="0"/>
    <xf numFmtId="0" fontId="4" fillId="0" borderId="0"/>
    <xf numFmtId="0" fontId="41" fillId="0" borderId="0"/>
    <xf numFmtId="0" fontId="1" fillId="0" borderId="0"/>
    <xf numFmtId="0" fontId="4" fillId="0" borderId="0"/>
    <xf numFmtId="0" fontId="3" fillId="55" borderId="133" applyNumberFormat="0" applyFont="0" applyAlignment="0" applyProtection="0"/>
    <xf numFmtId="0" fontId="3" fillId="55" borderId="133" applyNumberFormat="0" applyFont="0" applyAlignment="0" applyProtection="0"/>
    <xf numFmtId="0" fontId="3" fillId="55" borderId="133" applyNumberFormat="0" applyFont="0" applyAlignment="0" applyProtection="0"/>
    <xf numFmtId="0" fontId="3" fillId="55" borderId="133"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122" fillId="19" borderId="69" applyNumberFormat="0" applyFont="0" applyAlignment="0" applyProtection="0"/>
    <xf numFmtId="0" fontId="4" fillId="55" borderId="133" applyNumberFormat="0" applyFont="0" applyAlignment="0" applyProtection="0"/>
    <xf numFmtId="0" fontId="122"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4"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3" fillId="19" borderId="69" applyNumberFormat="0" applyFont="0" applyAlignment="0" applyProtection="0"/>
    <xf numFmtId="0" fontId="3" fillId="55" borderId="133" applyNumberFormat="0" applyFon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2"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60" fillId="20" borderId="70" applyNumberFormat="0" applyAlignment="0" applyProtection="0"/>
    <xf numFmtId="0" fontId="99" fillId="53" borderId="130" applyNumberFormat="0" applyAlignment="0" applyProtection="0"/>
    <xf numFmtId="0" fontId="99" fillId="53" borderId="130" applyNumberFormat="0" applyAlignment="0" applyProtection="0"/>
    <xf numFmtId="0" fontId="99" fillId="53" borderId="130" applyNumberFormat="0" applyAlignment="0" applyProtection="0"/>
    <xf numFmtId="0" fontId="99" fillId="53" borderId="130" applyNumberFormat="0" applyAlignment="0" applyProtection="0"/>
    <xf numFmtId="40" fontId="125" fillId="10" borderId="0">
      <alignment horizontal="right"/>
    </xf>
    <xf numFmtId="0" fontId="126" fillId="10" borderId="0">
      <alignment horizontal="right"/>
    </xf>
    <xf numFmtId="0" fontId="127" fillId="0" borderId="0" applyFill="0" applyBorder="0">
      <alignment vertical="center"/>
    </xf>
    <xf numFmtId="197" fontId="120" fillId="0" borderId="0" applyFill="0" applyBorder="0">
      <alignment horizontal="center" vertical="center"/>
    </xf>
    <xf numFmtId="211" fontId="120" fillId="0" borderId="0" applyFill="0" applyBorder="0">
      <alignment horizontal="right" vertical="center"/>
    </xf>
    <xf numFmtId="199" fontId="120" fillId="0" borderId="0" applyFill="0" applyBorder="0">
      <alignment horizontal="center" vertical="center"/>
    </xf>
    <xf numFmtId="200" fontId="120" fillId="0" borderId="0" applyFill="0" applyBorder="0">
      <alignment horizontal="center" vertical="center"/>
    </xf>
    <xf numFmtId="201" fontId="120" fillId="0" borderId="0" applyFill="0" applyBorder="0">
      <alignment horizontal="center" vertical="center"/>
    </xf>
    <xf numFmtId="0" fontId="120" fillId="0" borderId="0" applyFill="0" applyBorder="0">
      <alignment horizontal="right" vertical="center"/>
    </xf>
    <xf numFmtId="202" fontId="120" fillId="0" borderId="0" applyFill="0" applyBorder="0">
      <alignment horizontal="right" vertical="center"/>
    </xf>
    <xf numFmtId="0" fontId="128" fillId="0" borderId="0" applyFill="0" applyBorder="0">
      <alignment vertical="center"/>
    </xf>
    <xf numFmtId="0" fontId="129" fillId="0" borderId="0" applyFill="0" applyBorder="0">
      <alignment vertical="center"/>
    </xf>
    <xf numFmtId="0" fontId="130" fillId="0" borderId="0" applyFill="0" applyBorder="0">
      <alignment vertical="center"/>
    </xf>
    <xf numFmtId="0" fontId="120" fillId="0" borderId="0" applyFill="0" applyBorder="0">
      <alignment vertical="center"/>
    </xf>
    <xf numFmtId="0" fontId="131" fillId="10" borderId="1"/>
    <xf numFmtId="5" fontId="120" fillId="0" borderId="0" applyFill="0" applyBorder="0">
      <alignment horizontal="center" vertical="center"/>
    </xf>
    <xf numFmtId="190" fontId="120" fillId="0" borderId="0" applyFill="0" applyBorder="0">
      <alignment horizontal="center" vertical="center"/>
    </xf>
    <xf numFmtId="191" fontId="120" fillId="0" borderId="0" applyFill="0" applyBorder="0">
      <alignment horizontal="center" vertical="center"/>
    </xf>
    <xf numFmtId="37" fontId="120" fillId="0" borderId="0" applyFill="0" applyBorder="0">
      <alignment horizontal="center" vertical="center"/>
    </xf>
    <xf numFmtId="192" fontId="120" fillId="0" borderId="0" applyFill="0" applyBorder="0">
      <alignment horizontal="center" vertical="center"/>
    </xf>
    <xf numFmtId="0" fontId="120" fillId="0" borderId="0" applyFill="0" applyBorder="0">
      <alignment horizontal="center" vertical="center"/>
    </xf>
    <xf numFmtId="216" fontId="120" fillId="0" borderId="0" applyFill="0" applyBorder="0">
      <alignment horizontal="center" vertical="center"/>
    </xf>
    <xf numFmtId="0" fontId="131" fillId="0" borderId="0" applyBorder="0">
      <alignment horizontal="centerContinuous"/>
    </xf>
    <xf numFmtId="0" fontId="132" fillId="0" borderId="0" applyBorder="0">
      <alignment horizontal="centerContinuous"/>
    </xf>
    <xf numFmtId="0" fontId="133" fillId="0" borderId="0" applyFill="0" applyBorder="0">
      <alignment vertical="center"/>
    </xf>
    <xf numFmtId="1" fontId="134" fillId="0" borderId="0" applyProtection="0">
      <alignment horizontal="right" vertical="center"/>
    </xf>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193" fontId="135" fillId="0" borderId="0" applyFill="0" applyBorder="0">
      <alignment horizontal="right" vertical="center"/>
    </xf>
    <xf numFmtId="208" fontId="135" fillId="0" borderId="0" applyFill="0" applyBorder="0">
      <alignment horizontal="right" vertical="center"/>
    </xf>
    <xf numFmtId="0" fontId="136" fillId="0" borderId="0" applyFill="0" applyBorder="0">
      <alignment vertical="center"/>
    </xf>
    <xf numFmtId="0" fontId="137" fillId="0" borderId="0" applyFill="0" applyBorder="0">
      <alignment vertical="center"/>
    </xf>
    <xf numFmtId="0" fontId="138" fillId="0" borderId="0" applyFill="0" applyBorder="0">
      <alignment vertical="center"/>
    </xf>
    <xf numFmtId="0" fontId="135" fillId="0" borderId="0" applyFill="0" applyBorder="0">
      <alignment vertical="center"/>
    </xf>
    <xf numFmtId="0" fontId="53" fillId="0" borderId="0" applyFill="0" applyBorder="0">
      <alignment horizontal="center" vertical="center"/>
      <protection locked="0"/>
    </xf>
    <xf numFmtId="0" fontId="53" fillId="0" borderId="0" applyFill="0" applyBorder="0">
      <alignment horizontal="center" vertical="center"/>
      <protection locked="0"/>
    </xf>
    <xf numFmtId="0" fontId="139" fillId="0" borderId="0" applyFill="0" applyBorder="0">
      <alignment horizontal="left" vertical="center"/>
      <protection locked="0"/>
    </xf>
    <xf numFmtId="0" fontId="140" fillId="0" borderId="0" applyFill="0" applyBorder="0">
      <alignment horizontal="left" vertical="center"/>
    </xf>
    <xf numFmtId="195" fontId="135" fillId="0" borderId="0" applyFill="0" applyBorder="0">
      <alignment horizontal="right" vertical="center"/>
    </xf>
    <xf numFmtId="0" fontId="135" fillId="0" borderId="0" applyFill="0" applyBorder="0">
      <alignment vertical="center"/>
    </xf>
    <xf numFmtId="185" fontId="135" fillId="0" borderId="0" applyFill="0" applyBorder="0">
      <alignment horizontal="right" vertical="center"/>
    </xf>
    <xf numFmtId="196" fontId="135" fillId="0" borderId="0" applyFill="0" applyBorder="0">
      <alignment horizontal="right" vertical="center"/>
    </xf>
    <xf numFmtId="0" fontId="138" fillId="0" borderId="0" applyFill="0" applyBorder="0">
      <alignment vertical="center"/>
    </xf>
    <xf numFmtId="185" fontId="141" fillId="0" borderId="0" applyFill="0" applyBorder="0">
      <alignment horizontal="left" vertical="center"/>
    </xf>
    <xf numFmtId="0" fontId="142" fillId="0" borderId="0" applyFill="0" applyBorder="0">
      <alignment horizontal="left" vertical="center"/>
    </xf>
    <xf numFmtId="186" fontId="135" fillId="0" borderId="0" applyFill="0" applyBorder="0">
      <alignment horizontal="right" vertical="center"/>
    </xf>
    <xf numFmtId="182" fontId="62" fillId="0" borderId="6"/>
    <xf numFmtId="182" fontId="62" fillId="0" borderId="6"/>
    <xf numFmtId="182" fontId="62" fillId="0" borderId="6"/>
    <xf numFmtId="0" fontId="63" fillId="0" borderId="143">
      <alignment horizontal="center"/>
    </xf>
    <xf numFmtId="0" fontId="63" fillId="0" borderId="143">
      <alignment horizontal="center"/>
    </xf>
    <xf numFmtId="0" fontId="63" fillId="0" borderId="143">
      <alignment horizontal="center"/>
    </xf>
    <xf numFmtId="0" fontId="63" fillId="0" borderId="143">
      <alignment horizontal="center"/>
    </xf>
    <xf numFmtId="0" fontId="63" fillId="0" borderId="143">
      <alignment horizontal="center"/>
    </xf>
    <xf numFmtId="0" fontId="63" fillId="0" borderId="143">
      <alignment horizontal="center"/>
    </xf>
    <xf numFmtId="0" fontId="63" fillId="0" borderId="143">
      <alignment horizontal="center"/>
    </xf>
    <xf numFmtId="0" fontId="63" fillId="0" borderId="143">
      <alignment horizontal="center"/>
    </xf>
    <xf numFmtId="0" fontId="63" fillId="0" borderId="143">
      <alignment horizontal="center"/>
    </xf>
    <xf numFmtId="0" fontId="63" fillId="0" borderId="143">
      <alignment horizontal="center"/>
    </xf>
    <xf numFmtId="0" fontId="63" fillId="0" borderId="143">
      <alignment horizontal="center"/>
    </xf>
    <xf numFmtId="0" fontId="63" fillId="0" borderId="143">
      <alignment horizontal="center"/>
    </xf>
    <xf numFmtId="0" fontId="63" fillId="0" borderId="143">
      <alignment horizontal="center"/>
    </xf>
    <xf numFmtId="0" fontId="63" fillId="0" borderId="143">
      <alignment horizontal="center"/>
    </xf>
    <xf numFmtId="0" fontId="63" fillId="0" borderId="143">
      <alignment horizontal="center"/>
    </xf>
    <xf numFmtId="0" fontId="63" fillId="0" borderId="143">
      <alignment horizontal="center"/>
    </xf>
    <xf numFmtId="0" fontId="63" fillId="0" borderId="143">
      <alignment horizontal="center"/>
    </xf>
    <xf numFmtId="0" fontId="63" fillId="0" borderId="143">
      <alignment horizontal="center"/>
    </xf>
    <xf numFmtId="0" fontId="63" fillId="0" borderId="143">
      <alignment horizontal="center"/>
    </xf>
    <xf numFmtId="0" fontId="63" fillId="0" borderId="143">
      <alignment horizontal="center"/>
    </xf>
    <xf numFmtId="0" fontId="63" fillId="0" borderId="143">
      <alignment horizontal="center"/>
    </xf>
    <xf numFmtId="0" fontId="63" fillId="0" borderId="143">
      <alignment horizontal="center"/>
    </xf>
    <xf numFmtId="0" fontId="63" fillId="0" borderId="143">
      <alignment horizontal="center"/>
    </xf>
    <xf numFmtId="0" fontId="63" fillId="0" borderId="143">
      <alignment horizontal="center"/>
    </xf>
    <xf numFmtId="0" fontId="63" fillId="0" borderId="143">
      <alignment horizontal="center"/>
    </xf>
    <xf numFmtId="0" fontId="63" fillId="0" borderId="143">
      <alignment horizontal="center"/>
    </xf>
    <xf numFmtId="0" fontId="63" fillId="0" borderId="143">
      <alignment horizontal="center"/>
    </xf>
    <xf numFmtId="0" fontId="63" fillId="0" borderId="143">
      <alignment horizontal="center"/>
    </xf>
    <xf numFmtId="0" fontId="63" fillId="0" borderId="143">
      <alignment horizontal="center"/>
    </xf>
    <xf numFmtId="0" fontId="63" fillId="0" borderId="143">
      <alignment horizontal="center"/>
    </xf>
    <xf numFmtId="0" fontId="63" fillId="0" borderId="143">
      <alignment horizontal="center"/>
    </xf>
    <xf numFmtId="0" fontId="63" fillId="0" borderId="143">
      <alignment horizontal="center"/>
    </xf>
    <xf numFmtId="0" fontId="63" fillId="0" borderId="143">
      <alignment horizontal="center"/>
    </xf>
    <xf numFmtId="0" fontId="63" fillId="0" borderId="143">
      <alignment horizontal="center"/>
    </xf>
    <xf numFmtId="193" fontId="13" fillId="0" borderId="0" applyFill="0" applyBorder="0">
      <alignment horizontal="right" vertical="center"/>
    </xf>
    <xf numFmtId="195" fontId="13" fillId="0" borderId="0" applyFill="0" applyBorder="0">
      <alignment horizontal="right" vertical="center"/>
    </xf>
    <xf numFmtId="196" fontId="13" fillId="0" borderId="0" applyFill="0" applyBorder="0">
      <alignment horizontal="right" vertical="center"/>
    </xf>
    <xf numFmtId="0" fontId="143" fillId="0" borderId="0" applyFill="0" applyBorder="0">
      <alignment horizontal="left" vertical="center"/>
    </xf>
    <xf numFmtId="0" fontId="66" fillId="0" borderId="0" applyBorder="0" applyProtection="0">
      <alignment vertical="center"/>
    </xf>
    <xf numFmtId="0" fontId="66" fillId="0" borderId="29" applyBorder="0" applyProtection="0">
      <alignment horizontal="right" vertical="center"/>
    </xf>
    <xf numFmtId="0" fontId="65" fillId="89" borderId="0" applyBorder="0" applyProtection="0">
      <alignment horizontal="centerContinuous" vertical="center"/>
    </xf>
    <xf numFmtId="0" fontId="144" fillId="8" borderId="29" applyBorder="0" applyProtection="0">
      <alignment horizontal="centerContinuous" vertical="center"/>
    </xf>
    <xf numFmtId="0" fontId="144" fillId="8" borderId="29" applyBorder="0" applyProtection="0">
      <alignment horizontal="centerContinuous" vertical="center"/>
    </xf>
    <xf numFmtId="0" fontId="144" fillId="8" borderId="29" applyBorder="0" applyProtection="0">
      <alignment horizontal="centerContinuous" vertical="center"/>
    </xf>
    <xf numFmtId="0" fontId="145" fillId="0" borderId="0" applyFill="0" applyBorder="0" applyProtection="0">
      <alignment horizontal="left"/>
    </xf>
    <xf numFmtId="0" fontId="67" fillId="0" borderId="4" applyFill="0" applyBorder="0" applyProtection="0">
      <alignment horizontal="left" vertical="top"/>
    </xf>
    <xf numFmtId="0" fontId="67" fillId="0" borderId="4" applyFill="0" applyBorder="0" applyProtection="0">
      <alignment horizontal="left" vertical="top"/>
    </xf>
    <xf numFmtId="0" fontId="67" fillId="0" borderId="4" applyFill="0" applyBorder="0" applyProtection="0">
      <alignment horizontal="left" vertical="top"/>
    </xf>
    <xf numFmtId="0" fontId="64"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6" fillId="0" borderId="0" applyFill="0" applyBorder="0">
      <alignment horizontal="left" vertical="center"/>
      <protection locked="0"/>
    </xf>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144"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144"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145"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15" fillId="0" borderId="71" applyNumberFormat="0" applyFill="0" applyAlignment="0" applyProtection="0"/>
    <xf numFmtId="0" fontId="2" fillId="0" borderId="134" applyNumberFormat="0" applyFill="0" applyAlignment="0" applyProtection="0"/>
    <xf numFmtId="0" fontId="2" fillId="0" borderId="134" applyNumberFormat="0" applyFill="0" applyAlignment="0" applyProtection="0"/>
    <xf numFmtId="0" fontId="2" fillId="0" borderId="134" applyNumberFormat="0" applyFill="0" applyAlignment="0" applyProtection="0"/>
    <xf numFmtId="0" fontId="2" fillId="0" borderId="134"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7" fontId="4" fillId="0" borderId="29" applyBorder="0" applyProtection="0">
      <alignment horizontal="right"/>
    </xf>
    <xf numFmtId="187" fontId="4" fillId="0" borderId="29" applyBorder="0" applyProtection="0">
      <alignment horizontal="right"/>
    </xf>
  </cellStyleXfs>
  <cellXfs count="381">
    <xf numFmtId="0" fontId="0" fillId="0" borderId="0" xfId="0"/>
    <xf numFmtId="0" fontId="12" fillId="4" borderId="0" xfId="0" applyFont="1" applyFill="1" applyBorder="1" applyProtection="1"/>
    <xf numFmtId="0" fontId="12" fillId="4" borderId="0" xfId="0" applyFont="1" applyFill="1" applyProtection="1"/>
    <xf numFmtId="0" fontId="12" fillId="4" borderId="0" xfId="0" applyFont="1" applyFill="1" applyProtection="1">
      <protection locked="0"/>
    </xf>
    <xf numFmtId="0" fontId="0" fillId="0" borderId="0" xfId="0" applyFill="1" applyBorder="1" applyProtection="1"/>
    <xf numFmtId="0" fontId="0" fillId="4" borderId="0" xfId="0" applyFill="1" applyProtection="1"/>
    <xf numFmtId="0" fontId="0" fillId="4" borderId="0" xfId="0" applyFill="1" applyBorder="1" applyProtection="1"/>
    <xf numFmtId="0" fontId="0" fillId="0" borderId="0" xfId="0" applyProtection="1"/>
    <xf numFmtId="0" fontId="0" fillId="4" borderId="0" xfId="0" applyFill="1" applyAlignment="1" applyProtection="1">
      <alignment vertical="center"/>
    </xf>
    <xf numFmtId="0" fontId="0" fillId="4" borderId="0" xfId="0" applyFill="1" applyProtection="1">
      <protection locked="0"/>
    </xf>
    <xf numFmtId="0" fontId="0" fillId="0" borderId="0" xfId="0" applyBorder="1"/>
    <xf numFmtId="0" fontId="0" fillId="0" borderId="0" xfId="0"/>
    <xf numFmtId="0" fontId="0" fillId="0" borderId="0" xfId="0" applyAlignment="1">
      <alignment vertical="center"/>
    </xf>
    <xf numFmtId="0" fontId="0" fillId="4" borderId="0" xfId="0" applyFill="1" applyAlignment="1" applyProtection="1"/>
    <xf numFmtId="0" fontId="0" fillId="0" borderId="0" xfId="0" applyFill="1" applyProtection="1"/>
    <xf numFmtId="0" fontId="5" fillId="7" borderId="0" xfId="268">
      <alignment horizontal="left" vertical="center"/>
      <protection locked="0"/>
    </xf>
    <xf numFmtId="0" fontId="29" fillId="5" borderId="0" xfId="263" applyFont="1">
      <alignment vertical="center"/>
      <protection locked="0"/>
    </xf>
    <xf numFmtId="0" fontId="5" fillId="8" borderId="0" xfId="0" applyFont="1" applyFill="1" applyBorder="1" applyAlignment="1" applyProtection="1">
      <alignment vertical="center"/>
    </xf>
    <xf numFmtId="0" fontId="5" fillId="8" borderId="0" xfId="0" applyFont="1" applyFill="1" applyAlignment="1" applyProtection="1">
      <alignment vertical="center" wrapText="1"/>
    </xf>
    <xf numFmtId="0" fontId="5" fillId="8" borderId="0" xfId="0" applyFont="1" applyFill="1" applyBorder="1" applyAlignment="1" applyProtection="1">
      <alignment horizontal="left" vertical="center"/>
    </xf>
    <xf numFmtId="0" fontId="7" fillId="0" borderId="0" xfId="0" applyFont="1" applyAlignment="1" applyProtection="1">
      <alignment horizontal="left" wrapText="1"/>
      <protection locked="0"/>
    </xf>
    <xf numFmtId="0" fontId="7" fillId="0" borderId="0" xfId="0" applyFont="1" applyAlignment="1" applyProtection="1">
      <alignment horizontal="left" wrapText="1"/>
    </xf>
    <xf numFmtId="0" fontId="0" fillId="4" borderId="0" xfId="0" applyFill="1" applyAlignment="1" applyProtection="1">
      <alignment horizontal="left" vertical="top" wrapText="1"/>
    </xf>
    <xf numFmtId="0" fontId="8" fillId="6" borderId="12" xfId="0" applyFont="1" applyFill="1" applyBorder="1" applyAlignment="1" applyProtection="1">
      <alignment horizontal="left" vertical="center"/>
    </xf>
    <xf numFmtId="0" fontId="8" fillId="6" borderId="9" xfId="0" applyFont="1" applyFill="1" applyBorder="1" applyAlignment="1" applyProtection="1">
      <alignment horizontal="left" vertical="center"/>
    </xf>
    <xf numFmtId="0" fontId="12" fillId="4" borderId="0" xfId="0" applyFont="1" applyFill="1" applyAlignment="1" applyProtection="1">
      <alignment vertical="center"/>
    </xf>
    <xf numFmtId="0" fontId="0" fillId="4" borderId="0" xfId="0" applyFill="1" applyBorder="1" applyAlignment="1" applyProtection="1">
      <alignment horizontal="left" vertical="top" wrapText="1"/>
    </xf>
    <xf numFmtId="0" fontId="12" fillId="0" borderId="0" xfId="0" applyFont="1"/>
    <xf numFmtId="0" fontId="8" fillId="6" borderId="14" xfId="0" applyFont="1" applyFill="1" applyBorder="1" applyAlignment="1" applyProtection="1">
      <alignment horizontal="left" vertical="center"/>
    </xf>
    <xf numFmtId="0" fontId="8" fillId="6" borderId="37" xfId="0" applyFont="1" applyFill="1" applyBorder="1" applyAlignment="1" applyProtection="1">
      <alignment horizontal="left" vertical="center"/>
    </xf>
    <xf numFmtId="0" fontId="24" fillId="45" borderId="46" xfId="0" applyFont="1" applyFill="1" applyBorder="1" applyAlignment="1" applyProtection="1">
      <alignment horizontal="right" vertical="center"/>
    </xf>
    <xf numFmtId="164" fontId="7" fillId="6" borderId="99" xfId="0" applyNumberFormat="1" applyFont="1" applyFill="1" applyBorder="1" applyAlignment="1" applyProtection="1">
      <alignment vertical="center"/>
    </xf>
    <xf numFmtId="164" fontId="4" fillId="6" borderId="0" xfId="0" applyNumberFormat="1" applyFont="1" applyFill="1" applyBorder="1" applyAlignment="1" applyProtection="1"/>
    <xf numFmtId="164" fontId="7" fillId="6" borderId="0" xfId="0" applyNumberFormat="1" applyFont="1" applyFill="1" applyBorder="1" applyAlignment="1" applyProtection="1"/>
    <xf numFmtId="164" fontId="7" fillId="6" borderId="7" xfId="0" applyNumberFormat="1" applyFont="1" applyFill="1" applyBorder="1" applyAlignment="1" applyProtection="1"/>
    <xf numFmtId="164" fontId="7" fillId="6" borderId="104" xfId="0" applyNumberFormat="1" applyFont="1" applyFill="1" applyBorder="1" applyAlignment="1" applyProtection="1">
      <alignment vertical="center"/>
    </xf>
    <xf numFmtId="0" fontId="1" fillId="4" borderId="91" xfId="0" applyFont="1" applyFill="1" applyBorder="1" applyAlignment="1" applyProtection="1">
      <alignment horizontal="left" vertical="center" wrapText="1" indent="1"/>
    </xf>
    <xf numFmtId="10" fontId="4" fillId="4" borderId="80" xfId="13" applyNumberFormat="1" applyFont="1" applyFill="1" applyBorder="1" applyAlignment="1" applyProtection="1">
      <alignment horizontal="right" vertical="center" wrapText="1"/>
    </xf>
    <xf numFmtId="10" fontId="4" fillId="4" borderId="56" xfId="13" applyNumberFormat="1" applyFont="1" applyFill="1" applyBorder="1" applyAlignment="1" applyProtection="1">
      <alignment horizontal="right" vertical="center" wrapText="1"/>
    </xf>
    <xf numFmtId="0" fontId="1" fillId="4" borderId="42" xfId="0" applyFont="1" applyFill="1" applyBorder="1" applyAlignment="1" applyProtection="1">
      <alignment horizontal="left" vertical="center" wrapText="1" indent="1"/>
    </xf>
    <xf numFmtId="164" fontId="7" fillId="6" borderId="100" xfId="0" applyNumberFormat="1" applyFont="1" applyFill="1" applyBorder="1" applyAlignment="1" applyProtection="1">
      <alignment vertical="center"/>
    </xf>
    <xf numFmtId="2" fontId="4" fillId="4" borderId="90" xfId="13" applyNumberFormat="1" applyFont="1" applyFill="1" applyBorder="1" applyAlignment="1" applyProtection="1">
      <alignment horizontal="right" vertical="center" wrapText="1"/>
    </xf>
    <xf numFmtId="2" fontId="4" fillId="4" borderId="62" xfId="13" applyNumberFormat="1" applyFont="1" applyFill="1" applyBorder="1" applyAlignment="1" applyProtection="1">
      <alignment horizontal="right" vertical="center" wrapText="1"/>
    </xf>
    <xf numFmtId="2" fontId="4" fillId="4" borderId="78" xfId="13" applyNumberFormat="1" applyFont="1" applyFill="1" applyBorder="1" applyAlignment="1" applyProtection="1">
      <alignment horizontal="right" vertical="center" wrapText="1"/>
    </xf>
    <xf numFmtId="0" fontId="1" fillId="4" borderId="0" xfId="0" applyFont="1" applyFill="1" applyBorder="1" applyAlignment="1" applyProtection="1">
      <alignment horizontal="left" vertical="center" wrapText="1" indent="1"/>
    </xf>
    <xf numFmtId="0" fontId="23" fillId="0" borderId="0" xfId="0" applyFont="1" applyBorder="1" applyProtection="1"/>
    <xf numFmtId="164" fontId="4" fillId="4" borderId="0" xfId="13" applyNumberFormat="1" applyFont="1" applyFill="1" applyBorder="1" applyAlignment="1" applyProtection="1">
      <alignment horizontal="right" vertical="center" wrapText="1"/>
    </xf>
    <xf numFmtId="2" fontId="7" fillId="0" borderId="0" xfId="0" applyNumberFormat="1" applyFont="1" applyFill="1" applyBorder="1" applyAlignment="1" applyProtection="1">
      <alignment horizontal="center"/>
    </xf>
    <xf numFmtId="0" fontId="23" fillId="4" borderId="0" xfId="0" applyFont="1" applyFill="1" applyBorder="1" applyProtection="1"/>
    <xf numFmtId="0" fontId="78" fillId="4" borderId="0" xfId="0" applyFont="1" applyFill="1" applyProtection="1">
      <protection locked="0"/>
    </xf>
    <xf numFmtId="0" fontId="79" fillId="4" borderId="0" xfId="0" applyFont="1" applyFill="1" applyProtection="1"/>
    <xf numFmtId="0" fontId="80" fillId="4" borderId="0" xfId="0" applyFont="1" applyFill="1" applyBorder="1" applyProtection="1"/>
    <xf numFmtId="0" fontId="26" fillId="4" borderId="0" xfId="0" applyFont="1" applyFill="1" applyBorder="1" applyProtection="1"/>
    <xf numFmtId="0" fontId="17" fillId="6" borderId="18" xfId="0" applyFont="1" applyFill="1" applyBorder="1" applyAlignment="1" applyProtection="1">
      <alignment horizontal="left" vertical="center"/>
      <protection locked="0"/>
    </xf>
    <xf numFmtId="0" fontId="17" fillId="6" borderId="17" xfId="0" applyFont="1" applyFill="1" applyBorder="1" applyAlignment="1" applyProtection="1">
      <alignment horizontal="left" vertical="center"/>
      <protection locked="0"/>
    </xf>
    <xf numFmtId="0" fontId="23" fillId="4" borderId="0" xfId="0" applyFont="1" applyFill="1" applyProtection="1"/>
    <xf numFmtId="0" fontId="8" fillId="6" borderId="87" xfId="0" applyFont="1" applyFill="1" applyBorder="1" applyAlignment="1" applyProtection="1">
      <alignment horizontal="left" vertical="center"/>
    </xf>
    <xf numFmtId="0" fontId="7" fillId="6" borderId="97" xfId="0" applyFont="1" applyFill="1" applyBorder="1" applyAlignment="1" applyProtection="1">
      <alignment horizontal="right" vertical="center"/>
    </xf>
    <xf numFmtId="0" fontId="7" fillId="6" borderId="98" xfId="0" applyFont="1" applyFill="1" applyBorder="1" applyAlignment="1" applyProtection="1">
      <alignment horizontal="right" vertical="center"/>
    </xf>
    <xf numFmtId="0" fontId="7" fillId="6" borderId="103" xfId="0" applyFont="1" applyFill="1" applyBorder="1" applyAlignment="1" applyProtection="1">
      <alignment horizontal="right" vertical="center"/>
    </xf>
    <xf numFmtId="0" fontId="7" fillId="16" borderId="53" xfId="0" applyFont="1" applyFill="1" applyBorder="1" applyAlignment="1" applyProtection="1">
      <alignment horizontal="right" vertical="center"/>
    </xf>
    <xf numFmtId="0" fontId="4" fillId="0" borderId="13" xfId="0" applyFont="1" applyBorder="1" applyAlignment="1" applyProtection="1">
      <alignment horizontal="left" vertical="center" wrapText="1" indent="1"/>
    </xf>
    <xf numFmtId="164" fontId="4" fillId="4" borderId="55" xfId="13" applyNumberFormat="1" applyFont="1" applyFill="1" applyBorder="1" applyAlignment="1" applyProtection="1">
      <alignment horizontal="right" vertical="center" wrapText="1"/>
    </xf>
    <xf numFmtId="164" fontId="4" fillId="4" borderId="73" xfId="13" applyNumberFormat="1" applyFont="1" applyFill="1" applyBorder="1" applyAlignment="1" applyProtection="1">
      <alignment horizontal="right" vertical="center" wrapText="1"/>
    </xf>
    <xf numFmtId="164" fontId="4" fillId="4" borderId="88" xfId="13" applyNumberFormat="1" applyFont="1" applyFill="1" applyBorder="1" applyAlignment="1" applyProtection="1">
      <alignment horizontal="right" vertical="center" wrapText="1"/>
    </xf>
    <xf numFmtId="0" fontId="0" fillId="0" borderId="0" xfId="0" applyFill="1" applyAlignment="1" applyProtection="1">
      <alignment horizontal="right"/>
    </xf>
    <xf numFmtId="0" fontId="23" fillId="0" borderId="0" xfId="0" applyFont="1" applyProtection="1"/>
    <xf numFmtId="165" fontId="7" fillId="6" borderId="58" xfId="0" applyNumberFormat="1" applyFont="1" applyFill="1" applyBorder="1" applyAlignment="1" applyProtection="1">
      <alignment horizontal="left"/>
    </xf>
    <xf numFmtId="165" fontId="7" fillId="6" borderId="56" xfId="0" applyNumberFormat="1" applyFont="1" applyFill="1" applyBorder="1" applyAlignment="1" applyProtection="1">
      <alignment horizontal="left"/>
    </xf>
    <xf numFmtId="164" fontId="4" fillId="11" borderId="89" xfId="0" applyNumberFormat="1" applyFont="1" applyFill="1" applyBorder="1" applyAlignment="1" applyProtection="1">
      <alignment vertical="center" wrapText="1"/>
      <protection locked="0"/>
    </xf>
    <xf numFmtId="164" fontId="4" fillId="11" borderId="56" xfId="0" applyNumberFormat="1" applyFont="1" applyFill="1" applyBorder="1" applyAlignment="1" applyProtection="1">
      <alignment vertical="center" wrapText="1"/>
      <protection locked="0"/>
    </xf>
    <xf numFmtId="164" fontId="4" fillId="11" borderId="76" xfId="0" applyNumberFormat="1" applyFont="1" applyFill="1" applyBorder="1" applyAlignment="1" applyProtection="1">
      <alignment vertical="center" wrapText="1"/>
      <protection locked="0"/>
    </xf>
    <xf numFmtId="164" fontId="4" fillId="4" borderId="58" xfId="13" applyNumberFormat="1" applyFont="1" applyFill="1" applyBorder="1" applyAlignment="1" applyProtection="1">
      <alignment horizontal="right" wrapText="1"/>
    </xf>
    <xf numFmtId="164" fontId="4" fillId="4" borderId="89" xfId="13" applyNumberFormat="1" applyFont="1" applyFill="1" applyBorder="1" applyAlignment="1" applyProtection="1">
      <alignment horizontal="right" wrapText="1"/>
    </xf>
    <xf numFmtId="168" fontId="23" fillId="0" borderId="0" xfId="0" applyNumberFormat="1" applyFont="1" applyFill="1" applyProtection="1"/>
    <xf numFmtId="168" fontId="7" fillId="0" borderId="0" xfId="0" applyNumberFormat="1" applyFont="1" applyFill="1" applyBorder="1" applyProtection="1"/>
    <xf numFmtId="168" fontId="7" fillId="0" borderId="0" xfId="0" applyNumberFormat="1" applyFont="1" applyFill="1" applyProtection="1"/>
    <xf numFmtId="0" fontId="23" fillId="0" borderId="0" xfId="0" applyFont="1" applyFill="1" applyProtection="1"/>
    <xf numFmtId="164" fontId="4" fillId="11" borderId="62" xfId="0" applyNumberFormat="1" applyFont="1" applyFill="1" applyBorder="1" applyAlignment="1" applyProtection="1">
      <alignment vertical="center" wrapText="1"/>
      <protection locked="0"/>
    </xf>
    <xf numFmtId="0" fontId="7" fillId="14" borderId="86" xfId="0" applyFont="1" applyFill="1" applyBorder="1" applyAlignment="1" applyProtection="1">
      <alignment horizontal="left" vertical="center" wrapText="1" indent="1"/>
    </xf>
    <xf numFmtId="164" fontId="7" fillId="14" borderId="18" xfId="13" applyNumberFormat="1" applyFont="1" applyFill="1" applyBorder="1" applyAlignment="1" applyProtection="1">
      <alignment horizontal="right" wrapText="1"/>
    </xf>
    <xf numFmtId="164" fontId="7" fillId="14" borderId="100" xfId="13" applyNumberFormat="1" applyFont="1" applyFill="1" applyBorder="1" applyAlignment="1" applyProtection="1">
      <alignment horizontal="right" wrapText="1"/>
    </xf>
    <xf numFmtId="164" fontId="7" fillId="14" borderId="105" xfId="13" applyNumberFormat="1" applyFont="1" applyFill="1" applyBorder="1" applyAlignment="1" applyProtection="1">
      <alignment horizontal="right" wrapText="1"/>
    </xf>
    <xf numFmtId="164" fontId="7" fillId="14" borderId="106" xfId="13" applyNumberFormat="1" applyFont="1" applyFill="1" applyBorder="1" applyAlignment="1" applyProtection="1">
      <alignment horizontal="right" wrapText="1"/>
    </xf>
    <xf numFmtId="0" fontId="9" fillId="0" borderId="43" xfId="0" applyFont="1" applyFill="1" applyBorder="1" applyAlignment="1" applyProtection="1">
      <alignment vertical="center"/>
    </xf>
    <xf numFmtId="0" fontId="9" fillId="0" borderId="0" xfId="0" applyFont="1" applyFill="1" applyBorder="1" applyAlignment="1" applyProtection="1">
      <alignment vertical="center"/>
    </xf>
    <xf numFmtId="164" fontId="25" fillId="0" borderId="0" xfId="0" applyNumberFormat="1" applyFont="1" applyBorder="1" applyProtection="1"/>
    <xf numFmtId="0" fontId="23" fillId="0" borderId="43" xfId="0" applyFont="1" applyFill="1" applyBorder="1" applyProtection="1"/>
    <xf numFmtId="0" fontId="0" fillId="0" borderId="0" xfId="0" applyFill="1" applyBorder="1" applyAlignment="1" applyProtection="1">
      <alignment horizontal="right"/>
    </xf>
    <xf numFmtId="0" fontId="12" fillId="4" borderId="0" xfId="0" applyFont="1" applyFill="1" applyAlignment="1" applyProtection="1"/>
    <xf numFmtId="0" fontId="11" fillId="6" borderId="16" xfId="0" applyFont="1" applyFill="1" applyBorder="1" applyAlignment="1" applyProtection="1">
      <alignment vertical="center" wrapText="1"/>
    </xf>
    <xf numFmtId="0" fontId="23" fillId="0" borderId="0" xfId="0" applyFont="1" applyFill="1" applyAlignment="1" applyProtection="1">
      <alignment horizontal="right"/>
    </xf>
    <xf numFmtId="0" fontId="4" fillId="6" borderId="86" xfId="0" applyFont="1" applyFill="1" applyBorder="1" applyAlignment="1" applyProtection="1">
      <alignment horizontal="left" vertical="center" wrapText="1" indent="1"/>
    </xf>
    <xf numFmtId="0" fontId="7" fillId="6" borderId="96" xfId="0" applyFont="1" applyFill="1" applyBorder="1" applyAlignment="1" applyProtection="1">
      <alignment horizontal="right" vertical="center"/>
    </xf>
    <xf numFmtId="0" fontId="7" fillId="6" borderId="92" xfId="0" applyFont="1" applyFill="1" applyBorder="1" applyAlignment="1" applyProtection="1">
      <alignment horizontal="right" vertical="center"/>
    </xf>
    <xf numFmtId="0" fontId="7" fillId="6" borderId="83" xfId="0" applyFont="1" applyFill="1" applyBorder="1" applyAlignment="1" applyProtection="1">
      <alignment horizontal="right" vertical="center"/>
    </xf>
    <xf numFmtId="0" fontId="7" fillId="16" borderId="83" xfId="0" applyFont="1" applyFill="1" applyBorder="1" applyAlignment="1" applyProtection="1">
      <alignment horizontal="right" vertical="center"/>
    </xf>
    <xf numFmtId="0" fontId="7" fillId="16" borderId="85" xfId="0" applyFont="1" applyFill="1" applyBorder="1" applyAlignment="1" applyProtection="1">
      <alignment horizontal="right" vertical="center"/>
    </xf>
    <xf numFmtId="0" fontId="4" fillId="0" borderId="41" xfId="0" applyFont="1" applyBorder="1" applyAlignment="1" applyProtection="1">
      <alignment horizontal="left" vertical="center" wrapText="1" indent="1"/>
    </xf>
    <xf numFmtId="2" fontId="7" fillId="6" borderId="7" xfId="0" applyNumberFormat="1" applyFont="1" applyFill="1" applyBorder="1" applyAlignment="1" applyProtection="1"/>
    <xf numFmtId="168" fontId="7" fillId="6" borderId="107" xfId="0" applyNumberFormat="1" applyFont="1" applyFill="1" applyBorder="1" applyAlignment="1" applyProtection="1">
      <alignment horizontal="left"/>
    </xf>
    <xf numFmtId="0" fontId="9" fillId="2" borderId="40" xfId="0" applyFont="1" applyFill="1" applyBorder="1" applyAlignment="1" applyProtection="1">
      <alignment horizontal="left" vertical="center" wrapText="1" indent="1"/>
    </xf>
    <xf numFmtId="164" fontId="7" fillId="6" borderId="58" xfId="0" applyNumberFormat="1" applyFont="1" applyFill="1" applyBorder="1" applyAlignment="1" applyProtection="1"/>
    <xf numFmtId="164" fontId="7" fillId="6" borderId="56" xfId="0" applyNumberFormat="1" applyFont="1" applyFill="1" applyBorder="1" applyAlignment="1" applyProtection="1"/>
    <xf numFmtId="164" fontId="7" fillId="6" borderId="76" xfId="0" applyNumberFormat="1" applyFont="1" applyFill="1" applyBorder="1" applyAlignment="1" applyProtection="1"/>
    <xf numFmtId="164" fontId="7" fillId="6" borderId="89" xfId="0" applyNumberFormat="1" applyFont="1" applyFill="1" applyBorder="1" applyAlignment="1" applyProtection="1"/>
    <xf numFmtId="0" fontId="4" fillId="0" borderId="40" xfId="0" applyFont="1" applyBorder="1" applyAlignment="1" applyProtection="1">
      <alignment horizontal="left" vertical="center" wrapText="1" indent="3"/>
    </xf>
    <xf numFmtId="164" fontId="4" fillId="11" borderId="58" xfId="0" applyNumberFormat="1" applyFont="1" applyFill="1" applyBorder="1" applyAlignment="1" applyProtection="1">
      <alignment vertical="center" wrapText="1"/>
      <protection locked="0"/>
    </xf>
    <xf numFmtId="171" fontId="4" fillId="4" borderId="58" xfId="0" applyNumberFormat="1" applyFont="1" applyFill="1" applyBorder="1" applyAlignment="1" applyProtection="1">
      <alignment horizontal="right" vertical="center"/>
    </xf>
    <xf numFmtId="4" fontId="7" fillId="6" borderId="7" xfId="0" applyNumberFormat="1" applyFont="1" applyFill="1" applyBorder="1" applyAlignment="1" applyProtection="1">
      <alignment horizontal="right"/>
    </xf>
    <xf numFmtId="0" fontId="20" fillId="0" borderId="0" xfId="0" applyFont="1" applyFill="1" applyProtection="1"/>
    <xf numFmtId="0" fontId="23" fillId="6" borderId="7" xfId="0" applyFont="1" applyFill="1" applyBorder="1" applyProtection="1"/>
    <xf numFmtId="0" fontId="4" fillId="0" borderId="40" xfId="0" applyFont="1" applyBorder="1" applyAlignment="1" applyProtection="1">
      <alignment horizontal="left" vertical="center" wrapText="1" indent="1"/>
    </xf>
    <xf numFmtId="0" fontId="4" fillId="0" borderId="42" xfId="0" applyFont="1" applyBorder="1" applyAlignment="1" applyProtection="1">
      <alignment horizontal="left" vertical="center" wrapText="1" indent="1"/>
    </xf>
    <xf numFmtId="164" fontId="4" fillId="11" borderId="60" xfId="0" applyNumberFormat="1" applyFont="1" applyFill="1" applyBorder="1" applyAlignment="1" applyProtection="1">
      <alignment vertical="center" wrapText="1"/>
      <protection locked="0"/>
    </xf>
    <xf numFmtId="2" fontId="7" fillId="6" borderId="48" xfId="0" applyNumberFormat="1" applyFont="1" applyFill="1" applyBorder="1" applyAlignment="1" applyProtection="1"/>
    <xf numFmtId="171" fontId="4" fillId="4" borderId="62" xfId="0" applyNumberFormat="1" applyFont="1" applyFill="1" applyBorder="1" applyAlignment="1" applyProtection="1">
      <alignment horizontal="right" vertical="center"/>
    </xf>
    <xf numFmtId="0" fontId="7" fillId="14" borderId="86" xfId="0" applyFont="1" applyFill="1" applyBorder="1" applyAlignment="1" applyProtection="1">
      <alignment horizontal="left" wrapText="1"/>
    </xf>
    <xf numFmtId="164" fontId="7" fillId="14" borderId="28" xfId="13" applyNumberFormat="1" applyFont="1" applyFill="1" applyBorder="1" applyAlignment="1" applyProtection="1">
      <alignment horizontal="right" wrapText="1"/>
    </xf>
    <xf numFmtId="164" fontId="7" fillId="14" borderId="17" xfId="13" applyNumberFormat="1" applyFont="1" applyFill="1" applyBorder="1" applyAlignment="1" applyProtection="1">
      <alignment horizontal="right" wrapText="1"/>
    </xf>
    <xf numFmtId="0" fontId="23" fillId="0" borderId="0" xfId="0" applyFont="1" applyFill="1" applyAlignment="1" applyProtection="1"/>
    <xf numFmtId="0" fontId="0" fillId="0" borderId="0" xfId="0" applyFill="1" applyAlignment="1" applyProtection="1"/>
    <xf numFmtId="0" fontId="0" fillId="0" borderId="0" xfId="0" quotePrefix="1"/>
    <xf numFmtId="0" fontId="12" fillId="0" borderId="0" xfId="0" applyFont="1" applyAlignment="1">
      <alignment vertical="center"/>
    </xf>
    <xf numFmtId="0" fontId="10" fillId="6" borderId="14" xfId="0" applyFont="1" applyFill="1" applyBorder="1" applyAlignment="1" applyProtection="1">
      <alignment horizontal="left" vertical="center"/>
    </xf>
    <xf numFmtId="0" fontId="7" fillId="6" borderId="12" xfId="0" applyFont="1" applyFill="1" applyBorder="1" applyAlignment="1" applyProtection="1">
      <alignment horizontal="left" vertical="center"/>
    </xf>
    <xf numFmtId="0" fontId="0" fillId="6" borderId="86" xfId="0" applyFill="1" applyBorder="1"/>
    <xf numFmtId="0" fontId="0" fillId="6" borderId="43" xfId="0" applyFill="1" applyBorder="1"/>
    <xf numFmtId="171" fontId="4" fillId="2" borderId="96" xfId="0" applyNumberFormat="1" applyFont="1" applyFill="1" applyBorder="1" applyAlignment="1" applyProtection="1">
      <alignment horizontal="right" vertical="center"/>
    </xf>
    <xf numFmtId="171" fontId="4" fillId="2" borderId="83" xfId="0" applyNumberFormat="1" applyFont="1" applyFill="1" applyBorder="1" applyAlignment="1" applyProtection="1">
      <alignment horizontal="right" vertical="center"/>
    </xf>
    <xf numFmtId="10" fontId="23" fillId="4" borderId="0" xfId="0" applyNumberFormat="1" applyFont="1" applyFill="1" applyProtection="1"/>
    <xf numFmtId="0" fontId="7" fillId="0" borderId="0" xfId="0" applyFont="1" applyFill="1" applyBorder="1" applyAlignment="1" applyProtection="1">
      <alignment horizontal="left"/>
    </xf>
    <xf numFmtId="0" fontId="10" fillId="6" borderId="9" xfId="0" applyFont="1" applyFill="1" applyBorder="1" applyAlignment="1" applyProtection="1">
      <alignment horizontal="left" vertical="center"/>
    </xf>
    <xf numFmtId="0" fontId="7" fillId="6" borderId="16" xfId="0" applyFont="1" applyFill="1" applyBorder="1" applyAlignment="1" applyProtection="1">
      <alignment horizontal="left"/>
    </xf>
    <xf numFmtId="0" fontId="7" fillId="6" borderId="0" xfId="0" applyFont="1" applyFill="1" applyBorder="1" applyAlignment="1" applyProtection="1">
      <alignment horizontal="left"/>
    </xf>
    <xf numFmtId="0" fontId="24" fillId="16" borderId="46" xfId="0" applyFont="1" applyFill="1" applyBorder="1" applyAlignment="1" applyProtection="1"/>
    <xf numFmtId="0" fontId="7" fillId="6" borderId="49" xfId="0" applyFont="1" applyFill="1" applyBorder="1" applyAlignment="1" applyProtection="1">
      <alignment horizontal="left"/>
    </xf>
    <xf numFmtId="0" fontId="7" fillId="6" borderId="108" xfId="0" applyFont="1" applyFill="1" applyBorder="1" applyAlignment="1" applyProtection="1">
      <alignment horizontal="left"/>
    </xf>
    <xf numFmtId="0" fontId="7" fillId="16" borderId="46" xfId="0" applyFont="1" applyFill="1" applyBorder="1" applyAlignment="1" applyProtection="1">
      <alignment horizontal="right" vertical="center"/>
    </xf>
    <xf numFmtId="0" fontId="7" fillId="3" borderId="46" xfId="0" applyFont="1" applyFill="1" applyBorder="1" applyAlignment="1" applyProtection="1">
      <alignment horizontal="right" vertical="center"/>
    </xf>
    <xf numFmtId="171" fontId="4" fillId="9" borderId="0" xfId="0" applyNumberFormat="1" applyFont="1" applyFill="1" applyBorder="1" applyAlignment="1" applyProtection="1">
      <alignment horizontal="right" vertical="center"/>
    </xf>
    <xf numFmtId="171" fontId="4" fillId="9" borderId="0" xfId="0" applyNumberFormat="1" applyFont="1" applyFill="1" applyBorder="1" applyAlignment="1" applyProtection="1">
      <alignment horizontal="left" vertical="center"/>
    </xf>
    <xf numFmtId="171" fontId="4" fillId="4" borderId="86" xfId="0" applyNumberFormat="1" applyFont="1" applyFill="1" applyBorder="1" applyAlignment="1" applyProtection="1">
      <alignment horizontal="right" vertical="center"/>
    </xf>
    <xf numFmtId="171" fontId="4" fillId="4" borderId="80" xfId="0" applyNumberFormat="1" applyFont="1" applyFill="1" applyBorder="1" applyAlignment="1" applyProtection="1">
      <alignment horizontal="right" vertical="center"/>
    </xf>
    <xf numFmtId="171" fontId="4" fillId="4" borderId="108" xfId="0" applyNumberFormat="1" applyFont="1" applyFill="1" applyBorder="1" applyAlignment="1" applyProtection="1">
      <alignment horizontal="right" vertical="center"/>
    </xf>
    <xf numFmtId="171" fontId="4" fillId="9" borderId="38" xfId="9" applyNumberFormat="1" applyFont="1" applyFill="1" applyBorder="1" applyAlignment="1" applyProtection="1">
      <alignment horizontal="right"/>
      <protection locked="0"/>
    </xf>
    <xf numFmtId="171" fontId="4" fillId="4" borderId="75" xfId="0" applyNumberFormat="1" applyFont="1" applyFill="1" applyBorder="1" applyAlignment="1" applyProtection="1">
      <alignment horizontal="right" vertical="center"/>
    </xf>
    <xf numFmtId="171" fontId="4" fillId="4" borderId="93" xfId="0" applyNumberFormat="1" applyFont="1" applyFill="1" applyBorder="1" applyAlignment="1" applyProtection="1">
      <alignment horizontal="right" vertical="center"/>
    </xf>
    <xf numFmtId="171" fontId="4" fillId="9" borderId="43" xfId="0" applyNumberFormat="1" applyFont="1" applyFill="1" applyBorder="1" applyAlignment="1" applyProtection="1">
      <alignment horizontal="right" vertical="center"/>
    </xf>
    <xf numFmtId="0" fontId="23" fillId="0" borderId="0" xfId="0" applyFont="1" applyAlignment="1" applyProtection="1">
      <alignment horizontal="left"/>
    </xf>
    <xf numFmtId="0" fontId="23" fillId="0" borderId="0" xfId="0" applyFont="1" applyAlignment="1" applyProtection="1">
      <alignment horizontal="left" wrapText="1"/>
    </xf>
    <xf numFmtId="171" fontId="4" fillId="4" borderId="42" xfId="0" applyNumberFormat="1" applyFont="1" applyFill="1" applyBorder="1" applyAlignment="1" applyProtection="1">
      <alignment horizontal="right" vertical="center"/>
    </xf>
    <xf numFmtId="171" fontId="4" fillId="4" borderId="94" xfId="0" applyNumberFormat="1" applyFont="1" applyFill="1" applyBorder="1" applyAlignment="1" applyProtection="1">
      <alignment horizontal="right" vertical="center"/>
    </xf>
    <xf numFmtId="171" fontId="4" fillId="4" borderId="63" xfId="0" applyNumberFormat="1" applyFont="1" applyFill="1" applyBorder="1" applyAlignment="1" applyProtection="1">
      <alignment horizontal="right" vertical="center"/>
    </xf>
    <xf numFmtId="171" fontId="4" fillId="4" borderId="85" xfId="0" applyNumberFormat="1" applyFont="1" applyFill="1" applyBorder="1" applyAlignment="1" applyProtection="1">
      <alignment horizontal="right" vertical="center"/>
    </xf>
    <xf numFmtId="0" fontId="6" fillId="15" borderId="87" xfId="0" applyFont="1" applyFill="1" applyBorder="1" applyAlignment="1" applyProtection="1"/>
    <xf numFmtId="0" fontId="6" fillId="15" borderId="86" xfId="0" applyFont="1" applyFill="1" applyBorder="1" applyAlignment="1" applyProtection="1">
      <alignment wrapText="1"/>
    </xf>
    <xf numFmtId="171" fontId="6" fillId="15" borderId="26" xfId="0" applyNumberFormat="1" applyFont="1" applyFill="1" applyBorder="1" applyAlignment="1" applyProtection="1">
      <alignment horizontal="right"/>
    </xf>
    <xf numFmtId="171" fontId="6" fillId="15" borderId="27" xfId="0" applyNumberFormat="1" applyFont="1" applyFill="1" applyBorder="1" applyAlignment="1" applyProtection="1">
      <alignment horizontal="right"/>
    </xf>
    <xf numFmtId="171" fontId="6" fillId="15" borderId="21" xfId="0" applyNumberFormat="1" applyFont="1" applyFill="1" applyBorder="1" applyAlignment="1" applyProtection="1">
      <alignment horizontal="right"/>
    </xf>
    <xf numFmtId="171" fontId="6" fillId="15" borderId="23" xfId="0" applyNumberFormat="1" applyFont="1" applyFill="1" applyBorder="1" applyAlignment="1" applyProtection="1">
      <alignment horizontal="right"/>
    </xf>
    <xf numFmtId="171" fontId="6" fillId="15" borderId="28" xfId="0" applyNumberFormat="1" applyFont="1" applyFill="1" applyBorder="1" applyAlignment="1" applyProtection="1">
      <alignment horizontal="right"/>
    </xf>
    <xf numFmtId="171" fontId="6" fillId="15" borderId="87" xfId="9" applyNumberFormat="1" applyFont="1" applyFill="1" applyBorder="1" applyAlignment="1" applyProtection="1">
      <alignment horizontal="right"/>
      <protection locked="0"/>
    </xf>
    <xf numFmtId="0" fontId="7" fillId="4" borderId="18" xfId="0" applyFont="1" applyFill="1" applyBorder="1" applyAlignment="1" applyProtection="1">
      <alignment horizontal="left" wrapText="1"/>
    </xf>
    <xf numFmtId="171" fontId="7" fillId="4" borderId="18" xfId="0" applyNumberFormat="1" applyFont="1" applyFill="1" applyBorder="1" applyAlignment="1" applyProtection="1">
      <alignment horizontal="right" vertical="center"/>
    </xf>
    <xf numFmtId="0" fontId="6" fillId="15" borderId="87" xfId="0" applyFont="1" applyFill="1" applyBorder="1" applyAlignment="1" applyProtection="1">
      <alignment vertical="center"/>
    </xf>
    <xf numFmtId="0" fontId="6" fillId="15" borderId="86" xfId="0" applyFont="1" applyFill="1" applyBorder="1" applyAlignment="1" applyProtection="1">
      <alignment vertical="center"/>
    </xf>
    <xf numFmtId="2" fontId="7" fillId="15" borderId="21" xfId="0" applyNumberFormat="1" applyFont="1" applyFill="1" applyBorder="1" applyAlignment="1" applyProtection="1">
      <alignment horizontal="right"/>
    </xf>
    <xf numFmtId="2" fontId="7" fillId="15" borderId="22" xfId="0" applyNumberFormat="1" applyFont="1" applyFill="1" applyBorder="1" applyAlignment="1" applyProtection="1">
      <alignment horizontal="right"/>
    </xf>
    <xf numFmtId="171" fontId="6" fillId="15" borderId="15" xfId="0" applyNumberFormat="1" applyFont="1" applyFill="1" applyBorder="1" applyAlignment="1" applyProtection="1">
      <alignment horizontal="right" vertical="center"/>
    </xf>
    <xf numFmtId="171" fontId="6" fillId="15" borderId="18" xfId="0" applyNumberFormat="1" applyFont="1" applyFill="1" applyBorder="1" applyAlignment="1" applyProtection="1">
      <alignment horizontal="right" vertical="center"/>
    </xf>
    <xf numFmtId="0" fontId="4" fillId="0" borderId="0" xfId="0" applyFont="1" applyAlignment="1" applyProtection="1">
      <alignment horizontal="left"/>
    </xf>
    <xf numFmtId="0" fontId="21" fillId="0" borderId="0" xfId="0" applyFont="1" applyFill="1" applyAlignment="1" applyProtection="1">
      <alignment horizontal="center" wrapText="1"/>
    </xf>
    <xf numFmtId="0" fontId="19" fillId="0" borderId="0" xfId="0" applyFont="1" applyProtection="1"/>
    <xf numFmtId="0" fontId="12" fillId="4" borderId="0" xfId="0" applyFont="1" applyFill="1" applyAlignment="1" applyProtection="1">
      <alignment horizontal="left" vertical="center"/>
    </xf>
    <xf numFmtId="0" fontId="0" fillId="4" borderId="0" xfId="0" applyFill="1" applyAlignment="1" applyProtection="1">
      <alignment horizontal="left" vertical="center"/>
    </xf>
    <xf numFmtId="0" fontId="7" fillId="0" borderId="0" xfId="0" applyFont="1" applyFill="1" applyAlignment="1" applyProtection="1">
      <alignment vertical="center" wrapText="1"/>
    </xf>
    <xf numFmtId="0" fontId="28" fillId="0" borderId="0" xfId="0" applyFont="1" applyFill="1" applyBorder="1" applyAlignment="1" applyProtection="1">
      <alignment horizontal="left" vertical="center"/>
    </xf>
    <xf numFmtId="0" fontId="28" fillId="4" borderId="0" xfId="0" applyFont="1" applyFill="1" applyBorder="1" applyProtection="1"/>
    <xf numFmtId="0" fontId="22" fillId="15" borderId="30" xfId="0" applyFont="1" applyFill="1" applyBorder="1" applyAlignment="1" applyProtection="1">
      <alignment horizontal="right" vertical="center" wrapText="1"/>
    </xf>
    <xf numFmtId="0" fontId="4" fillId="0" borderId="0" xfId="0" applyFont="1" applyAlignment="1" applyProtection="1"/>
    <xf numFmtId="0" fontId="0" fillId="0" borderId="0" xfId="0" applyAlignment="1" applyProtection="1">
      <alignment horizontal="left"/>
    </xf>
    <xf numFmtId="0" fontId="22" fillId="15" borderId="31" xfId="0" applyFont="1" applyFill="1" applyBorder="1" applyAlignment="1" applyProtection="1">
      <alignment horizontal="right" vertical="center" wrapText="1"/>
    </xf>
    <xf numFmtId="0" fontId="7" fillId="4" borderId="14" xfId="0" applyFont="1" applyFill="1" applyBorder="1" applyAlignment="1" applyProtection="1">
      <alignment vertical="center" wrapText="1"/>
    </xf>
    <xf numFmtId="0" fontId="7" fillId="3" borderId="20" xfId="0" applyFont="1" applyFill="1" applyBorder="1" applyAlignment="1" applyProtection="1">
      <alignment horizontal="right" vertical="center"/>
    </xf>
    <xf numFmtId="0" fontId="7" fillId="3" borderId="19" xfId="0" applyFont="1" applyFill="1" applyBorder="1" applyAlignment="1" applyProtection="1">
      <alignment horizontal="right" vertical="center"/>
    </xf>
    <xf numFmtId="0" fontId="7" fillId="3" borderId="2" xfId="0" applyFont="1" applyFill="1" applyBorder="1" applyAlignment="1" applyProtection="1">
      <alignment horizontal="right" vertical="center"/>
    </xf>
    <xf numFmtId="0" fontId="20" fillId="0" borderId="0" xfId="0" applyFont="1" applyProtection="1"/>
    <xf numFmtId="0" fontId="4" fillId="4" borderId="41" xfId="0" applyFont="1" applyFill="1" applyBorder="1" applyAlignment="1" applyProtection="1">
      <alignment vertical="center" wrapText="1"/>
    </xf>
    <xf numFmtId="2" fontId="7" fillId="13" borderId="55" xfId="0" applyNumberFormat="1" applyFont="1" applyFill="1" applyBorder="1" applyAlignment="1" applyProtection="1">
      <alignment vertical="center" wrapText="1"/>
      <protection locked="0"/>
    </xf>
    <xf numFmtId="2" fontId="7" fillId="13" borderId="73" xfId="0" applyNumberFormat="1" applyFont="1" applyFill="1" applyBorder="1" applyAlignment="1" applyProtection="1">
      <alignment vertical="center" wrapText="1"/>
      <protection locked="0"/>
    </xf>
    <xf numFmtId="2" fontId="7" fillId="13" borderId="79" xfId="0" applyNumberFormat="1" applyFont="1" applyFill="1" applyBorder="1" applyAlignment="1" applyProtection="1">
      <alignment vertical="center" wrapText="1"/>
      <protection locked="0"/>
    </xf>
    <xf numFmtId="164" fontId="6" fillId="15" borderId="31" xfId="0" applyNumberFormat="1" applyFont="1" applyFill="1" applyBorder="1" applyAlignment="1" applyProtection="1">
      <alignment horizontal="right" vertical="center" wrapText="1"/>
    </xf>
    <xf numFmtId="0" fontId="9" fillId="6" borderId="40" xfId="0" applyFont="1" applyFill="1" applyBorder="1" applyAlignment="1" applyProtection="1">
      <alignment horizontal="left" vertical="center" wrapText="1" indent="1"/>
    </xf>
    <xf numFmtId="0" fontId="4" fillId="6" borderId="58" xfId="0" applyFont="1" applyFill="1" applyBorder="1" applyAlignment="1" applyProtection="1">
      <alignment horizontal="right" vertical="center" wrapText="1"/>
    </xf>
    <xf numFmtId="0" fontId="4" fillId="6" borderId="56" xfId="0" applyFont="1" applyFill="1" applyBorder="1" applyAlignment="1" applyProtection="1">
      <alignment horizontal="right" vertical="center" wrapText="1"/>
    </xf>
    <xf numFmtId="0" fontId="4" fillId="6" borderId="57" xfId="0" applyFont="1" applyFill="1" applyBorder="1" applyAlignment="1" applyProtection="1">
      <alignment horizontal="right" vertical="center" wrapText="1"/>
    </xf>
    <xf numFmtId="164" fontId="4" fillId="6" borderId="31" xfId="0" applyNumberFormat="1" applyFont="1" applyFill="1" applyBorder="1" applyAlignment="1" applyProtection="1">
      <alignment horizontal="right" vertical="center" wrapText="1"/>
    </xf>
    <xf numFmtId="0" fontId="18" fillId="0" borderId="0" xfId="0" applyFont="1" applyAlignment="1" applyProtection="1">
      <alignment horizontal="left"/>
    </xf>
    <xf numFmtId="2" fontId="4" fillId="13" borderId="40" xfId="0" applyNumberFormat="1" applyFont="1" applyFill="1" applyBorder="1" applyAlignment="1" applyProtection="1">
      <alignment horizontal="left" vertical="top" wrapText="1" indent="2"/>
      <protection locked="0"/>
    </xf>
    <xf numFmtId="2" fontId="4" fillId="11" borderId="58" xfId="0" applyNumberFormat="1" applyFont="1" applyFill="1" applyBorder="1" applyAlignment="1" applyProtection="1">
      <alignment vertical="center" wrapText="1"/>
      <protection locked="0"/>
    </xf>
    <xf numFmtId="2" fontId="4" fillId="11" borderId="56" xfId="0" applyNumberFormat="1" applyFont="1" applyFill="1" applyBorder="1" applyAlignment="1" applyProtection="1">
      <alignment vertical="center" wrapText="1"/>
      <protection locked="0"/>
    </xf>
    <xf numFmtId="2" fontId="4" fillId="11" borderId="57" xfId="0" applyNumberFormat="1" applyFont="1" applyFill="1" applyBorder="1" applyAlignment="1" applyProtection="1">
      <alignment vertical="center" wrapText="1"/>
      <protection locked="0"/>
    </xf>
    <xf numFmtId="2" fontId="4" fillId="13" borderId="40" xfId="0" applyNumberFormat="1" applyFont="1" applyFill="1" applyBorder="1" applyAlignment="1" applyProtection="1">
      <alignment horizontal="left" vertical="center" wrapText="1" indent="2"/>
      <protection locked="0"/>
    </xf>
    <xf numFmtId="2" fontId="4" fillId="13" borderId="50" xfId="0" applyNumberFormat="1" applyFont="1" applyFill="1" applyBorder="1" applyAlignment="1" applyProtection="1">
      <alignment horizontal="left" vertical="center" wrapText="1" indent="2"/>
      <protection locked="0"/>
    </xf>
    <xf numFmtId="2" fontId="4" fillId="11" borderId="74" xfId="0" applyNumberFormat="1" applyFont="1" applyFill="1" applyBorder="1" applyAlignment="1" applyProtection="1">
      <alignment vertical="center" wrapText="1"/>
      <protection locked="0"/>
    </xf>
    <xf numFmtId="2" fontId="4" fillId="11" borderId="75" xfId="0" applyNumberFormat="1" applyFont="1" applyFill="1" applyBorder="1" applyAlignment="1" applyProtection="1">
      <alignment vertical="center" wrapText="1"/>
      <protection locked="0"/>
    </xf>
    <xf numFmtId="2" fontId="4" fillId="11" borderId="82" xfId="0" applyNumberFormat="1" applyFont="1" applyFill="1" applyBorder="1" applyAlignment="1" applyProtection="1">
      <alignment vertical="center" wrapText="1"/>
      <protection locked="0"/>
    </xf>
    <xf numFmtId="164" fontId="6" fillId="15" borderId="39" xfId="0" applyNumberFormat="1" applyFont="1" applyFill="1" applyBorder="1" applyAlignment="1" applyProtection="1">
      <alignment horizontal="right" vertical="center" wrapText="1"/>
    </xf>
    <xf numFmtId="0" fontId="22" fillId="15" borderId="96" xfId="0" applyFont="1" applyFill="1" applyBorder="1" applyAlignment="1" applyProtection="1">
      <alignment wrapText="1"/>
    </xf>
    <xf numFmtId="164" fontId="22" fillId="15" borderId="83" xfId="0" applyNumberFormat="1" applyFont="1" applyFill="1" applyBorder="1" applyAlignment="1" applyProtection="1">
      <alignment horizontal="right" wrapText="1"/>
    </xf>
    <xf numFmtId="164" fontId="22" fillId="15" borderId="72" xfId="0" applyNumberFormat="1" applyFont="1" applyFill="1" applyBorder="1" applyAlignment="1" applyProtection="1">
      <alignment horizontal="right" wrapText="1"/>
    </xf>
    <xf numFmtId="0" fontId="0" fillId="0" borderId="0" xfId="0" applyAlignment="1" applyProtection="1"/>
    <xf numFmtId="0" fontId="1" fillId="4" borderId="103" xfId="0" applyFont="1" applyFill="1" applyBorder="1" applyAlignment="1" applyProtection="1">
      <alignment horizontal="left" vertical="center" wrapText="1" indent="1"/>
    </xf>
    <xf numFmtId="10" fontId="4" fillId="4" borderId="82" xfId="13" applyNumberFormat="1" applyFont="1" applyFill="1" applyBorder="1" applyAlignment="1" applyProtection="1">
      <alignment horizontal="right" vertical="center" wrapText="1"/>
    </xf>
    <xf numFmtId="164" fontId="4" fillId="11" borderId="49" xfId="0" applyNumberFormat="1" applyFont="1" applyFill="1" applyBorder="1" applyAlignment="1" applyProtection="1">
      <alignment vertical="center" wrapText="1"/>
      <protection locked="0"/>
    </xf>
    <xf numFmtId="169" fontId="4" fillId="4" borderId="41" xfId="0" applyNumberFormat="1" applyFont="1" applyFill="1" applyBorder="1" applyAlignment="1" applyProtection="1">
      <alignment horizontal="right" vertical="center"/>
    </xf>
    <xf numFmtId="169" fontId="4" fillId="4" borderId="56" xfId="0" applyNumberFormat="1" applyFont="1" applyFill="1" applyBorder="1" applyAlignment="1" applyProtection="1">
      <alignment horizontal="right" vertical="center"/>
    </xf>
    <xf numFmtId="169" fontId="4" fillId="4" borderId="58" xfId="0" applyNumberFormat="1" applyFont="1" applyFill="1" applyBorder="1" applyAlignment="1" applyProtection="1">
      <alignment horizontal="right" vertical="center"/>
    </xf>
    <xf numFmtId="169" fontId="4" fillId="4" borderId="80" xfId="0" applyNumberFormat="1" applyFont="1" applyFill="1" applyBorder="1" applyAlignment="1" applyProtection="1">
      <alignment horizontal="right" vertical="center"/>
    </xf>
    <xf numFmtId="169" fontId="4" fillId="4" borderId="108" xfId="0" applyNumberFormat="1" applyFont="1" applyFill="1" applyBorder="1" applyAlignment="1" applyProtection="1">
      <alignment horizontal="right" vertical="center"/>
    </xf>
    <xf numFmtId="164" fontId="4" fillId="4" borderId="56" xfId="13" applyNumberFormat="1" applyFont="1" applyFill="1" applyBorder="1" applyAlignment="1" applyProtection="1">
      <alignment horizontal="right" vertical="center" wrapText="1"/>
    </xf>
    <xf numFmtId="164" fontId="4" fillId="4" borderId="89" xfId="13" applyNumberFormat="1" applyFont="1" applyFill="1" applyBorder="1" applyAlignment="1" applyProtection="1">
      <alignment horizontal="right" vertical="center" wrapText="1"/>
    </xf>
    <xf numFmtId="164" fontId="4" fillId="4" borderId="41" xfId="13" applyNumberFormat="1" applyFont="1" applyFill="1" applyBorder="1" applyAlignment="1" applyProtection="1">
      <alignment horizontal="right" vertical="center" wrapText="1"/>
    </xf>
    <xf numFmtId="164" fontId="4" fillId="4" borderId="102" xfId="13" applyNumberFormat="1" applyFont="1" applyFill="1" applyBorder="1" applyAlignment="1" applyProtection="1">
      <alignment horizontal="right" vertical="center" wrapText="1"/>
    </xf>
    <xf numFmtId="165" fontId="7" fillId="6" borderId="75" xfId="0" applyNumberFormat="1" applyFont="1" applyFill="1" applyBorder="1" applyAlignment="1" applyProtection="1">
      <alignment horizontal="left"/>
    </xf>
    <xf numFmtId="0" fontId="9" fillId="2" borderId="101" xfId="0" applyFont="1" applyFill="1" applyBorder="1" applyAlignment="1" applyProtection="1">
      <alignment horizontal="left" vertical="center" wrapText="1" indent="3"/>
    </xf>
    <xf numFmtId="0" fontId="4" fillId="0" borderId="32" xfId="0" applyFont="1" applyBorder="1" applyAlignment="1" applyProtection="1">
      <alignment horizontal="left" vertical="center" indent="3"/>
      <protection locked="0"/>
    </xf>
    <xf numFmtId="0" fontId="4" fillId="0" borderId="32" xfId="0" applyFont="1" applyBorder="1" applyAlignment="1" applyProtection="1">
      <alignment horizontal="left" vertical="center" wrapText="1" indent="3"/>
      <protection locked="0"/>
    </xf>
    <xf numFmtId="0" fontId="4" fillId="0" borderId="32" xfId="0" applyFont="1" applyBorder="1" applyAlignment="1" applyProtection="1">
      <alignment horizontal="left" vertical="center" wrapText="1" indent="1"/>
      <protection locked="0"/>
    </xf>
    <xf numFmtId="0" fontId="4" fillId="0" borderId="32" xfId="0" applyFont="1" applyBorder="1" applyAlignment="1" applyProtection="1">
      <alignment horizontal="left" vertical="center" wrapText="1" indent="1"/>
    </xf>
    <xf numFmtId="0" fontId="4" fillId="0" borderId="33" xfId="0" applyFont="1" applyBorder="1" applyAlignment="1" applyProtection="1">
      <alignment horizontal="left" vertical="center" wrapText="1" indent="1"/>
    </xf>
    <xf numFmtId="0" fontId="7" fillId="16" borderId="95" xfId="0" applyFont="1" applyFill="1" applyBorder="1" applyAlignment="1" applyProtection="1">
      <alignment horizontal="right" vertical="center"/>
    </xf>
    <xf numFmtId="164" fontId="7" fillId="14" borderId="112" xfId="13" applyNumberFormat="1" applyFont="1" applyFill="1" applyBorder="1" applyAlignment="1" applyProtection="1">
      <alignment horizontal="right" wrapText="1"/>
    </xf>
    <xf numFmtId="0" fontId="7" fillId="6" borderId="54" xfId="0" applyFont="1" applyFill="1" applyBorder="1" applyAlignment="1" applyProtection="1">
      <alignment horizontal="right" vertical="center"/>
    </xf>
    <xf numFmtId="164" fontId="4" fillId="4" borderId="79" xfId="13" applyNumberFormat="1" applyFont="1" applyFill="1" applyBorder="1" applyAlignment="1" applyProtection="1">
      <alignment horizontal="right" vertical="center" wrapText="1"/>
    </xf>
    <xf numFmtId="165" fontId="7" fillId="6" borderId="57" xfId="0" applyNumberFormat="1" applyFont="1" applyFill="1" applyBorder="1" applyAlignment="1" applyProtection="1">
      <alignment horizontal="left"/>
    </xf>
    <xf numFmtId="164" fontId="4" fillId="4" borderId="93" xfId="13" applyNumberFormat="1" applyFont="1" applyFill="1" applyBorder="1" applyAlignment="1" applyProtection="1">
      <alignment horizontal="right" wrapText="1"/>
    </xf>
    <xf numFmtId="164" fontId="7" fillId="14" borderId="113" xfId="13" applyNumberFormat="1" applyFont="1" applyFill="1" applyBorder="1" applyAlignment="1" applyProtection="1">
      <alignment horizontal="right" wrapText="1"/>
    </xf>
    <xf numFmtId="0" fontId="7" fillId="16" borderId="99" xfId="0" applyFont="1" applyFill="1" applyBorder="1" applyAlignment="1" applyProtection="1">
      <alignment horizontal="right" vertical="center"/>
    </xf>
    <xf numFmtId="164" fontId="4" fillId="4" borderId="34" xfId="13" applyNumberFormat="1" applyFont="1" applyFill="1" applyBorder="1" applyAlignment="1" applyProtection="1">
      <alignment horizontal="right" vertical="center" wrapText="1"/>
    </xf>
    <xf numFmtId="165" fontId="7" fillId="6" borderId="74" xfId="0" applyNumberFormat="1" applyFont="1" applyFill="1" applyBorder="1" applyAlignment="1" applyProtection="1">
      <alignment horizontal="left"/>
    </xf>
    <xf numFmtId="165" fontId="7" fillId="6" borderId="77" xfId="0" applyNumberFormat="1" applyFont="1" applyFill="1" applyBorder="1" applyAlignment="1" applyProtection="1">
      <alignment horizontal="left"/>
    </xf>
    <xf numFmtId="164" fontId="4" fillId="4" borderId="58" xfId="13" applyNumberFormat="1" applyFont="1" applyFill="1" applyBorder="1" applyAlignment="1" applyProtection="1">
      <alignment horizontal="right" vertical="center" wrapText="1"/>
    </xf>
    <xf numFmtId="164" fontId="4" fillId="4" borderId="76" xfId="13" applyNumberFormat="1" applyFont="1" applyFill="1" applyBorder="1" applyAlignment="1" applyProtection="1">
      <alignment horizontal="right" vertical="center" wrapText="1"/>
    </xf>
    <xf numFmtId="164" fontId="4" fillId="4" borderId="35" xfId="13" applyNumberFormat="1" applyFont="1" applyFill="1" applyBorder="1" applyAlignment="1" applyProtection="1">
      <alignment horizontal="right" vertical="center" wrapText="1"/>
    </xf>
    <xf numFmtId="164" fontId="7" fillId="14" borderId="114" xfId="13" applyNumberFormat="1" applyFont="1" applyFill="1" applyBorder="1" applyAlignment="1" applyProtection="1">
      <alignment horizontal="right" wrapText="1"/>
    </xf>
    <xf numFmtId="0" fontId="7" fillId="6" borderId="84" xfId="0" applyFont="1" applyFill="1" applyBorder="1" applyAlignment="1" applyProtection="1">
      <alignment horizontal="right" vertical="center"/>
    </xf>
    <xf numFmtId="0" fontId="7" fillId="16" borderId="96" xfId="0" applyFont="1" applyFill="1" applyBorder="1" applyAlignment="1" applyProtection="1">
      <alignment horizontal="right" vertical="center"/>
    </xf>
    <xf numFmtId="4" fontId="7" fillId="6" borderId="112" xfId="0" applyNumberFormat="1" applyFont="1" applyFill="1" applyBorder="1" applyAlignment="1" applyProtection="1">
      <alignment horizontal="right"/>
    </xf>
    <xf numFmtId="0" fontId="7" fillId="16" borderId="103" xfId="0" applyFont="1" applyFill="1" applyBorder="1" applyAlignment="1" applyProtection="1">
      <alignment horizontal="right" vertical="center"/>
    </xf>
    <xf numFmtId="0" fontId="7" fillId="6" borderId="95" xfId="0" applyFont="1" applyFill="1" applyBorder="1" applyAlignment="1" applyProtection="1">
      <alignment horizontal="right" vertical="center"/>
    </xf>
    <xf numFmtId="0" fontId="23" fillId="0" borderId="38" xfId="0" applyFont="1" applyFill="1" applyBorder="1" applyProtection="1"/>
    <xf numFmtId="168" fontId="23" fillId="0" borderId="38" xfId="0" applyNumberFormat="1" applyFont="1" applyFill="1" applyBorder="1" applyProtection="1"/>
    <xf numFmtId="171" fontId="6" fillId="15" borderId="25" xfId="0" applyNumberFormat="1" applyFont="1" applyFill="1" applyBorder="1" applyAlignment="1" applyProtection="1">
      <alignment horizontal="right"/>
    </xf>
    <xf numFmtId="171" fontId="6" fillId="15" borderId="44" xfId="9" applyNumberFormat="1" applyFont="1" applyFill="1" applyBorder="1" applyAlignment="1" applyProtection="1">
      <alignment horizontal="right"/>
      <protection locked="0"/>
    </xf>
    <xf numFmtId="171" fontId="7" fillId="9" borderId="115" xfId="9" applyNumberFormat="1" applyFont="1" applyFill="1" applyBorder="1" applyAlignment="1" applyProtection="1">
      <alignment horizontal="left"/>
      <protection locked="0"/>
    </xf>
    <xf numFmtId="0" fontId="24" fillId="3" borderId="115" xfId="0" applyFont="1" applyFill="1" applyBorder="1" applyAlignment="1" applyProtection="1">
      <alignment horizontal="center"/>
    </xf>
    <xf numFmtId="0" fontId="0" fillId="0" borderId="18" xfId="0" applyFill="1" applyBorder="1" applyProtection="1">
      <protection locked="0"/>
    </xf>
    <xf numFmtId="171" fontId="4" fillId="9" borderId="116" xfId="9" applyNumberFormat="1" applyFont="1" applyFill="1" applyBorder="1" applyAlignment="1" applyProtection="1">
      <alignment horizontal="right"/>
      <protection locked="0"/>
    </xf>
    <xf numFmtId="171" fontId="4" fillId="9" borderId="7" xfId="9" applyNumberFormat="1" applyFont="1" applyFill="1" applyBorder="1" applyAlignment="1" applyProtection="1">
      <alignment horizontal="right"/>
      <protection locked="0"/>
    </xf>
    <xf numFmtId="164" fontId="7" fillId="14" borderId="96" xfId="13" applyNumberFormat="1" applyFont="1" applyFill="1" applyBorder="1" applyAlignment="1" applyProtection="1">
      <alignment horizontal="right" wrapText="1"/>
    </xf>
    <xf numFmtId="171" fontId="4" fillId="9" borderId="5" xfId="0" applyNumberFormat="1" applyFont="1" applyFill="1" applyBorder="1" applyAlignment="1" applyProtection="1">
      <alignment horizontal="right" vertical="center"/>
    </xf>
    <xf numFmtId="171" fontId="4" fillId="4" borderId="79" xfId="0" applyNumberFormat="1" applyFont="1" applyFill="1" applyBorder="1" applyAlignment="1" applyProtection="1">
      <alignment horizontal="right" vertical="center"/>
    </xf>
    <xf numFmtId="171" fontId="4" fillId="9" borderId="86" xfId="0" applyNumberFormat="1" applyFont="1" applyFill="1" applyBorder="1" applyAlignment="1" applyProtection="1">
      <alignment horizontal="right" vertical="center"/>
    </xf>
    <xf numFmtId="0" fontId="4" fillId="6" borderId="89" xfId="0" applyFont="1" applyFill="1" applyBorder="1" applyAlignment="1" applyProtection="1">
      <alignment vertical="center"/>
    </xf>
    <xf numFmtId="0" fontId="4" fillId="6" borderId="56" xfId="0" applyFont="1" applyFill="1" applyBorder="1" applyAlignment="1" applyProtection="1">
      <alignment vertical="center"/>
    </xf>
    <xf numFmtId="0" fontId="4" fillId="6" borderId="76" xfId="0" applyFont="1" applyFill="1" applyBorder="1" applyAlignment="1" applyProtection="1">
      <alignment vertical="center"/>
    </xf>
    <xf numFmtId="0" fontId="24" fillId="2" borderId="117" xfId="0" applyFont="1" applyFill="1" applyBorder="1" applyAlignment="1" applyProtection="1"/>
    <xf numFmtId="0" fontId="24" fillId="2" borderId="118" xfId="0" applyFont="1" applyFill="1" applyBorder="1" applyAlignment="1" applyProtection="1"/>
    <xf numFmtId="0" fontId="24" fillId="16" borderId="119" xfId="0" applyFont="1" applyFill="1" applyBorder="1" applyAlignment="1" applyProtection="1"/>
    <xf numFmtId="0" fontId="7" fillId="16" borderId="117" xfId="0" applyFont="1" applyFill="1" applyBorder="1" applyAlignment="1" applyProtection="1">
      <alignment horizontal="right" vertical="center"/>
    </xf>
    <xf numFmtId="0" fontId="7" fillId="16" borderId="119" xfId="0" applyFont="1" applyFill="1" applyBorder="1" applyAlignment="1" applyProtection="1">
      <alignment horizontal="right" vertical="center"/>
    </xf>
    <xf numFmtId="171" fontId="4" fillId="9" borderId="120" xfId="0" applyNumberFormat="1" applyFont="1" applyFill="1" applyBorder="1" applyAlignment="1" applyProtection="1">
      <alignment horizontal="left" vertical="center"/>
    </xf>
    <xf numFmtId="171" fontId="4" fillId="9" borderId="16" xfId="0" applyNumberFormat="1" applyFont="1" applyFill="1" applyBorder="1" applyAlignment="1" applyProtection="1">
      <alignment horizontal="right" vertical="center"/>
    </xf>
    <xf numFmtId="0" fontId="24" fillId="16" borderId="117" xfId="0" applyFont="1" applyFill="1" applyBorder="1" applyAlignment="1" applyProtection="1"/>
    <xf numFmtId="0" fontId="7" fillId="3" borderId="119" xfId="0" applyFont="1" applyFill="1" applyBorder="1" applyAlignment="1" applyProtection="1">
      <alignment horizontal="right" vertical="center"/>
    </xf>
    <xf numFmtId="171" fontId="4" fillId="4" borderId="81" xfId="0" applyNumberFormat="1" applyFont="1" applyFill="1" applyBorder="1" applyAlignment="1" applyProtection="1">
      <alignment horizontal="right" vertical="center"/>
    </xf>
    <xf numFmtId="171" fontId="4" fillId="4" borderId="121" xfId="0" applyNumberFormat="1" applyFont="1" applyFill="1" applyBorder="1" applyAlignment="1" applyProtection="1">
      <alignment horizontal="right" vertical="center"/>
    </xf>
    <xf numFmtId="170" fontId="7" fillId="6" borderId="7" xfId="0" applyNumberFormat="1" applyFont="1" applyFill="1" applyBorder="1" applyAlignment="1" applyProtection="1">
      <alignment horizontal="right"/>
    </xf>
    <xf numFmtId="164" fontId="4" fillId="6" borderId="58" xfId="0" applyNumberFormat="1" applyFont="1" applyFill="1" applyBorder="1" applyAlignment="1" applyProtection="1">
      <alignment vertical="center" wrapText="1"/>
      <protection locked="0"/>
    </xf>
    <xf numFmtId="164" fontId="4" fillId="6" borderId="89" xfId="0" applyNumberFormat="1" applyFont="1" applyFill="1" applyBorder="1" applyAlignment="1" applyProtection="1">
      <alignment vertical="center" wrapText="1"/>
      <protection locked="0"/>
    </xf>
    <xf numFmtId="164" fontId="4" fillId="6" borderId="56" xfId="0" applyNumberFormat="1" applyFont="1" applyFill="1" applyBorder="1" applyAlignment="1" applyProtection="1">
      <alignment vertical="center" wrapText="1"/>
      <protection locked="0"/>
    </xf>
    <xf numFmtId="164" fontId="4" fillId="6" borderId="76" xfId="0" applyNumberFormat="1" applyFont="1" applyFill="1" applyBorder="1" applyAlignment="1" applyProtection="1">
      <alignment vertical="center" wrapText="1"/>
      <protection locked="0"/>
    </xf>
    <xf numFmtId="164" fontId="4" fillId="6" borderId="58" xfId="13" applyNumberFormat="1" applyFont="1" applyFill="1" applyBorder="1" applyAlignment="1" applyProtection="1">
      <alignment horizontal="right" wrapText="1"/>
    </xf>
    <xf numFmtId="164" fontId="4" fillId="6" borderId="89" xfId="13" applyNumberFormat="1" applyFont="1" applyFill="1" applyBorder="1" applyAlignment="1" applyProtection="1">
      <alignment horizontal="right" wrapText="1"/>
    </xf>
    <xf numFmtId="164" fontId="4" fillId="6" borderId="93" xfId="13" applyNumberFormat="1" applyFont="1" applyFill="1" applyBorder="1" applyAlignment="1" applyProtection="1">
      <alignment horizontal="right" wrapText="1"/>
    </xf>
    <xf numFmtId="2" fontId="7" fillId="6" borderId="103" xfId="0" applyNumberFormat="1" applyFont="1" applyFill="1" applyBorder="1" applyAlignment="1" applyProtection="1"/>
    <xf numFmtId="2" fontId="7" fillId="6" borderId="125" xfId="0" applyNumberFormat="1" applyFont="1" applyFill="1" applyBorder="1" applyAlignment="1" applyProtection="1"/>
    <xf numFmtId="0" fontId="90" fillId="0" borderId="0" xfId="0" applyFont="1" applyFill="1" applyBorder="1" applyAlignment="1" applyProtection="1">
      <alignment horizontal="left" vertical="center"/>
    </xf>
    <xf numFmtId="169" fontId="4" fillId="4" borderId="52" xfId="0" applyNumberFormat="1" applyFont="1" applyFill="1" applyBorder="1" applyAlignment="1" applyProtection="1">
      <alignment horizontal="right" vertical="center"/>
    </xf>
    <xf numFmtId="169" fontId="4" fillId="4" borderId="146" xfId="0" applyNumberFormat="1" applyFont="1" applyFill="1" applyBorder="1" applyAlignment="1" applyProtection="1">
      <alignment horizontal="right" vertical="center"/>
    </xf>
    <xf numFmtId="169" fontId="4" fillId="4" borderId="62" xfId="0" applyNumberFormat="1" applyFont="1" applyFill="1" applyBorder="1" applyAlignment="1" applyProtection="1">
      <alignment horizontal="right" vertical="center"/>
    </xf>
    <xf numFmtId="164" fontId="4" fillId="11" borderId="79" xfId="0" applyNumberFormat="1" applyFont="1" applyFill="1" applyBorder="1" applyAlignment="1" applyProtection="1">
      <alignment vertical="center" wrapText="1"/>
      <protection locked="0"/>
    </xf>
    <xf numFmtId="164" fontId="4" fillId="11" borderId="73" xfId="0" applyNumberFormat="1" applyFont="1" applyFill="1" applyBorder="1" applyAlignment="1" applyProtection="1">
      <alignment vertical="center" wrapText="1"/>
      <protection locked="0"/>
    </xf>
    <xf numFmtId="164" fontId="4" fillId="11" borderId="91" xfId="0" applyNumberFormat="1" applyFont="1" applyFill="1" applyBorder="1" applyAlignment="1" applyProtection="1">
      <alignment vertical="center" wrapText="1"/>
      <protection locked="0"/>
    </xf>
    <xf numFmtId="164" fontId="4" fillId="11" borderId="6" xfId="3" applyNumberFormat="1" applyFont="1" applyFill="1" applyBorder="1" applyAlignment="1" applyProtection="1">
      <protection locked="0"/>
    </xf>
    <xf numFmtId="164" fontId="4" fillId="11" borderId="40" xfId="0" applyNumberFormat="1" applyFont="1" applyFill="1" applyBorder="1" applyAlignment="1" applyProtection="1">
      <alignment vertical="center" wrapText="1"/>
      <protection locked="0"/>
    </xf>
    <xf numFmtId="164" fontId="4" fillId="11" borderId="148" xfId="3" applyNumberFormat="1" applyFont="1" applyFill="1" applyBorder="1" applyAlignment="1" applyProtection="1">
      <protection locked="0"/>
    </xf>
    <xf numFmtId="164" fontId="4" fillId="11" borderId="31" xfId="3" applyNumberFormat="1" applyFont="1" applyFill="1" applyBorder="1" applyAlignment="1" applyProtection="1">
      <protection locked="0"/>
    </xf>
    <xf numFmtId="0" fontId="0" fillId="0" borderId="16" xfId="0" applyBorder="1"/>
    <xf numFmtId="0" fontId="24" fillId="45" borderId="117" xfId="0" applyFont="1" applyFill="1" applyBorder="1" applyAlignment="1" applyProtection="1">
      <alignment horizontal="right" vertical="center"/>
    </xf>
    <xf numFmtId="2" fontId="4" fillId="4" borderId="63" xfId="13" applyNumberFormat="1" applyFont="1" applyFill="1" applyBorder="1" applyAlignment="1" applyProtection="1">
      <alignment horizontal="right" vertical="center" wrapText="1"/>
    </xf>
    <xf numFmtId="17" fontId="0" fillId="0" borderId="16" xfId="0" applyNumberFormat="1" applyBorder="1"/>
    <xf numFmtId="10" fontId="4" fillId="4" borderId="57" xfId="13" applyNumberFormat="1" applyFont="1" applyFill="1" applyBorder="1" applyAlignment="1" applyProtection="1">
      <alignment horizontal="right" vertical="center" wrapText="1"/>
    </xf>
    <xf numFmtId="164" fontId="7" fillId="6" borderId="14" xfId="0" applyNumberFormat="1" applyFont="1" applyFill="1" applyBorder="1" applyAlignment="1" applyProtection="1">
      <alignment vertical="center"/>
    </xf>
    <xf numFmtId="0" fontId="7" fillId="0" borderId="0" xfId="0" applyFont="1" applyBorder="1" applyAlignment="1" applyProtection="1">
      <alignment vertical="center"/>
      <protection locked="0"/>
    </xf>
    <xf numFmtId="0" fontId="7" fillId="0" borderId="24" xfId="0" applyFont="1" applyBorder="1" applyAlignment="1" applyProtection="1">
      <alignment vertical="center"/>
      <protection locked="0"/>
    </xf>
    <xf numFmtId="0" fontId="12" fillId="4" borderId="7" xfId="0" applyFont="1" applyFill="1" applyBorder="1" applyProtection="1"/>
    <xf numFmtId="171" fontId="4" fillId="2" borderId="84" xfId="0" applyNumberFormat="1" applyFont="1" applyFill="1" applyBorder="1" applyAlignment="1" applyProtection="1">
      <alignment horizontal="right" vertical="center"/>
    </xf>
    <xf numFmtId="164" fontId="7" fillId="14" borderId="147" xfId="13" applyNumberFormat="1" applyFont="1" applyFill="1" applyBorder="1" applyAlignment="1" applyProtection="1">
      <alignment horizontal="right" wrapText="1"/>
    </xf>
    <xf numFmtId="164" fontId="4" fillId="11" borderId="78" xfId="0" applyNumberFormat="1" applyFont="1" applyFill="1" applyBorder="1" applyAlignment="1" applyProtection="1">
      <alignment vertical="center" wrapText="1"/>
      <protection locked="0"/>
    </xf>
    <xf numFmtId="164" fontId="4" fillId="4" borderId="60" xfId="13" applyNumberFormat="1" applyFont="1" applyFill="1" applyBorder="1" applyAlignment="1" applyProtection="1">
      <alignment horizontal="right" wrapText="1"/>
    </xf>
    <xf numFmtId="164" fontId="4" fillId="4" borderId="90" xfId="13" applyNumberFormat="1" applyFont="1" applyFill="1" applyBorder="1" applyAlignment="1" applyProtection="1">
      <alignment horizontal="right" wrapText="1"/>
    </xf>
    <xf numFmtId="164" fontId="4" fillId="4" borderId="94" xfId="13" applyNumberFormat="1" applyFont="1" applyFill="1" applyBorder="1" applyAlignment="1" applyProtection="1">
      <alignment horizontal="right" wrapText="1"/>
    </xf>
    <xf numFmtId="164" fontId="4" fillId="4" borderId="60" xfId="13" applyNumberFormat="1" applyFont="1" applyFill="1" applyBorder="1" applyAlignment="1" applyProtection="1">
      <alignment horizontal="right" vertical="center" wrapText="1"/>
    </xf>
    <xf numFmtId="164" fontId="4" fillId="4" borderId="90" xfId="13" applyNumberFormat="1" applyFont="1" applyFill="1" applyBorder="1" applyAlignment="1" applyProtection="1">
      <alignment horizontal="right" vertical="center" wrapText="1"/>
    </xf>
    <xf numFmtId="164" fontId="4" fillId="4" borderId="36" xfId="13" applyNumberFormat="1" applyFont="1" applyFill="1" applyBorder="1" applyAlignment="1" applyProtection="1">
      <alignment horizontal="right" vertical="center" wrapText="1"/>
    </xf>
    <xf numFmtId="164" fontId="7" fillId="14" borderId="85" xfId="13" applyNumberFormat="1" applyFont="1" applyFill="1" applyBorder="1" applyAlignment="1" applyProtection="1">
      <alignment horizontal="right" wrapText="1"/>
    </xf>
    <xf numFmtId="164" fontId="7" fillId="14" borderId="84" xfId="13" applyNumberFormat="1" applyFont="1" applyFill="1" applyBorder="1" applyAlignment="1" applyProtection="1">
      <alignment horizontal="right" wrapText="1"/>
    </xf>
    <xf numFmtId="164" fontId="7" fillId="14" borderId="143" xfId="13" applyNumberFormat="1" applyFont="1" applyFill="1" applyBorder="1" applyAlignment="1" applyProtection="1">
      <alignment horizontal="right" wrapText="1"/>
    </xf>
    <xf numFmtId="164" fontId="7" fillId="14" borderId="83" xfId="13" applyNumberFormat="1" applyFont="1" applyFill="1" applyBorder="1" applyAlignment="1" applyProtection="1">
      <alignment horizontal="right" wrapText="1"/>
    </xf>
    <xf numFmtId="164" fontId="7" fillId="7" borderId="28" xfId="13" applyNumberFormat="1" applyFont="1" applyFill="1" applyBorder="1" applyAlignment="1" applyProtection="1">
      <alignment horizontal="right" wrapText="1"/>
    </xf>
    <xf numFmtId="0" fontId="147" fillId="0" borderId="0" xfId="0" applyFont="1" applyAlignment="1">
      <alignment horizontal="center" vertical="top"/>
    </xf>
    <xf numFmtId="164" fontId="7" fillId="7" borderId="96" xfId="13" applyNumberFormat="1" applyFont="1" applyFill="1" applyBorder="1" applyAlignment="1" applyProtection="1">
      <alignment horizontal="right" wrapText="1"/>
    </xf>
    <xf numFmtId="171" fontId="7" fillId="4" borderId="16" xfId="9" applyNumberFormat="1" applyFont="1" applyFill="1" applyBorder="1" applyAlignment="1" applyProtection="1">
      <alignment horizontal="right"/>
      <protection locked="0"/>
    </xf>
    <xf numFmtId="2" fontId="4" fillId="11" borderId="122" xfId="166" applyNumberFormat="1" applyFont="1" applyFill="1" applyBorder="1" applyAlignment="1">
      <alignment horizontal="right"/>
    </xf>
    <xf numFmtId="2" fontId="4" fillId="11" borderId="149" xfId="166" applyNumberFormat="1" applyFont="1" applyFill="1" applyBorder="1" applyAlignment="1">
      <alignment horizontal="right"/>
    </xf>
    <xf numFmtId="2" fontId="0" fillId="0" borderId="0" xfId="0" applyNumberFormat="1" applyAlignment="1">
      <alignment vertical="center"/>
    </xf>
    <xf numFmtId="2" fontId="23" fillId="4" borderId="0" xfId="0" applyNumberFormat="1" applyFont="1" applyFill="1" applyProtection="1"/>
    <xf numFmtId="169" fontId="4" fillId="4" borderId="40" xfId="0" applyNumberFormat="1" applyFont="1" applyFill="1" applyBorder="1" applyAlignment="1" applyProtection="1">
      <alignment horizontal="right" vertical="center"/>
    </xf>
    <xf numFmtId="164" fontId="7" fillId="7" borderId="18" xfId="13" applyNumberFormat="1" applyFont="1" applyFill="1" applyBorder="1" applyAlignment="1" applyProtection="1">
      <alignment horizontal="right" wrapText="1"/>
    </xf>
    <xf numFmtId="2" fontId="0" fillId="0" borderId="0" xfId="0" applyNumberFormat="1"/>
    <xf numFmtId="164" fontId="0" fillId="0" borderId="0" xfId="0" applyNumberFormat="1"/>
    <xf numFmtId="0" fontId="2" fillId="0" borderId="0" xfId="0" applyFont="1" applyAlignment="1">
      <alignment horizontal="center"/>
    </xf>
    <xf numFmtId="2" fontId="4" fillId="4" borderId="0" xfId="13" applyNumberFormat="1" applyFont="1" applyFill="1" applyBorder="1" applyAlignment="1" applyProtection="1">
      <alignment horizontal="right" vertical="center" wrapText="1"/>
    </xf>
    <xf numFmtId="219" fontId="0" fillId="0" borderId="0" xfId="0" applyNumberFormat="1"/>
    <xf numFmtId="2" fontId="4" fillId="11" borderId="124" xfId="0" applyNumberFormat="1" applyFont="1" applyFill="1" applyBorder="1" applyAlignment="1" applyProtection="1"/>
    <xf numFmtId="2" fontId="4" fillId="11" borderId="103" xfId="0" applyNumberFormat="1" applyFont="1" applyFill="1" applyBorder="1" applyAlignment="1" applyProtection="1"/>
    <xf numFmtId="164" fontId="7" fillId="11" borderId="125" xfId="13" applyNumberFormat="1" applyFont="1" applyFill="1" applyBorder="1" applyAlignment="1" applyProtection="1">
      <alignment horizontal="right" wrapText="1"/>
    </xf>
    <xf numFmtId="169" fontId="4" fillId="11" borderId="102" xfId="0" applyNumberFormat="1" applyFont="1" applyFill="1" applyBorder="1" applyAlignment="1" applyProtection="1">
      <alignment horizontal="right" vertical="center"/>
    </xf>
    <xf numFmtId="169" fontId="4" fillId="11" borderId="89" xfId="0" applyNumberFormat="1" applyFont="1" applyFill="1" applyBorder="1" applyAlignment="1" applyProtection="1">
      <alignment horizontal="right" vertical="center"/>
    </xf>
    <xf numFmtId="0" fontId="2" fillId="3" borderId="47" xfId="0" applyFont="1" applyFill="1" applyBorder="1" applyAlignment="1" applyProtection="1">
      <alignment horizontal="center" vertical="center"/>
    </xf>
    <xf numFmtId="0" fontId="2" fillId="3" borderId="45" xfId="0" applyFont="1" applyFill="1" applyBorder="1" applyAlignment="1" applyProtection="1">
      <alignment horizontal="center" vertical="center"/>
    </xf>
    <xf numFmtId="0" fontId="7" fillId="6" borderId="86" xfId="0" applyFont="1" applyFill="1" applyBorder="1" applyAlignment="1" applyProtection="1">
      <alignment horizontal="center" vertical="center"/>
    </xf>
    <xf numFmtId="0" fontId="7" fillId="6" borderId="43" xfId="0" applyFont="1" applyFill="1" applyBorder="1" applyAlignment="1" applyProtection="1">
      <alignment horizontal="center" vertical="center"/>
    </xf>
    <xf numFmtId="0" fontId="7" fillId="6" borderId="48" xfId="0" applyFont="1" applyFill="1" applyBorder="1" applyAlignment="1" applyProtection="1">
      <alignment horizontal="center" vertical="center"/>
    </xf>
    <xf numFmtId="0" fontId="7" fillId="16" borderId="42" xfId="0" applyFont="1" applyFill="1" applyBorder="1" applyAlignment="1" applyProtection="1">
      <alignment horizontal="center" vertical="center"/>
    </xf>
    <xf numFmtId="0" fontId="7" fillId="16" borderId="94" xfId="0" applyFont="1" applyFill="1" applyBorder="1" applyAlignment="1" applyProtection="1">
      <alignment horizontal="center" vertical="center"/>
    </xf>
    <xf numFmtId="0" fontId="7" fillId="16" borderId="36" xfId="0" applyFont="1" applyFill="1" applyBorder="1" applyAlignment="1" applyProtection="1">
      <alignment horizontal="center" vertical="center"/>
    </xf>
    <xf numFmtId="0" fontId="7" fillId="6" borderId="111" xfId="0" applyFont="1" applyFill="1" applyBorder="1" applyAlignment="1" applyProtection="1">
      <alignment horizontal="center" vertical="center"/>
    </xf>
    <xf numFmtId="0" fontId="7" fillId="6" borderId="112" xfId="0" applyFont="1" applyFill="1" applyBorder="1" applyAlignment="1" applyProtection="1">
      <alignment horizontal="center" vertical="center"/>
    </xf>
    <xf numFmtId="0" fontId="7" fillId="16" borderId="110" xfId="0" applyFont="1" applyFill="1" applyBorder="1" applyAlignment="1" applyProtection="1">
      <alignment horizontal="center" vertical="center"/>
    </xf>
    <xf numFmtId="0" fontId="7" fillId="16" borderId="115" xfId="0" applyFont="1" applyFill="1" applyBorder="1" applyAlignment="1" applyProtection="1">
      <alignment horizontal="center" vertical="center"/>
    </xf>
    <xf numFmtId="0" fontId="4" fillId="4" borderId="58" xfId="0" applyFont="1" applyFill="1" applyBorder="1" applyAlignment="1" applyProtection="1">
      <alignment horizontal="center"/>
    </xf>
    <xf numFmtId="0" fontId="4" fillId="4" borderId="59" xfId="0" applyFont="1" applyFill="1" applyBorder="1" applyAlignment="1" applyProtection="1">
      <alignment horizontal="center"/>
    </xf>
    <xf numFmtId="0" fontId="4" fillId="4" borderId="60" xfId="0" applyFont="1" applyFill="1" applyBorder="1" applyAlignment="1" applyProtection="1">
      <alignment horizontal="center"/>
    </xf>
    <xf numFmtId="0" fontId="4" fillId="4" borderId="61" xfId="0" applyFont="1" applyFill="1" applyBorder="1" applyAlignment="1" applyProtection="1">
      <alignment horizontal="center"/>
    </xf>
    <xf numFmtId="0" fontId="2" fillId="3" borderId="10" xfId="0" applyFont="1" applyFill="1" applyBorder="1" applyAlignment="1" applyProtection="1">
      <alignment horizontal="center"/>
    </xf>
    <xf numFmtId="0" fontId="2" fillId="3" borderId="11" xfId="0" applyFont="1" applyFill="1" applyBorder="1" applyAlignment="1" applyProtection="1">
      <alignment horizontal="center"/>
    </xf>
    <xf numFmtId="0" fontId="2" fillId="3" borderId="8" xfId="0" applyFont="1" applyFill="1" applyBorder="1" applyAlignment="1" applyProtection="1">
      <alignment horizontal="center"/>
    </xf>
    <xf numFmtId="0" fontId="24" fillId="3" borderId="119" xfId="0" applyFont="1" applyFill="1" applyBorder="1" applyAlignment="1" applyProtection="1">
      <alignment horizontal="center"/>
    </xf>
    <xf numFmtId="0" fontId="24" fillId="3" borderId="110" xfId="0" applyFont="1" applyFill="1" applyBorder="1" applyAlignment="1" applyProtection="1">
      <alignment horizontal="center"/>
    </xf>
    <xf numFmtId="0" fontId="24" fillId="16" borderId="14" xfId="0" applyFont="1" applyFill="1" applyBorder="1" applyAlignment="1" applyProtection="1">
      <alignment horizontal="center"/>
    </xf>
    <xf numFmtId="0" fontId="24" fillId="16" borderId="12" xfId="0" applyFont="1" applyFill="1" applyBorder="1" applyAlignment="1" applyProtection="1">
      <alignment horizontal="center"/>
    </xf>
    <xf numFmtId="0" fontId="24" fillId="16" borderId="9" xfId="0" applyFont="1" applyFill="1" applyBorder="1" applyAlignment="1" applyProtection="1">
      <alignment horizontal="center"/>
    </xf>
    <xf numFmtId="0" fontId="7" fillId="16" borderId="28" xfId="0" applyFont="1" applyFill="1" applyBorder="1" applyAlignment="1" applyProtection="1">
      <alignment horizontal="center" vertical="center"/>
    </xf>
    <xf numFmtId="0" fontId="7" fillId="16" borderId="18" xfId="0" applyFont="1" applyFill="1" applyBorder="1" applyAlignment="1" applyProtection="1">
      <alignment horizontal="center" vertical="center"/>
    </xf>
    <xf numFmtId="0" fontId="7" fillId="16" borderId="17" xfId="0" applyFont="1" applyFill="1" applyBorder="1" applyAlignment="1" applyProtection="1">
      <alignment horizontal="center" vertical="center"/>
    </xf>
    <xf numFmtId="0" fontId="24" fillId="6" borderId="14" xfId="0" applyFont="1" applyFill="1" applyBorder="1" applyAlignment="1" applyProtection="1">
      <alignment horizontal="center"/>
    </xf>
    <xf numFmtId="0" fontId="24" fillId="6" borderId="12" xfId="0" applyFont="1" applyFill="1" applyBorder="1" applyAlignment="1" applyProtection="1">
      <alignment horizontal="center"/>
    </xf>
    <xf numFmtId="0" fontId="24" fillId="6" borderId="9" xfId="0" applyFont="1" applyFill="1" applyBorder="1" applyAlignment="1" applyProtection="1">
      <alignment horizontal="center"/>
    </xf>
    <xf numFmtId="0" fontId="24" fillId="16" borderId="41" xfId="0" applyFont="1" applyFill="1" applyBorder="1" applyAlignment="1" applyProtection="1">
      <alignment horizontal="center"/>
    </xf>
    <xf numFmtId="0" fontId="24" fillId="16" borderId="102" xfId="0" applyFont="1" applyFill="1" applyBorder="1" applyAlignment="1" applyProtection="1">
      <alignment horizontal="center"/>
    </xf>
    <xf numFmtId="0" fontId="24" fillId="16" borderId="34" xfId="0" applyFont="1" applyFill="1" applyBorder="1" applyAlignment="1" applyProtection="1">
      <alignment horizontal="center"/>
    </xf>
    <xf numFmtId="0" fontId="8" fillId="6" borderId="14" xfId="0" applyFont="1" applyFill="1" applyBorder="1" applyAlignment="1" applyProtection="1">
      <alignment horizontal="right" vertical="center"/>
    </xf>
    <xf numFmtId="0" fontId="8" fillId="6" borderId="12" xfId="0" applyFont="1" applyFill="1" applyBorder="1" applyAlignment="1" applyProtection="1">
      <alignment horizontal="right" vertical="center"/>
    </xf>
    <xf numFmtId="0" fontId="8" fillId="6" borderId="9" xfId="0" applyFont="1" applyFill="1" applyBorder="1" applyAlignment="1" applyProtection="1">
      <alignment horizontal="right" vertical="center"/>
    </xf>
    <xf numFmtId="0" fontId="0" fillId="9" borderId="0" xfId="0" applyFill="1" applyAlignment="1" applyProtection="1">
      <alignment horizontal="left" vertical="top" wrapText="1"/>
      <protection locked="0"/>
    </xf>
    <xf numFmtId="164" fontId="7" fillId="45" borderId="46" xfId="0" applyNumberFormat="1" applyFont="1" applyFill="1" applyBorder="1" applyAlignment="1" applyProtection="1">
      <alignment horizontal="center" vertical="center"/>
    </xf>
    <xf numFmtId="164" fontId="7" fillId="45" borderId="117" xfId="0" applyNumberFormat="1" applyFont="1" applyFill="1" applyBorder="1" applyAlignment="1" applyProtection="1">
      <alignment horizontal="center" vertical="center"/>
    </xf>
  </cellXfs>
  <cellStyles count="59906">
    <cellStyle name=" 1" xfId="17"/>
    <cellStyle name=" 1 2" xfId="18"/>
    <cellStyle name=" 1 2 2" xfId="19"/>
    <cellStyle name=" 1 2 3" xfId="296"/>
    <cellStyle name=" 1 3" xfId="20"/>
    <cellStyle name=" 1 3 2" xfId="21"/>
    <cellStyle name=" 1 4" xfId="22"/>
    <cellStyle name=" 1_29(d) - Gas extensions -tariffs" xfId="23"/>
    <cellStyle name="_3GIS model v2.77_Distribution Business_Retail Fin Perform " xfId="24"/>
    <cellStyle name="_3GIS model v2.77_Fleet Overhead Costs 2_Retail Fin Perform " xfId="25"/>
    <cellStyle name="_3GIS model v2.77_Fleet Overhead Costs_Retail Fin Perform " xfId="26"/>
    <cellStyle name="_3GIS model v2.77_Forecast 2_Retail Fin Perform " xfId="27"/>
    <cellStyle name="_3GIS model v2.77_Forecast_Retail Fin Perform " xfId="28"/>
    <cellStyle name="_3GIS model v2.77_Funding &amp; Cashflow_1_Retail Fin Perform " xfId="29"/>
    <cellStyle name="_3GIS model v2.77_Funding &amp; Cashflow_Retail Fin Perform " xfId="30"/>
    <cellStyle name="_3GIS model v2.77_Group P&amp;L_1_Retail Fin Perform " xfId="31"/>
    <cellStyle name="_3GIS model v2.77_Group P&amp;L_Retail Fin Perform " xfId="32"/>
    <cellStyle name="_3GIS model v2.77_Opening  Detailed BS_Retail Fin Perform " xfId="33"/>
    <cellStyle name="_3GIS model v2.77_OUTPUT DB_Retail Fin Perform " xfId="34"/>
    <cellStyle name="_3GIS model v2.77_OUTPUT EB_Retail Fin Perform " xfId="35"/>
    <cellStyle name="_3GIS model v2.77_Report_Retail Fin Perform " xfId="36"/>
    <cellStyle name="_3GIS model v2.77_Retail Fin Perform " xfId="37"/>
    <cellStyle name="_3GIS model v2.77_Sheet2 2_Retail Fin Perform " xfId="38"/>
    <cellStyle name="_3GIS model v2.77_Sheet2_Retail Fin Perform " xfId="39"/>
    <cellStyle name="_Capex" xfId="40"/>
    <cellStyle name="_Capex 2" xfId="41"/>
    <cellStyle name="_Capex_29(d) - Gas extensions -tariffs" xfId="42"/>
    <cellStyle name="_UED AMP 2009-14 Final 250309 Less PU" xfId="43"/>
    <cellStyle name="_UED AMP 2009-14 Final 250309 Less PU_1011 monthly" xfId="44"/>
    <cellStyle name="20% - Accent1 10" xfId="350"/>
    <cellStyle name="20% - Accent1 11" xfId="351"/>
    <cellStyle name="20% - Accent1 12" xfId="352"/>
    <cellStyle name="20% - Accent1 13" xfId="353"/>
    <cellStyle name="20% - Accent1 2" xfId="45"/>
    <cellStyle name="20% - Accent1 2 2" xfId="354"/>
    <cellStyle name="20% - Accent1 3" xfId="355"/>
    <cellStyle name="20% - Accent1 4" xfId="356"/>
    <cellStyle name="20% - Accent1 5" xfId="357"/>
    <cellStyle name="20% - Accent1 6" xfId="358"/>
    <cellStyle name="20% - Accent1 7" xfId="359"/>
    <cellStyle name="20% - Accent1 8" xfId="360"/>
    <cellStyle name="20% - Accent1 9" xfId="361"/>
    <cellStyle name="20% - Accent2 10" xfId="362"/>
    <cellStyle name="20% - Accent2 11" xfId="363"/>
    <cellStyle name="20% - Accent2 12" xfId="364"/>
    <cellStyle name="20% - Accent2 13" xfId="365"/>
    <cellStyle name="20% - Accent2 2" xfId="46"/>
    <cellStyle name="20% - Accent2 2 2" xfId="366"/>
    <cellStyle name="20% - Accent2 3" xfId="367"/>
    <cellStyle name="20% - Accent2 4" xfId="368"/>
    <cellStyle name="20% - Accent2 5" xfId="369"/>
    <cellStyle name="20% - Accent2 6" xfId="370"/>
    <cellStyle name="20% - Accent2 7" xfId="371"/>
    <cellStyle name="20% - Accent2 8" xfId="372"/>
    <cellStyle name="20% - Accent2 9" xfId="373"/>
    <cellStyle name="20% - Accent3 10" xfId="374"/>
    <cellStyle name="20% - Accent3 11" xfId="375"/>
    <cellStyle name="20% - Accent3 12" xfId="376"/>
    <cellStyle name="20% - Accent3 13" xfId="377"/>
    <cellStyle name="20% - Accent3 2" xfId="47"/>
    <cellStyle name="20% - Accent3 2 2" xfId="378"/>
    <cellStyle name="20% - Accent3 3" xfId="379"/>
    <cellStyle name="20% - Accent3 4" xfId="380"/>
    <cellStyle name="20% - Accent3 5" xfId="381"/>
    <cellStyle name="20% - Accent3 6" xfId="382"/>
    <cellStyle name="20% - Accent3 7" xfId="383"/>
    <cellStyle name="20% - Accent3 8" xfId="384"/>
    <cellStyle name="20% - Accent3 9" xfId="385"/>
    <cellStyle name="20% - Accent4 10" xfId="386"/>
    <cellStyle name="20% - Accent4 11" xfId="387"/>
    <cellStyle name="20% - Accent4 12" xfId="388"/>
    <cellStyle name="20% - Accent4 13" xfId="389"/>
    <cellStyle name="20% - Accent4 2" xfId="48"/>
    <cellStyle name="20% - Accent4 2 2" xfId="390"/>
    <cellStyle name="20% - Accent4 3" xfId="391"/>
    <cellStyle name="20% - Accent4 4" xfId="392"/>
    <cellStyle name="20% - Accent4 5" xfId="393"/>
    <cellStyle name="20% - Accent4 6" xfId="394"/>
    <cellStyle name="20% - Accent4 7" xfId="395"/>
    <cellStyle name="20% - Accent4 8" xfId="396"/>
    <cellStyle name="20% - Accent4 9" xfId="397"/>
    <cellStyle name="20% - Accent5 10" xfId="398"/>
    <cellStyle name="20% - Accent5 11" xfId="399"/>
    <cellStyle name="20% - Accent5 12" xfId="400"/>
    <cellStyle name="20% - Accent5 13" xfId="401"/>
    <cellStyle name="20% - Accent5 2" xfId="49"/>
    <cellStyle name="20% - Accent5 2 2" xfId="402"/>
    <cellStyle name="20% - Accent5 3" xfId="403"/>
    <cellStyle name="20% - Accent5 4" xfId="404"/>
    <cellStyle name="20% - Accent5 5" xfId="405"/>
    <cellStyle name="20% - Accent5 6" xfId="406"/>
    <cellStyle name="20% - Accent5 7" xfId="407"/>
    <cellStyle name="20% - Accent5 8" xfId="408"/>
    <cellStyle name="20% - Accent5 9" xfId="409"/>
    <cellStyle name="20% - Accent6 10" xfId="410"/>
    <cellStyle name="20% - Accent6 11" xfId="411"/>
    <cellStyle name="20% - Accent6 12" xfId="412"/>
    <cellStyle name="20% - Accent6 13" xfId="413"/>
    <cellStyle name="20% - Accent6 2" xfId="50"/>
    <cellStyle name="20% - Accent6 2 2" xfId="414"/>
    <cellStyle name="20% - Accent6 3" xfId="415"/>
    <cellStyle name="20% - Accent6 4" xfId="416"/>
    <cellStyle name="20% - Accent6 5" xfId="417"/>
    <cellStyle name="20% - Accent6 6" xfId="418"/>
    <cellStyle name="20% - Accent6 7" xfId="419"/>
    <cellStyle name="20% - Accent6 8" xfId="420"/>
    <cellStyle name="20% - Accent6 9" xfId="421"/>
    <cellStyle name="40% - Accent1 10" xfId="422"/>
    <cellStyle name="40% - Accent1 11" xfId="423"/>
    <cellStyle name="40% - Accent1 12" xfId="424"/>
    <cellStyle name="40% - Accent1 13" xfId="425"/>
    <cellStyle name="40% - Accent1 2" xfId="51"/>
    <cellStyle name="40% - Accent1 2 2" xfId="426"/>
    <cellStyle name="40% - Accent1 3" xfId="427"/>
    <cellStyle name="40% - Accent1 4" xfId="428"/>
    <cellStyle name="40% - Accent1 5" xfId="429"/>
    <cellStyle name="40% - Accent1 6" xfId="430"/>
    <cellStyle name="40% - Accent1 7" xfId="431"/>
    <cellStyle name="40% - Accent1 8" xfId="432"/>
    <cellStyle name="40% - Accent1 9" xfId="433"/>
    <cellStyle name="40% - Accent2 10" xfId="434"/>
    <cellStyle name="40% - Accent2 11" xfId="435"/>
    <cellStyle name="40% - Accent2 12" xfId="436"/>
    <cellStyle name="40% - Accent2 13" xfId="437"/>
    <cellStyle name="40% - Accent2 2" xfId="52"/>
    <cellStyle name="40% - Accent2 2 2" xfId="438"/>
    <cellStyle name="40% - Accent2 3" xfId="439"/>
    <cellStyle name="40% - Accent2 4" xfId="440"/>
    <cellStyle name="40% - Accent2 5" xfId="441"/>
    <cellStyle name="40% - Accent2 6" xfId="442"/>
    <cellStyle name="40% - Accent2 7" xfId="443"/>
    <cellStyle name="40% - Accent2 8" xfId="444"/>
    <cellStyle name="40% - Accent2 9" xfId="445"/>
    <cellStyle name="40% - Accent3 10" xfId="446"/>
    <cellStyle name="40% - Accent3 11" xfId="447"/>
    <cellStyle name="40% - Accent3 12" xfId="448"/>
    <cellStyle name="40% - Accent3 13" xfId="449"/>
    <cellStyle name="40% - Accent3 2" xfId="53"/>
    <cellStyle name="40% - Accent3 2 2" xfId="450"/>
    <cellStyle name="40% - Accent3 3" xfId="451"/>
    <cellStyle name="40% - Accent3 4" xfId="452"/>
    <cellStyle name="40% - Accent3 5" xfId="453"/>
    <cellStyle name="40% - Accent3 6" xfId="454"/>
    <cellStyle name="40% - Accent3 7" xfId="455"/>
    <cellStyle name="40% - Accent3 8" xfId="456"/>
    <cellStyle name="40% - Accent3 9" xfId="457"/>
    <cellStyle name="40% - Accent4 10" xfId="458"/>
    <cellStyle name="40% - Accent4 11" xfId="459"/>
    <cellStyle name="40% - Accent4 12" xfId="460"/>
    <cellStyle name="40% - Accent4 13" xfId="461"/>
    <cellStyle name="40% - Accent4 2" xfId="54"/>
    <cellStyle name="40% - Accent4 2 2" xfId="462"/>
    <cellStyle name="40% - Accent4 3" xfId="463"/>
    <cellStyle name="40% - Accent4 4" xfId="464"/>
    <cellStyle name="40% - Accent4 5" xfId="465"/>
    <cellStyle name="40% - Accent4 6" xfId="466"/>
    <cellStyle name="40% - Accent4 7" xfId="467"/>
    <cellStyle name="40% - Accent4 8" xfId="468"/>
    <cellStyle name="40% - Accent4 9" xfId="469"/>
    <cellStyle name="40% - Accent5 10" xfId="470"/>
    <cellStyle name="40% - Accent5 11" xfId="471"/>
    <cellStyle name="40% - Accent5 12" xfId="472"/>
    <cellStyle name="40% - Accent5 13" xfId="473"/>
    <cellStyle name="40% - Accent5 2" xfId="55"/>
    <cellStyle name="40% - Accent5 2 2" xfId="474"/>
    <cellStyle name="40% - Accent5 3" xfId="475"/>
    <cellStyle name="40% - Accent5 4" xfId="476"/>
    <cellStyle name="40% - Accent5 5" xfId="477"/>
    <cellStyle name="40% - Accent5 6" xfId="478"/>
    <cellStyle name="40% - Accent5 7" xfId="479"/>
    <cellStyle name="40% - Accent5 8" xfId="480"/>
    <cellStyle name="40% - Accent5 9" xfId="481"/>
    <cellStyle name="40% - Accent6 10" xfId="482"/>
    <cellStyle name="40% - Accent6 11" xfId="483"/>
    <cellStyle name="40% - Accent6 12" xfId="484"/>
    <cellStyle name="40% - Accent6 13" xfId="485"/>
    <cellStyle name="40% - Accent6 2" xfId="56"/>
    <cellStyle name="40% - Accent6 2 2" xfId="486"/>
    <cellStyle name="40% - Accent6 3" xfId="487"/>
    <cellStyle name="40% - Accent6 4" xfId="488"/>
    <cellStyle name="40% - Accent6 5" xfId="489"/>
    <cellStyle name="40% - Accent6 6" xfId="490"/>
    <cellStyle name="40% - Accent6 7" xfId="491"/>
    <cellStyle name="40% - Accent6 8" xfId="492"/>
    <cellStyle name="40% - Accent6 9" xfId="493"/>
    <cellStyle name="60% - Accent1 2" xfId="57"/>
    <cellStyle name="60% - Accent1 2 2" xfId="494"/>
    <cellStyle name="60% - Accent1 3" xfId="495"/>
    <cellStyle name="60% - Accent1 4" xfId="496"/>
    <cellStyle name="60% - Accent1 5" xfId="497"/>
    <cellStyle name="60% - Accent1 6" xfId="498"/>
    <cellStyle name="60% - Accent2 2" xfId="58"/>
    <cellStyle name="60% - Accent2 2 2" xfId="499"/>
    <cellStyle name="60% - Accent2 3" xfId="500"/>
    <cellStyle name="60% - Accent2 4" xfId="501"/>
    <cellStyle name="60% - Accent2 5" xfId="502"/>
    <cellStyle name="60% - Accent2 6" xfId="503"/>
    <cellStyle name="60% - Accent3 2" xfId="59"/>
    <cellStyle name="60% - Accent3 2 2" xfId="504"/>
    <cellStyle name="60% - Accent3 3" xfId="505"/>
    <cellStyle name="60% - Accent3 4" xfId="506"/>
    <cellStyle name="60% - Accent3 5" xfId="507"/>
    <cellStyle name="60% - Accent3 6" xfId="508"/>
    <cellStyle name="60% - Accent4 2" xfId="60"/>
    <cellStyle name="60% - Accent4 2 2" xfId="509"/>
    <cellStyle name="60% - Accent4 3" xfId="510"/>
    <cellStyle name="60% - Accent4 4" xfId="511"/>
    <cellStyle name="60% - Accent4 5" xfId="512"/>
    <cellStyle name="60% - Accent4 6" xfId="513"/>
    <cellStyle name="60% - Accent5 2" xfId="61"/>
    <cellStyle name="60% - Accent5 2 2" xfId="514"/>
    <cellStyle name="60% - Accent5 3" xfId="515"/>
    <cellStyle name="60% - Accent5 4" xfId="516"/>
    <cellStyle name="60% - Accent5 5" xfId="517"/>
    <cellStyle name="60% - Accent5 6" xfId="518"/>
    <cellStyle name="60% - Accent6 2" xfId="62"/>
    <cellStyle name="60% - Accent6 2 2" xfId="519"/>
    <cellStyle name="60% - Accent6 3" xfId="520"/>
    <cellStyle name="60% - Accent6 4" xfId="521"/>
    <cellStyle name="60% - Accent6 5" xfId="522"/>
    <cellStyle name="60% - Accent6 6" xfId="523"/>
    <cellStyle name="Accent1 - 20%" xfId="63"/>
    <cellStyle name="Accent1 - 40%" xfId="64"/>
    <cellStyle name="Accent1 - 60%" xfId="65"/>
    <cellStyle name="Accent1 2" xfId="66"/>
    <cellStyle name="Accent1 2 2" xfId="524"/>
    <cellStyle name="Accent1 3" xfId="525"/>
    <cellStyle name="Accent1 4" xfId="526"/>
    <cellStyle name="Accent1 5" xfId="527"/>
    <cellStyle name="Accent1 6" xfId="528"/>
    <cellStyle name="Accent2 - 20%" xfId="67"/>
    <cellStyle name="Accent2 - 40%" xfId="68"/>
    <cellStyle name="Accent2 - 60%" xfId="69"/>
    <cellStyle name="Accent2 2" xfId="70"/>
    <cellStyle name="Accent2 2 2" xfId="529"/>
    <cellStyle name="Accent2 3" xfId="530"/>
    <cellStyle name="Accent2 4" xfId="531"/>
    <cellStyle name="Accent2 5" xfId="532"/>
    <cellStyle name="Accent2 6" xfId="533"/>
    <cellStyle name="Accent3 - 20%" xfId="71"/>
    <cellStyle name="Accent3 - 40%" xfId="72"/>
    <cellStyle name="Accent3 - 60%" xfId="73"/>
    <cellStyle name="Accent3 2" xfId="74"/>
    <cellStyle name="Accent3 2 2" xfId="534"/>
    <cellStyle name="Accent3 3" xfId="535"/>
    <cellStyle name="Accent3 4" xfId="536"/>
    <cellStyle name="Accent3 5" xfId="537"/>
    <cellStyle name="Accent3 6" xfId="538"/>
    <cellStyle name="Accent4 - 20%" xfId="75"/>
    <cellStyle name="Accent4 - 40%" xfId="76"/>
    <cellStyle name="Accent4 - 60%" xfId="77"/>
    <cellStyle name="Accent4 2" xfId="78"/>
    <cellStyle name="Accent4 2 2" xfId="539"/>
    <cellStyle name="Accent4 3" xfId="540"/>
    <cellStyle name="Accent4 4" xfId="541"/>
    <cellStyle name="Accent4 5" xfId="542"/>
    <cellStyle name="Accent4 6" xfId="543"/>
    <cellStyle name="Accent5 - 20%" xfId="79"/>
    <cellStyle name="Accent5 - 40%" xfId="80"/>
    <cellStyle name="Accent5 - 60%" xfId="81"/>
    <cellStyle name="Accent5 2" xfId="82"/>
    <cellStyle name="Accent5 2 2" xfId="544"/>
    <cellStyle name="Accent5 3" xfId="545"/>
    <cellStyle name="Accent5 4" xfId="546"/>
    <cellStyle name="Accent5 5" xfId="547"/>
    <cellStyle name="Accent5 6" xfId="548"/>
    <cellStyle name="Accent6 - 20%" xfId="83"/>
    <cellStyle name="Accent6 - 40%" xfId="84"/>
    <cellStyle name="Accent6 - 60%" xfId="85"/>
    <cellStyle name="Accent6 2" xfId="86"/>
    <cellStyle name="Accent6 2 2" xfId="549"/>
    <cellStyle name="Accent6 3" xfId="550"/>
    <cellStyle name="Accent6 4" xfId="551"/>
    <cellStyle name="Accent6 5" xfId="552"/>
    <cellStyle name="Accent6 6" xfId="553"/>
    <cellStyle name="Agara" xfId="87"/>
    <cellStyle name="AS Input Middle Currency" xfId="554"/>
    <cellStyle name="AS Input Middle Date" xfId="555"/>
    <cellStyle name="AS Input Middle Multiple" xfId="556"/>
    <cellStyle name="AS Input Middle Number" xfId="557"/>
    <cellStyle name="AS Input Middle Percentage" xfId="558"/>
    <cellStyle name="AS Input Middle Title / Name" xfId="559"/>
    <cellStyle name="AS Input Middle Year" xfId="560"/>
    <cellStyle name="Assumptions Center Currency" xfId="561"/>
    <cellStyle name="Assumptions Center Currency 2" xfId="562"/>
    <cellStyle name="Assumptions Center Currency 3" xfId="563"/>
    <cellStyle name="Assumptions Center Currency 4" xfId="564"/>
    <cellStyle name="Assumptions Center Currency 5" xfId="565"/>
    <cellStyle name="Assumptions Center Currency 6" xfId="566"/>
    <cellStyle name="Assumptions Center Currency 7" xfId="567"/>
    <cellStyle name="Assumptions Center Currency 8" xfId="568"/>
    <cellStyle name="Assumptions Center Date" xfId="569"/>
    <cellStyle name="Assumptions Center Date 2" xfId="570"/>
    <cellStyle name="Assumptions Center Date 3" xfId="571"/>
    <cellStyle name="Assumptions Center Date 4" xfId="572"/>
    <cellStyle name="Assumptions Center Date 5" xfId="573"/>
    <cellStyle name="Assumptions Center Date 6" xfId="574"/>
    <cellStyle name="Assumptions Center Date 7" xfId="575"/>
    <cellStyle name="Assumptions Center Date 8" xfId="576"/>
    <cellStyle name="Assumptions Center Multiple" xfId="577"/>
    <cellStyle name="Assumptions Center Multiple 2" xfId="578"/>
    <cellStyle name="Assumptions Center Multiple 3" xfId="579"/>
    <cellStyle name="Assumptions Center Multiple 4" xfId="580"/>
    <cellStyle name="Assumptions Center Multiple 5" xfId="581"/>
    <cellStyle name="Assumptions Center Multiple 6" xfId="582"/>
    <cellStyle name="Assumptions Center Multiple 7" xfId="583"/>
    <cellStyle name="Assumptions Center Multiple 8" xfId="584"/>
    <cellStyle name="Assumptions Center Number" xfId="585"/>
    <cellStyle name="Assumptions Center Number 2" xfId="586"/>
    <cellStyle name="Assumptions Center Number 3" xfId="587"/>
    <cellStyle name="Assumptions Center Number 4" xfId="588"/>
    <cellStyle name="Assumptions Center Number 5" xfId="589"/>
    <cellStyle name="Assumptions Center Number 6" xfId="590"/>
    <cellStyle name="Assumptions Center Number 7" xfId="591"/>
    <cellStyle name="Assumptions Center Number 8" xfId="592"/>
    <cellStyle name="Assumptions Center Percentage" xfId="593"/>
    <cellStyle name="Assumptions Center Percentage 2" xfId="594"/>
    <cellStyle name="Assumptions Center Percentage 3" xfId="595"/>
    <cellStyle name="Assumptions Center Percentage 4" xfId="596"/>
    <cellStyle name="Assumptions Center Percentage 5" xfId="597"/>
    <cellStyle name="Assumptions Center Percentage 6" xfId="598"/>
    <cellStyle name="Assumptions Center Percentage 7" xfId="599"/>
    <cellStyle name="Assumptions Center Percentage 8" xfId="600"/>
    <cellStyle name="Assumptions Center Year" xfId="601"/>
    <cellStyle name="Assumptions Center Year 2" xfId="602"/>
    <cellStyle name="Assumptions Center Year 3" xfId="603"/>
    <cellStyle name="Assumptions Center Year 4" xfId="604"/>
    <cellStyle name="Assumptions Center Year 5" xfId="605"/>
    <cellStyle name="Assumptions Center Year 6" xfId="606"/>
    <cellStyle name="Assumptions Center Year 7" xfId="607"/>
    <cellStyle name="Assumptions Center Year 8" xfId="608"/>
    <cellStyle name="Assumptions Forecast Currency" xfId="609"/>
    <cellStyle name="Assumptions Forecast Date" xfId="610"/>
    <cellStyle name="Assumptions Forecast Multiple" xfId="611"/>
    <cellStyle name="Assumptions Forecast Number" xfId="612"/>
    <cellStyle name="Assumptions Forecast Percentage" xfId="613"/>
    <cellStyle name="Assumptions Forecast Title / Name" xfId="614"/>
    <cellStyle name="Assumptions Forecast Year" xfId="615"/>
    <cellStyle name="Assumptions Heading" xfId="616"/>
    <cellStyle name="Assumptions Heading 2" xfId="617"/>
    <cellStyle name="Assumptions Heading 3" xfId="618"/>
    <cellStyle name="Assumptions Heading 4" xfId="619"/>
    <cellStyle name="Assumptions Heading 5" xfId="620"/>
    <cellStyle name="Assumptions Heading 6" xfId="621"/>
    <cellStyle name="Assumptions Heading 7" xfId="622"/>
    <cellStyle name="Assumptions Heading 8" xfId="623"/>
    <cellStyle name="Assumptions Middle Currency" xfId="624"/>
    <cellStyle name="Assumptions Middle Date" xfId="625"/>
    <cellStyle name="Assumptions Middle Multiple" xfId="626"/>
    <cellStyle name="Assumptions Middle Number" xfId="627"/>
    <cellStyle name="Assumptions Middle Percentage" xfId="628"/>
    <cellStyle name="Assumptions Middle Title / Name" xfId="629"/>
    <cellStyle name="Assumptions Middle Year" xfId="630"/>
    <cellStyle name="Assumptions Right Currency" xfId="631"/>
    <cellStyle name="Assumptions Right Currency 2" xfId="632"/>
    <cellStyle name="Assumptions Right Currency 3" xfId="633"/>
    <cellStyle name="Assumptions Right Currency 4" xfId="634"/>
    <cellStyle name="Assumptions Right Currency 5" xfId="635"/>
    <cellStyle name="Assumptions Right Currency 6" xfId="636"/>
    <cellStyle name="Assumptions Right Currency 7" xfId="637"/>
    <cellStyle name="Assumptions Right Currency 8" xfId="638"/>
    <cellStyle name="Assumptions Right Date" xfId="639"/>
    <cellStyle name="Assumptions Right Date 2" xfId="640"/>
    <cellStyle name="Assumptions Right Date 3" xfId="641"/>
    <cellStyle name="Assumptions Right Date 4" xfId="642"/>
    <cellStyle name="Assumptions Right Date 5" xfId="643"/>
    <cellStyle name="Assumptions Right Date 6" xfId="644"/>
    <cellStyle name="Assumptions Right Date 7" xfId="645"/>
    <cellStyle name="Assumptions Right Date 8" xfId="646"/>
    <cellStyle name="Assumptions Right Multiple" xfId="647"/>
    <cellStyle name="Assumptions Right Multiple 2" xfId="648"/>
    <cellStyle name="Assumptions Right Multiple 3" xfId="649"/>
    <cellStyle name="Assumptions Right Multiple 4" xfId="650"/>
    <cellStyle name="Assumptions Right Multiple 5" xfId="651"/>
    <cellStyle name="Assumptions Right Multiple 6" xfId="652"/>
    <cellStyle name="Assumptions Right Multiple 7" xfId="653"/>
    <cellStyle name="Assumptions Right Multiple 8" xfId="654"/>
    <cellStyle name="Assumptions Right Number" xfId="655"/>
    <cellStyle name="Assumptions Right Number 2" xfId="656"/>
    <cellStyle name="Assumptions Right Number 3" xfId="657"/>
    <cellStyle name="Assumptions Right Number 4" xfId="658"/>
    <cellStyle name="Assumptions Right Number 5" xfId="659"/>
    <cellStyle name="Assumptions Right Number 6" xfId="660"/>
    <cellStyle name="Assumptions Right Number 7" xfId="661"/>
    <cellStyle name="Assumptions Right Number 8" xfId="662"/>
    <cellStyle name="Assumptions Right Percentage" xfId="663"/>
    <cellStyle name="Assumptions Right Percentage 2" xfId="664"/>
    <cellStyle name="Assumptions Right Percentage 3" xfId="665"/>
    <cellStyle name="Assumptions Right Percentage 4" xfId="666"/>
    <cellStyle name="Assumptions Right Percentage 5" xfId="667"/>
    <cellStyle name="Assumptions Right Percentage 6" xfId="668"/>
    <cellStyle name="Assumptions Right Percentage 7" xfId="669"/>
    <cellStyle name="Assumptions Right Percentage 8" xfId="670"/>
    <cellStyle name="Assumptions Right Year" xfId="671"/>
    <cellStyle name="Assumptions Right Year 2" xfId="672"/>
    <cellStyle name="Assumptions Right Year 3" xfId="673"/>
    <cellStyle name="Assumptions Right Year 4" xfId="674"/>
    <cellStyle name="Assumptions Right Year 5" xfId="675"/>
    <cellStyle name="Assumptions Right Year 6" xfId="676"/>
    <cellStyle name="Assumptions Right Year 7" xfId="677"/>
    <cellStyle name="Assumptions Right Year 8" xfId="678"/>
    <cellStyle name="B79812_.wvu.PrintTitlest" xfId="88"/>
    <cellStyle name="Bad 2" xfId="89"/>
    <cellStyle name="Bad 2 2" xfId="679"/>
    <cellStyle name="Bad 3" xfId="680"/>
    <cellStyle name="Bad 4" xfId="681"/>
    <cellStyle name="Bad 5" xfId="682"/>
    <cellStyle name="Bad 6" xfId="683"/>
    <cellStyle name="Black" xfId="90"/>
    <cellStyle name="Blank" xfId="684"/>
    <cellStyle name="Blockout" xfId="91"/>
    <cellStyle name="Blockout 2" xfId="92"/>
    <cellStyle name="Blockout 3" xfId="269"/>
    <cellStyle name="Blue" xfId="93"/>
    <cellStyle name="Body" xfId="333"/>
    <cellStyle name="Border" xfId="685"/>
    <cellStyle name="Calculation 2" xfId="94"/>
    <cellStyle name="Calculation 2 10" xfId="686"/>
    <cellStyle name="Calculation 2 10 2" xfId="687"/>
    <cellStyle name="Calculation 2 10 2 2" xfId="688"/>
    <cellStyle name="Calculation 2 10 2 3" xfId="689"/>
    <cellStyle name="Calculation 2 10 2 4" xfId="690"/>
    <cellStyle name="Calculation 2 10 2 5" xfId="691"/>
    <cellStyle name="Calculation 2 10 2 6" xfId="692"/>
    <cellStyle name="Calculation 2 10 2 7" xfId="693"/>
    <cellStyle name="Calculation 2 10 3" xfId="694"/>
    <cellStyle name="Calculation 2 10 4" xfId="695"/>
    <cellStyle name="Calculation 2 10 5" xfId="696"/>
    <cellStyle name="Calculation 2 11" xfId="697"/>
    <cellStyle name="Calculation 2 11 2" xfId="698"/>
    <cellStyle name="Calculation 2 11 2 2" xfId="699"/>
    <cellStyle name="Calculation 2 11 2 3" xfId="700"/>
    <cellStyle name="Calculation 2 11 2 4" xfId="701"/>
    <cellStyle name="Calculation 2 11 2 5" xfId="702"/>
    <cellStyle name="Calculation 2 11 2 6" xfId="703"/>
    <cellStyle name="Calculation 2 11 2 7" xfId="704"/>
    <cellStyle name="Calculation 2 11 3" xfId="705"/>
    <cellStyle name="Calculation 2 11 4" xfId="706"/>
    <cellStyle name="Calculation 2 11 5" xfId="707"/>
    <cellStyle name="Calculation 2 12" xfId="708"/>
    <cellStyle name="Calculation 2 12 2" xfId="709"/>
    <cellStyle name="Calculation 2 12 2 2" xfId="710"/>
    <cellStyle name="Calculation 2 12 2 3" xfId="711"/>
    <cellStyle name="Calculation 2 12 2 4" xfId="712"/>
    <cellStyle name="Calculation 2 12 2 5" xfId="713"/>
    <cellStyle name="Calculation 2 12 2 6" xfId="714"/>
    <cellStyle name="Calculation 2 12 2 7" xfId="715"/>
    <cellStyle name="Calculation 2 12 3" xfId="716"/>
    <cellStyle name="Calculation 2 12 4" xfId="717"/>
    <cellStyle name="Calculation 2 12 5" xfId="718"/>
    <cellStyle name="Calculation 2 13" xfId="719"/>
    <cellStyle name="Calculation 2 13 2" xfId="720"/>
    <cellStyle name="Calculation 2 13 2 2" xfId="721"/>
    <cellStyle name="Calculation 2 13 2 3" xfId="722"/>
    <cellStyle name="Calculation 2 13 2 4" xfId="723"/>
    <cellStyle name="Calculation 2 13 2 5" xfId="724"/>
    <cellStyle name="Calculation 2 13 2 6" xfId="725"/>
    <cellStyle name="Calculation 2 13 2 7" xfId="726"/>
    <cellStyle name="Calculation 2 13 3" xfId="727"/>
    <cellStyle name="Calculation 2 13 4" xfId="728"/>
    <cellStyle name="Calculation 2 13 5" xfId="729"/>
    <cellStyle name="Calculation 2 14" xfId="730"/>
    <cellStyle name="Calculation 2 14 2" xfId="731"/>
    <cellStyle name="Calculation 2 14 3" xfId="732"/>
    <cellStyle name="Calculation 2 14 4" xfId="733"/>
    <cellStyle name="Calculation 2 14 5" xfId="734"/>
    <cellStyle name="Calculation 2 14 6" xfId="735"/>
    <cellStyle name="Calculation 2 14 7" xfId="736"/>
    <cellStyle name="Calculation 2 14 8" xfId="737"/>
    <cellStyle name="Calculation 2 15" xfId="738"/>
    <cellStyle name="Calculation 2 15 2" xfId="739"/>
    <cellStyle name="Calculation 2 15 3" xfId="740"/>
    <cellStyle name="Calculation 2 15 4" xfId="741"/>
    <cellStyle name="Calculation 2 15 5" xfId="742"/>
    <cellStyle name="Calculation 2 15 6" xfId="743"/>
    <cellStyle name="Calculation 2 15 7" xfId="744"/>
    <cellStyle name="Calculation 2 16" xfId="745"/>
    <cellStyle name="Calculation 2 16 2" xfId="746"/>
    <cellStyle name="Calculation 2 16 3" xfId="747"/>
    <cellStyle name="Calculation 2 16 4" xfId="748"/>
    <cellStyle name="Calculation 2 16 5" xfId="749"/>
    <cellStyle name="Calculation 2 17" xfId="750"/>
    <cellStyle name="Calculation 2 17 2" xfId="751"/>
    <cellStyle name="Calculation 2 17 3" xfId="752"/>
    <cellStyle name="Calculation 2 17 4" xfId="753"/>
    <cellStyle name="Calculation 2 17 5" xfId="754"/>
    <cellStyle name="Calculation 2 18" xfId="755"/>
    <cellStyle name="Calculation 2 18 2" xfId="756"/>
    <cellStyle name="Calculation 2 18 3" xfId="757"/>
    <cellStyle name="Calculation 2 18 4" xfId="758"/>
    <cellStyle name="Calculation 2 18 5" xfId="759"/>
    <cellStyle name="Calculation 2 19" xfId="760"/>
    <cellStyle name="Calculation 2 2" xfId="761"/>
    <cellStyle name="Calculation 2 2 10" xfId="762"/>
    <cellStyle name="Calculation 2 2 10 2" xfId="763"/>
    <cellStyle name="Calculation 2 2 10 2 2" xfId="764"/>
    <cellStyle name="Calculation 2 2 10 2 3" xfId="765"/>
    <cellStyle name="Calculation 2 2 10 2 4" xfId="766"/>
    <cellStyle name="Calculation 2 2 10 2 5" xfId="767"/>
    <cellStyle name="Calculation 2 2 10 2 6" xfId="768"/>
    <cellStyle name="Calculation 2 2 10 2 7" xfId="769"/>
    <cellStyle name="Calculation 2 2 10 3" xfId="770"/>
    <cellStyle name="Calculation 2 2 10 4" xfId="771"/>
    <cellStyle name="Calculation 2 2 10 5" xfId="772"/>
    <cellStyle name="Calculation 2 2 11" xfId="773"/>
    <cellStyle name="Calculation 2 2 11 2" xfId="774"/>
    <cellStyle name="Calculation 2 2 11 2 2" xfId="775"/>
    <cellStyle name="Calculation 2 2 11 2 3" xfId="776"/>
    <cellStyle name="Calculation 2 2 11 2 4" xfId="777"/>
    <cellStyle name="Calculation 2 2 11 2 5" xfId="778"/>
    <cellStyle name="Calculation 2 2 11 2 6" xfId="779"/>
    <cellStyle name="Calculation 2 2 11 2 7" xfId="780"/>
    <cellStyle name="Calculation 2 2 11 3" xfId="781"/>
    <cellStyle name="Calculation 2 2 11 4" xfId="782"/>
    <cellStyle name="Calculation 2 2 11 5" xfId="783"/>
    <cellStyle name="Calculation 2 2 12" xfId="784"/>
    <cellStyle name="Calculation 2 2 12 2" xfId="785"/>
    <cellStyle name="Calculation 2 2 12 3" xfId="786"/>
    <cellStyle name="Calculation 2 2 12 4" xfId="787"/>
    <cellStyle name="Calculation 2 2 12 5" xfId="788"/>
    <cellStyle name="Calculation 2 2 12 6" xfId="789"/>
    <cellStyle name="Calculation 2 2 12 7" xfId="790"/>
    <cellStyle name="Calculation 2 2 12 8" xfId="791"/>
    <cellStyle name="Calculation 2 2 13" xfId="792"/>
    <cellStyle name="Calculation 2 2 13 2" xfId="793"/>
    <cellStyle name="Calculation 2 2 13 3" xfId="794"/>
    <cellStyle name="Calculation 2 2 13 4" xfId="795"/>
    <cellStyle name="Calculation 2 2 13 5" xfId="796"/>
    <cellStyle name="Calculation 2 2 13 6" xfId="797"/>
    <cellStyle name="Calculation 2 2 13 7" xfId="798"/>
    <cellStyle name="Calculation 2 2 14" xfId="799"/>
    <cellStyle name="Calculation 2 2 14 2" xfId="800"/>
    <cellStyle name="Calculation 2 2 14 3" xfId="801"/>
    <cellStyle name="Calculation 2 2 14 4" xfId="802"/>
    <cellStyle name="Calculation 2 2 14 5" xfId="803"/>
    <cellStyle name="Calculation 2 2 15" xfId="804"/>
    <cellStyle name="Calculation 2 2 15 2" xfId="805"/>
    <cellStyle name="Calculation 2 2 15 3" xfId="806"/>
    <cellStyle name="Calculation 2 2 15 4" xfId="807"/>
    <cellStyle name="Calculation 2 2 15 5" xfId="808"/>
    <cellStyle name="Calculation 2 2 16" xfId="809"/>
    <cellStyle name="Calculation 2 2 16 2" xfId="810"/>
    <cellStyle name="Calculation 2 2 16 3" xfId="811"/>
    <cellStyle name="Calculation 2 2 16 4" xfId="812"/>
    <cellStyle name="Calculation 2 2 16 5" xfId="813"/>
    <cellStyle name="Calculation 2 2 17" xfId="814"/>
    <cellStyle name="Calculation 2 2 17 2" xfId="815"/>
    <cellStyle name="Calculation 2 2 17 3" xfId="816"/>
    <cellStyle name="Calculation 2 2 17 4" xfId="817"/>
    <cellStyle name="Calculation 2 2 17 5" xfId="818"/>
    <cellStyle name="Calculation 2 2 18" xfId="819"/>
    <cellStyle name="Calculation 2 2 19" xfId="820"/>
    <cellStyle name="Calculation 2 2 2" xfId="821"/>
    <cellStyle name="Calculation 2 2 2 10" xfId="822"/>
    <cellStyle name="Calculation 2 2 2 10 2" xfId="823"/>
    <cellStyle name="Calculation 2 2 2 10 3" xfId="824"/>
    <cellStyle name="Calculation 2 2 2 10 4" xfId="825"/>
    <cellStyle name="Calculation 2 2 2 10 5" xfId="826"/>
    <cellStyle name="Calculation 2 2 2 10 6" xfId="827"/>
    <cellStyle name="Calculation 2 2 2 10 7" xfId="828"/>
    <cellStyle name="Calculation 2 2 2 10 8" xfId="829"/>
    <cellStyle name="Calculation 2 2 2 11" xfId="830"/>
    <cellStyle name="Calculation 2 2 2 11 2" xfId="831"/>
    <cellStyle name="Calculation 2 2 2 11 3" xfId="832"/>
    <cellStyle name="Calculation 2 2 2 11 4" xfId="833"/>
    <cellStyle name="Calculation 2 2 2 11 5" xfId="834"/>
    <cellStyle name="Calculation 2 2 2 11 6" xfId="835"/>
    <cellStyle name="Calculation 2 2 2 11 7" xfId="836"/>
    <cellStyle name="Calculation 2 2 2 12" xfId="837"/>
    <cellStyle name="Calculation 2 2 2 12 2" xfId="838"/>
    <cellStyle name="Calculation 2 2 2 12 3" xfId="839"/>
    <cellStyle name="Calculation 2 2 2 12 4" xfId="840"/>
    <cellStyle name="Calculation 2 2 2 12 5" xfId="841"/>
    <cellStyle name="Calculation 2 2 2 13" xfId="842"/>
    <cellStyle name="Calculation 2 2 2 13 2" xfId="843"/>
    <cellStyle name="Calculation 2 2 2 13 3" xfId="844"/>
    <cellStyle name="Calculation 2 2 2 13 4" xfId="845"/>
    <cellStyle name="Calculation 2 2 2 13 5" xfId="846"/>
    <cellStyle name="Calculation 2 2 2 14" xfId="847"/>
    <cellStyle name="Calculation 2 2 2 14 2" xfId="848"/>
    <cellStyle name="Calculation 2 2 2 14 3" xfId="849"/>
    <cellStyle name="Calculation 2 2 2 14 4" xfId="850"/>
    <cellStyle name="Calculation 2 2 2 14 5" xfId="851"/>
    <cellStyle name="Calculation 2 2 2 15" xfId="852"/>
    <cellStyle name="Calculation 2 2 2 15 2" xfId="853"/>
    <cellStyle name="Calculation 2 2 2 15 3" xfId="854"/>
    <cellStyle name="Calculation 2 2 2 15 4" xfId="855"/>
    <cellStyle name="Calculation 2 2 2 15 5" xfId="856"/>
    <cellStyle name="Calculation 2 2 2 16" xfId="857"/>
    <cellStyle name="Calculation 2 2 2 17" xfId="858"/>
    <cellStyle name="Calculation 2 2 2 2" xfId="859"/>
    <cellStyle name="Calculation 2 2 2 2 10" xfId="860"/>
    <cellStyle name="Calculation 2 2 2 2 10 2" xfId="861"/>
    <cellStyle name="Calculation 2 2 2 2 10 3" xfId="862"/>
    <cellStyle name="Calculation 2 2 2 2 10 4" xfId="863"/>
    <cellStyle name="Calculation 2 2 2 2 10 5" xfId="864"/>
    <cellStyle name="Calculation 2 2 2 2 10 6" xfId="865"/>
    <cellStyle name="Calculation 2 2 2 2 10 7" xfId="866"/>
    <cellStyle name="Calculation 2 2 2 2 11" xfId="867"/>
    <cellStyle name="Calculation 2 2 2 2 11 2" xfId="868"/>
    <cellStyle name="Calculation 2 2 2 2 11 3" xfId="869"/>
    <cellStyle name="Calculation 2 2 2 2 11 4" xfId="870"/>
    <cellStyle name="Calculation 2 2 2 2 11 5" xfId="871"/>
    <cellStyle name="Calculation 2 2 2 2 12" xfId="872"/>
    <cellStyle name="Calculation 2 2 2 2 12 2" xfId="873"/>
    <cellStyle name="Calculation 2 2 2 2 12 3" xfId="874"/>
    <cellStyle name="Calculation 2 2 2 2 12 4" xfId="875"/>
    <cellStyle name="Calculation 2 2 2 2 12 5" xfId="876"/>
    <cellStyle name="Calculation 2 2 2 2 13" xfId="877"/>
    <cellStyle name="Calculation 2 2 2 2 13 2" xfId="878"/>
    <cellStyle name="Calculation 2 2 2 2 13 3" xfId="879"/>
    <cellStyle name="Calculation 2 2 2 2 13 4" xfId="880"/>
    <cellStyle name="Calculation 2 2 2 2 13 5" xfId="881"/>
    <cellStyle name="Calculation 2 2 2 2 14" xfId="882"/>
    <cellStyle name="Calculation 2 2 2 2 14 2" xfId="883"/>
    <cellStyle name="Calculation 2 2 2 2 14 3" xfId="884"/>
    <cellStyle name="Calculation 2 2 2 2 14 4" xfId="885"/>
    <cellStyle name="Calculation 2 2 2 2 14 5" xfId="886"/>
    <cellStyle name="Calculation 2 2 2 2 15" xfId="887"/>
    <cellStyle name="Calculation 2 2 2 2 15 2" xfId="888"/>
    <cellStyle name="Calculation 2 2 2 2 15 3" xfId="889"/>
    <cellStyle name="Calculation 2 2 2 2 15 4" xfId="890"/>
    <cellStyle name="Calculation 2 2 2 2 15 5" xfId="891"/>
    <cellStyle name="Calculation 2 2 2 2 16" xfId="892"/>
    <cellStyle name="Calculation 2 2 2 2 16 2" xfId="893"/>
    <cellStyle name="Calculation 2 2 2 2 16 3" xfId="894"/>
    <cellStyle name="Calculation 2 2 2 2 16 4" xfId="895"/>
    <cellStyle name="Calculation 2 2 2 2 16 5" xfId="896"/>
    <cellStyle name="Calculation 2 2 2 2 17" xfId="897"/>
    <cellStyle name="Calculation 2 2 2 2 17 2" xfId="898"/>
    <cellStyle name="Calculation 2 2 2 2 17 3" xfId="899"/>
    <cellStyle name="Calculation 2 2 2 2 17 4" xfId="900"/>
    <cellStyle name="Calculation 2 2 2 2 17 5" xfId="901"/>
    <cellStyle name="Calculation 2 2 2 2 18" xfId="902"/>
    <cellStyle name="Calculation 2 2 2 2 2" xfId="903"/>
    <cellStyle name="Calculation 2 2 2 2 2 10" xfId="904"/>
    <cellStyle name="Calculation 2 2 2 2 2 10 2" xfId="905"/>
    <cellStyle name="Calculation 2 2 2 2 2 10 3" xfId="906"/>
    <cellStyle name="Calculation 2 2 2 2 2 10 4" xfId="907"/>
    <cellStyle name="Calculation 2 2 2 2 2 10 5" xfId="908"/>
    <cellStyle name="Calculation 2 2 2 2 2 11" xfId="909"/>
    <cellStyle name="Calculation 2 2 2 2 2 11 2" xfId="910"/>
    <cellStyle name="Calculation 2 2 2 2 2 11 3" xfId="911"/>
    <cellStyle name="Calculation 2 2 2 2 2 11 4" xfId="912"/>
    <cellStyle name="Calculation 2 2 2 2 2 11 5" xfId="913"/>
    <cellStyle name="Calculation 2 2 2 2 2 12" xfId="914"/>
    <cellStyle name="Calculation 2 2 2 2 2 12 2" xfId="915"/>
    <cellStyle name="Calculation 2 2 2 2 2 12 3" xfId="916"/>
    <cellStyle name="Calculation 2 2 2 2 2 12 4" xfId="917"/>
    <cellStyle name="Calculation 2 2 2 2 2 12 5" xfId="918"/>
    <cellStyle name="Calculation 2 2 2 2 2 13" xfId="919"/>
    <cellStyle name="Calculation 2 2 2 2 2 13 2" xfId="920"/>
    <cellStyle name="Calculation 2 2 2 2 2 13 3" xfId="921"/>
    <cellStyle name="Calculation 2 2 2 2 2 13 4" xfId="922"/>
    <cellStyle name="Calculation 2 2 2 2 2 13 5" xfId="923"/>
    <cellStyle name="Calculation 2 2 2 2 2 14" xfId="924"/>
    <cellStyle name="Calculation 2 2 2 2 2 14 2" xfId="925"/>
    <cellStyle name="Calculation 2 2 2 2 2 14 3" xfId="926"/>
    <cellStyle name="Calculation 2 2 2 2 2 14 4" xfId="927"/>
    <cellStyle name="Calculation 2 2 2 2 2 14 5" xfId="928"/>
    <cellStyle name="Calculation 2 2 2 2 2 15" xfId="929"/>
    <cellStyle name="Calculation 2 2 2 2 2 15 2" xfId="930"/>
    <cellStyle name="Calculation 2 2 2 2 2 15 3" xfId="931"/>
    <cellStyle name="Calculation 2 2 2 2 2 15 4" xfId="932"/>
    <cellStyle name="Calculation 2 2 2 2 2 15 5" xfId="933"/>
    <cellStyle name="Calculation 2 2 2 2 2 16" xfId="934"/>
    <cellStyle name="Calculation 2 2 2 2 2 16 2" xfId="935"/>
    <cellStyle name="Calculation 2 2 2 2 2 16 3" xfId="936"/>
    <cellStyle name="Calculation 2 2 2 2 2 16 4" xfId="937"/>
    <cellStyle name="Calculation 2 2 2 2 2 16 5" xfId="938"/>
    <cellStyle name="Calculation 2 2 2 2 2 17" xfId="939"/>
    <cellStyle name="Calculation 2 2 2 2 2 17 2" xfId="940"/>
    <cellStyle name="Calculation 2 2 2 2 2 17 3" xfId="941"/>
    <cellStyle name="Calculation 2 2 2 2 2 17 4" xfId="942"/>
    <cellStyle name="Calculation 2 2 2 2 2 17 5" xfId="943"/>
    <cellStyle name="Calculation 2 2 2 2 2 18" xfId="944"/>
    <cellStyle name="Calculation 2 2 2 2 2 2" xfId="945"/>
    <cellStyle name="Calculation 2 2 2 2 2 2 10" xfId="946"/>
    <cellStyle name="Calculation 2 2 2 2 2 2 2" xfId="947"/>
    <cellStyle name="Calculation 2 2 2 2 2 2 2 2" xfId="948"/>
    <cellStyle name="Calculation 2 2 2 2 2 2 2 2 2" xfId="949"/>
    <cellStyle name="Calculation 2 2 2 2 2 2 2 2 3" xfId="950"/>
    <cellStyle name="Calculation 2 2 2 2 2 2 2 2 4" xfId="951"/>
    <cellStyle name="Calculation 2 2 2 2 2 2 2 2 5" xfId="952"/>
    <cellStyle name="Calculation 2 2 2 2 2 2 2 2 6" xfId="953"/>
    <cellStyle name="Calculation 2 2 2 2 2 2 2 2 7" xfId="954"/>
    <cellStyle name="Calculation 2 2 2 2 2 2 2 3" xfId="955"/>
    <cellStyle name="Calculation 2 2 2 2 2 2 2 4" xfId="956"/>
    <cellStyle name="Calculation 2 2 2 2 2 2 3" xfId="957"/>
    <cellStyle name="Calculation 2 2 2 2 2 2 3 2" xfId="958"/>
    <cellStyle name="Calculation 2 2 2 2 2 2 3 2 2" xfId="959"/>
    <cellStyle name="Calculation 2 2 2 2 2 2 3 2 3" xfId="960"/>
    <cellStyle name="Calculation 2 2 2 2 2 2 3 2 4" xfId="961"/>
    <cellStyle name="Calculation 2 2 2 2 2 2 3 2 5" xfId="962"/>
    <cellStyle name="Calculation 2 2 2 2 2 2 3 2 6" xfId="963"/>
    <cellStyle name="Calculation 2 2 2 2 2 2 3 2 7" xfId="964"/>
    <cellStyle name="Calculation 2 2 2 2 2 2 3 3" xfId="965"/>
    <cellStyle name="Calculation 2 2 2 2 2 2 3 4" xfId="966"/>
    <cellStyle name="Calculation 2 2 2 2 2 2 4" xfId="967"/>
    <cellStyle name="Calculation 2 2 2 2 2 2 4 2" xfId="968"/>
    <cellStyle name="Calculation 2 2 2 2 2 2 4 2 2" xfId="969"/>
    <cellStyle name="Calculation 2 2 2 2 2 2 4 2 3" xfId="970"/>
    <cellStyle name="Calculation 2 2 2 2 2 2 4 2 4" xfId="971"/>
    <cellStyle name="Calculation 2 2 2 2 2 2 4 2 5" xfId="972"/>
    <cellStyle name="Calculation 2 2 2 2 2 2 4 2 6" xfId="973"/>
    <cellStyle name="Calculation 2 2 2 2 2 2 4 2 7" xfId="974"/>
    <cellStyle name="Calculation 2 2 2 2 2 2 4 3" xfId="975"/>
    <cellStyle name="Calculation 2 2 2 2 2 2 4 4" xfId="976"/>
    <cellStyle name="Calculation 2 2 2 2 2 2 5" xfId="977"/>
    <cellStyle name="Calculation 2 2 2 2 2 2 5 2" xfId="978"/>
    <cellStyle name="Calculation 2 2 2 2 2 2 5 3" xfId="979"/>
    <cellStyle name="Calculation 2 2 2 2 2 2 5 4" xfId="980"/>
    <cellStyle name="Calculation 2 2 2 2 2 2 5 5" xfId="981"/>
    <cellStyle name="Calculation 2 2 2 2 2 2 5 6" xfId="982"/>
    <cellStyle name="Calculation 2 2 2 2 2 2 5 7" xfId="983"/>
    <cellStyle name="Calculation 2 2 2 2 2 2 5 8" xfId="984"/>
    <cellStyle name="Calculation 2 2 2 2 2 2 6" xfId="985"/>
    <cellStyle name="Calculation 2 2 2 2 2 2 6 2" xfId="986"/>
    <cellStyle name="Calculation 2 2 2 2 2 2 6 3" xfId="987"/>
    <cellStyle name="Calculation 2 2 2 2 2 2 6 4" xfId="988"/>
    <cellStyle name="Calculation 2 2 2 2 2 2 6 5" xfId="989"/>
    <cellStyle name="Calculation 2 2 2 2 2 2 6 6" xfId="990"/>
    <cellStyle name="Calculation 2 2 2 2 2 2 6 7" xfId="991"/>
    <cellStyle name="Calculation 2 2 2 2 2 2 7" xfId="992"/>
    <cellStyle name="Calculation 2 2 2 2 2 2 8" xfId="993"/>
    <cellStyle name="Calculation 2 2 2 2 2 2 9" xfId="994"/>
    <cellStyle name="Calculation 2 2 2 2 2 3" xfId="995"/>
    <cellStyle name="Calculation 2 2 2 2 2 3 2" xfId="996"/>
    <cellStyle name="Calculation 2 2 2 2 2 3 2 2" xfId="997"/>
    <cellStyle name="Calculation 2 2 2 2 2 3 2 3" xfId="998"/>
    <cellStyle name="Calculation 2 2 2 2 2 3 2 4" xfId="999"/>
    <cellStyle name="Calculation 2 2 2 2 2 3 2 5" xfId="1000"/>
    <cellStyle name="Calculation 2 2 2 2 2 3 2 6" xfId="1001"/>
    <cellStyle name="Calculation 2 2 2 2 2 3 2 7" xfId="1002"/>
    <cellStyle name="Calculation 2 2 2 2 2 3 3" xfId="1003"/>
    <cellStyle name="Calculation 2 2 2 2 2 3 4" xfId="1004"/>
    <cellStyle name="Calculation 2 2 2 2 2 3 5" xfId="1005"/>
    <cellStyle name="Calculation 2 2 2 2 2 4" xfId="1006"/>
    <cellStyle name="Calculation 2 2 2 2 2 4 2" xfId="1007"/>
    <cellStyle name="Calculation 2 2 2 2 2 4 2 2" xfId="1008"/>
    <cellStyle name="Calculation 2 2 2 2 2 4 2 3" xfId="1009"/>
    <cellStyle name="Calculation 2 2 2 2 2 4 2 4" xfId="1010"/>
    <cellStyle name="Calculation 2 2 2 2 2 4 2 5" xfId="1011"/>
    <cellStyle name="Calculation 2 2 2 2 2 4 2 6" xfId="1012"/>
    <cellStyle name="Calculation 2 2 2 2 2 4 2 7" xfId="1013"/>
    <cellStyle name="Calculation 2 2 2 2 2 4 3" xfId="1014"/>
    <cellStyle name="Calculation 2 2 2 2 2 4 4" xfId="1015"/>
    <cellStyle name="Calculation 2 2 2 2 2 4 5" xfId="1016"/>
    <cellStyle name="Calculation 2 2 2 2 2 5" xfId="1017"/>
    <cellStyle name="Calculation 2 2 2 2 2 5 2" xfId="1018"/>
    <cellStyle name="Calculation 2 2 2 2 2 5 2 2" xfId="1019"/>
    <cellStyle name="Calculation 2 2 2 2 2 5 2 3" xfId="1020"/>
    <cellStyle name="Calculation 2 2 2 2 2 5 2 4" xfId="1021"/>
    <cellStyle name="Calculation 2 2 2 2 2 5 2 5" xfId="1022"/>
    <cellStyle name="Calculation 2 2 2 2 2 5 2 6" xfId="1023"/>
    <cellStyle name="Calculation 2 2 2 2 2 5 2 7" xfId="1024"/>
    <cellStyle name="Calculation 2 2 2 2 2 5 3" xfId="1025"/>
    <cellStyle name="Calculation 2 2 2 2 2 5 4" xfId="1026"/>
    <cellStyle name="Calculation 2 2 2 2 2 5 5" xfId="1027"/>
    <cellStyle name="Calculation 2 2 2 2 2 6" xfId="1028"/>
    <cellStyle name="Calculation 2 2 2 2 2 6 2" xfId="1029"/>
    <cellStyle name="Calculation 2 2 2 2 2 6 3" xfId="1030"/>
    <cellStyle name="Calculation 2 2 2 2 2 6 4" xfId="1031"/>
    <cellStyle name="Calculation 2 2 2 2 2 6 5" xfId="1032"/>
    <cellStyle name="Calculation 2 2 2 2 2 6 6" xfId="1033"/>
    <cellStyle name="Calculation 2 2 2 2 2 6 7" xfId="1034"/>
    <cellStyle name="Calculation 2 2 2 2 2 6 8" xfId="1035"/>
    <cellStyle name="Calculation 2 2 2 2 2 7" xfId="1036"/>
    <cellStyle name="Calculation 2 2 2 2 2 7 2" xfId="1037"/>
    <cellStyle name="Calculation 2 2 2 2 2 7 3" xfId="1038"/>
    <cellStyle name="Calculation 2 2 2 2 2 7 4" xfId="1039"/>
    <cellStyle name="Calculation 2 2 2 2 2 7 5" xfId="1040"/>
    <cellStyle name="Calculation 2 2 2 2 2 7 6" xfId="1041"/>
    <cellStyle name="Calculation 2 2 2 2 2 7 7" xfId="1042"/>
    <cellStyle name="Calculation 2 2 2 2 2 8" xfId="1043"/>
    <cellStyle name="Calculation 2 2 2 2 2 8 2" xfId="1044"/>
    <cellStyle name="Calculation 2 2 2 2 2 8 3" xfId="1045"/>
    <cellStyle name="Calculation 2 2 2 2 2 8 4" xfId="1046"/>
    <cellStyle name="Calculation 2 2 2 2 2 8 5" xfId="1047"/>
    <cellStyle name="Calculation 2 2 2 2 2 9" xfId="1048"/>
    <cellStyle name="Calculation 2 2 2 2 2 9 2" xfId="1049"/>
    <cellStyle name="Calculation 2 2 2 2 2 9 3" xfId="1050"/>
    <cellStyle name="Calculation 2 2 2 2 2 9 4" xfId="1051"/>
    <cellStyle name="Calculation 2 2 2 2 2 9 5" xfId="1052"/>
    <cellStyle name="Calculation 2 2 2 2 3" xfId="1053"/>
    <cellStyle name="Calculation 2 2 2 2 3 10" xfId="1054"/>
    <cellStyle name="Calculation 2 2 2 2 3 2" xfId="1055"/>
    <cellStyle name="Calculation 2 2 2 2 3 2 2" xfId="1056"/>
    <cellStyle name="Calculation 2 2 2 2 3 2 2 2" xfId="1057"/>
    <cellStyle name="Calculation 2 2 2 2 3 2 2 3" xfId="1058"/>
    <cellStyle name="Calculation 2 2 2 2 3 2 2 4" xfId="1059"/>
    <cellStyle name="Calculation 2 2 2 2 3 2 2 5" xfId="1060"/>
    <cellStyle name="Calculation 2 2 2 2 3 2 2 6" xfId="1061"/>
    <cellStyle name="Calculation 2 2 2 2 3 2 2 7" xfId="1062"/>
    <cellStyle name="Calculation 2 2 2 2 3 2 3" xfId="1063"/>
    <cellStyle name="Calculation 2 2 2 2 3 2 4" xfId="1064"/>
    <cellStyle name="Calculation 2 2 2 2 3 3" xfId="1065"/>
    <cellStyle name="Calculation 2 2 2 2 3 3 2" xfId="1066"/>
    <cellStyle name="Calculation 2 2 2 2 3 3 2 2" xfId="1067"/>
    <cellStyle name="Calculation 2 2 2 2 3 3 2 3" xfId="1068"/>
    <cellStyle name="Calculation 2 2 2 2 3 3 2 4" xfId="1069"/>
    <cellStyle name="Calculation 2 2 2 2 3 3 2 5" xfId="1070"/>
    <cellStyle name="Calculation 2 2 2 2 3 3 2 6" xfId="1071"/>
    <cellStyle name="Calculation 2 2 2 2 3 3 2 7" xfId="1072"/>
    <cellStyle name="Calculation 2 2 2 2 3 3 3" xfId="1073"/>
    <cellStyle name="Calculation 2 2 2 2 3 3 4" xfId="1074"/>
    <cellStyle name="Calculation 2 2 2 2 3 4" xfId="1075"/>
    <cellStyle name="Calculation 2 2 2 2 3 4 2" xfId="1076"/>
    <cellStyle name="Calculation 2 2 2 2 3 4 2 2" xfId="1077"/>
    <cellStyle name="Calculation 2 2 2 2 3 4 2 3" xfId="1078"/>
    <cellStyle name="Calculation 2 2 2 2 3 4 2 4" xfId="1079"/>
    <cellStyle name="Calculation 2 2 2 2 3 4 2 5" xfId="1080"/>
    <cellStyle name="Calculation 2 2 2 2 3 4 2 6" xfId="1081"/>
    <cellStyle name="Calculation 2 2 2 2 3 4 2 7" xfId="1082"/>
    <cellStyle name="Calculation 2 2 2 2 3 4 3" xfId="1083"/>
    <cellStyle name="Calculation 2 2 2 2 3 4 4" xfId="1084"/>
    <cellStyle name="Calculation 2 2 2 2 3 5" xfId="1085"/>
    <cellStyle name="Calculation 2 2 2 2 3 5 2" xfId="1086"/>
    <cellStyle name="Calculation 2 2 2 2 3 5 3" xfId="1087"/>
    <cellStyle name="Calculation 2 2 2 2 3 5 4" xfId="1088"/>
    <cellStyle name="Calculation 2 2 2 2 3 5 5" xfId="1089"/>
    <cellStyle name="Calculation 2 2 2 2 3 5 6" xfId="1090"/>
    <cellStyle name="Calculation 2 2 2 2 3 5 7" xfId="1091"/>
    <cellStyle name="Calculation 2 2 2 2 3 5 8" xfId="1092"/>
    <cellStyle name="Calculation 2 2 2 2 3 6" xfId="1093"/>
    <cellStyle name="Calculation 2 2 2 2 3 6 2" xfId="1094"/>
    <cellStyle name="Calculation 2 2 2 2 3 6 3" xfId="1095"/>
    <cellStyle name="Calculation 2 2 2 2 3 6 4" xfId="1096"/>
    <cellStyle name="Calculation 2 2 2 2 3 6 5" xfId="1097"/>
    <cellStyle name="Calculation 2 2 2 2 3 6 6" xfId="1098"/>
    <cellStyle name="Calculation 2 2 2 2 3 6 7" xfId="1099"/>
    <cellStyle name="Calculation 2 2 2 2 3 7" xfId="1100"/>
    <cellStyle name="Calculation 2 2 2 2 3 8" xfId="1101"/>
    <cellStyle name="Calculation 2 2 2 2 3 9" xfId="1102"/>
    <cellStyle name="Calculation 2 2 2 2 4" xfId="1103"/>
    <cellStyle name="Calculation 2 2 2 2 4 10" xfId="1104"/>
    <cellStyle name="Calculation 2 2 2 2 4 2" xfId="1105"/>
    <cellStyle name="Calculation 2 2 2 2 4 2 2" xfId="1106"/>
    <cellStyle name="Calculation 2 2 2 2 4 2 2 2" xfId="1107"/>
    <cellStyle name="Calculation 2 2 2 2 4 2 2 3" xfId="1108"/>
    <cellStyle name="Calculation 2 2 2 2 4 2 2 4" xfId="1109"/>
    <cellStyle name="Calculation 2 2 2 2 4 2 2 5" xfId="1110"/>
    <cellStyle name="Calculation 2 2 2 2 4 2 2 6" xfId="1111"/>
    <cellStyle name="Calculation 2 2 2 2 4 2 2 7" xfId="1112"/>
    <cellStyle name="Calculation 2 2 2 2 4 2 3" xfId="1113"/>
    <cellStyle name="Calculation 2 2 2 2 4 2 4" xfId="1114"/>
    <cellStyle name="Calculation 2 2 2 2 4 3" xfId="1115"/>
    <cellStyle name="Calculation 2 2 2 2 4 3 2" xfId="1116"/>
    <cellStyle name="Calculation 2 2 2 2 4 3 2 2" xfId="1117"/>
    <cellStyle name="Calculation 2 2 2 2 4 3 2 3" xfId="1118"/>
    <cellStyle name="Calculation 2 2 2 2 4 3 2 4" xfId="1119"/>
    <cellStyle name="Calculation 2 2 2 2 4 3 2 5" xfId="1120"/>
    <cellStyle name="Calculation 2 2 2 2 4 3 2 6" xfId="1121"/>
    <cellStyle name="Calculation 2 2 2 2 4 3 2 7" xfId="1122"/>
    <cellStyle name="Calculation 2 2 2 2 4 3 3" xfId="1123"/>
    <cellStyle name="Calculation 2 2 2 2 4 3 4" xfId="1124"/>
    <cellStyle name="Calculation 2 2 2 2 4 4" xfId="1125"/>
    <cellStyle name="Calculation 2 2 2 2 4 4 2" xfId="1126"/>
    <cellStyle name="Calculation 2 2 2 2 4 4 2 2" xfId="1127"/>
    <cellStyle name="Calculation 2 2 2 2 4 4 2 3" xfId="1128"/>
    <cellStyle name="Calculation 2 2 2 2 4 4 2 4" xfId="1129"/>
    <cellStyle name="Calculation 2 2 2 2 4 4 2 5" xfId="1130"/>
    <cellStyle name="Calculation 2 2 2 2 4 4 2 6" xfId="1131"/>
    <cellStyle name="Calculation 2 2 2 2 4 4 2 7" xfId="1132"/>
    <cellStyle name="Calculation 2 2 2 2 4 4 3" xfId="1133"/>
    <cellStyle name="Calculation 2 2 2 2 4 4 4" xfId="1134"/>
    <cellStyle name="Calculation 2 2 2 2 4 5" xfId="1135"/>
    <cellStyle name="Calculation 2 2 2 2 4 5 2" xfId="1136"/>
    <cellStyle name="Calculation 2 2 2 2 4 5 3" xfId="1137"/>
    <cellStyle name="Calculation 2 2 2 2 4 5 4" xfId="1138"/>
    <cellStyle name="Calculation 2 2 2 2 4 5 5" xfId="1139"/>
    <cellStyle name="Calculation 2 2 2 2 4 5 6" xfId="1140"/>
    <cellStyle name="Calculation 2 2 2 2 4 5 7" xfId="1141"/>
    <cellStyle name="Calculation 2 2 2 2 4 5 8" xfId="1142"/>
    <cellStyle name="Calculation 2 2 2 2 4 6" xfId="1143"/>
    <cellStyle name="Calculation 2 2 2 2 4 6 2" xfId="1144"/>
    <cellStyle name="Calculation 2 2 2 2 4 6 3" xfId="1145"/>
    <cellStyle name="Calculation 2 2 2 2 4 6 4" xfId="1146"/>
    <cellStyle name="Calculation 2 2 2 2 4 6 5" xfId="1147"/>
    <cellStyle name="Calculation 2 2 2 2 4 6 6" xfId="1148"/>
    <cellStyle name="Calculation 2 2 2 2 4 6 7" xfId="1149"/>
    <cellStyle name="Calculation 2 2 2 2 4 7" xfId="1150"/>
    <cellStyle name="Calculation 2 2 2 2 4 8" xfId="1151"/>
    <cellStyle name="Calculation 2 2 2 2 4 9" xfId="1152"/>
    <cellStyle name="Calculation 2 2 2 2 5" xfId="1153"/>
    <cellStyle name="Calculation 2 2 2 2 5 2" xfId="1154"/>
    <cellStyle name="Calculation 2 2 2 2 5 2 2" xfId="1155"/>
    <cellStyle name="Calculation 2 2 2 2 5 2 3" xfId="1156"/>
    <cellStyle name="Calculation 2 2 2 2 5 2 4" xfId="1157"/>
    <cellStyle name="Calculation 2 2 2 2 5 2 5" xfId="1158"/>
    <cellStyle name="Calculation 2 2 2 2 5 2 6" xfId="1159"/>
    <cellStyle name="Calculation 2 2 2 2 5 2 7" xfId="1160"/>
    <cellStyle name="Calculation 2 2 2 2 5 3" xfId="1161"/>
    <cellStyle name="Calculation 2 2 2 2 5 4" xfId="1162"/>
    <cellStyle name="Calculation 2 2 2 2 5 5" xfId="1163"/>
    <cellStyle name="Calculation 2 2 2 2 6" xfId="1164"/>
    <cellStyle name="Calculation 2 2 2 2 6 2" xfId="1165"/>
    <cellStyle name="Calculation 2 2 2 2 6 2 2" xfId="1166"/>
    <cellStyle name="Calculation 2 2 2 2 6 2 3" xfId="1167"/>
    <cellStyle name="Calculation 2 2 2 2 6 2 4" xfId="1168"/>
    <cellStyle name="Calculation 2 2 2 2 6 2 5" xfId="1169"/>
    <cellStyle name="Calculation 2 2 2 2 6 2 6" xfId="1170"/>
    <cellStyle name="Calculation 2 2 2 2 6 2 7" xfId="1171"/>
    <cellStyle name="Calculation 2 2 2 2 6 3" xfId="1172"/>
    <cellStyle name="Calculation 2 2 2 2 6 4" xfId="1173"/>
    <cellStyle name="Calculation 2 2 2 2 6 5" xfId="1174"/>
    <cellStyle name="Calculation 2 2 2 2 7" xfId="1175"/>
    <cellStyle name="Calculation 2 2 2 2 7 2" xfId="1176"/>
    <cellStyle name="Calculation 2 2 2 2 7 2 2" xfId="1177"/>
    <cellStyle name="Calculation 2 2 2 2 7 2 3" xfId="1178"/>
    <cellStyle name="Calculation 2 2 2 2 7 2 4" xfId="1179"/>
    <cellStyle name="Calculation 2 2 2 2 7 2 5" xfId="1180"/>
    <cellStyle name="Calculation 2 2 2 2 7 2 6" xfId="1181"/>
    <cellStyle name="Calculation 2 2 2 2 7 2 7" xfId="1182"/>
    <cellStyle name="Calculation 2 2 2 2 7 3" xfId="1183"/>
    <cellStyle name="Calculation 2 2 2 2 7 4" xfId="1184"/>
    <cellStyle name="Calculation 2 2 2 2 7 5" xfId="1185"/>
    <cellStyle name="Calculation 2 2 2 2 8" xfId="1186"/>
    <cellStyle name="Calculation 2 2 2 2 8 2" xfId="1187"/>
    <cellStyle name="Calculation 2 2 2 2 8 2 2" xfId="1188"/>
    <cellStyle name="Calculation 2 2 2 2 8 2 3" xfId="1189"/>
    <cellStyle name="Calculation 2 2 2 2 8 2 4" xfId="1190"/>
    <cellStyle name="Calculation 2 2 2 2 8 2 5" xfId="1191"/>
    <cellStyle name="Calculation 2 2 2 2 8 2 6" xfId="1192"/>
    <cellStyle name="Calculation 2 2 2 2 8 2 7" xfId="1193"/>
    <cellStyle name="Calculation 2 2 2 2 8 3" xfId="1194"/>
    <cellStyle name="Calculation 2 2 2 2 8 4" xfId="1195"/>
    <cellStyle name="Calculation 2 2 2 2 8 5" xfId="1196"/>
    <cellStyle name="Calculation 2 2 2 2 9" xfId="1197"/>
    <cellStyle name="Calculation 2 2 2 2 9 2" xfId="1198"/>
    <cellStyle name="Calculation 2 2 2 2 9 3" xfId="1199"/>
    <cellStyle name="Calculation 2 2 2 2 9 4" xfId="1200"/>
    <cellStyle name="Calculation 2 2 2 2 9 5" xfId="1201"/>
    <cellStyle name="Calculation 2 2 2 2 9 6" xfId="1202"/>
    <cellStyle name="Calculation 2 2 2 2 9 7" xfId="1203"/>
    <cellStyle name="Calculation 2 2 2 2 9 8" xfId="1204"/>
    <cellStyle name="Calculation 2 2 2 3" xfId="1205"/>
    <cellStyle name="Calculation 2 2 2 3 10" xfId="1206"/>
    <cellStyle name="Calculation 2 2 2 3 10 2" xfId="1207"/>
    <cellStyle name="Calculation 2 2 2 3 10 3" xfId="1208"/>
    <cellStyle name="Calculation 2 2 2 3 10 4" xfId="1209"/>
    <cellStyle name="Calculation 2 2 2 3 10 5" xfId="1210"/>
    <cellStyle name="Calculation 2 2 2 3 11" xfId="1211"/>
    <cellStyle name="Calculation 2 2 2 3 11 2" xfId="1212"/>
    <cellStyle name="Calculation 2 2 2 3 11 3" xfId="1213"/>
    <cellStyle name="Calculation 2 2 2 3 11 4" xfId="1214"/>
    <cellStyle name="Calculation 2 2 2 3 11 5" xfId="1215"/>
    <cellStyle name="Calculation 2 2 2 3 12" xfId="1216"/>
    <cellStyle name="Calculation 2 2 2 3 12 2" xfId="1217"/>
    <cellStyle name="Calculation 2 2 2 3 12 3" xfId="1218"/>
    <cellStyle name="Calculation 2 2 2 3 12 4" xfId="1219"/>
    <cellStyle name="Calculation 2 2 2 3 12 5" xfId="1220"/>
    <cellStyle name="Calculation 2 2 2 3 13" xfId="1221"/>
    <cellStyle name="Calculation 2 2 2 3 13 2" xfId="1222"/>
    <cellStyle name="Calculation 2 2 2 3 13 3" xfId="1223"/>
    <cellStyle name="Calculation 2 2 2 3 13 4" xfId="1224"/>
    <cellStyle name="Calculation 2 2 2 3 13 5" xfId="1225"/>
    <cellStyle name="Calculation 2 2 2 3 14" xfId="1226"/>
    <cellStyle name="Calculation 2 2 2 3 14 2" xfId="1227"/>
    <cellStyle name="Calculation 2 2 2 3 14 3" xfId="1228"/>
    <cellStyle name="Calculation 2 2 2 3 14 4" xfId="1229"/>
    <cellStyle name="Calculation 2 2 2 3 14 5" xfId="1230"/>
    <cellStyle name="Calculation 2 2 2 3 15" xfId="1231"/>
    <cellStyle name="Calculation 2 2 2 3 15 2" xfId="1232"/>
    <cellStyle name="Calculation 2 2 2 3 15 3" xfId="1233"/>
    <cellStyle name="Calculation 2 2 2 3 15 4" xfId="1234"/>
    <cellStyle name="Calculation 2 2 2 3 15 5" xfId="1235"/>
    <cellStyle name="Calculation 2 2 2 3 16" xfId="1236"/>
    <cellStyle name="Calculation 2 2 2 3 16 2" xfId="1237"/>
    <cellStyle name="Calculation 2 2 2 3 16 3" xfId="1238"/>
    <cellStyle name="Calculation 2 2 2 3 16 4" xfId="1239"/>
    <cellStyle name="Calculation 2 2 2 3 16 5" xfId="1240"/>
    <cellStyle name="Calculation 2 2 2 3 17" xfId="1241"/>
    <cellStyle name="Calculation 2 2 2 3 17 2" xfId="1242"/>
    <cellStyle name="Calculation 2 2 2 3 17 3" xfId="1243"/>
    <cellStyle name="Calculation 2 2 2 3 17 4" xfId="1244"/>
    <cellStyle name="Calculation 2 2 2 3 17 5" xfId="1245"/>
    <cellStyle name="Calculation 2 2 2 3 18" xfId="1246"/>
    <cellStyle name="Calculation 2 2 2 3 2" xfId="1247"/>
    <cellStyle name="Calculation 2 2 2 3 2 10" xfId="1248"/>
    <cellStyle name="Calculation 2 2 2 3 2 2" xfId="1249"/>
    <cellStyle name="Calculation 2 2 2 3 2 2 2" xfId="1250"/>
    <cellStyle name="Calculation 2 2 2 3 2 2 2 2" xfId="1251"/>
    <cellStyle name="Calculation 2 2 2 3 2 2 2 3" xfId="1252"/>
    <cellStyle name="Calculation 2 2 2 3 2 2 2 4" xfId="1253"/>
    <cellStyle name="Calculation 2 2 2 3 2 2 2 5" xfId="1254"/>
    <cellStyle name="Calculation 2 2 2 3 2 2 2 6" xfId="1255"/>
    <cellStyle name="Calculation 2 2 2 3 2 2 2 7" xfId="1256"/>
    <cellStyle name="Calculation 2 2 2 3 2 2 3" xfId="1257"/>
    <cellStyle name="Calculation 2 2 2 3 2 2 4" xfId="1258"/>
    <cellStyle name="Calculation 2 2 2 3 2 3" xfId="1259"/>
    <cellStyle name="Calculation 2 2 2 3 2 3 2" xfId="1260"/>
    <cellStyle name="Calculation 2 2 2 3 2 3 2 2" xfId="1261"/>
    <cellStyle name="Calculation 2 2 2 3 2 3 2 3" xfId="1262"/>
    <cellStyle name="Calculation 2 2 2 3 2 3 2 4" xfId="1263"/>
    <cellStyle name="Calculation 2 2 2 3 2 3 2 5" xfId="1264"/>
    <cellStyle name="Calculation 2 2 2 3 2 3 2 6" xfId="1265"/>
    <cellStyle name="Calculation 2 2 2 3 2 3 2 7" xfId="1266"/>
    <cellStyle name="Calculation 2 2 2 3 2 3 3" xfId="1267"/>
    <cellStyle name="Calculation 2 2 2 3 2 3 4" xfId="1268"/>
    <cellStyle name="Calculation 2 2 2 3 2 4" xfId="1269"/>
    <cellStyle name="Calculation 2 2 2 3 2 4 2" xfId="1270"/>
    <cellStyle name="Calculation 2 2 2 3 2 4 2 2" xfId="1271"/>
    <cellStyle name="Calculation 2 2 2 3 2 4 2 3" xfId="1272"/>
    <cellStyle name="Calculation 2 2 2 3 2 4 2 4" xfId="1273"/>
    <cellStyle name="Calculation 2 2 2 3 2 4 2 5" xfId="1274"/>
    <cellStyle name="Calculation 2 2 2 3 2 4 2 6" xfId="1275"/>
    <cellStyle name="Calculation 2 2 2 3 2 4 2 7" xfId="1276"/>
    <cellStyle name="Calculation 2 2 2 3 2 4 3" xfId="1277"/>
    <cellStyle name="Calculation 2 2 2 3 2 4 4" xfId="1278"/>
    <cellStyle name="Calculation 2 2 2 3 2 5" xfId="1279"/>
    <cellStyle name="Calculation 2 2 2 3 2 5 2" xfId="1280"/>
    <cellStyle name="Calculation 2 2 2 3 2 5 3" xfId="1281"/>
    <cellStyle name="Calculation 2 2 2 3 2 5 4" xfId="1282"/>
    <cellStyle name="Calculation 2 2 2 3 2 5 5" xfId="1283"/>
    <cellStyle name="Calculation 2 2 2 3 2 5 6" xfId="1284"/>
    <cellStyle name="Calculation 2 2 2 3 2 5 7" xfId="1285"/>
    <cellStyle name="Calculation 2 2 2 3 2 5 8" xfId="1286"/>
    <cellStyle name="Calculation 2 2 2 3 2 6" xfId="1287"/>
    <cellStyle name="Calculation 2 2 2 3 2 6 2" xfId="1288"/>
    <cellStyle name="Calculation 2 2 2 3 2 6 3" xfId="1289"/>
    <cellStyle name="Calculation 2 2 2 3 2 6 4" xfId="1290"/>
    <cellStyle name="Calculation 2 2 2 3 2 6 5" xfId="1291"/>
    <cellStyle name="Calculation 2 2 2 3 2 6 6" xfId="1292"/>
    <cellStyle name="Calculation 2 2 2 3 2 6 7" xfId="1293"/>
    <cellStyle name="Calculation 2 2 2 3 2 7" xfId="1294"/>
    <cellStyle name="Calculation 2 2 2 3 2 8" xfId="1295"/>
    <cellStyle name="Calculation 2 2 2 3 2 9" xfId="1296"/>
    <cellStyle name="Calculation 2 2 2 3 3" xfId="1297"/>
    <cellStyle name="Calculation 2 2 2 3 3 2" xfId="1298"/>
    <cellStyle name="Calculation 2 2 2 3 3 2 2" xfId="1299"/>
    <cellStyle name="Calculation 2 2 2 3 3 2 3" xfId="1300"/>
    <cellStyle name="Calculation 2 2 2 3 3 2 4" xfId="1301"/>
    <cellStyle name="Calculation 2 2 2 3 3 2 5" xfId="1302"/>
    <cellStyle name="Calculation 2 2 2 3 3 2 6" xfId="1303"/>
    <cellStyle name="Calculation 2 2 2 3 3 2 7" xfId="1304"/>
    <cellStyle name="Calculation 2 2 2 3 3 3" xfId="1305"/>
    <cellStyle name="Calculation 2 2 2 3 3 4" xfId="1306"/>
    <cellStyle name="Calculation 2 2 2 3 3 5" xfId="1307"/>
    <cellStyle name="Calculation 2 2 2 3 4" xfId="1308"/>
    <cellStyle name="Calculation 2 2 2 3 4 2" xfId="1309"/>
    <cellStyle name="Calculation 2 2 2 3 4 2 2" xfId="1310"/>
    <cellStyle name="Calculation 2 2 2 3 4 2 3" xfId="1311"/>
    <cellStyle name="Calculation 2 2 2 3 4 2 4" xfId="1312"/>
    <cellStyle name="Calculation 2 2 2 3 4 2 5" xfId="1313"/>
    <cellStyle name="Calculation 2 2 2 3 4 2 6" xfId="1314"/>
    <cellStyle name="Calculation 2 2 2 3 4 2 7" xfId="1315"/>
    <cellStyle name="Calculation 2 2 2 3 4 3" xfId="1316"/>
    <cellStyle name="Calculation 2 2 2 3 4 4" xfId="1317"/>
    <cellStyle name="Calculation 2 2 2 3 4 5" xfId="1318"/>
    <cellStyle name="Calculation 2 2 2 3 5" xfId="1319"/>
    <cellStyle name="Calculation 2 2 2 3 5 2" xfId="1320"/>
    <cellStyle name="Calculation 2 2 2 3 5 2 2" xfId="1321"/>
    <cellStyle name="Calculation 2 2 2 3 5 2 3" xfId="1322"/>
    <cellStyle name="Calculation 2 2 2 3 5 2 4" xfId="1323"/>
    <cellStyle name="Calculation 2 2 2 3 5 2 5" xfId="1324"/>
    <cellStyle name="Calculation 2 2 2 3 5 2 6" xfId="1325"/>
    <cellStyle name="Calculation 2 2 2 3 5 2 7" xfId="1326"/>
    <cellStyle name="Calculation 2 2 2 3 5 3" xfId="1327"/>
    <cellStyle name="Calculation 2 2 2 3 5 4" xfId="1328"/>
    <cellStyle name="Calculation 2 2 2 3 5 5" xfId="1329"/>
    <cellStyle name="Calculation 2 2 2 3 6" xfId="1330"/>
    <cellStyle name="Calculation 2 2 2 3 6 2" xfId="1331"/>
    <cellStyle name="Calculation 2 2 2 3 6 3" xfId="1332"/>
    <cellStyle name="Calculation 2 2 2 3 6 4" xfId="1333"/>
    <cellStyle name="Calculation 2 2 2 3 6 5" xfId="1334"/>
    <cellStyle name="Calculation 2 2 2 3 6 6" xfId="1335"/>
    <cellStyle name="Calculation 2 2 2 3 6 7" xfId="1336"/>
    <cellStyle name="Calculation 2 2 2 3 6 8" xfId="1337"/>
    <cellStyle name="Calculation 2 2 2 3 7" xfId="1338"/>
    <cellStyle name="Calculation 2 2 2 3 7 2" xfId="1339"/>
    <cellStyle name="Calculation 2 2 2 3 7 3" xfId="1340"/>
    <cellStyle name="Calculation 2 2 2 3 7 4" xfId="1341"/>
    <cellStyle name="Calculation 2 2 2 3 7 5" xfId="1342"/>
    <cellStyle name="Calculation 2 2 2 3 7 6" xfId="1343"/>
    <cellStyle name="Calculation 2 2 2 3 7 7" xfId="1344"/>
    <cellStyle name="Calculation 2 2 2 3 8" xfId="1345"/>
    <cellStyle name="Calculation 2 2 2 3 8 2" xfId="1346"/>
    <cellStyle name="Calculation 2 2 2 3 8 3" xfId="1347"/>
    <cellStyle name="Calculation 2 2 2 3 8 4" xfId="1348"/>
    <cellStyle name="Calculation 2 2 2 3 8 5" xfId="1349"/>
    <cellStyle name="Calculation 2 2 2 3 9" xfId="1350"/>
    <cellStyle name="Calculation 2 2 2 3 9 2" xfId="1351"/>
    <cellStyle name="Calculation 2 2 2 3 9 3" xfId="1352"/>
    <cellStyle name="Calculation 2 2 2 3 9 4" xfId="1353"/>
    <cellStyle name="Calculation 2 2 2 3 9 5" xfId="1354"/>
    <cellStyle name="Calculation 2 2 2 4" xfId="1355"/>
    <cellStyle name="Calculation 2 2 2 4 10" xfId="1356"/>
    <cellStyle name="Calculation 2 2 2 4 2" xfId="1357"/>
    <cellStyle name="Calculation 2 2 2 4 2 2" xfId="1358"/>
    <cellStyle name="Calculation 2 2 2 4 2 2 2" xfId="1359"/>
    <cellStyle name="Calculation 2 2 2 4 2 2 3" xfId="1360"/>
    <cellStyle name="Calculation 2 2 2 4 2 2 4" xfId="1361"/>
    <cellStyle name="Calculation 2 2 2 4 2 2 5" xfId="1362"/>
    <cellStyle name="Calculation 2 2 2 4 2 2 6" xfId="1363"/>
    <cellStyle name="Calculation 2 2 2 4 2 2 7" xfId="1364"/>
    <cellStyle name="Calculation 2 2 2 4 2 3" xfId="1365"/>
    <cellStyle name="Calculation 2 2 2 4 2 4" xfId="1366"/>
    <cellStyle name="Calculation 2 2 2 4 3" xfId="1367"/>
    <cellStyle name="Calculation 2 2 2 4 3 2" xfId="1368"/>
    <cellStyle name="Calculation 2 2 2 4 3 2 2" xfId="1369"/>
    <cellStyle name="Calculation 2 2 2 4 3 2 3" xfId="1370"/>
    <cellStyle name="Calculation 2 2 2 4 3 2 4" xfId="1371"/>
    <cellStyle name="Calculation 2 2 2 4 3 2 5" xfId="1372"/>
    <cellStyle name="Calculation 2 2 2 4 3 2 6" xfId="1373"/>
    <cellStyle name="Calculation 2 2 2 4 3 2 7" xfId="1374"/>
    <cellStyle name="Calculation 2 2 2 4 3 3" xfId="1375"/>
    <cellStyle name="Calculation 2 2 2 4 3 4" xfId="1376"/>
    <cellStyle name="Calculation 2 2 2 4 4" xfId="1377"/>
    <cellStyle name="Calculation 2 2 2 4 4 2" xfId="1378"/>
    <cellStyle name="Calculation 2 2 2 4 4 2 2" xfId="1379"/>
    <cellStyle name="Calculation 2 2 2 4 4 2 3" xfId="1380"/>
    <cellStyle name="Calculation 2 2 2 4 4 2 4" xfId="1381"/>
    <cellStyle name="Calculation 2 2 2 4 4 2 5" xfId="1382"/>
    <cellStyle name="Calculation 2 2 2 4 4 2 6" xfId="1383"/>
    <cellStyle name="Calculation 2 2 2 4 4 2 7" xfId="1384"/>
    <cellStyle name="Calculation 2 2 2 4 4 3" xfId="1385"/>
    <cellStyle name="Calculation 2 2 2 4 4 4" xfId="1386"/>
    <cellStyle name="Calculation 2 2 2 4 5" xfId="1387"/>
    <cellStyle name="Calculation 2 2 2 4 5 2" xfId="1388"/>
    <cellStyle name="Calculation 2 2 2 4 5 3" xfId="1389"/>
    <cellStyle name="Calculation 2 2 2 4 5 4" xfId="1390"/>
    <cellStyle name="Calculation 2 2 2 4 5 5" xfId="1391"/>
    <cellStyle name="Calculation 2 2 2 4 5 6" xfId="1392"/>
    <cellStyle name="Calculation 2 2 2 4 5 7" xfId="1393"/>
    <cellStyle name="Calculation 2 2 2 4 5 8" xfId="1394"/>
    <cellStyle name="Calculation 2 2 2 4 6" xfId="1395"/>
    <cellStyle name="Calculation 2 2 2 4 6 2" xfId="1396"/>
    <cellStyle name="Calculation 2 2 2 4 6 3" xfId="1397"/>
    <cellStyle name="Calculation 2 2 2 4 6 4" xfId="1398"/>
    <cellStyle name="Calculation 2 2 2 4 6 5" xfId="1399"/>
    <cellStyle name="Calculation 2 2 2 4 6 6" xfId="1400"/>
    <cellStyle name="Calculation 2 2 2 4 6 7" xfId="1401"/>
    <cellStyle name="Calculation 2 2 2 4 7" xfId="1402"/>
    <cellStyle name="Calculation 2 2 2 4 8" xfId="1403"/>
    <cellStyle name="Calculation 2 2 2 4 9" xfId="1404"/>
    <cellStyle name="Calculation 2 2 2 5" xfId="1405"/>
    <cellStyle name="Calculation 2 2 2 5 10" xfId="1406"/>
    <cellStyle name="Calculation 2 2 2 5 2" xfId="1407"/>
    <cellStyle name="Calculation 2 2 2 5 2 2" xfId="1408"/>
    <cellStyle name="Calculation 2 2 2 5 2 2 2" xfId="1409"/>
    <cellStyle name="Calculation 2 2 2 5 2 2 3" xfId="1410"/>
    <cellStyle name="Calculation 2 2 2 5 2 2 4" xfId="1411"/>
    <cellStyle name="Calculation 2 2 2 5 2 2 5" xfId="1412"/>
    <cellStyle name="Calculation 2 2 2 5 2 2 6" xfId="1413"/>
    <cellStyle name="Calculation 2 2 2 5 2 2 7" xfId="1414"/>
    <cellStyle name="Calculation 2 2 2 5 2 3" xfId="1415"/>
    <cellStyle name="Calculation 2 2 2 5 2 4" xfId="1416"/>
    <cellStyle name="Calculation 2 2 2 5 3" xfId="1417"/>
    <cellStyle name="Calculation 2 2 2 5 3 2" xfId="1418"/>
    <cellStyle name="Calculation 2 2 2 5 3 2 2" xfId="1419"/>
    <cellStyle name="Calculation 2 2 2 5 3 2 3" xfId="1420"/>
    <cellStyle name="Calculation 2 2 2 5 3 2 4" xfId="1421"/>
    <cellStyle name="Calculation 2 2 2 5 3 2 5" xfId="1422"/>
    <cellStyle name="Calculation 2 2 2 5 3 2 6" xfId="1423"/>
    <cellStyle name="Calculation 2 2 2 5 3 2 7" xfId="1424"/>
    <cellStyle name="Calculation 2 2 2 5 3 3" xfId="1425"/>
    <cellStyle name="Calculation 2 2 2 5 3 4" xfId="1426"/>
    <cellStyle name="Calculation 2 2 2 5 4" xfId="1427"/>
    <cellStyle name="Calculation 2 2 2 5 4 2" xfId="1428"/>
    <cellStyle name="Calculation 2 2 2 5 4 2 2" xfId="1429"/>
    <cellStyle name="Calculation 2 2 2 5 4 2 3" xfId="1430"/>
    <cellStyle name="Calculation 2 2 2 5 4 2 4" xfId="1431"/>
    <cellStyle name="Calculation 2 2 2 5 4 2 5" xfId="1432"/>
    <cellStyle name="Calculation 2 2 2 5 4 2 6" xfId="1433"/>
    <cellStyle name="Calculation 2 2 2 5 4 2 7" xfId="1434"/>
    <cellStyle name="Calculation 2 2 2 5 4 3" xfId="1435"/>
    <cellStyle name="Calculation 2 2 2 5 4 4" xfId="1436"/>
    <cellStyle name="Calculation 2 2 2 5 5" xfId="1437"/>
    <cellStyle name="Calculation 2 2 2 5 5 2" xfId="1438"/>
    <cellStyle name="Calculation 2 2 2 5 5 3" xfId="1439"/>
    <cellStyle name="Calculation 2 2 2 5 5 4" xfId="1440"/>
    <cellStyle name="Calculation 2 2 2 5 5 5" xfId="1441"/>
    <cellStyle name="Calculation 2 2 2 5 5 6" xfId="1442"/>
    <cellStyle name="Calculation 2 2 2 5 5 7" xfId="1443"/>
    <cellStyle name="Calculation 2 2 2 5 5 8" xfId="1444"/>
    <cellStyle name="Calculation 2 2 2 5 6" xfId="1445"/>
    <cellStyle name="Calculation 2 2 2 5 6 2" xfId="1446"/>
    <cellStyle name="Calculation 2 2 2 5 6 3" xfId="1447"/>
    <cellStyle name="Calculation 2 2 2 5 6 4" xfId="1448"/>
    <cellStyle name="Calculation 2 2 2 5 6 5" xfId="1449"/>
    <cellStyle name="Calculation 2 2 2 5 6 6" xfId="1450"/>
    <cellStyle name="Calculation 2 2 2 5 6 7" xfId="1451"/>
    <cellStyle name="Calculation 2 2 2 5 7" xfId="1452"/>
    <cellStyle name="Calculation 2 2 2 5 8" xfId="1453"/>
    <cellStyle name="Calculation 2 2 2 5 9" xfId="1454"/>
    <cellStyle name="Calculation 2 2 2 6" xfId="1455"/>
    <cellStyle name="Calculation 2 2 2 6 2" xfId="1456"/>
    <cellStyle name="Calculation 2 2 2 6 2 2" xfId="1457"/>
    <cellStyle name="Calculation 2 2 2 6 2 3" xfId="1458"/>
    <cellStyle name="Calculation 2 2 2 6 2 4" xfId="1459"/>
    <cellStyle name="Calculation 2 2 2 6 2 5" xfId="1460"/>
    <cellStyle name="Calculation 2 2 2 6 2 6" xfId="1461"/>
    <cellStyle name="Calculation 2 2 2 6 2 7" xfId="1462"/>
    <cellStyle name="Calculation 2 2 2 6 3" xfId="1463"/>
    <cellStyle name="Calculation 2 2 2 6 4" xfId="1464"/>
    <cellStyle name="Calculation 2 2 2 6 5" xfId="1465"/>
    <cellStyle name="Calculation 2 2 2 7" xfId="1466"/>
    <cellStyle name="Calculation 2 2 2 7 2" xfId="1467"/>
    <cellStyle name="Calculation 2 2 2 7 2 2" xfId="1468"/>
    <cellStyle name="Calculation 2 2 2 7 2 3" xfId="1469"/>
    <cellStyle name="Calculation 2 2 2 7 2 4" xfId="1470"/>
    <cellStyle name="Calculation 2 2 2 7 2 5" xfId="1471"/>
    <cellStyle name="Calculation 2 2 2 7 2 6" xfId="1472"/>
    <cellStyle name="Calculation 2 2 2 7 2 7" xfId="1473"/>
    <cellStyle name="Calculation 2 2 2 7 3" xfId="1474"/>
    <cellStyle name="Calculation 2 2 2 7 4" xfId="1475"/>
    <cellStyle name="Calculation 2 2 2 7 5" xfId="1476"/>
    <cellStyle name="Calculation 2 2 2 8" xfId="1477"/>
    <cellStyle name="Calculation 2 2 2 8 2" xfId="1478"/>
    <cellStyle name="Calculation 2 2 2 8 2 2" xfId="1479"/>
    <cellStyle name="Calculation 2 2 2 8 2 3" xfId="1480"/>
    <cellStyle name="Calculation 2 2 2 8 2 4" xfId="1481"/>
    <cellStyle name="Calculation 2 2 2 8 2 5" xfId="1482"/>
    <cellStyle name="Calculation 2 2 2 8 2 6" xfId="1483"/>
    <cellStyle name="Calculation 2 2 2 8 2 7" xfId="1484"/>
    <cellStyle name="Calculation 2 2 2 8 3" xfId="1485"/>
    <cellStyle name="Calculation 2 2 2 8 4" xfId="1486"/>
    <cellStyle name="Calculation 2 2 2 8 5" xfId="1487"/>
    <cellStyle name="Calculation 2 2 2 9" xfId="1488"/>
    <cellStyle name="Calculation 2 2 2 9 2" xfId="1489"/>
    <cellStyle name="Calculation 2 2 2 9 2 2" xfId="1490"/>
    <cellStyle name="Calculation 2 2 2 9 2 3" xfId="1491"/>
    <cellStyle name="Calculation 2 2 2 9 2 4" xfId="1492"/>
    <cellStyle name="Calculation 2 2 2 9 2 5" xfId="1493"/>
    <cellStyle name="Calculation 2 2 2 9 2 6" xfId="1494"/>
    <cellStyle name="Calculation 2 2 2 9 2 7" xfId="1495"/>
    <cellStyle name="Calculation 2 2 2 9 3" xfId="1496"/>
    <cellStyle name="Calculation 2 2 2 9 4" xfId="1497"/>
    <cellStyle name="Calculation 2 2 2 9 5" xfId="1498"/>
    <cellStyle name="Calculation 2 2 20" xfId="1499"/>
    <cellStyle name="Calculation 2 2 3" xfId="1500"/>
    <cellStyle name="Calculation 2 2 3 10" xfId="1501"/>
    <cellStyle name="Calculation 2 2 3 10 2" xfId="1502"/>
    <cellStyle name="Calculation 2 2 3 10 3" xfId="1503"/>
    <cellStyle name="Calculation 2 2 3 10 4" xfId="1504"/>
    <cellStyle name="Calculation 2 2 3 10 5" xfId="1505"/>
    <cellStyle name="Calculation 2 2 3 10 6" xfId="1506"/>
    <cellStyle name="Calculation 2 2 3 10 7" xfId="1507"/>
    <cellStyle name="Calculation 2 2 3 10 8" xfId="1508"/>
    <cellStyle name="Calculation 2 2 3 11" xfId="1509"/>
    <cellStyle name="Calculation 2 2 3 11 2" xfId="1510"/>
    <cellStyle name="Calculation 2 2 3 11 3" xfId="1511"/>
    <cellStyle name="Calculation 2 2 3 11 4" xfId="1512"/>
    <cellStyle name="Calculation 2 2 3 11 5" xfId="1513"/>
    <cellStyle name="Calculation 2 2 3 11 6" xfId="1514"/>
    <cellStyle name="Calculation 2 2 3 11 7" xfId="1515"/>
    <cellStyle name="Calculation 2 2 3 12" xfId="1516"/>
    <cellStyle name="Calculation 2 2 3 12 2" xfId="1517"/>
    <cellStyle name="Calculation 2 2 3 12 3" xfId="1518"/>
    <cellStyle name="Calculation 2 2 3 12 4" xfId="1519"/>
    <cellStyle name="Calculation 2 2 3 12 5" xfId="1520"/>
    <cellStyle name="Calculation 2 2 3 13" xfId="1521"/>
    <cellStyle name="Calculation 2 2 3 13 2" xfId="1522"/>
    <cellStyle name="Calculation 2 2 3 13 3" xfId="1523"/>
    <cellStyle name="Calculation 2 2 3 13 4" xfId="1524"/>
    <cellStyle name="Calculation 2 2 3 13 5" xfId="1525"/>
    <cellStyle name="Calculation 2 2 3 14" xfId="1526"/>
    <cellStyle name="Calculation 2 2 3 14 2" xfId="1527"/>
    <cellStyle name="Calculation 2 2 3 14 3" xfId="1528"/>
    <cellStyle name="Calculation 2 2 3 14 4" xfId="1529"/>
    <cellStyle name="Calculation 2 2 3 14 5" xfId="1530"/>
    <cellStyle name="Calculation 2 2 3 15" xfId="1531"/>
    <cellStyle name="Calculation 2 2 3 15 2" xfId="1532"/>
    <cellStyle name="Calculation 2 2 3 15 3" xfId="1533"/>
    <cellStyle name="Calculation 2 2 3 15 4" xfId="1534"/>
    <cellStyle name="Calculation 2 2 3 15 5" xfId="1535"/>
    <cellStyle name="Calculation 2 2 3 16" xfId="1536"/>
    <cellStyle name="Calculation 2 2 3 17" xfId="1537"/>
    <cellStyle name="Calculation 2 2 3 2" xfId="1538"/>
    <cellStyle name="Calculation 2 2 3 2 10" xfId="1539"/>
    <cellStyle name="Calculation 2 2 3 2 10 2" xfId="1540"/>
    <cellStyle name="Calculation 2 2 3 2 10 3" xfId="1541"/>
    <cellStyle name="Calculation 2 2 3 2 10 4" xfId="1542"/>
    <cellStyle name="Calculation 2 2 3 2 10 5" xfId="1543"/>
    <cellStyle name="Calculation 2 2 3 2 10 6" xfId="1544"/>
    <cellStyle name="Calculation 2 2 3 2 10 7" xfId="1545"/>
    <cellStyle name="Calculation 2 2 3 2 11" xfId="1546"/>
    <cellStyle name="Calculation 2 2 3 2 11 2" xfId="1547"/>
    <cellStyle name="Calculation 2 2 3 2 11 3" xfId="1548"/>
    <cellStyle name="Calculation 2 2 3 2 11 4" xfId="1549"/>
    <cellStyle name="Calculation 2 2 3 2 11 5" xfId="1550"/>
    <cellStyle name="Calculation 2 2 3 2 12" xfId="1551"/>
    <cellStyle name="Calculation 2 2 3 2 12 2" xfId="1552"/>
    <cellStyle name="Calculation 2 2 3 2 12 3" xfId="1553"/>
    <cellStyle name="Calculation 2 2 3 2 12 4" xfId="1554"/>
    <cellStyle name="Calculation 2 2 3 2 12 5" xfId="1555"/>
    <cellStyle name="Calculation 2 2 3 2 13" xfId="1556"/>
    <cellStyle name="Calculation 2 2 3 2 13 2" xfId="1557"/>
    <cellStyle name="Calculation 2 2 3 2 13 3" xfId="1558"/>
    <cellStyle name="Calculation 2 2 3 2 13 4" xfId="1559"/>
    <cellStyle name="Calculation 2 2 3 2 13 5" xfId="1560"/>
    <cellStyle name="Calculation 2 2 3 2 14" xfId="1561"/>
    <cellStyle name="Calculation 2 2 3 2 14 2" xfId="1562"/>
    <cellStyle name="Calculation 2 2 3 2 14 3" xfId="1563"/>
    <cellStyle name="Calculation 2 2 3 2 14 4" xfId="1564"/>
    <cellStyle name="Calculation 2 2 3 2 14 5" xfId="1565"/>
    <cellStyle name="Calculation 2 2 3 2 15" xfId="1566"/>
    <cellStyle name="Calculation 2 2 3 2 15 2" xfId="1567"/>
    <cellStyle name="Calculation 2 2 3 2 15 3" xfId="1568"/>
    <cellStyle name="Calculation 2 2 3 2 15 4" xfId="1569"/>
    <cellStyle name="Calculation 2 2 3 2 15 5" xfId="1570"/>
    <cellStyle name="Calculation 2 2 3 2 16" xfId="1571"/>
    <cellStyle name="Calculation 2 2 3 2 16 2" xfId="1572"/>
    <cellStyle name="Calculation 2 2 3 2 16 3" xfId="1573"/>
    <cellStyle name="Calculation 2 2 3 2 16 4" xfId="1574"/>
    <cellStyle name="Calculation 2 2 3 2 16 5" xfId="1575"/>
    <cellStyle name="Calculation 2 2 3 2 17" xfId="1576"/>
    <cellStyle name="Calculation 2 2 3 2 17 2" xfId="1577"/>
    <cellStyle name="Calculation 2 2 3 2 17 3" xfId="1578"/>
    <cellStyle name="Calculation 2 2 3 2 17 4" xfId="1579"/>
    <cellStyle name="Calculation 2 2 3 2 17 5" xfId="1580"/>
    <cellStyle name="Calculation 2 2 3 2 18" xfId="1581"/>
    <cellStyle name="Calculation 2 2 3 2 2" xfId="1582"/>
    <cellStyle name="Calculation 2 2 3 2 2 10" xfId="1583"/>
    <cellStyle name="Calculation 2 2 3 2 2 10 2" xfId="1584"/>
    <cellStyle name="Calculation 2 2 3 2 2 10 3" xfId="1585"/>
    <cellStyle name="Calculation 2 2 3 2 2 10 4" xfId="1586"/>
    <cellStyle name="Calculation 2 2 3 2 2 10 5" xfId="1587"/>
    <cellStyle name="Calculation 2 2 3 2 2 11" xfId="1588"/>
    <cellStyle name="Calculation 2 2 3 2 2 11 2" xfId="1589"/>
    <cellStyle name="Calculation 2 2 3 2 2 11 3" xfId="1590"/>
    <cellStyle name="Calculation 2 2 3 2 2 11 4" xfId="1591"/>
    <cellStyle name="Calculation 2 2 3 2 2 11 5" xfId="1592"/>
    <cellStyle name="Calculation 2 2 3 2 2 12" xfId="1593"/>
    <cellStyle name="Calculation 2 2 3 2 2 12 2" xfId="1594"/>
    <cellStyle name="Calculation 2 2 3 2 2 12 3" xfId="1595"/>
    <cellStyle name="Calculation 2 2 3 2 2 12 4" xfId="1596"/>
    <cellStyle name="Calculation 2 2 3 2 2 12 5" xfId="1597"/>
    <cellStyle name="Calculation 2 2 3 2 2 13" xfId="1598"/>
    <cellStyle name="Calculation 2 2 3 2 2 13 2" xfId="1599"/>
    <cellStyle name="Calculation 2 2 3 2 2 13 3" xfId="1600"/>
    <cellStyle name="Calculation 2 2 3 2 2 13 4" xfId="1601"/>
    <cellStyle name="Calculation 2 2 3 2 2 13 5" xfId="1602"/>
    <cellStyle name="Calculation 2 2 3 2 2 14" xfId="1603"/>
    <cellStyle name="Calculation 2 2 3 2 2 14 2" xfId="1604"/>
    <cellStyle name="Calculation 2 2 3 2 2 14 3" xfId="1605"/>
    <cellStyle name="Calculation 2 2 3 2 2 14 4" xfId="1606"/>
    <cellStyle name="Calculation 2 2 3 2 2 14 5" xfId="1607"/>
    <cellStyle name="Calculation 2 2 3 2 2 15" xfId="1608"/>
    <cellStyle name="Calculation 2 2 3 2 2 15 2" xfId="1609"/>
    <cellStyle name="Calculation 2 2 3 2 2 15 3" xfId="1610"/>
    <cellStyle name="Calculation 2 2 3 2 2 15 4" xfId="1611"/>
    <cellStyle name="Calculation 2 2 3 2 2 15 5" xfId="1612"/>
    <cellStyle name="Calculation 2 2 3 2 2 16" xfId="1613"/>
    <cellStyle name="Calculation 2 2 3 2 2 16 2" xfId="1614"/>
    <cellStyle name="Calculation 2 2 3 2 2 16 3" xfId="1615"/>
    <cellStyle name="Calculation 2 2 3 2 2 16 4" xfId="1616"/>
    <cellStyle name="Calculation 2 2 3 2 2 16 5" xfId="1617"/>
    <cellStyle name="Calculation 2 2 3 2 2 17" xfId="1618"/>
    <cellStyle name="Calculation 2 2 3 2 2 17 2" xfId="1619"/>
    <cellStyle name="Calculation 2 2 3 2 2 17 3" xfId="1620"/>
    <cellStyle name="Calculation 2 2 3 2 2 17 4" xfId="1621"/>
    <cellStyle name="Calculation 2 2 3 2 2 17 5" xfId="1622"/>
    <cellStyle name="Calculation 2 2 3 2 2 18" xfId="1623"/>
    <cellStyle name="Calculation 2 2 3 2 2 2" xfId="1624"/>
    <cellStyle name="Calculation 2 2 3 2 2 2 10" xfId="1625"/>
    <cellStyle name="Calculation 2 2 3 2 2 2 2" xfId="1626"/>
    <cellStyle name="Calculation 2 2 3 2 2 2 2 2" xfId="1627"/>
    <cellStyle name="Calculation 2 2 3 2 2 2 2 2 2" xfId="1628"/>
    <cellStyle name="Calculation 2 2 3 2 2 2 2 2 3" xfId="1629"/>
    <cellStyle name="Calculation 2 2 3 2 2 2 2 2 4" xfId="1630"/>
    <cellStyle name="Calculation 2 2 3 2 2 2 2 2 5" xfId="1631"/>
    <cellStyle name="Calculation 2 2 3 2 2 2 2 2 6" xfId="1632"/>
    <cellStyle name="Calculation 2 2 3 2 2 2 2 2 7" xfId="1633"/>
    <cellStyle name="Calculation 2 2 3 2 2 2 2 3" xfId="1634"/>
    <cellStyle name="Calculation 2 2 3 2 2 2 2 4" xfId="1635"/>
    <cellStyle name="Calculation 2 2 3 2 2 2 3" xfId="1636"/>
    <cellStyle name="Calculation 2 2 3 2 2 2 3 2" xfId="1637"/>
    <cellStyle name="Calculation 2 2 3 2 2 2 3 2 2" xfId="1638"/>
    <cellStyle name="Calculation 2 2 3 2 2 2 3 2 3" xfId="1639"/>
    <cellStyle name="Calculation 2 2 3 2 2 2 3 2 4" xfId="1640"/>
    <cellStyle name="Calculation 2 2 3 2 2 2 3 2 5" xfId="1641"/>
    <cellStyle name="Calculation 2 2 3 2 2 2 3 2 6" xfId="1642"/>
    <cellStyle name="Calculation 2 2 3 2 2 2 3 2 7" xfId="1643"/>
    <cellStyle name="Calculation 2 2 3 2 2 2 3 3" xfId="1644"/>
    <cellStyle name="Calculation 2 2 3 2 2 2 3 4" xfId="1645"/>
    <cellStyle name="Calculation 2 2 3 2 2 2 4" xfId="1646"/>
    <cellStyle name="Calculation 2 2 3 2 2 2 4 2" xfId="1647"/>
    <cellStyle name="Calculation 2 2 3 2 2 2 4 2 2" xfId="1648"/>
    <cellStyle name="Calculation 2 2 3 2 2 2 4 2 3" xfId="1649"/>
    <cellStyle name="Calculation 2 2 3 2 2 2 4 2 4" xfId="1650"/>
    <cellStyle name="Calculation 2 2 3 2 2 2 4 2 5" xfId="1651"/>
    <cellStyle name="Calculation 2 2 3 2 2 2 4 2 6" xfId="1652"/>
    <cellStyle name="Calculation 2 2 3 2 2 2 4 2 7" xfId="1653"/>
    <cellStyle name="Calculation 2 2 3 2 2 2 4 3" xfId="1654"/>
    <cellStyle name="Calculation 2 2 3 2 2 2 4 4" xfId="1655"/>
    <cellStyle name="Calculation 2 2 3 2 2 2 5" xfId="1656"/>
    <cellStyle name="Calculation 2 2 3 2 2 2 5 2" xfId="1657"/>
    <cellStyle name="Calculation 2 2 3 2 2 2 5 3" xfId="1658"/>
    <cellStyle name="Calculation 2 2 3 2 2 2 5 4" xfId="1659"/>
    <cellStyle name="Calculation 2 2 3 2 2 2 5 5" xfId="1660"/>
    <cellStyle name="Calculation 2 2 3 2 2 2 5 6" xfId="1661"/>
    <cellStyle name="Calculation 2 2 3 2 2 2 5 7" xfId="1662"/>
    <cellStyle name="Calculation 2 2 3 2 2 2 5 8" xfId="1663"/>
    <cellStyle name="Calculation 2 2 3 2 2 2 6" xfId="1664"/>
    <cellStyle name="Calculation 2 2 3 2 2 2 6 2" xfId="1665"/>
    <cellStyle name="Calculation 2 2 3 2 2 2 6 3" xfId="1666"/>
    <cellStyle name="Calculation 2 2 3 2 2 2 6 4" xfId="1667"/>
    <cellStyle name="Calculation 2 2 3 2 2 2 6 5" xfId="1668"/>
    <cellStyle name="Calculation 2 2 3 2 2 2 6 6" xfId="1669"/>
    <cellStyle name="Calculation 2 2 3 2 2 2 6 7" xfId="1670"/>
    <cellStyle name="Calculation 2 2 3 2 2 2 7" xfId="1671"/>
    <cellStyle name="Calculation 2 2 3 2 2 2 8" xfId="1672"/>
    <cellStyle name="Calculation 2 2 3 2 2 2 9" xfId="1673"/>
    <cellStyle name="Calculation 2 2 3 2 2 3" xfId="1674"/>
    <cellStyle name="Calculation 2 2 3 2 2 3 2" xfId="1675"/>
    <cellStyle name="Calculation 2 2 3 2 2 3 2 2" xfId="1676"/>
    <cellStyle name="Calculation 2 2 3 2 2 3 2 3" xfId="1677"/>
    <cellStyle name="Calculation 2 2 3 2 2 3 2 4" xfId="1678"/>
    <cellStyle name="Calculation 2 2 3 2 2 3 2 5" xfId="1679"/>
    <cellStyle name="Calculation 2 2 3 2 2 3 2 6" xfId="1680"/>
    <cellStyle name="Calculation 2 2 3 2 2 3 2 7" xfId="1681"/>
    <cellStyle name="Calculation 2 2 3 2 2 3 3" xfId="1682"/>
    <cellStyle name="Calculation 2 2 3 2 2 3 4" xfId="1683"/>
    <cellStyle name="Calculation 2 2 3 2 2 3 5" xfId="1684"/>
    <cellStyle name="Calculation 2 2 3 2 2 4" xfId="1685"/>
    <cellStyle name="Calculation 2 2 3 2 2 4 2" xfId="1686"/>
    <cellStyle name="Calculation 2 2 3 2 2 4 2 2" xfId="1687"/>
    <cellStyle name="Calculation 2 2 3 2 2 4 2 3" xfId="1688"/>
    <cellStyle name="Calculation 2 2 3 2 2 4 2 4" xfId="1689"/>
    <cellStyle name="Calculation 2 2 3 2 2 4 2 5" xfId="1690"/>
    <cellStyle name="Calculation 2 2 3 2 2 4 2 6" xfId="1691"/>
    <cellStyle name="Calculation 2 2 3 2 2 4 2 7" xfId="1692"/>
    <cellStyle name="Calculation 2 2 3 2 2 4 3" xfId="1693"/>
    <cellStyle name="Calculation 2 2 3 2 2 4 4" xfId="1694"/>
    <cellStyle name="Calculation 2 2 3 2 2 4 5" xfId="1695"/>
    <cellStyle name="Calculation 2 2 3 2 2 5" xfId="1696"/>
    <cellStyle name="Calculation 2 2 3 2 2 5 2" xfId="1697"/>
    <cellStyle name="Calculation 2 2 3 2 2 5 2 2" xfId="1698"/>
    <cellStyle name="Calculation 2 2 3 2 2 5 2 3" xfId="1699"/>
    <cellStyle name="Calculation 2 2 3 2 2 5 2 4" xfId="1700"/>
    <cellStyle name="Calculation 2 2 3 2 2 5 2 5" xfId="1701"/>
    <cellStyle name="Calculation 2 2 3 2 2 5 2 6" xfId="1702"/>
    <cellStyle name="Calculation 2 2 3 2 2 5 2 7" xfId="1703"/>
    <cellStyle name="Calculation 2 2 3 2 2 5 3" xfId="1704"/>
    <cellStyle name="Calculation 2 2 3 2 2 5 4" xfId="1705"/>
    <cellStyle name="Calculation 2 2 3 2 2 5 5" xfId="1706"/>
    <cellStyle name="Calculation 2 2 3 2 2 6" xfId="1707"/>
    <cellStyle name="Calculation 2 2 3 2 2 6 2" xfId="1708"/>
    <cellStyle name="Calculation 2 2 3 2 2 6 3" xfId="1709"/>
    <cellStyle name="Calculation 2 2 3 2 2 6 4" xfId="1710"/>
    <cellStyle name="Calculation 2 2 3 2 2 6 5" xfId="1711"/>
    <cellStyle name="Calculation 2 2 3 2 2 6 6" xfId="1712"/>
    <cellStyle name="Calculation 2 2 3 2 2 6 7" xfId="1713"/>
    <cellStyle name="Calculation 2 2 3 2 2 6 8" xfId="1714"/>
    <cellStyle name="Calculation 2 2 3 2 2 7" xfId="1715"/>
    <cellStyle name="Calculation 2 2 3 2 2 7 2" xfId="1716"/>
    <cellStyle name="Calculation 2 2 3 2 2 7 3" xfId="1717"/>
    <cellStyle name="Calculation 2 2 3 2 2 7 4" xfId="1718"/>
    <cellStyle name="Calculation 2 2 3 2 2 7 5" xfId="1719"/>
    <cellStyle name="Calculation 2 2 3 2 2 7 6" xfId="1720"/>
    <cellStyle name="Calculation 2 2 3 2 2 7 7" xfId="1721"/>
    <cellStyle name="Calculation 2 2 3 2 2 8" xfId="1722"/>
    <cellStyle name="Calculation 2 2 3 2 2 8 2" xfId="1723"/>
    <cellStyle name="Calculation 2 2 3 2 2 8 3" xfId="1724"/>
    <cellStyle name="Calculation 2 2 3 2 2 8 4" xfId="1725"/>
    <cellStyle name="Calculation 2 2 3 2 2 8 5" xfId="1726"/>
    <cellStyle name="Calculation 2 2 3 2 2 9" xfId="1727"/>
    <cellStyle name="Calculation 2 2 3 2 2 9 2" xfId="1728"/>
    <cellStyle name="Calculation 2 2 3 2 2 9 3" xfId="1729"/>
    <cellStyle name="Calculation 2 2 3 2 2 9 4" xfId="1730"/>
    <cellStyle name="Calculation 2 2 3 2 2 9 5" xfId="1731"/>
    <cellStyle name="Calculation 2 2 3 2 3" xfId="1732"/>
    <cellStyle name="Calculation 2 2 3 2 3 10" xfId="1733"/>
    <cellStyle name="Calculation 2 2 3 2 3 2" xfId="1734"/>
    <cellStyle name="Calculation 2 2 3 2 3 2 2" xfId="1735"/>
    <cellStyle name="Calculation 2 2 3 2 3 2 2 2" xfId="1736"/>
    <cellStyle name="Calculation 2 2 3 2 3 2 2 3" xfId="1737"/>
    <cellStyle name="Calculation 2 2 3 2 3 2 2 4" xfId="1738"/>
    <cellStyle name="Calculation 2 2 3 2 3 2 2 5" xfId="1739"/>
    <cellStyle name="Calculation 2 2 3 2 3 2 2 6" xfId="1740"/>
    <cellStyle name="Calculation 2 2 3 2 3 2 2 7" xfId="1741"/>
    <cellStyle name="Calculation 2 2 3 2 3 2 3" xfId="1742"/>
    <cellStyle name="Calculation 2 2 3 2 3 2 4" xfId="1743"/>
    <cellStyle name="Calculation 2 2 3 2 3 3" xfId="1744"/>
    <cellStyle name="Calculation 2 2 3 2 3 3 2" xfId="1745"/>
    <cellStyle name="Calculation 2 2 3 2 3 3 2 2" xfId="1746"/>
    <cellStyle name="Calculation 2 2 3 2 3 3 2 3" xfId="1747"/>
    <cellStyle name="Calculation 2 2 3 2 3 3 2 4" xfId="1748"/>
    <cellStyle name="Calculation 2 2 3 2 3 3 2 5" xfId="1749"/>
    <cellStyle name="Calculation 2 2 3 2 3 3 2 6" xfId="1750"/>
    <cellStyle name="Calculation 2 2 3 2 3 3 2 7" xfId="1751"/>
    <cellStyle name="Calculation 2 2 3 2 3 3 3" xfId="1752"/>
    <cellStyle name="Calculation 2 2 3 2 3 3 4" xfId="1753"/>
    <cellStyle name="Calculation 2 2 3 2 3 4" xfId="1754"/>
    <cellStyle name="Calculation 2 2 3 2 3 4 2" xfId="1755"/>
    <cellStyle name="Calculation 2 2 3 2 3 4 2 2" xfId="1756"/>
    <cellStyle name="Calculation 2 2 3 2 3 4 2 3" xfId="1757"/>
    <cellStyle name="Calculation 2 2 3 2 3 4 2 4" xfId="1758"/>
    <cellStyle name="Calculation 2 2 3 2 3 4 2 5" xfId="1759"/>
    <cellStyle name="Calculation 2 2 3 2 3 4 2 6" xfId="1760"/>
    <cellStyle name="Calculation 2 2 3 2 3 4 2 7" xfId="1761"/>
    <cellStyle name="Calculation 2 2 3 2 3 4 3" xfId="1762"/>
    <cellStyle name="Calculation 2 2 3 2 3 4 4" xfId="1763"/>
    <cellStyle name="Calculation 2 2 3 2 3 5" xfId="1764"/>
    <cellStyle name="Calculation 2 2 3 2 3 5 2" xfId="1765"/>
    <cellStyle name="Calculation 2 2 3 2 3 5 3" xfId="1766"/>
    <cellStyle name="Calculation 2 2 3 2 3 5 4" xfId="1767"/>
    <cellStyle name="Calculation 2 2 3 2 3 5 5" xfId="1768"/>
    <cellStyle name="Calculation 2 2 3 2 3 5 6" xfId="1769"/>
    <cellStyle name="Calculation 2 2 3 2 3 5 7" xfId="1770"/>
    <cellStyle name="Calculation 2 2 3 2 3 5 8" xfId="1771"/>
    <cellStyle name="Calculation 2 2 3 2 3 6" xfId="1772"/>
    <cellStyle name="Calculation 2 2 3 2 3 6 2" xfId="1773"/>
    <cellStyle name="Calculation 2 2 3 2 3 6 3" xfId="1774"/>
    <cellStyle name="Calculation 2 2 3 2 3 6 4" xfId="1775"/>
    <cellStyle name="Calculation 2 2 3 2 3 6 5" xfId="1776"/>
    <cellStyle name="Calculation 2 2 3 2 3 6 6" xfId="1777"/>
    <cellStyle name="Calculation 2 2 3 2 3 6 7" xfId="1778"/>
    <cellStyle name="Calculation 2 2 3 2 3 7" xfId="1779"/>
    <cellStyle name="Calculation 2 2 3 2 3 8" xfId="1780"/>
    <cellStyle name="Calculation 2 2 3 2 3 9" xfId="1781"/>
    <cellStyle name="Calculation 2 2 3 2 4" xfId="1782"/>
    <cellStyle name="Calculation 2 2 3 2 4 10" xfId="1783"/>
    <cellStyle name="Calculation 2 2 3 2 4 2" xfId="1784"/>
    <cellStyle name="Calculation 2 2 3 2 4 2 2" xfId="1785"/>
    <cellStyle name="Calculation 2 2 3 2 4 2 2 2" xfId="1786"/>
    <cellStyle name="Calculation 2 2 3 2 4 2 2 3" xfId="1787"/>
    <cellStyle name="Calculation 2 2 3 2 4 2 2 4" xfId="1788"/>
    <cellStyle name="Calculation 2 2 3 2 4 2 2 5" xfId="1789"/>
    <cellStyle name="Calculation 2 2 3 2 4 2 2 6" xfId="1790"/>
    <cellStyle name="Calculation 2 2 3 2 4 2 2 7" xfId="1791"/>
    <cellStyle name="Calculation 2 2 3 2 4 2 3" xfId="1792"/>
    <cellStyle name="Calculation 2 2 3 2 4 2 4" xfId="1793"/>
    <cellStyle name="Calculation 2 2 3 2 4 3" xfId="1794"/>
    <cellStyle name="Calculation 2 2 3 2 4 3 2" xfId="1795"/>
    <cellStyle name="Calculation 2 2 3 2 4 3 2 2" xfId="1796"/>
    <cellStyle name="Calculation 2 2 3 2 4 3 2 3" xfId="1797"/>
    <cellStyle name="Calculation 2 2 3 2 4 3 2 4" xfId="1798"/>
    <cellStyle name="Calculation 2 2 3 2 4 3 2 5" xfId="1799"/>
    <cellStyle name="Calculation 2 2 3 2 4 3 2 6" xfId="1800"/>
    <cellStyle name="Calculation 2 2 3 2 4 3 2 7" xfId="1801"/>
    <cellStyle name="Calculation 2 2 3 2 4 3 3" xfId="1802"/>
    <cellStyle name="Calculation 2 2 3 2 4 3 4" xfId="1803"/>
    <cellStyle name="Calculation 2 2 3 2 4 4" xfId="1804"/>
    <cellStyle name="Calculation 2 2 3 2 4 4 2" xfId="1805"/>
    <cellStyle name="Calculation 2 2 3 2 4 4 2 2" xfId="1806"/>
    <cellStyle name="Calculation 2 2 3 2 4 4 2 3" xfId="1807"/>
    <cellStyle name="Calculation 2 2 3 2 4 4 2 4" xfId="1808"/>
    <cellStyle name="Calculation 2 2 3 2 4 4 2 5" xfId="1809"/>
    <cellStyle name="Calculation 2 2 3 2 4 4 2 6" xfId="1810"/>
    <cellStyle name="Calculation 2 2 3 2 4 4 2 7" xfId="1811"/>
    <cellStyle name="Calculation 2 2 3 2 4 4 3" xfId="1812"/>
    <cellStyle name="Calculation 2 2 3 2 4 4 4" xfId="1813"/>
    <cellStyle name="Calculation 2 2 3 2 4 5" xfId="1814"/>
    <cellStyle name="Calculation 2 2 3 2 4 5 2" xfId="1815"/>
    <cellStyle name="Calculation 2 2 3 2 4 5 3" xfId="1816"/>
    <cellStyle name="Calculation 2 2 3 2 4 5 4" xfId="1817"/>
    <cellStyle name="Calculation 2 2 3 2 4 5 5" xfId="1818"/>
    <cellStyle name="Calculation 2 2 3 2 4 5 6" xfId="1819"/>
    <cellStyle name="Calculation 2 2 3 2 4 5 7" xfId="1820"/>
    <cellStyle name="Calculation 2 2 3 2 4 5 8" xfId="1821"/>
    <cellStyle name="Calculation 2 2 3 2 4 6" xfId="1822"/>
    <cellStyle name="Calculation 2 2 3 2 4 6 2" xfId="1823"/>
    <cellStyle name="Calculation 2 2 3 2 4 6 3" xfId="1824"/>
    <cellStyle name="Calculation 2 2 3 2 4 6 4" xfId="1825"/>
    <cellStyle name="Calculation 2 2 3 2 4 6 5" xfId="1826"/>
    <cellStyle name="Calculation 2 2 3 2 4 6 6" xfId="1827"/>
    <cellStyle name="Calculation 2 2 3 2 4 6 7" xfId="1828"/>
    <cellStyle name="Calculation 2 2 3 2 4 7" xfId="1829"/>
    <cellStyle name="Calculation 2 2 3 2 4 8" xfId="1830"/>
    <cellStyle name="Calculation 2 2 3 2 4 9" xfId="1831"/>
    <cellStyle name="Calculation 2 2 3 2 5" xfId="1832"/>
    <cellStyle name="Calculation 2 2 3 2 5 2" xfId="1833"/>
    <cellStyle name="Calculation 2 2 3 2 5 2 2" xfId="1834"/>
    <cellStyle name="Calculation 2 2 3 2 5 2 3" xfId="1835"/>
    <cellStyle name="Calculation 2 2 3 2 5 2 4" xfId="1836"/>
    <cellStyle name="Calculation 2 2 3 2 5 2 5" xfId="1837"/>
    <cellStyle name="Calculation 2 2 3 2 5 2 6" xfId="1838"/>
    <cellStyle name="Calculation 2 2 3 2 5 2 7" xfId="1839"/>
    <cellStyle name="Calculation 2 2 3 2 5 3" xfId="1840"/>
    <cellStyle name="Calculation 2 2 3 2 5 4" xfId="1841"/>
    <cellStyle name="Calculation 2 2 3 2 5 5" xfId="1842"/>
    <cellStyle name="Calculation 2 2 3 2 6" xfId="1843"/>
    <cellStyle name="Calculation 2 2 3 2 6 2" xfId="1844"/>
    <cellStyle name="Calculation 2 2 3 2 6 2 2" xfId="1845"/>
    <cellStyle name="Calculation 2 2 3 2 6 2 3" xfId="1846"/>
    <cellStyle name="Calculation 2 2 3 2 6 2 4" xfId="1847"/>
    <cellStyle name="Calculation 2 2 3 2 6 2 5" xfId="1848"/>
    <cellStyle name="Calculation 2 2 3 2 6 2 6" xfId="1849"/>
    <cellStyle name="Calculation 2 2 3 2 6 2 7" xfId="1850"/>
    <cellStyle name="Calculation 2 2 3 2 6 3" xfId="1851"/>
    <cellStyle name="Calculation 2 2 3 2 6 4" xfId="1852"/>
    <cellStyle name="Calculation 2 2 3 2 6 5" xfId="1853"/>
    <cellStyle name="Calculation 2 2 3 2 7" xfId="1854"/>
    <cellStyle name="Calculation 2 2 3 2 7 2" xfId="1855"/>
    <cellStyle name="Calculation 2 2 3 2 7 2 2" xfId="1856"/>
    <cellStyle name="Calculation 2 2 3 2 7 2 3" xfId="1857"/>
    <cellStyle name="Calculation 2 2 3 2 7 2 4" xfId="1858"/>
    <cellStyle name="Calculation 2 2 3 2 7 2 5" xfId="1859"/>
    <cellStyle name="Calculation 2 2 3 2 7 2 6" xfId="1860"/>
    <cellStyle name="Calculation 2 2 3 2 7 2 7" xfId="1861"/>
    <cellStyle name="Calculation 2 2 3 2 7 3" xfId="1862"/>
    <cellStyle name="Calculation 2 2 3 2 7 4" xfId="1863"/>
    <cellStyle name="Calculation 2 2 3 2 7 5" xfId="1864"/>
    <cellStyle name="Calculation 2 2 3 2 8" xfId="1865"/>
    <cellStyle name="Calculation 2 2 3 2 8 2" xfId="1866"/>
    <cellStyle name="Calculation 2 2 3 2 8 2 2" xfId="1867"/>
    <cellStyle name="Calculation 2 2 3 2 8 2 3" xfId="1868"/>
    <cellStyle name="Calculation 2 2 3 2 8 2 4" xfId="1869"/>
    <cellStyle name="Calculation 2 2 3 2 8 2 5" xfId="1870"/>
    <cellStyle name="Calculation 2 2 3 2 8 2 6" xfId="1871"/>
    <cellStyle name="Calculation 2 2 3 2 8 2 7" xfId="1872"/>
    <cellStyle name="Calculation 2 2 3 2 8 3" xfId="1873"/>
    <cellStyle name="Calculation 2 2 3 2 8 4" xfId="1874"/>
    <cellStyle name="Calculation 2 2 3 2 8 5" xfId="1875"/>
    <cellStyle name="Calculation 2 2 3 2 9" xfId="1876"/>
    <cellStyle name="Calculation 2 2 3 2 9 2" xfId="1877"/>
    <cellStyle name="Calculation 2 2 3 2 9 3" xfId="1878"/>
    <cellStyle name="Calculation 2 2 3 2 9 4" xfId="1879"/>
    <cellStyle name="Calculation 2 2 3 2 9 5" xfId="1880"/>
    <cellStyle name="Calculation 2 2 3 2 9 6" xfId="1881"/>
    <cellStyle name="Calculation 2 2 3 2 9 7" xfId="1882"/>
    <cellStyle name="Calculation 2 2 3 2 9 8" xfId="1883"/>
    <cellStyle name="Calculation 2 2 3 3" xfId="1884"/>
    <cellStyle name="Calculation 2 2 3 3 10" xfId="1885"/>
    <cellStyle name="Calculation 2 2 3 3 10 2" xfId="1886"/>
    <cellStyle name="Calculation 2 2 3 3 10 3" xfId="1887"/>
    <cellStyle name="Calculation 2 2 3 3 10 4" xfId="1888"/>
    <cellStyle name="Calculation 2 2 3 3 10 5" xfId="1889"/>
    <cellStyle name="Calculation 2 2 3 3 11" xfId="1890"/>
    <cellStyle name="Calculation 2 2 3 3 11 2" xfId="1891"/>
    <cellStyle name="Calculation 2 2 3 3 11 3" xfId="1892"/>
    <cellStyle name="Calculation 2 2 3 3 11 4" xfId="1893"/>
    <cellStyle name="Calculation 2 2 3 3 11 5" xfId="1894"/>
    <cellStyle name="Calculation 2 2 3 3 12" xfId="1895"/>
    <cellStyle name="Calculation 2 2 3 3 12 2" xfId="1896"/>
    <cellStyle name="Calculation 2 2 3 3 12 3" xfId="1897"/>
    <cellStyle name="Calculation 2 2 3 3 12 4" xfId="1898"/>
    <cellStyle name="Calculation 2 2 3 3 12 5" xfId="1899"/>
    <cellStyle name="Calculation 2 2 3 3 13" xfId="1900"/>
    <cellStyle name="Calculation 2 2 3 3 13 2" xfId="1901"/>
    <cellStyle name="Calculation 2 2 3 3 13 3" xfId="1902"/>
    <cellStyle name="Calculation 2 2 3 3 13 4" xfId="1903"/>
    <cellStyle name="Calculation 2 2 3 3 13 5" xfId="1904"/>
    <cellStyle name="Calculation 2 2 3 3 14" xfId="1905"/>
    <cellStyle name="Calculation 2 2 3 3 14 2" xfId="1906"/>
    <cellStyle name="Calculation 2 2 3 3 14 3" xfId="1907"/>
    <cellStyle name="Calculation 2 2 3 3 14 4" xfId="1908"/>
    <cellStyle name="Calculation 2 2 3 3 14 5" xfId="1909"/>
    <cellStyle name="Calculation 2 2 3 3 15" xfId="1910"/>
    <cellStyle name="Calculation 2 2 3 3 15 2" xfId="1911"/>
    <cellStyle name="Calculation 2 2 3 3 15 3" xfId="1912"/>
    <cellStyle name="Calculation 2 2 3 3 15 4" xfId="1913"/>
    <cellStyle name="Calculation 2 2 3 3 15 5" xfId="1914"/>
    <cellStyle name="Calculation 2 2 3 3 16" xfId="1915"/>
    <cellStyle name="Calculation 2 2 3 3 16 2" xfId="1916"/>
    <cellStyle name="Calculation 2 2 3 3 16 3" xfId="1917"/>
    <cellStyle name="Calculation 2 2 3 3 16 4" xfId="1918"/>
    <cellStyle name="Calculation 2 2 3 3 16 5" xfId="1919"/>
    <cellStyle name="Calculation 2 2 3 3 17" xfId="1920"/>
    <cellStyle name="Calculation 2 2 3 3 17 2" xfId="1921"/>
    <cellStyle name="Calculation 2 2 3 3 17 3" xfId="1922"/>
    <cellStyle name="Calculation 2 2 3 3 17 4" xfId="1923"/>
    <cellStyle name="Calculation 2 2 3 3 17 5" xfId="1924"/>
    <cellStyle name="Calculation 2 2 3 3 18" xfId="1925"/>
    <cellStyle name="Calculation 2 2 3 3 2" xfId="1926"/>
    <cellStyle name="Calculation 2 2 3 3 2 10" xfId="1927"/>
    <cellStyle name="Calculation 2 2 3 3 2 2" xfId="1928"/>
    <cellStyle name="Calculation 2 2 3 3 2 2 2" xfId="1929"/>
    <cellStyle name="Calculation 2 2 3 3 2 2 2 2" xfId="1930"/>
    <cellStyle name="Calculation 2 2 3 3 2 2 2 3" xfId="1931"/>
    <cellStyle name="Calculation 2 2 3 3 2 2 2 4" xfId="1932"/>
    <cellStyle name="Calculation 2 2 3 3 2 2 2 5" xfId="1933"/>
    <cellStyle name="Calculation 2 2 3 3 2 2 2 6" xfId="1934"/>
    <cellStyle name="Calculation 2 2 3 3 2 2 2 7" xfId="1935"/>
    <cellStyle name="Calculation 2 2 3 3 2 2 3" xfId="1936"/>
    <cellStyle name="Calculation 2 2 3 3 2 2 4" xfId="1937"/>
    <cellStyle name="Calculation 2 2 3 3 2 3" xfId="1938"/>
    <cellStyle name="Calculation 2 2 3 3 2 3 2" xfId="1939"/>
    <cellStyle name="Calculation 2 2 3 3 2 3 2 2" xfId="1940"/>
    <cellStyle name="Calculation 2 2 3 3 2 3 2 3" xfId="1941"/>
    <cellStyle name="Calculation 2 2 3 3 2 3 2 4" xfId="1942"/>
    <cellStyle name="Calculation 2 2 3 3 2 3 2 5" xfId="1943"/>
    <cellStyle name="Calculation 2 2 3 3 2 3 2 6" xfId="1944"/>
    <cellStyle name="Calculation 2 2 3 3 2 3 2 7" xfId="1945"/>
    <cellStyle name="Calculation 2 2 3 3 2 3 3" xfId="1946"/>
    <cellStyle name="Calculation 2 2 3 3 2 3 4" xfId="1947"/>
    <cellStyle name="Calculation 2 2 3 3 2 4" xfId="1948"/>
    <cellStyle name="Calculation 2 2 3 3 2 4 2" xfId="1949"/>
    <cellStyle name="Calculation 2 2 3 3 2 4 2 2" xfId="1950"/>
    <cellStyle name="Calculation 2 2 3 3 2 4 2 3" xfId="1951"/>
    <cellStyle name="Calculation 2 2 3 3 2 4 2 4" xfId="1952"/>
    <cellStyle name="Calculation 2 2 3 3 2 4 2 5" xfId="1953"/>
    <cellStyle name="Calculation 2 2 3 3 2 4 2 6" xfId="1954"/>
    <cellStyle name="Calculation 2 2 3 3 2 4 2 7" xfId="1955"/>
    <cellStyle name="Calculation 2 2 3 3 2 4 3" xfId="1956"/>
    <cellStyle name="Calculation 2 2 3 3 2 4 4" xfId="1957"/>
    <cellStyle name="Calculation 2 2 3 3 2 5" xfId="1958"/>
    <cellStyle name="Calculation 2 2 3 3 2 5 2" xfId="1959"/>
    <cellStyle name="Calculation 2 2 3 3 2 5 3" xfId="1960"/>
    <cellStyle name="Calculation 2 2 3 3 2 5 4" xfId="1961"/>
    <cellStyle name="Calculation 2 2 3 3 2 5 5" xfId="1962"/>
    <cellStyle name="Calculation 2 2 3 3 2 5 6" xfId="1963"/>
    <cellStyle name="Calculation 2 2 3 3 2 5 7" xfId="1964"/>
    <cellStyle name="Calculation 2 2 3 3 2 5 8" xfId="1965"/>
    <cellStyle name="Calculation 2 2 3 3 2 6" xfId="1966"/>
    <cellStyle name="Calculation 2 2 3 3 2 6 2" xfId="1967"/>
    <cellStyle name="Calculation 2 2 3 3 2 6 3" xfId="1968"/>
    <cellStyle name="Calculation 2 2 3 3 2 6 4" xfId="1969"/>
    <cellStyle name="Calculation 2 2 3 3 2 6 5" xfId="1970"/>
    <cellStyle name="Calculation 2 2 3 3 2 6 6" xfId="1971"/>
    <cellStyle name="Calculation 2 2 3 3 2 6 7" xfId="1972"/>
    <cellStyle name="Calculation 2 2 3 3 2 7" xfId="1973"/>
    <cellStyle name="Calculation 2 2 3 3 2 8" xfId="1974"/>
    <cellStyle name="Calculation 2 2 3 3 2 9" xfId="1975"/>
    <cellStyle name="Calculation 2 2 3 3 3" xfId="1976"/>
    <cellStyle name="Calculation 2 2 3 3 3 2" xfId="1977"/>
    <cellStyle name="Calculation 2 2 3 3 3 2 2" xfId="1978"/>
    <cellStyle name="Calculation 2 2 3 3 3 2 3" xfId="1979"/>
    <cellStyle name="Calculation 2 2 3 3 3 2 4" xfId="1980"/>
    <cellStyle name="Calculation 2 2 3 3 3 2 5" xfId="1981"/>
    <cellStyle name="Calculation 2 2 3 3 3 2 6" xfId="1982"/>
    <cellStyle name="Calculation 2 2 3 3 3 2 7" xfId="1983"/>
    <cellStyle name="Calculation 2 2 3 3 3 3" xfId="1984"/>
    <cellStyle name="Calculation 2 2 3 3 3 4" xfId="1985"/>
    <cellStyle name="Calculation 2 2 3 3 3 5" xfId="1986"/>
    <cellStyle name="Calculation 2 2 3 3 4" xfId="1987"/>
    <cellStyle name="Calculation 2 2 3 3 4 2" xfId="1988"/>
    <cellStyle name="Calculation 2 2 3 3 4 2 2" xfId="1989"/>
    <cellStyle name="Calculation 2 2 3 3 4 2 3" xfId="1990"/>
    <cellStyle name="Calculation 2 2 3 3 4 2 4" xfId="1991"/>
    <cellStyle name="Calculation 2 2 3 3 4 2 5" xfId="1992"/>
    <cellStyle name="Calculation 2 2 3 3 4 2 6" xfId="1993"/>
    <cellStyle name="Calculation 2 2 3 3 4 2 7" xfId="1994"/>
    <cellStyle name="Calculation 2 2 3 3 4 3" xfId="1995"/>
    <cellStyle name="Calculation 2 2 3 3 4 4" xfId="1996"/>
    <cellStyle name="Calculation 2 2 3 3 4 5" xfId="1997"/>
    <cellStyle name="Calculation 2 2 3 3 5" xfId="1998"/>
    <cellStyle name="Calculation 2 2 3 3 5 2" xfId="1999"/>
    <cellStyle name="Calculation 2 2 3 3 5 2 2" xfId="2000"/>
    <cellStyle name="Calculation 2 2 3 3 5 2 3" xfId="2001"/>
    <cellStyle name="Calculation 2 2 3 3 5 2 4" xfId="2002"/>
    <cellStyle name="Calculation 2 2 3 3 5 2 5" xfId="2003"/>
    <cellStyle name="Calculation 2 2 3 3 5 2 6" xfId="2004"/>
    <cellStyle name="Calculation 2 2 3 3 5 2 7" xfId="2005"/>
    <cellStyle name="Calculation 2 2 3 3 5 3" xfId="2006"/>
    <cellStyle name="Calculation 2 2 3 3 5 4" xfId="2007"/>
    <cellStyle name="Calculation 2 2 3 3 5 5" xfId="2008"/>
    <cellStyle name="Calculation 2 2 3 3 6" xfId="2009"/>
    <cellStyle name="Calculation 2 2 3 3 6 2" xfId="2010"/>
    <cellStyle name="Calculation 2 2 3 3 6 3" xfId="2011"/>
    <cellStyle name="Calculation 2 2 3 3 6 4" xfId="2012"/>
    <cellStyle name="Calculation 2 2 3 3 6 5" xfId="2013"/>
    <cellStyle name="Calculation 2 2 3 3 6 6" xfId="2014"/>
    <cellStyle name="Calculation 2 2 3 3 6 7" xfId="2015"/>
    <cellStyle name="Calculation 2 2 3 3 6 8" xfId="2016"/>
    <cellStyle name="Calculation 2 2 3 3 7" xfId="2017"/>
    <cellStyle name="Calculation 2 2 3 3 7 2" xfId="2018"/>
    <cellStyle name="Calculation 2 2 3 3 7 3" xfId="2019"/>
    <cellStyle name="Calculation 2 2 3 3 7 4" xfId="2020"/>
    <cellStyle name="Calculation 2 2 3 3 7 5" xfId="2021"/>
    <cellStyle name="Calculation 2 2 3 3 7 6" xfId="2022"/>
    <cellStyle name="Calculation 2 2 3 3 7 7" xfId="2023"/>
    <cellStyle name="Calculation 2 2 3 3 8" xfId="2024"/>
    <cellStyle name="Calculation 2 2 3 3 8 2" xfId="2025"/>
    <cellStyle name="Calculation 2 2 3 3 8 3" xfId="2026"/>
    <cellStyle name="Calculation 2 2 3 3 8 4" xfId="2027"/>
    <cellStyle name="Calculation 2 2 3 3 8 5" xfId="2028"/>
    <cellStyle name="Calculation 2 2 3 3 9" xfId="2029"/>
    <cellStyle name="Calculation 2 2 3 3 9 2" xfId="2030"/>
    <cellStyle name="Calculation 2 2 3 3 9 3" xfId="2031"/>
    <cellStyle name="Calculation 2 2 3 3 9 4" xfId="2032"/>
    <cellStyle name="Calculation 2 2 3 3 9 5" xfId="2033"/>
    <cellStyle name="Calculation 2 2 3 4" xfId="2034"/>
    <cellStyle name="Calculation 2 2 3 4 10" xfId="2035"/>
    <cellStyle name="Calculation 2 2 3 4 2" xfId="2036"/>
    <cellStyle name="Calculation 2 2 3 4 2 2" xfId="2037"/>
    <cellStyle name="Calculation 2 2 3 4 2 2 2" xfId="2038"/>
    <cellStyle name="Calculation 2 2 3 4 2 2 3" xfId="2039"/>
    <cellStyle name="Calculation 2 2 3 4 2 2 4" xfId="2040"/>
    <cellStyle name="Calculation 2 2 3 4 2 2 5" xfId="2041"/>
    <cellStyle name="Calculation 2 2 3 4 2 2 6" xfId="2042"/>
    <cellStyle name="Calculation 2 2 3 4 2 2 7" xfId="2043"/>
    <cellStyle name="Calculation 2 2 3 4 2 3" xfId="2044"/>
    <cellStyle name="Calculation 2 2 3 4 2 4" xfId="2045"/>
    <cellStyle name="Calculation 2 2 3 4 3" xfId="2046"/>
    <cellStyle name="Calculation 2 2 3 4 3 2" xfId="2047"/>
    <cellStyle name="Calculation 2 2 3 4 3 2 2" xfId="2048"/>
    <cellStyle name="Calculation 2 2 3 4 3 2 3" xfId="2049"/>
    <cellStyle name="Calculation 2 2 3 4 3 2 4" xfId="2050"/>
    <cellStyle name="Calculation 2 2 3 4 3 2 5" xfId="2051"/>
    <cellStyle name="Calculation 2 2 3 4 3 2 6" xfId="2052"/>
    <cellStyle name="Calculation 2 2 3 4 3 2 7" xfId="2053"/>
    <cellStyle name="Calculation 2 2 3 4 3 3" xfId="2054"/>
    <cellStyle name="Calculation 2 2 3 4 3 4" xfId="2055"/>
    <cellStyle name="Calculation 2 2 3 4 4" xfId="2056"/>
    <cellStyle name="Calculation 2 2 3 4 4 2" xfId="2057"/>
    <cellStyle name="Calculation 2 2 3 4 4 2 2" xfId="2058"/>
    <cellStyle name="Calculation 2 2 3 4 4 2 3" xfId="2059"/>
    <cellStyle name="Calculation 2 2 3 4 4 2 4" xfId="2060"/>
    <cellStyle name="Calculation 2 2 3 4 4 2 5" xfId="2061"/>
    <cellStyle name="Calculation 2 2 3 4 4 2 6" xfId="2062"/>
    <cellStyle name="Calculation 2 2 3 4 4 2 7" xfId="2063"/>
    <cellStyle name="Calculation 2 2 3 4 4 3" xfId="2064"/>
    <cellStyle name="Calculation 2 2 3 4 4 4" xfId="2065"/>
    <cellStyle name="Calculation 2 2 3 4 5" xfId="2066"/>
    <cellStyle name="Calculation 2 2 3 4 5 2" xfId="2067"/>
    <cellStyle name="Calculation 2 2 3 4 5 3" xfId="2068"/>
    <cellStyle name="Calculation 2 2 3 4 5 4" xfId="2069"/>
    <cellStyle name="Calculation 2 2 3 4 5 5" xfId="2070"/>
    <cellStyle name="Calculation 2 2 3 4 5 6" xfId="2071"/>
    <cellStyle name="Calculation 2 2 3 4 5 7" xfId="2072"/>
    <cellStyle name="Calculation 2 2 3 4 5 8" xfId="2073"/>
    <cellStyle name="Calculation 2 2 3 4 6" xfId="2074"/>
    <cellStyle name="Calculation 2 2 3 4 6 2" xfId="2075"/>
    <cellStyle name="Calculation 2 2 3 4 6 3" xfId="2076"/>
    <cellStyle name="Calculation 2 2 3 4 6 4" xfId="2077"/>
    <cellStyle name="Calculation 2 2 3 4 6 5" xfId="2078"/>
    <cellStyle name="Calculation 2 2 3 4 6 6" xfId="2079"/>
    <cellStyle name="Calculation 2 2 3 4 6 7" xfId="2080"/>
    <cellStyle name="Calculation 2 2 3 4 7" xfId="2081"/>
    <cellStyle name="Calculation 2 2 3 4 8" xfId="2082"/>
    <cellStyle name="Calculation 2 2 3 4 9" xfId="2083"/>
    <cellStyle name="Calculation 2 2 3 5" xfId="2084"/>
    <cellStyle name="Calculation 2 2 3 5 10" xfId="2085"/>
    <cellStyle name="Calculation 2 2 3 5 2" xfId="2086"/>
    <cellStyle name="Calculation 2 2 3 5 2 2" xfId="2087"/>
    <cellStyle name="Calculation 2 2 3 5 2 2 2" xfId="2088"/>
    <cellStyle name="Calculation 2 2 3 5 2 2 3" xfId="2089"/>
    <cellStyle name="Calculation 2 2 3 5 2 2 4" xfId="2090"/>
    <cellStyle name="Calculation 2 2 3 5 2 2 5" xfId="2091"/>
    <cellStyle name="Calculation 2 2 3 5 2 2 6" xfId="2092"/>
    <cellStyle name="Calculation 2 2 3 5 2 2 7" xfId="2093"/>
    <cellStyle name="Calculation 2 2 3 5 2 3" xfId="2094"/>
    <cellStyle name="Calculation 2 2 3 5 2 4" xfId="2095"/>
    <cellStyle name="Calculation 2 2 3 5 3" xfId="2096"/>
    <cellStyle name="Calculation 2 2 3 5 3 2" xfId="2097"/>
    <cellStyle name="Calculation 2 2 3 5 3 2 2" xfId="2098"/>
    <cellStyle name="Calculation 2 2 3 5 3 2 3" xfId="2099"/>
    <cellStyle name="Calculation 2 2 3 5 3 2 4" xfId="2100"/>
    <cellStyle name="Calculation 2 2 3 5 3 2 5" xfId="2101"/>
    <cellStyle name="Calculation 2 2 3 5 3 2 6" xfId="2102"/>
    <cellStyle name="Calculation 2 2 3 5 3 2 7" xfId="2103"/>
    <cellStyle name="Calculation 2 2 3 5 3 3" xfId="2104"/>
    <cellStyle name="Calculation 2 2 3 5 3 4" xfId="2105"/>
    <cellStyle name="Calculation 2 2 3 5 4" xfId="2106"/>
    <cellStyle name="Calculation 2 2 3 5 4 2" xfId="2107"/>
    <cellStyle name="Calculation 2 2 3 5 4 2 2" xfId="2108"/>
    <cellStyle name="Calculation 2 2 3 5 4 2 3" xfId="2109"/>
    <cellStyle name="Calculation 2 2 3 5 4 2 4" xfId="2110"/>
    <cellStyle name="Calculation 2 2 3 5 4 2 5" xfId="2111"/>
    <cellStyle name="Calculation 2 2 3 5 4 2 6" xfId="2112"/>
    <cellStyle name="Calculation 2 2 3 5 4 2 7" xfId="2113"/>
    <cellStyle name="Calculation 2 2 3 5 4 3" xfId="2114"/>
    <cellStyle name="Calculation 2 2 3 5 4 4" xfId="2115"/>
    <cellStyle name="Calculation 2 2 3 5 5" xfId="2116"/>
    <cellStyle name="Calculation 2 2 3 5 5 2" xfId="2117"/>
    <cellStyle name="Calculation 2 2 3 5 5 3" xfId="2118"/>
    <cellStyle name="Calculation 2 2 3 5 5 4" xfId="2119"/>
    <cellStyle name="Calculation 2 2 3 5 5 5" xfId="2120"/>
    <cellStyle name="Calculation 2 2 3 5 5 6" xfId="2121"/>
    <cellStyle name="Calculation 2 2 3 5 5 7" xfId="2122"/>
    <cellStyle name="Calculation 2 2 3 5 5 8" xfId="2123"/>
    <cellStyle name="Calculation 2 2 3 5 6" xfId="2124"/>
    <cellStyle name="Calculation 2 2 3 5 6 2" xfId="2125"/>
    <cellStyle name="Calculation 2 2 3 5 6 3" xfId="2126"/>
    <cellStyle name="Calculation 2 2 3 5 6 4" xfId="2127"/>
    <cellStyle name="Calculation 2 2 3 5 6 5" xfId="2128"/>
    <cellStyle name="Calculation 2 2 3 5 6 6" xfId="2129"/>
    <cellStyle name="Calculation 2 2 3 5 6 7" xfId="2130"/>
    <cellStyle name="Calculation 2 2 3 5 7" xfId="2131"/>
    <cellStyle name="Calculation 2 2 3 5 8" xfId="2132"/>
    <cellStyle name="Calculation 2 2 3 5 9" xfId="2133"/>
    <cellStyle name="Calculation 2 2 3 6" xfId="2134"/>
    <cellStyle name="Calculation 2 2 3 6 2" xfId="2135"/>
    <cellStyle name="Calculation 2 2 3 6 2 2" xfId="2136"/>
    <cellStyle name="Calculation 2 2 3 6 2 3" xfId="2137"/>
    <cellStyle name="Calculation 2 2 3 6 2 4" xfId="2138"/>
    <cellStyle name="Calculation 2 2 3 6 2 5" xfId="2139"/>
    <cellStyle name="Calculation 2 2 3 6 2 6" xfId="2140"/>
    <cellStyle name="Calculation 2 2 3 6 2 7" xfId="2141"/>
    <cellStyle name="Calculation 2 2 3 6 3" xfId="2142"/>
    <cellStyle name="Calculation 2 2 3 6 4" xfId="2143"/>
    <cellStyle name="Calculation 2 2 3 6 5" xfId="2144"/>
    <cellStyle name="Calculation 2 2 3 7" xfId="2145"/>
    <cellStyle name="Calculation 2 2 3 7 2" xfId="2146"/>
    <cellStyle name="Calculation 2 2 3 7 2 2" xfId="2147"/>
    <cellStyle name="Calculation 2 2 3 7 2 3" xfId="2148"/>
    <cellStyle name="Calculation 2 2 3 7 2 4" xfId="2149"/>
    <cellStyle name="Calculation 2 2 3 7 2 5" xfId="2150"/>
    <cellStyle name="Calculation 2 2 3 7 2 6" xfId="2151"/>
    <cellStyle name="Calculation 2 2 3 7 2 7" xfId="2152"/>
    <cellStyle name="Calculation 2 2 3 7 3" xfId="2153"/>
    <cellStyle name="Calculation 2 2 3 7 4" xfId="2154"/>
    <cellStyle name="Calculation 2 2 3 7 5" xfId="2155"/>
    <cellStyle name="Calculation 2 2 3 8" xfId="2156"/>
    <cellStyle name="Calculation 2 2 3 8 2" xfId="2157"/>
    <cellStyle name="Calculation 2 2 3 8 2 2" xfId="2158"/>
    <cellStyle name="Calculation 2 2 3 8 2 3" xfId="2159"/>
    <cellStyle name="Calculation 2 2 3 8 2 4" xfId="2160"/>
    <cellStyle name="Calculation 2 2 3 8 2 5" xfId="2161"/>
    <cellStyle name="Calculation 2 2 3 8 2 6" xfId="2162"/>
    <cellStyle name="Calculation 2 2 3 8 2 7" xfId="2163"/>
    <cellStyle name="Calculation 2 2 3 8 3" xfId="2164"/>
    <cellStyle name="Calculation 2 2 3 8 4" xfId="2165"/>
    <cellStyle name="Calculation 2 2 3 8 5" xfId="2166"/>
    <cellStyle name="Calculation 2 2 3 9" xfId="2167"/>
    <cellStyle name="Calculation 2 2 3 9 2" xfId="2168"/>
    <cellStyle name="Calculation 2 2 3 9 2 2" xfId="2169"/>
    <cellStyle name="Calculation 2 2 3 9 2 3" xfId="2170"/>
    <cellStyle name="Calculation 2 2 3 9 2 4" xfId="2171"/>
    <cellStyle name="Calculation 2 2 3 9 2 5" xfId="2172"/>
    <cellStyle name="Calculation 2 2 3 9 2 6" xfId="2173"/>
    <cellStyle name="Calculation 2 2 3 9 2 7" xfId="2174"/>
    <cellStyle name="Calculation 2 2 3 9 3" xfId="2175"/>
    <cellStyle name="Calculation 2 2 3 9 4" xfId="2176"/>
    <cellStyle name="Calculation 2 2 3 9 5" xfId="2177"/>
    <cellStyle name="Calculation 2 2 4" xfId="2178"/>
    <cellStyle name="Calculation 2 2 4 10" xfId="2179"/>
    <cellStyle name="Calculation 2 2 4 10 2" xfId="2180"/>
    <cellStyle name="Calculation 2 2 4 10 3" xfId="2181"/>
    <cellStyle name="Calculation 2 2 4 10 4" xfId="2182"/>
    <cellStyle name="Calculation 2 2 4 10 5" xfId="2183"/>
    <cellStyle name="Calculation 2 2 4 10 6" xfId="2184"/>
    <cellStyle name="Calculation 2 2 4 10 7" xfId="2185"/>
    <cellStyle name="Calculation 2 2 4 11" xfId="2186"/>
    <cellStyle name="Calculation 2 2 4 11 2" xfId="2187"/>
    <cellStyle name="Calculation 2 2 4 11 3" xfId="2188"/>
    <cellStyle name="Calculation 2 2 4 11 4" xfId="2189"/>
    <cellStyle name="Calculation 2 2 4 11 5" xfId="2190"/>
    <cellStyle name="Calculation 2 2 4 12" xfId="2191"/>
    <cellStyle name="Calculation 2 2 4 12 2" xfId="2192"/>
    <cellStyle name="Calculation 2 2 4 12 3" xfId="2193"/>
    <cellStyle name="Calculation 2 2 4 12 4" xfId="2194"/>
    <cellStyle name="Calculation 2 2 4 12 5" xfId="2195"/>
    <cellStyle name="Calculation 2 2 4 13" xfId="2196"/>
    <cellStyle name="Calculation 2 2 4 13 2" xfId="2197"/>
    <cellStyle name="Calculation 2 2 4 13 3" xfId="2198"/>
    <cellStyle name="Calculation 2 2 4 13 4" xfId="2199"/>
    <cellStyle name="Calculation 2 2 4 13 5" xfId="2200"/>
    <cellStyle name="Calculation 2 2 4 14" xfId="2201"/>
    <cellStyle name="Calculation 2 2 4 14 2" xfId="2202"/>
    <cellStyle name="Calculation 2 2 4 14 3" xfId="2203"/>
    <cellStyle name="Calculation 2 2 4 14 4" xfId="2204"/>
    <cellStyle name="Calculation 2 2 4 14 5" xfId="2205"/>
    <cellStyle name="Calculation 2 2 4 15" xfId="2206"/>
    <cellStyle name="Calculation 2 2 4 15 2" xfId="2207"/>
    <cellStyle name="Calculation 2 2 4 15 3" xfId="2208"/>
    <cellStyle name="Calculation 2 2 4 15 4" xfId="2209"/>
    <cellStyle name="Calculation 2 2 4 15 5" xfId="2210"/>
    <cellStyle name="Calculation 2 2 4 16" xfId="2211"/>
    <cellStyle name="Calculation 2 2 4 16 2" xfId="2212"/>
    <cellStyle name="Calculation 2 2 4 16 3" xfId="2213"/>
    <cellStyle name="Calculation 2 2 4 16 4" xfId="2214"/>
    <cellStyle name="Calculation 2 2 4 16 5" xfId="2215"/>
    <cellStyle name="Calculation 2 2 4 17" xfId="2216"/>
    <cellStyle name="Calculation 2 2 4 17 2" xfId="2217"/>
    <cellStyle name="Calculation 2 2 4 17 3" xfId="2218"/>
    <cellStyle name="Calculation 2 2 4 17 4" xfId="2219"/>
    <cellStyle name="Calculation 2 2 4 17 5" xfId="2220"/>
    <cellStyle name="Calculation 2 2 4 18" xfId="2221"/>
    <cellStyle name="Calculation 2 2 4 2" xfId="2222"/>
    <cellStyle name="Calculation 2 2 4 2 10" xfId="2223"/>
    <cellStyle name="Calculation 2 2 4 2 10 2" xfId="2224"/>
    <cellStyle name="Calculation 2 2 4 2 10 3" xfId="2225"/>
    <cellStyle name="Calculation 2 2 4 2 10 4" xfId="2226"/>
    <cellStyle name="Calculation 2 2 4 2 10 5" xfId="2227"/>
    <cellStyle name="Calculation 2 2 4 2 11" xfId="2228"/>
    <cellStyle name="Calculation 2 2 4 2 11 2" xfId="2229"/>
    <cellStyle name="Calculation 2 2 4 2 11 3" xfId="2230"/>
    <cellStyle name="Calculation 2 2 4 2 11 4" xfId="2231"/>
    <cellStyle name="Calculation 2 2 4 2 11 5" xfId="2232"/>
    <cellStyle name="Calculation 2 2 4 2 12" xfId="2233"/>
    <cellStyle name="Calculation 2 2 4 2 12 2" xfId="2234"/>
    <cellStyle name="Calculation 2 2 4 2 12 3" xfId="2235"/>
    <cellStyle name="Calculation 2 2 4 2 12 4" xfId="2236"/>
    <cellStyle name="Calculation 2 2 4 2 12 5" xfId="2237"/>
    <cellStyle name="Calculation 2 2 4 2 13" xfId="2238"/>
    <cellStyle name="Calculation 2 2 4 2 13 2" xfId="2239"/>
    <cellStyle name="Calculation 2 2 4 2 13 3" xfId="2240"/>
    <cellStyle name="Calculation 2 2 4 2 13 4" xfId="2241"/>
    <cellStyle name="Calculation 2 2 4 2 13 5" xfId="2242"/>
    <cellStyle name="Calculation 2 2 4 2 14" xfId="2243"/>
    <cellStyle name="Calculation 2 2 4 2 14 2" xfId="2244"/>
    <cellStyle name="Calculation 2 2 4 2 14 3" xfId="2245"/>
    <cellStyle name="Calculation 2 2 4 2 14 4" xfId="2246"/>
    <cellStyle name="Calculation 2 2 4 2 14 5" xfId="2247"/>
    <cellStyle name="Calculation 2 2 4 2 15" xfId="2248"/>
    <cellStyle name="Calculation 2 2 4 2 15 2" xfId="2249"/>
    <cellStyle name="Calculation 2 2 4 2 15 3" xfId="2250"/>
    <cellStyle name="Calculation 2 2 4 2 15 4" xfId="2251"/>
    <cellStyle name="Calculation 2 2 4 2 15 5" xfId="2252"/>
    <cellStyle name="Calculation 2 2 4 2 16" xfId="2253"/>
    <cellStyle name="Calculation 2 2 4 2 16 2" xfId="2254"/>
    <cellStyle name="Calculation 2 2 4 2 16 3" xfId="2255"/>
    <cellStyle name="Calculation 2 2 4 2 16 4" xfId="2256"/>
    <cellStyle name="Calculation 2 2 4 2 16 5" xfId="2257"/>
    <cellStyle name="Calculation 2 2 4 2 17" xfId="2258"/>
    <cellStyle name="Calculation 2 2 4 2 17 2" xfId="2259"/>
    <cellStyle name="Calculation 2 2 4 2 17 3" xfId="2260"/>
    <cellStyle name="Calculation 2 2 4 2 17 4" xfId="2261"/>
    <cellStyle name="Calculation 2 2 4 2 17 5" xfId="2262"/>
    <cellStyle name="Calculation 2 2 4 2 18" xfId="2263"/>
    <cellStyle name="Calculation 2 2 4 2 2" xfId="2264"/>
    <cellStyle name="Calculation 2 2 4 2 2 10" xfId="2265"/>
    <cellStyle name="Calculation 2 2 4 2 2 2" xfId="2266"/>
    <cellStyle name="Calculation 2 2 4 2 2 2 2" xfId="2267"/>
    <cellStyle name="Calculation 2 2 4 2 2 2 2 2" xfId="2268"/>
    <cellStyle name="Calculation 2 2 4 2 2 2 2 3" xfId="2269"/>
    <cellStyle name="Calculation 2 2 4 2 2 2 2 4" xfId="2270"/>
    <cellStyle name="Calculation 2 2 4 2 2 2 2 5" xfId="2271"/>
    <cellStyle name="Calculation 2 2 4 2 2 2 2 6" xfId="2272"/>
    <cellStyle name="Calculation 2 2 4 2 2 2 2 7" xfId="2273"/>
    <cellStyle name="Calculation 2 2 4 2 2 2 3" xfId="2274"/>
    <cellStyle name="Calculation 2 2 4 2 2 2 4" xfId="2275"/>
    <cellStyle name="Calculation 2 2 4 2 2 3" xfId="2276"/>
    <cellStyle name="Calculation 2 2 4 2 2 3 2" xfId="2277"/>
    <cellStyle name="Calculation 2 2 4 2 2 3 2 2" xfId="2278"/>
    <cellStyle name="Calculation 2 2 4 2 2 3 2 3" xfId="2279"/>
    <cellStyle name="Calculation 2 2 4 2 2 3 2 4" xfId="2280"/>
    <cellStyle name="Calculation 2 2 4 2 2 3 2 5" xfId="2281"/>
    <cellStyle name="Calculation 2 2 4 2 2 3 2 6" xfId="2282"/>
    <cellStyle name="Calculation 2 2 4 2 2 3 2 7" xfId="2283"/>
    <cellStyle name="Calculation 2 2 4 2 2 3 3" xfId="2284"/>
    <cellStyle name="Calculation 2 2 4 2 2 3 4" xfId="2285"/>
    <cellStyle name="Calculation 2 2 4 2 2 4" xfId="2286"/>
    <cellStyle name="Calculation 2 2 4 2 2 4 2" xfId="2287"/>
    <cellStyle name="Calculation 2 2 4 2 2 4 2 2" xfId="2288"/>
    <cellStyle name="Calculation 2 2 4 2 2 4 2 3" xfId="2289"/>
    <cellStyle name="Calculation 2 2 4 2 2 4 2 4" xfId="2290"/>
    <cellStyle name="Calculation 2 2 4 2 2 4 2 5" xfId="2291"/>
    <cellStyle name="Calculation 2 2 4 2 2 4 2 6" xfId="2292"/>
    <cellStyle name="Calculation 2 2 4 2 2 4 2 7" xfId="2293"/>
    <cellStyle name="Calculation 2 2 4 2 2 4 3" xfId="2294"/>
    <cellStyle name="Calculation 2 2 4 2 2 4 4" xfId="2295"/>
    <cellStyle name="Calculation 2 2 4 2 2 5" xfId="2296"/>
    <cellStyle name="Calculation 2 2 4 2 2 5 2" xfId="2297"/>
    <cellStyle name="Calculation 2 2 4 2 2 5 3" xfId="2298"/>
    <cellStyle name="Calculation 2 2 4 2 2 5 4" xfId="2299"/>
    <cellStyle name="Calculation 2 2 4 2 2 5 5" xfId="2300"/>
    <cellStyle name="Calculation 2 2 4 2 2 5 6" xfId="2301"/>
    <cellStyle name="Calculation 2 2 4 2 2 5 7" xfId="2302"/>
    <cellStyle name="Calculation 2 2 4 2 2 5 8" xfId="2303"/>
    <cellStyle name="Calculation 2 2 4 2 2 6" xfId="2304"/>
    <cellStyle name="Calculation 2 2 4 2 2 6 2" xfId="2305"/>
    <cellStyle name="Calculation 2 2 4 2 2 6 3" xfId="2306"/>
    <cellStyle name="Calculation 2 2 4 2 2 6 4" xfId="2307"/>
    <cellStyle name="Calculation 2 2 4 2 2 6 5" xfId="2308"/>
    <cellStyle name="Calculation 2 2 4 2 2 6 6" xfId="2309"/>
    <cellStyle name="Calculation 2 2 4 2 2 6 7" xfId="2310"/>
    <cellStyle name="Calculation 2 2 4 2 2 7" xfId="2311"/>
    <cellStyle name="Calculation 2 2 4 2 2 8" xfId="2312"/>
    <cellStyle name="Calculation 2 2 4 2 2 9" xfId="2313"/>
    <cellStyle name="Calculation 2 2 4 2 3" xfId="2314"/>
    <cellStyle name="Calculation 2 2 4 2 3 2" xfId="2315"/>
    <cellStyle name="Calculation 2 2 4 2 3 2 2" xfId="2316"/>
    <cellStyle name="Calculation 2 2 4 2 3 2 3" xfId="2317"/>
    <cellStyle name="Calculation 2 2 4 2 3 2 4" xfId="2318"/>
    <cellStyle name="Calculation 2 2 4 2 3 2 5" xfId="2319"/>
    <cellStyle name="Calculation 2 2 4 2 3 2 6" xfId="2320"/>
    <cellStyle name="Calculation 2 2 4 2 3 2 7" xfId="2321"/>
    <cellStyle name="Calculation 2 2 4 2 3 3" xfId="2322"/>
    <cellStyle name="Calculation 2 2 4 2 3 4" xfId="2323"/>
    <cellStyle name="Calculation 2 2 4 2 3 5" xfId="2324"/>
    <cellStyle name="Calculation 2 2 4 2 4" xfId="2325"/>
    <cellStyle name="Calculation 2 2 4 2 4 2" xfId="2326"/>
    <cellStyle name="Calculation 2 2 4 2 4 2 2" xfId="2327"/>
    <cellStyle name="Calculation 2 2 4 2 4 2 3" xfId="2328"/>
    <cellStyle name="Calculation 2 2 4 2 4 2 4" xfId="2329"/>
    <cellStyle name="Calculation 2 2 4 2 4 2 5" xfId="2330"/>
    <cellStyle name="Calculation 2 2 4 2 4 2 6" xfId="2331"/>
    <cellStyle name="Calculation 2 2 4 2 4 2 7" xfId="2332"/>
    <cellStyle name="Calculation 2 2 4 2 4 3" xfId="2333"/>
    <cellStyle name="Calculation 2 2 4 2 4 4" xfId="2334"/>
    <cellStyle name="Calculation 2 2 4 2 4 5" xfId="2335"/>
    <cellStyle name="Calculation 2 2 4 2 5" xfId="2336"/>
    <cellStyle name="Calculation 2 2 4 2 5 2" xfId="2337"/>
    <cellStyle name="Calculation 2 2 4 2 5 2 2" xfId="2338"/>
    <cellStyle name="Calculation 2 2 4 2 5 2 3" xfId="2339"/>
    <cellStyle name="Calculation 2 2 4 2 5 2 4" xfId="2340"/>
    <cellStyle name="Calculation 2 2 4 2 5 2 5" xfId="2341"/>
    <cellStyle name="Calculation 2 2 4 2 5 2 6" xfId="2342"/>
    <cellStyle name="Calculation 2 2 4 2 5 2 7" xfId="2343"/>
    <cellStyle name="Calculation 2 2 4 2 5 3" xfId="2344"/>
    <cellStyle name="Calculation 2 2 4 2 5 4" xfId="2345"/>
    <cellStyle name="Calculation 2 2 4 2 5 5" xfId="2346"/>
    <cellStyle name="Calculation 2 2 4 2 6" xfId="2347"/>
    <cellStyle name="Calculation 2 2 4 2 6 2" xfId="2348"/>
    <cellStyle name="Calculation 2 2 4 2 6 3" xfId="2349"/>
    <cellStyle name="Calculation 2 2 4 2 6 4" xfId="2350"/>
    <cellStyle name="Calculation 2 2 4 2 6 5" xfId="2351"/>
    <cellStyle name="Calculation 2 2 4 2 6 6" xfId="2352"/>
    <cellStyle name="Calculation 2 2 4 2 6 7" xfId="2353"/>
    <cellStyle name="Calculation 2 2 4 2 6 8" xfId="2354"/>
    <cellStyle name="Calculation 2 2 4 2 7" xfId="2355"/>
    <cellStyle name="Calculation 2 2 4 2 7 2" xfId="2356"/>
    <cellStyle name="Calculation 2 2 4 2 7 3" xfId="2357"/>
    <cellStyle name="Calculation 2 2 4 2 7 4" xfId="2358"/>
    <cellStyle name="Calculation 2 2 4 2 7 5" xfId="2359"/>
    <cellStyle name="Calculation 2 2 4 2 7 6" xfId="2360"/>
    <cellStyle name="Calculation 2 2 4 2 7 7" xfId="2361"/>
    <cellStyle name="Calculation 2 2 4 2 8" xfId="2362"/>
    <cellStyle name="Calculation 2 2 4 2 8 2" xfId="2363"/>
    <cellStyle name="Calculation 2 2 4 2 8 3" xfId="2364"/>
    <cellStyle name="Calculation 2 2 4 2 8 4" xfId="2365"/>
    <cellStyle name="Calculation 2 2 4 2 8 5" xfId="2366"/>
    <cellStyle name="Calculation 2 2 4 2 9" xfId="2367"/>
    <cellStyle name="Calculation 2 2 4 2 9 2" xfId="2368"/>
    <cellStyle name="Calculation 2 2 4 2 9 3" xfId="2369"/>
    <cellStyle name="Calculation 2 2 4 2 9 4" xfId="2370"/>
    <cellStyle name="Calculation 2 2 4 2 9 5" xfId="2371"/>
    <cellStyle name="Calculation 2 2 4 3" xfId="2372"/>
    <cellStyle name="Calculation 2 2 4 3 10" xfId="2373"/>
    <cellStyle name="Calculation 2 2 4 3 2" xfId="2374"/>
    <cellStyle name="Calculation 2 2 4 3 2 2" xfId="2375"/>
    <cellStyle name="Calculation 2 2 4 3 2 2 2" xfId="2376"/>
    <cellStyle name="Calculation 2 2 4 3 2 2 3" xfId="2377"/>
    <cellStyle name="Calculation 2 2 4 3 2 2 4" xfId="2378"/>
    <cellStyle name="Calculation 2 2 4 3 2 2 5" xfId="2379"/>
    <cellStyle name="Calculation 2 2 4 3 2 2 6" xfId="2380"/>
    <cellStyle name="Calculation 2 2 4 3 2 2 7" xfId="2381"/>
    <cellStyle name="Calculation 2 2 4 3 2 3" xfId="2382"/>
    <cellStyle name="Calculation 2 2 4 3 2 4" xfId="2383"/>
    <cellStyle name="Calculation 2 2 4 3 3" xfId="2384"/>
    <cellStyle name="Calculation 2 2 4 3 3 2" xfId="2385"/>
    <cellStyle name="Calculation 2 2 4 3 3 2 2" xfId="2386"/>
    <cellStyle name="Calculation 2 2 4 3 3 2 3" xfId="2387"/>
    <cellStyle name="Calculation 2 2 4 3 3 2 4" xfId="2388"/>
    <cellStyle name="Calculation 2 2 4 3 3 2 5" xfId="2389"/>
    <cellStyle name="Calculation 2 2 4 3 3 2 6" xfId="2390"/>
    <cellStyle name="Calculation 2 2 4 3 3 2 7" xfId="2391"/>
    <cellStyle name="Calculation 2 2 4 3 3 3" xfId="2392"/>
    <cellStyle name="Calculation 2 2 4 3 3 4" xfId="2393"/>
    <cellStyle name="Calculation 2 2 4 3 4" xfId="2394"/>
    <cellStyle name="Calculation 2 2 4 3 4 2" xfId="2395"/>
    <cellStyle name="Calculation 2 2 4 3 4 2 2" xfId="2396"/>
    <cellStyle name="Calculation 2 2 4 3 4 2 3" xfId="2397"/>
    <cellStyle name="Calculation 2 2 4 3 4 2 4" xfId="2398"/>
    <cellStyle name="Calculation 2 2 4 3 4 2 5" xfId="2399"/>
    <cellStyle name="Calculation 2 2 4 3 4 2 6" xfId="2400"/>
    <cellStyle name="Calculation 2 2 4 3 4 2 7" xfId="2401"/>
    <cellStyle name="Calculation 2 2 4 3 4 3" xfId="2402"/>
    <cellStyle name="Calculation 2 2 4 3 4 4" xfId="2403"/>
    <cellStyle name="Calculation 2 2 4 3 5" xfId="2404"/>
    <cellStyle name="Calculation 2 2 4 3 5 2" xfId="2405"/>
    <cellStyle name="Calculation 2 2 4 3 5 3" xfId="2406"/>
    <cellStyle name="Calculation 2 2 4 3 5 4" xfId="2407"/>
    <cellStyle name="Calculation 2 2 4 3 5 5" xfId="2408"/>
    <cellStyle name="Calculation 2 2 4 3 5 6" xfId="2409"/>
    <cellStyle name="Calculation 2 2 4 3 5 7" xfId="2410"/>
    <cellStyle name="Calculation 2 2 4 3 5 8" xfId="2411"/>
    <cellStyle name="Calculation 2 2 4 3 6" xfId="2412"/>
    <cellStyle name="Calculation 2 2 4 3 6 2" xfId="2413"/>
    <cellStyle name="Calculation 2 2 4 3 6 3" xfId="2414"/>
    <cellStyle name="Calculation 2 2 4 3 6 4" xfId="2415"/>
    <cellStyle name="Calculation 2 2 4 3 6 5" xfId="2416"/>
    <cellStyle name="Calculation 2 2 4 3 6 6" xfId="2417"/>
    <cellStyle name="Calculation 2 2 4 3 6 7" xfId="2418"/>
    <cellStyle name="Calculation 2 2 4 3 7" xfId="2419"/>
    <cellStyle name="Calculation 2 2 4 3 8" xfId="2420"/>
    <cellStyle name="Calculation 2 2 4 3 9" xfId="2421"/>
    <cellStyle name="Calculation 2 2 4 4" xfId="2422"/>
    <cellStyle name="Calculation 2 2 4 4 10" xfId="2423"/>
    <cellStyle name="Calculation 2 2 4 4 2" xfId="2424"/>
    <cellStyle name="Calculation 2 2 4 4 2 2" xfId="2425"/>
    <cellStyle name="Calculation 2 2 4 4 2 2 2" xfId="2426"/>
    <cellStyle name="Calculation 2 2 4 4 2 2 3" xfId="2427"/>
    <cellStyle name="Calculation 2 2 4 4 2 2 4" xfId="2428"/>
    <cellStyle name="Calculation 2 2 4 4 2 2 5" xfId="2429"/>
    <cellStyle name="Calculation 2 2 4 4 2 2 6" xfId="2430"/>
    <cellStyle name="Calculation 2 2 4 4 2 2 7" xfId="2431"/>
    <cellStyle name="Calculation 2 2 4 4 2 3" xfId="2432"/>
    <cellStyle name="Calculation 2 2 4 4 2 4" xfId="2433"/>
    <cellStyle name="Calculation 2 2 4 4 3" xfId="2434"/>
    <cellStyle name="Calculation 2 2 4 4 3 2" xfId="2435"/>
    <cellStyle name="Calculation 2 2 4 4 3 2 2" xfId="2436"/>
    <cellStyle name="Calculation 2 2 4 4 3 2 3" xfId="2437"/>
    <cellStyle name="Calculation 2 2 4 4 3 2 4" xfId="2438"/>
    <cellStyle name="Calculation 2 2 4 4 3 2 5" xfId="2439"/>
    <cellStyle name="Calculation 2 2 4 4 3 2 6" xfId="2440"/>
    <cellStyle name="Calculation 2 2 4 4 3 2 7" xfId="2441"/>
    <cellStyle name="Calculation 2 2 4 4 3 3" xfId="2442"/>
    <cellStyle name="Calculation 2 2 4 4 3 4" xfId="2443"/>
    <cellStyle name="Calculation 2 2 4 4 4" xfId="2444"/>
    <cellStyle name="Calculation 2 2 4 4 4 2" xfId="2445"/>
    <cellStyle name="Calculation 2 2 4 4 4 2 2" xfId="2446"/>
    <cellStyle name="Calculation 2 2 4 4 4 2 3" xfId="2447"/>
    <cellStyle name="Calculation 2 2 4 4 4 2 4" xfId="2448"/>
    <cellStyle name="Calculation 2 2 4 4 4 2 5" xfId="2449"/>
    <cellStyle name="Calculation 2 2 4 4 4 2 6" xfId="2450"/>
    <cellStyle name="Calculation 2 2 4 4 4 2 7" xfId="2451"/>
    <cellStyle name="Calculation 2 2 4 4 4 3" xfId="2452"/>
    <cellStyle name="Calculation 2 2 4 4 4 4" xfId="2453"/>
    <cellStyle name="Calculation 2 2 4 4 5" xfId="2454"/>
    <cellStyle name="Calculation 2 2 4 4 5 2" xfId="2455"/>
    <cellStyle name="Calculation 2 2 4 4 5 3" xfId="2456"/>
    <cellStyle name="Calculation 2 2 4 4 5 4" xfId="2457"/>
    <cellStyle name="Calculation 2 2 4 4 5 5" xfId="2458"/>
    <cellStyle name="Calculation 2 2 4 4 5 6" xfId="2459"/>
    <cellStyle name="Calculation 2 2 4 4 5 7" xfId="2460"/>
    <cellStyle name="Calculation 2 2 4 4 5 8" xfId="2461"/>
    <cellStyle name="Calculation 2 2 4 4 6" xfId="2462"/>
    <cellStyle name="Calculation 2 2 4 4 6 2" xfId="2463"/>
    <cellStyle name="Calculation 2 2 4 4 6 3" xfId="2464"/>
    <cellStyle name="Calculation 2 2 4 4 6 4" xfId="2465"/>
    <cellStyle name="Calculation 2 2 4 4 6 5" xfId="2466"/>
    <cellStyle name="Calculation 2 2 4 4 6 6" xfId="2467"/>
    <cellStyle name="Calculation 2 2 4 4 6 7" xfId="2468"/>
    <cellStyle name="Calculation 2 2 4 4 7" xfId="2469"/>
    <cellStyle name="Calculation 2 2 4 4 8" xfId="2470"/>
    <cellStyle name="Calculation 2 2 4 4 9" xfId="2471"/>
    <cellStyle name="Calculation 2 2 4 5" xfId="2472"/>
    <cellStyle name="Calculation 2 2 4 5 2" xfId="2473"/>
    <cellStyle name="Calculation 2 2 4 5 2 2" xfId="2474"/>
    <cellStyle name="Calculation 2 2 4 5 2 3" xfId="2475"/>
    <cellStyle name="Calculation 2 2 4 5 2 4" xfId="2476"/>
    <cellStyle name="Calculation 2 2 4 5 2 5" xfId="2477"/>
    <cellStyle name="Calculation 2 2 4 5 2 6" xfId="2478"/>
    <cellStyle name="Calculation 2 2 4 5 2 7" xfId="2479"/>
    <cellStyle name="Calculation 2 2 4 5 3" xfId="2480"/>
    <cellStyle name="Calculation 2 2 4 5 4" xfId="2481"/>
    <cellStyle name="Calculation 2 2 4 5 5" xfId="2482"/>
    <cellStyle name="Calculation 2 2 4 6" xfId="2483"/>
    <cellStyle name="Calculation 2 2 4 6 2" xfId="2484"/>
    <cellStyle name="Calculation 2 2 4 6 2 2" xfId="2485"/>
    <cellStyle name="Calculation 2 2 4 6 2 3" xfId="2486"/>
    <cellStyle name="Calculation 2 2 4 6 2 4" xfId="2487"/>
    <cellStyle name="Calculation 2 2 4 6 2 5" xfId="2488"/>
    <cellStyle name="Calculation 2 2 4 6 2 6" xfId="2489"/>
    <cellStyle name="Calculation 2 2 4 6 2 7" xfId="2490"/>
    <cellStyle name="Calculation 2 2 4 6 3" xfId="2491"/>
    <cellStyle name="Calculation 2 2 4 6 4" xfId="2492"/>
    <cellStyle name="Calculation 2 2 4 6 5" xfId="2493"/>
    <cellStyle name="Calculation 2 2 4 7" xfId="2494"/>
    <cellStyle name="Calculation 2 2 4 7 2" xfId="2495"/>
    <cellStyle name="Calculation 2 2 4 7 2 2" xfId="2496"/>
    <cellStyle name="Calculation 2 2 4 7 2 3" xfId="2497"/>
    <cellStyle name="Calculation 2 2 4 7 2 4" xfId="2498"/>
    <cellStyle name="Calculation 2 2 4 7 2 5" xfId="2499"/>
    <cellStyle name="Calculation 2 2 4 7 2 6" xfId="2500"/>
    <cellStyle name="Calculation 2 2 4 7 2 7" xfId="2501"/>
    <cellStyle name="Calculation 2 2 4 7 3" xfId="2502"/>
    <cellStyle name="Calculation 2 2 4 7 4" xfId="2503"/>
    <cellStyle name="Calculation 2 2 4 7 5" xfId="2504"/>
    <cellStyle name="Calculation 2 2 4 8" xfId="2505"/>
    <cellStyle name="Calculation 2 2 4 8 2" xfId="2506"/>
    <cellStyle name="Calculation 2 2 4 8 2 2" xfId="2507"/>
    <cellStyle name="Calculation 2 2 4 8 2 3" xfId="2508"/>
    <cellStyle name="Calculation 2 2 4 8 2 4" xfId="2509"/>
    <cellStyle name="Calculation 2 2 4 8 2 5" xfId="2510"/>
    <cellStyle name="Calculation 2 2 4 8 2 6" xfId="2511"/>
    <cellStyle name="Calculation 2 2 4 8 2 7" xfId="2512"/>
    <cellStyle name="Calculation 2 2 4 8 3" xfId="2513"/>
    <cellStyle name="Calculation 2 2 4 8 4" xfId="2514"/>
    <cellStyle name="Calculation 2 2 4 8 5" xfId="2515"/>
    <cellStyle name="Calculation 2 2 4 9" xfId="2516"/>
    <cellStyle name="Calculation 2 2 4 9 2" xfId="2517"/>
    <cellStyle name="Calculation 2 2 4 9 3" xfId="2518"/>
    <cellStyle name="Calculation 2 2 4 9 4" xfId="2519"/>
    <cellStyle name="Calculation 2 2 4 9 5" xfId="2520"/>
    <cellStyle name="Calculation 2 2 4 9 6" xfId="2521"/>
    <cellStyle name="Calculation 2 2 4 9 7" xfId="2522"/>
    <cellStyle name="Calculation 2 2 4 9 8" xfId="2523"/>
    <cellStyle name="Calculation 2 2 5" xfId="2524"/>
    <cellStyle name="Calculation 2 2 5 10" xfId="2525"/>
    <cellStyle name="Calculation 2 2 5 10 2" xfId="2526"/>
    <cellStyle name="Calculation 2 2 5 10 3" xfId="2527"/>
    <cellStyle name="Calculation 2 2 5 10 4" xfId="2528"/>
    <cellStyle name="Calculation 2 2 5 10 5" xfId="2529"/>
    <cellStyle name="Calculation 2 2 5 11" xfId="2530"/>
    <cellStyle name="Calculation 2 2 5 11 2" xfId="2531"/>
    <cellStyle name="Calculation 2 2 5 11 3" xfId="2532"/>
    <cellStyle name="Calculation 2 2 5 11 4" xfId="2533"/>
    <cellStyle name="Calculation 2 2 5 11 5" xfId="2534"/>
    <cellStyle name="Calculation 2 2 5 12" xfId="2535"/>
    <cellStyle name="Calculation 2 2 5 12 2" xfId="2536"/>
    <cellStyle name="Calculation 2 2 5 12 3" xfId="2537"/>
    <cellStyle name="Calculation 2 2 5 12 4" xfId="2538"/>
    <cellStyle name="Calculation 2 2 5 12 5" xfId="2539"/>
    <cellStyle name="Calculation 2 2 5 13" xfId="2540"/>
    <cellStyle name="Calculation 2 2 5 13 2" xfId="2541"/>
    <cellStyle name="Calculation 2 2 5 13 3" xfId="2542"/>
    <cellStyle name="Calculation 2 2 5 13 4" xfId="2543"/>
    <cellStyle name="Calculation 2 2 5 13 5" xfId="2544"/>
    <cellStyle name="Calculation 2 2 5 14" xfId="2545"/>
    <cellStyle name="Calculation 2 2 5 14 2" xfId="2546"/>
    <cellStyle name="Calculation 2 2 5 14 3" xfId="2547"/>
    <cellStyle name="Calculation 2 2 5 14 4" xfId="2548"/>
    <cellStyle name="Calculation 2 2 5 14 5" xfId="2549"/>
    <cellStyle name="Calculation 2 2 5 15" xfId="2550"/>
    <cellStyle name="Calculation 2 2 5 15 2" xfId="2551"/>
    <cellStyle name="Calculation 2 2 5 15 3" xfId="2552"/>
    <cellStyle name="Calculation 2 2 5 15 4" xfId="2553"/>
    <cellStyle name="Calculation 2 2 5 15 5" xfId="2554"/>
    <cellStyle name="Calculation 2 2 5 16" xfId="2555"/>
    <cellStyle name="Calculation 2 2 5 16 2" xfId="2556"/>
    <cellStyle name="Calculation 2 2 5 16 3" xfId="2557"/>
    <cellStyle name="Calculation 2 2 5 16 4" xfId="2558"/>
    <cellStyle name="Calculation 2 2 5 16 5" xfId="2559"/>
    <cellStyle name="Calculation 2 2 5 17" xfId="2560"/>
    <cellStyle name="Calculation 2 2 5 17 2" xfId="2561"/>
    <cellStyle name="Calculation 2 2 5 17 3" xfId="2562"/>
    <cellStyle name="Calculation 2 2 5 17 4" xfId="2563"/>
    <cellStyle name="Calculation 2 2 5 17 5" xfId="2564"/>
    <cellStyle name="Calculation 2 2 5 18" xfId="2565"/>
    <cellStyle name="Calculation 2 2 5 2" xfId="2566"/>
    <cellStyle name="Calculation 2 2 5 2 10" xfId="2567"/>
    <cellStyle name="Calculation 2 2 5 2 2" xfId="2568"/>
    <cellStyle name="Calculation 2 2 5 2 2 2" xfId="2569"/>
    <cellStyle name="Calculation 2 2 5 2 2 2 2" xfId="2570"/>
    <cellStyle name="Calculation 2 2 5 2 2 2 3" xfId="2571"/>
    <cellStyle name="Calculation 2 2 5 2 2 2 4" xfId="2572"/>
    <cellStyle name="Calculation 2 2 5 2 2 2 5" xfId="2573"/>
    <cellStyle name="Calculation 2 2 5 2 2 2 6" xfId="2574"/>
    <cellStyle name="Calculation 2 2 5 2 2 2 7" xfId="2575"/>
    <cellStyle name="Calculation 2 2 5 2 2 3" xfId="2576"/>
    <cellStyle name="Calculation 2 2 5 2 2 4" xfId="2577"/>
    <cellStyle name="Calculation 2 2 5 2 3" xfId="2578"/>
    <cellStyle name="Calculation 2 2 5 2 3 2" xfId="2579"/>
    <cellStyle name="Calculation 2 2 5 2 3 2 2" xfId="2580"/>
    <cellStyle name="Calculation 2 2 5 2 3 2 3" xfId="2581"/>
    <cellStyle name="Calculation 2 2 5 2 3 2 4" xfId="2582"/>
    <cellStyle name="Calculation 2 2 5 2 3 2 5" xfId="2583"/>
    <cellStyle name="Calculation 2 2 5 2 3 2 6" xfId="2584"/>
    <cellStyle name="Calculation 2 2 5 2 3 2 7" xfId="2585"/>
    <cellStyle name="Calculation 2 2 5 2 3 3" xfId="2586"/>
    <cellStyle name="Calculation 2 2 5 2 3 4" xfId="2587"/>
    <cellStyle name="Calculation 2 2 5 2 4" xfId="2588"/>
    <cellStyle name="Calculation 2 2 5 2 4 2" xfId="2589"/>
    <cellStyle name="Calculation 2 2 5 2 4 2 2" xfId="2590"/>
    <cellStyle name="Calculation 2 2 5 2 4 2 3" xfId="2591"/>
    <cellStyle name="Calculation 2 2 5 2 4 2 4" xfId="2592"/>
    <cellStyle name="Calculation 2 2 5 2 4 2 5" xfId="2593"/>
    <cellStyle name="Calculation 2 2 5 2 4 2 6" xfId="2594"/>
    <cellStyle name="Calculation 2 2 5 2 4 2 7" xfId="2595"/>
    <cellStyle name="Calculation 2 2 5 2 4 3" xfId="2596"/>
    <cellStyle name="Calculation 2 2 5 2 4 4" xfId="2597"/>
    <cellStyle name="Calculation 2 2 5 2 5" xfId="2598"/>
    <cellStyle name="Calculation 2 2 5 2 5 2" xfId="2599"/>
    <cellStyle name="Calculation 2 2 5 2 5 3" xfId="2600"/>
    <cellStyle name="Calculation 2 2 5 2 5 4" xfId="2601"/>
    <cellStyle name="Calculation 2 2 5 2 5 5" xfId="2602"/>
    <cellStyle name="Calculation 2 2 5 2 5 6" xfId="2603"/>
    <cellStyle name="Calculation 2 2 5 2 5 7" xfId="2604"/>
    <cellStyle name="Calculation 2 2 5 2 5 8" xfId="2605"/>
    <cellStyle name="Calculation 2 2 5 2 6" xfId="2606"/>
    <cellStyle name="Calculation 2 2 5 2 6 2" xfId="2607"/>
    <cellStyle name="Calculation 2 2 5 2 6 3" xfId="2608"/>
    <cellStyle name="Calculation 2 2 5 2 6 4" xfId="2609"/>
    <cellStyle name="Calculation 2 2 5 2 6 5" xfId="2610"/>
    <cellStyle name="Calculation 2 2 5 2 6 6" xfId="2611"/>
    <cellStyle name="Calculation 2 2 5 2 6 7" xfId="2612"/>
    <cellStyle name="Calculation 2 2 5 2 7" xfId="2613"/>
    <cellStyle name="Calculation 2 2 5 2 8" xfId="2614"/>
    <cellStyle name="Calculation 2 2 5 2 9" xfId="2615"/>
    <cellStyle name="Calculation 2 2 5 3" xfId="2616"/>
    <cellStyle name="Calculation 2 2 5 3 2" xfId="2617"/>
    <cellStyle name="Calculation 2 2 5 3 2 2" xfId="2618"/>
    <cellStyle name="Calculation 2 2 5 3 2 3" xfId="2619"/>
    <cellStyle name="Calculation 2 2 5 3 2 4" xfId="2620"/>
    <cellStyle name="Calculation 2 2 5 3 2 5" xfId="2621"/>
    <cellStyle name="Calculation 2 2 5 3 2 6" xfId="2622"/>
    <cellStyle name="Calculation 2 2 5 3 2 7" xfId="2623"/>
    <cellStyle name="Calculation 2 2 5 3 3" xfId="2624"/>
    <cellStyle name="Calculation 2 2 5 3 4" xfId="2625"/>
    <cellStyle name="Calculation 2 2 5 3 5" xfId="2626"/>
    <cellStyle name="Calculation 2 2 5 4" xfId="2627"/>
    <cellStyle name="Calculation 2 2 5 4 2" xfId="2628"/>
    <cellStyle name="Calculation 2 2 5 4 2 2" xfId="2629"/>
    <cellStyle name="Calculation 2 2 5 4 2 3" xfId="2630"/>
    <cellStyle name="Calculation 2 2 5 4 2 4" xfId="2631"/>
    <cellStyle name="Calculation 2 2 5 4 2 5" xfId="2632"/>
    <cellStyle name="Calculation 2 2 5 4 2 6" xfId="2633"/>
    <cellStyle name="Calculation 2 2 5 4 2 7" xfId="2634"/>
    <cellStyle name="Calculation 2 2 5 4 3" xfId="2635"/>
    <cellStyle name="Calculation 2 2 5 4 4" xfId="2636"/>
    <cellStyle name="Calculation 2 2 5 4 5" xfId="2637"/>
    <cellStyle name="Calculation 2 2 5 5" xfId="2638"/>
    <cellStyle name="Calculation 2 2 5 5 2" xfId="2639"/>
    <cellStyle name="Calculation 2 2 5 5 2 2" xfId="2640"/>
    <cellStyle name="Calculation 2 2 5 5 2 3" xfId="2641"/>
    <cellStyle name="Calculation 2 2 5 5 2 4" xfId="2642"/>
    <cellStyle name="Calculation 2 2 5 5 2 5" xfId="2643"/>
    <cellStyle name="Calculation 2 2 5 5 2 6" xfId="2644"/>
    <cellStyle name="Calculation 2 2 5 5 2 7" xfId="2645"/>
    <cellStyle name="Calculation 2 2 5 5 3" xfId="2646"/>
    <cellStyle name="Calculation 2 2 5 5 4" xfId="2647"/>
    <cellStyle name="Calculation 2 2 5 5 5" xfId="2648"/>
    <cellStyle name="Calculation 2 2 5 6" xfId="2649"/>
    <cellStyle name="Calculation 2 2 5 6 2" xfId="2650"/>
    <cellStyle name="Calculation 2 2 5 6 3" xfId="2651"/>
    <cellStyle name="Calculation 2 2 5 6 4" xfId="2652"/>
    <cellStyle name="Calculation 2 2 5 6 5" xfId="2653"/>
    <cellStyle name="Calculation 2 2 5 6 6" xfId="2654"/>
    <cellStyle name="Calculation 2 2 5 6 7" xfId="2655"/>
    <cellStyle name="Calculation 2 2 5 6 8" xfId="2656"/>
    <cellStyle name="Calculation 2 2 5 7" xfId="2657"/>
    <cellStyle name="Calculation 2 2 5 7 2" xfId="2658"/>
    <cellStyle name="Calculation 2 2 5 7 3" xfId="2659"/>
    <cellStyle name="Calculation 2 2 5 7 4" xfId="2660"/>
    <cellStyle name="Calculation 2 2 5 7 5" xfId="2661"/>
    <cellStyle name="Calculation 2 2 5 7 6" xfId="2662"/>
    <cellStyle name="Calculation 2 2 5 7 7" xfId="2663"/>
    <cellStyle name="Calculation 2 2 5 8" xfId="2664"/>
    <cellStyle name="Calculation 2 2 5 8 2" xfId="2665"/>
    <cellStyle name="Calculation 2 2 5 8 3" xfId="2666"/>
    <cellStyle name="Calculation 2 2 5 8 4" xfId="2667"/>
    <cellStyle name="Calculation 2 2 5 8 5" xfId="2668"/>
    <cellStyle name="Calculation 2 2 5 9" xfId="2669"/>
    <cellStyle name="Calculation 2 2 5 9 2" xfId="2670"/>
    <cellStyle name="Calculation 2 2 5 9 3" xfId="2671"/>
    <cellStyle name="Calculation 2 2 5 9 4" xfId="2672"/>
    <cellStyle name="Calculation 2 2 5 9 5" xfId="2673"/>
    <cellStyle name="Calculation 2 2 6" xfId="2674"/>
    <cellStyle name="Calculation 2 2 6 10" xfId="2675"/>
    <cellStyle name="Calculation 2 2 6 2" xfId="2676"/>
    <cellStyle name="Calculation 2 2 6 2 2" xfId="2677"/>
    <cellStyle name="Calculation 2 2 6 2 2 2" xfId="2678"/>
    <cellStyle name="Calculation 2 2 6 2 2 3" xfId="2679"/>
    <cellStyle name="Calculation 2 2 6 2 2 4" xfId="2680"/>
    <cellStyle name="Calculation 2 2 6 2 2 5" xfId="2681"/>
    <cellStyle name="Calculation 2 2 6 2 2 6" xfId="2682"/>
    <cellStyle name="Calculation 2 2 6 2 2 7" xfId="2683"/>
    <cellStyle name="Calculation 2 2 6 2 3" xfId="2684"/>
    <cellStyle name="Calculation 2 2 6 2 4" xfId="2685"/>
    <cellStyle name="Calculation 2 2 6 3" xfId="2686"/>
    <cellStyle name="Calculation 2 2 6 3 2" xfId="2687"/>
    <cellStyle name="Calculation 2 2 6 3 2 2" xfId="2688"/>
    <cellStyle name="Calculation 2 2 6 3 2 3" xfId="2689"/>
    <cellStyle name="Calculation 2 2 6 3 2 4" xfId="2690"/>
    <cellStyle name="Calculation 2 2 6 3 2 5" xfId="2691"/>
    <cellStyle name="Calculation 2 2 6 3 2 6" xfId="2692"/>
    <cellStyle name="Calculation 2 2 6 3 2 7" xfId="2693"/>
    <cellStyle name="Calculation 2 2 6 3 3" xfId="2694"/>
    <cellStyle name="Calculation 2 2 6 3 4" xfId="2695"/>
    <cellStyle name="Calculation 2 2 6 4" xfId="2696"/>
    <cellStyle name="Calculation 2 2 6 4 2" xfId="2697"/>
    <cellStyle name="Calculation 2 2 6 4 2 2" xfId="2698"/>
    <cellStyle name="Calculation 2 2 6 4 2 3" xfId="2699"/>
    <cellStyle name="Calculation 2 2 6 4 2 4" xfId="2700"/>
    <cellStyle name="Calculation 2 2 6 4 2 5" xfId="2701"/>
    <cellStyle name="Calculation 2 2 6 4 2 6" xfId="2702"/>
    <cellStyle name="Calculation 2 2 6 4 2 7" xfId="2703"/>
    <cellStyle name="Calculation 2 2 6 4 3" xfId="2704"/>
    <cellStyle name="Calculation 2 2 6 4 4" xfId="2705"/>
    <cellStyle name="Calculation 2 2 6 5" xfId="2706"/>
    <cellStyle name="Calculation 2 2 6 5 2" xfId="2707"/>
    <cellStyle name="Calculation 2 2 6 5 3" xfId="2708"/>
    <cellStyle name="Calculation 2 2 6 5 4" xfId="2709"/>
    <cellStyle name="Calculation 2 2 6 5 5" xfId="2710"/>
    <cellStyle name="Calculation 2 2 6 5 6" xfId="2711"/>
    <cellStyle name="Calculation 2 2 6 5 7" xfId="2712"/>
    <cellStyle name="Calculation 2 2 6 5 8" xfId="2713"/>
    <cellStyle name="Calculation 2 2 6 6" xfId="2714"/>
    <cellStyle name="Calculation 2 2 6 6 2" xfId="2715"/>
    <cellStyle name="Calculation 2 2 6 6 3" xfId="2716"/>
    <cellStyle name="Calculation 2 2 6 6 4" xfId="2717"/>
    <cellStyle name="Calculation 2 2 6 6 5" xfId="2718"/>
    <cellStyle name="Calculation 2 2 6 6 6" xfId="2719"/>
    <cellStyle name="Calculation 2 2 6 6 7" xfId="2720"/>
    <cellStyle name="Calculation 2 2 6 7" xfId="2721"/>
    <cellStyle name="Calculation 2 2 6 8" xfId="2722"/>
    <cellStyle name="Calculation 2 2 6 9" xfId="2723"/>
    <cellStyle name="Calculation 2 2 7" xfId="2724"/>
    <cellStyle name="Calculation 2 2 7 10" xfId="2725"/>
    <cellStyle name="Calculation 2 2 7 2" xfId="2726"/>
    <cellStyle name="Calculation 2 2 7 2 2" xfId="2727"/>
    <cellStyle name="Calculation 2 2 7 2 2 2" xfId="2728"/>
    <cellStyle name="Calculation 2 2 7 2 2 3" xfId="2729"/>
    <cellStyle name="Calculation 2 2 7 2 2 4" xfId="2730"/>
    <cellStyle name="Calculation 2 2 7 2 2 5" xfId="2731"/>
    <cellStyle name="Calculation 2 2 7 2 2 6" xfId="2732"/>
    <cellStyle name="Calculation 2 2 7 2 2 7" xfId="2733"/>
    <cellStyle name="Calculation 2 2 7 2 3" xfId="2734"/>
    <cellStyle name="Calculation 2 2 7 2 4" xfId="2735"/>
    <cellStyle name="Calculation 2 2 7 3" xfId="2736"/>
    <cellStyle name="Calculation 2 2 7 3 2" xfId="2737"/>
    <cellStyle name="Calculation 2 2 7 3 2 2" xfId="2738"/>
    <cellStyle name="Calculation 2 2 7 3 2 3" xfId="2739"/>
    <cellStyle name="Calculation 2 2 7 3 2 4" xfId="2740"/>
    <cellStyle name="Calculation 2 2 7 3 2 5" xfId="2741"/>
    <cellStyle name="Calculation 2 2 7 3 2 6" xfId="2742"/>
    <cellStyle name="Calculation 2 2 7 3 2 7" xfId="2743"/>
    <cellStyle name="Calculation 2 2 7 3 3" xfId="2744"/>
    <cellStyle name="Calculation 2 2 7 3 4" xfId="2745"/>
    <cellStyle name="Calculation 2 2 7 4" xfId="2746"/>
    <cellStyle name="Calculation 2 2 7 4 2" xfId="2747"/>
    <cellStyle name="Calculation 2 2 7 4 2 2" xfId="2748"/>
    <cellStyle name="Calculation 2 2 7 4 2 3" xfId="2749"/>
    <cellStyle name="Calculation 2 2 7 4 2 4" xfId="2750"/>
    <cellStyle name="Calculation 2 2 7 4 2 5" xfId="2751"/>
    <cellStyle name="Calculation 2 2 7 4 2 6" xfId="2752"/>
    <cellStyle name="Calculation 2 2 7 4 2 7" xfId="2753"/>
    <cellStyle name="Calculation 2 2 7 4 3" xfId="2754"/>
    <cellStyle name="Calculation 2 2 7 4 4" xfId="2755"/>
    <cellStyle name="Calculation 2 2 7 5" xfId="2756"/>
    <cellStyle name="Calculation 2 2 7 5 2" xfId="2757"/>
    <cellStyle name="Calculation 2 2 7 5 3" xfId="2758"/>
    <cellStyle name="Calculation 2 2 7 5 4" xfId="2759"/>
    <cellStyle name="Calculation 2 2 7 5 5" xfId="2760"/>
    <cellStyle name="Calculation 2 2 7 5 6" xfId="2761"/>
    <cellStyle name="Calculation 2 2 7 5 7" xfId="2762"/>
    <cellStyle name="Calculation 2 2 7 5 8" xfId="2763"/>
    <cellStyle name="Calculation 2 2 7 6" xfId="2764"/>
    <cellStyle name="Calculation 2 2 7 6 2" xfId="2765"/>
    <cellStyle name="Calculation 2 2 7 6 3" xfId="2766"/>
    <cellStyle name="Calculation 2 2 7 6 4" xfId="2767"/>
    <cellStyle name="Calculation 2 2 7 6 5" xfId="2768"/>
    <cellStyle name="Calculation 2 2 7 6 6" xfId="2769"/>
    <cellStyle name="Calculation 2 2 7 6 7" xfId="2770"/>
    <cellStyle name="Calculation 2 2 7 7" xfId="2771"/>
    <cellStyle name="Calculation 2 2 7 8" xfId="2772"/>
    <cellStyle name="Calculation 2 2 7 9" xfId="2773"/>
    <cellStyle name="Calculation 2 2 8" xfId="2774"/>
    <cellStyle name="Calculation 2 2 8 2" xfId="2775"/>
    <cellStyle name="Calculation 2 2 8 2 2" xfId="2776"/>
    <cellStyle name="Calculation 2 2 8 2 3" xfId="2777"/>
    <cellStyle name="Calculation 2 2 8 2 4" xfId="2778"/>
    <cellStyle name="Calculation 2 2 8 2 5" xfId="2779"/>
    <cellStyle name="Calculation 2 2 8 2 6" xfId="2780"/>
    <cellStyle name="Calculation 2 2 8 2 7" xfId="2781"/>
    <cellStyle name="Calculation 2 2 8 3" xfId="2782"/>
    <cellStyle name="Calculation 2 2 8 4" xfId="2783"/>
    <cellStyle name="Calculation 2 2 8 5" xfId="2784"/>
    <cellStyle name="Calculation 2 2 9" xfId="2785"/>
    <cellStyle name="Calculation 2 2 9 2" xfId="2786"/>
    <cellStyle name="Calculation 2 2 9 2 2" xfId="2787"/>
    <cellStyle name="Calculation 2 2 9 2 3" xfId="2788"/>
    <cellStyle name="Calculation 2 2 9 2 4" xfId="2789"/>
    <cellStyle name="Calculation 2 2 9 2 5" xfId="2790"/>
    <cellStyle name="Calculation 2 2 9 2 6" xfId="2791"/>
    <cellStyle name="Calculation 2 2 9 2 7" xfId="2792"/>
    <cellStyle name="Calculation 2 2 9 3" xfId="2793"/>
    <cellStyle name="Calculation 2 2 9 4" xfId="2794"/>
    <cellStyle name="Calculation 2 2 9 5" xfId="2795"/>
    <cellStyle name="Calculation 2 20" xfId="2796"/>
    <cellStyle name="Calculation 2 21" xfId="2797"/>
    <cellStyle name="Calculation 2 22" xfId="2798"/>
    <cellStyle name="Calculation 2 23" xfId="2799"/>
    <cellStyle name="Calculation 2 3" xfId="2800"/>
    <cellStyle name="Calculation 2 3 10" xfId="2801"/>
    <cellStyle name="Calculation 2 3 10 2" xfId="2802"/>
    <cellStyle name="Calculation 2 3 10 2 2" xfId="2803"/>
    <cellStyle name="Calculation 2 3 10 2 3" xfId="2804"/>
    <cellStyle name="Calculation 2 3 10 2 4" xfId="2805"/>
    <cellStyle name="Calculation 2 3 10 2 5" xfId="2806"/>
    <cellStyle name="Calculation 2 3 10 2 6" xfId="2807"/>
    <cellStyle name="Calculation 2 3 10 2 7" xfId="2808"/>
    <cellStyle name="Calculation 2 3 10 3" xfId="2809"/>
    <cellStyle name="Calculation 2 3 10 4" xfId="2810"/>
    <cellStyle name="Calculation 2 3 10 5" xfId="2811"/>
    <cellStyle name="Calculation 2 3 11" xfId="2812"/>
    <cellStyle name="Calculation 2 3 11 2" xfId="2813"/>
    <cellStyle name="Calculation 2 3 11 2 2" xfId="2814"/>
    <cellStyle name="Calculation 2 3 11 2 3" xfId="2815"/>
    <cellStyle name="Calculation 2 3 11 2 4" xfId="2816"/>
    <cellStyle name="Calculation 2 3 11 2 5" xfId="2817"/>
    <cellStyle name="Calculation 2 3 11 2 6" xfId="2818"/>
    <cellStyle name="Calculation 2 3 11 2 7" xfId="2819"/>
    <cellStyle name="Calculation 2 3 11 3" xfId="2820"/>
    <cellStyle name="Calculation 2 3 11 4" xfId="2821"/>
    <cellStyle name="Calculation 2 3 11 5" xfId="2822"/>
    <cellStyle name="Calculation 2 3 12" xfId="2823"/>
    <cellStyle name="Calculation 2 3 12 2" xfId="2824"/>
    <cellStyle name="Calculation 2 3 12 3" xfId="2825"/>
    <cellStyle name="Calculation 2 3 12 4" xfId="2826"/>
    <cellStyle name="Calculation 2 3 12 5" xfId="2827"/>
    <cellStyle name="Calculation 2 3 12 6" xfId="2828"/>
    <cellStyle name="Calculation 2 3 12 7" xfId="2829"/>
    <cellStyle name="Calculation 2 3 12 8" xfId="2830"/>
    <cellStyle name="Calculation 2 3 13" xfId="2831"/>
    <cellStyle name="Calculation 2 3 13 2" xfId="2832"/>
    <cellStyle name="Calculation 2 3 13 3" xfId="2833"/>
    <cellStyle name="Calculation 2 3 13 4" xfId="2834"/>
    <cellStyle name="Calculation 2 3 13 5" xfId="2835"/>
    <cellStyle name="Calculation 2 3 13 6" xfId="2836"/>
    <cellStyle name="Calculation 2 3 13 7" xfId="2837"/>
    <cellStyle name="Calculation 2 3 14" xfId="2838"/>
    <cellStyle name="Calculation 2 3 14 2" xfId="2839"/>
    <cellStyle name="Calculation 2 3 14 3" xfId="2840"/>
    <cellStyle name="Calculation 2 3 14 4" xfId="2841"/>
    <cellStyle name="Calculation 2 3 14 5" xfId="2842"/>
    <cellStyle name="Calculation 2 3 15" xfId="2843"/>
    <cellStyle name="Calculation 2 3 15 2" xfId="2844"/>
    <cellStyle name="Calculation 2 3 15 3" xfId="2845"/>
    <cellStyle name="Calculation 2 3 15 4" xfId="2846"/>
    <cellStyle name="Calculation 2 3 15 5" xfId="2847"/>
    <cellStyle name="Calculation 2 3 16" xfId="2848"/>
    <cellStyle name="Calculation 2 3 16 2" xfId="2849"/>
    <cellStyle name="Calculation 2 3 16 3" xfId="2850"/>
    <cellStyle name="Calculation 2 3 16 4" xfId="2851"/>
    <cellStyle name="Calculation 2 3 16 5" xfId="2852"/>
    <cellStyle name="Calculation 2 3 17" xfId="2853"/>
    <cellStyle name="Calculation 2 3 17 2" xfId="2854"/>
    <cellStyle name="Calculation 2 3 17 3" xfId="2855"/>
    <cellStyle name="Calculation 2 3 17 4" xfId="2856"/>
    <cellStyle name="Calculation 2 3 17 5" xfId="2857"/>
    <cellStyle name="Calculation 2 3 18" xfId="2858"/>
    <cellStyle name="Calculation 2 3 19" xfId="2859"/>
    <cellStyle name="Calculation 2 3 2" xfId="2860"/>
    <cellStyle name="Calculation 2 3 2 10" xfId="2861"/>
    <cellStyle name="Calculation 2 3 2 10 2" xfId="2862"/>
    <cellStyle name="Calculation 2 3 2 10 3" xfId="2863"/>
    <cellStyle name="Calculation 2 3 2 10 4" xfId="2864"/>
    <cellStyle name="Calculation 2 3 2 10 5" xfId="2865"/>
    <cellStyle name="Calculation 2 3 2 10 6" xfId="2866"/>
    <cellStyle name="Calculation 2 3 2 10 7" xfId="2867"/>
    <cellStyle name="Calculation 2 3 2 10 8" xfId="2868"/>
    <cellStyle name="Calculation 2 3 2 11" xfId="2869"/>
    <cellStyle name="Calculation 2 3 2 11 2" xfId="2870"/>
    <cellStyle name="Calculation 2 3 2 11 3" xfId="2871"/>
    <cellStyle name="Calculation 2 3 2 11 4" xfId="2872"/>
    <cellStyle name="Calculation 2 3 2 11 5" xfId="2873"/>
    <cellStyle name="Calculation 2 3 2 11 6" xfId="2874"/>
    <cellStyle name="Calculation 2 3 2 11 7" xfId="2875"/>
    <cellStyle name="Calculation 2 3 2 12" xfId="2876"/>
    <cellStyle name="Calculation 2 3 2 12 2" xfId="2877"/>
    <cellStyle name="Calculation 2 3 2 12 3" xfId="2878"/>
    <cellStyle name="Calculation 2 3 2 12 4" xfId="2879"/>
    <cellStyle name="Calculation 2 3 2 12 5" xfId="2880"/>
    <cellStyle name="Calculation 2 3 2 13" xfId="2881"/>
    <cellStyle name="Calculation 2 3 2 13 2" xfId="2882"/>
    <cellStyle name="Calculation 2 3 2 13 3" xfId="2883"/>
    <cellStyle name="Calculation 2 3 2 13 4" xfId="2884"/>
    <cellStyle name="Calculation 2 3 2 13 5" xfId="2885"/>
    <cellStyle name="Calculation 2 3 2 14" xfId="2886"/>
    <cellStyle name="Calculation 2 3 2 14 2" xfId="2887"/>
    <cellStyle name="Calculation 2 3 2 14 3" xfId="2888"/>
    <cellStyle name="Calculation 2 3 2 14 4" xfId="2889"/>
    <cellStyle name="Calculation 2 3 2 14 5" xfId="2890"/>
    <cellStyle name="Calculation 2 3 2 15" xfId="2891"/>
    <cellStyle name="Calculation 2 3 2 15 2" xfId="2892"/>
    <cellStyle name="Calculation 2 3 2 15 3" xfId="2893"/>
    <cellStyle name="Calculation 2 3 2 15 4" xfId="2894"/>
    <cellStyle name="Calculation 2 3 2 15 5" xfId="2895"/>
    <cellStyle name="Calculation 2 3 2 16" xfId="2896"/>
    <cellStyle name="Calculation 2 3 2 17" xfId="2897"/>
    <cellStyle name="Calculation 2 3 2 2" xfId="2898"/>
    <cellStyle name="Calculation 2 3 2 2 10" xfId="2899"/>
    <cellStyle name="Calculation 2 3 2 2 10 2" xfId="2900"/>
    <cellStyle name="Calculation 2 3 2 2 10 3" xfId="2901"/>
    <cellStyle name="Calculation 2 3 2 2 10 4" xfId="2902"/>
    <cellStyle name="Calculation 2 3 2 2 10 5" xfId="2903"/>
    <cellStyle name="Calculation 2 3 2 2 10 6" xfId="2904"/>
    <cellStyle name="Calculation 2 3 2 2 10 7" xfId="2905"/>
    <cellStyle name="Calculation 2 3 2 2 11" xfId="2906"/>
    <cellStyle name="Calculation 2 3 2 2 11 2" xfId="2907"/>
    <cellStyle name="Calculation 2 3 2 2 11 3" xfId="2908"/>
    <cellStyle name="Calculation 2 3 2 2 11 4" xfId="2909"/>
    <cellStyle name="Calculation 2 3 2 2 11 5" xfId="2910"/>
    <cellStyle name="Calculation 2 3 2 2 12" xfId="2911"/>
    <cellStyle name="Calculation 2 3 2 2 12 2" xfId="2912"/>
    <cellStyle name="Calculation 2 3 2 2 12 3" xfId="2913"/>
    <cellStyle name="Calculation 2 3 2 2 12 4" xfId="2914"/>
    <cellStyle name="Calculation 2 3 2 2 12 5" xfId="2915"/>
    <cellStyle name="Calculation 2 3 2 2 13" xfId="2916"/>
    <cellStyle name="Calculation 2 3 2 2 13 2" xfId="2917"/>
    <cellStyle name="Calculation 2 3 2 2 13 3" xfId="2918"/>
    <cellStyle name="Calculation 2 3 2 2 13 4" xfId="2919"/>
    <cellStyle name="Calculation 2 3 2 2 13 5" xfId="2920"/>
    <cellStyle name="Calculation 2 3 2 2 14" xfId="2921"/>
    <cellStyle name="Calculation 2 3 2 2 14 2" xfId="2922"/>
    <cellStyle name="Calculation 2 3 2 2 14 3" xfId="2923"/>
    <cellStyle name="Calculation 2 3 2 2 14 4" xfId="2924"/>
    <cellStyle name="Calculation 2 3 2 2 14 5" xfId="2925"/>
    <cellStyle name="Calculation 2 3 2 2 15" xfId="2926"/>
    <cellStyle name="Calculation 2 3 2 2 15 2" xfId="2927"/>
    <cellStyle name="Calculation 2 3 2 2 15 3" xfId="2928"/>
    <cellStyle name="Calculation 2 3 2 2 15 4" xfId="2929"/>
    <cellStyle name="Calculation 2 3 2 2 15 5" xfId="2930"/>
    <cellStyle name="Calculation 2 3 2 2 16" xfId="2931"/>
    <cellStyle name="Calculation 2 3 2 2 16 2" xfId="2932"/>
    <cellStyle name="Calculation 2 3 2 2 16 3" xfId="2933"/>
    <cellStyle name="Calculation 2 3 2 2 16 4" xfId="2934"/>
    <cellStyle name="Calculation 2 3 2 2 16 5" xfId="2935"/>
    <cellStyle name="Calculation 2 3 2 2 17" xfId="2936"/>
    <cellStyle name="Calculation 2 3 2 2 17 2" xfId="2937"/>
    <cellStyle name="Calculation 2 3 2 2 17 3" xfId="2938"/>
    <cellStyle name="Calculation 2 3 2 2 17 4" xfId="2939"/>
    <cellStyle name="Calculation 2 3 2 2 17 5" xfId="2940"/>
    <cellStyle name="Calculation 2 3 2 2 18" xfId="2941"/>
    <cellStyle name="Calculation 2 3 2 2 2" xfId="2942"/>
    <cellStyle name="Calculation 2 3 2 2 2 10" xfId="2943"/>
    <cellStyle name="Calculation 2 3 2 2 2 10 2" xfId="2944"/>
    <cellStyle name="Calculation 2 3 2 2 2 10 3" xfId="2945"/>
    <cellStyle name="Calculation 2 3 2 2 2 10 4" xfId="2946"/>
    <cellStyle name="Calculation 2 3 2 2 2 10 5" xfId="2947"/>
    <cellStyle name="Calculation 2 3 2 2 2 11" xfId="2948"/>
    <cellStyle name="Calculation 2 3 2 2 2 11 2" xfId="2949"/>
    <cellStyle name="Calculation 2 3 2 2 2 11 3" xfId="2950"/>
    <cellStyle name="Calculation 2 3 2 2 2 11 4" xfId="2951"/>
    <cellStyle name="Calculation 2 3 2 2 2 11 5" xfId="2952"/>
    <cellStyle name="Calculation 2 3 2 2 2 12" xfId="2953"/>
    <cellStyle name="Calculation 2 3 2 2 2 12 2" xfId="2954"/>
    <cellStyle name="Calculation 2 3 2 2 2 12 3" xfId="2955"/>
    <cellStyle name="Calculation 2 3 2 2 2 12 4" xfId="2956"/>
    <cellStyle name="Calculation 2 3 2 2 2 12 5" xfId="2957"/>
    <cellStyle name="Calculation 2 3 2 2 2 13" xfId="2958"/>
    <cellStyle name="Calculation 2 3 2 2 2 13 2" xfId="2959"/>
    <cellStyle name="Calculation 2 3 2 2 2 13 3" xfId="2960"/>
    <cellStyle name="Calculation 2 3 2 2 2 13 4" xfId="2961"/>
    <cellStyle name="Calculation 2 3 2 2 2 13 5" xfId="2962"/>
    <cellStyle name="Calculation 2 3 2 2 2 14" xfId="2963"/>
    <cellStyle name="Calculation 2 3 2 2 2 14 2" xfId="2964"/>
    <cellStyle name="Calculation 2 3 2 2 2 14 3" xfId="2965"/>
    <cellStyle name="Calculation 2 3 2 2 2 14 4" xfId="2966"/>
    <cellStyle name="Calculation 2 3 2 2 2 14 5" xfId="2967"/>
    <cellStyle name="Calculation 2 3 2 2 2 15" xfId="2968"/>
    <cellStyle name="Calculation 2 3 2 2 2 15 2" xfId="2969"/>
    <cellStyle name="Calculation 2 3 2 2 2 15 3" xfId="2970"/>
    <cellStyle name="Calculation 2 3 2 2 2 15 4" xfId="2971"/>
    <cellStyle name="Calculation 2 3 2 2 2 15 5" xfId="2972"/>
    <cellStyle name="Calculation 2 3 2 2 2 16" xfId="2973"/>
    <cellStyle name="Calculation 2 3 2 2 2 16 2" xfId="2974"/>
    <cellStyle name="Calculation 2 3 2 2 2 16 3" xfId="2975"/>
    <cellStyle name="Calculation 2 3 2 2 2 16 4" xfId="2976"/>
    <cellStyle name="Calculation 2 3 2 2 2 16 5" xfId="2977"/>
    <cellStyle name="Calculation 2 3 2 2 2 17" xfId="2978"/>
    <cellStyle name="Calculation 2 3 2 2 2 17 2" xfId="2979"/>
    <cellStyle name="Calculation 2 3 2 2 2 17 3" xfId="2980"/>
    <cellStyle name="Calculation 2 3 2 2 2 17 4" xfId="2981"/>
    <cellStyle name="Calculation 2 3 2 2 2 17 5" xfId="2982"/>
    <cellStyle name="Calculation 2 3 2 2 2 18" xfId="2983"/>
    <cellStyle name="Calculation 2 3 2 2 2 2" xfId="2984"/>
    <cellStyle name="Calculation 2 3 2 2 2 2 10" xfId="2985"/>
    <cellStyle name="Calculation 2 3 2 2 2 2 2" xfId="2986"/>
    <cellStyle name="Calculation 2 3 2 2 2 2 2 2" xfId="2987"/>
    <cellStyle name="Calculation 2 3 2 2 2 2 2 2 2" xfId="2988"/>
    <cellStyle name="Calculation 2 3 2 2 2 2 2 2 3" xfId="2989"/>
    <cellStyle name="Calculation 2 3 2 2 2 2 2 2 4" xfId="2990"/>
    <cellStyle name="Calculation 2 3 2 2 2 2 2 2 5" xfId="2991"/>
    <cellStyle name="Calculation 2 3 2 2 2 2 2 2 6" xfId="2992"/>
    <cellStyle name="Calculation 2 3 2 2 2 2 2 2 7" xfId="2993"/>
    <cellStyle name="Calculation 2 3 2 2 2 2 2 3" xfId="2994"/>
    <cellStyle name="Calculation 2 3 2 2 2 2 2 4" xfId="2995"/>
    <cellStyle name="Calculation 2 3 2 2 2 2 3" xfId="2996"/>
    <cellStyle name="Calculation 2 3 2 2 2 2 3 2" xfId="2997"/>
    <cellStyle name="Calculation 2 3 2 2 2 2 3 2 2" xfId="2998"/>
    <cellStyle name="Calculation 2 3 2 2 2 2 3 2 3" xfId="2999"/>
    <cellStyle name="Calculation 2 3 2 2 2 2 3 2 4" xfId="3000"/>
    <cellStyle name="Calculation 2 3 2 2 2 2 3 2 5" xfId="3001"/>
    <cellStyle name="Calculation 2 3 2 2 2 2 3 2 6" xfId="3002"/>
    <cellStyle name="Calculation 2 3 2 2 2 2 3 2 7" xfId="3003"/>
    <cellStyle name="Calculation 2 3 2 2 2 2 3 3" xfId="3004"/>
    <cellStyle name="Calculation 2 3 2 2 2 2 3 4" xfId="3005"/>
    <cellStyle name="Calculation 2 3 2 2 2 2 4" xfId="3006"/>
    <cellStyle name="Calculation 2 3 2 2 2 2 4 2" xfId="3007"/>
    <cellStyle name="Calculation 2 3 2 2 2 2 4 2 2" xfId="3008"/>
    <cellStyle name="Calculation 2 3 2 2 2 2 4 2 3" xfId="3009"/>
    <cellStyle name="Calculation 2 3 2 2 2 2 4 2 4" xfId="3010"/>
    <cellStyle name="Calculation 2 3 2 2 2 2 4 2 5" xfId="3011"/>
    <cellStyle name="Calculation 2 3 2 2 2 2 4 2 6" xfId="3012"/>
    <cellStyle name="Calculation 2 3 2 2 2 2 4 2 7" xfId="3013"/>
    <cellStyle name="Calculation 2 3 2 2 2 2 4 3" xfId="3014"/>
    <cellStyle name="Calculation 2 3 2 2 2 2 4 4" xfId="3015"/>
    <cellStyle name="Calculation 2 3 2 2 2 2 5" xfId="3016"/>
    <cellStyle name="Calculation 2 3 2 2 2 2 5 2" xfId="3017"/>
    <cellStyle name="Calculation 2 3 2 2 2 2 5 3" xfId="3018"/>
    <cellStyle name="Calculation 2 3 2 2 2 2 5 4" xfId="3019"/>
    <cellStyle name="Calculation 2 3 2 2 2 2 5 5" xfId="3020"/>
    <cellStyle name="Calculation 2 3 2 2 2 2 5 6" xfId="3021"/>
    <cellStyle name="Calculation 2 3 2 2 2 2 5 7" xfId="3022"/>
    <cellStyle name="Calculation 2 3 2 2 2 2 5 8" xfId="3023"/>
    <cellStyle name="Calculation 2 3 2 2 2 2 6" xfId="3024"/>
    <cellStyle name="Calculation 2 3 2 2 2 2 6 2" xfId="3025"/>
    <cellStyle name="Calculation 2 3 2 2 2 2 6 3" xfId="3026"/>
    <cellStyle name="Calculation 2 3 2 2 2 2 6 4" xfId="3027"/>
    <cellStyle name="Calculation 2 3 2 2 2 2 6 5" xfId="3028"/>
    <cellStyle name="Calculation 2 3 2 2 2 2 6 6" xfId="3029"/>
    <cellStyle name="Calculation 2 3 2 2 2 2 6 7" xfId="3030"/>
    <cellStyle name="Calculation 2 3 2 2 2 2 7" xfId="3031"/>
    <cellStyle name="Calculation 2 3 2 2 2 2 8" xfId="3032"/>
    <cellStyle name="Calculation 2 3 2 2 2 2 9" xfId="3033"/>
    <cellStyle name="Calculation 2 3 2 2 2 3" xfId="3034"/>
    <cellStyle name="Calculation 2 3 2 2 2 3 2" xfId="3035"/>
    <cellStyle name="Calculation 2 3 2 2 2 3 2 2" xfId="3036"/>
    <cellStyle name="Calculation 2 3 2 2 2 3 2 3" xfId="3037"/>
    <cellStyle name="Calculation 2 3 2 2 2 3 2 4" xfId="3038"/>
    <cellStyle name="Calculation 2 3 2 2 2 3 2 5" xfId="3039"/>
    <cellStyle name="Calculation 2 3 2 2 2 3 2 6" xfId="3040"/>
    <cellStyle name="Calculation 2 3 2 2 2 3 2 7" xfId="3041"/>
    <cellStyle name="Calculation 2 3 2 2 2 3 3" xfId="3042"/>
    <cellStyle name="Calculation 2 3 2 2 2 3 4" xfId="3043"/>
    <cellStyle name="Calculation 2 3 2 2 2 3 5" xfId="3044"/>
    <cellStyle name="Calculation 2 3 2 2 2 4" xfId="3045"/>
    <cellStyle name="Calculation 2 3 2 2 2 4 2" xfId="3046"/>
    <cellStyle name="Calculation 2 3 2 2 2 4 2 2" xfId="3047"/>
    <cellStyle name="Calculation 2 3 2 2 2 4 2 3" xfId="3048"/>
    <cellStyle name="Calculation 2 3 2 2 2 4 2 4" xfId="3049"/>
    <cellStyle name="Calculation 2 3 2 2 2 4 2 5" xfId="3050"/>
    <cellStyle name="Calculation 2 3 2 2 2 4 2 6" xfId="3051"/>
    <cellStyle name="Calculation 2 3 2 2 2 4 2 7" xfId="3052"/>
    <cellStyle name="Calculation 2 3 2 2 2 4 3" xfId="3053"/>
    <cellStyle name="Calculation 2 3 2 2 2 4 4" xfId="3054"/>
    <cellStyle name="Calculation 2 3 2 2 2 4 5" xfId="3055"/>
    <cellStyle name="Calculation 2 3 2 2 2 5" xfId="3056"/>
    <cellStyle name="Calculation 2 3 2 2 2 5 2" xfId="3057"/>
    <cellStyle name="Calculation 2 3 2 2 2 5 2 2" xfId="3058"/>
    <cellStyle name="Calculation 2 3 2 2 2 5 2 3" xfId="3059"/>
    <cellStyle name="Calculation 2 3 2 2 2 5 2 4" xfId="3060"/>
    <cellStyle name="Calculation 2 3 2 2 2 5 2 5" xfId="3061"/>
    <cellStyle name="Calculation 2 3 2 2 2 5 2 6" xfId="3062"/>
    <cellStyle name="Calculation 2 3 2 2 2 5 2 7" xfId="3063"/>
    <cellStyle name="Calculation 2 3 2 2 2 5 3" xfId="3064"/>
    <cellStyle name="Calculation 2 3 2 2 2 5 4" xfId="3065"/>
    <cellStyle name="Calculation 2 3 2 2 2 5 5" xfId="3066"/>
    <cellStyle name="Calculation 2 3 2 2 2 6" xfId="3067"/>
    <cellStyle name="Calculation 2 3 2 2 2 6 2" xfId="3068"/>
    <cellStyle name="Calculation 2 3 2 2 2 6 3" xfId="3069"/>
    <cellStyle name="Calculation 2 3 2 2 2 6 4" xfId="3070"/>
    <cellStyle name="Calculation 2 3 2 2 2 6 5" xfId="3071"/>
    <cellStyle name="Calculation 2 3 2 2 2 6 6" xfId="3072"/>
    <cellStyle name="Calculation 2 3 2 2 2 6 7" xfId="3073"/>
    <cellStyle name="Calculation 2 3 2 2 2 6 8" xfId="3074"/>
    <cellStyle name="Calculation 2 3 2 2 2 7" xfId="3075"/>
    <cellStyle name="Calculation 2 3 2 2 2 7 2" xfId="3076"/>
    <cellStyle name="Calculation 2 3 2 2 2 7 3" xfId="3077"/>
    <cellStyle name="Calculation 2 3 2 2 2 7 4" xfId="3078"/>
    <cellStyle name="Calculation 2 3 2 2 2 7 5" xfId="3079"/>
    <cellStyle name="Calculation 2 3 2 2 2 7 6" xfId="3080"/>
    <cellStyle name="Calculation 2 3 2 2 2 7 7" xfId="3081"/>
    <cellStyle name="Calculation 2 3 2 2 2 8" xfId="3082"/>
    <cellStyle name="Calculation 2 3 2 2 2 8 2" xfId="3083"/>
    <cellStyle name="Calculation 2 3 2 2 2 8 3" xfId="3084"/>
    <cellStyle name="Calculation 2 3 2 2 2 8 4" xfId="3085"/>
    <cellStyle name="Calculation 2 3 2 2 2 8 5" xfId="3086"/>
    <cellStyle name="Calculation 2 3 2 2 2 9" xfId="3087"/>
    <cellStyle name="Calculation 2 3 2 2 2 9 2" xfId="3088"/>
    <cellStyle name="Calculation 2 3 2 2 2 9 3" xfId="3089"/>
    <cellStyle name="Calculation 2 3 2 2 2 9 4" xfId="3090"/>
    <cellStyle name="Calculation 2 3 2 2 2 9 5" xfId="3091"/>
    <cellStyle name="Calculation 2 3 2 2 3" xfId="3092"/>
    <cellStyle name="Calculation 2 3 2 2 3 10" xfId="3093"/>
    <cellStyle name="Calculation 2 3 2 2 3 2" xfId="3094"/>
    <cellStyle name="Calculation 2 3 2 2 3 2 2" xfId="3095"/>
    <cellStyle name="Calculation 2 3 2 2 3 2 2 2" xfId="3096"/>
    <cellStyle name="Calculation 2 3 2 2 3 2 2 3" xfId="3097"/>
    <cellStyle name="Calculation 2 3 2 2 3 2 2 4" xfId="3098"/>
    <cellStyle name="Calculation 2 3 2 2 3 2 2 5" xfId="3099"/>
    <cellStyle name="Calculation 2 3 2 2 3 2 2 6" xfId="3100"/>
    <cellStyle name="Calculation 2 3 2 2 3 2 2 7" xfId="3101"/>
    <cellStyle name="Calculation 2 3 2 2 3 2 3" xfId="3102"/>
    <cellStyle name="Calculation 2 3 2 2 3 2 4" xfId="3103"/>
    <cellStyle name="Calculation 2 3 2 2 3 3" xfId="3104"/>
    <cellStyle name="Calculation 2 3 2 2 3 3 2" xfId="3105"/>
    <cellStyle name="Calculation 2 3 2 2 3 3 2 2" xfId="3106"/>
    <cellStyle name="Calculation 2 3 2 2 3 3 2 3" xfId="3107"/>
    <cellStyle name="Calculation 2 3 2 2 3 3 2 4" xfId="3108"/>
    <cellStyle name="Calculation 2 3 2 2 3 3 2 5" xfId="3109"/>
    <cellStyle name="Calculation 2 3 2 2 3 3 2 6" xfId="3110"/>
    <cellStyle name="Calculation 2 3 2 2 3 3 2 7" xfId="3111"/>
    <cellStyle name="Calculation 2 3 2 2 3 3 3" xfId="3112"/>
    <cellStyle name="Calculation 2 3 2 2 3 3 4" xfId="3113"/>
    <cellStyle name="Calculation 2 3 2 2 3 4" xfId="3114"/>
    <cellStyle name="Calculation 2 3 2 2 3 4 2" xfId="3115"/>
    <cellStyle name="Calculation 2 3 2 2 3 4 2 2" xfId="3116"/>
    <cellStyle name="Calculation 2 3 2 2 3 4 2 3" xfId="3117"/>
    <cellStyle name="Calculation 2 3 2 2 3 4 2 4" xfId="3118"/>
    <cellStyle name="Calculation 2 3 2 2 3 4 2 5" xfId="3119"/>
    <cellStyle name="Calculation 2 3 2 2 3 4 2 6" xfId="3120"/>
    <cellStyle name="Calculation 2 3 2 2 3 4 2 7" xfId="3121"/>
    <cellStyle name="Calculation 2 3 2 2 3 4 3" xfId="3122"/>
    <cellStyle name="Calculation 2 3 2 2 3 4 4" xfId="3123"/>
    <cellStyle name="Calculation 2 3 2 2 3 5" xfId="3124"/>
    <cellStyle name="Calculation 2 3 2 2 3 5 2" xfId="3125"/>
    <cellStyle name="Calculation 2 3 2 2 3 5 3" xfId="3126"/>
    <cellStyle name="Calculation 2 3 2 2 3 5 4" xfId="3127"/>
    <cellStyle name="Calculation 2 3 2 2 3 5 5" xfId="3128"/>
    <cellStyle name="Calculation 2 3 2 2 3 5 6" xfId="3129"/>
    <cellStyle name="Calculation 2 3 2 2 3 5 7" xfId="3130"/>
    <cellStyle name="Calculation 2 3 2 2 3 5 8" xfId="3131"/>
    <cellStyle name="Calculation 2 3 2 2 3 6" xfId="3132"/>
    <cellStyle name="Calculation 2 3 2 2 3 6 2" xfId="3133"/>
    <cellStyle name="Calculation 2 3 2 2 3 6 3" xfId="3134"/>
    <cellStyle name="Calculation 2 3 2 2 3 6 4" xfId="3135"/>
    <cellStyle name="Calculation 2 3 2 2 3 6 5" xfId="3136"/>
    <cellStyle name="Calculation 2 3 2 2 3 6 6" xfId="3137"/>
    <cellStyle name="Calculation 2 3 2 2 3 6 7" xfId="3138"/>
    <cellStyle name="Calculation 2 3 2 2 3 7" xfId="3139"/>
    <cellStyle name="Calculation 2 3 2 2 3 8" xfId="3140"/>
    <cellStyle name="Calculation 2 3 2 2 3 9" xfId="3141"/>
    <cellStyle name="Calculation 2 3 2 2 4" xfId="3142"/>
    <cellStyle name="Calculation 2 3 2 2 4 10" xfId="3143"/>
    <cellStyle name="Calculation 2 3 2 2 4 2" xfId="3144"/>
    <cellStyle name="Calculation 2 3 2 2 4 2 2" xfId="3145"/>
    <cellStyle name="Calculation 2 3 2 2 4 2 2 2" xfId="3146"/>
    <cellStyle name="Calculation 2 3 2 2 4 2 2 3" xfId="3147"/>
    <cellStyle name="Calculation 2 3 2 2 4 2 2 4" xfId="3148"/>
    <cellStyle name="Calculation 2 3 2 2 4 2 2 5" xfId="3149"/>
    <cellStyle name="Calculation 2 3 2 2 4 2 2 6" xfId="3150"/>
    <cellStyle name="Calculation 2 3 2 2 4 2 2 7" xfId="3151"/>
    <cellStyle name="Calculation 2 3 2 2 4 2 3" xfId="3152"/>
    <cellStyle name="Calculation 2 3 2 2 4 2 4" xfId="3153"/>
    <cellStyle name="Calculation 2 3 2 2 4 3" xfId="3154"/>
    <cellStyle name="Calculation 2 3 2 2 4 3 2" xfId="3155"/>
    <cellStyle name="Calculation 2 3 2 2 4 3 2 2" xfId="3156"/>
    <cellStyle name="Calculation 2 3 2 2 4 3 2 3" xfId="3157"/>
    <cellStyle name="Calculation 2 3 2 2 4 3 2 4" xfId="3158"/>
    <cellStyle name="Calculation 2 3 2 2 4 3 2 5" xfId="3159"/>
    <cellStyle name="Calculation 2 3 2 2 4 3 2 6" xfId="3160"/>
    <cellStyle name="Calculation 2 3 2 2 4 3 2 7" xfId="3161"/>
    <cellStyle name="Calculation 2 3 2 2 4 3 3" xfId="3162"/>
    <cellStyle name="Calculation 2 3 2 2 4 3 4" xfId="3163"/>
    <cellStyle name="Calculation 2 3 2 2 4 4" xfId="3164"/>
    <cellStyle name="Calculation 2 3 2 2 4 4 2" xfId="3165"/>
    <cellStyle name="Calculation 2 3 2 2 4 4 2 2" xfId="3166"/>
    <cellStyle name="Calculation 2 3 2 2 4 4 2 3" xfId="3167"/>
    <cellStyle name="Calculation 2 3 2 2 4 4 2 4" xfId="3168"/>
    <cellStyle name="Calculation 2 3 2 2 4 4 2 5" xfId="3169"/>
    <cellStyle name="Calculation 2 3 2 2 4 4 2 6" xfId="3170"/>
    <cellStyle name="Calculation 2 3 2 2 4 4 2 7" xfId="3171"/>
    <cellStyle name="Calculation 2 3 2 2 4 4 3" xfId="3172"/>
    <cellStyle name="Calculation 2 3 2 2 4 4 4" xfId="3173"/>
    <cellStyle name="Calculation 2 3 2 2 4 5" xfId="3174"/>
    <cellStyle name="Calculation 2 3 2 2 4 5 2" xfId="3175"/>
    <cellStyle name="Calculation 2 3 2 2 4 5 3" xfId="3176"/>
    <cellStyle name="Calculation 2 3 2 2 4 5 4" xfId="3177"/>
    <cellStyle name="Calculation 2 3 2 2 4 5 5" xfId="3178"/>
    <cellStyle name="Calculation 2 3 2 2 4 5 6" xfId="3179"/>
    <cellStyle name="Calculation 2 3 2 2 4 5 7" xfId="3180"/>
    <cellStyle name="Calculation 2 3 2 2 4 5 8" xfId="3181"/>
    <cellStyle name="Calculation 2 3 2 2 4 6" xfId="3182"/>
    <cellStyle name="Calculation 2 3 2 2 4 6 2" xfId="3183"/>
    <cellStyle name="Calculation 2 3 2 2 4 6 3" xfId="3184"/>
    <cellStyle name="Calculation 2 3 2 2 4 6 4" xfId="3185"/>
    <cellStyle name="Calculation 2 3 2 2 4 6 5" xfId="3186"/>
    <cellStyle name="Calculation 2 3 2 2 4 6 6" xfId="3187"/>
    <cellStyle name="Calculation 2 3 2 2 4 6 7" xfId="3188"/>
    <cellStyle name="Calculation 2 3 2 2 4 7" xfId="3189"/>
    <cellStyle name="Calculation 2 3 2 2 4 8" xfId="3190"/>
    <cellStyle name="Calculation 2 3 2 2 4 9" xfId="3191"/>
    <cellStyle name="Calculation 2 3 2 2 5" xfId="3192"/>
    <cellStyle name="Calculation 2 3 2 2 5 2" xfId="3193"/>
    <cellStyle name="Calculation 2 3 2 2 5 2 2" xfId="3194"/>
    <cellStyle name="Calculation 2 3 2 2 5 2 3" xfId="3195"/>
    <cellStyle name="Calculation 2 3 2 2 5 2 4" xfId="3196"/>
    <cellStyle name="Calculation 2 3 2 2 5 2 5" xfId="3197"/>
    <cellStyle name="Calculation 2 3 2 2 5 2 6" xfId="3198"/>
    <cellStyle name="Calculation 2 3 2 2 5 2 7" xfId="3199"/>
    <cellStyle name="Calculation 2 3 2 2 5 3" xfId="3200"/>
    <cellStyle name="Calculation 2 3 2 2 5 4" xfId="3201"/>
    <cellStyle name="Calculation 2 3 2 2 5 5" xfId="3202"/>
    <cellStyle name="Calculation 2 3 2 2 6" xfId="3203"/>
    <cellStyle name="Calculation 2 3 2 2 6 2" xfId="3204"/>
    <cellStyle name="Calculation 2 3 2 2 6 2 2" xfId="3205"/>
    <cellStyle name="Calculation 2 3 2 2 6 2 3" xfId="3206"/>
    <cellStyle name="Calculation 2 3 2 2 6 2 4" xfId="3207"/>
    <cellStyle name="Calculation 2 3 2 2 6 2 5" xfId="3208"/>
    <cellStyle name="Calculation 2 3 2 2 6 2 6" xfId="3209"/>
    <cellStyle name="Calculation 2 3 2 2 6 2 7" xfId="3210"/>
    <cellStyle name="Calculation 2 3 2 2 6 3" xfId="3211"/>
    <cellStyle name="Calculation 2 3 2 2 6 4" xfId="3212"/>
    <cellStyle name="Calculation 2 3 2 2 6 5" xfId="3213"/>
    <cellStyle name="Calculation 2 3 2 2 7" xfId="3214"/>
    <cellStyle name="Calculation 2 3 2 2 7 2" xfId="3215"/>
    <cellStyle name="Calculation 2 3 2 2 7 2 2" xfId="3216"/>
    <cellStyle name="Calculation 2 3 2 2 7 2 3" xfId="3217"/>
    <cellStyle name="Calculation 2 3 2 2 7 2 4" xfId="3218"/>
    <cellStyle name="Calculation 2 3 2 2 7 2 5" xfId="3219"/>
    <cellStyle name="Calculation 2 3 2 2 7 2 6" xfId="3220"/>
    <cellStyle name="Calculation 2 3 2 2 7 2 7" xfId="3221"/>
    <cellStyle name="Calculation 2 3 2 2 7 3" xfId="3222"/>
    <cellStyle name="Calculation 2 3 2 2 7 4" xfId="3223"/>
    <cellStyle name="Calculation 2 3 2 2 7 5" xfId="3224"/>
    <cellStyle name="Calculation 2 3 2 2 8" xfId="3225"/>
    <cellStyle name="Calculation 2 3 2 2 8 2" xfId="3226"/>
    <cellStyle name="Calculation 2 3 2 2 8 2 2" xfId="3227"/>
    <cellStyle name="Calculation 2 3 2 2 8 2 3" xfId="3228"/>
    <cellStyle name="Calculation 2 3 2 2 8 2 4" xfId="3229"/>
    <cellStyle name="Calculation 2 3 2 2 8 2 5" xfId="3230"/>
    <cellStyle name="Calculation 2 3 2 2 8 2 6" xfId="3231"/>
    <cellStyle name="Calculation 2 3 2 2 8 2 7" xfId="3232"/>
    <cellStyle name="Calculation 2 3 2 2 8 3" xfId="3233"/>
    <cellStyle name="Calculation 2 3 2 2 8 4" xfId="3234"/>
    <cellStyle name="Calculation 2 3 2 2 8 5" xfId="3235"/>
    <cellStyle name="Calculation 2 3 2 2 9" xfId="3236"/>
    <cellStyle name="Calculation 2 3 2 2 9 2" xfId="3237"/>
    <cellStyle name="Calculation 2 3 2 2 9 3" xfId="3238"/>
    <cellStyle name="Calculation 2 3 2 2 9 4" xfId="3239"/>
    <cellStyle name="Calculation 2 3 2 2 9 5" xfId="3240"/>
    <cellStyle name="Calculation 2 3 2 2 9 6" xfId="3241"/>
    <cellStyle name="Calculation 2 3 2 2 9 7" xfId="3242"/>
    <cellStyle name="Calculation 2 3 2 2 9 8" xfId="3243"/>
    <cellStyle name="Calculation 2 3 2 3" xfId="3244"/>
    <cellStyle name="Calculation 2 3 2 3 10" xfId="3245"/>
    <cellStyle name="Calculation 2 3 2 3 10 2" xfId="3246"/>
    <cellStyle name="Calculation 2 3 2 3 10 3" xfId="3247"/>
    <cellStyle name="Calculation 2 3 2 3 10 4" xfId="3248"/>
    <cellStyle name="Calculation 2 3 2 3 10 5" xfId="3249"/>
    <cellStyle name="Calculation 2 3 2 3 11" xfId="3250"/>
    <cellStyle name="Calculation 2 3 2 3 11 2" xfId="3251"/>
    <cellStyle name="Calculation 2 3 2 3 11 3" xfId="3252"/>
    <cellStyle name="Calculation 2 3 2 3 11 4" xfId="3253"/>
    <cellStyle name="Calculation 2 3 2 3 11 5" xfId="3254"/>
    <cellStyle name="Calculation 2 3 2 3 12" xfId="3255"/>
    <cellStyle name="Calculation 2 3 2 3 12 2" xfId="3256"/>
    <cellStyle name="Calculation 2 3 2 3 12 3" xfId="3257"/>
    <cellStyle name="Calculation 2 3 2 3 12 4" xfId="3258"/>
    <cellStyle name="Calculation 2 3 2 3 12 5" xfId="3259"/>
    <cellStyle name="Calculation 2 3 2 3 13" xfId="3260"/>
    <cellStyle name="Calculation 2 3 2 3 13 2" xfId="3261"/>
    <cellStyle name="Calculation 2 3 2 3 13 3" xfId="3262"/>
    <cellStyle name="Calculation 2 3 2 3 13 4" xfId="3263"/>
    <cellStyle name="Calculation 2 3 2 3 13 5" xfId="3264"/>
    <cellStyle name="Calculation 2 3 2 3 14" xfId="3265"/>
    <cellStyle name="Calculation 2 3 2 3 14 2" xfId="3266"/>
    <cellStyle name="Calculation 2 3 2 3 14 3" xfId="3267"/>
    <cellStyle name="Calculation 2 3 2 3 14 4" xfId="3268"/>
    <cellStyle name="Calculation 2 3 2 3 14 5" xfId="3269"/>
    <cellStyle name="Calculation 2 3 2 3 15" xfId="3270"/>
    <cellStyle name="Calculation 2 3 2 3 15 2" xfId="3271"/>
    <cellStyle name="Calculation 2 3 2 3 15 3" xfId="3272"/>
    <cellStyle name="Calculation 2 3 2 3 15 4" xfId="3273"/>
    <cellStyle name="Calculation 2 3 2 3 15 5" xfId="3274"/>
    <cellStyle name="Calculation 2 3 2 3 16" xfId="3275"/>
    <cellStyle name="Calculation 2 3 2 3 16 2" xfId="3276"/>
    <cellStyle name="Calculation 2 3 2 3 16 3" xfId="3277"/>
    <cellStyle name="Calculation 2 3 2 3 16 4" xfId="3278"/>
    <cellStyle name="Calculation 2 3 2 3 16 5" xfId="3279"/>
    <cellStyle name="Calculation 2 3 2 3 17" xfId="3280"/>
    <cellStyle name="Calculation 2 3 2 3 17 2" xfId="3281"/>
    <cellStyle name="Calculation 2 3 2 3 17 3" xfId="3282"/>
    <cellStyle name="Calculation 2 3 2 3 17 4" xfId="3283"/>
    <cellStyle name="Calculation 2 3 2 3 17 5" xfId="3284"/>
    <cellStyle name="Calculation 2 3 2 3 18" xfId="3285"/>
    <cellStyle name="Calculation 2 3 2 3 2" xfId="3286"/>
    <cellStyle name="Calculation 2 3 2 3 2 10" xfId="3287"/>
    <cellStyle name="Calculation 2 3 2 3 2 2" xfId="3288"/>
    <cellStyle name="Calculation 2 3 2 3 2 2 2" xfId="3289"/>
    <cellStyle name="Calculation 2 3 2 3 2 2 2 2" xfId="3290"/>
    <cellStyle name="Calculation 2 3 2 3 2 2 2 3" xfId="3291"/>
    <cellStyle name="Calculation 2 3 2 3 2 2 2 4" xfId="3292"/>
    <cellStyle name="Calculation 2 3 2 3 2 2 2 5" xfId="3293"/>
    <cellStyle name="Calculation 2 3 2 3 2 2 2 6" xfId="3294"/>
    <cellStyle name="Calculation 2 3 2 3 2 2 2 7" xfId="3295"/>
    <cellStyle name="Calculation 2 3 2 3 2 2 3" xfId="3296"/>
    <cellStyle name="Calculation 2 3 2 3 2 2 4" xfId="3297"/>
    <cellStyle name="Calculation 2 3 2 3 2 3" xfId="3298"/>
    <cellStyle name="Calculation 2 3 2 3 2 3 2" xfId="3299"/>
    <cellStyle name="Calculation 2 3 2 3 2 3 2 2" xfId="3300"/>
    <cellStyle name="Calculation 2 3 2 3 2 3 2 3" xfId="3301"/>
    <cellStyle name="Calculation 2 3 2 3 2 3 2 4" xfId="3302"/>
    <cellStyle name="Calculation 2 3 2 3 2 3 2 5" xfId="3303"/>
    <cellStyle name="Calculation 2 3 2 3 2 3 2 6" xfId="3304"/>
    <cellStyle name="Calculation 2 3 2 3 2 3 2 7" xfId="3305"/>
    <cellStyle name="Calculation 2 3 2 3 2 3 3" xfId="3306"/>
    <cellStyle name="Calculation 2 3 2 3 2 3 4" xfId="3307"/>
    <cellStyle name="Calculation 2 3 2 3 2 4" xfId="3308"/>
    <cellStyle name="Calculation 2 3 2 3 2 4 2" xfId="3309"/>
    <cellStyle name="Calculation 2 3 2 3 2 4 2 2" xfId="3310"/>
    <cellStyle name="Calculation 2 3 2 3 2 4 2 3" xfId="3311"/>
    <cellStyle name="Calculation 2 3 2 3 2 4 2 4" xfId="3312"/>
    <cellStyle name="Calculation 2 3 2 3 2 4 2 5" xfId="3313"/>
    <cellStyle name="Calculation 2 3 2 3 2 4 2 6" xfId="3314"/>
    <cellStyle name="Calculation 2 3 2 3 2 4 2 7" xfId="3315"/>
    <cellStyle name="Calculation 2 3 2 3 2 4 3" xfId="3316"/>
    <cellStyle name="Calculation 2 3 2 3 2 4 4" xfId="3317"/>
    <cellStyle name="Calculation 2 3 2 3 2 5" xfId="3318"/>
    <cellStyle name="Calculation 2 3 2 3 2 5 2" xfId="3319"/>
    <cellStyle name="Calculation 2 3 2 3 2 5 3" xfId="3320"/>
    <cellStyle name="Calculation 2 3 2 3 2 5 4" xfId="3321"/>
    <cellStyle name="Calculation 2 3 2 3 2 5 5" xfId="3322"/>
    <cellStyle name="Calculation 2 3 2 3 2 5 6" xfId="3323"/>
    <cellStyle name="Calculation 2 3 2 3 2 5 7" xfId="3324"/>
    <cellStyle name="Calculation 2 3 2 3 2 5 8" xfId="3325"/>
    <cellStyle name="Calculation 2 3 2 3 2 6" xfId="3326"/>
    <cellStyle name="Calculation 2 3 2 3 2 6 2" xfId="3327"/>
    <cellStyle name="Calculation 2 3 2 3 2 6 3" xfId="3328"/>
    <cellStyle name="Calculation 2 3 2 3 2 6 4" xfId="3329"/>
    <cellStyle name="Calculation 2 3 2 3 2 6 5" xfId="3330"/>
    <cellStyle name="Calculation 2 3 2 3 2 6 6" xfId="3331"/>
    <cellStyle name="Calculation 2 3 2 3 2 6 7" xfId="3332"/>
    <cellStyle name="Calculation 2 3 2 3 2 7" xfId="3333"/>
    <cellStyle name="Calculation 2 3 2 3 2 8" xfId="3334"/>
    <cellStyle name="Calculation 2 3 2 3 2 9" xfId="3335"/>
    <cellStyle name="Calculation 2 3 2 3 3" xfId="3336"/>
    <cellStyle name="Calculation 2 3 2 3 3 2" xfId="3337"/>
    <cellStyle name="Calculation 2 3 2 3 3 2 2" xfId="3338"/>
    <cellStyle name="Calculation 2 3 2 3 3 2 3" xfId="3339"/>
    <cellStyle name="Calculation 2 3 2 3 3 2 4" xfId="3340"/>
    <cellStyle name="Calculation 2 3 2 3 3 2 5" xfId="3341"/>
    <cellStyle name="Calculation 2 3 2 3 3 2 6" xfId="3342"/>
    <cellStyle name="Calculation 2 3 2 3 3 2 7" xfId="3343"/>
    <cellStyle name="Calculation 2 3 2 3 3 3" xfId="3344"/>
    <cellStyle name="Calculation 2 3 2 3 3 4" xfId="3345"/>
    <cellStyle name="Calculation 2 3 2 3 3 5" xfId="3346"/>
    <cellStyle name="Calculation 2 3 2 3 4" xfId="3347"/>
    <cellStyle name="Calculation 2 3 2 3 4 2" xfId="3348"/>
    <cellStyle name="Calculation 2 3 2 3 4 2 2" xfId="3349"/>
    <cellStyle name="Calculation 2 3 2 3 4 2 3" xfId="3350"/>
    <cellStyle name="Calculation 2 3 2 3 4 2 4" xfId="3351"/>
    <cellStyle name="Calculation 2 3 2 3 4 2 5" xfId="3352"/>
    <cellStyle name="Calculation 2 3 2 3 4 2 6" xfId="3353"/>
    <cellStyle name="Calculation 2 3 2 3 4 2 7" xfId="3354"/>
    <cellStyle name="Calculation 2 3 2 3 4 3" xfId="3355"/>
    <cellStyle name="Calculation 2 3 2 3 4 4" xfId="3356"/>
    <cellStyle name="Calculation 2 3 2 3 4 5" xfId="3357"/>
    <cellStyle name="Calculation 2 3 2 3 5" xfId="3358"/>
    <cellStyle name="Calculation 2 3 2 3 5 2" xfId="3359"/>
    <cellStyle name="Calculation 2 3 2 3 5 2 2" xfId="3360"/>
    <cellStyle name="Calculation 2 3 2 3 5 2 3" xfId="3361"/>
    <cellStyle name="Calculation 2 3 2 3 5 2 4" xfId="3362"/>
    <cellStyle name="Calculation 2 3 2 3 5 2 5" xfId="3363"/>
    <cellStyle name="Calculation 2 3 2 3 5 2 6" xfId="3364"/>
    <cellStyle name="Calculation 2 3 2 3 5 2 7" xfId="3365"/>
    <cellStyle name="Calculation 2 3 2 3 5 3" xfId="3366"/>
    <cellStyle name="Calculation 2 3 2 3 5 4" xfId="3367"/>
    <cellStyle name="Calculation 2 3 2 3 5 5" xfId="3368"/>
    <cellStyle name="Calculation 2 3 2 3 6" xfId="3369"/>
    <cellStyle name="Calculation 2 3 2 3 6 2" xfId="3370"/>
    <cellStyle name="Calculation 2 3 2 3 6 3" xfId="3371"/>
    <cellStyle name="Calculation 2 3 2 3 6 4" xfId="3372"/>
    <cellStyle name="Calculation 2 3 2 3 6 5" xfId="3373"/>
    <cellStyle name="Calculation 2 3 2 3 6 6" xfId="3374"/>
    <cellStyle name="Calculation 2 3 2 3 6 7" xfId="3375"/>
    <cellStyle name="Calculation 2 3 2 3 6 8" xfId="3376"/>
    <cellStyle name="Calculation 2 3 2 3 7" xfId="3377"/>
    <cellStyle name="Calculation 2 3 2 3 7 2" xfId="3378"/>
    <cellStyle name="Calculation 2 3 2 3 7 3" xfId="3379"/>
    <cellStyle name="Calculation 2 3 2 3 7 4" xfId="3380"/>
    <cellStyle name="Calculation 2 3 2 3 7 5" xfId="3381"/>
    <cellStyle name="Calculation 2 3 2 3 7 6" xfId="3382"/>
    <cellStyle name="Calculation 2 3 2 3 7 7" xfId="3383"/>
    <cellStyle name="Calculation 2 3 2 3 8" xfId="3384"/>
    <cellStyle name="Calculation 2 3 2 3 8 2" xfId="3385"/>
    <cellStyle name="Calculation 2 3 2 3 8 3" xfId="3386"/>
    <cellStyle name="Calculation 2 3 2 3 8 4" xfId="3387"/>
    <cellStyle name="Calculation 2 3 2 3 8 5" xfId="3388"/>
    <cellStyle name="Calculation 2 3 2 3 9" xfId="3389"/>
    <cellStyle name="Calculation 2 3 2 3 9 2" xfId="3390"/>
    <cellStyle name="Calculation 2 3 2 3 9 3" xfId="3391"/>
    <cellStyle name="Calculation 2 3 2 3 9 4" xfId="3392"/>
    <cellStyle name="Calculation 2 3 2 3 9 5" xfId="3393"/>
    <cellStyle name="Calculation 2 3 2 4" xfId="3394"/>
    <cellStyle name="Calculation 2 3 2 4 10" xfId="3395"/>
    <cellStyle name="Calculation 2 3 2 4 2" xfId="3396"/>
    <cellStyle name="Calculation 2 3 2 4 2 2" xfId="3397"/>
    <cellStyle name="Calculation 2 3 2 4 2 2 2" xfId="3398"/>
    <cellStyle name="Calculation 2 3 2 4 2 2 3" xfId="3399"/>
    <cellStyle name="Calculation 2 3 2 4 2 2 4" xfId="3400"/>
    <cellStyle name="Calculation 2 3 2 4 2 2 5" xfId="3401"/>
    <cellStyle name="Calculation 2 3 2 4 2 2 6" xfId="3402"/>
    <cellStyle name="Calculation 2 3 2 4 2 2 7" xfId="3403"/>
    <cellStyle name="Calculation 2 3 2 4 2 3" xfId="3404"/>
    <cellStyle name="Calculation 2 3 2 4 2 4" xfId="3405"/>
    <cellStyle name="Calculation 2 3 2 4 3" xfId="3406"/>
    <cellStyle name="Calculation 2 3 2 4 3 2" xfId="3407"/>
    <cellStyle name="Calculation 2 3 2 4 3 2 2" xfId="3408"/>
    <cellStyle name="Calculation 2 3 2 4 3 2 3" xfId="3409"/>
    <cellStyle name="Calculation 2 3 2 4 3 2 4" xfId="3410"/>
    <cellStyle name="Calculation 2 3 2 4 3 2 5" xfId="3411"/>
    <cellStyle name="Calculation 2 3 2 4 3 2 6" xfId="3412"/>
    <cellStyle name="Calculation 2 3 2 4 3 2 7" xfId="3413"/>
    <cellStyle name="Calculation 2 3 2 4 3 3" xfId="3414"/>
    <cellStyle name="Calculation 2 3 2 4 3 4" xfId="3415"/>
    <cellStyle name="Calculation 2 3 2 4 4" xfId="3416"/>
    <cellStyle name="Calculation 2 3 2 4 4 2" xfId="3417"/>
    <cellStyle name="Calculation 2 3 2 4 4 2 2" xfId="3418"/>
    <cellStyle name="Calculation 2 3 2 4 4 2 3" xfId="3419"/>
    <cellStyle name="Calculation 2 3 2 4 4 2 4" xfId="3420"/>
    <cellStyle name="Calculation 2 3 2 4 4 2 5" xfId="3421"/>
    <cellStyle name="Calculation 2 3 2 4 4 2 6" xfId="3422"/>
    <cellStyle name="Calculation 2 3 2 4 4 2 7" xfId="3423"/>
    <cellStyle name="Calculation 2 3 2 4 4 3" xfId="3424"/>
    <cellStyle name="Calculation 2 3 2 4 4 4" xfId="3425"/>
    <cellStyle name="Calculation 2 3 2 4 5" xfId="3426"/>
    <cellStyle name="Calculation 2 3 2 4 5 2" xfId="3427"/>
    <cellStyle name="Calculation 2 3 2 4 5 3" xfId="3428"/>
    <cellStyle name="Calculation 2 3 2 4 5 4" xfId="3429"/>
    <cellStyle name="Calculation 2 3 2 4 5 5" xfId="3430"/>
    <cellStyle name="Calculation 2 3 2 4 5 6" xfId="3431"/>
    <cellStyle name="Calculation 2 3 2 4 5 7" xfId="3432"/>
    <cellStyle name="Calculation 2 3 2 4 5 8" xfId="3433"/>
    <cellStyle name="Calculation 2 3 2 4 6" xfId="3434"/>
    <cellStyle name="Calculation 2 3 2 4 6 2" xfId="3435"/>
    <cellStyle name="Calculation 2 3 2 4 6 3" xfId="3436"/>
    <cellStyle name="Calculation 2 3 2 4 6 4" xfId="3437"/>
    <cellStyle name="Calculation 2 3 2 4 6 5" xfId="3438"/>
    <cellStyle name="Calculation 2 3 2 4 6 6" xfId="3439"/>
    <cellStyle name="Calculation 2 3 2 4 6 7" xfId="3440"/>
    <cellStyle name="Calculation 2 3 2 4 7" xfId="3441"/>
    <cellStyle name="Calculation 2 3 2 4 8" xfId="3442"/>
    <cellStyle name="Calculation 2 3 2 4 9" xfId="3443"/>
    <cellStyle name="Calculation 2 3 2 5" xfId="3444"/>
    <cellStyle name="Calculation 2 3 2 5 10" xfId="3445"/>
    <cellStyle name="Calculation 2 3 2 5 2" xfId="3446"/>
    <cellStyle name="Calculation 2 3 2 5 2 2" xfId="3447"/>
    <cellStyle name="Calculation 2 3 2 5 2 2 2" xfId="3448"/>
    <cellStyle name="Calculation 2 3 2 5 2 2 3" xfId="3449"/>
    <cellStyle name="Calculation 2 3 2 5 2 2 4" xfId="3450"/>
    <cellStyle name="Calculation 2 3 2 5 2 2 5" xfId="3451"/>
    <cellStyle name="Calculation 2 3 2 5 2 2 6" xfId="3452"/>
    <cellStyle name="Calculation 2 3 2 5 2 2 7" xfId="3453"/>
    <cellStyle name="Calculation 2 3 2 5 2 3" xfId="3454"/>
    <cellStyle name="Calculation 2 3 2 5 2 4" xfId="3455"/>
    <cellStyle name="Calculation 2 3 2 5 3" xfId="3456"/>
    <cellStyle name="Calculation 2 3 2 5 3 2" xfId="3457"/>
    <cellStyle name="Calculation 2 3 2 5 3 2 2" xfId="3458"/>
    <cellStyle name="Calculation 2 3 2 5 3 2 3" xfId="3459"/>
    <cellStyle name="Calculation 2 3 2 5 3 2 4" xfId="3460"/>
    <cellStyle name="Calculation 2 3 2 5 3 2 5" xfId="3461"/>
    <cellStyle name="Calculation 2 3 2 5 3 2 6" xfId="3462"/>
    <cellStyle name="Calculation 2 3 2 5 3 2 7" xfId="3463"/>
    <cellStyle name="Calculation 2 3 2 5 3 3" xfId="3464"/>
    <cellStyle name="Calculation 2 3 2 5 3 4" xfId="3465"/>
    <cellStyle name="Calculation 2 3 2 5 4" xfId="3466"/>
    <cellStyle name="Calculation 2 3 2 5 4 2" xfId="3467"/>
    <cellStyle name="Calculation 2 3 2 5 4 2 2" xfId="3468"/>
    <cellStyle name="Calculation 2 3 2 5 4 2 3" xfId="3469"/>
    <cellStyle name="Calculation 2 3 2 5 4 2 4" xfId="3470"/>
    <cellStyle name="Calculation 2 3 2 5 4 2 5" xfId="3471"/>
    <cellStyle name="Calculation 2 3 2 5 4 2 6" xfId="3472"/>
    <cellStyle name="Calculation 2 3 2 5 4 2 7" xfId="3473"/>
    <cellStyle name="Calculation 2 3 2 5 4 3" xfId="3474"/>
    <cellStyle name="Calculation 2 3 2 5 4 4" xfId="3475"/>
    <cellStyle name="Calculation 2 3 2 5 5" xfId="3476"/>
    <cellStyle name="Calculation 2 3 2 5 5 2" xfId="3477"/>
    <cellStyle name="Calculation 2 3 2 5 5 3" xfId="3478"/>
    <cellStyle name="Calculation 2 3 2 5 5 4" xfId="3479"/>
    <cellStyle name="Calculation 2 3 2 5 5 5" xfId="3480"/>
    <cellStyle name="Calculation 2 3 2 5 5 6" xfId="3481"/>
    <cellStyle name="Calculation 2 3 2 5 5 7" xfId="3482"/>
    <cellStyle name="Calculation 2 3 2 5 5 8" xfId="3483"/>
    <cellStyle name="Calculation 2 3 2 5 6" xfId="3484"/>
    <cellStyle name="Calculation 2 3 2 5 6 2" xfId="3485"/>
    <cellStyle name="Calculation 2 3 2 5 6 3" xfId="3486"/>
    <cellStyle name="Calculation 2 3 2 5 6 4" xfId="3487"/>
    <cellStyle name="Calculation 2 3 2 5 6 5" xfId="3488"/>
    <cellStyle name="Calculation 2 3 2 5 6 6" xfId="3489"/>
    <cellStyle name="Calculation 2 3 2 5 6 7" xfId="3490"/>
    <cellStyle name="Calculation 2 3 2 5 7" xfId="3491"/>
    <cellStyle name="Calculation 2 3 2 5 8" xfId="3492"/>
    <cellStyle name="Calculation 2 3 2 5 9" xfId="3493"/>
    <cellStyle name="Calculation 2 3 2 6" xfId="3494"/>
    <cellStyle name="Calculation 2 3 2 6 2" xfId="3495"/>
    <cellStyle name="Calculation 2 3 2 6 2 2" xfId="3496"/>
    <cellStyle name="Calculation 2 3 2 6 2 3" xfId="3497"/>
    <cellStyle name="Calculation 2 3 2 6 2 4" xfId="3498"/>
    <cellStyle name="Calculation 2 3 2 6 2 5" xfId="3499"/>
    <cellStyle name="Calculation 2 3 2 6 2 6" xfId="3500"/>
    <cellStyle name="Calculation 2 3 2 6 2 7" xfId="3501"/>
    <cellStyle name="Calculation 2 3 2 6 3" xfId="3502"/>
    <cellStyle name="Calculation 2 3 2 6 4" xfId="3503"/>
    <cellStyle name="Calculation 2 3 2 6 5" xfId="3504"/>
    <cellStyle name="Calculation 2 3 2 7" xfId="3505"/>
    <cellStyle name="Calculation 2 3 2 7 2" xfId="3506"/>
    <cellStyle name="Calculation 2 3 2 7 2 2" xfId="3507"/>
    <cellStyle name="Calculation 2 3 2 7 2 3" xfId="3508"/>
    <cellStyle name="Calculation 2 3 2 7 2 4" xfId="3509"/>
    <cellStyle name="Calculation 2 3 2 7 2 5" xfId="3510"/>
    <cellStyle name="Calculation 2 3 2 7 2 6" xfId="3511"/>
    <cellStyle name="Calculation 2 3 2 7 2 7" xfId="3512"/>
    <cellStyle name="Calculation 2 3 2 7 3" xfId="3513"/>
    <cellStyle name="Calculation 2 3 2 7 4" xfId="3514"/>
    <cellStyle name="Calculation 2 3 2 7 5" xfId="3515"/>
    <cellStyle name="Calculation 2 3 2 8" xfId="3516"/>
    <cellStyle name="Calculation 2 3 2 8 2" xfId="3517"/>
    <cellStyle name="Calculation 2 3 2 8 2 2" xfId="3518"/>
    <cellStyle name="Calculation 2 3 2 8 2 3" xfId="3519"/>
    <cellStyle name="Calculation 2 3 2 8 2 4" xfId="3520"/>
    <cellStyle name="Calculation 2 3 2 8 2 5" xfId="3521"/>
    <cellStyle name="Calculation 2 3 2 8 2 6" xfId="3522"/>
    <cellStyle name="Calculation 2 3 2 8 2 7" xfId="3523"/>
    <cellStyle name="Calculation 2 3 2 8 3" xfId="3524"/>
    <cellStyle name="Calculation 2 3 2 8 4" xfId="3525"/>
    <cellStyle name="Calculation 2 3 2 8 5" xfId="3526"/>
    <cellStyle name="Calculation 2 3 2 9" xfId="3527"/>
    <cellStyle name="Calculation 2 3 2 9 2" xfId="3528"/>
    <cellStyle name="Calculation 2 3 2 9 2 2" xfId="3529"/>
    <cellStyle name="Calculation 2 3 2 9 2 3" xfId="3530"/>
    <cellStyle name="Calculation 2 3 2 9 2 4" xfId="3531"/>
    <cellStyle name="Calculation 2 3 2 9 2 5" xfId="3532"/>
    <cellStyle name="Calculation 2 3 2 9 2 6" xfId="3533"/>
    <cellStyle name="Calculation 2 3 2 9 2 7" xfId="3534"/>
    <cellStyle name="Calculation 2 3 2 9 3" xfId="3535"/>
    <cellStyle name="Calculation 2 3 2 9 4" xfId="3536"/>
    <cellStyle name="Calculation 2 3 2 9 5" xfId="3537"/>
    <cellStyle name="Calculation 2 3 3" xfId="3538"/>
    <cellStyle name="Calculation 2 3 3 10" xfId="3539"/>
    <cellStyle name="Calculation 2 3 3 10 2" xfId="3540"/>
    <cellStyle name="Calculation 2 3 3 10 3" xfId="3541"/>
    <cellStyle name="Calculation 2 3 3 10 4" xfId="3542"/>
    <cellStyle name="Calculation 2 3 3 10 5" xfId="3543"/>
    <cellStyle name="Calculation 2 3 3 10 6" xfId="3544"/>
    <cellStyle name="Calculation 2 3 3 10 7" xfId="3545"/>
    <cellStyle name="Calculation 2 3 3 10 8" xfId="3546"/>
    <cellStyle name="Calculation 2 3 3 11" xfId="3547"/>
    <cellStyle name="Calculation 2 3 3 11 2" xfId="3548"/>
    <cellStyle name="Calculation 2 3 3 11 3" xfId="3549"/>
    <cellStyle name="Calculation 2 3 3 11 4" xfId="3550"/>
    <cellStyle name="Calculation 2 3 3 11 5" xfId="3551"/>
    <cellStyle name="Calculation 2 3 3 11 6" xfId="3552"/>
    <cellStyle name="Calculation 2 3 3 11 7" xfId="3553"/>
    <cellStyle name="Calculation 2 3 3 12" xfId="3554"/>
    <cellStyle name="Calculation 2 3 3 12 2" xfId="3555"/>
    <cellStyle name="Calculation 2 3 3 12 3" xfId="3556"/>
    <cellStyle name="Calculation 2 3 3 12 4" xfId="3557"/>
    <cellStyle name="Calculation 2 3 3 12 5" xfId="3558"/>
    <cellStyle name="Calculation 2 3 3 13" xfId="3559"/>
    <cellStyle name="Calculation 2 3 3 13 2" xfId="3560"/>
    <cellStyle name="Calculation 2 3 3 13 3" xfId="3561"/>
    <cellStyle name="Calculation 2 3 3 13 4" xfId="3562"/>
    <cellStyle name="Calculation 2 3 3 13 5" xfId="3563"/>
    <cellStyle name="Calculation 2 3 3 14" xfId="3564"/>
    <cellStyle name="Calculation 2 3 3 14 2" xfId="3565"/>
    <cellStyle name="Calculation 2 3 3 14 3" xfId="3566"/>
    <cellStyle name="Calculation 2 3 3 14 4" xfId="3567"/>
    <cellStyle name="Calculation 2 3 3 14 5" xfId="3568"/>
    <cellStyle name="Calculation 2 3 3 15" xfId="3569"/>
    <cellStyle name="Calculation 2 3 3 15 2" xfId="3570"/>
    <cellStyle name="Calculation 2 3 3 15 3" xfId="3571"/>
    <cellStyle name="Calculation 2 3 3 15 4" xfId="3572"/>
    <cellStyle name="Calculation 2 3 3 15 5" xfId="3573"/>
    <cellStyle name="Calculation 2 3 3 16" xfId="3574"/>
    <cellStyle name="Calculation 2 3 3 17" xfId="3575"/>
    <cellStyle name="Calculation 2 3 3 2" xfId="3576"/>
    <cellStyle name="Calculation 2 3 3 2 10" xfId="3577"/>
    <cellStyle name="Calculation 2 3 3 2 10 2" xfId="3578"/>
    <cellStyle name="Calculation 2 3 3 2 10 3" xfId="3579"/>
    <cellStyle name="Calculation 2 3 3 2 10 4" xfId="3580"/>
    <cellStyle name="Calculation 2 3 3 2 10 5" xfId="3581"/>
    <cellStyle name="Calculation 2 3 3 2 10 6" xfId="3582"/>
    <cellStyle name="Calculation 2 3 3 2 10 7" xfId="3583"/>
    <cellStyle name="Calculation 2 3 3 2 11" xfId="3584"/>
    <cellStyle name="Calculation 2 3 3 2 11 2" xfId="3585"/>
    <cellStyle name="Calculation 2 3 3 2 11 3" xfId="3586"/>
    <cellStyle name="Calculation 2 3 3 2 11 4" xfId="3587"/>
    <cellStyle name="Calculation 2 3 3 2 11 5" xfId="3588"/>
    <cellStyle name="Calculation 2 3 3 2 12" xfId="3589"/>
    <cellStyle name="Calculation 2 3 3 2 12 2" xfId="3590"/>
    <cellStyle name="Calculation 2 3 3 2 12 3" xfId="3591"/>
    <cellStyle name="Calculation 2 3 3 2 12 4" xfId="3592"/>
    <cellStyle name="Calculation 2 3 3 2 12 5" xfId="3593"/>
    <cellStyle name="Calculation 2 3 3 2 13" xfId="3594"/>
    <cellStyle name="Calculation 2 3 3 2 13 2" xfId="3595"/>
    <cellStyle name="Calculation 2 3 3 2 13 3" xfId="3596"/>
    <cellStyle name="Calculation 2 3 3 2 13 4" xfId="3597"/>
    <cellStyle name="Calculation 2 3 3 2 13 5" xfId="3598"/>
    <cellStyle name="Calculation 2 3 3 2 14" xfId="3599"/>
    <cellStyle name="Calculation 2 3 3 2 14 2" xfId="3600"/>
    <cellStyle name="Calculation 2 3 3 2 14 3" xfId="3601"/>
    <cellStyle name="Calculation 2 3 3 2 14 4" xfId="3602"/>
    <cellStyle name="Calculation 2 3 3 2 14 5" xfId="3603"/>
    <cellStyle name="Calculation 2 3 3 2 15" xfId="3604"/>
    <cellStyle name="Calculation 2 3 3 2 15 2" xfId="3605"/>
    <cellStyle name="Calculation 2 3 3 2 15 3" xfId="3606"/>
    <cellStyle name="Calculation 2 3 3 2 15 4" xfId="3607"/>
    <cellStyle name="Calculation 2 3 3 2 15 5" xfId="3608"/>
    <cellStyle name="Calculation 2 3 3 2 16" xfId="3609"/>
    <cellStyle name="Calculation 2 3 3 2 16 2" xfId="3610"/>
    <cellStyle name="Calculation 2 3 3 2 16 3" xfId="3611"/>
    <cellStyle name="Calculation 2 3 3 2 16 4" xfId="3612"/>
    <cellStyle name="Calculation 2 3 3 2 16 5" xfId="3613"/>
    <cellStyle name="Calculation 2 3 3 2 17" xfId="3614"/>
    <cellStyle name="Calculation 2 3 3 2 17 2" xfId="3615"/>
    <cellStyle name="Calculation 2 3 3 2 17 3" xfId="3616"/>
    <cellStyle name="Calculation 2 3 3 2 17 4" xfId="3617"/>
    <cellStyle name="Calculation 2 3 3 2 17 5" xfId="3618"/>
    <cellStyle name="Calculation 2 3 3 2 18" xfId="3619"/>
    <cellStyle name="Calculation 2 3 3 2 2" xfId="3620"/>
    <cellStyle name="Calculation 2 3 3 2 2 10" xfId="3621"/>
    <cellStyle name="Calculation 2 3 3 2 2 10 2" xfId="3622"/>
    <cellStyle name="Calculation 2 3 3 2 2 10 3" xfId="3623"/>
    <cellStyle name="Calculation 2 3 3 2 2 10 4" xfId="3624"/>
    <cellStyle name="Calculation 2 3 3 2 2 10 5" xfId="3625"/>
    <cellStyle name="Calculation 2 3 3 2 2 11" xfId="3626"/>
    <cellStyle name="Calculation 2 3 3 2 2 11 2" xfId="3627"/>
    <cellStyle name="Calculation 2 3 3 2 2 11 3" xfId="3628"/>
    <cellStyle name="Calculation 2 3 3 2 2 11 4" xfId="3629"/>
    <cellStyle name="Calculation 2 3 3 2 2 11 5" xfId="3630"/>
    <cellStyle name="Calculation 2 3 3 2 2 12" xfId="3631"/>
    <cellStyle name="Calculation 2 3 3 2 2 12 2" xfId="3632"/>
    <cellStyle name="Calculation 2 3 3 2 2 12 3" xfId="3633"/>
    <cellStyle name="Calculation 2 3 3 2 2 12 4" xfId="3634"/>
    <cellStyle name="Calculation 2 3 3 2 2 12 5" xfId="3635"/>
    <cellStyle name="Calculation 2 3 3 2 2 13" xfId="3636"/>
    <cellStyle name="Calculation 2 3 3 2 2 13 2" xfId="3637"/>
    <cellStyle name="Calculation 2 3 3 2 2 13 3" xfId="3638"/>
    <cellStyle name="Calculation 2 3 3 2 2 13 4" xfId="3639"/>
    <cellStyle name="Calculation 2 3 3 2 2 13 5" xfId="3640"/>
    <cellStyle name="Calculation 2 3 3 2 2 14" xfId="3641"/>
    <cellStyle name="Calculation 2 3 3 2 2 14 2" xfId="3642"/>
    <cellStyle name="Calculation 2 3 3 2 2 14 3" xfId="3643"/>
    <cellStyle name="Calculation 2 3 3 2 2 14 4" xfId="3644"/>
    <cellStyle name="Calculation 2 3 3 2 2 14 5" xfId="3645"/>
    <cellStyle name="Calculation 2 3 3 2 2 15" xfId="3646"/>
    <cellStyle name="Calculation 2 3 3 2 2 15 2" xfId="3647"/>
    <cellStyle name="Calculation 2 3 3 2 2 15 3" xfId="3648"/>
    <cellStyle name="Calculation 2 3 3 2 2 15 4" xfId="3649"/>
    <cellStyle name="Calculation 2 3 3 2 2 15 5" xfId="3650"/>
    <cellStyle name="Calculation 2 3 3 2 2 16" xfId="3651"/>
    <cellStyle name="Calculation 2 3 3 2 2 16 2" xfId="3652"/>
    <cellStyle name="Calculation 2 3 3 2 2 16 3" xfId="3653"/>
    <cellStyle name="Calculation 2 3 3 2 2 16 4" xfId="3654"/>
    <cellStyle name="Calculation 2 3 3 2 2 16 5" xfId="3655"/>
    <cellStyle name="Calculation 2 3 3 2 2 17" xfId="3656"/>
    <cellStyle name="Calculation 2 3 3 2 2 17 2" xfId="3657"/>
    <cellStyle name="Calculation 2 3 3 2 2 17 3" xfId="3658"/>
    <cellStyle name="Calculation 2 3 3 2 2 17 4" xfId="3659"/>
    <cellStyle name="Calculation 2 3 3 2 2 17 5" xfId="3660"/>
    <cellStyle name="Calculation 2 3 3 2 2 18" xfId="3661"/>
    <cellStyle name="Calculation 2 3 3 2 2 2" xfId="3662"/>
    <cellStyle name="Calculation 2 3 3 2 2 2 10" xfId="3663"/>
    <cellStyle name="Calculation 2 3 3 2 2 2 2" xfId="3664"/>
    <cellStyle name="Calculation 2 3 3 2 2 2 2 2" xfId="3665"/>
    <cellStyle name="Calculation 2 3 3 2 2 2 2 2 2" xfId="3666"/>
    <cellStyle name="Calculation 2 3 3 2 2 2 2 2 3" xfId="3667"/>
    <cellStyle name="Calculation 2 3 3 2 2 2 2 2 4" xfId="3668"/>
    <cellStyle name="Calculation 2 3 3 2 2 2 2 2 5" xfId="3669"/>
    <cellStyle name="Calculation 2 3 3 2 2 2 2 2 6" xfId="3670"/>
    <cellStyle name="Calculation 2 3 3 2 2 2 2 2 7" xfId="3671"/>
    <cellStyle name="Calculation 2 3 3 2 2 2 2 3" xfId="3672"/>
    <cellStyle name="Calculation 2 3 3 2 2 2 2 4" xfId="3673"/>
    <cellStyle name="Calculation 2 3 3 2 2 2 3" xfId="3674"/>
    <cellStyle name="Calculation 2 3 3 2 2 2 3 2" xfId="3675"/>
    <cellStyle name="Calculation 2 3 3 2 2 2 3 2 2" xfId="3676"/>
    <cellStyle name="Calculation 2 3 3 2 2 2 3 2 3" xfId="3677"/>
    <cellStyle name="Calculation 2 3 3 2 2 2 3 2 4" xfId="3678"/>
    <cellStyle name="Calculation 2 3 3 2 2 2 3 2 5" xfId="3679"/>
    <cellStyle name="Calculation 2 3 3 2 2 2 3 2 6" xfId="3680"/>
    <cellStyle name="Calculation 2 3 3 2 2 2 3 2 7" xfId="3681"/>
    <cellStyle name="Calculation 2 3 3 2 2 2 3 3" xfId="3682"/>
    <cellStyle name="Calculation 2 3 3 2 2 2 3 4" xfId="3683"/>
    <cellStyle name="Calculation 2 3 3 2 2 2 4" xfId="3684"/>
    <cellStyle name="Calculation 2 3 3 2 2 2 4 2" xfId="3685"/>
    <cellStyle name="Calculation 2 3 3 2 2 2 4 2 2" xfId="3686"/>
    <cellStyle name="Calculation 2 3 3 2 2 2 4 2 3" xfId="3687"/>
    <cellStyle name="Calculation 2 3 3 2 2 2 4 2 4" xfId="3688"/>
    <cellStyle name="Calculation 2 3 3 2 2 2 4 2 5" xfId="3689"/>
    <cellStyle name="Calculation 2 3 3 2 2 2 4 2 6" xfId="3690"/>
    <cellStyle name="Calculation 2 3 3 2 2 2 4 2 7" xfId="3691"/>
    <cellStyle name="Calculation 2 3 3 2 2 2 4 3" xfId="3692"/>
    <cellStyle name="Calculation 2 3 3 2 2 2 4 4" xfId="3693"/>
    <cellStyle name="Calculation 2 3 3 2 2 2 5" xfId="3694"/>
    <cellStyle name="Calculation 2 3 3 2 2 2 5 2" xfId="3695"/>
    <cellStyle name="Calculation 2 3 3 2 2 2 5 3" xfId="3696"/>
    <cellStyle name="Calculation 2 3 3 2 2 2 5 4" xfId="3697"/>
    <cellStyle name="Calculation 2 3 3 2 2 2 5 5" xfId="3698"/>
    <cellStyle name="Calculation 2 3 3 2 2 2 5 6" xfId="3699"/>
    <cellStyle name="Calculation 2 3 3 2 2 2 5 7" xfId="3700"/>
    <cellStyle name="Calculation 2 3 3 2 2 2 5 8" xfId="3701"/>
    <cellStyle name="Calculation 2 3 3 2 2 2 6" xfId="3702"/>
    <cellStyle name="Calculation 2 3 3 2 2 2 6 2" xfId="3703"/>
    <cellStyle name="Calculation 2 3 3 2 2 2 6 3" xfId="3704"/>
    <cellStyle name="Calculation 2 3 3 2 2 2 6 4" xfId="3705"/>
    <cellStyle name="Calculation 2 3 3 2 2 2 6 5" xfId="3706"/>
    <cellStyle name="Calculation 2 3 3 2 2 2 6 6" xfId="3707"/>
    <cellStyle name="Calculation 2 3 3 2 2 2 6 7" xfId="3708"/>
    <cellStyle name="Calculation 2 3 3 2 2 2 7" xfId="3709"/>
    <cellStyle name="Calculation 2 3 3 2 2 2 8" xfId="3710"/>
    <cellStyle name="Calculation 2 3 3 2 2 2 9" xfId="3711"/>
    <cellStyle name="Calculation 2 3 3 2 2 3" xfId="3712"/>
    <cellStyle name="Calculation 2 3 3 2 2 3 2" xfId="3713"/>
    <cellStyle name="Calculation 2 3 3 2 2 3 2 2" xfId="3714"/>
    <cellStyle name="Calculation 2 3 3 2 2 3 2 3" xfId="3715"/>
    <cellStyle name="Calculation 2 3 3 2 2 3 2 4" xfId="3716"/>
    <cellStyle name="Calculation 2 3 3 2 2 3 2 5" xfId="3717"/>
    <cellStyle name="Calculation 2 3 3 2 2 3 2 6" xfId="3718"/>
    <cellStyle name="Calculation 2 3 3 2 2 3 2 7" xfId="3719"/>
    <cellStyle name="Calculation 2 3 3 2 2 3 3" xfId="3720"/>
    <cellStyle name="Calculation 2 3 3 2 2 3 4" xfId="3721"/>
    <cellStyle name="Calculation 2 3 3 2 2 3 5" xfId="3722"/>
    <cellStyle name="Calculation 2 3 3 2 2 4" xfId="3723"/>
    <cellStyle name="Calculation 2 3 3 2 2 4 2" xfId="3724"/>
    <cellStyle name="Calculation 2 3 3 2 2 4 2 2" xfId="3725"/>
    <cellStyle name="Calculation 2 3 3 2 2 4 2 3" xfId="3726"/>
    <cellStyle name="Calculation 2 3 3 2 2 4 2 4" xfId="3727"/>
    <cellStyle name="Calculation 2 3 3 2 2 4 2 5" xfId="3728"/>
    <cellStyle name="Calculation 2 3 3 2 2 4 2 6" xfId="3729"/>
    <cellStyle name="Calculation 2 3 3 2 2 4 2 7" xfId="3730"/>
    <cellStyle name="Calculation 2 3 3 2 2 4 3" xfId="3731"/>
    <cellStyle name="Calculation 2 3 3 2 2 4 4" xfId="3732"/>
    <cellStyle name="Calculation 2 3 3 2 2 4 5" xfId="3733"/>
    <cellStyle name="Calculation 2 3 3 2 2 5" xfId="3734"/>
    <cellStyle name="Calculation 2 3 3 2 2 5 2" xfId="3735"/>
    <cellStyle name="Calculation 2 3 3 2 2 5 2 2" xfId="3736"/>
    <cellStyle name="Calculation 2 3 3 2 2 5 2 3" xfId="3737"/>
    <cellStyle name="Calculation 2 3 3 2 2 5 2 4" xfId="3738"/>
    <cellStyle name="Calculation 2 3 3 2 2 5 2 5" xfId="3739"/>
    <cellStyle name="Calculation 2 3 3 2 2 5 2 6" xfId="3740"/>
    <cellStyle name="Calculation 2 3 3 2 2 5 2 7" xfId="3741"/>
    <cellStyle name="Calculation 2 3 3 2 2 5 3" xfId="3742"/>
    <cellStyle name="Calculation 2 3 3 2 2 5 4" xfId="3743"/>
    <cellStyle name="Calculation 2 3 3 2 2 5 5" xfId="3744"/>
    <cellStyle name="Calculation 2 3 3 2 2 6" xfId="3745"/>
    <cellStyle name="Calculation 2 3 3 2 2 6 2" xfId="3746"/>
    <cellStyle name="Calculation 2 3 3 2 2 6 3" xfId="3747"/>
    <cellStyle name="Calculation 2 3 3 2 2 6 4" xfId="3748"/>
    <cellStyle name="Calculation 2 3 3 2 2 6 5" xfId="3749"/>
    <cellStyle name="Calculation 2 3 3 2 2 6 6" xfId="3750"/>
    <cellStyle name="Calculation 2 3 3 2 2 6 7" xfId="3751"/>
    <cellStyle name="Calculation 2 3 3 2 2 6 8" xfId="3752"/>
    <cellStyle name="Calculation 2 3 3 2 2 7" xfId="3753"/>
    <cellStyle name="Calculation 2 3 3 2 2 7 2" xfId="3754"/>
    <cellStyle name="Calculation 2 3 3 2 2 7 3" xfId="3755"/>
    <cellStyle name="Calculation 2 3 3 2 2 7 4" xfId="3756"/>
    <cellStyle name="Calculation 2 3 3 2 2 7 5" xfId="3757"/>
    <cellStyle name="Calculation 2 3 3 2 2 7 6" xfId="3758"/>
    <cellStyle name="Calculation 2 3 3 2 2 7 7" xfId="3759"/>
    <cellStyle name="Calculation 2 3 3 2 2 8" xfId="3760"/>
    <cellStyle name="Calculation 2 3 3 2 2 8 2" xfId="3761"/>
    <cellStyle name="Calculation 2 3 3 2 2 8 3" xfId="3762"/>
    <cellStyle name="Calculation 2 3 3 2 2 8 4" xfId="3763"/>
    <cellStyle name="Calculation 2 3 3 2 2 8 5" xfId="3764"/>
    <cellStyle name="Calculation 2 3 3 2 2 9" xfId="3765"/>
    <cellStyle name="Calculation 2 3 3 2 2 9 2" xfId="3766"/>
    <cellStyle name="Calculation 2 3 3 2 2 9 3" xfId="3767"/>
    <cellStyle name="Calculation 2 3 3 2 2 9 4" xfId="3768"/>
    <cellStyle name="Calculation 2 3 3 2 2 9 5" xfId="3769"/>
    <cellStyle name="Calculation 2 3 3 2 3" xfId="3770"/>
    <cellStyle name="Calculation 2 3 3 2 3 10" xfId="3771"/>
    <cellStyle name="Calculation 2 3 3 2 3 2" xfId="3772"/>
    <cellStyle name="Calculation 2 3 3 2 3 2 2" xfId="3773"/>
    <cellStyle name="Calculation 2 3 3 2 3 2 2 2" xfId="3774"/>
    <cellStyle name="Calculation 2 3 3 2 3 2 2 3" xfId="3775"/>
    <cellStyle name="Calculation 2 3 3 2 3 2 2 4" xfId="3776"/>
    <cellStyle name="Calculation 2 3 3 2 3 2 2 5" xfId="3777"/>
    <cellStyle name="Calculation 2 3 3 2 3 2 2 6" xfId="3778"/>
    <cellStyle name="Calculation 2 3 3 2 3 2 2 7" xfId="3779"/>
    <cellStyle name="Calculation 2 3 3 2 3 2 3" xfId="3780"/>
    <cellStyle name="Calculation 2 3 3 2 3 2 4" xfId="3781"/>
    <cellStyle name="Calculation 2 3 3 2 3 3" xfId="3782"/>
    <cellStyle name="Calculation 2 3 3 2 3 3 2" xfId="3783"/>
    <cellStyle name="Calculation 2 3 3 2 3 3 2 2" xfId="3784"/>
    <cellStyle name="Calculation 2 3 3 2 3 3 2 3" xfId="3785"/>
    <cellStyle name="Calculation 2 3 3 2 3 3 2 4" xfId="3786"/>
    <cellStyle name="Calculation 2 3 3 2 3 3 2 5" xfId="3787"/>
    <cellStyle name="Calculation 2 3 3 2 3 3 2 6" xfId="3788"/>
    <cellStyle name="Calculation 2 3 3 2 3 3 2 7" xfId="3789"/>
    <cellStyle name="Calculation 2 3 3 2 3 3 3" xfId="3790"/>
    <cellStyle name="Calculation 2 3 3 2 3 3 4" xfId="3791"/>
    <cellStyle name="Calculation 2 3 3 2 3 4" xfId="3792"/>
    <cellStyle name="Calculation 2 3 3 2 3 4 2" xfId="3793"/>
    <cellStyle name="Calculation 2 3 3 2 3 4 2 2" xfId="3794"/>
    <cellStyle name="Calculation 2 3 3 2 3 4 2 3" xfId="3795"/>
    <cellStyle name="Calculation 2 3 3 2 3 4 2 4" xfId="3796"/>
    <cellStyle name="Calculation 2 3 3 2 3 4 2 5" xfId="3797"/>
    <cellStyle name="Calculation 2 3 3 2 3 4 2 6" xfId="3798"/>
    <cellStyle name="Calculation 2 3 3 2 3 4 2 7" xfId="3799"/>
    <cellStyle name="Calculation 2 3 3 2 3 4 3" xfId="3800"/>
    <cellStyle name="Calculation 2 3 3 2 3 4 4" xfId="3801"/>
    <cellStyle name="Calculation 2 3 3 2 3 5" xfId="3802"/>
    <cellStyle name="Calculation 2 3 3 2 3 5 2" xfId="3803"/>
    <cellStyle name="Calculation 2 3 3 2 3 5 3" xfId="3804"/>
    <cellStyle name="Calculation 2 3 3 2 3 5 4" xfId="3805"/>
    <cellStyle name="Calculation 2 3 3 2 3 5 5" xfId="3806"/>
    <cellStyle name="Calculation 2 3 3 2 3 5 6" xfId="3807"/>
    <cellStyle name="Calculation 2 3 3 2 3 5 7" xfId="3808"/>
    <cellStyle name="Calculation 2 3 3 2 3 5 8" xfId="3809"/>
    <cellStyle name="Calculation 2 3 3 2 3 6" xfId="3810"/>
    <cellStyle name="Calculation 2 3 3 2 3 6 2" xfId="3811"/>
    <cellStyle name="Calculation 2 3 3 2 3 6 3" xfId="3812"/>
    <cellStyle name="Calculation 2 3 3 2 3 6 4" xfId="3813"/>
    <cellStyle name="Calculation 2 3 3 2 3 6 5" xfId="3814"/>
    <cellStyle name="Calculation 2 3 3 2 3 6 6" xfId="3815"/>
    <cellStyle name="Calculation 2 3 3 2 3 6 7" xfId="3816"/>
    <cellStyle name="Calculation 2 3 3 2 3 7" xfId="3817"/>
    <cellStyle name="Calculation 2 3 3 2 3 8" xfId="3818"/>
    <cellStyle name="Calculation 2 3 3 2 3 9" xfId="3819"/>
    <cellStyle name="Calculation 2 3 3 2 4" xfId="3820"/>
    <cellStyle name="Calculation 2 3 3 2 4 10" xfId="3821"/>
    <cellStyle name="Calculation 2 3 3 2 4 2" xfId="3822"/>
    <cellStyle name="Calculation 2 3 3 2 4 2 2" xfId="3823"/>
    <cellStyle name="Calculation 2 3 3 2 4 2 2 2" xfId="3824"/>
    <cellStyle name="Calculation 2 3 3 2 4 2 2 3" xfId="3825"/>
    <cellStyle name="Calculation 2 3 3 2 4 2 2 4" xfId="3826"/>
    <cellStyle name="Calculation 2 3 3 2 4 2 2 5" xfId="3827"/>
    <cellStyle name="Calculation 2 3 3 2 4 2 2 6" xfId="3828"/>
    <cellStyle name="Calculation 2 3 3 2 4 2 2 7" xfId="3829"/>
    <cellStyle name="Calculation 2 3 3 2 4 2 3" xfId="3830"/>
    <cellStyle name="Calculation 2 3 3 2 4 2 4" xfId="3831"/>
    <cellStyle name="Calculation 2 3 3 2 4 3" xfId="3832"/>
    <cellStyle name="Calculation 2 3 3 2 4 3 2" xfId="3833"/>
    <cellStyle name="Calculation 2 3 3 2 4 3 2 2" xfId="3834"/>
    <cellStyle name="Calculation 2 3 3 2 4 3 2 3" xfId="3835"/>
    <cellStyle name="Calculation 2 3 3 2 4 3 2 4" xfId="3836"/>
    <cellStyle name="Calculation 2 3 3 2 4 3 2 5" xfId="3837"/>
    <cellStyle name="Calculation 2 3 3 2 4 3 2 6" xfId="3838"/>
    <cellStyle name="Calculation 2 3 3 2 4 3 2 7" xfId="3839"/>
    <cellStyle name="Calculation 2 3 3 2 4 3 3" xfId="3840"/>
    <cellStyle name="Calculation 2 3 3 2 4 3 4" xfId="3841"/>
    <cellStyle name="Calculation 2 3 3 2 4 4" xfId="3842"/>
    <cellStyle name="Calculation 2 3 3 2 4 4 2" xfId="3843"/>
    <cellStyle name="Calculation 2 3 3 2 4 4 2 2" xfId="3844"/>
    <cellStyle name="Calculation 2 3 3 2 4 4 2 3" xfId="3845"/>
    <cellStyle name="Calculation 2 3 3 2 4 4 2 4" xfId="3846"/>
    <cellStyle name="Calculation 2 3 3 2 4 4 2 5" xfId="3847"/>
    <cellStyle name="Calculation 2 3 3 2 4 4 2 6" xfId="3848"/>
    <cellStyle name="Calculation 2 3 3 2 4 4 2 7" xfId="3849"/>
    <cellStyle name="Calculation 2 3 3 2 4 4 3" xfId="3850"/>
    <cellStyle name="Calculation 2 3 3 2 4 4 4" xfId="3851"/>
    <cellStyle name="Calculation 2 3 3 2 4 5" xfId="3852"/>
    <cellStyle name="Calculation 2 3 3 2 4 5 2" xfId="3853"/>
    <cellStyle name="Calculation 2 3 3 2 4 5 3" xfId="3854"/>
    <cellStyle name="Calculation 2 3 3 2 4 5 4" xfId="3855"/>
    <cellStyle name="Calculation 2 3 3 2 4 5 5" xfId="3856"/>
    <cellStyle name="Calculation 2 3 3 2 4 5 6" xfId="3857"/>
    <cellStyle name="Calculation 2 3 3 2 4 5 7" xfId="3858"/>
    <cellStyle name="Calculation 2 3 3 2 4 5 8" xfId="3859"/>
    <cellStyle name="Calculation 2 3 3 2 4 6" xfId="3860"/>
    <cellStyle name="Calculation 2 3 3 2 4 6 2" xfId="3861"/>
    <cellStyle name="Calculation 2 3 3 2 4 6 3" xfId="3862"/>
    <cellStyle name="Calculation 2 3 3 2 4 6 4" xfId="3863"/>
    <cellStyle name="Calculation 2 3 3 2 4 6 5" xfId="3864"/>
    <cellStyle name="Calculation 2 3 3 2 4 6 6" xfId="3865"/>
    <cellStyle name="Calculation 2 3 3 2 4 6 7" xfId="3866"/>
    <cellStyle name="Calculation 2 3 3 2 4 7" xfId="3867"/>
    <cellStyle name="Calculation 2 3 3 2 4 8" xfId="3868"/>
    <cellStyle name="Calculation 2 3 3 2 4 9" xfId="3869"/>
    <cellStyle name="Calculation 2 3 3 2 5" xfId="3870"/>
    <cellStyle name="Calculation 2 3 3 2 5 2" xfId="3871"/>
    <cellStyle name="Calculation 2 3 3 2 5 2 2" xfId="3872"/>
    <cellStyle name="Calculation 2 3 3 2 5 2 3" xfId="3873"/>
    <cellStyle name="Calculation 2 3 3 2 5 2 4" xfId="3874"/>
    <cellStyle name="Calculation 2 3 3 2 5 2 5" xfId="3875"/>
    <cellStyle name="Calculation 2 3 3 2 5 2 6" xfId="3876"/>
    <cellStyle name="Calculation 2 3 3 2 5 2 7" xfId="3877"/>
    <cellStyle name="Calculation 2 3 3 2 5 3" xfId="3878"/>
    <cellStyle name="Calculation 2 3 3 2 5 4" xfId="3879"/>
    <cellStyle name="Calculation 2 3 3 2 5 5" xfId="3880"/>
    <cellStyle name="Calculation 2 3 3 2 6" xfId="3881"/>
    <cellStyle name="Calculation 2 3 3 2 6 2" xfId="3882"/>
    <cellStyle name="Calculation 2 3 3 2 6 2 2" xfId="3883"/>
    <cellStyle name="Calculation 2 3 3 2 6 2 3" xfId="3884"/>
    <cellStyle name="Calculation 2 3 3 2 6 2 4" xfId="3885"/>
    <cellStyle name="Calculation 2 3 3 2 6 2 5" xfId="3886"/>
    <cellStyle name="Calculation 2 3 3 2 6 2 6" xfId="3887"/>
    <cellStyle name="Calculation 2 3 3 2 6 2 7" xfId="3888"/>
    <cellStyle name="Calculation 2 3 3 2 6 3" xfId="3889"/>
    <cellStyle name="Calculation 2 3 3 2 6 4" xfId="3890"/>
    <cellStyle name="Calculation 2 3 3 2 6 5" xfId="3891"/>
    <cellStyle name="Calculation 2 3 3 2 7" xfId="3892"/>
    <cellStyle name="Calculation 2 3 3 2 7 2" xfId="3893"/>
    <cellStyle name="Calculation 2 3 3 2 7 2 2" xfId="3894"/>
    <cellStyle name="Calculation 2 3 3 2 7 2 3" xfId="3895"/>
    <cellStyle name="Calculation 2 3 3 2 7 2 4" xfId="3896"/>
    <cellStyle name="Calculation 2 3 3 2 7 2 5" xfId="3897"/>
    <cellStyle name="Calculation 2 3 3 2 7 2 6" xfId="3898"/>
    <cellStyle name="Calculation 2 3 3 2 7 2 7" xfId="3899"/>
    <cellStyle name="Calculation 2 3 3 2 7 3" xfId="3900"/>
    <cellStyle name="Calculation 2 3 3 2 7 4" xfId="3901"/>
    <cellStyle name="Calculation 2 3 3 2 7 5" xfId="3902"/>
    <cellStyle name="Calculation 2 3 3 2 8" xfId="3903"/>
    <cellStyle name="Calculation 2 3 3 2 8 2" xfId="3904"/>
    <cellStyle name="Calculation 2 3 3 2 8 2 2" xfId="3905"/>
    <cellStyle name="Calculation 2 3 3 2 8 2 3" xfId="3906"/>
    <cellStyle name="Calculation 2 3 3 2 8 2 4" xfId="3907"/>
    <cellStyle name="Calculation 2 3 3 2 8 2 5" xfId="3908"/>
    <cellStyle name="Calculation 2 3 3 2 8 2 6" xfId="3909"/>
    <cellStyle name="Calculation 2 3 3 2 8 2 7" xfId="3910"/>
    <cellStyle name="Calculation 2 3 3 2 8 3" xfId="3911"/>
    <cellStyle name="Calculation 2 3 3 2 8 4" xfId="3912"/>
    <cellStyle name="Calculation 2 3 3 2 8 5" xfId="3913"/>
    <cellStyle name="Calculation 2 3 3 2 9" xfId="3914"/>
    <cellStyle name="Calculation 2 3 3 2 9 2" xfId="3915"/>
    <cellStyle name="Calculation 2 3 3 2 9 3" xfId="3916"/>
    <cellStyle name="Calculation 2 3 3 2 9 4" xfId="3917"/>
    <cellStyle name="Calculation 2 3 3 2 9 5" xfId="3918"/>
    <cellStyle name="Calculation 2 3 3 2 9 6" xfId="3919"/>
    <cellStyle name="Calculation 2 3 3 2 9 7" xfId="3920"/>
    <cellStyle name="Calculation 2 3 3 2 9 8" xfId="3921"/>
    <cellStyle name="Calculation 2 3 3 3" xfId="3922"/>
    <cellStyle name="Calculation 2 3 3 3 10" xfId="3923"/>
    <cellStyle name="Calculation 2 3 3 3 10 2" xfId="3924"/>
    <cellStyle name="Calculation 2 3 3 3 10 3" xfId="3925"/>
    <cellStyle name="Calculation 2 3 3 3 10 4" xfId="3926"/>
    <cellStyle name="Calculation 2 3 3 3 10 5" xfId="3927"/>
    <cellStyle name="Calculation 2 3 3 3 11" xfId="3928"/>
    <cellStyle name="Calculation 2 3 3 3 11 2" xfId="3929"/>
    <cellStyle name="Calculation 2 3 3 3 11 3" xfId="3930"/>
    <cellStyle name="Calculation 2 3 3 3 11 4" xfId="3931"/>
    <cellStyle name="Calculation 2 3 3 3 11 5" xfId="3932"/>
    <cellStyle name="Calculation 2 3 3 3 12" xfId="3933"/>
    <cellStyle name="Calculation 2 3 3 3 12 2" xfId="3934"/>
    <cellStyle name="Calculation 2 3 3 3 12 3" xfId="3935"/>
    <cellStyle name="Calculation 2 3 3 3 12 4" xfId="3936"/>
    <cellStyle name="Calculation 2 3 3 3 12 5" xfId="3937"/>
    <cellStyle name="Calculation 2 3 3 3 13" xfId="3938"/>
    <cellStyle name="Calculation 2 3 3 3 13 2" xfId="3939"/>
    <cellStyle name="Calculation 2 3 3 3 13 3" xfId="3940"/>
    <cellStyle name="Calculation 2 3 3 3 13 4" xfId="3941"/>
    <cellStyle name="Calculation 2 3 3 3 13 5" xfId="3942"/>
    <cellStyle name="Calculation 2 3 3 3 14" xfId="3943"/>
    <cellStyle name="Calculation 2 3 3 3 14 2" xfId="3944"/>
    <cellStyle name="Calculation 2 3 3 3 14 3" xfId="3945"/>
    <cellStyle name="Calculation 2 3 3 3 14 4" xfId="3946"/>
    <cellStyle name="Calculation 2 3 3 3 14 5" xfId="3947"/>
    <cellStyle name="Calculation 2 3 3 3 15" xfId="3948"/>
    <cellStyle name="Calculation 2 3 3 3 15 2" xfId="3949"/>
    <cellStyle name="Calculation 2 3 3 3 15 3" xfId="3950"/>
    <cellStyle name="Calculation 2 3 3 3 15 4" xfId="3951"/>
    <cellStyle name="Calculation 2 3 3 3 15 5" xfId="3952"/>
    <cellStyle name="Calculation 2 3 3 3 16" xfId="3953"/>
    <cellStyle name="Calculation 2 3 3 3 16 2" xfId="3954"/>
    <cellStyle name="Calculation 2 3 3 3 16 3" xfId="3955"/>
    <cellStyle name="Calculation 2 3 3 3 16 4" xfId="3956"/>
    <cellStyle name="Calculation 2 3 3 3 16 5" xfId="3957"/>
    <cellStyle name="Calculation 2 3 3 3 17" xfId="3958"/>
    <cellStyle name="Calculation 2 3 3 3 17 2" xfId="3959"/>
    <cellStyle name="Calculation 2 3 3 3 17 3" xfId="3960"/>
    <cellStyle name="Calculation 2 3 3 3 17 4" xfId="3961"/>
    <cellStyle name="Calculation 2 3 3 3 17 5" xfId="3962"/>
    <cellStyle name="Calculation 2 3 3 3 18" xfId="3963"/>
    <cellStyle name="Calculation 2 3 3 3 2" xfId="3964"/>
    <cellStyle name="Calculation 2 3 3 3 2 10" xfId="3965"/>
    <cellStyle name="Calculation 2 3 3 3 2 2" xfId="3966"/>
    <cellStyle name="Calculation 2 3 3 3 2 2 2" xfId="3967"/>
    <cellStyle name="Calculation 2 3 3 3 2 2 2 2" xfId="3968"/>
    <cellStyle name="Calculation 2 3 3 3 2 2 2 3" xfId="3969"/>
    <cellStyle name="Calculation 2 3 3 3 2 2 2 4" xfId="3970"/>
    <cellStyle name="Calculation 2 3 3 3 2 2 2 5" xfId="3971"/>
    <cellStyle name="Calculation 2 3 3 3 2 2 2 6" xfId="3972"/>
    <cellStyle name="Calculation 2 3 3 3 2 2 2 7" xfId="3973"/>
    <cellStyle name="Calculation 2 3 3 3 2 2 3" xfId="3974"/>
    <cellStyle name="Calculation 2 3 3 3 2 2 4" xfId="3975"/>
    <cellStyle name="Calculation 2 3 3 3 2 3" xfId="3976"/>
    <cellStyle name="Calculation 2 3 3 3 2 3 2" xfId="3977"/>
    <cellStyle name="Calculation 2 3 3 3 2 3 2 2" xfId="3978"/>
    <cellStyle name="Calculation 2 3 3 3 2 3 2 3" xfId="3979"/>
    <cellStyle name="Calculation 2 3 3 3 2 3 2 4" xfId="3980"/>
    <cellStyle name="Calculation 2 3 3 3 2 3 2 5" xfId="3981"/>
    <cellStyle name="Calculation 2 3 3 3 2 3 2 6" xfId="3982"/>
    <cellStyle name="Calculation 2 3 3 3 2 3 2 7" xfId="3983"/>
    <cellStyle name="Calculation 2 3 3 3 2 3 3" xfId="3984"/>
    <cellStyle name="Calculation 2 3 3 3 2 3 4" xfId="3985"/>
    <cellStyle name="Calculation 2 3 3 3 2 4" xfId="3986"/>
    <cellStyle name="Calculation 2 3 3 3 2 4 2" xfId="3987"/>
    <cellStyle name="Calculation 2 3 3 3 2 4 2 2" xfId="3988"/>
    <cellStyle name="Calculation 2 3 3 3 2 4 2 3" xfId="3989"/>
    <cellStyle name="Calculation 2 3 3 3 2 4 2 4" xfId="3990"/>
    <cellStyle name="Calculation 2 3 3 3 2 4 2 5" xfId="3991"/>
    <cellStyle name="Calculation 2 3 3 3 2 4 2 6" xfId="3992"/>
    <cellStyle name="Calculation 2 3 3 3 2 4 2 7" xfId="3993"/>
    <cellStyle name="Calculation 2 3 3 3 2 4 3" xfId="3994"/>
    <cellStyle name="Calculation 2 3 3 3 2 4 4" xfId="3995"/>
    <cellStyle name="Calculation 2 3 3 3 2 5" xfId="3996"/>
    <cellStyle name="Calculation 2 3 3 3 2 5 2" xfId="3997"/>
    <cellStyle name="Calculation 2 3 3 3 2 5 3" xfId="3998"/>
    <cellStyle name="Calculation 2 3 3 3 2 5 4" xfId="3999"/>
    <cellStyle name="Calculation 2 3 3 3 2 5 5" xfId="4000"/>
    <cellStyle name="Calculation 2 3 3 3 2 5 6" xfId="4001"/>
    <cellStyle name="Calculation 2 3 3 3 2 5 7" xfId="4002"/>
    <cellStyle name="Calculation 2 3 3 3 2 5 8" xfId="4003"/>
    <cellStyle name="Calculation 2 3 3 3 2 6" xfId="4004"/>
    <cellStyle name="Calculation 2 3 3 3 2 6 2" xfId="4005"/>
    <cellStyle name="Calculation 2 3 3 3 2 6 3" xfId="4006"/>
    <cellStyle name="Calculation 2 3 3 3 2 6 4" xfId="4007"/>
    <cellStyle name="Calculation 2 3 3 3 2 6 5" xfId="4008"/>
    <cellStyle name="Calculation 2 3 3 3 2 6 6" xfId="4009"/>
    <cellStyle name="Calculation 2 3 3 3 2 6 7" xfId="4010"/>
    <cellStyle name="Calculation 2 3 3 3 2 7" xfId="4011"/>
    <cellStyle name="Calculation 2 3 3 3 2 8" xfId="4012"/>
    <cellStyle name="Calculation 2 3 3 3 2 9" xfId="4013"/>
    <cellStyle name="Calculation 2 3 3 3 3" xfId="4014"/>
    <cellStyle name="Calculation 2 3 3 3 3 2" xfId="4015"/>
    <cellStyle name="Calculation 2 3 3 3 3 2 2" xfId="4016"/>
    <cellStyle name="Calculation 2 3 3 3 3 2 3" xfId="4017"/>
    <cellStyle name="Calculation 2 3 3 3 3 2 4" xfId="4018"/>
    <cellStyle name="Calculation 2 3 3 3 3 2 5" xfId="4019"/>
    <cellStyle name="Calculation 2 3 3 3 3 2 6" xfId="4020"/>
    <cellStyle name="Calculation 2 3 3 3 3 2 7" xfId="4021"/>
    <cellStyle name="Calculation 2 3 3 3 3 3" xfId="4022"/>
    <cellStyle name="Calculation 2 3 3 3 3 4" xfId="4023"/>
    <cellStyle name="Calculation 2 3 3 3 3 5" xfId="4024"/>
    <cellStyle name="Calculation 2 3 3 3 4" xfId="4025"/>
    <cellStyle name="Calculation 2 3 3 3 4 2" xfId="4026"/>
    <cellStyle name="Calculation 2 3 3 3 4 2 2" xfId="4027"/>
    <cellStyle name="Calculation 2 3 3 3 4 2 3" xfId="4028"/>
    <cellStyle name="Calculation 2 3 3 3 4 2 4" xfId="4029"/>
    <cellStyle name="Calculation 2 3 3 3 4 2 5" xfId="4030"/>
    <cellStyle name="Calculation 2 3 3 3 4 2 6" xfId="4031"/>
    <cellStyle name="Calculation 2 3 3 3 4 2 7" xfId="4032"/>
    <cellStyle name="Calculation 2 3 3 3 4 3" xfId="4033"/>
    <cellStyle name="Calculation 2 3 3 3 4 4" xfId="4034"/>
    <cellStyle name="Calculation 2 3 3 3 4 5" xfId="4035"/>
    <cellStyle name="Calculation 2 3 3 3 5" xfId="4036"/>
    <cellStyle name="Calculation 2 3 3 3 5 2" xfId="4037"/>
    <cellStyle name="Calculation 2 3 3 3 5 2 2" xfId="4038"/>
    <cellStyle name="Calculation 2 3 3 3 5 2 3" xfId="4039"/>
    <cellStyle name="Calculation 2 3 3 3 5 2 4" xfId="4040"/>
    <cellStyle name="Calculation 2 3 3 3 5 2 5" xfId="4041"/>
    <cellStyle name="Calculation 2 3 3 3 5 2 6" xfId="4042"/>
    <cellStyle name="Calculation 2 3 3 3 5 2 7" xfId="4043"/>
    <cellStyle name="Calculation 2 3 3 3 5 3" xfId="4044"/>
    <cellStyle name="Calculation 2 3 3 3 5 4" xfId="4045"/>
    <cellStyle name="Calculation 2 3 3 3 5 5" xfId="4046"/>
    <cellStyle name="Calculation 2 3 3 3 6" xfId="4047"/>
    <cellStyle name="Calculation 2 3 3 3 6 2" xfId="4048"/>
    <cellStyle name="Calculation 2 3 3 3 6 3" xfId="4049"/>
    <cellStyle name="Calculation 2 3 3 3 6 4" xfId="4050"/>
    <cellStyle name="Calculation 2 3 3 3 6 5" xfId="4051"/>
    <cellStyle name="Calculation 2 3 3 3 6 6" xfId="4052"/>
    <cellStyle name="Calculation 2 3 3 3 6 7" xfId="4053"/>
    <cellStyle name="Calculation 2 3 3 3 6 8" xfId="4054"/>
    <cellStyle name="Calculation 2 3 3 3 7" xfId="4055"/>
    <cellStyle name="Calculation 2 3 3 3 7 2" xfId="4056"/>
    <cellStyle name="Calculation 2 3 3 3 7 3" xfId="4057"/>
    <cellStyle name="Calculation 2 3 3 3 7 4" xfId="4058"/>
    <cellStyle name="Calculation 2 3 3 3 7 5" xfId="4059"/>
    <cellStyle name="Calculation 2 3 3 3 7 6" xfId="4060"/>
    <cellStyle name="Calculation 2 3 3 3 7 7" xfId="4061"/>
    <cellStyle name="Calculation 2 3 3 3 8" xfId="4062"/>
    <cellStyle name="Calculation 2 3 3 3 8 2" xfId="4063"/>
    <cellStyle name="Calculation 2 3 3 3 8 3" xfId="4064"/>
    <cellStyle name="Calculation 2 3 3 3 8 4" xfId="4065"/>
    <cellStyle name="Calculation 2 3 3 3 8 5" xfId="4066"/>
    <cellStyle name="Calculation 2 3 3 3 9" xfId="4067"/>
    <cellStyle name="Calculation 2 3 3 3 9 2" xfId="4068"/>
    <cellStyle name="Calculation 2 3 3 3 9 3" xfId="4069"/>
    <cellStyle name="Calculation 2 3 3 3 9 4" xfId="4070"/>
    <cellStyle name="Calculation 2 3 3 3 9 5" xfId="4071"/>
    <cellStyle name="Calculation 2 3 3 4" xfId="4072"/>
    <cellStyle name="Calculation 2 3 3 4 10" xfId="4073"/>
    <cellStyle name="Calculation 2 3 3 4 2" xfId="4074"/>
    <cellStyle name="Calculation 2 3 3 4 2 2" xfId="4075"/>
    <cellStyle name="Calculation 2 3 3 4 2 2 2" xfId="4076"/>
    <cellStyle name="Calculation 2 3 3 4 2 2 3" xfId="4077"/>
    <cellStyle name="Calculation 2 3 3 4 2 2 4" xfId="4078"/>
    <cellStyle name="Calculation 2 3 3 4 2 2 5" xfId="4079"/>
    <cellStyle name="Calculation 2 3 3 4 2 2 6" xfId="4080"/>
    <cellStyle name="Calculation 2 3 3 4 2 2 7" xfId="4081"/>
    <cellStyle name="Calculation 2 3 3 4 2 3" xfId="4082"/>
    <cellStyle name="Calculation 2 3 3 4 2 4" xfId="4083"/>
    <cellStyle name="Calculation 2 3 3 4 3" xfId="4084"/>
    <cellStyle name="Calculation 2 3 3 4 3 2" xfId="4085"/>
    <cellStyle name="Calculation 2 3 3 4 3 2 2" xfId="4086"/>
    <cellStyle name="Calculation 2 3 3 4 3 2 3" xfId="4087"/>
    <cellStyle name="Calculation 2 3 3 4 3 2 4" xfId="4088"/>
    <cellStyle name="Calculation 2 3 3 4 3 2 5" xfId="4089"/>
    <cellStyle name="Calculation 2 3 3 4 3 2 6" xfId="4090"/>
    <cellStyle name="Calculation 2 3 3 4 3 2 7" xfId="4091"/>
    <cellStyle name="Calculation 2 3 3 4 3 3" xfId="4092"/>
    <cellStyle name="Calculation 2 3 3 4 3 4" xfId="4093"/>
    <cellStyle name="Calculation 2 3 3 4 4" xfId="4094"/>
    <cellStyle name="Calculation 2 3 3 4 4 2" xfId="4095"/>
    <cellStyle name="Calculation 2 3 3 4 4 2 2" xfId="4096"/>
    <cellStyle name="Calculation 2 3 3 4 4 2 3" xfId="4097"/>
    <cellStyle name="Calculation 2 3 3 4 4 2 4" xfId="4098"/>
    <cellStyle name="Calculation 2 3 3 4 4 2 5" xfId="4099"/>
    <cellStyle name="Calculation 2 3 3 4 4 2 6" xfId="4100"/>
    <cellStyle name="Calculation 2 3 3 4 4 2 7" xfId="4101"/>
    <cellStyle name="Calculation 2 3 3 4 4 3" xfId="4102"/>
    <cellStyle name="Calculation 2 3 3 4 4 4" xfId="4103"/>
    <cellStyle name="Calculation 2 3 3 4 5" xfId="4104"/>
    <cellStyle name="Calculation 2 3 3 4 5 2" xfId="4105"/>
    <cellStyle name="Calculation 2 3 3 4 5 3" xfId="4106"/>
    <cellStyle name="Calculation 2 3 3 4 5 4" xfId="4107"/>
    <cellStyle name="Calculation 2 3 3 4 5 5" xfId="4108"/>
    <cellStyle name="Calculation 2 3 3 4 5 6" xfId="4109"/>
    <cellStyle name="Calculation 2 3 3 4 5 7" xfId="4110"/>
    <cellStyle name="Calculation 2 3 3 4 5 8" xfId="4111"/>
    <cellStyle name="Calculation 2 3 3 4 6" xfId="4112"/>
    <cellStyle name="Calculation 2 3 3 4 6 2" xfId="4113"/>
    <cellStyle name="Calculation 2 3 3 4 6 3" xfId="4114"/>
    <cellStyle name="Calculation 2 3 3 4 6 4" xfId="4115"/>
    <cellStyle name="Calculation 2 3 3 4 6 5" xfId="4116"/>
    <cellStyle name="Calculation 2 3 3 4 6 6" xfId="4117"/>
    <cellStyle name="Calculation 2 3 3 4 6 7" xfId="4118"/>
    <cellStyle name="Calculation 2 3 3 4 7" xfId="4119"/>
    <cellStyle name="Calculation 2 3 3 4 8" xfId="4120"/>
    <cellStyle name="Calculation 2 3 3 4 9" xfId="4121"/>
    <cellStyle name="Calculation 2 3 3 5" xfId="4122"/>
    <cellStyle name="Calculation 2 3 3 5 10" xfId="4123"/>
    <cellStyle name="Calculation 2 3 3 5 2" xfId="4124"/>
    <cellStyle name="Calculation 2 3 3 5 2 2" xfId="4125"/>
    <cellStyle name="Calculation 2 3 3 5 2 2 2" xfId="4126"/>
    <cellStyle name="Calculation 2 3 3 5 2 2 3" xfId="4127"/>
    <cellStyle name="Calculation 2 3 3 5 2 2 4" xfId="4128"/>
    <cellStyle name="Calculation 2 3 3 5 2 2 5" xfId="4129"/>
    <cellStyle name="Calculation 2 3 3 5 2 2 6" xfId="4130"/>
    <cellStyle name="Calculation 2 3 3 5 2 2 7" xfId="4131"/>
    <cellStyle name="Calculation 2 3 3 5 2 3" xfId="4132"/>
    <cellStyle name="Calculation 2 3 3 5 2 4" xfId="4133"/>
    <cellStyle name="Calculation 2 3 3 5 3" xfId="4134"/>
    <cellStyle name="Calculation 2 3 3 5 3 2" xfId="4135"/>
    <cellStyle name="Calculation 2 3 3 5 3 2 2" xfId="4136"/>
    <cellStyle name="Calculation 2 3 3 5 3 2 3" xfId="4137"/>
    <cellStyle name="Calculation 2 3 3 5 3 2 4" xfId="4138"/>
    <cellStyle name="Calculation 2 3 3 5 3 2 5" xfId="4139"/>
    <cellStyle name="Calculation 2 3 3 5 3 2 6" xfId="4140"/>
    <cellStyle name="Calculation 2 3 3 5 3 2 7" xfId="4141"/>
    <cellStyle name="Calculation 2 3 3 5 3 3" xfId="4142"/>
    <cellStyle name="Calculation 2 3 3 5 3 4" xfId="4143"/>
    <cellStyle name="Calculation 2 3 3 5 4" xfId="4144"/>
    <cellStyle name="Calculation 2 3 3 5 4 2" xfId="4145"/>
    <cellStyle name="Calculation 2 3 3 5 4 2 2" xfId="4146"/>
    <cellStyle name="Calculation 2 3 3 5 4 2 3" xfId="4147"/>
    <cellStyle name="Calculation 2 3 3 5 4 2 4" xfId="4148"/>
    <cellStyle name="Calculation 2 3 3 5 4 2 5" xfId="4149"/>
    <cellStyle name="Calculation 2 3 3 5 4 2 6" xfId="4150"/>
    <cellStyle name="Calculation 2 3 3 5 4 2 7" xfId="4151"/>
    <cellStyle name="Calculation 2 3 3 5 4 3" xfId="4152"/>
    <cellStyle name="Calculation 2 3 3 5 4 4" xfId="4153"/>
    <cellStyle name="Calculation 2 3 3 5 5" xfId="4154"/>
    <cellStyle name="Calculation 2 3 3 5 5 2" xfId="4155"/>
    <cellStyle name="Calculation 2 3 3 5 5 3" xfId="4156"/>
    <cellStyle name="Calculation 2 3 3 5 5 4" xfId="4157"/>
    <cellStyle name="Calculation 2 3 3 5 5 5" xfId="4158"/>
    <cellStyle name="Calculation 2 3 3 5 5 6" xfId="4159"/>
    <cellStyle name="Calculation 2 3 3 5 5 7" xfId="4160"/>
    <cellStyle name="Calculation 2 3 3 5 5 8" xfId="4161"/>
    <cellStyle name="Calculation 2 3 3 5 6" xfId="4162"/>
    <cellStyle name="Calculation 2 3 3 5 6 2" xfId="4163"/>
    <cellStyle name="Calculation 2 3 3 5 6 3" xfId="4164"/>
    <cellStyle name="Calculation 2 3 3 5 6 4" xfId="4165"/>
    <cellStyle name="Calculation 2 3 3 5 6 5" xfId="4166"/>
    <cellStyle name="Calculation 2 3 3 5 6 6" xfId="4167"/>
    <cellStyle name="Calculation 2 3 3 5 6 7" xfId="4168"/>
    <cellStyle name="Calculation 2 3 3 5 7" xfId="4169"/>
    <cellStyle name="Calculation 2 3 3 5 8" xfId="4170"/>
    <cellStyle name="Calculation 2 3 3 5 9" xfId="4171"/>
    <cellStyle name="Calculation 2 3 3 6" xfId="4172"/>
    <cellStyle name="Calculation 2 3 3 6 2" xfId="4173"/>
    <cellStyle name="Calculation 2 3 3 6 2 2" xfId="4174"/>
    <cellStyle name="Calculation 2 3 3 6 2 3" xfId="4175"/>
    <cellStyle name="Calculation 2 3 3 6 2 4" xfId="4176"/>
    <cellStyle name="Calculation 2 3 3 6 2 5" xfId="4177"/>
    <cellStyle name="Calculation 2 3 3 6 2 6" xfId="4178"/>
    <cellStyle name="Calculation 2 3 3 6 2 7" xfId="4179"/>
    <cellStyle name="Calculation 2 3 3 6 3" xfId="4180"/>
    <cellStyle name="Calculation 2 3 3 6 4" xfId="4181"/>
    <cellStyle name="Calculation 2 3 3 6 5" xfId="4182"/>
    <cellStyle name="Calculation 2 3 3 7" xfId="4183"/>
    <cellStyle name="Calculation 2 3 3 7 2" xfId="4184"/>
    <cellStyle name="Calculation 2 3 3 7 2 2" xfId="4185"/>
    <cellStyle name="Calculation 2 3 3 7 2 3" xfId="4186"/>
    <cellStyle name="Calculation 2 3 3 7 2 4" xfId="4187"/>
    <cellStyle name="Calculation 2 3 3 7 2 5" xfId="4188"/>
    <cellStyle name="Calculation 2 3 3 7 2 6" xfId="4189"/>
    <cellStyle name="Calculation 2 3 3 7 2 7" xfId="4190"/>
    <cellStyle name="Calculation 2 3 3 7 3" xfId="4191"/>
    <cellStyle name="Calculation 2 3 3 7 4" xfId="4192"/>
    <cellStyle name="Calculation 2 3 3 7 5" xfId="4193"/>
    <cellStyle name="Calculation 2 3 3 8" xfId="4194"/>
    <cellStyle name="Calculation 2 3 3 8 2" xfId="4195"/>
    <cellStyle name="Calculation 2 3 3 8 2 2" xfId="4196"/>
    <cellStyle name="Calculation 2 3 3 8 2 3" xfId="4197"/>
    <cellStyle name="Calculation 2 3 3 8 2 4" xfId="4198"/>
    <cellStyle name="Calculation 2 3 3 8 2 5" xfId="4199"/>
    <cellStyle name="Calculation 2 3 3 8 2 6" xfId="4200"/>
    <cellStyle name="Calculation 2 3 3 8 2 7" xfId="4201"/>
    <cellStyle name="Calculation 2 3 3 8 3" xfId="4202"/>
    <cellStyle name="Calculation 2 3 3 8 4" xfId="4203"/>
    <cellStyle name="Calculation 2 3 3 8 5" xfId="4204"/>
    <cellStyle name="Calculation 2 3 3 9" xfId="4205"/>
    <cellStyle name="Calculation 2 3 3 9 2" xfId="4206"/>
    <cellStyle name="Calculation 2 3 3 9 2 2" xfId="4207"/>
    <cellStyle name="Calculation 2 3 3 9 2 3" xfId="4208"/>
    <cellStyle name="Calculation 2 3 3 9 2 4" xfId="4209"/>
    <cellStyle name="Calculation 2 3 3 9 2 5" xfId="4210"/>
    <cellStyle name="Calculation 2 3 3 9 2 6" xfId="4211"/>
    <cellStyle name="Calculation 2 3 3 9 2 7" xfId="4212"/>
    <cellStyle name="Calculation 2 3 3 9 3" xfId="4213"/>
    <cellStyle name="Calculation 2 3 3 9 4" xfId="4214"/>
    <cellStyle name="Calculation 2 3 3 9 5" xfId="4215"/>
    <cellStyle name="Calculation 2 3 4" xfId="4216"/>
    <cellStyle name="Calculation 2 3 4 10" xfId="4217"/>
    <cellStyle name="Calculation 2 3 4 10 2" xfId="4218"/>
    <cellStyle name="Calculation 2 3 4 10 3" xfId="4219"/>
    <cellStyle name="Calculation 2 3 4 10 4" xfId="4220"/>
    <cellStyle name="Calculation 2 3 4 10 5" xfId="4221"/>
    <cellStyle name="Calculation 2 3 4 10 6" xfId="4222"/>
    <cellStyle name="Calculation 2 3 4 10 7" xfId="4223"/>
    <cellStyle name="Calculation 2 3 4 11" xfId="4224"/>
    <cellStyle name="Calculation 2 3 4 11 2" xfId="4225"/>
    <cellStyle name="Calculation 2 3 4 11 3" xfId="4226"/>
    <cellStyle name="Calculation 2 3 4 11 4" xfId="4227"/>
    <cellStyle name="Calculation 2 3 4 11 5" xfId="4228"/>
    <cellStyle name="Calculation 2 3 4 12" xfId="4229"/>
    <cellStyle name="Calculation 2 3 4 12 2" xfId="4230"/>
    <cellStyle name="Calculation 2 3 4 12 3" xfId="4231"/>
    <cellStyle name="Calculation 2 3 4 12 4" xfId="4232"/>
    <cellStyle name="Calculation 2 3 4 12 5" xfId="4233"/>
    <cellStyle name="Calculation 2 3 4 13" xfId="4234"/>
    <cellStyle name="Calculation 2 3 4 13 2" xfId="4235"/>
    <cellStyle name="Calculation 2 3 4 13 3" xfId="4236"/>
    <cellStyle name="Calculation 2 3 4 13 4" xfId="4237"/>
    <cellStyle name="Calculation 2 3 4 13 5" xfId="4238"/>
    <cellStyle name="Calculation 2 3 4 14" xfId="4239"/>
    <cellStyle name="Calculation 2 3 4 14 2" xfId="4240"/>
    <cellStyle name="Calculation 2 3 4 14 3" xfId="4241"/>
    <cellStyle name="Calculation 2 3 4 14 4" xfId="4242"/>
    <cellStyle name="Calculation 2 3 4 14 5" xfId="4243"/>
    <cellStyle name="Calculation 2 3 4 15" xfId="4244"/>
    <cellStyle name="Calculation 2 3 4 15 2" xfId="4245"/>
    <cellStyle name="Calculation 2 3 4 15 3" xfId="4246"/>
    <cellStyle name="Calculation 2 3 4 15 4" xfId="4247"/>
    <cellStyle name="Calculation 2 3 4 15 5" xfId="4248"/>
    <cellStyle name="Calculation 2 3 4 16" xfId="4249"/>
    <cellStyle name="Calculation 2 3 4 16 2" xfId="4250"/>
    <cellStyle name="Calculation 2 3 4 16 3" xfId="4251"/>
    <cellStyle name="Calculation 2 3 4 16 4" xfId="4252"/>
    <cellStyle name="Calculation 2 3 4 16 5" xfId="4253"/>
    <cellStyle name="Calculation 2 3 4 17" xfId="4254"/>
    <cellStyle name="Calculation 2 3 4 17 2" xfId="4255"/>
    <cellStyle name="Calculation 2 3 4 17 3" xfId="4256"/>
    <cellStyle name="Calculation 2 3 4 17 4" xfId="4257"/>
    <cellStyle name="Calculation 2 3 4 17 5" xfId="4258"/>
    <cellStyle name="Calculation 2 3 4 18" xfId="4259"/>
    <cellStyle name="Calculation 2 3 4 2" xfId="4260"/>
    <cellStyle name="Calculation 2 3 4 2 10" xfId="4261"/>
    <cellStyle name="Calculation 2 3 4 2 10 2" xfId="4262"/>
    <cellStyle name="Calculation 2 3 4 2 10 3" xfId="4263"/>
    <cellStyle name="Calculation 2 3 4 2 10 4" xfId="4264"/>
    <cellStyle name="Calculation 2 3 4 2 10 5" xfId="4265"/>
    <cellStyle name="Calculation 2 3 4 2 11" xfId="4266"/>
    <cellStyle name="Calculation 2 3 4 2 11 2" xfId="4267"/>
    <cellStyle name="Calculation 2 3 4 2 11 3" xfId="4268"/>
    <cellStyle name="Calculation 2 3 4 2 11 4" xfId="4269"/>
    <cellStyle name="Calculation 2 3 4 2 11 5" xfId="4270"/>
    <cellStyle name="Calculation 2 3 4 2 12" xfId="4271"/>
    <cellStyle name="Calculation 2 3 4 2 12 2" xfId="4272"/>
    <cellStyle name="Calculation 2 3 4 2 12 3" xfId="4273"/>
    <cellStyle name="Calculation 2 3 4 2 12 4" xfId="4274"/>
    <cellStyle name="Calculation 2 3 4 2 12 5" xfId="4275"/>
    <cellStyle name="Calculation 2 3 4 2 13" xfId="4276"/>
    <cellStyle name="Calculation 2 3 4 2 13 2" xfId="4277"/>
    <cellStyle name="Calculation 2 3 4 2 13 3" xfId="4278"/>
    <cellStyle name="Calculation 2 3 4 2 13 4" xfId="4279"/>
    <cellStyle name="Calculation 2 3 4 2 13 5" xfId="4280"/>
    <cellStyle name="Calculation 2 3 4 2 14" xfId="4281"/>
    <cellStyle name="Calculation 2 3 4 2 14 2" xfId="4282"/>
    <cellStyle name="Calculation 2 3 4 2 14 3" xfId="4283"/>
    <cellStyle name="Calculation 2 3 4 2 14 4" xfId="4284"/>
    <cellStyle name="Calculation 2 3 4 2 14 5" xfId="4285"/>
    <cellStyle name="Calculation 2 3 4 2 15" xfId="4286"/>
    <cellStyle name="Calculation 2 3 4 2 15 2" xfId="4287"/>
    <cellStyle name="Calculation 2 3 4 2 15 3" xfId="4288"/>
    <cellStyle name="Calculation 2 3 4 2 15 4" xfId="4289"/>
    <cellStyle name="Calculation 2 3 4 2 15 5" xfId="4290"/>
    <cellStyle name="Calculation 2 3 4 2 16" xfId="4291"/>
    <cellStyle name="Calculation 2 3 4 2 16 2" xfId="4292"/>
    <cellStyle name="Calculation 2 3 4 2 16 3" xfId="4293"/>
    <cellStyle name="Calculation 2 3 4 2 16 4" xfId="4294"/>
    <cellStyle name="Calculation 2 3 4 2 16 5" xfId="4295"/>
    <cellStyle name="Calculation 2 3 4 2 17" xfId="4296"/>
    <cellStyle name="Calculation 2 3 4 2 17 2" xfId="4297"/>
    <cellStyle name="Calculation 2 3 4 2 17 3" xfId="4298"/>
    <cellStyle name="Calculation 2 3 4 2 17 4" xfId="4299"/>
    <cellStyle name="Calculation 2 3 4 2 17 5" xfId="4300"/>
    <cellStyle name="Calculation 2 3 4 2 18" xfId="4301"/>
    <cellStyle name="Calculation 2 3 4 2 2" xfId="4302"/>
    <cellStyle name="Calculation 2 3 4 2 2 10" xfId="4303"/>
    <cellStyle name="Calculation 2 3 4 2 2 2" xfId="4304"/>
    <cellStyle name="Calculation 2 3 4 2 2 2 2" xfId="4305"/>
    <cellStyle name="Calculation 2 3 4 2 2 2 2 2" xfId="4306"/>
    <cellStyle name="Calculation 2 3 4 2 2 2 2 3" xfId="4307"/>
    <cellStyle name="Calculation 2 3 4 2 2 2 2 4" xfId="4308"/>
    <cellStyle name="Calculation 2 3 4 2 2 2 2 5" xfId="4309"/>
    <cellStyle name="Calculation 2 3 4 2 2 2 2 6" xfId="4310"/>
    <cellStyle name="Calculation 2 3 4 2 2 2 2 7" xfId="4311"/>
    <cellStyle name="Calculation 2 3 4 2 2 2 3" xfId="4312"/>
    <cellStyle name="Calculation 2 3 4 2 2 2 4" xfId="4313"/>
    <cellStyle name="Calculation 2 3 4 2 2 3" xfId="4314"/>
    <cellStyle name="Calculation 2 3 4 2 2 3 2" xfId="4315"/>
    <cellStyle name="Calculation 2 3 4 2 2 3 2 2" xfId="4316"/>
    <cellStyle name="Calculation 2 3 4 2 2 3 2 3" xfId="4317"/>
    <cellStyle name="Calculation 2 3 4 2 2 3 2 4" xfId="4318"/>
    <cellStyle name="Calculation 2 3 4 2 2 3 2 5" xfId="4319"/>
    <cellStyle name="Calculation 2 3 4 2 2 3 2 6" xfId="4320"/>
    <cellStyle name="Calculation 2 3 4 2 2 3 2 7" xfId="4321"/>
    <cellStyle name="Calculation 2 3 4 2 2 3 3" xfId="4322"/>
    <cellStyle name="Calculation 2 3 4 2 2 3 4" xfId="4323"/>
    <cellStyle name="Calculation 2 3 4 2 2 4" xfId="4324"/>
    <cellStyle name="Calculation 2 3 4 2 2 4 2" xfId="4325"/>
    <cellStyle name="Calculation 2 3 4 2 2 4 2 2" xfId="4326"/>
    <cellStyle name="Calculation 2 3 4 2 2 4 2 3" xfId="4327"/>
    <cellStyle name="Calculation 2 3 4 2 2 4 2 4" xfId="4328"/>
    <cellStyle name="Calculation 2 3 4 2 2 4 2 5" xfId="4329"/>
    <cellStyle name="Calculation 2 3 4 2 2 4 2 6" xfId="4330"/>
    <cellStyle name="Calculation 2 3 4 2 2 4 2 7" xfId="4331"/>
    <cellStyle name="Calculation 2 3 4 2 2 4 3" xfId="4332"/>
    <cellStyle name="Calculation 2 3 4 2 2 4 4" xfId="4333"/>
    <cellStyle name="Calculation 2 3 4 2 2 5" xfId="4334"/>
    <cellStyle name="Calculation 2 3 4 2 2 5 2" xfId="4335"/>
    <cellStyle name="Calculation 2 3 4 2 2 5 3" xfId="4336"/>
    <cellStyle name="Calculation 2 3 4 2 2 5 4" xfId="4337"/>
    <cellStyle name="Calculation 2 3 4 2 2 5 5" xfId="4338"/>
    <cellStyle name="Calculation 2 3 4 2 2 5 6" xfId="4339"/>
    <cellStyle name="Calculation 2 3 4 2 2 5 7" xfId="4340"/>
    <cellStyle name="Calculation 2 3 4 2 2 5 8" xfId="4341"/>
    <cellStyle name="Calculation 2 3 4 2 2 6" xfId="4342"/>
    <cellStyle name="Calculation 2 3 4 2 2 6 2" xfId="4343"/>
    <cellStyle name="Calculation 2 3 4 2 2 6 3" xfId="4344"/>
    <cellStyle name="Calculation 2 3 4 2 2 6 4" xfId="4345"/>
    <cellStyle name="Calculation 2 3 4 2 2 6 5" xfId="4346"/>
    <cellStyle name="Calculation 2 3 4 2 2 6 6" xfId="4347"/>
    <cellStyle name="Calculation 2 3 4 2 2 6 7" xfId="4348"/>
    <cellStyle name="Calculation 2 3 4 2 2 7" xfId="4349"/>
    <cellStyle name="Calculation 2 3 4 2 2 8" xfId="4350"/>
    <cellStyle name="Calculation 2 3 4 2 2 9" xfId="4351"/>
    <cellStyle name="Calculation 2 3 4 2 3" xfId="4352"/>
    <cellStyle name="Calculation 2 3 4 2 3 2" xfId="4353"/>
    <cellStyle name="Calculation 2 3 4 2 3 2 2" xfId="4354"/>
    <cellStyle name="Calculation 2 3 4 2 3 2 3" xfId="4355"/>
    <cellStyle name="Calculation 2 3 4 2 3 2 4" xfId="4356"/>
    <cellStyle name="Calculation 2 3 4 2 3 2 5" xfId="4357"/>
    <cellStyle name="Calculation 2 3 4 2 3 2 6" xfId="4358"/>
    <cellStyle name="Calculation 2 3 4 2 3 2 7" xfId="4359"/>
    <cellStyle name="Calculation 2 3 4 2 3 3" xfId="4360"/>
    <cellStyle name="Calculation 2 3 4 2 3 4" xfId="4361"/>
    <cellStyle name="Calculation 2 3 4 2 3 5" xfId="4362"/>
    <cellStyle name="Calculation 2 3 4 2 4" xfId="4363"/>
    <cellStyle name="Calculation 2 3 4 2 4 2" xfId="4364"/>
    <cellStyle name="Calculation 2 3 4 2 4 2 2" xfId="4365"/>
    <cellStyle name="Calculation 2 3 4 2 4 2 3" xfId="4366"/>
    <cellStyle name="Calculation 2 3 4 2 4 2 4" xfId="4367"/>
    <cellStyle name="Calculation 2 3 4 2 4 2 5" xfId="4368"/>
    <cellStyle name="Calculation 2 3 4 2 4 2 6" xfId="4369"/>
    <cellStyle name="Calculation 2 3 4 2 4 2 7" xfId="4370"/>
    <cellStyle name="Calculation 2 3 4 2 4 3" xfId="4371"/>
    <cellStyle name="Calculation 2 3 4 2 4 4" xfId="4372"/>
    <cellStyle name="Calculation 2 3 4 2 4 5" xfId="4373"/>
    <cellStyle name="Calculation 2 3 4 2 5" xfId="4374"/>
    <cellStyle name="Calculation 2 3 4 2 5 2" xfId="4375"/>
    <cellStyle name="Calculation 2 3 4 2 5 2 2" xfId="4376"/>
    <cellStyle name="Calculation 2 3 4 2 5 2 3" xfId="4377"/>
    <cellStyle name="Calculation 2 3 4 2 5 2 4" xfId="4378"/>
    <cellStyle name="Calculation 2 3 4 2 5 2 5" xfId="4379"/>
    <cellStyle name="Calculation 2 3 4 2 5 2 6" xfId="4380"/>
    <cellStyle name="Calculation 2 3 4 2 5 2 7" xfId="4381"/>
    <cellStyle name="Calculation 2 3 4 2 5 3" xfId="4382"/>
    <cellStyle name="Calculation 2 3 4 2 5 4" xfId="4383"/>
    <cellStyle name="Calculation 2 3 4 2 5 5" xfId="4384"/>
    <cellStyle name="Calculation 2 3 4 2 6" xfId="4385"/>
    <cellStyle name="Calculation 2 3 4 2 6 2" xfId="4386"/>
    <cellStyle name="Calculation 2 3 4 2 6 3" xfId="4387"/>
    <cellStyle name="Calculation 2 3 4 2 6 4" xfId="4388"/>
    <cellStyle name="Calculation 2 3 4 2 6 5" xfId="4389"/>
    <cellStyle name="Calculation 2 3 4 2 6 6" xfId="4390"/>
    <cellStyle name="Calculation 2 3 4 2 6 7" xfId="4391"/>
    <cellStyle name="Calculation 2 3 4 2 6 8" xfId="4392"/>
    <cellStyle name="Calculation 2 3 4 2 7" xfId="4393"/>
    <cellStyle name="Calculation 2 3 4 2 7 2" xfId="4394"/>
    <cellStyle name="Calculation 2 3 4 2 7 3" xfId="4395"/>
    <cellStyle name="Calculation 2 3 4 2 7 4" xfId="4396"/>
    <cellStyle name="Calculation 2 3 4 2 7 5" xfId="4397"/>
    <cellStyle name="Calculation 2 3 4 2 7 6" xfId="4398"/>
    <cellStyle name="Calculation 2 3 4 2 7 7" xfId="4399"/>
    <cellStyle name="Calculation 2 3 4 2 8" xfId="4400"/>
    <cellStyle name="Calculation 2 3 4 2 8 2" xfId="4401"/>
    <cellStyle name="Calculation 2 3 4 2 8 3" xfId="4402"/>
    <cellStyle name="Calculation 2 3 4 2 8 4" xfId="4403"/>
    <cellStyle name="Calculation 2 3 4 2 8 5" xfId="4404"/>
    <cellStyle name="Calculation 2 3 4 2 9" xfId="4405"/>
    <cellStyle name="Calculation 2 3 4 2 9 2" xfId="4406"/>
    <cellStyle name="Calculation 2 3 4 2 9 3" xfId="4407"/>
    <cellStyle name="Calculation 2 3 4 2 9 4" xfId="4408"/>
    <cellStyle name="Calculation 2 3 4 2 9 5" xfId="4409"/>
    <cellStyle name="Calculation 2 3 4 3" xfId="4410"/>
    <cellStyle name="Calculation 2 3 4 3 10" xfId="4411"/>
    <cellStyle name="Calculation 2 3 4 3 2" xfId="4412"/>
    <cellStyle name="Calculation 2 3 4 3 2 2" xfId="4413"/>
    <cellStyle name="Calculation 2 3 4 3 2 2 2" xfId="4414"/>
    <cellStyle name="Calculation 2 3 4 3 2 2 3" xfId="4415"/>
    <cellStyle name="Calculation 2 3 4 3 2 2 4" xfId="4416"/>
    <cellStyle name="Calculation 2 3 4 3 2 2 5" xfId="4417"/>
    <cellStyle name="Calculation 2 3 4 3 2 2 6" xfId="4418"/>
    <cellStyle name="Calculation 2 3 4 3 2 2 7" xfId="4419"/>
    <cellStyle name="Calculation 2 3 4 3 2 3" xfId="4420"/>
    <cellStyle name="Calculation 2 3 4 3 2 4" xfId="4421"/>
    <cellStyle name="Calculation 2 3 4 3 3" xfId="4422"/>
    <cellStyle name="Calculation 2 3 4 3 3 2" xfId="4423"/>
    <cellStyle name="Calculation 2 3 4 3 3 2 2" xfId="4424"/>
    <cellStyle name="Calculation 2 3 4 3 3 2 3" xfId="4425"/>
    <cellStyle name="Calculation 2 3 4 3 3 2 4" xfId="4426"/>
    <cellStyle name="Calculation 2 3 4 3 3 2 5" xfId="4427"/>
    <cellStyle name="Calculation 2 3 4 3 3 2 6" xfId="4428"/>
    <cellStyle name="Calculation 2 3 4 3 3 2 7" xfId="4429"/>
    <cellStyle name="Calculation 2 3 4 3 3 3" xfId="4430"/>
    <cellStyle name="Calculation 2 3 4 3 3 4" xfId="4431"/>
    <cellStyle name="Calculation 2 3 4 3 4" xfId="4432"/>
    <cellStyle name="Calculation 2 3 4 3 4 2" xfId="4433"/>
    <cellStyle name="Calculation 2 3 4 3 4 2 2" xfId="4434"/>
    <cellStyle name="Calculation 2 3 4 3 4 2 3" xfId="4435"/>
    <cellStyle name="Calculation 2 3 4 3 4 2 4" xfId="4436"/>
    <cellStyle name="Calculation 2 3 4 3 4 2 5" xfId="4437"/>
    <cellStyle name="Calculation 2 3 4 3 4 2 6" xfId="4438"/>
    <cellStyle name="Calculation 2 3 4 3 4 2 7" xfId="4439"/>
    <cellStyle name="Calculation 2 3 4 3 4 3" xfId="4440"/>
    <cellStyle name="Calculation 2 3 4 3 4 4" xfId="4441"/>
    <cellStyle name="Calculation 2 3 4 3 5" xfId="4442"/>
    <cellStyle name="Calculation 2 3 4 3 5 2" xfId="4443"/>
    <cellStyle name="Calculation 2 3 4 3 5 3" xfId="4444"/>
    <cellStyle name="Calculation 2 3 4 3 5 4" xfId="4445"/>
    <cellStyle name="Calculation 2 3 4 3 5 5" xfId="4446"/>
    <cellStyle name="Calculation 2 3 4 3 5 6" xfId="4447"/>
    <cellStyle name="Calculation 2 3 4 3 5 7" xfId="4448"/>
    <cellStyle name="Calculation 2 3 4 3 5 8" xfId="4449"/>
    <cellStyle name="Calculation 2 3 4 3 6" xfId="4450"/>
    <cellStyle name="Calculation 2 3 4 3 6 2" xfId="4451"/>
    <cellStyle name="Calculation 2 3 4 3 6 3" xfId="4452"/>
    <cellStyle name="Calculation 2 3 4 3 6 4" xfId="4453"/>
    <cellStyle name="Calculation 2 3 4 3 6 5" xfId="4454"/>
    <cellStyle name="Calculation 2 3 4 3 6 6" xfId="4455"/>
    <cellStyle name="Calculation 2 3 4 3 6 7" xfId="4456"/>
    <cellStyle name="Calculation 2 3 4 3 7" xfId="4457"/>
    <cellStyle name="Calculation 2 3 4 3 8" xfId="4458"/>
    <cellStyle name="Calculation 2 3 4 3 9" xfId="4459"/>
    <cellStyle name="Calculation 2 3 4 4" xfId="4460"/>
    <cellStyle name="Calculation 2 3 4 4 10" xfId="4461"/>
    <cellStyle name="Calculation 2 3 4 4 2" xfId="4462"/>
    <cellStyle name="Calculation 2 3 4 4 2 2" xfId="4463"/>
    <cellStyle name="Calculation 2 3 4 4 2 2 2" xfId="4464"/>
    <cellStyle name="Calculation 2 3 4 4 2 2 3" xfId="4465"/>
    <cellStyle name="Calculation 2 3 4 4 2 2 4" xfId="4466"/>
    <cellStyle name="Calculation 2 3 4 4 2 2 5" xfId="4467"/>
    <cellStyle name="Calculation 2 3 4 4 2 2 6" xfId="4468"/>
    <cellStyle name="Calculation 2 3 4 4 2 2 7" xfId="4469"/>
    <cellStyle name="Calculation 2 3 4 4 2 3" xfId="4470"/>
    <cellStyle name="Calculation 2 3 4 4 2 4" xfId="4471"/>
    <cellStyle name="Calculation 2 3 4 4 3" xfId="4472"/>
    <cellStyle name="Calculation 2 3 4 4 3 2" xfId="4473"/>
    <cellStyle name="Calculation 2 3 4 4 3 2 2" xfId="4474"/>
    <cellStyle name="Calculation 2 3 4 4 3 2 3" xfId="4475"/>
    <cellStyle name="Calculation 2 3 4 4 3 2 4" xfId="4476"/>
    <cellStyle name="Calculation 2 3 4 4 3 2 5" xfId="4477"/>
    <cellStyle name="Calculation 2 3 4 4 3 2 6" xfId="4478"/>
    <cellStyle name="Calculation 2 3 4 4 3 2 7" xfId="4479"/>
    <cellStyle name="Calculation 2 3 4 4 3 3" xfId="4480"/>
    <cellStyle name="Calculation 2 3 4 4 3 4" xfId="4481"/>
    <cellStyle name="Calculation 2 3 4 4 4" xfId="4482"/>
    <cellStyle name="Calculation 2 3 4 4 4 2" xfId="4483"/>
    <cellStyle name="Calculation 2 3 4 4 4 2 2" xfId="4484"/>
    <cellStyle name="Calculation 2 3 4 4 4 2 3" xfId="4485"/>
    <cellStyle name="Calculation 2 3 4 4 4 2 4" xfId="4486"/>
    <cellStyle name="Calculation 2 3 4 4 4 2 5" xfId="4487"/>
    <cellStyle name="Calculation 2 3 4 4 4 2 6" xfId="4488"/>
    <cellStyle name="Calculation 2 3 4 4 4 2 7" xfId="4489"/>
    <cellStyle name="Calculation 2 3 4 4 4 3" xfId="4490"/>
    <cellStyle name="Calculation 2 3 4 4 4 4" xfId="4491"/>
    <cellStyle name="Calculation 2 3 4 4 5" xfId="4492"/>
    <cellStyle name="Calculation 2 3 4 4 5 2" xfId="4493"/>
    <cellStyle name="Calculation 2 3 4 4 5 3" xfId="4494"/>
    <cellStyle name="Calculation 2 3 4 4 5 4" xfId="4495"/>
    <cellStyle name="Calculation 2 3 4 4 5 5" xfId="4496"/>
    <cellStyle name="Calculation 2 3 4 4 5 6" xfId="4497"/>
    <cellStyle name="Calculation 2 3 4 4 5 7" xfId="4498"/>
    <cellStyle name="Calculation 2 3 4 4 5 8" xfId="4499"/>
    <cellStyle name="Calculation 2 3 4 4 6" xfId="4500"/>
    <cellStyle name="Calculation 2 3 4 4 6 2" xfId="4501"/>
    <cellStyle name="Calculation 2 3 4 4 6 3" xfId="4502"/>
    <cellStyle name="Calculation 2 3 4 4 6 4" xfId="4503"/>
    <cellStyle name="Calculation 2 3 4 4 6 5" xfId="4504"/>
    <cellStyle name="Calculation 2 3 4 4 6 6" xfId="4505"/>
    <cellStyle name="Calculation 2 3 4 4 6 7" xfId="4506"/>
    <cellStyle name="Calculation 2 3 4 4 7" xfId="4507"/>
    <cellStyle name="Calculation 2 3 4 4 8" xfId="4508"/>
    <cellStyle name="Calculation 2 3 4 4 9" xfId="4509"/>
    <cellStyle name="Calculation 2 3 4 5" xfId="4510"/>
    <cellStyle name="Calculation 2 3 4 5 2" xfId="4511"/>
    <cellStyle name="Calculation 2 3 4 5 2 2" xfId="4512"/>
    <cellStyle name="Calculation 2 3 4 5 2 3" xfId="4513"/>
    <cellStyle name="Calculation 2 3 4 5 2 4" xfId="4514"/>
    <cellStyle name="Calculation 2 3 4 5 2 5" xfId="4515"/>
    <cellStyle name="Calculation 2 3 4 5 2 6" xfId="4516"/>
    <cellStyle name="Calculation 2 3 4 5 2 7" xfId="4517"/>
    <cellStyle name="Calculation 2 3 4 5 3" xfId="4518"/>
    <cellStyle name="Calculation 2 3 4 5 4" xfId="4519"/>
    <cellStyle name="Calculation 2 3 4 5 5" xfId="4520"/>
    <cellStyle name="Calculation 2 3 4 6" xfId="4521"/>
    <cellStyle name="Calculation 2 3 4 6 2" xfId="4522"/>
    <cellStyle name="Calculation 2 3 4 6 2 2" xfId="4523"/>
    <cellStyle name="Calculation 2 3 4 6 2 3" xfId="4524"/>
    <cellStyle name="Calculation 2 3 4 6 2 4" xfId="4525"/>
    <cellStyle name="Calculation 2 3 4 6 2 5" xfId="4526"/>
    <cellStyle name="Calculation 2 3 4 6 2 6" xfId="4527"/>
    <cellStyle name="Calculation 2 3 4 6 2 7" xfId="4528"/>
    <cellStyle name="Calculation 2 3 4 6 3" xfId="4529"/>
    <cellStyle name="Calculation 2 3 4 6 4" xfId="4530"/>
    <cellStyle name="Calculation 2 3 4 6 5" xfId="4531"/>
    <cellStyle name="Calculation 2 3 4 7" xfId="4532"/>
    <cellStyle name="Calculation 2 3 4 7 2" xfId="4533"/>
    <cellStyle name="Calculation 2 3 4 7 2 2" xfId="4534"/>
    <cellStyle name="Calculation 2 3 4 7 2 3" xfId="4535"/>
    <cellStyle name="Calculation 2 3 4 7 2 4" xfId="4536"/>
    <cellStyle name="Calculation 2 3 4 7 2 5" xfId="4537"/>
    <cellStyle name="Calculation 2 3 4 7 2 6" xfId="4538"/>
    <cellStyle name="Calculation 2 3 4 7 2 7" xfId="4539"/>
    <cellStyle name="Calculation 2 3 4 7 3" xfId="4540"/>
    <cellStyle name="Calculation 2 3 4 7 4" xfId="4541"/>
    <cellStyle name="Calculation 2 3 4 7 5" xfId="4542"/>
    <cellStyle name="Calculation 2 3 4 8" xfId="4543"/>
    <cellStyle name="Calculation 2 3 4 8 2" xfId="4544"/>
    <cellStyle name="Calculation 2 3 4 8 2 2" xfId="4545"/>
    <cellStyle name="Calculation 2 3 4 8 2 3" xfId="4546"/>
    <cellStyle name="Calculation 2 3 4 8 2 4" xfId="4547"/>
    <cellStyle name="Calculation 2 3 4 8 2 5" xfId="4548"/>
    <cellStyle name="Calculation 2 3 4 8 2 6" xfId="4549"/>
    <cellStyle name="Calculation 2 3 4 8 2 7" xfId="4550"/>
    <cellStyle name="Calculation 2 3 4 8 3" xfId="4551"/>
    <cellStyle name="Calculation 2 3 4 8 4" xfId="4552"/>
    <cellStyle name="Calculation 2 3 4 8 5" xfId="4553"/>
    <cellStyle name="Calculation 2 3 4 9" xfId="4554"/>
    <cellStyle name="Calculation 2 3 4 9 2" xfId="4555"/>
    <cellStyle name="Calculation 2 3 4 9 3" xfId="4556"/>
    <cellStyle name="Calculation 2 3 4 9 4" xfId="4557"/>
    <cellStyle name="Calculation 2 3 4 9 5" xfId="4558"/>
    <cellStyle name="Calculation 2 3 4 9 6" xfId="4559"/>
    <cellStyle name="Calculation 2 3 4 9 7" xfId="4560"/>
    <cellStyle name="Calculation 2 3 4 9 8" xfId="4561"/>
    <cellStyle name="Calculation 2 3 5" xfId="4562"/>
    <cellStyle name="Calculation 2 3 5 10" xfId="4563"/>
    <cellStyle name="Calculation 2 3 5 10 2" xfId="4564"/>
    <cellStyle name="Calculation 2 3 5 10 3" xfId="4565"/>
    <cellStyle name="Calculation 2 3 5 10 4" xfId="4566"/>
    <cellStyle name="Calculation 2 3 5 10 5" xfId="4567"/>
    <cellStyle name="Calculation 2 3 5 11" xfId="4568"/>
    <cellStyle name="Calculation 2 3 5 11 2" xfId="4569"/>
    <cellStyle name="Calculation 2 3 5 11 3" xfId="4570"/>
    <cellStyle name="Calculation 2 3 5 11 4" xfId="4571"/>
    <cellStyle name="Calculation 2 3 5 11 5" xfId="4572"/>
    <cellStyle name="Calculation 2 3 5 12" xfId="4573"/>
    <cellStyle name="Calculation 2 3 5 12 2" xfId="4574"/>
    <cellStyle name="Calculation 2 3 5 12 3" xfId="4575"/>
    <cellStyle name="Calculation 2 3 5 12 4" xfId="4576"/>
    <cellStyle name="Calculation 2 3 5 12 5" xfId="4577"/>
    <cellStyle name="Calculation 2 3 5 13" xfId="4578"/>
    <cellStyle name="Calculation 2 3 5 13 2" xfId="4579"/>
    <cellStyle name="Calculation 2 3 5 13 3" xfId="4580"/>
    <cellStyle name="Calculation 2 3 5 13 4" xfId="4581"/>
    <cellStyle name="Calculation 2 3 5 13 5" xfId="4582"/>
    <cellStyle name="Calculation 2 3 5 14" xfId="4583"/>
    <cellStyle name="Calculation 2 3 5 14 2" xfId="4584"/>
    <cellStyle name="Calculation 2 3 5 14 3" xfId="4585"/>
    <cellStyle name="Calculation 2 3 5 14 4" xfId="4586"/>
    <cellStyle name="Calculation 2 3 5 14 5" xfId="4587"/>
    <cellStyle name="Calculation 2 3 5 15" xfId="4588"/>
    <cellStyle name="Calculation 2 3 5 15 2" xfId="4589"/>
    <cellStyle name="Calculation 2 3 5 15 3" xfId="4590"/>
    <cellStyle name="Calculation 2 3 5 15 4" xfId="4591"/>
    <cellStyle name="Calculation 2 3 5 15 5" xfId="4592"/>
    <cellStyle name="Calculation 2 3 5 16" xfId="4593"/>
    <cellStyle name="Calculation 2 3 5 16 2" xfId="4594"/>
    <cellStyle name="Calculation 2 3 5 16 3" xfId="4595"/>
    <cellStyle name="Calculation 2 3 5 16 4" xfId="4596"/>
    <cellStyle name="Calculation 2 3 5 16 5" xfId="4597"/>
    <cellStyle name="Calculation 2 3 5 17" xfId="4598"/>
    <cellStyle name="Calculation 2 3 5 17 2" xfId="4599"/>
    <cellStyle name="Calculation 2 3 5 17 3" xfId="4600"/>
    <cellStyle name="Calculation 2 3 5 17 4" xfId="4601"/>
    <cellStyle name="Calculation 2 3 5 17 5" xfId="4602"/>
    <cellStyle name="Calculation 2 3 5 18" xfId="4603"/>
    <cellStyle name="Calculation 2 3 5 2" xfId="4604"/>
    <cellStyle name="Calculation 2 3 5 2 10" xfId="4605"/>
    <cellStyle name="Calculation 2 3 5 2 2" xfId="4606"/>
    <cellStyle name="Calculation 2 3 5 2 2 2" xfId="4607"/>
    <cellStyle name="Calculation 2 3 5 2 2 2 2" xfId="4608"/>
    <cellStyle name="Calculation 2 3 5 2 2 2 3" xfId="4609"/>
    <cellStyle name="Calculation 2 3 5 2 2 2 4" xfId="4610"/>
    <cellStyle name="Calculation 2 3 5 2 2 2 5" xfId="4611"/>
    <cellStyle name="Calculation 2 3 5 2 2 2 6" xfId="4612"/>
    <cellStyle name="Calculation 2 3 5 2 2 2 7" xfId="4613"/>
    <cellStyle name="Calculation 2 3 5 2 2 3" xfId="4614"/>
    <cellStyle name="Calculation 2 3 5 2 2 4" xfId="4615"/>
    <cellStyle name="Calculation 2 3 5 2 3" xfId="4616"/>
    <cellStyle name="Calculation 2 3 5 2 3 2" xfId="4617"/>
    <cellStyle name="Calculation 2 3 5 2 3 2 2" xfId="4618"/>
    <cellStyle name="Calculation 2 3 5 2 3 2 3" xfId="4619"/>
    <cellStyle name="Calculation 2 3 5 2 3 2 4" xfId="4620"/>
    <cellStyle name="Calculation 2 3 5 2 3 2 5" xfId="4621"/>
    <cellStyle name="Calculation 2 3 5 2 3 2 6" xfId="4622"/>
    <cellStyle name="Calculation 2 3 5 2 3 2 7" xfId="4623"/>
    <cellStyle name="Calculation 2 3 5 2 3 3" xfId="4624"/>
    <cellStyle name="Calculation 2 3 5 2 3 4" xfId="4625"/>
    <cellStyle name="Calculation 2 3 5 2 4" xfId="4626"/>
    <cellStyle name="Calculation 2 3 5 2 4 2" xfId="4627"/>
    <cellStyle name="Calculation 2 3 5 2 4 2 2" xfId="4628"/>
    <cellStyle name="Calculation 2 3 5 2 4 2 3" xfId="4629"/>
    <cellStyle name="Calculation 2 3 5 2 4 2 4" xfId="4630"/>
    <cellStyle name="Calculation 2 3 5 2 4 2 5" xfId="4631"/>
    <cellStyle name="Calculation 2 3 5 2 4 2 6" xfId="4632"/>
    <cellStyle name="Calculation 2 3 5 2 4 2 7" xfId="4633"/>
    <cellStyle name="Calculation 2 3 5 2 4 3" xfId="4634"/>
    <cellStyle name="Calculation 2 3 5 2 4 4" xfId="4635"/>
    <cellStyle name="Calculation 2 3 5 2 5" xfId="4636"/>
    <cellStyle name="Calculation 2 3 5 2 5 2" xfId="4637"/>
    <cellStyle name="Calculation 2 3 5 2 5 3" xfId="4638"/>
    <cellStyle name="Calculation 2 3 5 2 5 4" xfId="4639"/>
    <cellStyle name="Calculation 2 3 5 2 5 5" xfId="4640"/>
    <cellStyle name="Calculation 2 3 5 2 5 6" xfId="4641"/>
    <cellStyle name="Calculation 2 3 5 2 5 7" xfId="4642"/>
    <cellStyle name="Calculation 2 3 5 2 5 8" xfId="4643"/>
    <cellStyle name="Calculation 2 3 5 2 6" xfId="4644"/>
    <cellStyle name="Calculation 2 3 5 2 6 2" xfId="4645"/>
    <cellStyle name="Calculation 2 3 5 2 6 3" xfId="4646"/>
    <cellStyle name="Calculation 2 3 5 2 6 4" xfId="4647"/>
    <cellStyle name="Calculation 2 3 5 2 6 5" xfId="4648"/>
    <cellStyle name="Calculation 2 3 5 2 6 6" xfId="4649"/>
    <cellStyle name="Calculation 2 3 5 2 6 7" xfId="4650"/>
    <cellStyle name="Calculation 2 3 5 2 7" xfId="4651"/>
    <cellStyle name="Calculation 2 3 5 2 8" xfId="4652"/>
    <cellStyle name="Calculation 2 3 5 2 9" xfId="4653"/>
    <cellStyle name="Calculation 2 3 5 3" xfId="4654"/>
    <cellStyle name="Calculation 2 3 5 3 2" xfId="4655"/>
    <cellStyle name="Calculation 2 3 5 3 2 2" xfId="4656"/>
    <cellStyle name="Calculation 2 3 5 3 2 3" xfId="4657"/>
    <cellStyle name="Calculation 2 3 5 3 2 4" xfId="4658"/>
    <cellStyle name="Calculation 2 3 5 3 2 5" xfId="4659"/>
    <cellStyle name="Calculation 2 3 5 3 2 6" xfId="4660"/>
    <cellStyle name="Calculation 2 3 5 3 2 7" xfId="4661"/>
    <cellStyle name="Calculation 2 3 5 3 3" xfId="4662"/>
    <cellStyle name="Calculation 2 3 5 3 4" xfId="4663"/>
    <cellStyle name="Calculation 2 3 5 3 5" xfId="4664"/>
    <cellStyle name="Calculation 2 3 5 4" xfId="4665"/>
    <cellStyle name="Calculation 2 3 5 4 2" xfId="4666"/>
    <cellStyle name="Calculation 2 3 5 4 2 2" xfId="4667"/>
    <cellStyle name="Calculation 2 3 5 4 2 3" xfId="4668"/>
    <cellStyle name="Calculation 2 3 5 4 2 4" xfId="4669"/>
    <cellStyle name="Calculation 2 3 5 4 2 5" xfId="4670"/>
    <cellStyle name="Calculation 2 3 5 4 2 6" xfId="4671"/>
    <cellStyle name="Calculation 2 3 5 4 2 7" xfId="4672"/>
    <cellStyle name="Calculation 2 3 5 4 3" xfId="4673"/>
    <cellStyle name="Calculation 2 3 5 4 4" xfId="4674"/>
    <cellStyle name="Calculation 2 3 5 4 5" xfId="4675"/>
    <cellStyle name="Calculation 2 3 5 5" xfId="4676"/>
    <cellStyle name="Calculation 2 3 5 5 2" xfId="4677"/>
    <cellStyle name="Calculation 2 3 5 5 2 2" xfId="4678"/>
    <cellStyle name="Calculation 2 3 5 5 2 3" xfId="4679"/>
    <cellStyle name="Calculation 2 3 5 5 2 4" xfId="4680"/>
    <cellStyle name="Calculation 2 3 5 5 2 5" xfId="4681"/>
    <cellStyle name="Calculation 2 3 5 5 2 6" xfId="4682"/>
    <cellStyle name="Calculation 2 3 5 5 2 7" xfId="4683"/>
    <cellStyle name="Calculation 2 3 5 5 3" xfId="4684"/>
    <cellStyle name="Calculation 2 3 5 5 4" xfId="4685"/>
    <cellStyle name="Calculation 2 3 5 5 5" xfId="4686"/>
    <cellStyle name="Calculation 2 3 5 6" xfId="4687"/>
    <cellStyle name="Calculation 2 3 5 6 2" xfId="4688"/>
    <cellStyle name="Calculation 2 3 5 6 3" xfId="4689"/>
    <cellStyle name="Calculation 2 3 5 6 4" xfId="4690"/>
    <cellStyle name="Calculation 2 3 5 6 5" xfId="4691"/>
    <cellStyle name="Calculation 2 3 5 6 6" xfId="4692"/>
    <cellStyle name="Calculation 2 3 5 6 7" xfId="4693"/>
    <cellStyle name="Calculation 2 3 5 6 8" xfId="4694"/>
    <cellStyle name="Calculation 2 3 5 7" xfId="4695"/>
    <cellStyle name="Calculation 2 3 5 7 2" xfId="4696"/>
    <cellStyle name="Calculation 2 3 5 7 3" xfId="4697"/>
    <cellStyle name="Calculation 2 3 5 7 4" xfId="4698"/>
    <cellStyle name="Calculation 2 3 5 7 5" xfId="4699"/>
    <cellStyle name="Calculation 2 3 5 7 6" xfId="4700"/>
    <cellStyle name="Calculation 2 3 5 7 7" xfId="4701"/>
    <cellStyle name="Calculation 2 3 5 8" xfId="4702"/>
    <cellStyle name="Calculation 2 3 5 8 2" xfId="4703"/>
    <cellStyle name="Calculation 2 3 5 8 3" xfId="4704"/>
    <cellStyle name="Calculation 2 3 5 8 4" xfId="4705"/>
    <cellStyle name="Calculation 2 3 5 8 5" xfId="4706"/>
    <cellStyle name="Calculation 2 3 5 9" xfId="4707"/>
    <cellStyle name="Calculation 2 3 5 9 2" xfId="4708"/>
    <cellStyle name="Calculation 2 3 5 9 3" xfId="4709"/>
    <cellStyle name="Calculation 2 3 5 9 4" xfId="4710"/>
    <cellStyle name="Calculation 2 3 5 9 5" xfId="4711"/>
    <cellStyle name="Calculation 2 3 6" xfId="4712"/>
    <cellStyle name="Calculation 2 3 6 10" xfId="4713"/>
    <cellStyle name="Calculation 2 3 6 2" xfId="4714"/>
    <cellStyle name="Calculation 2 3 6 2 2" xfId="4715"/>
    <cellStyle name="Calculation 2 3 6 2 2 2" xfId="4716"/>
    <cellStyle name="Calculation 2 3 6 2 2 3" xfId="4717"/>
    <cellStyle name="Calculation 2 3 6 2 2 4" xfId="4718"/>
    <cellStyle name="Calculation 2 3 6 2 2 5" xfId="4719"/>
    <cellStyle name="Calculation 2 3 6 2 2 6" xfId="4720"/>
    <cellStyle name="Calculation 2 3 6 2 2 7" xfId="4721"/>
    <cellStyle name="Calculation 2 3 6 2 3" xfId="4722"/>
    <cellStyle name="Calculation 2 3 6 2 4" xfId="4723"/>
    <cellStyle name="Calculation 2 3 6 3" xfId="4724"/>
    <cellStyle name="Calculation 2 3 6 3 2" xfId="4725"/>
    <cellStyle name="Calculation 2 3 6 3 2 2" xfId="4726"/>
    <cellStyle name="Calculation 2 3 6 3 2 3" xfId="4727"/>
    <cellStyle name="Calculation 2 3 6 3 2 4" xfId="4728"/>
    <cellStyle name="Calculation 2 3 6 3 2 5" xfId="4729"/>
    <cellStyle name="Calculation 2 3 6 3 2 6" xfId="4730"/>
    <cellStyle name="Calculation 2 3 6 3 2 7" xfId="4731"/>
    <cellStyle name="Calculation 2 3 6 3 3" xfId="4732"/>
    <cellStyle name="Calculation 2 3 6 3 4" xfId="4733"/>
    <cellStyle name="Calculation 2 3 6 4" xfId="4734"/>
    <cellStyle name="Calculation 2 3 6 4 2" xfId="4735"/>
    <cellStyle name="Calculation 2 3 6 4 2 2" xfId="4736"/>
    <cellStyle name="Calculation 2 3 6 4 2 3" xfId="4737"/>
    <cellStyle name="Calculation 2 3 6 4 2 4" xfId="4738"/>
    <cellStyle name="Calculation 2 3 6 4 2 5" xfId="4739"/>
    <cellStyle name="Calculation 2 3 6 4 2 6" xfId="4740"/>
    <cellStyle name="Calculation 2 3 6 4 2 7" xfId="4741"/>
    <cellStyle name="Calculation 2 3 6 4 3" xfId="4742"/>
    <cellStyle name="Calculation 2 3 6 4 4" xfId="4743"/>
    <cellStyle name="Calculation 2 3 6 5" xfId="4744"/>
    <cellStyle name="Calculation 2 3 6 5 2" xfId="4745"/>
    <cellStyle name="Calculation 2 3 6 5 3" xfId="4746"/>
    <cellStyle name="Calculation 2 3 6 5 4" xfId="4747"/>
    <cellStyle name="Calculation 2 3 6 5 5" xfId="4748"/>
    <cellStyle name="Calculation 2 3 6 5 6" xfId="4749"/>
    <cellStyle name="Calculation 2 3 6 5 7" xfId="4750"/>
    <cellStyle name="Calculation 2 3 6 5 8" xfId="4751"/>
    <cellStyle name="Calculation 2 3 6 6" xfId="4752"/>
    <cellStyle name="Calculation 2 3 6 6 2" xfId="4753"/>
    <cellStyle name="Calculation 2 3 6 6 3" xfId="4754"/>
    <cellStyle name="Calculation 2 3 6 6 4" xfId="4755"/>
    <cellStyle name="Calculation 2 3 6 6 5" xfId="4756"/>
    <cellStyle name="Calculation 2 3 6 6 6" xfId="4757"/>
    <cellStyle name="Calculation 2 3 6 6 7" xfId="4758"/>
    <cellStyle name="Calculation 2 3 6 7" xfId="4759"/>
    <cellStyle name="Calculation 2 3 6 8" xfId="4760"/>
    <cellStyle name="Calculation 2 3 6 9" xfId="4761"/>
    <cellStyle name="Calculation 2 3 7" xfId="4762"/>
    <cellStyle name="Calculation 2 3 7 10" xfId="4763"/>
    <cellStyle name="Calculation 2 3 7 2" xfId="4764"/>
    <cellStyle name="Calculation 2 3 7 2 2" xfId="4765"/>
    <cellStyle name="Calculation 2 3 7 2 2 2" xfId="4766"/>
    <cellStyle name="Calculation 2 3 7 2 2 3" xfId="4767"/>
    <cellStyle name="Calculation 2 3 7 2 2 4" xfId="4768"/>
    <cellStyle name="Calculation 2 3 7 2 2 5" xfId="4769"/>
    <cellStyle name="Calculation 2 3 7 2 2 6" xfId="4770"/>
    <cellStyle name="Calculation 2 3 7 2 2 7" xfId="4771"/>
    <cellStyle name="Calculation 2 3 7 2 3" xfId="4772"/>
    <cellStyle name="Calculation 2 3 7 2 4" xfId="4773"/>
    <cellStyle name="Calculation 2 3 7 3" xfId="4774"/>
    <cellStyle name="Calculation 2 3 7 3 2" xfId="4775"/>
    <cellStyle name="Calculation 2 3 7 3 2 2" xfId="4776"/>
    <cellStyle name="Calculation 2 3 7 3 2 3" xfId="4777"/>
    <cellStyle name="Calculation 2 3 7 3 2 4" xfId="4778"/>
    <cellStyle name="Calculation 2 3 7 3 2 5" xfId="4779"/>
    <cellStyle name="Calculation 2 3 7 3 2 6" xfId="4780"/>
    <cellStyle name="Calculation 2 3 7 3 2 7" xfId="4781"/>
    <cellStyle name="Calculation 2 3 7 3 3" xfId="4782"/>
    <cellStyle name="Calculation 2 3 7 3 4" xfId="4783"/>
    <cellStyle name="Calculation 2 3 7 4" xfId="4784"/>
    <cellStyle name="Calculation 2 3 7 4 2" xfId="4785"/>
    <cellStyle name="Calculation 2 3 7 4 2 2" xfId="4786"/>
    <cellStyle name="Calculation 2 3 7 4 2 3" xfId="4787"/>
    <cellStyle name="Calculation 2 3 7 4 2 4" xfId="4788"/>
    <cellStyle name="Calculation 2 3 7 4 2 5" xfId="4789"/>
    <cellStyle name="Calculation 2 3 7 4 2 6" xfId="4790"/>
    <cellStyle name="Calculation 2 3 7 4 2 7" xfId="4791"/>
    <cellStyle name="Calculation 2 3 7 4 3" xfId="4792"/>
    <cellStyle name="Calculation 2 3 7 4 4" xfId="4793"/>
    <cellStyle name="Calculation 2 3 7 5" xfId="4794"/>
    <cellStyle name="Calculation 2 3 7 5 2" xfId="4795"/>
    <cellStyle name="Calculation 2 3 7 5 3" xfId="4796"/>
    <cellStyle name="Calculation 2 3 7 5 4" xfId="4797"/>
    <cellStyle name="Calculation 2 3 7 5 5" xfId="4798"/>
    <cellStyle name="Calculation 2 3 7 5 6" xfId="4799"/>
    <cellStyle name="Calculation 2 3 7 5 7" xfId="4800"/>
    <cellStyle name="Calculation 2 3 7 5 8" xfId="4801"/>
    <cellStyle name="Calculation 2 3 7 6" xfId="4802"/>
    <cellStyle name="Calculation 2 3 7 6 2" xfId="4803"/>
    <cellStyle name="Calculation 2 3 7 6 3" xfId="4804"/>
    <cellStyle name="Calculation 2 3 7 6 4" xfId="4805"/>
    <cellStyle name="Calculation 2 3 7 6 5" xfId="4806"/>
    <cellStyle name="Calculation 2 3 7 6 6" xfId="4807"/>
    <cellStyle name="Calculation 2 3 7 6 7" xfId="4808"/>
    <cellStyle name="Calculation 2 3 7 7" xfId="4809"/>
    <cellStyle name="Calculation 2 3 7 8" xfId="4810"/>
    <cellStyle name="Calculation 2 3 7 9" xfId="4811"/>
    <cellStyle name="Calculation 2 3 8" xfId="4812"/>
    <cellStyle name="Calculation 2 3 8 2" xfId="4813"/>
    <cellStyle name="Calculation 2 3 8 2 2" xfId="4814"/>
    <cellStyle name="Calculation 2 3 8 2 3" xfId="4815"/>
    <cellStyle name="Calculation 2 3 8 2 4" xfId="4816"/>
    <cellStyle name="Calculation 2 3 8 2 5" xfId="4817"/>
    <cellStyle name="Calculation 2 3 8 2 6" xfId="4818"/>
    <cellStyle name="Calculation 2 3 8 2 7" xfId="4819"/>
    <cellStyle name="Calculation 2 3 8 3" xfId="4820"/>
    <cellStyle name="Calculation 2 3 8 4" xfId="4821"/>
    <cellStyle name="Calculation 2 3 8 5" xfId="4822"/>
    <cellStyle name="Calculation 2 3 9" xfId="4823"/>
    <cellStyle name="Calculation 2 3 9 2" xfId="4824"/>
    <cellStyle name="Calculation 2 3 9 2 2" xfId="4825"/>
    <cellStyle name="Calculation 2 3 9 2 3" xfId="4826"/>
    <cellStyle name="Calculation 2 3 9 2 4" xfId="4827"/>
    <cellStyle name="Calculation 2 3 9 2 5" xfId="4828"/>
    <cellStyle name="Calculation 2 3 9 2 6" xfId="4829"/>
    <cellStyle name="Calculation 2 3 9 2 7" xfId="4830"/>
    <cellStyle name="Calculation 2 3 9 3" xfId="4831"/>
    <cellStyle name="Calculation 2 3 9 4" xfId="4832"/>
    <cellStyle name="Calculation 2 3 9 5" xfId="4833"/>
    <cellStyle name="Calculation 2 4" xfId="4834"/>
    <cellStyle name="Calculation 2 4 10" xfId="4835"/>
    <cellStyle name="Calculation 2 4 10 2" xfId="4836"/>
    <cellStyle name="Calculation 2 4 10 2 2" xfId="4837"/>
    <cellStyle name="Calculation 2 4 10 2 3" xfId="4838"/>
    <cellStyle name="Calculation 2 4 10 2 4" xfId="4839"/>
    <cellStyle name="Calculation 2 4 10 2 5" xfId="4840"/>
    <cellStyle name="Calculation 2 4 10 2 6" xfId="4841"/>
    <cellStyle name="Calculation 2 4 10 2 7" xfId="4842"/>
    <cellStyle name="Calculation 2 4 10 3" xfId="4843"/>
    <cellStyle name="Calculation 2 4 10 4" xfId="4844"/>
    <cellStyle name="Calculation 2 4 10 5" xfId="4845"/>
    <cellStyle name="Calculation 2 4 11" xfId="4846"/>
    <cellStyle name="Calculation 2 4 11 2" xfId="4847"/>
    <cellStyle name="Calculation 2 4 11 2 2" xfId="4848"/>
    <cellStyle name="Calculation 2 4 11 2 3" xfId="4849"/>
    <cellStyle name="Calculation 2 4 11 2 4" xfId="4850"/>
    <cellStyle name="Calculation 2 4 11 2 5" xfId="4851"/>
    <cellStyle name="Calculation 2 4 11 2 6" xfId="4852"/>
    <cellStyle name="Calculation 2 4 11 2 7" xfId="4853"/>
    <cellStyle name="Calculation 2 4 11 3" xfId="4854"/>
    <cellStyle name="Calculation 2 4 11 4" xfId="4855"/>
    <cellStyle name="Calculation 2 4 11 5" xfId="4856"/>
    <cellStyle name="Calculation 2 4 12" xfId="4857"/>
    <cellStyle name="Calculation 2 4 12 2" xfId="4858"/>
    <cellStyle name="Calculation 2 4 12 3" xfId="4859"/>
    <cellStyle name="Calculation 2 4 12 4" xfId="4860"/>
    <cellStyle name="Calculation 2 4 12 5" xfId="4861"/>
    <cellStyle name="Calculation 2 4 12 6" xfId="4862"/>
    <cellStyle name="Calculation 2 4 12 7" xfId="4863"/>
    <cellStyle name="Calculation 2 4 12 8" xfId="4864"/>
    <cellStyle name="Calculation 2 4 13" xfId="4865"/>
    <cellStyle name="Calculation 2 4 13 2" xfId="4866"/>
    <cellStyle name="Calculation 2 4 13 3" xfId="4867"/>
    <cellStyle name="Calculation 2 4 13 4" xfId="4868"/>
    <cellStyle name="Calculation 2 4 13 5" xfId="4869"/>
    <cellStyle name="Calculation 2 4 13 6" xfId="4870"/>
    <cellStyle name="Calculation 2 4 13 7" xfId="4871"/>
    <cellStyle name="Calculation 2 4 14" xfId="4872"/>
    <cellStyle name="Calculation 2 4 14 2" xfId="4873"/>
    <cellStyle name="Calculation 2 4 14 3" xfId="4874"/>
    <cellStyle name="Calculation 2 4 14 4" xfId="4875"/>
    <cellStyle name="Calculation 2 4 14 5" xfId="4876"/>
    <cellStyle name="Calculation 2 4 15" xfId="4877"/>
    <cellStyle name="Calculation 2 4 15 2" xfId="4878"/>
    <cellStyle name="Calculation 2 4 15 3" xfId="4879"/>
    <cellStyle name="Calculation 2 4 15 4" xfId="4880"/>
    <cellStyle name="Calculation 2 4 15 5" xfId="4881"/>
    <cellStyle name="Calculation 2 4 16" xfId="4882"/>
    <cellStyle name="Calculation 2 4 16 2" xfId="4883"/>
    <cellStyle name="Calculation 2 4 16 3" xfId="4884"/>
    <cellStyle name="Calculation 2 4 16 4" xfId="4885"/>
    <cellStyle name="Calculation 2 4 16 5" xfId="4886"/>
    <cellStyle name="Calculation 2 4 17" xfId="4887"/>
    <cellStyle name="Calculation 2 4 17 2" xfId="4888"/>
    <cellStyle name="Calculation 2 4 17 3" xfId="4889"/>
    <cellStyle name="Calculation 2 4 17 4" xfId="4890"/>
    <cellStyle name="Calculation 2 4 17 5" xfId="4891"/>
    <cellStyle name="Calculation 2 4 18" xfId="4892"/>
    <cellStyle name="Calculation 2 4 19" xfId="4893"/>
    <cellStyle name="Calculation 2 4 2" xfId="4894"/>
    <cellStyle name="Calculation 2 4 2 10" xfId="4895"/>
    <cellStyle name="Calculation 2 4 2 10 2" xfId="4896"/>
    <cellStyle name="Calculation 2 4 2 10 3" xfId="4897"/>
    <cellStyle name="Calculation 2 4 2 10 4" xfId="4898"/>
    <cellStyle name="Calculation 2 4 2 10 5" xfId="4899"/>
    <cellStyle name="Calculation 2 4 2 10 6" xfId="4900"/>
    <cellStyle name="Calculation 2 4 2 10 7" xfId="4901"/>
    <cellStyle name="Calculation 2 4 2 10 8" xfId="4902"/>
    <cellStyle name="Calculation 2 4 2 11" xfId="4903"/>
    <cellStyle name="Calculation 2 4 2 11 2" xfId="4904"/>
    <cellStyle name="Calculation 2 4 2 11 3" xfId="4905"/>
    <cellStyle name="Calculation 2 4 2 11 4" xfId="4906"/>
    <cellStyle name="Calculation 2 4 2 11 5" xfId="4907"/>
    <cellStyle name="Calculation 2 4 2 11 6" xfId="4908"/>
    <cellStyle name="Calculation 2 4 2 11 7" xfId="4909"/>
    <cellStyle name="Calculation 2 4 2 12" xfId="4910"/>
    <cellStyle name="Calculation 2 4 2 12 2" xfId="4911"/>
    <cellStyle name="Calculation 2 4 2 12 3" xfId="4912"/>
    <cellStyle name="Calculation 2 4 2 12 4" xfId="4913"/>
    <cellStyle name="Calculation 2 4 2 12 5" xfId="4914"/>
    <cellStyle name="Calculation 2 4 2 13" xfId="4915"/>
    <cellStyle name="Calculation 2 4 2 13 2" xfId="4916"/>
    <cellStyle name="Calculation 2 4 2 13 3" xfId="4917"/>
    <cellStyle name="Calculation 2 4 2 13 4" xfId="4918"/>
    <cellStyle name="Calculation 2 4 2 13 5" xfId="4919"/>
    <cellStyle name="Calculation 2 4 2 14" xfId="4920"/>
    <cellStyle name="Calculation 2 4 2 14 2" xfId="4921"/>
    <cellStyle name="Calculation 2 4 2 14 3" xfId="4922"/>
    <cellStyle name="Calculation 2 4 2 14 4" xfId="4923"/>
    <cellStyle name="Calculation 2 4 2 14 5" xfId="4924"/>
    <cellStyle name="Calculation 2 4 2 15" xfId="4925"/>
    <cellStyle name="Calculation 2 4 2 15 2" xfId="4926"/>
    <cellStyle name="Calculation 2 4 2 15 3" xfId="4927"/>
    <cellStyle name="Calculation 2 4 2 15 4" xfId="4928"/>
    <cellStyle name="Calculation 2 4 2 15 5" xfId="4929"/>
    <cellStyle name="Calculation 2 4 2 16" xfId="4930"/>
    <cellStyle name="Calculation 2 4 2 17" xfId="4931"/>
    <cellStyle name="Calculation 2 4 2 2" xfId="4932"/>
    <cellStyle name="Calculation 2 4 2 2 10" xfId="4933"/>
    <cellStyle name="Calculation 2 4 2 2 10 2" xfId="4934"/>
    <cellStyle name="Calculation 2 4 2 2 10 3" xfId="4935"/>
    <cellStyle name="Calculation 2 4 2 2 10 4" xfId="4936"/>
    <cellStyle name="Calculation 2 4 2 2 10 5" xfId="4937"/>
    <cellStyle name="Calculation 2 4 2 2 10 6" xfId="4938"/>
    <cellStyle name="Calculation 2 4 2 2 10 7" xfId="4939"/>
    <cellStyle name="Calculation 2 4 2 2 11" xfId="4940"/>
    <cellStyle name="Calculation 2 4 2 2 11 2" xfId="4941"/>
    <cellStyle name="Calculation 2 4 2 2 11 3" xfId="4942"/>
    <cellStyle name="Calculation 2 4 2 2 11 4" xfId="4943"/>
    <cellStyle name="Calculation 2 4 2 2 11 5" xfId="4944"/>
    <cellStyle name="Calculation 2 4 2 2 12" xfId="4945"/>
    <cellStyle name="Calculation 2 4 2 2 12 2" xfId="4946"/>
    <cellStyle name="Calculation 2 4 2 2 12 3" xfId="4947"/>
    <cellStyle name="Calculation 2 4 2 2 12 4" xfId="4948"/>
    <cellStyle name="Calculation 2 4 2 2 12 5" xfId="4949"/>
    <cellStyle name="Calculation 2 4 2 2 13" xfId="4950"/>
    <cellStyle name="Calculation 2 4 2 2 13 2" xfId="4951"/>
    <cellStyle name="Calculation 2 4 2 2 13 3" xfId="4952"/>
    <cellStyle name="Calculation 2 4 2 2 13 4" xfId="4953"/>
    <cellStyle name="Calculation 2 4 2 2 13 5" xfId="4954"/>
    <cellStyle name="Calculation 2 4 2 2 14" xfId="4955"/>
    <cellStyle name="Calculation 2 4 2 2 14 2" xfId="4956"/>
    <cellStyle name="Calculation 2 4 2 2 14 3" xfId="4957"/>
    <cellStyle name="Calculation 2 4 2 2 14 4" xfId="4958"/>
    <cellStyle name="Calculation 2 4 2 2 14 5" xfId="4959"/>
    <cellStyle name="Calculation 2 4 2 2 15" xfId="4960"/>
    <cellStyle name="Calculation 2 4 2 2 15 2" xfId="4961"/>
    <cellStyle name="Calculation 2 4 2 2 15 3" xfId="4962"/>
    <cellStyle name="Calculation 2 4 2 2 15 4" xfId="4963"/>
    <cellStyle name="Calculation 2 4 2 2 15 5" xfId="4964"/>
    <cellStyle name="Calculation 2 4 2 2 16" xfId="4965"/>
    <cellStyle name="Calculation 2 4 2 2 16 2" xfId="4966"/>
    <cellStyle name="Calculation 2 4 2 2 16 3" xfId="4967"/>
    <cellStyle name="Calculation 2 4 2 2 16 4" xfId="4968"/>
    <cellStyle name="Calculation 2 4 2 2 16 5" xfId="4969"/>
    <cellStyle name="Calculation 2 4 2 2 17" xfId="4970"/>
    <cellStyle name="Calculation 2 4 2 2 17 2" xfId="4971"/>
    <cellStyle name="Calculation 2 4 2 2 17 3" xfId="4972"/>
    <cellStyle name="Calculation 2 4 2 2 17 4" xfId="4973"/>
    <cellStyle name="Calculation 2 4 2 2 17 5" xfId="4974"/>
    <cellStyle name="Calculation 2 4 2 2 18" xfId="4975"/>
    <cellStyle name="Calculation 2 4 2 2 2" xfId="4976"/>
    <cellStyle name="Calculation 2 4 2 2 2 10" xfId="4977"/>
    <cellStyle name="Calculation 2 4 2 2 2 10 2" xfId="4978"/>
    <cellStyle name="Calculation 2 4 2 2 2 10 3" xfId="4979"/>
    <cellStyle name="Calculation 2 4 2 2 2 10 4" xfId="4980"/>
    <cellStyle name="Calculation 2 4 2 2 2 10 5" xfId="4981"/>
    <cellStyle name="Calculation 2 4 2 2 2 11" xfId="4982"/>
    <cellStyle name="Calculation 2 4 2 2 2 11 2" xfId="4983"/>
    <cellStyle name="Calculation 2 4 2 2 2 11 3" xfId="4984"/>
    <cellStyle name="Calculation 2 4 2 2 2 11 4" xfId="4985"/>
    <cellStyle name="Calculation 2 4 2 2 2 11 5" xfId="4986"/>
    <cellStyle name="Calculation 2 4 2 2 2 12" xfId="4987"/>
    <cellStyle name="Calculation 2 4 2 2 2 12 2" xfId="4988"/>
    <cellStyle name="Calculation 2 4 2 2 2 12 3" xfId="4989"/>
    <cellStyle name="Calculation 2 4 2 2 2 12 4" xfId="4990"/>
    <cellStyle name="Calculation 2 4 2 2 2 12 5" xfId="4991"/>
    <cellStyle name="Calculation 2 4 2 2 2 13" xfId="4992"/>
    <cellStyle name="Calculation 2 4 2 2 2 13 2" xfId="4993"/>
    <cellStyle name="Calculation 2 4 2 2 2 13 3" xfId="4994"/>
    <cellStyle name="Calculation 2 4 2 2 2 13 4" xfId="4995"/>
    <cellStyle name="Calculation 2 4 2 2 2 13 5" xfId="4996"/>
    <cellStyle name="Calculation 2 4 2 2 2 14" xfId="4997"/>
    <cellStyle name="Calculation 2 4 2 2 2 14 2" xfId="4998"/>
    <cellStyle name="Calculation 2 4 2 2 2 14 3" xfId="4999"/>
    <cellStyle name="Calculation 2 4 2 2 2 14 4" xfId="5000"/>
    <cellStyle name="Calculation 2 4 2 2 2 14 5" xfId="5001"/>
    <cellStyle name="Calculation 2 4 2 2 2 15" xfId="5002"/>
    <cellStyle name="Calculation 2 4 2 2 2 15 2" xfId="5003"/>
    <cellStyle name="Calculation 2 4 2 2 2 15 3" xfId="5004"/>
    <cellStyle name="Calculation 2 4 2 2 2 15 4" xfId="5005"/>
    <cellStyle name="Calculation 2 4 2 2 2 15 5" xfId="5006"/>
    <cellStyle name="Calculation 2 4 2 2 2 16" xfId="5007"/>
    <cellStyle name="Calculation 2 4 2 2 2 16 2" xfId="5008"/>
    <cellStyle name="Calculation 2 4 2 2 2 16 3" xfId="5009"/>
    <cellStyle name="Calculation 2 4 2 2 2 16 4" xfId="5010"/>
    <cellStyle name="Calculation 2 4 2 2 2 16 5" xfId="5011"/>
    <cellStyle name="Calculation 2 4 2 2 2 17" xfId="5012"/>
    <cellStyle name="Calculation 2 4 2 2 2 17 2" xfId="5013"/>
    <cellStyle name="Calculation 2 4 2 2 2 17 3" xfId="5014"/>
    <cellStyle name="Calculation 2 4 2 2 2 17 4" xfId="5015"/>
    <cellStyle name="Calculation 2 4 2 2 2 17 5" xfId="5016"/>
    <cellStyle name="Calculation 2 4 2 2 2 18" xfId="5017"/>
    <cellStyle name="Calculation 2 4 2 2 2 2" xfId="5018"/>
    <cellStyle name="Calculation 2 4 2 2 2 2 10" xfId="5019"/>
    <cellStyle name="Calculation 2 4 2 2 2 2 2" xfId="5020"/>
    <cellStyle name="Calculation 2 4 2 2 2 2 2 2" xfId="5021"/>
    <cellStyle name="Calculation 2 4 2 2 2 2 2 2 2" xfId="5022"/>
    <cellStyle name="Calculation 2 4 2 2 2 2 2 2 3" xfId="5023"/>
    <cellStyle name="Calculation 2 4 2 2 2 2 2 2 4" xfId="5024"/>
    <cellStyle name="Calculation 2 4 2 2 2 2 2 2 5" xfId="5025"/>
    <cellStyle name="Calculation 2 4 2 2 2 2 2 2 6" xfId="5026"/>
    <cellStyle name="Calculation 2 4 2 2 2 2 2 2 7" xfId="5027"/>
    <cellStyle name="Calculation 2 4 2 2 2 2 2 3" xfId="5028"/>
    <cellStyle name="Calculation 2 4 2 2 2 2 2 4" xfId="5029"/>
    <cellStyle name="Calculation 2 4 2 2 2 2 3" xfId="5030"/>
    <cellStyle name="Calculation 2 4 2 2 2 2 3 2" xfId="5031"/>
    <cellStyle name="Calculation 2 4 2 2 2 2 3 2 2" xfId="5032"/>
    <cellStyle name="Calculation 2 4 2 2 2 2 3 2 3" xfId="5033"/>
    <cellStyle name="Calculation 2 4 2 2 2 2 3 2 4" xfId="5034"/>
    <cellStyle name="Calculation 2 4 2 2 2 2 3 2 5" xfId="5035"/>
    <cellStyle name="Calculation 2 4 2 2 2 2 3 2 6" xfId="5036"/>
    <cellStyle name="Calculation 2 4 2 2 2 2 3 2 7" xfId="5037"/>
    <cellStyle name="Calculation 2 4 2 2 2 2 3 3" xfId="5038"/>
    <cellStyle name="Calculation 2 4 2 2 2 2 3 4" xfId="5039"/>
    <cellStyle name="Calculation 2 4 2 2 2 2 4" xfId="5040"/>
    <cellStyle name="Calculation 2 4 2 2 2 2 4 2" xfId="5041"/>
    <cellStyle name="Calculation 2 4 2 2 2 2 4 2 2" xfId="5042"/>
    <cellStyle name="Calculation 2 4 2 2 2 2 4 2 3" xfId="5043"/>
    <cellStyle name="Calculation 2 4 2 2 2 2 4 2 4" xfId="5044"/>
    <cellStyle name="Calculation 2 4 2 2 2 2 4 2 5" xfId="5045"/>
    <cellStyle name="Calculation 2 4 2 2 2 2 4 2 6" xfId="5046"/>
    <cellStyle name="Calculation 2 4 2 2 2 2 4 2 7" xfId="5047"/>
    <cellStyle name="Calculation 2 4 2 2 2 2 4 3" xfId="5048"/>
    <cellStyle name="Calculation 2 4 2 2 2 2 4 4" xfId="5049"/>
    <cellStyle name="Calculation 2 4 2 2 2 2 5" xfId="5050"/>
    <cellStyle name="Calculation 2 4 2 2 2 2 5 2" xfId="5051"/>
    <cellStyle name="Calculation 2 4 2 2 2 2 5 3" xfId="5052"/>
    <cellStyle name="Calculation 2 4 2 2 2 2 5 4" xfId="5053"/>
    <cellStyle name="Calculation 2 4 2 2 2 2 5 5" xfId="5054"/>
    <cellStyle name="Calculation 2 4 2 2 2 2 5 6" xfId="5055"/>
    <cellStyle name="Calculation 2 4 2 2 2 2 5 7" xfId="5056"/>
    <cellStyle name="Calculation 2 4 2 2 2 2 5 8" xfId="5057"/>
    <cellStyle name="Calculation 2 4 2 2 2 2 6" xfId="5058"/>
    <cellStyle name="Calculation 2 4 2 2 2 2 6 2" xfId="5059"/>
    <cellStyle name="Calculation 2 4 2 2 2 2 6 3" xfId="5060"/>
    <cellStyle name="Calculation 2 4 2 2 2 2 6 4" xfId="5061"/>
    <cellStyle name="Calculation 2 4 2 2 2 2 6 5" xfId="5062"/>
    <cellStyle name="Calculation 2 4 2 2 2 2 6 6" xfId="5063"/>
    <cellStyle name="Calculation 2 4 2 2 2 2 6 7" xfId="5064"/>
    <cellStyle name="Calculation 2 4 2 2 2 2 7" xfId="5065"/>
    <cellStyle name="Calculation 2 4 2 2 2 2 8" xfId="5066"/>
    <cellStyle name="Calculation 2 4 2 2 2 2 9" xfId="5067"/>
    <cellStyle name="Calculation 2 4 2 2 2 3" xfId="5068"/>
    <cellStyle name="Calculation 2 4 2 2 2 3 2" xfId="5069"/>
    <cellStyle name="Calculation 2 4 2 2 2 3 2 2" xfId="5070"/>
    <cellStyle name="Calculation 2 4 2 2 2 3 2 3" xfId="5071"/>
    <cellStyle name="Calculation 2 4 2 2 2 3 2 4" xfId="5072"/>
    <cellStyle name="Calculation 2 4 2 2 2 3 2 5" xfId="5073"/>
    <cellStyle name="Calculation 2 4 2 2 2 3 2 6" xfId="5074"/>
    <cellStyle name="Calculation 2 4 2 2 2 3 2 7" xfId="5075"/>
    <cellStyle name="Calculation 2 4 2 2 2 3 3" xfId="5076"/>
    <cellStyle name="Calculation 2 4 2 2 2 3 4" xfId="5077"/>
    <cellStyle name="Calculation 2 4 2 2 2 3 5" xfId="5078"/>
    <cellStyle name="Calculation 2 4 2 2 2 4" xfId="5079"/>
    <cellStyle name="Calculation 2 4 2 2 2 4 2" xfId="5080"/>
    <cellStyle name="Calculation 2 4 2 2 2 4 2 2" xfId="5081"/>
    <cellStyle name="Calculation 2 4 2 2 2 4 2 3" xfId="5082"/>
    <cellStyle name="Calculation 2 4 2 2 2 4 2 4" xfId="5083"/>
    <cellStyle name="Calculation 2 4 2 2 2 4 2 5" xfId="5084"/>
    <cellStyle name="Calculation 2 4 2 2 2 4 2 6" xfId="5085"/>
    <cellStyle name="Calculation 2 4 2 2 2 4 2 7" xfId="5086"/>
    <cellStyle name="Calculation 2 4 2 2 2 4 3" xfId="5087"/>
    <cellStyle name="Calculation 2 4 2 2 2 4 4" xfId="5088"/>
    <cellStyle name="Calculation 2 4 2 2 2 4 5" xfId="5089"/>
    <cellStyle name="Calculation 2 4 2 2 2 5" xfId="5090"/>
    <cellStyle name="Calculation 2 4 2 2 2 5 2" xfId="5091"/>
    <cellStyle name="Calculation 2 4 2 2 2 5 2 2" xfId="5092"/>
    <cellStyle name="Calculation 2 4 2 2 2 5 2 3" xfId="5093"/>
    <cellStyle name="Calculation 2 4 2 2 2 5 2 4" xfId="5094"/>
    <cellStyle name="Calculation 2 4 2 2 2 5 2 5" xfId="5095"/>
    <cellStyle name="Calculation 2 4 2 2 2 5 2 6" xfId="5096"/>
    <cellStyle name="Calculation 2 4 2 2 2 5 2 7" xfId="5097"/>
    <cellStyle name="Calculation 2 4 2 2 2 5 3" xfId="5098"/>
    <cellStyle name="Calculation 2 4 2 2 2 5 4" xfId="5099"/>
    <cellStyle name="Calculation 2 4 2 2 2 5 5" xfId="5100"/>
    <cellStyle name="Calculation 2 4 2 2 2 6" xfId="5101"/>
    <cellStyle name="Calculation 2 4 2 2 2 6 2" xfId="5102"/>
    <cellStyle name="Calculation 2 4 2 2 2 6 3" xfId="5103"/>
    <cellStyle name="Calculation 2 4 2 2 2 6 4" xfId="5104"/>
    <cellStyle name="Calculation 2 4 2 2 2 6 5" xfId="5105"/>
    <cellStyle name="Calculation 2 4 2 2 2 6 6" xfId="5106"/>
    <cellStyle name="Calculation 2 4 2 2 2 6 7" xfId="5107"/>
    <cellStyle name="Calculation 2 4 2 2 2 6 8" xfId="5108"/>
    <cellStyle name="Calculation 2 4 2 2 2 7" xfId="5109"/>
    <cellStyle name="Calculation 2 4 2 2 2 7 2" xfId="5110"/>
    <cellStyle name="Calculation 2 4 2 2 2 7 3" xfId="5111"/>
    <cellStyle name="Calculation 2 4 2 2 2 7 4" xfId="5112"/>
    <cellStyle name="Calculation 2 4 2 2 2 7 5" xfId="5113"/>
    <cellStyle name="Calculation 2 4 2 2 2 7 6" xfId="5114"/>
    <cellStyle name="Calculation 2 4 2 2 2 7 7" xfId="5115"/>
    <cellStyle name="Calculation 2 4 2 2 2 8" xfId="5116"/>
    <cellStyle name="Calculation 2 4 2 2 2 8 2" xfId="5117"/>
    <cellStyle name="Calculation 2 4 2 2 2 8 3" xfId="5118"/>
    <cellStyle name="Calculation 2 4 2 2 2 8 4" xfId="5119"/>
    <cellStyle name="Calculation 2 4 2 2 2 8 5" xfId="5120"/>
    <cellStyle name="Calculation 2 4 2 2 2 9" xfId="5121"/>
    <cellStyle name="Calculation 2 4 2 2 2 9 2" xfId="5122"/>
    <cellStyle name="Calculation 2 4 2 2 2 9 3" xfId="5123"/>
    <cellStyle name="Calculation 2 4 2 2 2 9 4" xfId="5124"/>
    <cellStyle name="Calculation 2 4 2 2 2 9 5" xfId="5125"/>
    <cellStyle name="Calculation 2 4 2 2 3" xfId="5126"/>
    <cellStyle name="Calculation 2 4 2 2 3 10" xfId="5127"/>
    <cellStyle name="Calculation 2 4 2 2 3 2" xfId="5128"/>
    <cellStyle name="Calculation 2 4 2 2 3 2 2" xfId="5129"/>
    <cellStyle name="Calculation 2 4 2 2 3 2 2 2" xfId="5130"/>
    <cellStyle name="Calculation 2 4 2 2 3 2 2 3" xfId="5131"/>
    <cellStyle name="Calculation 2 4 2 2 3 2 2 4" xfId="5132"/>
    <cellStyle name="Calculation 2 4 2 2 3 2 2 5" xfId="5133"/>
    <cellStyle name="Calculation 2 4 2 2 3 2 2 6" xfId="5134"/>
    <cellStyle name="Calculation 2 4 2 2 3 2 2 7" xfId="5135"/>
    <cellStyle name="Calculation 2 4 2 2 3 2 3" xfId="5136"/>
    <cellStyle name="Calculation 2 4 2 2 3 2 4" xfId="5137"/>
    <cellStyle name="Calculation 2 4 2 2 3 3" xfId="5138"/>
    <cellStyle name="Calculation 2 4 2 2 3 3 2" xfId="5139"/>
    <cellStyle name="Calculation 2 4 2 2 3 3 2 2" xfId="5140"/>
    <cellStyle name="Calculation 2 4 2 2 3 3 2 3" xfId="5141"/>
    <cellStyle name="Calculation 2 4 2 2 3 3 2 4" xfId="5142"/>
    <cellStyle name="Calculation 2 4 2 2 3 3 2 5" xfId="5143"/>
    <cellStyle name="Calculation 2 4 2 2 3 3 2 6" xfId="5144"/>
    <cellStyle name="Calculation 2 4 2 2 3 3 2 7" xfId="5145"/>
    <cellStyle name="Calculation 2 4 2 2 3 3 3" xfId="5146"/>
    <cellStyle name="Calculation 2 4 2 2 3 3 4" xfId="5147"/>
    <cellStyle name="Calculation 2 4 2 2 3 4" xfId="5148"/>
    <cellStyle name="Calculation 2 4 2 2 3 4 2" xfId="5149"/>
    <cellStyle name="Calculation 2 4 2 2 3 4 2 2" xfId="5150"/>
    <cellStyle name="Calculation 2 4 2 2 3 4 2 3" xfId="5151"/>
    <cellStyle name="Calculation 2 4 2 2 3 4 2 4" xfId="5152"/>
    <cellStyle name="Calculation 2 4 2 2 3 4 2 5" xfId="5153"/>
    <cellStyle name="Calculation 2 4 2 2 3 4 2 6" xfId="5154"/>
    <cellStyle name="Calculation 2 4 2 2 3 4 2 7" xfId="5155"/>
    <cellStyle name="Calculation 2 4 2 2 3 4 3" xfId="5156"/>
    <cellStyle name="Calculation 2 4 2 2 3 4 4" xfId="5157"/>
    <cellStyle name="Calculation 2 4 2 2 3 5" xfId="5158"/>
    <cellStyle name="Calculation 2 4 2 2 3 5 2" xfId="5159"/>
    <cellStyle name="Calculation 2 4 2 2 3 5 3" xfId="5160"/>
    <cellStyle name="Calculation 2 4 2 2 3 5 4" xfId="5161"/>
    <cellStyle name="Calculation 2 4 2 2 3 5 5" xfId="5162"/>
    <cellStyle name="Calculation 2 4 2 2 3 5 6" xfId="5163"/>
    <cellStyle name="Calculation 2 4 2 2 3 5 7" xfId="5164"/>
    <cellStyle name="Calculation 2 4 2 2 3 5 8" xfId="5165"/>
    <cellStyle name="Calculation 2 4 2 2 3 6" xfId="5166"/>
    <cellStyle name="Calculation 2 4 2 2 3 6 2" xfId="5167"/>
    <cellStyle name="Calculation 2 4 2 2 3 6 3" xfId="5168"/>
    <cellStyle name="Calculation 2 4 2 2 3 6 4" xfId="5169"/>
    <cellStyle name="Calculation 2 4 2 2 3 6 5" xfId="5170"/>
    <cellStyle name="Calculation 2 4 2 2 3 6 6" xfId="5171"/>
    <cellStyle name="Calculation 2 4 2 2 3 6 7" xfId="5172"/>
    <cellStyle name="Calculation 2 4 2 2 3 7" xfId="5173"/>
    <cellStyle name="Calculation 2 4 2 2 3 8" xfId="5174"/>
    <cellStyle name="Calculation 2 4 2 2 3 9" xfId="5175"/>
    <cellStyle name="Calculation 2 4 2 2 4" xfId="5176"/>
    <cellStyle name="Calculation 2 4 2 2 4 10" xfId="5177"/>
    <cellStyle name="Calculation 2 4 2 2 4 2" xfId="5178"/>
    <cellStyle name="Calculation 2 4 2 2 4 2 2" xfId="5179"/>
    <cellStyle name="Calculation 2 4 2 2 4 2 2 2" xfId="5180"/>
    <cellStyle name="Calculation 2 4 2 2 4 2 2 3" xfId="5181"/>
    <cellStyle name="Calculation 2 4 2 2 4 2 2 4" xfId="5182"/>
    <cellStyle name="Calculation 2 4 2 2 4 2 2 5" xfId="5183"/>
    <cellStyle name="Calculation 2 4 2 2 4 2 2 6" xfId="5184"/>
    <cellStyle name="Calculation 2 4 2 2 4 2 2 7" xfId="5185"/>
    <cellStyle name="Calculation 2 4 2 2 4 2 3" xfId="5186"/>
    <cellStyle name="Calculation 2 4 2 2 4 2 4" xfId="5187"/>
    <cellStyle name="Calculation 2 4 2 2 4 3" xfId="5188"/>
    <cellStyle name="Calculation 2 4 2 2 4 3 2" xfId="5189"/>
    <cellStyle name="Calculation 2 4 2 2 4 3 2 2" xfId="5190"/>
    <cellStyle name="Calculation 2 4 2 2 4 3 2 3" xfId="5191"/>
    <cellStyle name="Calculation 2 4 2 2 4 3 2 4" xfId="5192"/>
    <cellStyle name="Calculation 2 4 2 2 4 3 2 5" xfId="5193"/>
    <cellStyle name="Calculation 2 4 2 2 4 3 2 6" xfId="5194"/>
    <cellStyle name="Calculation 2 4 2 2 4 3 2 7" xfId="5195"/>
    <cellStyle name="Calculation 2 4 2 2 4 3 3" xfId="5196"/>
    <cellStyle name="Calculation 2 4 2 2 4 3 4" xfId="5197"/>
    <cellStyle name="Calculation 2 4 2 2 4 4" xfId="5198"/>
    <cellStyle name="Calculation 2 4 2 2 4 4 2" xfId="5199"/>
    <cellStyle name="Calculation 2 4 2 2 4 4 2 2" xfId="5200"/>
    <cellStyle name="Calculation 2 4 2 2 4 4 2 3" xfId="5201"/>
    <cellStyle name="Calculation 2 4 2 2 4 4 2 4" xfId="5202"/>
    <cellStyle name="Calculation 2 4 2 2 4 4 2 5" xfId="5203"/>
    <cellStyle name="Calculation 2 4 2 2 4 4 2 6" xfId="5204"/>
    <cellStyle name="Calculation 2 4 2 2 4 4 2 7" xfId="5205"/>
    <cellStyle name="Calculation 2 4 2 2 4 4 3" xfId="5206"/>
    <cellStyle name="Calculation 2 4 2 2 4 4 4" xfId="5207"/>
    <cellStyle name="Calculation 2 4 2 2 4 5" xfId="5208"/>
    <cellStyle name="Calculation 2 4 2 2 4 5 2" xfId="5209"/>
    <cellStyle name="Calculation 2 4 2 2 4 5 3" xfId="5210"/>
    <cellStyle name="Calculation 2 4 2 2 4 5 4" xfId="5211"/>
    <cellStyle name="Calculation 2 4 2 2 4 5 5" xfId="5212"/>
    <cellStyle name="Calculation 2 4 2 2 4 5 6" xfId="5213"/>
    <cellStyle name="Calculation 2 4 2 2 4 5 7" xfId="5214"/>
    <cellStyle name="Calculation 2 4 2 2 4 5 8" xfId="5215"/>
    <cellStyle name="Calculation 2 4 2 2 4 6" xfId="5216"/>
    <cellStyle name="Calculation 2 4 2 2 4 6 2" xfId="5217"/>
    <cellStyle name="Calculation 2 4 2 2 4 6 3" xfId="5218"/>
    <cellStyle name="Calculation 2 4 2 2 4 6 4" xfId="5219"/>
    <cellStyle name="Calculation 2 4 2 2 4 6 5" xfId="5220"/>
    <cellStyle name="Calculation 2 4 2 2 4 6 6" xfId="5221"/>
    <cellStyle name="Calculation 2 4 2 2 4 6 7" xfId="5222"/>
    <cellStyle name="Calculation 2 4 2 2 4 7" xfId="5223"/>
    <cellStyle name="Calculation 2 4 2 2 4 8" xfId="5224"/>
    <cellStyle name="Calculation 2 4 2 2 4 9" xfId="5225"/>
    <cellStyle name="Calculation 2 4 2 2 5" xfId="5226"/>
    <cellStyle name="Calculation 2 4 2 2 5 2" xfId="5227"/>
    <cellStyle name="Calculation 2 4 2 2 5 2 2" xfId="5228"/>
    <cellStyle name="Calculation 2 4 2 2 5 2 3" xfId="5229"/>
    <cellStyle name="Calculation 2 4 2 2 5 2 4" xfId="5230"/>
    <cellStyle name="Calculation 2 4 2 2 5 2 5" xfId="5231"/>
    <cellStyle name="Calculation 2 4 2 2 5 2 6" xfId="5232"/>
    <cellStyle name="Calculation 2 4 2 2 5 2 7" xfId="5233"/>
    <cellStyle name="Calculation 2 4 2 2 5 3" xfId="5234"/>
    <cellStyle name="Calculation 2 4 2 2 5 4" xfId="5235"/>
    <cellStyle name="Calculation 2 4 2 2 5 5" xfId="5236"/>
    <cellStyle name="Calculation 2 4 2 2 6" xfId="5237"/>
    <cellStyle name="Calculation 2 4 2 2 6 2" xfId="5238"/>
    <cellStyle name="Calculation 2 4 2 2 6 2 2" xfId="5239"/>
    <cellStyle name="Calculation 2 4 2 2 6 2 3" xfId="5240"/>
    <cellStyle name="Calculation 2 4 2 2 6 2 4" xfId="5241"/>
    <cellStyle name="Calculation 2 4 2 2 6 2 5" xfId="5242"/>
    <cellStyle name="Calculation 2 4 2 2 6 2 6" xfId="5243"/>
    <cellStyle name="Calculation 2 4 2 2 6 2 7" xfId="5244"/>
    <cellStyle name="Calculation 2 4 2 2 6 3" xfId="5245"/>
    <cellStyle name="Calculation 2 4 2 2 6 4" xfId="5246"/>
    <cellStyle name="Calculation 2 4 2 2 6 5" xfId="5247"/>
    <cellStyle name="Calculation 2 4 2 2 7" xfId="5248"/>
    <cellStyle name="Calculation 2 4 2 2 7 2" xfId="5249"/>
    <cellStyle name="Calculation 2 4 2 2 7 2 2" xfId="5250"/>
    <cellStyle name="Calculation 2 4 2 2 7 2 3" xfId="5251"/>
    <cellStyle name="Calculation 2 4 2 2 7 2 4" xfId="5252"/>
    <cellStyle name="Calculation 2 4 2 2 7 2 5" xfId="5253"/>
    <cellStyle name="Calculation 2 4 2 2 7 2 6" xfId="5254"/>
    <cellStyle name="Calculation 2 4 2 2 7 2 7" xfId="5255"/>
    <cellStyle name="Calculation 2 4 2 2 7 3" xfId="5256"/>
    <cellStyle name="Calculation 2 4 2 2 7 4" xfId="5257"/>
    <cellStyle name="Calculation 2 4 2 2 7 5" xfId="5258"/>
    <cellStyle name="Calculation 2 4 2 2 8" xfId="5259"/>
    <cellStyle name="Calculation 2 4 2 2 8 2" xfId="5260"/>
    <cellStyle name="Calculation 2 4 2 2 8 2 2" xfId="5261"/>
    <cellStyle name="Calculation 2 4 2 2 8 2 3" xfId="5262"/>
    <cellStyle name="Calculation 2 4 2 2 8 2 4" xfId="5263"/>
    <cellStyle name="Calculation 2 4 2 2 8 2 5" xfId="5264"/>
    <cellStyle name="Calculation 2 4 2 2 8 2 6" xfId="5265"/>
    <cellStyle name="Calculation 2 4 2 2 8 2 7" xfId="5266"/>
    <cellStyle name="Calculation 2 4 2 2 8 3" xfId="5267"/>
    <cellStyle name="Calculation 2 4 2 2 8 4" xfId="5268"/>
    <cellStyle name="Calculation 2 4 2 2 8 5" xfId="5269"/>
    <cellStyle name="Calculation 2 4 2 2 9" xfId="5270"/>
    <cellStyle name="Calculation 2 4 2 2 9 2" xfId="5271"/>
    <cellStyle name="Calculation 2 4 2 2 9 3" xfId="5272"/>
    <cellStyle name="Calculation 2 4 2 2 9 4" xfId="5273"/>
    <cellStyle name="Calculation 2 4 2 2 9 5" xfId="5274"/>
    <cellStyle name="Calculation 2 4 2 2 9 6" xfId="5275"/>
    <cellStyle name="Calculation 2 4 2 2 9 7" xfId="5276"/>
    <cellStyle name="Calculation 2 4 2 2 9 8" xfId="5277"/>
    <cellStyle name="Calculation 2 4 2 3" xfId="5278"/>
    <cellStyle name="Calculation 2 4 2 3 10" xfId="5279"/>
    <cellStyle name="Calculation 2 4 2 3 10 2" xfId="5280"/>
    <cellStyle name="Calculation 2 4 2 3 10 3" xfId="5281"/>
    <cellStyle name="Calculation 2 4 2 3 10 4" xfId="5282"/>
    <cellStyle name="Calculation 2 4 2 3 10 5" xfId="5283"/>
    <cellStyle name="Calculation 2 4 2 3 11" xfId="5284"/>
    <cellStyle name="Calculation 2 4 2 3 11 2" xfId="5285"/>
    <cellStyle name="Calculation 2 4 2 3 11 3" xfId="5286"/>
    <cellStyle name="Calculation 2 4 2 3 11 4" xfId="5287"/>
    <cellStyle name="Calculation 2 4 2 3 11 5" xfId="5288"/>
    <cellStyle name="Calculation 2 4 2 3 12" xfId="5289"/>
    <cellStyle name="Calculation 2 4 2 3 12 2" xfId="5290"/>
    <cellStyle name="Calculation 2 4 2 3 12 3" xfId="5291"/>
    <cellStyle name="Calculation 2 4 2 3 12 4" xfId="5292"/>
    <cellStyle name="Calculation 2 4 2 3 12 5" xfId="5293"/>
    <cellStyle name="Calculation 2 4 2 3 13" xfId="5294"/>
    <cellStyle name="Calculation 2 4 2 3 13 2" xfId="5295"/>
    <cellStyle name="Calculation 2 4 2 3 13 3" xfId="5296"/>
    <cellStyle name="Calculation 2 4 2 3 13 4" xfId="5297"/>
    <cellStyle name="Calculation 2 4 2 3 13 5" xfId="5298"/>
    <cellStyle name="Calculation 2 4 2 3 14" xfId="5299"/>
    <cellStyle name="Calculation 2 4 2 3 14 2" xfId="5300"/>
    <cellStyle name="Calculation 2 4 2 3 14 3" xfId="5301"/>
    <cellStyle name="Calculation 2 4 2 3 14 4" xfId="5302"/>
    <cellStyle name="Calculation 2 4 2 3 14 5" xfId="5303"/>
    <cellStyle name="Calculation 2 4 2 3 15" xfId="5304"/>
    <cellStyle name="Calculation 2 4 2 3 15 2" xfId="5305"/>
    <cellStyle name="Calculation 2 4 2 3 15 3" xfId="5306"/>
    <cellStyle name="Calculation 2 4 2 3 15 4" xfId="5307"/>
    <cellStyle name="Calculation 2 4 2 3 15 5" xfId="5308"/>
    <cellStyle name="Calculation 2 4 2 3 16" xfId="5309"/>
    <cellStyle name="Calculation 2 4 2 3 16 2" xfId="5310"/>
    <cellStyle name="Calculation 2 4 2 3 16 3" xfId="5311"/>
    <cellStyle name="Calculation 2 4 2 3 16 4" xfId="5312"/>
    <cellStyle name="Calculation 2 4 2 3 16 5" xfId="5313"/>
    <cellStyle name="Calculation 2 4 2 3 17" xfId="5314"/>
    <cellStyle name="Calculation 2 4 2 3 17 2" xfId="5315"/>
    <cellStyle name="Calculation 2 4 2 3 17 3" xfId="5316"/>
    <cellStyle name="Calculation 2 4 2 3 17 4" xfId="5317"/>
    <cellStyle name="Calculation 2 4 2 3 17 5" xfId="5318"/>
    <cellStyle name="Calculation 2 4 2 3 18" xfId="5319"/>
    <cellStyle name="Calculation 2 4 2 3 2" xfId="5320"/>
    <cellStyle name="Calculation 2 4 2 3 2 10" xfId="5321"/>
    <cellStyle name="Calculation 2 4 2 3 2 2" xfId="5322"/>
    <cellStyle name="Calculation 2 4 2 3 2 2 2" xfId="5323"/>
    <cellStyle name="Calculation 2 4 2 3 2 2 2 2" xfId="5324"/>
    <cellStyle name="Calculation 2 4 2 3 2 2 2 3" xfId="5325"/>
    <cellStyle name="Calculation 2 4 2 3 2 2 2 4" xfId="5326"/>
    <cellStyle name="Calculation 2 4 2 3 2 2 2 5" xfId="5327"/>
    <cellStyle name="Calculation 2 4 2 3 2 2 2 6" xfId="5328"/>
    <cellStyle name="Calculation 2 4 2 3 2 2 2 7" xfId="5329"/>
    <cellStyle name="Calculation 2 4 2 3 2 2 3" xfId="5330"/>
    <cellStyle name="Calculation 2 4 2 3 2 2 4" xfId="5331"/>
    <cellStyle name="Calculation 2 4 2 3 2 3" xfId="5332"/>
    <cellStyle name="Calculation 2 4 2 3 2 3 2" xfId="5333"/>
    <cellStyle name="Calculation 2 4 2 3 2 3 2 2" xfId="5334"/>
    <cellStyle name="Calculation 2 4 2 3 2 3 2 3" xfId="5335"/>
    <cellStyle name="Calculation 2 4 2 3 2 3 2 4" xfId="5336"/>
    <cellStyle name="Calculation 2 4 2 3 2 3 2 5" xfId="5337"/>
    <cellStyle name="Calculation 2 4 2 3 2 3 2 6" xfId="5338"/>
    <cellStyle name="Calculation 2 4 2 3 2 3 2 7" xfId="5339"/>
    <cellStyle name="Calculation 2 4 2 3 2 3 3" xfId="5340"/>
    <cellStyle name="Calculation 2 4 2 3 2 3 4" xfId="5341"/>
    <cellStyle name="Calculation 2 4 2 3 2 4" xfId="5342"/>
    <cellStyle name="Calculation 2 4 2 3 2 4 2" xfId="5343"/>
    <cellStyle name="Calculation 2 4 2 3 2 4 2 2" xfId="5344"/>
    <cellStyle name="Calculation 2 4 2 3 2 4 2 3" xfId="5345"/>
    <cellStyle name="Calculation 2 4 2 3 2 4 2 4" xfId="5346"/>
    <cellStyle name="Calculation 2 4 2 3 2 4 2 5" xfId="5347"/>
    <cellStyle name="Calculation 2 4 2 3 2 4 2 6" xfId="5348"/>
    <cellStyle name="Calculation 2 4 2 3 2 4 2 7" xfId="5349"/>
    <cellStyle name="Calculation 2 4 2 3 2 4 3" xfId="5350"/>
    <cellStyle name="Calculation 2 4 2 3 2 4 4" xfId="5351"/>
    <cellStyle name="Calculation 2 4 2 3 2 5" xfId="5352"/>
    <cellStyle name="Calculation 2 4 2 3 2 5 2" xfId="5353"/>
    <cellStyle name="Calculation 2 4 2 3 2 5 3" xfId="5354"/>
    <cellStyle name="Calculation 2 4 2 3 2 5 4" xfId="5355"/>
    <cellStyle name="Calculation 2 4 2 3 2 5 5" xfId="5356"/>
    <cellStyle name="Calculation 2 4 2 3 2 5 6" xfId="5357"/>
    <cellStyle name="Calculation 2 4 2 3 2 5 7" xfId="5358"/>
    <cellStyle name="Calculation 2 4 2 3 2 5 8" xfId="5359"/>
    <cellStyle name="Calculation 2 4 2 3 2 6" xfId="5360"/>
    <cellStyle name="Calculation 2 4 2 3 2 6 2" xfId="5361"/>
    <cellStyle name="Calculation 2 4 2 3 2 6 3" xfId="5362"/>
    <cellStyle name="Calculation 2 4 2 3 2 6 4" xfId="5363"/>
    <cellStyle name="Calculation 2 4 2 3 2 6 5" xfId="5364"/>
    <cellStyle name="Calculation 2 4 2 3 2 6 6" xfId="5365"/>
    <cellStyle name="Calculation 2 4 2 3 2 6 7" xfId="5366"/>
    <cellStyle name="Calculation 2 4 2 3 2 7" xfId="5367"/>
    <cellStyle name="Calculation 2 4 2 3 2 8" xfId="5368"/>
    <cellStyle name="Calculation 2 4 2 3 2 9" xfId="5369"/>
    <cellStyle name="Calculation 2 4 2 3 3" xfId="5370"/>
    <cellStyle name="Calculation 2 4 2 3 3 2" xfId="5371"/>
    <cellStyle name="Calculation 2 4 2 3 3 2 2" xfId="5372"/>
    <cellStyle name="Calculation 2 4 2 3 3 2 3" xfId="5373"/>
    <cellStyle name="Calculation 2 4 2 3 3 2 4" xfId="5374"/>
    <cellStyle name="Calculation 2 4 2 3 3 2 5" xfId="5375"/>
    <cellStyle name="Calculation 2 4 2 3 3 2 6" xfId="5376"/>
    <cellStyle name="Calculation 2 4 2 3 3 2 7" xfId="5377"/>
    <cellStyle name="Calculation 2 4 2 3 3 3" xfId="5378"/>
    <cellStyle name="Calculation 2 4 2 3 3 4" xfId="5379"/>
    <cellStyle name="Calculation 2 4 2 3 3 5" xfId="5380"/>
    <cellStyle name="Calculation 2 4 2 3 4" xfId="5381"/>
    <cellStyle name="Calculation 2 4 2 3 4 2" xfId="5382"/>
    <cellStyle name="Calculation 2 4 2 3 4 2 2" xfId="5383"/>
    <cellStyle name="Calculation 2 4 2 3 4 2 3" xfId="5384"/>
    <cellStyle name="Calculation 2 4 2 3 4 2 4" xfId="5385"/>
    <cellStyle name="Calculation 2 4 2 3 4 2 5" xfId="5386"/>
    <cellStyle name="Calculation 2 4 2 3 4 2 6" xfId="5387"/>
    <cellStyle name="Calculation 2 4 2 3 4 2 7" xfId="5388"/>
    <cellStyle name="Calculation 2 4 2 3 4 3" xfId="5389"/>
    <cellStyle name="Calculation 2 4 2 3 4 4" xfId="5390"/>
    <cellStyle name="Calculation 2 4 2 3 4 5" xfId="5391"/>
    <cellStyle name="Calculation 2 4 2 3 5" xfId="5392"/>
    <cellStyle name="Calculation 2 4 2 3 5 2" xfId="5393"/>
    <cellStyle name="Calculation 2 4 2 3 5 2 2" xfId="5394"/>
    <cellStyle name="Calculation 2 4 2 3 5 2 3" xfId="5395"/>
    <cellStyle name="Calculation 2 4 2 3 5 2 4" xfId="5396"/>
    <cellStyle name="Calculation 2 4 2 3 5 2 5" xfId="5397"/>
    <cellStyle name="Calculation 2 4 2 3 5 2 6" xfId="5398"/>
    <cellStyle name="Calculation 2 4 2 3 5 2 7" xfId="5399"/>
    <cellStyle name="Calculation 2 4 2 3 5 3" xfId="5400"/>
    <cellStyle name="Calculation 2 4 2 3 5 4" xfId="5401"/>
    <cellStyle name="Calculation 2 4 2 3 5 5" xfId="5402"/>
    <cellStyle name="Calculation 2 4 2 3 6" xfId="5403"/>
    <cellStyle name="Calculation 2 4 2 3 6 2" xfId="5404"/>
    <cellStyle name="Calculation 2 4 2 3 6 3" xfId="5405"/>
    <cellStyle name="Calculation 2 4 2 3 6 4" xfId="5406"/>
    <cellStyle name="Calculation 2 4 2 3 6 5" xfId="5407"/>
    <cellStyle name="Calculation 2 4 2 3 6 6" xfId="5408"/>
    <cellStyle name="Calculation 2 4 2 3 6 7" xfId="5409"/>
    <cellStyle name="Calculation 2 4 2 3 6 8" xfId="5410"/>
    <cellStyle name="Calculation 2 4 2 3 7" xfId="5411"/>
    <cellStyle name="Calculation 2 4 2 3 7 2" xfId="5412"/>
    <cellStyle name="Calculation 2 4 2 3 7 3" xfId="5413"/>
    <cellStyle name="Calculation 2 4 2 3 7 4" xfId="5414"/>
    <cellStyle name="Calculation 2 4 2 3 7 5" xfId="5415"/>
    <cellStyle name="Calculation 2 4 2 3 7 6" xfId="5416"/>
    <cellStyle name="Calculation 2 4 2 3 7 7" xfId="5417"/>
    <cellStyle name="Calculation 2 4 2 3 8" xfId="5418"/>
    <cellStyle name="Calculation 2 4 2 3 8 2" xfId="5419"/>
    <cellStyle name="Calculation 2 4 2 3 8 3" xfId="5420"/>
    <cellStyle name="Calculation 2 4 2 3 8 4" xfId="5421"/>
    <cellStyle name="Calculation 2 4 2 3 8 5" xfId="5422"/>
    <cellStyle name="Calculation 2 4 2 3 9" xfId="5423"/>
    <cellStyle name="Calculation 2 4 2 3 9 2" xfId="5424"/>
    <cellStyle name="Calculation 2 4 2 3 9 3" xfId="5425"/>
    <cellStyle name="Calculation 2 4 2 3 9 4" xfId="5426"/>
    <cellStyle name="Calculation 2 4 2 3 9 5" xfId="5427"/>
    <cellStyle name="Calculation 2 4 2 4" xfId="5428"/>
    <cellStyle name="Calculation 2 4 2 4 10" xfId="5429"/>
    <cellStyle name="Calculation 2 4 2 4 2" xfId="5430"/>
    <cellStyle name="Calculation 2 4 2 4 2 2" xfId="5431"/>
    <cellStyle name="Calculation 2 4 2 4 2 2 2" xfId="5432"/>
    <cellStyle name="Calculation 2 4 2 4 2 2 3" xfId="5433"/>
    <cellStyle name="Calculation 2 4 2 4 2 2 4" xfId="5434"/>
    <cellStyle name="Calculation 2 4 2 4 2 2 5" xfId="5435"/>
    <cellStyle name="Calculation 2 4 2 4 2 2 6" xfId="5436"/>
    <cellStyle name="Calculation 2 4 2 4 2 2 7" xfId="5437"/>
    <cellStyle name="Calculation 2 4 2 4 2 3" xfId="5438"/>
    <cellStyle name="Calculation 2 4 2 4 2 4" xfId="5439"/>
    <cellStyle name="Calculation 2 4 2 4 3" xfId="5440"/>
    <cellStyle name="Calculation 2 4 2 4 3 2" xfId="5441"/>
    <cellStyle name="Calculation 2 4 2 4 3 2 2" xfId="5442"/>
    <cellStyle name="Calculation 2 4 2 4 3 2 3" xfId="5443"/>
    <cellStyle name="Calculation 2 4 2 4 3 2 4" xfId="5444"/>
    <cellStyle name="Calculation 2 4 2 4 3 2 5" xfId="5445"/>
    <cellStyle name="Calculation 2 4 2 4 3 2 6" xfId="5446"/>
    <cellStyle name="Calculation 2 4 2 4 3 2 7" xfId="5447"/>
    <cellStyle name="Calculation 2 4 2 4 3 3" xfId="5448"/>
    <cellStyle name="Calculation 2 4 2 4 3 4" xfId="5449"/>
    <cellStyle name="Calculation 2 4 2 4 4" xfId="5450"/>
    <cellStyle name="Calculation 2 4 2 4 4 2" xfId="5451"/>
    <cellStyle name="Calculation 2 4 2 4 4 2 2" xfId="5452"/>
    <cellStyle name="Calculation 2 4 2 4 4 2 3" xfId="5453"/>
    <cellStyle name="Calculation 2 4 2 4 4 2 4" xfId="5454"/>
    <cellStyle name="Calculation 2 4 2 4 4 2 5" xfId="5455"/>
    <cellStyle name="Calculation 2 4 2 4 4 2 6" xfId="5456"/>
    <cellStyle name="Calculation 2 4 2 4 4 2 7" xfId="5457"/>
    <cellStyle name="Calculation 2 4 2 4 4 3" xfId="5458"/>
    <cellStyle name="Calculation 2 4 2 4 4 4" xfId="5459"/>
    <cellStyle name="Calculation 2 4 2 4 5" xfId="5460"/>
    <cellStyle name="Calculation 2 4 2 4 5 2" xfId="5461"/>
    <cellStyle name="Calculation 2 4 2 4 5 3" xfId="5462"/>
    <cellStyle name="Calculation 2 4 2 4 5 4" xfId="5463"/>
    <cellStyle name="Calculation 2 4 2 4 5 5" xfId="5464"/>
    <cellStyle name="Calculation 2 4 2 4 5 6" xfId="5465"/>
    <cellStyle name="Calculation 2 4 2 4 5 7" xfId="5466"/>
    <cellStyle name="Calculation 2 4 2 4 5 8" xfId="5467"/>
    <cellStyle name="Calculation 2 4 2 4 6" xfId="5468"/>
    <cellStyle name="Calculation 2 4 2 4 6 2" xfId="5469"/>
    <cellStyle name="Calculation 2 4 2 4 6 3" xfId="5470"/>
    <cellStyle name="Calculation 2 4 2 4 6 4" xfId="5471"/>
    <cellStyle name="Calculation 2 4 2 4 6 5" xfId="5472"/>
    <cellStyle name="Calculation 2 4 2 4 6 6" xfId="5473"/>
    <cellStyle name="Calculation 2 4 2 4 6 7" xfId="5474"/>
    <cellStyle name="Calculation 2 4 2 4 7" xfId="5475"/>
    <cellStyle name="Calculation 2 4 2 4 8" xfId="5476"/>
    <cellStyle name="Calculation 2 4 2 4 9" xfId="5477"/>
    <cellStyle name="Calculation 2 4 2 5" xfId="5478"/>
    <cellStyle name="Calculation 2 4 2 5 10" xfId="5479"/>
    <cellStyle name="Calculation 2 4 2 5 2" xfId="5480"/>
    <cellStyle name="Calculation 2 4 2 5 2 2" xfId="5481"/>
    <cellStyle name="Calculation 2 4 2 5 2 2 2" xfId="5482"/>
    <cellStyle name="Calculation 2 4 2 5 2 2 3" xfId="5483"/>
    <cellStyle name="Calculation 2 4 2 5 2 2 4" xfId="5484"/>
    <cellStyle name="Calculation 2 4 2 5 2 2 5" xfId="5485"/>
    <cellStyle name="Calculation 2 4 2 5 2 2 6" xfId="5486"/>
    <cellStyle name="Calculation 2 4 2 5 2 2 7" xfId="5487"/>
    <cellStyle name="Calculation 2 4 2 5 2 3" xfId="5488"/>
    <cellStyle name="Calculation 2 4 2 5 2 4" xfId="5489"/>
    <cellStyle name="Calculation 2 4 2 5 3" xfId="5490"/>
    <cellStyle name="Calculation 2 4 2 5 3 2" xfId="5491"/>
    <cellStyle name="Calculation 2 4 2 5 3 2 2" xfId="5492"/>
    <cellStyle name="Calculation 2 4 2 5 3 2 3" xfId="5493"/>
    <cellStyle name="Calculation 2 4 2 5 3 2 4" xfId="5494"/>
    <cellStyle name="Calculation 2 4 2 5 3 2 5" xfId="5495"/>
    <cellStyle name="Calculation 2 4 2 5 3 2 6" xfId="5496"/>
    <cellStyle name="Calculation 2 4 2 5 3 2 7" xfId="5497"/>
    <cellStyle name="Calculation 2 4 2 5 3 3" xfId="5498"/>
    <cellStyle name="Calculation 2 4 2 5 3 4" xfId="5499"/>
    <cellStyle name="Calculation 2 4 2 5 4" xfId="5500"/>
    <cellStyle name="Calculation 2 4 2 5 4 2" xfId="5501"/>
    <cellStyle name="Calculation 2 4 2 5 4 2 2" xfId="5502"/>
    <cellStyle name="Calculation 2 4 2 5 4 2 3" xfId="5503"/>
    <cellStyle name="Calculation 2 4 2 5 4 2 4" xfId="5504"/>
    <cellStyle name="Calculation 2 4 2 5 4 2 5" xfId="5505"/>
    <cellStyle name="Calculation 2 4 2 5 4 2 6" xfId="5506"/>
    <cellStyle name="Calculation 2 4 2 5 4 2 7" xfId="5507"/>
    <cellStyle name="Calculation 2 4 2 5 4 3" xfId="5508"/>
    <cellStyle name="Calculation 2 4 2 5 4 4" xfId="5509"/>
    <cellStyle name="Calculation 2 4 2 5 5" xfId="5510"/>
    <cellStyle name="Calculation 2 4 2 5 5 2" xfId="5511"/>
    <cellStyle name="Calculation 2 4 2 5 5 3" xfId="5512"/>
    <cellStyle name="Calculation 2 4 2 5 5 4" xfId="5513"/>
    <cellStyle name="Calculation 2 4 2 5 5 5" xfId="5514"/>
    <cellStyle name="Calculation 2 4 2 5 5 6" xfId="5515"/>
    <cellStyle name="Calculation 2 4 2 5 5 7" xfId="5516"/>
    <cellStyle name="Calculation 2 4 2 5 5 8" xfId="5517"/>
    <cellStyle name="Calculation 2 4 2 5 6" xfId="5518"/>
    <cellStyle name="Calculation 2 4 2 5 6 2" xfId="5519"/>
    <cellStyle name="Calculation 2 4 2 5 6 3" xfId="5520"/>
    <cellStyle name="Calculation 2 4 2 5 6 4" xfId="5521"/>
    <cellStyle name="Calculation 2 4 2 5 6 5" xfId="5522"/>
    <cellStyle name="Calculation 2 4 2 5 6 6" xfId="5523"/>
    <cellStyle name="Calculation 2 4 2 5 6 7" xfId="5524"/>
    <cellStyle name="Calculation 2 4 2 5 7" xfId="5525"/>
    <cellStyle name="Calculation 2 4 2 5 8" xfId="5526"/>
    <cellStyle name="Calculation 2 4 2 5 9" xfId="5527"/>
    <cellStyle name="Calculation 2 4 2 6" xfId="5528"/>
    <cellStyle name="Calculation 2 4 2 6 2" xfId="5529"/>
    <cellStyle name="Calculation 2 4 2 6 2 2" xfId="5530"/>
    <cellStyle name="Calculation 2 4 2 6 2 3" xfId="5531"/>
    <cellStyle name="Calculation 2 4 2 6 2 4" xfId="5532"/>
    <cellStyle name="Calculation 2 4 2 6 2 5" xfId="5533"/>
    <cellStyle name="Calculation 2 4 2 6 2 6" xfId="5534"/>
    <cellStyle name="Calculation 2 4 2 6 2 7" xfId="5535"/>
    <cellStyle name="Calculation 2 4 2 6 3" xfId="5536"/>
    <cellStyle name="Calculation 2 4 2 6 4" xfId="5537"/>
    <cellStyle name="Calculation 2 4 2 6 5" xfId="5538"/>
    <cellStyle name="Calculation 2 4 2 7" xfId="5539"/>
    <cellStyle name="Calculation 2 4 2 7 2" xfId="5540"/>
    <cellStyle name="Calculation 2 4 2 7 2 2" xfId="5541"/>
    <cellStyle name="Calculation 2 4 2 7 2 3" xfId="5542"/>
    <cellStyle name="Calculation 2 4 2 7 2 4" xfId="5543"/>
    <cellStyle name="Calculation 2 4 2 7 2 5" xfId="5544"/>
    <cellStyle name="Calculation 2 4 2 7 2 6" xfId="5545"/>
    <cellStyle name="Calculation 2 4 2 7 2 7" xfId="5546"/>
    <cellStyle name="Calculation 2 4 2 7 3" xfId="5547"/>
    <cellStyle name="Calculation 2 4 2 7 4" xfId="5548"/>
    <cellStyle name="Calculation 2 4 2 7 5" xfId="5549"/>
    <cellStyle name="Calculation 2 4 2 8" xfId="5550"/>
    <cellStyle name="Calculation 2 4 2 8 2" xfId="5551"/>
    <cellStyle name="Calculation 2 4 2 8 2 2" xfId="5552"/>
    <cellStyle name="Calculation 2 4 2 8 2 3" xfId="5553"/>
    <cellStyle name="Calculation 2 4 2 8 2 4" xfId="5554"/>
    <cellStyle name="Calculation 2 4 2 8 2 5" xfId="5555"/>
    <cellStyle name="Calculation 2 4 2 8 2 6" xfId="5556"/>
    <cellStyle name="Calculation 2 4 2 8 2 7" xfId="5557"/>
    <cellStyle name="Calculation 2 4 2 8 3" xfId="5558"/>
    <cellStyle name="Calculation 2 4 2 8 4" xfId="5559"/>
    <cellStyle name="Calculation 2 4 2 8 5" xfId="5560"/>
    <cellStyle name="Calculation 2 4 2 9" xfId="5561"/>
    <cellStyle name="Calculation 2 4 2 9 2" xfId="5562"/>
    <cellStyle name="Calculation 2 4 2 9 2 2" xfId="5563"/>
    <cellStyle name="Calculation 2 4 2 9 2 3" xfId="5564"/>
    <cellStyle name="Calculation 2 4 2 9 2 4" xfId="5565"/>
    <cellStyle name="Calculation 2 4 2 9 2 5" xfId="5566"/>
    <cellStyle name="Calculation 2 4 2 9 2 6" xfId="5567"/>
    <cellStyle name="Calculation 2 4 2 9 2 7" xfId="5568"/>
    <cellStyle name="Calculation 2 4 2 9 3" xfId="5569"/>
    <cellStyle name="Calculation 2 4 2 9 4" xfId="5570"/>
    <cellStyle name="Calculation 2 4 2 9 5" xfId="5571"/>
    <cellStyle name="Calculation 2 4 3" xfId="5572"/>
    <cellStyle name="Calculation 2 4 3 10" xfId="5573"/>
    <cellStyle name="Calculation 2 4 3 10 2" xfId="5574"/>
    <cellStyle name="Calculation 2 4 3 10 3" xfId="5575"/>
    <cellStyle name="Calculation 2 4 3 10 4" xfId="5576"/>
    <cellStyle name="Calculation 2 4 3 10 5" xfId="5577"/>
    <cellStyle name="Calculation 2 4 3 10 6" xfId="5578"/>
    <cellStyle name="Calculation 2 4 3 10 7" xfId="5579"/>
    <cellStyle name="Calculation 2 4 3 10 8" xfId="5580"/>
    <cellStyle name="Calculation 2 4 3 11" xfId="5581"/>
    <cellStyle name="Calculation 2 4 3 11 2" xfId="5582"/>
    <cellStyle name="Calculation 2 4 3 11 3" xfId="5583"/>
    <cellStyle name="Calculation 2 4 3 11 4" xfId="5584"/>
    <cellStyle name="Calculation 2 4 3 11 5" xfId="5585"/>
    <cellStyle name="Calculation 2 4 3 11 6" xfId="5586"/>
    <cellStyle name="Calculation 2 4 3 11 7" xfId="5587"/>
    <cellStyle name="Calculation 2 4 3 12" xfId="5588"/>
    <cellStyle name="Calculation 2 4 3 12 2" xfId="5589"/>
    <cellStyle name="Calculation 2 4 3 12 3" xfId="5590"/>
    <cellStyle name="Calculation 2 4 3 12 4" xfId="5591"/>
    <cellStyle name="Calculation 2 4 3 12 5" xfId="5592"/>
    <cellStyle name="Calculation 2 4 3 13" xfId="5593"/>
    <cellStyle name="Calculation 2 4 3 13 2" xfId="5594"/>
    <cellStyle name="Calculation 2 4 3 13 3" xfId="5595"/>
    <cellStyle name="Calculation 2 4 3 13 4" xfId="5596"/>
    <cellStyle name="Calculation 2 4 3 13 5" xfId="5597"/>
    <cellStyle name="Calculation 2 4 3 14" xfId="5598"/>
    <cellStyle name="Calculation 2 4 3 14 2" xfId="5599"/>
    <cellStyle name="Calculation 2 4 3 14 3" xfId="5600"/>
    <cellStyle name="Calculation 2 4 3 14 4" xfId="5601"/>
    <cellStyle name="Calculation 2 4 3 14 5" xfId="5602"/>
    <cellStyle name="Calculation 2 4 3 15" xfId="5603"/>
    <cellStyle name="Calculation 2 4 3 15 2" xfId="5604"/>
    <cellStyle name="Calculation 2 4 3 15 3" xfId="5605"/>
    <cellStyle name="Calculation 2 4 3 15 4" xfId="5606"/>
    <cellStyle name="Calculation 2 4 3 15 5" xfId="5607"/>
    <cellStyle name="Calculation 2 4 3 16" xfId="5608"/>
    <cellStyle name="Calculation 2 4 3 17" xfId="5609"/>
    <cellStyle name="Calculation 2 4 3 2" xfId="5610"/>
    <cellStyle name="Calculation 2 4 3 2 10" xfId="5611"/>
    <cellStyle name="Calculation 2 4 3 2 10 2" xfId="5612"/>
    <cellStyle name="Calculation 2 4 3 2 10 3" xfId="5613"/>
    <cellStyle name="Calculation 2 4 3 2 10 4" xfId="5614"/>
    <cellStyle name="Calculation 2 4 3 2 10 5" xfId="5615"/>
    <cellStyle name="Calculation 2 4 3 2 10 6" xfId="5616"/>
    <cellStyle name="Calculation 2 4 3 2 10 7" xfId="5617"/>
    <cellStyle name="Calculation 2 4 3 2 11" xfId="5618"/>
    <cellStyle name="Calculation 2 4 3 2 11 2" xfId="5619"/>
    <cellStyle name="Calculation 2 4 3 2 11 3" xfId="5620"/>
    <cellStyle name="Calculation 2 4 3 2 11 4" xfId="5621"/>
    <cellStyle name="Calculation 2 4 3 2 11 5" xfId="5622"/>
    <cellStyle name="Calculation 2 4 3 2 12" xfId="5623"/>
    <cellStyle name="Calculation 2 4 3 2 12 2" xfId="5624"/>
    <cellStyle name="Calculation 2 4 3 2 12 3" xfId="5625"/>
    <cellStyle name="Calculation 2 4 3 2 12 4" xfId="5626"/>
    <cellStyle name="Calculation 2 4 3 2 12 5" xfId="5627"/>
    <cellStyle name="Calculation 2 4 3 2 13" xfId="5628"/>
    <cellStyle name="Calculation 2 4 3 2 13 2" xfId="5629"/>
    <cellStyle name="Calculation 2 4 3 2 13 3" xfId="5630"/>
    <cellStyle name="Calculation 2 4 3 2 13 4" xfId="5631"/>
    <cellStyle name="Calculation 2 4 3 2 13 5" xfId="5632"/>
    <cellStyle name="Calculation 2 4 3 2 14" xfId="5633"/>
    <cellStyle name="Calculation 2 4 3 2 14 2" xfId="5634"/>
    <cellStyle name="Calculation 2 4 3 2 14 3" xfId="5635"/>
    <cellStyle name="Calculation 2 4 3 2 14 4" xfId="5636"/>
    <cellStyle name="Calculation 2 4 3 2 14 5" xfId="5637"/>
    <cellStyle name="Calculation 2 4 3 2 15" xfId="5638"/>
    <cellStyle name="Calculation 2 4 3 2 15 2" xfId="5639"/>
    <cellStyle name="Calculation 2 4 3 2 15 3" xfId="5640"/>
    <cellStyle name="Calculation 2 4 3 2 15 4" xfId="5641"/>
    <cellStyle name="Calculation 2 4 3 2 15 5" xfId="5642"/>
    <cellStyle name="Calculation 2 4 3 2 16" xfId="5643"/>
    <cellStyle name="Calculation 2 4 3 2 16 2" xfId="5644"/>
    <cellStyle name="Calculation 2 4 3 2 16 3" xfId="5645"/>
    <cellStyle name="Calculation 2 4 3 2 16 4" xfId="5646"/>
    <cellStyle name="Calculation 2 4 3 2 16 5" xfId="5647"/>
    <cellStyle name="Calculation 2 4 3 2 17" xfId="5648"/>
    <cellStyle name="Calculation 2 4 3 2 17 2" xfId="5649"/>
    <cellStyle name="Calculation 2 4 3 2 17 3" xfId="5650"/>
    <cellStyle name="Calculation 2 4 3 2 17 4" xfId="5651"/>
    <cellStyle name="Calculation 2 4 3 2 17 5" xfId="5652"/>
    <cellStyle name="Calculation 2 4 3 2 18" xfId="5653"/>
    <cellStyle name="Calculation 2 4 3 2 2" xfId="5654"/>
    <cellStyle name="Calculation 2 4 3 2 2 10" xfId="5655"/>
    <cellStyle name="Calculation 2 4 3 2 2 10 2" xfId="5656"/>
    <cellStyle name="Calculation 2 4 3 2 2 10 3" xfId="5657"/>
    <cellStyle name="Calculation 2 4 3 2 2 10 4" xfId="5658"/>
    <cellStyle name="Calculation 2 4 3 2 2 10 5" xfId="5659"/>
    <cellStyle name="Calculation 2 4 3 2 2 11" xfId="5660"/>
    <cellStyle name="Calculation 2 4 3 2 2 11 2" xfId="5661"/>
    <cellStyle name="Calculation 2 4 3 2 2 11 3" xfId="5662"/>
    <cellStyle name="Calculation 2 4 3 2 2 11 4" xfId="5663"/>
    <cellStyle name="Calculation 2 4 3 2 2 11 5" xfId="5664"/>
    <cellStyle name="Calculation 2 4 3 2 2 12" xfId="5665"/>
    <cellStyle name="Calculation 2 4 3 2 2 12 2" xfId="5666"/>
    <cellStyle name="Calculation 2 4 3 2 2 12 3" xfId="5667"/>
    <cellStyle name="Calculation 2 4 3 2 2 12 4" xfId="5668"/>
    <cellStyle name="Calculation 2 4 3 2 2 12 5" xfId="5669"/>
    <cellStyle name="Calculation 2 4 3 2 2 13" xfId="5670"/>
    <cellStyle name="Calculation 2 4 3 2 2 13 2" xfId="5671"/>
    <cellStyle name="Calculation 2 4 3 2 2 13 3" xfId="5672"/>
    <cellStyle name="Calculation 2 4 3 2 2 13 4" xfId="5673"/>
    <cellStyle name="Calculation 2 4 3 2 2 13 5" xfId="5674"/>
    <cellStyle name="Calculation 2 4 3 2 2 14" xfId="5675"/>
    <cellStyle name="Calculation 2 4 3 2 2 14 2" xfId="5676"/>
    <cellStyle name="Calculation 2 4 3 2 2 14 3" xfId="5677"/>
    <cellStyle name="Calculation 2 4 3 2 2 14 4" xfId="5678"/>
    <cellStyle name="Calculation 2 4 3 2 2 14 5" xfId="5679"/>
    <cellStyle name="Calculation 2 4 3 2 2 15" xfId="5680"/>
    <cellStyle name="Calculation 2 4 3 2 2 15 2" xfId="5681"/>
    <cellStyle name="Calculation 2 4 3 2 2 15 3" xfId="5682"/>
    <cellStyle name="Calculation 2 4 3 2 2 15 4" xfId="5683"/>
    <cellStyle name="Calculation 2 4 3 2 2 15 5" xfId="5684"/>
    <cellStyle name="Calculation 2 4 3 2 2 16" xfId="5685"/>
    <cellStyle name="Calculation 2 4 3 2 2 16 2" xfId="5686"/>
    <cellStyle name="Calculation 2 4 3 2 2 16 3" xfId="5687"/>
    <cellStyle name="Calculation 2 4 3 2 2 16 4" xfId="5688"/>
    <cellStyle name="Calculation 2 4 3 2 2 16 5" xfId="5689"/>
    <cellStyle name="Calculation 2 4 3 2 2 17" xfId="5690"/>
    <cellStyle name="Calculation 2 4 3 2 2 17 2" xfId="5691"/>
    <cellStyle name="Calculation 2 4 3 2 2 17 3" xfId="5692"/>
    <cellStyle name="Calculation 2 4 3 2 2 17 4" xfId="5693"/>
    <cellStyle name="Calculation 2 4 3 2 2 17 5" xfId="5694"/>
    <cellStyle name="Calculation 2 4 3 2 2 18" xfId="5695"/>
    <cellStyle name="Calculation 2 4 3 2 2 2" xfId="5696"/>
    <cellStyle name="Calculation 2 4 3 2 2 2 10" xfId="5697"/>
    <cellStyle name="Calculation 2 4 3 2 2 2 2" xfId="5698"/>
    <cellStyle name="Calculation 2 4 3 2 2 2 2 2" xfId="5699"/>
    <cellStyle name="Calculation 2 4 3 2 2 2 2 2 2" xfId="5700"/>
    <cellStyle name="Calculation 2 4 3 2 2 2 2 2 3" xfId="5701"/>
    <cellStyle name="Calculation 2 4 3 2 2 2 2 2 4" xfId="5702"/>
    <cellStyle name="Calculation 2 4 3 2 2 2 2 2 5" xfId="5703"/>
    <cellStyle name="Calculation 2 4 3 2 2 2 2 2 6" xfId="5704"/>
    <cellStyle name="Calculation 2 4 3 2 2 2 2 2 7" xfId="5705"/>
    <cellStyle name="Calculation 2 4 3 2 2 2 2 3" xfId="5706"/>
    <cellStyle name="Calculation 2 4 3 2 2 2 2 4" xfId="5707"/>
    <cellStyle name="Calculation 2 4 3 2 2 2 3" xfId="5708"/>
    <cellStyle name="Calculation 2 4 3 2 2 2 3 2" xfId="5709"/>
    <cellStyle name="Calculation 2 4 3 2 2 2 3 2 2" xfId="5710"/>
    <cellStyle name="Calculation 2 4 3 2 2 2 3 2 3" xfId="5711"/>
    <cellStyle name="Calculation 2 4 3 2 2 2 3 2 4" xfId="5712"/>
    <cellStyle name="Calculation 2 4 3 2 2 2 3 2 5" xfId="5713"/>
    <cellStyle name="Calculation 2 4 3 2 2 2 3 2 6" xfId="5714"/>
    <cellStyle name="Calculation 2 4 3 2 2 2 3 2 7" xfId="5715"/>
    <cellStyle name="Calculation 2 4 3 2 2 2 3 3" xfId="5716"/>
    <cellStyle name="Calculation 2 4 3 2 2 2 3 4" xfId="5717"/>
    <cellStyle name="Calculation 2 4 3 2 2 2 4" xfId="5718"/>
    <cellStyle name="Calculation 2 4 3 2 2 2 4 2" xfId="5719"/>
    <cellStyle name="Calculation 2 4 3 2 2 2 4 2 2" xfId="5720"/>
    <cellStyle name="Calculation 2 4 3 2 2 2 4 2 3" xfId="5721"/>
    <cellStyle name="Calculation 2 4 3 2 2 2 4 2 4" xfId="5722"/>
    <cellStyle name="Calculation 2 4 3 2 2 2 4 2 5" xfId="5723"/>
    <cellStyle name="Calculation 2 4 3 2 2 2 4 2 6" xfId="5724"/>
    <cellStyle name="Calculation 2 4 3 2 2 2 4 2 7" xfId="5725"/>
    <cellStyle name="Calculation 2 4 3 2 2 2 4 3" xfId="5726"/>
    <cellStyle name="Calculation 2 4 3 2 2 2 4 4" xfId="5727"/>
    <cellStyle name="Calculation 2 4 3 2 2 2 5" xfId="5728"/>
    <cellStyle name="Calculation 2 4 3 2 2 2 5 2" xfId="5729"/>
    <cellStyle name="Calculation 2 4 3 2 2 2 5 3" xfId="5730"/>
    <cellStyle name="Calculation 2 4 3 2 2 2 5 4" xfId="5731"/>
    <cellStyle name="Calculation 2 4 3 2 2 2 5 5" xfId="5732"/>
    <cellStyle name="Calculation 2 4 3 2 2 2 5 6" xfId="5733"/>
    <cellStyle name="Calculation 2 4 3 2 2 2 5 7" xfId="5734"/>
    <cellStyle name="Calculation 2 4 3 2 2 2 5 8" xfId="5735"/>
    <cellStyle name="Calculation 2 4 3 2 2 2 6" xfId="5736"/>
    <cellStyle name="Calculation 2 4 3 2 2 2 6 2" xfId="5737"/>
    <cellStyle name="Calculation 2 4 3 2 2 2 6 3" xfId="5738"/>
    <cellStyle name="Calculation 2 4 3 2 2 2 6 4" xfId="5739"/>
    <cellStyle name="Calculation 2 4 3 2 2 2 6 5" xfId="5740"/>
    <cellStyle name="Calculation 2 4 3 2 2 2 6 6" xfId="5741"/>
    <cellStyle name="Calculation 2 4 3 2 2 2 6 7" xfId="5742"/>
    <cellStyle name="Calculation 2 4 3 2 2 2 7" xfId="5743"/>
    <cellStyle name="Calculation 2 4 3 2 2 2 8" xfId="5744"/>
    <cellStyle name="Calculation 2 4 3 2 2 2 9" xfId="5745"/>
    <cellStyle name="Calculation 2 4 3 2 2 3" xfId="5746"/>
    <cellStyle name="Calculation 2 4 3 2 2 3 2" xfId="5747"/>
    <cellStyle name="Calculation 2 4 3 2 2 3 2 2" xfId="5748"/>
    <cellStyle name="Calculation 2 4 3 2 2 3 2 3" xfId="5749"/>
    <cellStyle name="Calculation 2 4 3 2 2 3 2 4" xfId="5750"/>
    <cellStyle name="Calculation 2 4 3 2 2 3 2 5" xfId="5751"/>
    <cellStyle name="Calculation 2 4 3 2 2 3 2 6" xfId="5752"/>
    <cellStyle name="Calculation 2 4 3 2 2 3 2 7" xfId="5753"/>
    <cellStyle name="Calculation 2 4 3 2 2 3 3" xfId="5754"/>
    <cellStyle name="Calculation 2 4 3 2 2 3 4" xfId="5755"/>
    <cellStyle name="Calculation 2 4 3 2 2 3 5" xfId="5756"/>
    <cellStyle name="Calculation 2 4 3 2 2 4" xfId="5757"/>
    <cellStyle name="Calculation 2 4 3 2 2 4 2" xfId="5758"/>
    <cellStyle name="Calculation 2 4 3 2 2 4 2 2" xfId="5759"/>
    <cellStyle name="Calculation 2 4 3 2 2 4 2 3" xfId="5760"/>
    <cellStyle name="Calculation 2 4 3 2 2 4 2 4" xfId="5761"/>
    <cellStyle name="Calculation 2 4 3 2 2 4 2 5" xfId="5762"/>
    <cellStyle name="Calculation 2 4 3 2 2 4 2 6" xfId="5763"/>
    <cellStyle name="Calculation 2 4 3 2 2 4 2 7" xfId="5764"/>
    <cellStyle name="Calculation 2 4 3 2 2 4 3" xfId="5765"/>
    <cellStyle name="Calculation 2 4 3 2 2 4 4" xfId="5766"/>
    <cellStyle name="Calculation 2 4 3 2 2 4 5" xfId="5767"/>
    <cellStyle name="Calculation 2 4 3 2 2 5" xfId="5768"/>
    <cellStyle name="Calculation 2 4 3 2 2 5 2" xfId="5769"/>
    <cellStyle name="Calculation 2 4 3 2 2 5 2 2" xfId="5770"/>
    <cellStyle name="Calculation 2 4 3 2 2 5 2 3" xfId="5771"/>
    <cellStyle name="Calculation 2 4 3 2 2 5 2 4" xfId="5772"/>
    <cellStyle name="Calculation 2 4 3 2 2 5 2 5" xfId="5773"/>
    <cellStyle name="Calculation 2 4 3 2 2 5 2 6" xfId="5774"/>
    <cellStyle name="Calculation 2 4 3 2 2 5 2 7" xfId="5775"/>
    <cellStyle name="Calculation 2 4 3 2 2 5 3" xfId="5776"/>
    <cellStyle name="Calculation 2 4 3 2 2 5 4" xfId="5777"/>
    <cellStyle name="Calculation 2 4 3 2 2 5 5" xfId="5778"/>
    <cellStyle name="Calculation 2 4 3 2 2 6" xfId="5779"/>
    <cellStyle name="Calculation 2 4 3 2 2 6 2" xfId="5780"/>
    <cellStyle name="Calculation 2 4 3 2 2 6 3" xfId="5781"/>
    <cellStyle name="Calculation 2 4 3 2 2 6 4" xfId="5782"/>
    <cellStyle name="Calculation 2 4 3 2 2 6 5" xfId="5783"/>
    <cellStyle name="Calculation 2 4 3 2 2 6 6" xfId="5784"/>
    <cellStyle name="Calculation 2 4 3 2 2 6 7" xfId="5785"/>
    <cellStyle name="Calculation 2 4 3 2 2 6 8" xfId="5786"/>
    <cellStyle name="Calculation 2 4 3 2 2 7" xfId="5787"/>
    <cellStyle name="Calculation 2 4 3 2 2 7 2" xfId="5788"/>
    <cellStyle name="Calculation 2 4 3 2 2 7 3" xfId="5789"/>
    <cellStyle name="Calculation 2 4 3 2 2 7 4" xfId="5790"/>
    <cellStyle name="Calculation 2 4 3 2 2 7 5" xfId="5791"/>
    <cellStyle name="Calculation 2 4 3 2 2 7 6" xfId="5792"/>
    <cellStyle name="Calculation 2 4 3 2 2 7 7" xfId="5793"/>
    <cellStyle name="Calculation 2 4 3 2 2 8" xfId="5794"/>
    <cellStyle name="Calculation 2 4 3 2 2 8 2" xfId="5795"/>
    <cellStyle name="Calculation 2 4 3 2 2 8 3" xfId="5796"/>
    <cellStyle name="Calculation 2 4 3 2 2 8 4" xfId="5797"/>
    <cellStyle name="Calculation 2 4 3 2 2 8 5" xfId="5798"/>
    <cellStyle name="Calculation 2 4 3 2 2 9" xfId="5799"/>
    <cellStyle name="Calculation 2 4 3 2 2 9 2" xfId="5800"/>
    <cellStyle name="Calculation 2 4 3 2 2 9 3" xfId="5801"/>
    <cellStyle name="Calculation 2 4 3 2 2 9 4" xfId="5802"/>
    <cellStyle name="Calculation 2 4 3 2 2 9 5" xfId="5803"/>
    <cellStyle name="Calculation 2 4 3 2 3" xfId="5804"/>
    <cellStyle name="Calculation 2 4 3 2 3 10" xfId="5805"/>
    <cellStyle name="Calculation 2 4 3 2 3 2" xfId="5806"/>
    <cellStyle name="Calculation 2 4 3 2 3 2 2" xfId="5807"/>
    <cellStyle name="Calculation 2 4 3 2 3 2 2 2" xfId="5808"/>
    <cellStyle name="Calculation 2 4 3 2 3 2 2 3" xfId="5809"/>
    <cellStyle name="Calculation 2 4 3 2 3 2 2 4" xfId="5810"/>
    <cellStyle name="Calculation 2 4 3 2 3 2 2 5" xfId="5811"/>
    <cellStyle name="Calculation 2 4 3 2 3 2 2 6" xfId="5812"/>
    <cellStyle name="Calculation 2 4 3 2 3 2 2 7" xfId="5813"/>
    <cellStyle name="Calculation 2 4 3 2 3 2 3" xfId="5814"/>
    <cellStyle name="Calculation 2 4 3 2 3 2 4" xfId="5815"/>
    <cellStyle name="Calculation 2 4 3 2 3 3" xfId="5816"/>
    <cellStyle name="Calculation 2 4 3 2 3 3 2" xfId="5817"/>
    <cellStyle name="Calculation 2 4 3 2 3 3 2 2" xfId="5818"/>
    <cellStyle name="Calculation 2 4 3 2 3 3 2 3" xfId="5819"/>
    <cellStyle name="Calculation 2 4 3 2 3 3 2 4" xfId="5820"/>
    <cellStyle name="Calculation 2 4 3 2 3 3 2 5" xfId="5821"/>
    <cellStyle name="Calculation 2 4 3 2 3 3 2 6" xfId="5822"/>
    <cellStyle name="Calculation 2 4 3 2 3 3 2 7" xfId="5823"/>
    <cellStyle name="Calculation 2 4 3 2 3 3 3" xfId="5824"/>
    <cellStyle name="Calculation 2 4 3 2 3 3 4" xfId="5825"/>
    <cellStyle name="Calculation 2 4 3 2 3 4" xfId="5826"/>
    <cellStyle name="Calculation 2 4 3 2 3 4 2" xfId="5827"/>
    <cellStyle name="Calculation 2 4 3 2 3 4 2 2" xfId="5828"/>
    <cellStyle name="Calculation 2 4 3 2 3 4 2 3" xfId="5829"/>
    <cellStyle name="Calculation 2 4 3 2 3 4 2 4" xfId="5830"/>
    <cellStyle name="Calculation 2 4 3 2 3 4 2 5" xfId="5831"/>
    <cellStyle name="Calculation 2 4 3 2 3 4 2 6" xfId="5832"/>
    <cellStyle name="Calculation 2 4 3 2 3 4 2 7" xfId="5833"/>
    <cellStyle name="Calculation 2 4 3 2 3 4 3" xfId="5834"/>
    <cellStyle name="Calculation 2 4 3 2 3 4 4" xfId="5835"/>
    <cellStyle name="Calculation 2 4 3 2 3 5" xfId="5836"/>
    <cellStyle name="Calculation 2 4 3 2 3 5 2" xfId="5837"/>
    <cellStyle name="Calculation 2 4 3 2 3 5 3" xfId="5838"/>
    <cellStyle name="Calculation 2 4 3 2 3 5 4" xfId="5839"/>
    <cellStyle name="Calculation 2 4 3 2 3 5 5" xfId="5840"/>
    <cellStyle name="Calculation 2 4 3 2 3 5 6" xfId="5841"/>
    <cellStyle name="Calculation 2 4 3 2 3 5 7" xfId="5842"/>
    <cellStyle name="Calculation 2 4 3 2 3 5 8" xfId="5843"/>
    <cellStyle name="Calculation 2 4 3 2 3 6" xfId="5844"/>
    <cellStyle name="Calculation 2 4 3 2 3 6 2" xfId="5845"/>
    <cellStyle name="Calculation 2 4 3 2 3 6 3" xfId="5846"/>
    <cellStyle name="Calculation 2 4 3 2 3 6 4" xfId="5847"/>
    <cellStyle name="Calculation 2 4 3 2 3 6 5" xfId="5848"/>
    <cellStyle name="Calculation 2 4 3 2 3 6 6" xfId="5849"/>
    <cellStyle name="Calculation 2 4 3 2 3 6 7" xfId="5850"/>
    <cellStyle name="Calculation 2 4 3 2 3 7" xfId="5851"/>
    <cellStyle name="Calculation 2 4 3 2 3 8" xfId="5852"/>
    <cellStyle name="Calculation 2 4 3 2 3 9" xfId="5853"/>
    <cellStyle name="Calculation 2 4 3 2 4" xfId="5854"/>
    <cellStyle name="Calculation 2 4 3 2 4 10" xfId="5855"/>
    <cellStyle name="Calculation 2 4 3 2 4 2" xfId="5856"/>
    <cellStyle name="Calculation 2 4 3 2 4 2 2" xfId="5857"/>
    <cellStyle name="Calculation 2 4 3 2 4 2 2 2" xfId="5858"/>
    <cellStyle name="Calculation 2 4 3 2 4 2 2 3" xfId="5859"/>
    <cellStyle name="Calculation 2 4 3 2 4 2 2 4" xfId="5860"/>
    <cellStyle name="Calculation 2 4 3 2 4 2 2 5" xfId="5861"/>
    <cellStyle name="Calculation 2 4 3 2 4 2 2 6" xfId="5862"/>
    <cellStyle name="Calculation 2 4 3 2 4 2 2 7" xfId="5863"/>
    <cellStyle name="Calculation 2 4 3 2 4 2 3" xfId="5864"/>
    <cellStyle name="Calculation 2 4 3 2 4 2 4" xfId="5865"/>
    <cellStyle name="Calculation 2 4 3 2 4 3" xfId="5866"/>
    <cellStyle name="Calculation 2 4 3 2 4 3 2" xfId="5867"/>
    <cellStyle name="Calculation 2 4 3 2 4 3 2 2" xfId="5868"/>
    <cellStyle name="Calculation 2 4 3 2 4 3 2 3" xfId="5869"/>
    <cellStyle name="Calculation 2 4 3 2 4 3 2 4" xfId="5870"/>
    <cellStyle name="Calculation 2 4 3 2 4 3 2 5" xfId="5871"/>
    <cellStyle name="Calculation 2 4 3 2 4 3 2 6" xfId="5872"/>
    <cellStyle name="Calculation 2 4 3 2 4 3 2 7" xfId="5873"/>
    <cellStyle name="Calculation 2 4 3 2 4 3 3" xfId="5874"/>
    <cellStyle name="Calculation 2 4 3 2 4 3 4" xfId="5875"/>
    <cellStyle name="Calculation 2 4 3 2 4 4" xfId="5876"/>
    <cellStyle name="Calculation 2 4 3 2 4 4 2" xfId="5877"/>
    <cellStyle name="Calculation 2 4 3 2 4 4 2 2" xfId="5878"/>
    <cellStyle name="Calculation 2 4 3 2 4 4 2 3" xfId="5879"/>
    <cellStyle name="Calculation 2 4 3 2 4 4 2 4" xfId="5880"/>
    <cellStyle name="Calculation 2 4 3 2 4 4 2 5" xfId="5881"/>
    <cellStyle name="Calculation 2 4 3 2 4 4 2 6" xfId="5882"/>
    <cellStyle name="Calculation 2 4 3 2 4 4 2 7" xfId="5883"/>
    <cellStyle name="Calculation 2 4 3 2 4 4 3" xfId="5884"/>
    <cellStyle name="Calculation 2 4 3 2 4 4 4" xfId="5885"/>
    <cellStyle name="Calculation 2 4 3 2 4 5" xfId="5886"/>
    <cellStyle name="Calculation 2 4 3 2 4 5 2" xfId="5887"/>
    <cellStyle name="Calculation 2 4 3 2 4 5 3" xfId="5888"/>
    <cellStyle name="Calculation 2 4 3 2 4 5 4" xfId="5889"/>
    <cellStyle name="Calculation 2 4 3 2 4 5 5" xfId="5890"/>
    <cellStyle name="Calculation 2 4 3 2 4 5 6" xfId="5891"/>
    <cellStyle name="Calculation 2 4 3 2 4 5 7" xfId="5892"/>
    <cellStyle name="Calculation 2 4 3 2 4 5 8" xfId="5893"/>
    <cellStyle name="Calculation 2 4 3 2 4 6" xfId="5894"/>
    <cellStyle name="Calculation 2 4 3 2 4 6 2" xfId="5895"/>
    <cellStyle name="Calculation 2 4 3 2 4 6 3" xfId="5896"/>
    <cellStyle name="Calculation 2 4 3 2 4 6 4" xfId="5897"/>
    <cellStyle name="Calculation 2 4 3 2 4 6 5" xfId="5898"/>
    <cellStyle name="Calculation 2 4 3 2 4 6 6" xfId="5899"/>
    <cellStyle name="Calculation 2 4 3 2 4 6 7" xfId="5900"/>
    <cellStyle name="Calculation 2 4 3 2 4 7" xfId="5901"/>
    <cellStyle name="Calculation 2 4 3 2 4 8" xfId="5902"/>
    <cellStyle name="Calculation 2 4 3 2 4 9" xfId="5903"/>
    <cellStyle name="Calculation 2 4 3 2 5" xfId="5904"/>
    <cellStyle name="Calculation 2 4 3 2 5 2" xfId="5905"/>
    <cellStyle name="Calculation 2 4 3 2 5 2 2" xfId="5906"/>
    <cellStyle name="Calculation 2 4 3 2 5 2 3" xfId="5907"/>
    <cellStyle name="Calculation 2 4 3 2 5 2 4" xfId="5908"/>
    <cellStyle name="Calculation 2 4 3 2 5 2 5" xfId="5909"/>
    <cellStyle name="Calculation 2 4 3 2 5 2 6" xfId="5910"/>
    <cellStyle name="Calculation 2 4 3 2 5 2 7" xfId="5911"/>
    <cellStyle name="Calculation 2 4 3 2 5 3" xfId="5912"/>
    <cellStyle name="Calculation 2 4 3 2 5 4" xfId="5913"/>
    <cellStyle name="Calculation 2 4 3 2 5 5" xfId="5914"/>
    <cellStyle name="Calculation 2 4 3 2 6" xfId="5915"/>
    <cellStyle name="Calculation 2 4 3 2 6 2" xfId="5916"/>
    <cellStyle name="Calculation 2 4 3 2 6 2 2" xfId="5917"/>
    <cellStyle name="Calculation 2 4 3 2 6 2 3" xfId="5918"/>
    <cellStyle name="Calculation 2 4 3 2 6 2 4" xfId="5919"/>
    <cellStyle name="Calculation 2 4 3 2 6 2 5" xfId="5920"/>
    <cellStyle name="Calculation 2 4 3 2 6 2 6" xfId="5921"/>
    <cellStyle name="Calculation 2 4 3 2 6 2 7" xfId="5922"/>
    <cellStyle name="Calculation 2 4 3 2 6 3" xfId="5923"/>
    <cellStyle name="Calculation 2 4 3 2 6 4" xfId="5924"/>
    <cellStyle name="Calculation 2 4 3 2 6 5" xfId="5925"/>
    <cellStyle name="Calculation 2 4 3 2 7" xfId="5926"/>
    <cellStyle name="Calculation 2 4 3 2 7 2" xfId="5927"/>
    <cellStyle name="Calculation 2 4 3 2 7 2 2" xfId="5928"/>
    <cellStyle name="Calculation 2 4 3 2 7 2 3" xfId="5929"/>
    <cellStyle name="Calculation 2 4 3 2 7 2 4" xfId="5930"/>
    <cellStyle name="Calculation 2 4 3 2 7 2 5" xfId="5931"/>
    <cellStyle name="Calculation 2 4 3 2 7 2 6" xfId="5932"/>
    <cellStyle name="Calculation 2 4 3 2 7 2 7" xfId="5933"/>
    <cellStyle name="Calculation 2 4 3 2 7 3" xfId="5934"/>
    <cellStyle name="Calculation 2 4 3 2 7 4" xfId="5935"/>
    <cellStyle name="Calculation 2 4 3 2 7 5" xfId="5936"/>
    <cellStyle name="Calculation 2 4 3 2 8" xfId="5937"/>
    <cellStyle name="Calculation 2 4 3 2 8 2" xfId="5938"/>
    <cellStyle name="Calculation 2 4 3 2 8 2 2" xfId="5939"/>
    <cellStyle name="Calculation 2 4 3 2 8 2 3" xfId="5940"/>
    <cellStyle name="Calculation 2 4 3 2 8 2 4" xfId="5941"/>
    <cellStyle name="Calculation 2 4 3 2 8 2 5" xfId="5942"/>
    <cellStyle name="Calculation 2 4 3 2 8 2 6" xfId="5943"/>
    <cellStyle name="Calculation 2 4 3 2 8 2 7" xfId="5944"/>
    <cellStyle name="Calculation 2 4 3 2 8 3" xfId="5945"/>
    <cellStyle name="Calculation 2 4 3 2 8 4" xfId="5946"/>
    <cellStyle name="Calculation 2 4 3 2 8 5" xfId="5947"/>
    <cellStyle name="Calculation 2 4 3 2 9" xfId="5948"/>
    <cellStyle name="Calculation 2 4 3 2 9 2" xfId="5949"/>
    <cellStyle name="Calculation 2 4 3 2 9 3" xfId="5950"/>
    <cellStyle name="Calculation 2 4 3 2 9 4" xfId="5951"/>
    <cellStyle name="Calculation 2 4 3 2 9 5" xfId="5952"/>
    <cellStyle name="Calculation 2 4 3 2 9 6" xfId="5953"/>
    <cellStyle name="Calculation 2 4 3 2 9 7" xfId="5954"/>
    <cellStyle name="Calculation 2 4 3 2 9 8" xfId="5955"/>
    <cellStyle name="Calculation 2 4 3 3" xfId="5956"/>
    <cellStyle name="Calculation 2 4 3 3 10" xfId="5957"/>
    <cellStyle name="Calculation 2 4 3 3 10 2" xfId="5958"/>
    <cellStyle name="Calculation 2 4 3 3 10 3" xfId="5959"/>
    <cellStyle name="Calculation 2 4 3 3 10 4" xfId="5960"/>
    <cellStyle name="Calculation 2 4 3 3 10 5" xfId="5961"/>
    <cellStyle name="Calculation 2 4 3 3 11" xfId="5962"/>
    <cellStyle name="Calculation 2 4 3 3 11 2" xfId="5963"/>
    <cellStyle name="Calculation 2 4 3 3 11 3" xfId="5964"/>
    <cellStyle name="Calculation 2 4 3 3 11 4" xfId="5965"/>
    <cellStyle name="Calculation 2 4 3 3 11 5" xfId="5966"/>
    <cellStyle name="Calculation 2 4 3 3 12" xfId="5967"/>
    <cellStyle name="Calculation 2 4 3 3 12 2" xfId="5968"/>
    <cellStyle name="Calculation 2 4 3 3 12 3" xfId="5969"/>
    <cellStyle name="Calculation 2 4 3 3 12 4" xfId="5970"/>
    <cellStyle name="Calculation 2 4 3 3 12 5" xfId="5971"/>
    <cellStyle name="Calculation 2 4 3 3 13" xfId="5972"/>
    <cellStyle name="Calculation 2 4 3 3 13 2" xfId="5973"/>
    <cellStyle name="Calculation 2 4 3 3 13 3" xfId="5974"/>
    <cellStyle name="Calculation 2 4 3 3 13 4" xfId="5975"/>
    <cellStyle name="Calculation 2 4 3 3 13 5" xfId="5976"/>
    <cellStyle name="Calculation 2 4 3 3 14" xfId="5977"/>
    <cellStyle name="Calculation 2 4 3 3 14 2" xfId="5978"/>
    <cellStyle name="Calculation 2 4 3 3 14 3" xfId="5979"/>
    <cellStyle name="Calculation 2 4 3 3 14 4" xfId="5980"/>
    <cellStyle name="Calculation 2 4 3 3 14 5" xfId="5981"/>
    <cellStyle name="Calculation 2 4 3 3 15" xfId="5982"/>
    <cellStyle name="Calculation 2 4 3 3 15 2" xfId="5983"/>
    <cellStyle name="Calculation 2 4 3 3 15 3" xfId="5984"/>
    <cellStyle name="Calculation 2 4 3 3 15 4" xfId="5985"/>
    <cellStyle name="Calculation 2 4 3 3 15 5" xfId="5986"/>
    <cellStyle name="Calculation 2 4 3 3 16" xfId="5987"/>
    <cellStyle name="Calculation 2 4 3 3 16 2" xfId="5988"/>
    <cellStyle name="Calculation 2 4 3 3 16 3" xfId="5989"/>
    <cellStyle name="Calculation 2 4 3 3 16 4" xfId="5990"/>
    <cellStyle name="Calculation 2 4 3 3 16 5" xfId="5991"/>
    <cellStyle name="Calculation 2 4 3 3 17" xfId="5992"/>
    <cellStyle name="Calculation 2 4 3 3 17 2" xfId="5993"/>
    <cellStyle name="Calculation 2 4 3 3 17 3" xfId="5994"/>
    <cellStyle name="Calculation 2 4 3 3 17 4" xfId="5995"/>
    <cellStyle name="Calculation 2 4 3 3 17 5" xfId="5996"/>
    <cellStyle name="Calculation 2 4 3 3 18" xfId="5997"/>
    <cellStyle name="Calculation 2 4 3 3 2" xfId="5998"/>
    <cellStyle name="Calculation 2 4 3 3 2 10" xfId="5999"/>
    <cellStyle name="Calculation 2 4 3 3 2 2" xfId="6000"/>
    <cellStyle name="Calculation 2 4 3 3 2 2 2" xfId="6001"/>
    <cellStyle name="Calculation 2 4 3 3 2 2 2 2" xfId="6002"/>
    <cellStyle name="Calculation 2 4 3 3 2 2 2 3" xfId="6003"/>
    <cellStyle name="Calculation 2 4 3 3 2 2 2 4" xfId="6004"/>
    <cellStyle name="Calculation 2 4 3 3 2 2 2 5" xfId="6005"/>
    <cellStyle name="Calculation 2 4 3 3 2 2 2 6" xfId="6006"/>
    <cellStyle name="Calculation 2 4 3 3 2 2 2 7" xfId="6007"/>
    <cellStyle name="Calculation 2 4 3 3 2 2 3" xfId="6008"/>
    <cellStyle name="Calculation 2 4 3 3 2 2 4" xfId="6009"/>
    <cellStyle name="Calculation 2 4 3 3 2 3" xfId="6010"/>
    <cellStyle name="Calculation 2 4 3 3 2 3 2" xfId="6011"/>
    <cellStyle name="Calculation 2 4 3 3 2 3 2 2" xfId="6012"/>
    <cellStyle name="Calculation 2 4 3 3 2 3 2 3" xfId="6013"/>
    <cellStyle name="Calculation 2 4 3 3 2 3 2 4" xfId="6014"/>
    <cellStyle name="Calculation 2 4 3 3 2 3 2 5" xfId="6015"/>
    <cellStyle name="Calculation 2 4 3 3 2 3 2 6" xfId="6016"/>
    <cellStyle name="Calculation 2 4 3 3 2 3 2 7" xfId="6017"/>
    <cellStyle name="Calculation 2 4 3 3 2 3 3" xfId="6018"/>
    <cellStyle name="Calculation 2 4 3 3 2 3 4" xfId="6019"/>
    <cellStyle name="Calculation 2 4 3 3 2 4" xfId="6020"/>
    <cellStyle name="Calculation 2 4 3 3 2 4 2" xfId="6021"/>
    <cellStyle name="Calculation 2 4 3 3 2 4 2 2" xfId="6022"/>
    <cellStyle name="Calculation 2 4 3 3 2 4 2 3" xfId="6023"/>
    <cellStyle name="Calculation 2 4 3 3 2 4 2 4" xfId="6024"/>
    <cellStyle name="Calculation 2 4 3 3 2 4 2 5" xfId="6025"/>
    <cellStyle name="Calculation 2 4 3 3 2 4 2 6" xfId="6026"/>
    <cellStyle name="Calculation 2 4 3 3 2 4 2 7" xfId="6027"/>
    <cellStyle name="Calculation 2 4 3 3 2 4 3" xfId="6028"/>
    <cellStyle name="Calculation 2 4 3 3 2 4 4" xfId="6029"/>
    <cellStyle name="Calculation 2 4 3 3 2 5" xfId="6030"/>
    <cellStyle name="Calculation 2 4 3 3 2 5 2" xfId="6031"/>
    <cellStyle name="Calculation 2 4 3 3 2 5 3" xfId="6032"/>
    <cellStyle name="Calculation 2 4 3 3 2 5 4" xfId="6033"/>
    <cellStyle name="Calculation 2 4 3 3 2 5 5" xfId="6034"/>
    <cellStyle name="Calculation 2 4 3 3 2 5 6" xfId="6035"/>
    <cellStyle name="Calculation 2 4 3 3 2 5 7" xfId="6036"/>
    <cellStyle name="Calculation 2 4 3 3 2 5 8" xfId="6037"/>
    <cellStyle name="Calculation 2 4 3 3 2 6" xfId="6038"/>
    <cellStyle name="Calculation 2 4 3 3 2 6 2" xfId="6039"/>
    <cellStyle name="Calculation 2 4 3 3 2 6 3" xfId="6040"/>
    <cellStyle name="Calculation 2 4 3 3 2 6 4" xfId="6041"/>
    <cellStyle name="Calculation 2 4 3 3 2 6 5" xfId="6042"/>
    <cellStyle name="Calculation 2 4 3 3 2 6 6" xfId="6043"/>
    <cellStyle name="Calculation 2 4 3 3 2 6 7" xfId="6044"/>
    <cellStyle name="Calculation 2 4 3 3 2 7" xfId="6045"/>
    <cellStyle name="Calculation 2 4 3 3 2 8" xfId="6046"/>
    <cellStyle name="Calculation 2 4 3 3 2 9" xfId="6047"/>
    <cellStyle name="Calculation 2 4 3 3 3" xfId="6048"/>
    <cellStyle name="Calculation 2 4 3 3 3 2" xfId="6049"/>
    <cellStyle name="Calculation 2 4 3 3 3 2 2" xfId="6050"/>
    <cellStyle name="Calculation 2 4 3 3 3 2 3" xfId="6051"/>
    <cellStyle name="Calculation 2 4 3 3 3 2 4" xfId="6052"/>
    <cellStyle name="Calculation 2 4 3 3 3 2 5" xfId="6053"/>
    <cellStyle name="Calculation 2 4 3 3 3 2 6" xfId="6054"/>
    <cellStyle name="Calculation 2 4 3 3 3 2 7" xfId="6055"/>
    <cellStyle name="Calculation 2 4 3 3 3 3" xfId="6056"/>
    <cellStyle name="Calculation 2 4 3 3 3 4" xfId="6057"/>
    <cellStyle name="Calculation 2 4 3 3 3 5" xfId="6058"/>
    <cellStyle name="Calculation 2 4 3 3 4" xfId="6059"/>
    <cellStyle name="Calculation 2 4 3 3 4 2" xfId="6060"/>
    <cellStyle name="Calculation 2 4 3 3 4 2 2" xfId="6061"/>
    <cellStyle name="Calculation 2 4 3 3 4 2 3" xfId="6062"/>
    <cellStyle name="Calculation 2 4 3 3 4 2 4" xfId="6063"/>
    <cellStyle name="Calculation 2 4 3 3 4 2 5" xfId="6064"/>
    <cellStyle name="Calculation 2 4 3 3 4 2 6" xfId="6065"/>
    <cellStyle name="Calculation 2 4 3 3 4 2 7" xfId="6066"/>
    <cellStyle name="Calculation 2 4 3 3 4 3" xfId="6067"/>
    <cellStyle name="Calculation 2 4 3 3 4 4" xfId="6068"/>
    <cellStyle name="Calculation 2 4 3 3 4 5" xfId="6069"/>
    <cellStyle name="Calculation 2 4 3 3 5" xfId="6070"/>
    <cellStyle name="Calculation 2 4 3 3 5 2" xfId="6071"/>
    <cellStyle name="Calculation 2 4 3 3 5 2 2" xfId="6072"/>
    <cellStyle name="Calculation 2 4 3 3 5 2 3" xfId="6073"/>
    <cellStyle name="Calculation 2 4 3 3 5 2 4" xfId="6074"/>
    <cellStyle name="Calculation 2 4 3 3 5 2 5" xfId="6075"/>
    <cellStyle name="Calculation 2 4 3 3 5 2 6" xfId="6076"/>
    <cellStyle name="Calculation 2 4 3 3 5 2 7" xfId="6077"/>
    <cellStyle name="Calculation 2 4 3 3 5 3" xfId="6078"/>
    <cellStyle name="Calculation 2 4 3 3 5 4" xfId="6079"/>
    <cellStyle name="Calculation 2 4 3 3 5 5" xfId="6080"/>
    <cellStyle name="Calculation 2 4 3 3 6" xfId="6081"/>
    <cellStyle name="Calculation 2 4 3 3 6 2" xfId="6082"/>
    <cellStyle name="Calculation 2 4 3 3 6 3" xfId="6083"/>
    <cellStyle name="Calculation 2 4 3 3 6 4" xfId="6084"/>
    <cellStyle name="Calculation 2 4 3 3 6 5" xfId="6085"/>
    <cellStyle name="Calculation 2 4 3 3 6 6" xfId="6086"/>
    <cellStyle name="Calculation 2 4 3 3 6 7" xfId="6087"/>
    <cellStyle name="Calculation 2 4 3 3 6 8" xfId="6088"/>
    <cellStyle name="Calculation 2 4 3 3 7" xfId="6089"/>
    <cellStyle name="Calculation 2 4 3 3 7 2" xfId="6090"/>
    <cellStyle name="Calculation 2 4 3 3 7 3" xfId="6091"/>
    <cellStyle name="Calculation 2 4 3 3 7 4" xfId="6092"/>
    <cellStyle name="Calculation 2 4 3 3 7 5" xfId="6093"/>
    <cellStyle name="Calculation 2 4 3 3 7 6" xfId="6094"/>
    <cellStyle name="Calculation 2 4 3 3 7 7" xfId="6095"/>
    <cellStyle name="Calculation 2 4 3 3 8" xfId="6096"/>
    <cellStyle name="Calculation 2 4 3 3 8 2" xfId="6097"/>
    <cellStyle name="Calculation 2 4 3 3 8 3" xfId="6098"/>
    <cellStyle name="Calculation 2 4 3 3 8 4" xfId="6099"/>
    <cellStyle name="Calculation 2 4 3 3 8 5" xfId="6100"/>
    <cellStyle name="Calculation 2 4 3 3 9" xfId="6101"/>
    <cellStyle name="Calculation 2 4 3 3 9 2" xfId="6102"/>
    <cellStyle name="Calculation 2 4 3 3 9 3" xfId="6103"/>
    <cellStyle name="Calculation 2 4 3 3 9 4" xfId="6104"/>
    <cellStyle name="Calculation 2 4 3 3 9 5" xfId="6105"/>
    <cellStyle name="Calculation 2 4 3 4" xfId="6106"/>
    <cellStyle name="Calculation 2 4 3 4 10" xfId="6107"/>
    <cellStyle name="Calculation 2 4 3 4 2" xfId="6108"/>
    <cellStyle name="Calculation 2 4 3 4 2 2" xfId="6109"/>
    <cellStyle name="Calculation 2 4 3 4 2 2 2" xfId="6110"/>
    <cellStyle name="Calculation 2 4 3 4 2 2 3" xfId="6111"/>
    <cellStyle name="Calculation 2 4 3 4 2 2 4" xfId="6112"/>
    <cellStyle name="Calculation 2 4 3 4 2 2 5" xfId="6113"/>
    <cellStyle name="Calculation 2 4 3 4 2 2 6" xfId="6114"/>
    <cellStyle name="Calculation 2 4 3 4 2 2 7" xfId="6115"/>
    <cellStyle name="Calculation 2 4 3 4 2 3" xfId="6116"/>
    <cellStyle name="Calculation 2 4 3 4 2 4" xfId="6117"/>
    <cellStyle name="Calculation 2 4 3 4 3" xfId="6118"/>
    <cellStyle name="Calculation 2 4 3 4 3 2" xfId="6119"/>
    <cellStyle name="Calculation 2 4 3 4 3 2 2" xfId="6120"/>
    <cellStyle name="Calculation 2 4 3 4 3 2 3" xfId="6121"/>
    <cellStyle name="Calculation 2 4 3 4 3 2 4" xfId="6122"/>
    <cellStyle name="Calculation 2 4 3 4 3 2 5" xfId="6123"/>
    <cellStyle name="Calculation 2 4 3 4 3 2 6" xfId="6124"/>
    <cellStyle name="Calculation 2 4 3 4 3 2 7" xfId="6125"/>
    <cellStyle name="Calculation 2 4 3 4 3 3" xfId="6126"/>
    <cellStyle name="Calculation 2 4 3 4 3 4" xfId="6127"/>
    <cellStyle name="Calculation 2 4 3 4 4" xfId="6128"/>
    <cellStyle name="Calculation 2 4 3 4 4 2" xfId="6129"/>
    <cellStyle name="Calculation 2 4 3 4 4 2 2" xfId="6130"/>
    <cellStyle name="Calculation 2 4 3 4 4 2 3" xfId="6131"/>
    <cellStyle name="Calculation 2 4 3 4 4 2 4" xfId="6132"/>
    <cellStyle name="Calculation 2 4 3 4 4 2 5" xfId="6133"/>
    <cellStyle name="Calculation 2 4 3 4 4 2 6" xfId="6134"/>
    <cellStyle name="Calculation 2 4 3 4 4 2 7" xfId="6135"/>
    <cellStyle name="Calculation 2 4 3 4 4 3" xfId="6136"/>
    <cellStyle name="Calculation 2 4 3 4 4 4" xfId="6137"/>
    <cellStyle name="Calculation 2 4 3 4 5" xfId="6138"/>
    <cellStyle name="Calculation 2 4 3 4 5 2" xfId="6139"/>
    <cellStyle name="Calculation 2 4 3 4 5 3" xfId="6140"/>
    <cellStyle name="Calculation 2 4 3 4 5 4" xfId="6141"/>
    <cellStyle name="Calculation 2 4 3 4 5 5" xfId="6142"/>
    <cellStyle name="Calculation 2 4 3 4 5 6" xfId="6143"/>
    <cellStyle name="Calculation 2 4 3 4 5 7" xfId="6144"/>
    <cellStyle name="Calculation 2 4 3 4 5 8" xfId="6145"/>
    <cellStyle name="Calculation 2 4 3 4 6" xfId="6146"/>
    <cellStyle name="Calculation 2 4 3 4 6 2" xfId="6147"/>
    <cellStyle name="Calculation 2 4 3 4 6 3" xfId="6148"/>
    <cellStyle name="Calculation 2 4 3 4 6 4" xfId="6149"/>
    <cellStyle name="Calculation 2 4 3 4 6 5" xfId="6150"/>
    <cellStyle name="Calculation 2 4 3 4 6 6" xfId="6151"/>
    <cellStyle name="Calculation 2 4 3 4 6 7" xfId="6152"/>
    <cellStyle name="Calculation 2 4 3 4 7" xfId="6153"/>
    <cellStyle name="Calculation 2 4 3 4 8" xfId="6154"/>
    <cellStyle name="Calculation 2 4 3 4 9" xfId="6155"/>
    <cellStyle name="Calculation 2 4 3 5" xfId="6156"/>
    <cellStyle name="Calculation 2 4 3 5 10" xfId="6157"/>
    <cellStyle name="Calculation 2 4 3 5 2" xfId="6158"/>
    <cellStyle name="Calculation 2 4 3 5 2 2" xfId="6159"/>
    <cellStyle name="Calculation 2 4 3 5 2 2 2" xfId="6160"/>
    <cellStyle name="Calculation 2 4 3 5 2 2 3" xfId="6161"/>
    <cellStyle name="Calculation 2 4 3 5 2 2 4" xfId="6162"/>
    <cellStyle name="Calculation 2 4 3 5 2 2 5" xfId="6163"/>
    <cellStyle name="Calculation 2 4 3 5 2 2 6" xfId="6164"/>
    <cellStyle name="Calculation 2 4 3 5 2 2 7" xfId="6165"/>
    <cellStyle name="Calculation 2 4 3 5 2 3" xfId="6166"/>
    <cellStyle name="Calculation 2 4 3 5 2 4" xfId="6167"/>
    <cellStyle name="Calculation 2 4 3 5 3" xfId="6168"/>
    <cellStyle name="Calculation 2 4 3 5 3 2" xfId="6169"/>
    <cellStyle name="Calculation 2 4 3 5 3 2 2" xfId="6170"/>
    <cellStyle name="Calculation 2 4 3 5 3 2 3" xfId="6171"/>
    <cellStyle name="Calculation 2 4 3 5 3 2 4" xfId="6172"/>
    <cellStyle name="Calculation 2 4 3 5 3 2 5" xfId="6173"/>
    <cellStyle name="Calculation 2 4 3 5 3 2 6" xfId="6174"/>
    <cellStyle name="Calculation 2 4 3 5 3 2 7" xfId="6175"/>
    <cellStyle name="Calculation 2 4 3 5 3 3" xfId="6176"/>
    <cellStyle name="Calculation 2 4 3 5 3 4" xfId="6177"/>
    <cellStyle name="Calculation 2 4 3 5 4" xfId="6178"/>
    <cellStyle name="Calculation 2 4 3 5 4 2" xfId="6179"/>
    <cellStyle name="Calculation 2 4 3 5 4 2 2" xfId="6180"/>
    <cellStyle name="Calculation 2 4 3 5 4 2 3" xfId="6181"/>
    <cellStyle name="Calculation 2 4 3 5 4 2 4" xfId="6182"/>
    <cellStyle name="Calculation 2 4 3 5 4 2 5" xfId="6183"/>
    <cellStyle name="Calculation 2 4 3 5 4 2 6" xfId="6184"/>
    <cellStyle name="Calculation 2 4 3 5 4 2 7" xfId="6185"/>
    <cellStyle name="Calculation 2 4 3 5 4 3" xfId="6186"/>
    <cellStyle name="Calculation 2 4 3 5 4 4" xfId="6187"/>
    <cellStyle name="Calculation 2 4 3 5 5" xfId="6188"/>
    <cellStyle name="Calculation 2 4 3 5 5 2" xfId="6189"/>
    <cellStyle name="Calculation 2 4 3 5 5 3" xfId="6190"/>
    <cellStyle name="Calculation 2 4 3 5 5 4" xfId="6191"/>
    <cellStyle name="Calculation 2 4 3 5 5 5" xfId="6192"/>
    <cellStyle name="Calculation 2 4 3 5 5 6" xfId="6193"/>
    <cellStyle name="Calculation 2 4 3 5 5 7" xfId="6194"/>
    <cellStyle name="Calculation 2 4 3 5 5 8" xfId="6195"/>
    <cellStyle name="Calculation 2 4 3 5 6" xfId="6196"/>
    <cellStyle name="Calculation 2 4 3 5 6 2" xfId="6197"/>
    <cellStyle name="Calculation 2 4 3 5 6 3" xfId="6198"/>
    <cellStyle name="Calculation 2 4 3 5 6 4" xfId="6199"/>
    <cellStyle name="Calculation 2 4 3 5 6 5" xfId="6200"/>
    <cellStyle name="Calculation 2 4 3 5 6 6" xfId="6201"/>
    <cellStyle name="Calculation 2 4 3 5 6 7" xfId="6202"/>
    <cellStyle name="Calculation 2 4 3 5 7" xfId="6203"/>
    <cellStyle name="Calculation 2 4 3 5 8" xfId="6204"/>
    <cellStyle name="Calculation 2 4 3 5 9" xfId="6205"/>
    <cellStyle name="Calculation 2 4 3 6" xfId="6206"/>
    <cellStyle name="Calculation 2 4 3 6 2" xfId="6207"/>
    <cellStyle name="Calculation 2 4 3 6 2 2" xfId="6208"/>
    <cellStyle name="Calculation 2 4 3 6 2 3" xfId="6209"/>
    <cellStyle name="Calculation 2 4 3 6 2 4" xfId="6210"/>
    <cellStyle name="Calculation 2 4 3 6 2 5" xfId="6211"/>
    <cellStyle name="Calculation 2 4 3 6 2 6" xfId="6212"/>
    <cellStyle name="Calculation 2 4 3 6 2 7" xfId="6213"/>
    <cellStyle name="Calculation 2 4 3 6 3" xfId="6214"/>
    <cellStyle name="Calculation 2 4 3 6 4" xfId="6215"/>
    <cellStyle name="Calculation 2 4 3 6 5" xfId="6216"/>
    <cellStyle name="Calculation 2 4 3 7" xfId="6217"/>
    <cellStyle name="Calculation 2 4 3 7 2" xfId="6218"/>
    <cellStyle name="Calculation 2 4 3 7 2 2" xfId="6219"/>
    <cellStyle name="Calculation 2 4 3 7 2 3" xfId="6220"/>
    <cellStyle name="Calculation 2 4 3 7 2 4" xfId="6221"/>
    <cellStyle name="Calculation 2 4 3 7 2 5" xfId="6222"/>
    <cellStyle name="Calculation 2 4 3 7 2 6" xfId="6223"/>
    <cellStyle name="Calculation 2 4 3 7 2 7" xfId="6224"/>
    <cellStyle name="Calculation 2 4 3 7 3" xfId="6225"/>
    <cellStyle name="Calculation 2 4 3 7 4" xfId="6226"/>
    <cellStyle name="Calculation 2 4 3 7 5" xfId="6227"/>
    <cellStyle name="Calculation 2 4 3 8" xfId="6228"/>
    <cellStyle name="Calculation 2 4 3 8 2" xfId="6229"/>
    <cellStyle name="Calculation 2 4 3 8 2 2" xfId="6230"/>
    <cellStyle name="Calculation 2 4 3 8 2 3" xfId="6231"/>
    <cellStyle name="Calculation 2 4 3 8 2 4" xfId="6232"/>
    <cellStyle name="Calculation 2 4 3 8 2 5" xfId="6233"/>
    <cellStyle name="Calculation 2 4 3 8 2 6" xfId="6234"/>
    <cellStyle name="Calculation 2 4 3 8 2 7" xfId="6235"/>
    <cellStyle name="Calculation 2 4 3 8 3" xfId="6236"/>
    <cellStyle name="Calculation 2 4 3 8 4" xfId="6237"/>
    <cellStyle name="Calculation 2 4 3 8 5" xfId="6238"/>
    <cellStyle name="Calculation 2 4 3 9" xfId="6239"/>
    <cellStyle name="Calculation 2 4 3 9 2" xfId="6240"/>
    <cellStyle name="Calculation 2 4 3 9 2 2" xfId="6241"/>
    <cellStyle name="Calculation 2 4 3 9 2 3" xfId="6242"/>
    <cellStyle name="Calculation 2 4 3 9 2 4" xfId="6243"/>
    <cellStyle name="Calculation 2 4 3 9 2 5" xfId="6244"/>
    <cellStyle name="Calculation 2 4 3 9 2 6" xfId="6245"/>
    <cellStyle name="Calculation 2 4 3 9 2 7" xfId="6246"/>
    <cellStyle name="Calculation 2 4 3 9 3" xfId="6247"/>
    <cellStyle name="Calculation 2 4 3 9 4" xfId="6248"/>
    <cellStyle name="Calculation 2 4 3 9 5" xfId="6249"/>
    <cellStyle name="Calculation 2 4 4" xfId="6250"/>
    <cellStyle name="Calculation 2 4 4 10" xfId="6251"/>
    <cellStyle name="Calculation 2 4 4 10 2" xfId="6252"/>
    <cellStyle name="Calculation 2 4 4 10 3" xfId="6253"/>
    <cellStyle name="Calculation 2 4 4 10 4" xfId="6254"/>
    <cellStyle name="Calculation 2 4 4 10 5" xfId="6255"/>
    <cellStyle name="Calculation 2 4 4 10 6" xfId="6256"/>
    <cellStyle name="Calculation 2 4 4 10 7" xfId="6257"/>
    <cellStyle name="Calculation 2 4 4 11" xfId="6258"/>
    <cellStyle name="Calculation 2 4 4 11 2" xfId="6259"/>
    <cellStyle name="Calculation 2 4 4 11 3" xfId="6260"/>
    <cellStyle name="Calculation 2 4 4 11 4" xfId="6261"/>
    <cellStyle name="Calculation 2 4 4 11 5" xfId="6262"/>
    <cellStyle name="Calculation 2 4 4 12" xfId="6263"/>
    <cellStyle name="Calculation 2 4 4 12 2" xfId="6264"/>
    <cellStyle name="Calculation 2 4 4 12 3" xfId="6265"/>
    <cellStyle name="Calculation 2 4 4 12 4" xfId="6266"/>
    <cellStyle name="Calculation 2 4 4 12 5" xfId="6267"/>
    <cellStyle name="Calculation 2 4 4 13" xfId="6268"/>
    <cellStyle name="Calculation 2 4 4 13 2" xfId="6269"/>
    <cellStyle name="Calculation 2 4 4 13 3" xfId="6270"/>
    <cellStyle name="Calculation 2 4 4 13 4" xfId="6271"/>
    <cellStyle name="Calculation 2 4 4 13 5" xfId="6272"/>
    <cellStyle name="Calculation 2 4 4 14" xfId="6273"/>
    <cellStyle name="Calculation 2 4 4 14 2" xfId="6274"/>
    <cellStyle name="Calculation 2 4 4 14 3" xfId="6275"/>
    <cellStyle name="Calculation 2 4 4 14 4" xfId="6276"/>
    <cellStyle name="Calculation 2 4 4 14 5" xfId="6277"/>
    <cellStyle name="Calculation 2 4 4 15" xfId="6278"/>
    <cellStyle name="Calculation 2 4 4 15 2" xfId="6279"/>
    <cellStyle name="Calculation 2 4 4 15 3" xfId="6280"/>
    <cellStyle name="Calculation 2 4 4 15 4" xfId="6281"/>
    <cellStyle name="Calculation 2 4 4 15 5" xfId="6282"/>
    <cellStyle name="Calculation 2 4 4 16" xfId="6283"/>
    <cellStyle name="Calculation 2 4 4 16 2" xfId="6284"/>
    <cellStyle name="Calculation 2 4 4 16 3" xfId="6285"/>
    <cellStyle name="Calculation 2 4 4 16 4" xfId="6286"/>
    <cellStyle name="Calculation 2 4 4 16 5" xfId="6287"/>
    <cellStyle name="Calculation 2 4 4 17" xfId="6288"/>
    <cellStyle name="Calculation 2 4 4 17 2" xfId="6289"/>
    <cellStyle name="Calculation 2 4 4 17 3" xfId="6290"/>
    <cellStyle name="Calculation 2 4 4 17 4" xfId="6291"/>
    <cellStyle name="Calculation 2 4 4 17 5" xfId="6292"/>
    <cellStyle name="Calculation 2 4 4 18" xfId="6293"/>
    <cellStyle name="Calculation 2 4 4 2" xfId="6294"/>
    <cellStyle name="Calculation 2 4 4 2 10" xfId="6295"/>
    <cellStyle name="Calculation 2 4 4 2 10 2" xfId="6296"/>
    <cellStyle name="Calculation 2 4 4 2 10 3" xfId="6297"/>
    <cellStyle name="Calculation 2 4 4 2 10 4" xfId="6298"/>
    <cellStyle name="Calculation 2 4 4 2 10 5" xfId="6299"/>
    <cellStyle name="Calculation 2 4 4 2 11" xfId="6300"/>
    <cellStyle name="Calculation 2 4 4 2 11 2" xfId="6301"/>
    <cellStyle name="Calculation 2 4 4 2 11 3" xfId="6302"/>
    <cellStyle name="Calculation 2 4 4 2 11 4" xfId="6303"/>
    <cellStyle name="Calculation 2 4 4 2 11 5" xfId="6304"/>
    <cellStyle name="Calculation 2 4 4 2 12" xfId="6305"/>
    <cellStyle name="Calculation 2 4 4 2 12 2" xfId="6306"/>
    <cellStyle name="Calculation 2 4 4 2 12 3" xfId="6307"/>
    <cellStyle name="Calculation 2 4 4 2 12 4" xfId="6308"/>
    <cellStyle name="Calculation 2 4 4 2 12 5" xfId="6309"/>
    <cellStyle name="Calculation 2 4 4 2 13" xfId="6310"/>
    <cellStyle name="Calculation 2 4 4 2 13 2" xfId="6311"/>
    <cellStyle name="Calculation 2 4 4 2 13 3" xfId="6312"/>
    <cellStyle name="Calculation 2 4 4 2 13 4" xfId="6313"/>
    <cellStyle name="Calculation 2 4 4 2 13 5" xfId="6314"/>
    <cellStyle name="Calculation 2 4 4 2 14" xfId="6315"/>
    <cellStyle name="Calculation 2 4 4 2 14 2" xfId="6316"/>
    <cellStyle name="Calculation 2 4 4 2 14 3" xfId="6317"/>
    <cellStyle name="Calculation 2 4 4 2 14 4" xfId="6318"/>
    <cellStyle name="Calculation 2 4 4 2 14 5" xfId="6319"/>
    <cellStyle name="Calculation 2 4 4 2 15" xfId="6320"/>
    <cellStyle name="Calculation 2 4 4 2 15 2" xfId="6321"/>
    <cellStyle name="Calculation 2 4 4 2 15 3" xfId="6322"/>
    <cellStyle name="Calculation 2 4 4 2 15 4" xfId="6323"/>
    <cellStyle name="Calculation 2 4 4 2 15 5" xfId="6324"/>
    <cellStyle name="Calculation 2 4 4 2 16" xfId="6325"/>
    <cellStyle name="Calculation 2 4 4 2 16 2" xfId="6326"/>
    <cellStyle name="Calculation 2 4 4 2 16 3" xfId="6327"/>
    <cellStyle name="Calculation 2 4 4 2 16 4" xfId="6328"/>
    <cellStyle name="Calculation 2 4 4 2 16 5" xfId="6329"/>
    <cellStyle name="Calculation 2 4 4 2 17" xfId="6330"/>
    <cellStyle name="Calculation 2 4 4 2 17 2" xfId="6331"/>
    <cellStyle name="Calculation 2 4 4 2 17 3" xfId="6332"/>
    <cellStyle name="Calculation 2 4 4 2 17 4" xfId="6333"/>
    <cellStyle name="Calculation 2 4 4 2 17 5" xfId="6334"/>
    <cellStyle name="Calculation 2 4 4 2 18" xfId="6335"/>
    <cellStyle name="Calculation 2 4 4 2 2" xfId="6336"/>
    <cellStyle name="Calculation 2 4 4 2 2 10" xfId="6337"/>
    <cellStyle name="Calculation 2 4 4 2 2 2" xfId="6338"/>
    <cellStyle name="Calculation 2 4 4 2 2 2 2" xfId="6339"/>
    <cellStyle name="Calculation 2 4 4 2 2 2 2 2" xfId="6340"/>
    <cellStyle name="Calculation 2 4 4 2 2 2 2 3" xfId="6341"/>
    <cellStyle name="Calculation 2 4 4 2 2 2 2 4" xfId="6342"/>
    <cellStyle name="Calculation 2 4 4 2 2 2 2 5" xfId="6343"/>
    <cellStyle name="Calculation 2 4 4 2 2 2 2 6" xfId="6344"/>
    <cellStyle name="Calculation 2 4 4 2 2 2 2 7" xfId="6345"/>
    <cellStyle name="Calculation 2 4 4 2 2 2 3" xfId="6346"/>
    <cellStyle name="Calculation 2 4 4 2 2 2 4" xfId="6347"/>
    <cellStyle name="Calculation 2 4 4 2 2 3" xfId="6348"/>
    <cellStyle name="Calculation 2 4 4 2 2 3 2" xfId="6349"/>
    <cellStyle name="Calculation 2 4 4 2 2 3 2 2" xfId="6350"/>
    <cellStyle name="Calculation 2 4 4 2 2 3 2 3" xfId="6351"/>
    <cellStyle name="Calculation 2 4 4 2 2 3 2 4" xfId="6352"/>
    <cellStyle name="Calculation 2 4 4 2 2 3 2 5" xfId="6353"/>
    <cellStyle name="Calculation 2 4 4 2 2 3 2 6" xfId="6354"/>
    <cellStyle name="Calculation 2 4 4 2 2 3 2 7" xfId="6355"/>
    <cellStyle name="Calculation 2 4 4 2 2 3 3" xfId="6356"/>
    <cellStyle name="Calculation 2 4 4 2 2 3 4" xfId="6357"/>
    <cellStyle name="Calculation 2 4 4 2 2 4" xfId="6358"/>
    <cellStyle name="Calculation 2 4 4 2 2 4 2" xfId="6359"/>
    <cellStyle name="Calculation 2 4 4 2 2 4 2 2" xfId="6360"/>
    <cellStyle name="Calculation 2 4 4 2 2 4 2 3" xfId="6361"/>
    <cellStyle name="Calculation 2 4 4 2 2 4 2 4" xfId="6362"/>
    <cellStyle name="Calculation 2 4 4 2 2 4 2 5" xfId="6363"/>
    <cellStyle name="Calculation 2 4 4 2 2 4 2 6" xfId="6364"/>
    <cellStyle name="Calculation 2 4 4 2 2 4 2 7" xfId="6365"/>
    <cellStyle name="Calculation 2 4 4 2 2 4 3" xfId="6366"/>
    <cellStyle name="Calculation 2 4 4 2 2 4 4" xfId="6367"/>
    <cellStyle name="Calculation 2 4 4 2 2 5" xfId="6368"/>
    <cellStyle name="Calculation 2 4 4 2 2 5 2" xfId="6369"/>
    <cellStyle name="Calculation 2 4 4 2 2 5 3" xfId="6370"/>
    <cellStyle name="Calculation 2 4 4 2 2 5 4" xfId="6371"/>
    <cellStyle name="Calculation 2 4 4 2 2 5 5" xfId="6372"/>
    <cellStyle name="Calculation 2 4 4 2 2 5 6" xfId="6373"/>
    <cellStyle name="Calculation 2 4 4 2 2 5 7" xfId="6374"/>
    <cellStyle name="Calculation 2 4 4 2 2 5 8" xfId="6375"/>
    <cellStyle name="Calculation 2 4 4 2 2 6" xfId="6376"/>
    <cellStyle name="Calculation 2 4 4 2 2 6 2" xfId="6377"/>
    <cellStyle name="Calculation 2 4 4 2 2 6 3" xfId="6378"/>
    <cellStyle name="Calculation 2 4 4 2 2 6 4" xfId="6379"/>
    <cellStyle name="Calculation 2 4 4 2 2 6 5" xfId="6380"/>
    <cellStyle name="Calculation 2 4 4 2 2 6 6" xfId="6381"/>
    <cellStyle name="Calculation 2 4 4 2 2 6 7" xfId="6382"/>
    <cellStyle name="Calculation 2 4 4 2 2 7" xfId="6383"/>
    <cellStyle name="Calculation 2 4 4 2 2 8" xfId="6384"/>
    <cellStyle name="Calculation 2 4 4 2 2 9" xfId="6385"/>
    <cellStyle name="Calculation 2 4 4 2 3" xfId="6386"/>
    <cellStyle name="Calculation 2 4 4 2 3 2" xfId="6387"/>
    <cellStyle name="Calculation 2 4 4 2 3 2 2" xfId="6388"/>
    <cellStyle name="Calculation 2 4 4 2 3 2 3" xfId="6389"/>
    <cellStyle name="Calculation 2 4 4 2 3 2 4" xfId="6390"/>
    <cellStyle name="Calculation 2 4 4 2 3 2 5" xfId="6391"/>
    <cellStyle name="Calculation 2 4 4 2 3 2 6" xfId="6392"/>
    <cellStyle name="Calculation 2 4 4 2 3 2 7" xfId="6393"/>
    <cellStyle name="Calculation 2 4 4 2 3 3" xfId="6394"/>
    <cellStyle name="Calculation 2 4 4 2 3 4" xfId="6395"/>
    <cellStyle name="Calculation 2 4 4 2 3 5" xfId="6396"/>
    <cellStyle name="Calculation 2 4 4 2 4" xfId="6397"/>
    <cellStyle name="Calculation 2 4 4 2 4 2" xfId="6398"/>
    <cellStyle name="Calculation 2 4 4 2 4 2 2" xfId="6399"/>
    <cellStyle name="Calculation 2 4 4 2 4 2 3" xfId="6400"/>
    <cellStyle name="Calculation 2 4 4 2 4 2 4" xfId="6401"/>
    <cellStyle name="Calculation 2 4 4 2 4 2 5" xfId="6402"/>
    <cellStyle name="Calculation 2 4 4 2 4 2 6" xfId="6403"/>
    <cellStyle name="Calculation 2 4 4 2 4 2 7" xfId="6404"/>
    <cellStyle name="Calculation 2 4 4 2 4 3" xfId="6405"/>
    <cellStyle name="Calculation 2 4 4 2 4 4" xfId="6406"/>
    <cellStyle name="Calculation 2 4 4 2 4 5" xfId="6407"/>
    <cellStyle name="Calculation 2 4 4 2 5" xfId="6408"/>
    <cellStyle name="Calculation 2 4 4 2 5 2" xfId="6409"/>
    <cellStyle name="Calculation 2 4 4 2 5 2 2" xfId="6410"/>
    <cellStyle name="Calculation 2 4 4 2 5 2 3" xfId="6411"/>
    <cellStyle name="Calculation 2 4 4 2 5 2 4" xfId="6412"/>
    <cellStyle name="Calculation 2 4 4 2 5 2 5" xfId="6413"/>
    <cellStyle name="Calculation 2 4 4 2 5 2 6" xfId="6414"/>
    <cellStyle name="Calculation 2 4 4 2 5 2 7" xfId="6415"/>
    <cellStyle name="Calculation 2 4 4 2 5 3" xfId="6416"/>
    <cellStyle name="Calculation 2 4 4 2 5 4" xfId="6417"/>
    <cellStyle name="Calculation 2 4 4 2 5 5" xfId="6418"/>
    <cellStyle name="Calculation 2 4 4 2 6" xfId="6419"/>
    <cellStyle name="Calculation 2 4 4 2 6 2" xfId="6420"/>
    <cellStyle name="Calculation 2 4 4 2 6 3" xfId="6421"/>
    <cellStyle name="Calculation 2 4 4 2 6 4" xfId="6422"/>
    <cellStyle name="Calculation 2 4 4 2 6 5" xfId="6423"/>
    <cellStyle name="Calculation 2 4 4 2 6 6" xfId="6424"/>
    <cellStyle name="Calculation 2 4 4 2 6 7" xfId="6425"/>
    <cellStyle name="Calculation 2 4 4 2 6 8" xfId="6426"/>
    <cellStyle name="Calculation 2 4 4 2 7" xfId="6427"/>
    <cellStyle name="Calculation 2 4 4 2 7 2" xfId="6428"/>
    <cellStyle name="Calculation 2 4 4 2 7 3" xfId="6429"/>
    <cellStyle name="Calculation 2 4 4 2 7 4" xfId="6430"/>
    <cellStyle name="Calculation 2 4 4 2 7 5" xfId="6431"/>
    <cellStyle name="Calculation 2 4 4 2 7 6" xfId="6432"/>
    <cellStyle name="Calculation 2 4 4 2 7 7" xfId="6433"/>
    <cellStyle name="Calculation 2 4 4 2 8" xfId="6434"/>
    <cellStyle name="Calculation 2 4 4 2 8 2" xfId="6435"/>
    <cellStyle name="Calculation 2 4 4 2 8 3" xfId="6436"/>
    <cellStyle name="Calculation 2 4 4 2 8 4" xfId="6437"/>
    <cellStyle name="Calculation 2 4 4 2 8 5" xfId="6438"/>
    <cellStyle name="Calculation 2 4 4 2 9" xfId="6439"/>
    <cellStyle name="Calculation 2 4 4 2 9 2" xfId="6440"/>
    <cellStyle name="Calculation 2 4 4 2 9 3" xfId="6441"/>
    <cellStyle name="Calculation 2 4 4 2 9 4" xfId="6442"/>
    <cellStyle name="Calculation 2 4 4 2 9 5" xfId="6443"/>
    <cellStyle name="Calculation 2 4 4 3" xfId="6444"/>
    <cellStyle name="Calculation 2 4 4 3 10" xfId="6445"/>
    <cellStyle name="Calculation 2 4 4 3 2" xfId="6446"/>
    <cellStyle name="Calculation 2 4 4 3 2 2" xfId="6447"/>
    <cellStyle name="Calculation 2 4 4 3 2 2 2" xfId="6448"/>
    <cellStyle name="Calculation 2 4 4 3 2 2 3" xfId="6449"/>
    <cellStyle name="Calculation 2 4 4 3 2 2 4" xfId="6450"/>
    <cellStyle name="Calculation 2 4 4 3 2 2 5" xfId="6451"/>
    <cellStyle name="Calculation 2 4 4 3 2 2 6" xfId="6452"/>
    <cellStyle name="Calculation 2 4 4 3 2 2 7" xfId="6453"/>
    <cellStyle name="Calculation 2 4 4 3 2 3" xfId="6454"/>
    <cellStyle name="Calculation 2 4 4 3 2 4" xfId="6455"/>
    <cellStyle name="Calculation 2 4 4 3 3" xfId="6456"/>
    <cellStyle name="Calculation 2 4 4 3 3 2" xfId="6457"/>
    <cellStyle name="Calculation 2 4 4 3 3 2 2" xfId="6458"/>
    <cellStyle name="Calculation 2 4 4 3 3 2 3" xfId="6459"/>
    <cellStyle name="Calculation 2 4 4 3 3 2 4" xfId="6460"/>
    <cellStyle name="Calculation 2 4 4 3 3 2 5" xfId="6461"/>
    <cellStyle name="Calculation 2 4 4 3 3 2 6" xfId="6462"/>
    <cellStyle name="Calculation 2 4 4 3 3 2 7" xfId="6463"/>
    <cellStyle name="Calculation 2 4 4 3 3 3" xfId="6464"/>
    <cellStyle name="Calculation 2 4 4 3 3 4" xfId="6465"/>
    <cellStyle name="Calculation 2 4 4 3 4" xfId="6466"/>
    <cellStyle name="Calculation 2 4 4 3 4 2" xfId="6467"/>
    <cellStyle name="Calculation 2 4 4 3 4 2 2" xfId="6468"/>
    <cellStyle name="Calculation 2 4 4 3 4 2 3" xfId="6469"/>
    <cellStyle name="Calculation 2 4 4 3 4 2 4" xfId="6470"/>
    <cellStyle name="Calculation 2 4 4 3 4 2 5" xfId="6471"/>
    <cellStyle name="Calculation 2 4 4 3 4 2 6" xfId="6472"/>
    <cellStyle name="Calculation 2 4 4 3 4 2 7" xfId="6473"/>
    <cellStyle name="Calculation 2 4 4 3 4 3" xfId="6474"/>
    <cellStyle name="Calculation 2 4 4 3 4 4" xfId="6475"/>
    <cellStyle name="Calculation 2 4 4 3 5" xfId="6476"/>
    <cellStyle name="Calculation 2 4 4 3 5 2" xfId="6477"/>
    <cellStyle name="Calculation 2 4 4 3 5 3" xfId="6478"/>
    <cellStyle name="Calculation 2 4 4 3 5 4" xfId="6479"/>
    <cellStyle name="Calculation 2 4 4 3 5 5" xfId="6480"/>
    <cellStyle name="Calculation 2 4 4 3 5 6" xfId="6481"/>
    <cellStyle name="Calculation 2 4 4 3 5 7" xfId="6482"/>
    <cellStyle name="Calculation 2 4 4 3 5 8" xfId="6483"/>
    <cellStyle name="Calculation 2 4 4 3 6" xfId="6484"/>
    <cellStyle name="Calculation 2 4 4 3 6 2" xfId="6485"/>
    <cellStyle name="Calculation 2 4 4 3 6 3" xfId="6486"/>
    <cellStyle name="Calculation 2 4 4 3 6 4" xfId="6487"/>
    <cellStyle name="Calculation 2 4 4 3 6 5" xfId="6488"/>
    <cellStyle name="Calculation 2 4 4 3 6 6" xfId="6489"/>
    <cellStyle name="Calculation 2 4 4 3 6 7" xfId="6490"/>
    <cellStyle name="Calculation 2 4 4 3 7" xfId="6491"/>
    <cellStyle name="Calculation 2 4 4 3 8" xfId="6492"/>
    <cellStyle name="Calculation 2 4 4 3 9" xfId="6493"/>
    <cellStyle name="Calculation 2 4 4 4" xfId="6494"/>
    <cellStyle name="Calculation 2 4 4 4 10" xfId="6495"/>
    <cellStyle name="Calculation 2 4 4 4 2" xfId="6496"/>
    <cellStyle name="Calculation 2 4 4 4 2 2" xfId="6497"/>
    <cellStyle name="Calculation 2 4 4 4 2 2 2" xfId="6498"/>
    <cellStyle name="Calculation 2 4 4 4 2 2 3" xfId="6499"/>
    <cellStyle name="Calculation 2 4 4 4 2 2 4" xfId="6500"/>
    <cellStyle name="Calculation 2 4 4 4 2 2 5" xfId="6501"/>
    <cellStyle name="Calculation 2 4 4 4 2 2 6" xfId="6502"/>
    <cellStyle name="Calculation 2 4 4 4 2 2 7" xfId="6503"/>
    <cellStyle name="Calculation 2 4 4 4 2 3" xfId="6504"/>
    <cellStyle name="Calculation 2 4 4 4 2 4" xfId="6505"/>
    <cellStyle name="Calculation 2 4 4 4 3" xfId="6506"/>
    <cellStyle name="Calculation 2 4 4 4 3 2" xfId="6507"/>
    <cellStyle name="Calculation 2 4 4 4 3 2 2" xfId="6508"/>
    <cellStyle name="Calculation 2 4 4 4 3 2 3" xfId="6509"/>
    <cellStyle name="Calculation 2 4 4 4 3 2 4" xfId="6510"/>
    <cellStyle name="Calculation 2 4 4 4 3 2 5" xfId="6511"/>
    <cellStyle name="Calculation 2 4 4 4 3 2 6" xfId="6512"/>
    <cellStyle name="Calculation 2 4 4 4 3 2 7" xfId="6513"/>
    <cellStyle name="Calculation 2 4 4 4 3 3" xfId="6514"/>
    <cellStyle name="Calculation 2 4 4 4 3 4" xfId="6515"/>
    <cellStyle name="Calculation 2 4 4 4 4" xfId="6516"/>
    <cellStyle name="Calculation 2 4 4 4 4 2" xfId="6517"/>
    <cellStyle name="Calculation 2 4 4 4 4 2 2" xfId="6518"/>
    <cellStyle name="Calculation 2 4 4 4 4 2 3" xfId="6519"/>
    <cellStyle name="Calculation 2 4 4 4 4 2 4" xfId="6520"/>
    <cellStyle name="Calculation 2 4 4 4 4 2 5" xfId="6521"/>
    <cellStyle name="Calculation 2 4 4 4 4 2 6" xfId="6522"/>
    <cellStyle name="Calculation 2 4 4 4 4 2 7" xfId="6523"/>
    <cellStyle name="Calculation 2 4 4 4 4 3" xfId="6524"/>
    <cellStyle name="Calculation 2 4 4 4 4 4" xfId="6525"/>
    <cellStyle name="Calculation 2 4 4 4 5" xfId="6526"/>
    <cellStyle name="Calculation 2 4 4 4 5 2" xfId="6527"/>
    <cellStyle name="Calculation 2 4 4 4 5 3" xfId="6528"/>
    <cellStyle name="Calculation 2 4 4 4 5 4" xfId="6529"/>
    <cellStyle name="Calculation 2 4 4 4 5 5" xfId="6530"/>
    <cellStyle name="Calculation 2 4 4 4 5 6" xfId="6531"/>
    <cellStyle name="Calculation 2 4 4 4 5 7" xfId="6532"/>
    <cellStyle name="Calculation 2 4 4 4 5 8" xfId="6533"/>
    <cellStyle name="Calculation 2 4 4 4 6" xfId="6534"/>
    <cellStyle name="Calculation 2 4 4 4 6 2" xfId="6535"/>
    <cellStyle name="Calculation 2 4 4 4 6 3" xfId="6536"/>
    <cellStyle name="Calculation 2 4 4 4 6 4" xfId="6537"/>
    <cellStyle name="Calculation 2 4 4 4 6 5" xfId="6538"/>
    <cellStyle name="Calculation 2 4 4 4 6 6" xfId="6539"/>
    <cellStyle name="Calculation 2 4 4 4 6 7" xfId="6540"/>
    <cellStyle name="Calculation 2 4 4 4 7" xfId="6541"/>
    <cellStyle name="Calculation 2 4 4 4 8" xfId="6542"/>
    <cellStyle name="Calculation 2 4 4 4 9" xfId="6543"/>
    <cellStyle name="Calculation 2 4 4 5" xfId="6544"/>
    <cellStyle name="Calculation 2 4 4 5 2" xfId="6545"/>
    <cellStyle name="Calculation 2 4 4 5 2 2" xfId="6546"/>
    <cellStyle name="Calculation 2 4 4 5 2 3" xfId="6547"/>
    <cellStyle name="Calculation 2 4 4 5 2 4" xfId="6548"/>
    <cellStyle name="Calculation 2 4 4 5 2 5" xfId="6549"/>
    <cellStyle name="Calculation 2 4 4 5 2 6" xfId="6550"/>
    <cellStyle name="Calculation 2 4 4 5 2 7" xfId="6551"/>
    <cellStyle name="Calculation 2 4 4 5 3" xfId="6552"/>
    <cellStyle name="Calculation 2 4 4 5 4" xfId="6553"/>
    <cellStyle name="Calculation 2 4 4 5 5" xfId="6554"/>
    <cellStyle name="Calculation 2 4 4 6" xfId="6555"/>
    <cellStyle name="Calculation 2 4 4 6 2" xfId="6556"/>
    <cellStyle name="Calculation 2 4 4 6 2 2" xfId="6557"/>
    <cellStyle name="Calculation 2 4 4 6 2 3" xfId="6558"/>
    <cellStyle name="Calculation 2 4 4 6 2 4" xfId="6559"/>
    <cellStyle name="Calculation 2 4 4 6 2 5" xfId="6560"/>
    <cellStyle name="Calculation 2 4 4 6 2 6" xfId="6561"/>
    <cellStyle name="Calculation 2 4 4 6 2 7" xfId="6562"/>
    <cellStyle name="Calculation 2 4 4 6 3" xfId="6563"/>
    <cellStyle name="Calculation 2 4 4 6 4" xfId="6564"/>
    <cellStyle name="Calculation 2 4 4 6 5" xfId="6565"/>
    <cellStyle name="Calculation 2 4 4 7" xfId="6566"/>
    <cellStyle name="Calculation 2 4 4 7 2" xfId="6567"/>
    <cellStyle name="Calculation 2 4 4 7 2 2" xfId="6568"/>
    <cellStyle name="Calculation 2 4 4 7 2 3" xfId="6569"/>
    <cellStyle name="Calculation 2 4 4 7 2 4" xfId="6570"/>
    <cellStyle name="Calculation 2 4 4 7 2 5" xfId="6571"/>
    <cellStyle name="Calculation 2 4 4 7 2 6" xfId="6572"/>
    <cellStyle name="Calculation 2 4 4 7 2 7" xfId="6573"/>
    <cellStyle name="Calculation 2 4 4 7 3" xfId="6574"/>
    <cellStyle name="Calculation 2 4 4 7 4" xfId="6575"/>
    <cellStyle name="Calculation 2 4 4 7 5" xfId="6576"/>
    <cellStyle name="Calculation 2 4 4 8" xfId="6577"/>
    <cellStyle name="Calculation 2 4 4 8 2" xfId="6578"/>
    <cellStyle name="Calculation 2 4 4 8 2 2" xfId="6579"/>
    <cellStyle name="Calculation 2 4 4 8 2 3" xfId="6580"/>
    <cellStyle name="Calculation 2 4 4 8 2 4" xfId="6581"/>
    <cellStyle name="Calculation 2 4 4 8 2 5" xfId="6582"/>
    <cellStyle name="Calculation 2 4 4 8 2 6" xfId="6583"/>
    <cellStyle name="Calculation 2 4 4 8 2 7" xfId="6584"/>
    <cellStyle name="Calculation 2 4 4 8 3" xfId="6585"/>
    <cellStyle name="Calculation 2 4 4 8 4" xfId="6586"/>
    <cellStyle name="Calculation 2 4 4 8 5" xfId="6587"/>
    <cellStyle name="Calculation 2 4 4 9" xfId="6588"/>
    <cellStyle name="Calculation 2 4 4 9 2" xfId="6589"/>
    <cellStyle name="Calculation 2 4 4 9 3" xfId="6590"/>
    <cellStyle name="Calculation 2 4 4 9 4" xfId="6591"/>
    <cellStyle name="Calculation 2 4 4 9 5" xfId="6592"/>
    <cellStyle name="Calculation 2 4 4 9 6" xfId="6593"/>
    <cellStyle name="Calculation 2 4 4 9 7" xfId="6594"/>
    <cellStyle name="Calculation 2 4 4 9 8" xfId="6595"/>
    <cellStyle name="Calculation 2 4 5" xfId="6596"/>
    <cellStyle name="Calculation 2 4 5 10" xfId="6597"/>
    <cellStyle name="Calculation 2 4 5 10 2" xfId="6598"/>
    <cellStyle name="Calculation 2 4 5 10 3" xfId="6599"/>
    <cellStyle name="Calculation 2 4 5 10 4" xfId="6600"/>
    <cellStyle name="Calculation 2 4 5 10 5" xfId="6601"/>
    <cellStyle name="Calculation 2 4 5 11" xfId="6602"/>
    <cellStyle name="Calculation 2 4 5 11 2" xfId="6603"/>
    <cellStyle name="Calculation 2 4 5 11 3" xfId="6604"/>
    <cellStyle name="Calculation 2 4 5 11 4" xfId="6605"/>
    <cellStyle name="Calculation 2 4 5 11 5" xfId="6606"/>
    <cellStyle name="Calculation 2 4 5 12" xfId="6607"/>
    <cellStyle name="Calculation 2 4 5 12 2" xfId="6608"/>
    <cellStyle name="Calculation 2 4 5 12 3" xfId="6609"/>
    <cellStyle name="Calculation 2 4 5 12 4" xfId="6610"/>
    <cellStyle name="Calculation 2 4 5 12 5" xfId="6611"/>
    <cellStyle name="Calculation 2 4 5 13" xfId="6612"/>
    <cellStyle name="Calculation 2 4 5 13 2" xfId="6613"/>
    <cellStyle name="Calculation 2 4 5 13 3" xfId="6614"/>
    <cellStyle name="Calculation 2 4 5 13 4" xfId="6615"/>
    <cellStyle name="Calculation 2 4 5 13 5" xfId="6616"/>
    <cellStyle name="Calculation 2 4 5 14" xfId="6617"/>
    <cellStyle name="Calculation 2 4 5 14 2" xfId="6618"/>
    <cellStyle name="Calculation 2 4 5 14 3" xfId="6619"/>
    <cellStyle name="Calculation 2 4 5 14 4" xfId="6620"/>
    <cellStyle name="Calculation 2 4 5 14 5" xfId="6621"/>
    <cellStyle name="Calculation 2 4 5 15" xfId="6622"/>
    <cellStyle name="Calculation 2 4 5 15 2" xfId="6623"/>
    <cellStyle name="Calculation 2 4 5 15 3" xfId="6624"/>
    <cellStyle name="Calculation 2 4 5 15 4" xfId="6625"/>
    <cellStyle name="Calculation 2 4 5 15 5" xfId="6626"/>
    <cellStyle name="Calculation 2 4 5 16" xfId="6627"/>
    <cellStyle name="Calculation 2 4 5 16 2" xfId="6628"/>
    <cellStyle name="Calculation 2 4 5 16 3" xfId="6629"/>
    <cellStyle name="Calculation 2 4 5 16 4" xfId="6630"/>
    <cellStyle name="Calculation 2 4 5 16 5" xfId="6631"/>
    <cellStyle name="Calculation 2 4 5 17" xfId="6632"/>
    <cellStyle name="Calculation 2 4 5 17 2" xfId="6633"/>
    <cellStyle name="Calculation 2 4 5 17 3" xfId="6634"/>
    <cellStyle name="Calculation 2 4 5 17 4" xfId="6635"/>
    <cellStyle name="Calculation 2 4 5 17 5" xfId="6636"/>
    <cellStyle name="Calculation 2 4 5 18" xfId="6637"/>
    <cellStyle name="Calculation 2 4 5 2" xfId="6638"/>
    <cellStyle name="Calculation 2 4 5 2 10" xfId="6639"/>
    <cellStyle name="Calculation 2 4 5 2 2" xfId="6640"/>
    <cellStyle name="Calculation 2 4 5 2 2 2" xfId="6641"/>
    <cellStyle name="Calculation 2 4 5 2 2 2 2" xfId="6642"/>
    <cellStyle name="Calculation 2 4 5 2 2 2 3" xfId="6643"/>
    <cellStyle name="Calculation 2 4 5 2 2 2 4" xfId="6644"/>
    <cellStyle name="Calculation 2 4 5 2 2 2 5" xfId="6645"/>
    <cellStyle name="Calculation 2 4 5 2 2 2 6" xfId="6646"/>
    <cellStyle name="Calculation 2 4 5 2 2 2 7" xfId="6647"/>
    <cellStyle name="Calculation 2 4 5 2 2 3" xfId="6648"/>
    <cellStyle name="Calculation 2 4 5 2 2 4" xfId="6649"/>
    <cellStyle name="Calculation 2 4 5 2 3" xfId="6650"/>
    <cellStyle name="Calculation 2 4 5 2 3 2" xfId="6651"/>
    <cellStyle name="Calculation 2 4 5 2 3 2 2" xfId="6652"/>
    <cellStyle name="Calculation 2 4 5 2 3 2 3" xfId="6653"/>
    <cellStyle name="Calculation 2 4 5 2 3 2 4" xfId="6654"/>
    <cellStyle name="Calculation 2 4 5 2 3 2 5" xfId="6655"/>
    <cellStyle name="Calculation 2 4 5 2 3 2 6" xfId="6656"/>
    <cellStyle name="Calculation 2 4 5 2 3 2 7" xfId="6657"/>
    <cellStyle name="Calculation 2 4 5 2 3 3" xfId="6658"/>
    <cellStyle name="Calculation 2 4 5 2 3 4" xfId="6659"/>
    <cellStyle name="Calculation 2 4 5 2 4" xfId="6660"/>
    <cellStyle name="Calculation 2 4 5 2 4 2" xfId="6661"/>
    <cellStyle name="Calculation 2 4 5 2 4 2 2" xfId="6662"/>
    <cellStyle name="Calculation 2 4 5 2 4 2 3" xfId="6663"/>
    <cellStyle name="Calculation 2 4 5 2 4 2 4" xfId="6664"/>
    <cellStyle name="Calculation 2 4 5 2 4 2 5" xfId="6665"/>
    <cellStyle name="Calculation 2 4 5 2 4 2 6" xfId="6666"/>
    <cellStyle name="Calculation 2 4 5 2 4 2 7" xfId="6667"/>
    <cellStyle name="Calculation 2 4 5 2 4 3" xfId="6668"/>
    <cellStyle name="Calculation 2 4 5 2 4 4" xfId="6669"/>
    <cellStyle name="Calculation 2 4 5 2 5" xfId="6670"/>
    <cellStyle name="Calculation 2 4 5 2 5 2" xfId="6671"/>
    <cellStyle name="Calculation 2 4 5 2 5 3" xfId="6672"/>
    <cellStyle name="Calculation 2 4 5 2 5 4" xfId="6673"/>
    <cellStyle name="Calculation 2 4 5 2 5 5" xfId="6674"/>
    <cellStyle name="Calculation 2 4 5 2 5 6" xfId="6675"/>
    <cellStyle name="Calculation 2 4 5 2 5 7" xfId="6676"/>
    <cellStyle name="Calculation 2 4 5 2 5 8" xfId="6677"/>
    <cellStyle name="Calculation 2 4 5 2 6" xfId="6678"/>
    <cellStyle name="Calculation 2 4 5 2 6 2" xfId="6679"/>
    <cellStyle name="Calculation 2 4 5 2 6 3" xfId="6680"/>
    <cellStyle name="Calculation 2 4 5 2 6 4" xfId="6681"/>
    <cellStyle name="Calculation 2 4 5 2 6 5" xfId="6682"/>
    <cellStyle name="Calculation 2 4 5 2 6 6" xfId="6683"/>
    <cellStyle name="Calculation 2 4 5 2 6 7" xfId="6684"/>
    <cellStyle name="Calculation 2 4 5 2 7" xfId="6685"/>
    <cellStyle name="Calculation 2 4 5 2 8" xfId="6686"/>
    <cellStyle name="Calculation 2 4 5 2 9" xfId="6687"/>
    <cellStyle name="Calculation 2 4 5 3" xfId="6688"/>
    <cellStyle name="Calculation 2 4 5 3 2" xfId="6689"/>
    <cellStyle name="Calculation 2 4 5 3 2 2" xfId="6690"/>
    <cellStyle name="Calculation 2 4 5 3 2 3" xfId="6691"/>
    <cellStyle name="Calculation 2 4 5 3 2 4" xfId="6692"/>
    <cellStyle name="Calculation 2 4 5 3 2 5" xfId="6693"/>
    <cellStyle name="Calculation 2 4 5 3 2 6" xfId="6694"/>
    <cellStyle name="Calculation 2 4 5 3 2 7" xfId="6695"/>
    <cellStyle name="Calculation 2 4 5 3 3" xfId="6696"/>
    <cellStyle name="Calculation 2 4 5 3 4" xfId="6697"/>
    <cellStyle name="Calculation 2 4 5 3 5" xfId="6698"/>
    <cellStyle name="Calculation 2 4 5 4" xfId="6699"/>
    <cellStyle name="Calculation 2 4 5 4 2" xfId="6700"/>
    <cellStyle name="Calculation 2 4 5 4 2 2" xfId="6701"/>
    <cellStyle name="Calculation 2 4 5 4 2 3" xfId="6702"/>
    <cellStyle name="Calculation 2 4 5 4 2 4" xfId="6703"/>
    <cellStyle name="Calculation 2 4 5 4 2 5" xfId="6704"/>
    <cellStyle name="Calculation 2 4 5 4 2 6" xfId="6705"/>
    <cellStyle name="Calculation 2 4 5 4 2 7" xfId="6706"/>
    <cellStyle name="Calculation 2 4 5 4 3" xfId="6707"/>
    <cellStyle name="Calculation 2 4 5 4 4" xfId="6708"/>
    <cellStyle name="Calculation 2 4 5 4 5" xfId="6709"/>
    <cellStyle name="Calculation 2 4 5 5" xfId="6710"/>
    <cellStyle name="Calculation 2 4 5 5 2" xfId="6711"/>
    <cellStyle name="Calculation 2 4 5 5 2 2" xfId="6712"/>
    <cellStyle name="Calculation 2 4 5 5 2 3" xfId="6713"/>
    <cellStyle name="Calculation 2 4 5 5 2 4" xfId="6714"/>
    <cellStyle name="Calculation 2 4 5 5 2 5" xfId="6715"/>
    <cellStyle name="Calculation 2 4 5 5 2 6" xfId="6716"/>
    <cellStyle name="Calculation 2 4 5 5 2 7" xfId="6717"/>
    <cellStyle name="Calculation 2 4 5 5 3" xfId="6718"/>
    <cellStyle name="Calculation 2 4 5 5 4" xfId="6719"/>
    <cellStyle name="Calculation 2 4 5 5 5" xfId="6720"/>
    <cellStyle name="Calculation 2 4 5 6" xfId="6721"/>
    <cellStyle name="Calculation 2 4 5 6 2" xfId="6722"/>
    <cellStyle name="Calculation 2 4 5 6 3" xfId="6723"/>
    <cellStyle name="Calculation 2 4 5 6 4" xfId="6724"/>
    <cellStyle name="Calculation 2 4 5 6 5" xfId="6725"/>
    <cellStyle name="Calculation 2 4 5 6 6" xfId="6726"/>
    <cellStyle name="Calculation 2 4 5 6 7" xfId="6727"/>
    <cellStyle name="Calculation 2 4 5 6 8" xfId="6728"/>
    <cellStyle name="Calculation 2 4 5 7" xfId="6729"/>
    <cellStyle name="Calculation 2 4 5 7 2" xfId="6730"/>
    <cellStyle name="Calculation 2 4 5 7 3" xfId="6731"/>
    <cellStyle name="Calculation 2 4 5 7 4" xfId="6732"/>
    <cellStyle name="Calculation 2 4 5 7 5" xfId="6733"/>
    <cellStyle name="Calculation 2 4 5 7 6" xfId="6734"/>
    <cellStyle name="Calculation 2 4 5 7 7" xfId="6735"/>
    <cellStyle name="Calculation 2 4 5 8" xfId="6736"/>
    <cellStyle name="Calculation 2 4 5 8 2" xfId="6737"/>
    <cellStyle name="Calculation 2 4 5 8 3" xfId="6738"/>
    <cellStyle name="Calculation 2 4 5 8 4" xfId="6739"/>
    <cellStyle name="Calculation 2 4 5 8 5" xfId="6740"/>
    <cellStyle name="Calculation 2 4 5 9" xfId="6741"/>
    <cellStyle name="Calculation 2 4 5 9 2" xfId="6742"/>
    <cellStyle name="Calculation 2 4 5 9 3" xfId="6743"/>
    <cellStyle name="Calculation 2 4 5 9 4" xfId="6744"/>
    <cellStyle name="Calculation 2 4 5 9 5" xfId="6745"/>
    <cellStyle name="Calculation 2 4 6" xfId="6746"/>
    <cellStyle name="Calculation 2 4 6 10" xfId="6747"/>
    <cellStyle name="Calculation 2 4 6 2" xfId="6748"/>
    <cellStyle name="Calculation 2 4 6 2 2" xfId="6749"/>
    <cellStyle name="Calculation 2 4 6 2 2 2" xfId="6750"/>
    <cellStyle name="Calculation 2 4 6 2 2 3" xfId="6751"/>
    <cellStyle name="Calculation 2 4 6 2 2 4" xfId="6752"/>
    <cellStyle name="Calculation 2 4 6 2 2 5" xfId="6753"/>
    <cellStyle name="Calculation 2 4 6 2 2 6" xfId="6754"/>
    <cellStyle name="Calculation 2 4 6 2 2 7" xfId="6755"/>
    <cellStyle name="Calculation 2 4 6 2 3" xfId="6756"/>
    <cellStyle name="Calculation 2 4 6 2 4" xfId="6757"/>
    <cellStyle name="Calculation 2 4 6 3" xfId="6758"/>
    <cellStyle name="Calculation 2 4 6 3 2" xfId="6759"/>
    <cellStyle name="Calculation 2 4 6 3 2 2" xfId="6760"/>
    <cellStyle name="Calculation 2 4 6 3 2 3" xfId="6761"/>
    <cellStyle name="Calculation 2 4 6 3 2 4" xfId="6762"/>
    <cellStyle name="Calculation 2 4 6 3 2 5" xfId="6763"/>
    <cellStyle name="Calculation 2 4 6 3 2 6" xfId="6764"/>
    <cellStyle name="Calculation 2 4 6 3 2 7" xfId="6765"/>
    <cellStyle name="Calculation 2 4 6 3 3" xfId="6766"/>
    <cellStyle name="Calculation 2 4 6 3 4" xfId="6767"/>
    <cellStyle name="Calculation 2 4 6 4" xfId="6768"/>
    <cellStyle name="Calculation 2 4 6 4 2" xfId="6769"/>
    <cellStyle name="Calculation 2 4 6 4 2 2" xfId="6770"/>
    <cellStyle name="Calculation 2 4 6 4 2 3" xfId="6771"/>
    <cellStyle name="Calculation 2 4 6 4 2 4" xfId="6772"/>
    <cellStyle name="Calculation 2 4 6 4 2 5" xfId="6773"/>
    <cellStyle name="Calculation 2 4 6 4 2 6" xfId="6774"/>
    <cellStyle name="Calculation 2 4 6 4 2 7" xfId="6775"/>
    <cellStyle name="Calculation 2 4 6 4 3" xfId="6776"/>
    <cellStyle name="Calculation 2 4 6 4 4" xfId="6777"/>
    <cellStyle name="Calculation 2 4 6 5" xfId="6778"/>
    <cellStyle name="Calculation 2 4 6 5 2" xfId="6779"/>
    <cellStyle name="Calculation 2 4 6 5 3" xfId="6780"/>
    <cellStyle name="Calculation 2 4 6 5 4" xfId="6781"/>
    <cellStyle name="Calculation 2 4 6 5 5" xfId="6782"/>
    <cellStyle name="Calculation 2 4 6 5 6" xfId="6783"/>
    <cellStyle name="Calculation 2 4 6 5 7" xfId="6784"/>
    <cellStyle name="Calculation 2 4 6 5 8" xfId="6785"/>
    <cellStyle name="Calculation 2 4 6 6" xfId="6786"/>
    <cellStyle name="Calculation 2 4 6 6 2" xfId="6787"/>
    <cellStyle name="Calculation 2 4 6 6 3" xfId="6788"/>
    <cellStyle name="Calculation 2 4 6 6 4" xfId="6789"/>
    <cellStyle name="Calculation 2 4 6 6 5" xfId="6790"/>
    <cellStyle name="Calculation 2 4 6 6 6" xfId="6791"/>
    <cellStyle name="Calculation 2 4 6 6 7" xfId="6792"/>
    <cellStyle name="Calculation 2 4 6 7" xfId="6793"/>
    <cellStyle name="Calculation 2 4 6 8" xfId="6794"/>
    <cellStyle name="Calculation 2 4 6 9" xfId="6795"/>
    <cellStyle name="Calculation 2 4 7" xfId="6796"/>
    <cellStyle name="Calculation 2 4 7 10" xfId="6797"/>
    <cellStyle name="Calculation 2 4 7 2" xfId="6798"/>
    <cellStyle name="Calculation 2 4 7 2 2" xfId="6799"/>
    <cellStyle name="Calculation 2 4 7 2 2 2" xfId="6800"/>
    <cellStyle name="Calculation 2 4 7 2 2 3" xfId="6801"/>
    <cellStyle name="Calculation 2 4 7 2 2 4" xfId="6802"/>
    <cellStyle name="Calculation 2 4 7 2 2 5" xfId="6803"/>
    <cellStyle name="Calculation 2 4 7 2 2 6" xfId="6804"/>
    <cellStyle name="Calculation 2 4 7 2 2 7" xfId="6805"/>
    <cellStyle name="Calculation 2 4 7 2 3" xfId="6806"/>
    <cellStyle name="Calculation 2 4 7 2 4" xfId="6807"/>
    <cellStyle name="Calculation 2 4 7 3" xfId="6808"/>
    <cellStyle name="Calculation 2 4 7 3 2" xfId="6809"/>
    <cellStyle name="Calculation 2 4 7 3 2 2" xfId="6810"/>
    <cellStyle name="Calculation 2 4 7 3 2 3" xfId="6811"/>
    <cellStyle name="Calculation 2 4 7 3 2 4" xfId="6812"/>
    <cellStyle name="Calculation 2 4 7 3 2 5" xfId="6813"/>
    <cellStyle name="Calculation 2 4 7 3 2 6" xfId="6814"/>
    <cellStyle name="Calculation 2 4 7 3 2 7" xfId="6815"/>
    <cellStyle name="Calculation 2 4 7 3 3" xfId="6816"/>
    <cellStyle name="Calculation 2 4 7 3 4" xfId="6817"/>
    <cellStyle name="Calculation 2 4 7 4" xfId="6818"/>
    <cellStyle name="Calculation 2 4 7 4 2" xfId="6819"/>
    <cellStyle name="Calculation 2 4 7 4 2 2" xfId="6820"/>
    <cellStyle name="Calculation 2 4 7 4 2 3" xfId="6821"/>
    <cellStyle name="Calculation 2 4 7 4 2 4" xfId="6822"/>
    <cellStyle name="Calculation 2 4 7 4 2 5" xfId="6823"/>
    <cellStyle name="Calculation 2 4 7 4 2 6" xfId="6824"/>
    <cellStyle name="Calculation 2 4 7 4 2 7" xfId="6825"/>
    <cellStyle name="Calculation 2 4 7 4 3" xfId="6826"/>
    <cellStyle name="Calculation 2 4 7 4 4" xfId="6827"/>
    <cellStyle name="Calculation 2 4 7 5" xfId="6828"/>
    <cellStyle name="Calculation 2 4 7 5 2" xfId="6829"/>
    <cellStyle name="Calculation 2 4 7 5 3" xfId="6830"/>
    <cellStyle name="Calculation 2 4 7 5 4" xfId="6831"/>
    <cellStyle name="Calculation 2 4 7 5 5" xfId="6832"/>
    <cellStyle name="Calculation 2 4 7 5 6" xfId="6833"/>
    <cellStyle name="Calculation 2 4 7 5 7" xfId="6834"/>
    <cellStyle name="Calculation 2 4 7 5 8" xfId="6835"/>
    <cellStyle name="Calculation 2 4 7 6" xfId="6836"/>
    <cellStyle name="Calculation 2 4 7 6 2" xfId="6837"/>
    <cellStyle name="Calculation 2 4 7 6 3" xfId="6838"/>
    <cellStyle name="Calculation 2 4 7 6 4" xfId="6839"/>
    <cellStyle name="Calculation 2 4 7 6 5" xfId="6840"/>
    <cellStyle name="Calculation 2 4 7 6 6" xfId="6841"/>
    <cellStyle name="Calculation 2 4 7 6 7" xfId="6842"/>
    <cellStyle name="Calculation 2 4 7 7" xfId="6843"/>
    <cellStyle name="Calculation 2 4 7 8" xfId="6844"/>
    <cellStyle name="Calculation 2 4 7 9" xfId="6845"/>
    <cellStyle name="Calculation 2 4 8" xfId="6846"/>
    <cellStyle name="Calculation 2 4 8 2" xfId="6847"/>
    <cellStyle name="Calculation 2 4 8 2 2" xfId="6848"/>
    <cellStyle name="Calculation 2 4 8 2 3" xfId="6849"/>
    <cellStyle name="Calculation 2 4 8 2 4" xfId="6850"/>
    <cellStyle name="Calculation 2 4 8 2 5" xfId="6851"/>
    <cellStyle name="Calculation 2 4 8 2 6" xfId="6852"/>
    <cellStyle name="Calculation 2 4 8 2 7" xfId="6853"/>
    <cellStyle name="Calculation 2 4 8 3" xfId="6854"/>
    <cellStyle name="Calculation 2 4 8 4" xfId="6855"/>
    <cellStyle name="Calculation 2 4 8 5" xfId="6856"/>
    <cellStyle name="Calculation 2 4 9" xfId="6857"/>
    <cellStyle name="Calculation 2 4 9 2" xfId="6858"/>
    <cellStyle name="Calculation 2 4 9 2 2" xfId="6859"/>
    <cellStyle name="Calculation 2 4 9 2 3" xfId="6860"/>
    <cellStyle name="Calculation 2 4 9 2 4" xfId="6861"/>
    <cellStyle name="Calculation 2 4 9 2 5" xfId="6862"/>
    <cellStyle name="Calculation 2 4 9 2 6" xfId="6863"/>
    <cellStyle name="Calculation 2 4 9 2 7" xfId="6864"/>
    <cellStyle name="Calculation 2 4 9 3" xfId="6865"/>
    <cellStyle name="Calculation 2 4 9 4" xfId="6866"/>
    <cellStyle name="Calculation 2 4 9 5" xfId="6867"/>
    <cellStyle name="Calculation 2 5" xfId="6868"/>
    <cellStyle name="Calculation 2 5 10" xfId="6869"/>
    <cellStyle name="Calculation 2 5 10 2" xfId="6870"/>
    <cellStyle name="Calculation 2 5 10 2 2" xfId="6871"/>
    <cellStyle name="Calculation 2 5 10 2 3" xfId="6872"/>
    <cellStyle name="Calculation 2 5 10 2 4" xfId="6873"/>
    <cellStyle name="Calculation 2 5 10 2 5" xfId="6874"/>
    <cellStyle name="Calculation 2 5 10 2 6" xfId="6875"/>
    <cellStyle name="Calculation 2 5 10 2 7" xfId="6876"/>
    <cellStyle name="Calculation 2 5 10 3" xfId="6877"/>
    <cellStyle name="Calculation 2 5 10 4" xfId="6878"/>
    <cellStyle name="Calculation 2 5 10 5" xfId="6879"/>
    <cellStyle name="Calculation 2 5 11" xfId="6880"/>
    <cellStyle name="Calculation 2 5 11 2" xfId="6881"/>
    <cellStyle name="Calculation 2 5 11 2 2" xfId="6882"/>
    <cellStyle name="Calculation 2 5 11 2 3" xfId="6883"/>
    <cellStyle name="Calculation 2 5 11 2 4" xfId="6884"/>
    <cellStyle name="Calculation 2 5 11 2 5" xfId="6885"/>
    <cellStyle name="Calculation 2 5 11 2 6" xfId="6886"/>
    <cellStyle name="Calculation 2 5 11 2 7" xfId="6887"/>
    <cellStyle name="Calculation 2 5 11 3" xfId="6888"/>
    <cellStyle name="Calculation 2 5 11 4" xfId="6889"/>
    <cellStyle name="Calculation 2 5 11 5" xfId="6890"/>
    <cellStyle name="Calculation 2 5 12" xfId="6891"/>
    <cellStyle name="Calculation 2 5 12 2" xfId="6892"/>
    <cellStyle name="Calculation 2 5 12 3" xfId="6893"/>
    <cellStyle name="Calculation 2 5 12 4" xfId="6894"/>
    <cellStyle name="Calculation 2 5 12 5" xfId="6895"/>
    <cellStyle name="Calculation 2 5 12 6" xfId="6896"/>
    <cellStyle name="Calculation 2 5 12 7" xfId="6897"/>
    <cellStyle name="Calculation 2 5 12 8" xfId="6898"/>
    <cellStyle name="Calculation 2 5 13" xfId="6899"/>
    <cellStyle name="Calculation 2 5 13 2" xfId="6900"/>
    <cellStyle name="Calculation 2 5 13 3" xfId="6901"/>
    <cellStyle name="Calculation 2 5 13 4" xfId="6902"/>
    <cellStyle name="Calculation 2 5 13 5" xfId="6903"/>
    <cellStyle name="Calculation 2 5 13 6" xfId="6904"/>
    <cellStyle name="Calculation 2 5 13 7" xfId="6905"/>
    <cellStyle name="Calculation 2 5 14" xfId="6906"/>
    <cellStyle name="Calculation 2 5 14 2" xfId="6907"/>
    <cellStyle name="Calculation 2 5 14 3" xfId="6908"/>
    <cellStyle name="Calculation 2 5 14 4" xfId="6909"/>
    <cellStyle name="Calculation 2 5 14 5" xfId="6910"/>
    <cellStyle name="Calculation 2 5 15" xfId="6911"/>
    <cellStyle name="Calculation 2 5 15 2" xfId="6912"/>
    <cellStyle name="Calculation 2 5 15 3" xfId="6913"/>
    <cellStyle name="Calculation 2 5 15 4" xfId="6914"/>
    <cellStyle name="Calculation 2 5 15 5" xfId="6915"/>
    <cellStyle name="Calculation 2 5 16" xfId="6916"/>
    <cellStyle name="Calculation 2 5 16 2" xfId="6917"/>
    <cellStyle name="Calculation 2 5 16 3" xfId="6918"/>
    <cellStyle name="Calculation 2 5 16 4" xfId="6919"/>
    <cellStyle name="Calculation 2 5 16 5" xfId="6920"/>
    <cellStyle name="Calculation 2 5 17" xfId="6921"/>
    <cellStyle name="Calculation 2 5 17 2" xfId="6922"/>
    <cellStyle name="Calculation 2 5 17 3" xfId="6923"/>
    <cellStyle name="Calculation 2 5 17 4" xfId="6924"/>
    <cellStyle name="Calculation 2 5 17 5" xfId="6925"/>
    <cellStyle name="Calculation 2 5 18" xfId="6926"/>
    <cellStyle name="Calculation 2 5 19" xfId="6927"/>
    <cellStyle name="Calculation 2 5 2" xfId="6928"/>
    <cellStyle name="Calculation 2 5 2 10" xfId="6929"/>
    <cellStyle name="Calculation 2 5 2 10 2" xfId="6930"/>
    <cellStyle name="Calculation 2 5 2 10 3" xfId="6931"/>
    <cellStyle name="Calculation 2 5 2 10 4" xfId="6932"/>
    <cellStyle name="Calculation 2 5 2 10 5" xfId="6933"/>
    <cellStyle name="Calculation 2 5 2 10 6" xfId="6934"/>
    <cellStyle name="Calculation 2 5 2 10 7" xfId="6935"/>
    <cellStyle name="Calculation 2 5 2 10 8" xfId="6936"/>
    <cellStyle name="Calculation 2 5 2 11" xfId="6937"/>
    <cellStyle name="Calculation 2 5 2 11 2" xfId="6938"/>
    <cellStyle name="Calculation 2 5 2 11 3" xfId="6939"/>
    <cellStyle name="Calculation 2 5 2 11 4" xfId="6940"/>
    <cellStyle name="Calculation 2 5 2 11 5" xfId="6941"/>
    <cellStyle name="Calculation 2 5 2 11 6" xfId="6942"/>
    <cellStyle name="Calculation 2 5 2 11 7" xfId="6943"/>
    <cellStyle name="Calculation 2 5 2 12" xfId="6944"/>
    <cellStyle name="Calculation 2 5 2 12 2" xfId="6945"/>
    <cellStyle name="Calculation 2 5 2 12 3" xfId="6946"/>
    <cellStyle name="Calculation 2 5 2 12 4" xfId="6947"/>
    <cellStyle name="Calculation 2 5 2 12 5" xfId="6948"/>
    <cellStyle name="Calculation 2 5 2 13" xfId="6949"/>
    <cellStyle name="Calculation 2 5 2 13 2" xfId="6950"/>
    <cellStyle name="Calculation 2 5 2 13 3" xfId="6951"/>
    <cellStyle name="Calculation 2 5 2 13 4" xfId="6952"/>
    <cellStyle name="Calculation 2 5 2 13 5" xfId="6953"/>
    <cellStyle name="Calculation 2 5 2 14" xfId="6954"/>
    <cellStyle name="Calculation 2 5 2 14 2" xfId="6955"/>
    <cellStyle name="Calculation 2 5 2 14 3" xfId="6956"/>
    <cellStyle name="Calculation 2 5 2 14 4" xfId="6957"/>
    <cellStyle name="Calculation 2 5 2 14 5" xfId="6958"/>
    <cellStyle name="Calculation 2 5 2 15" xfId="6959"/>
    <cellStyle name="Calculation 2 5 2 15 2" xfId="6960"/>
    <cellStyle name="Calculation 2 5 2 15 3" xfId="6961"/>
    <cellStyle name="Calculation 2 5 2 15 4" xfId="6962"/>
    <cellStyle name="Calculation 2 5 2 15 5" xfId="6963"/>
    <cellStyle name="Calculation 2 5 2 16" xfId="6964"/>
    <cellStyle name="Calculation 2 5 2 17" xfId="6965"/>
    <cellStyle name="Calculation 2 5 2 2" xfId="6966"/>
    <cellStyle name="Calculation 2 5 2 2 10" xfId="6967"/>
    <cellStyle name="Calculation 2 5 2 2 10 2" xfId="6968"/>
    <cellStyle name="Calculation 2 5 2 2 10 3" xfId="6969"/>
    <cellStyle name="Calculation 2 5 2 2 10 4" xfId="6970"/>
    <cellStyle name="Calculation 2 5 2 2 10 5" xfId="6971"/>
    <cellStyle name="Calculation 2 5 2 2 10 6" xfId="6972"/>
    <cellStyle name="Calculation 2 5 2 2 10 7" xfId="6973"/>
    <cellStyle name="Calculation 2 5 2 2 11" xfId="6974"/>
    <cellStyle name="Calculation 2 5 2 2 11 2" xfId="6975"/>
    <cellStyle name="Calculation 2 5 2 2 11 3" xfId="6976"/>
    <cellStyle name="Calculation 2 5 2 2 11 4" xfId="6977"/>
    <cellStyle name="Calculation 2 5 2 2 11 5" xfId="6978"/>
    <cellStyle name="Calculation 2 5 2 2 12" xfId="6979"/>
    <cellStyle name="Calculation 2 5 2 2 12 2" xfId="6980"/>
    <cellStyle name="Calculation 2 5 2 2 12 3" xfId="6981"/>
    <cellStyle name="Calculation 2 5 2 2 12 4" xfId="6982"/>
    <cellStyle name="Calculation 2 5 2 2 12 5" xfId="6983"/>
    <cellStyle name="Calculation 2 5 2 2 13" xfId="6984"/>
    <cellStyle name="Calculation 2 5 2 2 13 2" xfId="6985"/>
    <cellStyle name="Calculation 2 5 2 2 13 3" xfId="6986"/>
    <cellStyle name="Calculation 2 5 2 2 13 4" xfId="6987"/>
    <cellStyle name="Calculation 2 5 2 2 13 5" xfId="6988"/>
    <cellStyle name="Calculation 2 5 2 2 14" xfId="6989"/>
    <cellStyle name="Calculation 2 5 2 2 14 2" xfId="6990"/>
    <cellStyle name="Calculation 2 5 2 2 14 3" xfId="6991"/>
    <cellStyle name="Calculation 2 5 2 2 14 4" xfId="6992"/>
    <cellStyle name="Calculation 2 5 2 2 14 5" xfId="6993"/>
    <cellStyle name="Calculation 2 5 2 2 15" xfId="6994"/>
    <cellStyle name="Calculation 2 5 2 2 15 2" xfId="6995"/>
    <cellStyle name="Calculation 2 5 2 2 15 3" xfId="6996"/>
    <cellStyle name="Calculation 2 5 2 2 15 4" xfId="6997"/>
    <cellStyle name="Calculation 2 5 2 2 15 5" xfId="6998"/>
    <cellStyle name="Calculation 2 5 2 2 16" xfId="6999"/>
    <cellStyle name="Calculation 2 5 2 2 16 2" xfId="7000"/>
    <cellStyle name="Calculation 2 5 2 2 16 3" xfId="7001"/>
    <cellStyle name="Calculation 2 5 2 2 16 4" xfId="7002"/>
    <cellStyle name="Calculation 2 5 2 2 16 5" xfId="7003"/>
    <cellStyle name="Calculation 2 5 2 2 17" xfId="7004"/>
    <cellStyle name="Calculation 2 5 2 2 17 2" xfId="7005"/>
    <cellStyle name="Calculation 2 5 2 2 17 3" xfId="7006"/>
    <cellStyle name="Calculation 2 5 2 2 17 4" xfId="7007"/>
    <cellStyle name="Calculation 2 5 2 2 17 5" xfId="7008"/>
    <cellStyle name="Calculation 2 5 2 2 18" xfId="7009"/>
    <cellStyle name="Calculation 2 5 2 2 2" xfId="7010"/>
    <cellStyle name="Calculation 2 5 2 2 2 10" xfId="7011"/>
    <cellStyle name="Calculation 2 5 2 2 2 10 2" xfId="7012"/>
    <cellStyle name="Calculation 2 5 2 2 2 10 3" xfId="7013"/>
    <cellStyle name="Calculation 2 5 2 2 2 10 4" xfId="7014"/>
    <cellStyle name="Calculation 2 5 2 2 2 10 5" xfId="7015"/>
    <cellStyle name="Calculation 2 5 2 2 2 11" xfId="7016"/>
    <cellStyle name="Calculation 2 5 2 2 2 11 2" xfId="7017"/>
    <cellStyle name="Calculation 2 5 2 2 2 11 3" xfId="7018"/>
    <cellStyle name="Calculation 2 5 2 2 2 11 4" xfId="7019"/>
    <cellStyle name="Calculation 2 5 2 2 2 11 5" xfId="7020"/>
    <cellStyle name="Calculation 2 5 2 2 2 12" xfId="7021"/>
    <cellStyle name="Calculation 2 5 2 2 2 12 2" xfId="7022"/>
    <cellStyle name="Calculation 2 5 2 2 2 12 3" xfId="7023"/>
    <cellStyle name="Calculation 2 5 2 2 2 12 4" xfId="7024"/>
    <cellStyle name="Calculation 2 5 2 2 2 12 5" xfId="7025"/>
    <cellStyle name="Calculation 2 5 2 2 2 13" xfId="7026"/>
    <cellStyle name="Calculation 2 5 2 2 2 13 2" xfId="7027"/>
    <cellStyle name="Calculation 2 5 2 2 2 13 3" xfId="7028"/>
    <cellStyle name="Calculation 2 5 2 2 2 13 4" xfId="7029"/>
    <cellStyle name="Calculation 2 5 2 2 2 13 5" xfId="7030"/>
    <cellStyle name="Calculation 2 5 2 2 2 14" xfId="7031"/>
    <cellStyle name="Calculation 2 5 2 2 2 14 2" xfId="7032"/>
    <cellStyle name="Calculation 2 5 2 2 2 14 3" xfId="7033"/>
    <cellStyle name="Calculation 2 5 2 2 2 14 4" xfId="7034"/>
    <cellStyle name="Calculation 2 5 2 2 2 14 5" xfId="7035"/>
    <cellStyle name="Calculation 2 5 2 2 2 15" xfId="7036"/>
    <cellStyle name="Calculation 2 5 2 2 2 15 2" xfId="7037"/>
    <cellStyle name="Calculation 2 5 2 2 2 15 3" xfId="7038"/>
    <cellStyle name="Calculation 2 5 2 2 2 15 4" xfId="7039"/>
    <cellStyle name="Calculation 2 5 2 2 2 15 5" xfId="7040"/>
    <cellStyle name="Calculation 2 5 2 2 2 16" xfId="7041"/>
    <cellStyle name="Calculation 2 5 2 2 2 16 2" xfId="7042"/>
    <cellStyle name="Calculation 2 5 2 2 2 16 3" xfId="7043"/>
    <cellStyle name="Calculation 2 5 2 2 2 16 4" xfId="7044"/>
    <cellStyle name="Calculation 2 5 2 2 2 16 5" xfId="7045"/>
    <cellStyle name="Calculation 2 5 2 2 2 17" xfId="7046"/>
    <cellStyle name="Calculation 2 5 2 2 2 17 2" xfId="7047"/>
    <cellStyle name="Calculation 2 5 2 2 2 17 3" xfId="7048"/>
    <cellStyle name="Calculation 2 5 2 2 2 17 4" xfId="7049"/>
    <cellStyle name="Calculation 2 5 2 2 2 17 5" xfId="7050"/>
    <cellStyle name="Calculation 2 5 2 2 2 18" xfId="7051"/>
    <cellStyle name="Calculation 2 5 2 2 2 2" xfId="7052"/>
    <cellStyle name="Calculation 2 5 2 2 2 2 10" xfId="7053"/>
    <cellStyle name="Calculation 2 5 2 2 2 2 2" xfId="7054"/>
    <cellStyle name="Calculation 2 5 2 2 2 2 2 2" xfId="7055"/>
    <cellStyle name="Calculation 2 5 2 2 2 2 2 2 2" xfId="7056"/>
    <cellStyle name="Calculation 2 5 2 2 2 2 2 2 3" xfId="7057"/>
    <cellStyle name="Calculation 2 5 2 2 2 2 2 2 4" xfId="7058"/>
    <cellStyle name="Calculation 2 5 2 2 2 2 2 2 5" xfId="7059"/>
    <cellStyle name="Calculation 2 5 2 2 2 2 2 2 6" xfId="7060"/>
    <cellStyle name="Calculation 2 5 2 2 2 2 2 2 7" xfId="7061"/>
    <cellStyle name="Calculation 2 5 2 2 2 2 2 3" xfId="7062"/>
    <cellStyle name="Calculation 2 5 2 2 2 2 2 4" xfId="7063"/>
    <cellStyle name="Calculation 2 5 2 2 2 2 3" xfId="7064"/>
    <cellStyle name="Calculation 2 5 2 2 2 2 3 2" xfId="7065"/>
    <cellStyle name="Calculation 2 5 2 2 2 2 3 2 2" xfId="7066"/>
    <cellStyle name="Calculation 2 5 2 2 2 2 3 2 3" xfId="7067"/>
    <cellStyle name="Calculation 2 5 2 2 2 2 3 2 4" xfId="7068"/>
    <cellStyle name="Calculation 2 5 2 2 2 2 3 2 5" xfId="7069"/>
    <cellStyle name="Calculation 2 5 2 2 2 2 3 2 6" xfId="7070"/>
    <cellStyle name="Calculation 2 5 2 2 2 2 3 2 7" xfId="7071"/>
    <cellStyle name="Calculation 2 5 2 2 2 2 3 3" xfId="7072"/>
    <cellStyle name="Calculation 2 5 2 2 2 2 3 4" xfId="7073"/>
    <cellStyle name="Calculation 2 5 2 2 2 2 4" xfId="7074"/>
    <cellStyle name="Calculation 2 5 2 2 2 2 4 2" xfId="7075"/>
    <cellStyle name="Calculation 2 5 2 2 2 2 4 2 2" xfId="7076"/>
    <cellStyle name="Calculation 2 5 2 2 2 2 4 2 3" xfId="7077"/>
    <cellStyle name="Calculation 2 5 2 2 2 2 4 2 4" xfId="7078"/>
    <cellStyle name="Calculation 2 5 2 2 2 2 4 2 5" xfId="7079"/>
    <cellStyle name="Calculation 2 5 2 2 2 2 4 2 6" xfId="7080"/>
    <cellStyle name="Calculation 2 5 2 2 2 2 4 2 7" xfId="7081"/>
    <cellStyle name="Calculation 2 5 2 2 2 2 4 3" xfId="7082"/>
    <cellStyle name="Calculation 2 5 2 2 2 2 4 4" xfId="7083"/>
    <cellStyle name="Calculation 2 5 2 2 2 2 5" xfId="7084"/>
    <cellStyle name="Calculation 2 5 2 2 2 2 5 2" xfId="7085"/>
    <cellStyle name="Calculation 2 5 2 2 2 2 5 3" xfId="7086"/>
    <cellStyle name="Calculation 2 5 2 2 2 2 5 4" xfId="7087"/>
    <cellStyle name="Calculation 2 5 2 2 2 2 5 5" xfId="7088"/>
    <cellStyle name="Calculation 2 5 2 2 2 2 5 6" xfId="7089"/>
    <cellStyle name="Calculation 2 5 2 2 2 2 5 7" xfId="7090"/>
    <cellStyle name="Calculation 2 5 2 2 2 2 5 8" xfId="7091"/>
    <cellStyle name="Calculation 2 5 2 2 2 2 6" xfId="7092"/>
    <cellStyle name="Calculation 2 5 2 2 2 2 6 2" xfId="7093"/>
    <cellStyle name="Calculation 2 5 2 2 2 2 6 3" xfId="7094"/>
    <cellStyle name="Calculation 2 5 2 2 2 2 6 4" xfId="7095"/>
    <cellStyle name="Calculation 2 5 2 2 2 2 6 5" xfId="7096"/>
    <cellStyle name="Calculation 2 5 2 2 2 2 6 6" xfId="7097"/>
    <cellStyle name="Calculation 2 5 2 2 2 2 6 7" xfId="7098"/>
    <cellStyle name="Calculation 2 5 2 2 2 2 7" xfId="7099"/>
    <cellStyle name="Calculation 2 5 2 2 2 2 8" xfId="7100"/>
    <cellStyle name="Calculation 2 5 2 2 2 2 9" xfId="7101"/>
    <cellStyle name="Calculation 2 5 2 2 2 3" xfId="7102"/>
    <cellStyle name="Calculation 2 5 2 2 2 3 2" xfId="7103"/>
    <cellStyle name="Calculation 2 5 2 2 2 3 2 2" xfId="7104"/>
    <cellStyle name="Calculation 2 5 2 2 2 3 2 3" xfId="7105"/>
    <cellStyle name="Calculation 2 5 2 2 2 3 2 4" xfId="7106"/>
    <cellStyle name="Calculation 2 5 2 2 2 3 2 5" xfId="7107"/>
    <cellStyle name="Calculation 2 5 2 2 2 3 2 6" xfId="7108"/>
    <cellStyle name="Calculation 2 5 2 2 2 3 2 7" xfId="7109"/>
    <cellStyle name="Calculation 2 5 2 2 2 3 3" xfId="7110"/>
    <cellStyle name="Calculation 2 5 2 2 2 3 4" xfId="7111"/>
    <cellStyle name="Calculation 2 5 2 2 2 3 5" xfId="7112"/>
    <cellStyle name="Calculation 2 5 2 2 2 4" xfId="7113"/>
    <cellStyle name="Calculation 2 5 2 2 2 4 2" xfId="7114"/>
    <cellStyle name="Calculation 2 5 2 2 2 4 2 2" xfId="7115"/>
    <cellStyle name="Calculation 2 5 2 2 2 4 2 3" xfId="7116"/>
    <cellStyle name="Calculation 2 5 2 2 2 4 2 4" xfId="7117"/>
    <cellStyle name="Calculation 2 5 2 2 2 4 2 5" xfId="7118"/>
    <cellStyle name="Calculation 2 5 2 2 2 4 2 6" xfId="7119"/>
    <cellStyle name="Calculation 2 5 2 2 2 4 2 7" xfId="7120"/>
    <cellStyle name="Calculation 2 5 2 2 2 4 3" xfId="7121"/>
    <cellStyle name="Calculation 2 5 2 2 2 4 4" xfId="7122"/>
    <cellStyle name="Calculation 2 5 2 2 2 4 5" xfId="7123"/>
    <cellStyle name="Calculation 2 5 2 2 2 5" xfId="7124"/>
    <cellStyle name="Calculation 2 5 2 2 2 5 2" xfId="7125"/>
    <cellStyle name="Calculation 2 5 2 2 2 5 2 2" xfId="7126"/>
    <cellStyle name="Calculation 2 5 2 2 2 5 2 3" xfId="7127"/>
    <cellStyle name="Calculation 2 5 2 2 2 5 2 4" xfId="7128"/>
    <cellStyle name="Calculation 2 5 2 2 2 5 2 5" xfId="7129"/>
    <cellStyle name="Calculation 2 5 2 2 2 5 2 6" xfId="7130"/>
    <cellStyle name="Calculation 2 5 2 2 2 5 2 7" xfId="7131"/>
    <cellStyle name="Calculation 2 5 2 2 2 5 3" xfId="7132"/>
    <cellStyle name="Calculation 2 5 2 2 2 5 4" xfId="7133"/>
    <cellStyle name="Calculation 2 5 2 2 2 5 5" xfId="7134"/>
    <cellStyle name="Calculation 2 5 2 2 2 6" xfId="7135"/>
    <cellStyle name="Calculation 2 5 2 2 2 6 2" xfId="7136"/>
    <cellStyle name="Calculation 2 5 2 2 2 6 3" xfId="7137"/>
    <cellStyle name="Calculation 2 5 2 2 2 6 4" xfId="7138"/>
    <cellStyle name="Calculation 2 5 2 2 2 6 5" xfId="7139"/>
    <cellStyle name="Calculation 2 5 2 2 2 6 6" xfId="7140"/>
    <cellStyle name="Calculation 2 5 2 2 2 6 7" xfId="7141"/>
    <cellStyle name="Calculation 2 5 2 2 2 6 8" xfId="7142"/>
    <cellStyle name="Calculation 2 5 2 2 2 7" xfId="7143"/>
    <cellStyle name="Calculation 2 5 2 2 2 7 2" xfId="7144"/>
    <cellStyle name="Calculation 2 5 2 2 2 7 3" xfId="7145"/>
    <cellStyle name="Calculation 2 5 2 2 2 7 4" xfId="7146"/>
    <cellStyle name="Calculation 2 5 2 2 2 7 5" xfId="7147"/>
    <cellStyle name="Calculation 2 5 2 2 2 7 6" xfId="7148"/>
    <cellStyle name="Calculation 2 5 2 2 2 7 7" xfId="7149"/>
    <cellStyle name="Calculation 2 5 2 2 2 8" xfId="7150"/>
    <cellStyle name="Calculation 2 5 2 2 2 8 2" xfId="7151"/>
    <cellStyle name="Calculation 2 5 2 2 2 8 3" xfId="7152"/>
    <cellStyle name="Calculation 2 5 2 2 2 8 4" xfId="7153"/>
    <cellStyle name="Calculation 2 5 2 2 2 8 5" xfId="7154"/>
    <cellStyle name="Calculation 2 5 2 2 2 9" xfId="7155"/>
    <cellStyle name="Calculation 2 5 2 2 2 9 2" xfId="7156"/>
    <cellStyle name="Calculation 2 5 2 2 2 9 3" xfId="7157"/>
    <cellStyle name="Calculation 2 5 2 2 2 9 4" xfId="7158"/>
    <cellStyle name="Calculation 2 5 2 2 2 9 5" xfId="7159"/>
    <cellStyle name="Calculation 2 5 2 2 3" xfId="7160"/>
    <cellStyle name="Calculation 2 5 2 2 3 10" xfId="7161"/>
    <cellStyle name="Calculation 2 5 2 2 3 2" xfId="7162"/>
    <cellStyle name="Calculation 2 5 2 2 3 2 2" xfId="7163"/>
    <cellStyle name="Calculation 2 5 2 2 3 2 2 2" xfId="7164"/>
    <cellStyle name="Calculation 2 5 2 2 3 2 2 3" xfId="7165"/>
    <cellStyle name="Calculation 2 5 2 2 3 2 2 4" xfId="7166"/>
    <cellStyle name="Calculation 2 5 2 2 3 2 2 5" xfId="7167"/>
    <cellStyle name="Calculation 2 5 2 2 3 2 2 6" xfId="7168"/>
    <cellStyle name="Calculation 2 5 2 2 3 2 2 7" xfId="7169"/>
    <cellStyle name="Calculation 2 5 2 2 3 2 3" xfId="7170"/>
    <cellStyle name="Calculation 2 5 2 2 3 2 4" xfId="7171"/>
    <cellStyle name="Calculation 2 5 2 2 3 3" xfId="7172"/>
    <cellStyle name="Calculation 2 5 2 2 3 3 2" xfId="7173"/>
    <cellStyle name="Calculation 2 5 2 2 3 3 2 2" xfId="7174"/>
    <cellStyle name="Calculation 2 5 2 2 3 3 2 3" xfId="7175"/>
    <cellStyle name="Calculation 2 5 2 2 3 3 2 4" xfId="7176"/>
    <cellStyle name="Calculation 2 5 2 2 3 3 2 5" xfId="7177"/>
    <cellStyle name="Calculation 2 5 2 2 3 3 2 6" xfId="7178"/>
    <cellStyle name="Calculation 2 5 2 2 3 3 2 7" xfId="7179"/>
    <cellStyle name="Calculation 2 5 2 2 3 3 3" xfId="7180"/>
    <cellStyle name="Calculation 2 5 2 2 3 3 4" xfId="7181"/>
    <cellStyle name="Calculation 2 5 2 2 3 4" xfId="7182"/>
    <cellStyle name="Calculation 2 5 2 2 3 4 2" xfId="7183"/>
    <cellStyle name="Calculation 2 5 2 2 3 4 2 2" xfId="7184"/>
    <cellStyle name="Calculation 2 5 2 2 3 4 2 3" xfId="7185"/>
    <cellStyle name="Calculation 2 5 2 2 3 4 2 4" xfId="7186"/>
    <cellStyle name="Calculation 2 5 2 2 3 4 2 5" xfId="7187"/>
    <cellStyle name="Calculation 2 5 2 2 3 4 2 6" xfId="7188"/>
    <cellStyle name="Calculation 2 5 2 2 3 4 2 7" xfId="7189"/>
    <cellStyle name="Calculation 2 5 2 2 3 4 3" xfId="7190"/>
    <cellStyle name="Calculation 2 5 2 2 3 4 4" xfId="7191"/>
    <cellStyle name="Calculation 2 5 2 2 3 5" xfId="7192"/>
    <cellStyle name="Calculation 2 5 2 2 3 5 2" xfId="7193"/>
    <cellStyle name="Calculation 2 5 2 2 3 5 3" xfId="7194"/>
    <cellStyle name="Calculation 2 5 2 2 3 5 4" xfId="7195"/>
    <cellStyle name="Calculation 2 5 2 2 3 5 5" xfId="7196"/>
    <cellStyle name="Calculation 2 5 2 2 3 5 6" xfId="7197"/>
    <cellStyle name="Calculation 2 5 2 2 3 5 7" xfId="7198"/>
    <cellStyle name="Calculation 2 5 2 2 3 5 8" xfId="7199"/>
    <cellStyle name="Calculation 2 5 2 2 3 6" xfId="7200"/>
    <cellStyle name="Calculation 2 5 2 2 3 6 2" xfId="7201"/>
    <cellStyle name="Calculation 2 5 2 2 3 6 3" xfId="7202"/>
    <cellStyle name="Calculation 2 5 2 2 3 6 4" xfId="7203"/>
    <cellStyle name="Calculation 2 5 2 2 3 6 5" xfId="7204"/>
    <cellStyle name="Calculation 2 5 2 2 3 6 6" xfId="7205"/>
    <cellStyle name="Calculation 2 5 2 2 3 6 7" xfId="7206"/>
    <cellStyle name="Calculation 2 5 2 2 3 7" xfId="7207"/>
    <cellStyle name="Calculation 2 5 2 2 3 8" xfId="7208"/>
    <cellStyle name="Calculation 2 5 2 2 3 9" xfId="7209"/>
    <cellStyle name="Calculation 2 5 2 2 4" xfId="7210"/>
    <cellStyle name="Calculation 2 5 2 2 4 10" xfId="7211"/>
    <cellStyle name="Calculation 2 5 2 2 4 2" xfId="7212"/>
    <cellStyle name="Calculation 2 5 2 2 4 2 2" xfId="7213"/>
    <cellStyle name="Calculation 2 5 2 2 4 2 2 2" xfId="7214"/>
    <cellStyle name="Calculation 2 5 2 2 4 2 2 3" xfId="7215"/>
    <cellStyle name="Calculation 2 5 2 2 4 2 2 4" xfId="7216"/>
    <cellStyle name="Calculation 2 5 2 2 4 2 2 5" xfId="7217"/>
    <cellStyle name="Calculation 2 5 2 2 4 2 2 6" xfId="7218"/>
    <cellStyle name="Calculation 2 5 2 2 4 2 2 7" xfId="7219"/>
    <cellStyle name="Calculation 2 5 2 2 4 2 3" xfId="7220"/>
    <cellStyle name="Calculation 2 5 2 2 4 2 4" xfId="7221"/>
    <cellStyle name="Calculation 2 5 2 2 4 3" xfId="7222"/>
    <cellStyle name="Calculation 2 5 2 2 4 3 2" xfId="7223"/>
    <cellStyle name="Calculation 2 5 2 2 4 3 2 2" xfId="7224"/>
    <cellStyle name="Calculation 2 5 2 2 4 3 2 3" xfId="7225"/>
    <cellStyle name="Calculation 2 5 2 2 4 3 2 4" xfId="7226"/>
    <cellStyle name="Calculation 2 5 2 2 4 3 2 5" xfId="7227"/>
    <cellStyle name="Calculation 2 5 2 2 4 3 2 6" xfId="7228"/>
    <cellStyle name="Calculation 2 5 2 2 4 3 2 7" xfId="7229"/>
    <cellStyle name="Calculation 2 5 2 2 4 3 3" xfId="7230"/>
    <cellStyle name="Calculation 2 5 2 2 4 3 4" xfId="7231"/>
    <cellStyle name="Calculation 2 5 2 2 4 4" xfId="7232"/>
    <cellStyle name="Calculation 2 5 2 2 4 4 2" xfId="7233"/>
    <cellStyle name="Calculation 2 5 2 2 4 4 2 2" xfId="7234"/>
    <cellStyle name="Calculation 2 5 2 2 4 4 2 3" xfId="7235"/>
    <cellStyle name="Calculation 2 5 2 2 4 4 2 4" xfId="7236"/>
    <cellStyle name="Calculation 2 5 2 2 4 4 2 5" xfId="7237"/>
    <cellStyle name="Calculation 2 5 2 2 4 4 2 6" xfId="7238"/>
    <cellStyle name="Calculation 2 5 2 2 4 4 2 7" xfId="7239"/>
    <cellStyle name="Calculation 2 5 2 2 4 4 3" xfId="7240"/>
    <cellStyle name="Calculation 2 5 2 2 4 4 4" xfId="7241"/>
    <cellStyle name="Calculation 2 5 2 2 4 5" xfId="7242"/>
    <cellStyle name="Calculation 2 5 2 2 4 5 2" xfId="7243"/>
    <cellStyle name="Calculation 2 5 2 2 4 5 3" xfId="7244"/>
    <cellStyle name="Calculation 2 5 2 2 4 5 4" xfId="7245"/>
    <cellStyle name="Calculation 2 5 2 2 4 5 5" xfId="7246"/>
    <cellStyle name="Calculation 2 5 2 2 4 5 6" xfId="7247"/>
    <cellStyle name="Calculation 2 5 2 2 4 5 7" xfId="7248"/>
    <cellStyle name="Calculation 2 5 2 2 4 5 8" xfId="7249"/>
    <cellStyle name="Calculation 2 5 2 2 4 6" xfId="7250"/>
    <cellStyle name="Calculation 2 5 2 2 4 6 2" xfId="7251"/>
    <cellStyle name="Calculation 2 5 2 2 4 6 3" xfId="7252"/>
    <cellStyle name="Calculation 2 5 2 2 4 6 4" xfId="7253"/>
    <cellStyle name="Calculation 2 5 2 2 4 6 5" xfId="7254"/>
    <cellStyle name="Calculation 2 5 2 2 4 6 6" xfId="7255"/>
    <cellStyle name="Calculation 2 5 2 2 4 6 7" xfId="7256"/>
    <cellStyle name="Calculation 2 5 2 2 4 7" xfId="7257"/>
    <cellStyle name="Calculation 2 5 2 2 4 8" xfId="7258"/>
    <cellStyle name="Calculation 2 5 2 2 4 9" xfId="7259"/>
    <cellStyle name="Calculation 2 5 2 2 5" xfId="7260"/>
    <cellStyle name="Calculation 2 5 2 2 5 2" xfId="7261"/>
    <cellStyle name="Calculation 2 5 2 2 5 2 2" xfId="7262"/>
    <cellStyle name="Calculation 2 5 2 2 5 2 3" xfId="7263"/>
    <cellStyle name="Calculation 2 5 2 2 5 2 4" xfId="7264"/>
    <cellStyle name="Calculation 2 5 2 2 5 2 5" xfId="7265"/>
    <cellStyle name="Calculation 2 5 2 2 5 2 6" xfId="7266"/>
    <cellStyle name="Calculation 2 5 2 2 5 2 7" xfId="7267"/>
    <cellStyle name="Calculation 2 5 2 2 5 3" xfId="7268"/>
    <cellStyle name="Calculation 2 5 2 2 5 4" xfId="7269"/>
    <cellStyle name="Calculation 2 5 2 2 5 5" xfId="7270"/>
    <cellStyle name="Calculation 2 5 2 2 6" xfId="7271"/>
    <cellStyle name="Calculation 2 5 2 2 6 2" xfId="7272"/>
    <cellStyle name="Calculation 2 5 2 2 6 2 2" xfId="7273"/>
    <cellStyle name="Calculation 2 5 2 2 6 2 3" xfId="7274"/>
    <cellStyle name="Calculation 2 5 2 2 6 2 4" xfId="7275"/>
    <cellStyle name="Calculation 2 5 2 2 6 2 5" xfId="7276"/>
    <cellStyle name="Calculation 2 5 2 2 6 2 6" xfId="7277"/>
    <cellStyle name="Calculation 2 5 2 2 6 2 7" xfId="7278"/>
    <cellStyle name="Calculation 2 5 2 2 6 3" xfId="7279"/>
    <cellStyle name="Calculation 2 5 2 2 6 4" xfId="7280"/>
    <cellStyle name="Calculation 2 5 2 2 6 5" xfId="7281"/>
    <cellStyle name="Calculation 2 5 2 2 7" xfId="7282"/>
    <cellStyle name="Calculation 2 5 2 2 7 2" xfId="7283"/>
    <cellStyle name="Calculation 2 5 2 2 7 2 2" xfId="7284"/>
    <cellStyle name="Calculation 2 5 2 2 7 2 3" xfId="7285"/>
    <cellStyle name="Calculation 2 5 2 2 7 2 4" xfId="7286"/>
    <cellStyle name="Calculation 2 5 2 2 7 2 5" xfId="7287"/>
    <cellStyle name="Calculation 2 5 2 2 7 2 6" xfId="7288"/>
    <cellStyle name="Calculation 2 5 2 2 7 2 7" xfId="7289"/>
    <cellStyle name="Calculation 2 5 2 2 7 3" xfId="7290"/>
    <cellStyle name="Calculation 2 5 2 2 7 4" xfId="7291"/>
    <cellStyle name="Calculation 2 5 2 2 7 5" xfId="7292"/>
    <cellStyle name="Calculation 2 5 2 2 8" xfId="7293"/>
    <cellStyle name="Calculation 2 5 2 2 8 2" xfId="7294"/>
    <cellStyle name="Calculation 2 5 2 2 8 2 2" xfId="7295"/>
    <cellStyle name="Calculation 2 5 2 2 8 2 3" xfId="7296"/>
    <cellStyle name="Calculation 2 5 2 2 8 2 4" xfId="7297"/>
    <cellStyle name="Calculation 2 5 2 2 8 2 5" xfId="7298"/>
    <cellStyle name="Calculation 2 5 2 2 8 2 6" xfId="7299"/>
    <cellStyle name="Calculation 2 5 2 2 8 2 7" xfId="7300"/>
    <cellStyle name="Calculation 2 5 2 2 8 3" xfId="7301"/>
    <cellStyle name="Calculation 2 5 2 2 8 4" xfId="7302"/>
    <cellStyle name="Calculation 2 5 2 2 8 5" xfId="7303"/>
    <cellStyle name="Calculation 2 5 2 2 9" xfId="7304"/>
    <cellStyle name="Calculation 2 5 2 2 9 2" xfId="7305"/>
    <cellStyle name="Calculation 2 5 2 2 9 3" xfId="7306"/>
    <cellStyle name="Calculation 2 5 2 2 9 4" xfId="7307"/>
    <cellStyle name="Calculation 2 5 2 2 9 5" xfId="7308"/>
    <cellStyle name="Calculation 2 5 2 2 9 6" xfId="7309"/>
    <cellStyle name="Calculation 2 5 2 2 9 7" xfId="7310"/>
    <cellStyle name="Calculation 2 5 2 2 9 8" xfId="7311"/>
    <cellStyle name="Calculation 2 5 2 3" xfId="7312"/>
    <cellStyle name="Calculation 2 5 2 3 10" xfId="7313"/>
    <cellStyle name="Calculation 2 5 2 3 10 2" xfId="7314"/>
    <cellStyle name="Calculation 2 5 2 3 10 3" xfId="7315"/>
    <cellStyle name="Calculation 2 5 2 3 10 4" xfId="7316"/>
    <cellStyle name="Calculation 2 5 2 3 10 5" xfId="7317"/>
    <cellStyle name="Calculation 2 5 2 3 11" xfId="7318"/>
    <cellStyle name="Calculation 2 5 2 3 11 2" xfId="7319"/>
    <cellStyle name="Calculation 2 5 2 3 11 3" xfId="7320"/>
    <cellStyle name="Calculation 2 5 2 3 11 4" xfId="7321"/>
    <cellStyle name="Calculation 2 5 2 3 11 5" xfId="7322"/>
    <cellStyle name="Calculation 2 5 2 3 12" xfId="7323"/>
    <cellStyle name="Calculation 2 5 2 3 12 2" xfId="7324"/>
    <cellStyle name="Calculation 2 5 2 3 12 3" xfId="7325"/>
    <cellStyle name="Calculation 2 5 2 3 12 4" xfId="7326"/>
    <cellStyle name="Calculation 2 5 2 3 12 5" xfId="7327"/>
    <cellStyle name="Calculation 2 5 2 3 13" xfId="7328"/>
    <cellStyle name="Calculation 2 5 2 3 13 2" xfId="7329"/>
    <cellStyle name="Calculation 2 5 2 3 13 3" xfId="7330"/>
    <cellStyle name="Calculation 2 5 2 3 13 4" xfId="7331"/>
    <cellStyle name="Calculation 2 5 2 3 13 5" xfId="7332"/>
    <cellStyle name="Calculation 2 5 2 3 14" xfId="7333"/>
    <cellStyle name="Calculation 2 5 2 3 14 2" xfId="7334"/>
    <cellStyle name="Calculation 2 5 2 3 14 3" xfId="7335"/>
    <cellStyle name="Calculation 2 5 2 3 14 4" xfId="7336"/>
    <cellStyle name="Calculation 2 5 2 3 14 5" xfId="7337"/>
    <cellStyle name="Calculation 2 5 2 3 15" xfId="7338"/>
    <cellStyle name="Calculation 2 5 2 3 15 2" xfId="7339"/>
    <cellStyle name="Calculation 2 5 2 3 15 3" xfId="7340"/>
    <cellStyle name="Calculation 2 5 2 3 15 4" xfId="7341"/>
    <cellStyle name="Calculation 2 5 2 3 15 5" xfId="7342"/>
    <cellStyle name="Calculation 2 5 2 3 16" xfId="7343"/>
    <cellStyle name="Calculation 2 5 2 3 16 2" xfId="7344"/>
    <cellStyle name="Calculation 2 5 2 3 16 3" xfId="7345"/>
    <cellStyle name="Calculation 2 5 2 3 16 4" xfId="7346"/>
    <cellStyle name="Calculation 2 5 2 3 16 5" xfId="7347"/>
    <cellStyle name="Calculation 2 5 2 3 17" xfId="7348"/>
    <cellStyle name="Calculation 2 5 2 3 17 2" xfId="7349"/>
    <cellStyle name="Calculation 2 5 2 3 17 3" xfId="7350"/>
    <cellStyle name="Calculation 2 5 2 3 17 4" xfId="7351"/>
    <cellStyle name="Calculation 2 5 2 3 17 5" xfId="7352"/>
    <cellStyle name="Calculation 2 5 2 3 18" xfId="7353"/>
    <cellStyle name="Calculation 2 5 2 3 2" xfId="7354"/>
    <cellStyle name="Calculation 2 5 2 3 2 10" xfId="7355"/>
    <cellStyle name="Calculation 2 5 2 3 2 2" xfId="7356"/>
    <cellStyle name="Calculation 2 5 2 3 2 2 2" xfId="7357"/>
    <cellStyle name="Calculation 2 5 2 3 2 2 2 2" xfId="7358"/>
    <cellStyle name="Calculation 2 5 2 3 2 2 2 3" xfId="7359"/>
    <cellStyle name="Calculation 2 5 2 3 2 2 2 4" xfId="7360"/>
    <cellStyle name="Calculation 2 5 2 3 2 2 2 5" xfId="7361"/>
    <cellStyle name="Calculation 2 5 2 3 2 2 2 6" xfId="7362"/>
    <cellStyle name="Calculation 2 5 2 3 2 2 2 7" xfId="7363"/>
    <cellStyle name="Calculation 2 5 2 3 2 2 3" xfId="7364"/>
    <cellStyle name="Calculation 2 5 2 3 2 2 4" xfId="7365"/>
    <cellStyle name="Calculation 2 5 2 3 2 3" xfId="7366"/>
    <cellStyle name="Calculation 2 5 2 3 2 3 2" xfId="7367"/>
    <cellStyle name="Calculation 2 5 2 3 2 3 2 2" xfId="7368"/>
    <cellStyle name="Calculation 2 5 2 3 2 3 2 3" xfId="7369"/>
    <cellStyle name="Calculation 2 5 2 3 2 3 2 4" xfId="7370"/>
    <cellStyle name="Calculation 2 5 2 3 2 3 2 5" xfId="7371"/>
    <cellStyle name="Calculation 2 5 2 3 2 3 2 6" xfId="7372"/>
    <cellStyle name="Calculation 2 5 2 3 2 3 2 7" xfId="7373"/>
    <cellStyle name="Calculation 2 5 2 3 2 3 3" xfId="7374"/>
    <cellStyle name="Calculation 2 5 2 3 2 3 4" xfId="7375"/>
    <cellStyle name="Calculation 2 5 2 3 2 4" xfId="7376"/>
    <cellStyle name="Calculation 2 5 2 3 2 4 2" xfId="7377"/>
    <cellStyle name="Calculation 2 5 2 3 2 4 2 2" xfId="7378"/>
    <cellStyle name="Calculation 2 5 2 3 2 4 2 3" xfId="7379"/>
    <cellStyle name="Calculation 2 5 2 3 2 4 2 4" xfId="7380"/>
    <cellStyle name="Calculation 2 5 2 3 2 4 2 5" xfId="7381"/>
    <cellStyle name="Calculation 2 5 2 3 2 4 2 6" xfId="7382"/>
    <cellStyle name="Calculation 2 5 2 3 2 4 2 7" xfId="7383"/>
    <cellStyle name="Calculation 2 5 2 3 2 4 3" xfId="7384"/>
    <cellStyle name="Calculation 2 5 2 3 2 4 4" xfId="7385"/>
    <cellStyle name="Calculation 2 5 2 3 2 5" xfId="7386"/>
    <cellStyle name="Calculation 2 5 2 3 2 5 2" xfId="7387"/>
    <cellStyle name="Calculation 2 5 2 3 2 5 3" xfId="7388"/>
    <cellStyle name="Calculation 2 5 2 3 2 5 4" xfId="7389"/>
    <cellStyle name="Calculation 2 5 2 3 2 5 5" xfId="7390"/>
    <cellStyle name="Calculation 2 5 2 3 2 5 6" xfId="7391"/>
    <cellStyle name="Calculation 2 5 2 3 2 5 7" xfId="7392"/>
    <cellStyle name="Calculation 2 5 2 3 2 5 8" xfId="7393"/>
    <cellStyle name="Calculation 2 5 2 3 2 6" xfId="7394"/>
    <cellStyle name="Calculation 2 5 2 3 2 6 2" xfId="7395"/>
    <cellStyle name="Calculation 2 5 2 3 2 6 3" xfId="7396"/>
    <cellStyle name="Calculation 2 5 2 3 2 6 4" xfId="7397"/>
    <cellStyle name="Calculation 2 5 2 3 2 6 5" xfId="7398"/>
    <cellStyle name="Calculation 2 5 2 3 2 6 6" xfId="7399"/>
    <cellStyle name="Calculation 2 5 2 3 2 6 7" xfId="7400"/>
    <cellStyle name="Calculation 2 5 2 3 2 7" xfId="7401"/>
    <cellStyle name="Calculation 2 5 2 3 2 8" xfId="7402"/>
    <cellStyle name="Calculation 2 5 2 3 2 9" xfId="7403"/>
    <cellStyle name="Calculation 2 5 2 3 3" xfId="7404"/>
    <cellStyle name="Calculation 2 5 2 3 3 2" xfId="7405"/>
    <cellStyle name="Calculation 2 5 2 3 3 2 2" xfId="7406"/>
    <cellStyle name="Calculation 2 5 2 3 3 2 3" xfId="7407"/>
    <cellStyle name="Calculation 2 5 2 3 3 2 4" xfId="7408"/>
    <cellStyle name="Calculation 2 5 2 3 3 2 5" xfId="7409"/>
    <cellStyle name="Calculation 2 5 2 3 3 2 6" xfId="7410"/>
    <cellStyle name="Calculation 2 5 2 3 3 2 7" xfId="7411"/>
    <cellStyle name="Calculation 2 5 2 3 3 3" xfId="7412"/>
    <cellStyle name="Calculation 2 5 2 3 3 4" xfId="7413"/>
    <cellStyle name="Calculation 2 5 2 3 3 5" xfId="7414"/>
    <cellStyle name="Calculation 2 5 2 3 4" xfId="7415"/>
    <cellStyle name="Calculation 2 5 2 3 4 2" xfId="7416"/>
    <cellStyle name="Calculation 2 5 2 3 4 2 2" xfId="7417"/>
    <cellStyle name="Calculation 2 5 2 3 4 2 3" xfId="7418"/>
    <cellStyle name="Calculation 2 5 2 3 4 2 4" xfId="7419"/>
    <cellStyle name="Calculation 2 5 2 3 4 2 5" xfId="7420"/>
    <cellStyle name="Calculation 2 5 2 3 4 2 6" xfId="7421"/>
    <cellStyle name="Calculation 2 5 2 3 4 2 7" xfId="7422"/>
    <cellStyle name="Calculation 2 5 2 3 4 3" xfId="7423"/>
    <cellStyle name="Calculation 2 5 2 3 4 4" xfId="7424"/>
    <cellStyle name="Calculation 2 5 2 3 4 5" xfId="7425"/>
    <cellStyle name="Calculation 2 5 2 3 5" xfId="7426"/>
    <cellStyle name="Calculation 2 5 2 3 5 2" xfId="7427"/>
    <cellStyle name="Calculation 2 5 2 3 5 2 2" xfId="7428"/>
    <cellStyle name="Calculation 2 5 2 3 5 2 3" xfId="7429"/>
    <cellStyle name="Calculation 2 5 2 3 5 2 4" xfId="7430"/>
    <cellStyle name="Calculation 2 5 2 3 5 2 5" xfId="7431"/>
    <cellStyle name="Calculation 2 5 2 3 5 2 6" xfId="7432"/>
    <cellStyle name="Calculation 2 5 2 3 5 2 7" xfId="7433"/>
    <cellStyle name="Calculation 2 5 2 3 5 3" xfId="7434"/>
    <cellStyle name="Calculation 2 5 2 3 5 4" xfId="7435"/>
    <cellStyle name="Calculation 2 5 2 3 5 5" xfId="7436"/>
    <cellStyle name="Calculation 2 5 2 3 6" xfId="7437"/>
    <cellStyle name="Calculation 2 5 2 3 6 2" xfId="7438"/>
    <cellStyle name="Calculation 2 5 2 3 6 3" xfId="7439"/>
    <cellStyle name="Calculation 2 5 2 3 6 4" xfId="7440"/>
    <cellStyle name="Calculation 2 5 2 3 6 5" xfId="7441"/>
    <cellStyle name="Calculation 2 5 2 3 6 6" xfId="7442"/>
    <cellStyle name="Calculation 2 5 2 3 6 7" xfId="7443"/>
    <cellStyle name="Calculation 2 5 2 3 6 8" xfId="7444"/>
    <cellStyle name="Calculation 2 5 2 3 7" xfId="7445"/>
    <cellStyle name="Calculation 2 5 2 3 7 2" xfId="7446"/>
    <cellStyle name="Calculation 2 5 2 3 7 3" xfId="7447"/>
    <cellStyle name="Calculation 2 5 2 3 7 4" xfId="7448"/>
    <cellStyle name="Calculation 2 5 2 3 7 5" xfId="7449"/>
    <cellStyle name="Calculation 2 5 2 3 7 6" xfId="7450"/>
    <cellStyle name="Calculation 2 5 2 3 7 7" xfId="7451"/>
    <cellStyle name="Calculation 2 5 2 3 8" xfId="7452"/>
    <cellStyle name="Calculation 2 5 2 3 8 2" xfId="7453"/>
    <cellStyle name="Calculation 2 5 2 3 8 3" xfId="7454"/>
    <cellStyle name="Calculation 2 5 2 3 8 4" xfId="7455"/>
    <cellStyle name="Calculation 2 5 2 3 8 5" xfId="7456"/>
    <cellStyle name="Calculation 2 5 2 3 9" xfId="7457"/>
    <cellStyle name="Calculation 2 5 2 3 9 2" xfId="7458"/>
    <cellStyle name="Calculation 2 5 2 3 9 3" xfId="7459"/>
    <cellStyle name="Calculation 2 5 2 3 9 4" xfId="7460"/>
    <cellStyle name="Calculation 2 5 2 3 9 5" xfId="7461"/>
    <cellStyle name="Calculation 2 5 2 4" xfId="7462"/>
    <cellStyle name="Calculation 2 5 2 4 10" xfId="7463"/>
    <cellStyle name="Calculation 2 5 2 4 2" xfId="7464"/>
    <cellStyle name="Calculation 2 5 2 4 2 2" xfId="7465"/>
    <cellStyle name="Calculation 2 5 2 4 2 2 2" xfId="7466"/>
    <cellStyle name="Calculation 2 5 2 4 2 2 3" xfId="7467"/>
    <cellStyle name="Calculation 2 5 2 4 2 2 4" xfId="7468"/>
    <cellStyle name="Calculation 2 5 2 4 2 2 5" xfId="7469"/>
    <cellStyle name="Calculation 2 5 2 4 2 2 6" xfId="7470"/>
    <cellStyle name="Calculation 2 5 2 4 2 2 7" xfId="7471"/>
    <cellStyle name="Calculation 2 5 2 4 2 3" xfId="7472"/>
    <cellStyle name="Calculation 2 5 2 4 2 4" xfId="7473"/>
    <cellStyle name="Calculation 2 5 2 4 3" xfId="7474"/>
    <cellStyle name="Calculation 2 5 2 4 3 2" xfId="7475"/>
    <cellStyle name="Calculation 2 5 2 4 3 2 2" xfId="7476"/>
    <cellStyle name="Calculation 2 5 2 4 3 2 3" xfId="7477"/>
    <cellStyle name="Calculation 2 5 2 4 3 2 4" xfId="7478"/>
    <cellStyle name="Calculation 2 5 2 4 3 2 5" xfId="7479"/>
    <cellStyle name="Calculation 2 5 2 4 3 2 6" xfId="7480"/>
    <cellStyle name="Calculation 2 5 2 4 3 2 7" xfId="7481"/>
    <cellStyle name="Calculation 2 5 2 4 3 3" xfId="7482"/>
    <cellStyle name="Calculation 2 5 2 4 3 4" xfId="7483"/>
    <cellStyle name="Calculation 2 5 2 4 4" xfId="7484"/>
    <cellStyle name="Calculation 2 5 2 4 4 2" xfId="7485"/>
    <cellStyle name="Calculation 2 5 2 4 4 2 2" xfId="7486"/>
    <cellStyle name="Calculation 2 5 2 4 4 2 3" xfId="7487"/>
    <cellStyle name="Calculation 2 5 2 4 4 2 4" xfId="7488"/>
    <cellStyle name="Calculation 2 5 2 4 4 2 5" xfId="7489"/>
    <cellStyle name="Calculation 2 5 2 4 4 2 6" xfId="7490"/>
    <cellStyle name="Calculation 2 5 2 4 4 2 7" xfId="7491"/>
    <cellStyle name="Calculation 2 5 2 4 4 3" xfId="7492"/>
    <cellStyle name="Calculation 2 5 2 4 4 4" xfId="7493"/>
    <cellStyle name="Calculation 2 5 2 4 5" xfId="7494"/>
    <cellStyle name="Calculation 2 5 2 4 5 2" xfId="7495"/>
    <cellStyle name="Calculation 2 5 2 4 5 3" xfId="7496"/>
    <cellStyle name="Calculation 2 5 2 4 5 4" xfId="7497"/>
    <cellStyle name="Calculation 2 5 2 4 5 5" xfId="7498"/>
    <cellStyle name="Calculation 2 5 2 4 5 6" xfId="7499"/>
    <cellStyle name="Calculation 2 5 2 4 5 7" xfId="7500"/>
    <cellStyle name="Calculation 2 5 2 4 5 8" xfId="7501"/>
    <cellStyle name="Calculation 2 5 2 4 6" xfId="7502"/>
    <cellStyle name="Calculation 2 5 2 4 6 2" xfId="7503"/>
    <cellStyle name="Calculation 2 5 2 4 6 3" xfId="7504"/>
    <cellStyle name="Calculation 2 5 2 4 6 4" xfId="7505"/>
    <cellStyle name="Calculation 2 5 2 4 6 5" xfId="7506"/>
    <cellStyle name="Calculation 2 5 2 4 6 6" xfId="7507"/>
    <cellStyle name="Calculation 2 5 2 4 6 7" xfId="7508"/>
    <cellStyle name="Calculation 2 5 2 4 7" xfId="7509"/>
    <cellStyle name="Calculation 2 5 2 4 8" xfId="7510"/>
    <cellStyle name="Calculation 2 5 2 4 9" xfId="7511"/>
    <cellStyle name="Calculation 2 5 2 5" xfId="7512"/>
    <cellStyle name="Calculation 2 5 2 5 10" xfId="7513"/>
    <cellStyle name="Calculation 2 5 2 5 2" xfId="7514"/>
    <cellStyle name="Calculation 2 5 2 5 2 2" xfId="7515"/>
    <cellStyle name="Calculation 2 5 2 5 2 2 2" xfId="7516"/>
    <cellStyle name="Calculation 2 5 2 5 2 2 3" xfId="7517"/>
    <cellStyle name="Calculation 2 5 2 5 2 2 4" xfId="7518"/>
    <cellStyle name="Calculation 2 5 2 5 2 2 5" xfId="7519"/>
    <cellStyle name="Calculation 2 5 2 5 2 2 6" xfId="7520"/>
    <cellStyle name="Calculation 2 5 2 5 2 2 7" xfId="7521"/>
    <cellStyle name="Calculation 2 5 2 5 2 3" xfId="7522"/>
    <cellStyle name="Calculation 2 5 2 5 2 4" xfId="7523"/>
    <cellStyle name="Calculation 2 5 2 5 3" xfId="7524"/>
    <cellStyle name="Calculation 2 5 2 5 3 2" xfId="7525"/>
    <cellStyle name="Calculation 2 5 2 5 3 2 2" xfId="7526"/>
    <cellStyle name="Calculation 2 5 2 5 3 2 3" xfId="7527"/>
    <cellStyle name="Calculation 2 5 2 5 3 2 4" xfId="7528"/>
    <cellStyle name="Calculation 2 5 2 5 3 2 5" xfId="7529"/>
    <cellStyle name="Calculation 2 5 2 5 3 2 6" xfId="7530"/>
    <cellStyle name="Calculation 2 5 2 5 3 2 7" xfId="7531"/>
    <cellStyle name="Calculation 2 5 2 5 3 3" xfId="7532"/>
    <cellStyle name="Calculation 2 5 2 5 3 4" xfId="7533"/>
    <cellStyle name="Calculation 2 5 2 5 4" xfId="7534"/>
    <cellStyle name="Calculation 2 5 2 5 4 2" xfId="7535"/>
    <cellStyle name="Calculation 2 5 2 5 4 2 2" xfId="7536"/>
    <cellStyle name="Calculation 2 5 2 5 4 2 3" xfId="7537"/>
    <cellStyle name="Calculation 2 5 2 5 4 2 4" xfId="7538"/>
    <cellStyle name="Calculation 2 5 2 5 4 2 5" xfId="7539"/>
    <cellStyle name="Calculation 2 5 2 5 4 2 6" xfId="7540"/>
    <cellStyle name="Calculation 2 5 2 5 4 2 7" xfId="7541"/>
    <cellStyle name="Calculation 2 5 2 5 4 3" xfId="7542"/>
    <cellStyle name="Calculation 2 5 2 5 4 4" xfId="7543"/>
    <cellStyle name="Calculation 2 5 2 5 5" xfId="7544"/>
    <cellStyle name="Calculation 2 5 2 5 5 2" xfId="7545"/>
    <cellStyle name="Calculation 2 5 2 5 5 3" xfId="7546"/>
    <cellStyle name="Calculation 2 5 2 5 5 4" xfId="7547"/>
    <cellStyle name="Calculation 2 5 2 5 5 5" xfId="7548"/>
    <cellStyle name="Calculation 2 5 2 5 5 6" xfId="7549"/>
    <cellStyle name="Calculation 2 5 2 5 5 7" xfId="7550"/>
    <cellStyle name="Calculation 2 5 2 5 5 8" xfId="7551"/>
    <cellStyle name="Calculation 2 5 2 5 6" xfId="7552"/>
    <cellStyle name="Calculation 2 5 2 5 6 2" xfId="7553"/>
    <cellStyle name="Calculation 2 5 2 5 6 3" xfId="7554"/>
    <cellStyle name="Calculation 2 5 2 5 6 4" xfId="7555"/>
    <cellStyle name="Calculation 2 5 2 5 6 5" xfId="7556"/>
    <cellStyle name="Calculation 2 5 2 5 6 6" xfId="7557"/>
    <cellStyle name="Calculation 2 5 2 5 6 7" xfId="7558"/>
    <cellStyle name="Calculation 2 5 2 5 7" xfId="7559"/>
    <cellStyle name="Calculation 2 5 2 5 8" xfId="7560"/>
    <cellStyle name="Calculation 2 5 2 5 9" xfId="7561"/>
    <cellStyle name="Calculation 2 5 2 6" xfId="7562"/>
    <cellStyle name="Calculation 2 5 2 6 2" xfId="7563"/>
    <cellStyle name="Calculation 2 5 2 6 2 2" xfId="7564"/>
    <cellStyle name="Calculation 2 5 2 6 2 3" xfId="7565"/>
    <cellStyle name="Calculation 2 5 2 6 2 4" xfId="7566"/>
    <cellStyle name="Calculation 2 5 2 6 2 5" xfId="7567"/>
    <cellStyle name="Calculation 2 5 2 6 2 6" xfId="7568"/>
    <cellStyle name="Calculation 2 5 2 6 2 7" xfId="7569"/>
    <cellStyle name="Calculation 2 5 2 6 3" xfId="7570"/>
    <cellStyle name="Calculation 2 5 2 6 4" xfId="7571"/>
    <cellStyle name="Calculation 2 5 2 6 5" xfId="7572"/>
    <cellStyle name="Calculation 2 5 2 7" xfId="7573"/>
    <cellStyle name="Calculation 2 5 2 7 2" xfId="7574"/>
    <cellStyle name="Calculation 2 5 2 7 2 2" xfId="7575"/>
    <cellStyle name="Calculation 2 5 2 7 2 3" xfId="7576"/>
    <cellStyle name="Calculation 2 5 2 7 2 4" xfId="7577"/>
    <cellStyle name="Calculation 2 5 2 7 2 5" xfId="7578"/>
    <cellStyle name="Calculation 2 5 2 7 2 6" xfId="7579"/>
    <cellStyle name="Calculation 2 5 2 7 2 7" xfId="7580"/>
    <cellStyle name="Calculation 2 5 2 7 3" xfId="7581"/>
    <cellStyle name="Calculation 2 5 2 7 4" xfId="7582"/>
    <cellStyle name="Calculation 2 5 2 7 5" xfId="7583"/>
    <cellStyle name="Calculation 2 5 2 8" xfId="7584"/>
    <cellStyle name="Calculation 2 5 2 8 2" xfId="7585"/>
    <cellStyle name="Calculation 2 5 2 8 2 2" xfId="7586"/>
    <cellStyle name="Calculation 2 5 2 8 2 3" xfId="7587"/>
    <cellStyle name="Calculation 2 5 2 8 2 4" xfId="7588"/>
    <cellStyle name="Calculation 2 5 2 8 2 5" xfId="7589"/>
    <cellStyle name="Calculation 2 5 2 8 2 6" xfId="7590"/>
    <cellStyle name="Calculation 2 5 2 8 2 7" xfId="7591"/>
    <cellStyle name="Calculation 2 5 2 8 3" xfId="7592"/>
    <cellStyle name="Calculation 2 5 2 8 4" xfId="7593"/>
    <cellStyle name="Calculation 2 5 2 8 5" xfId="7594"/>
    <cellStyle name="Calculation 2 5 2 9" xfId="7595"/>
    <cellStyle name="Calculation 2 5 2 9 2" xfId="7596"/>
    <cellStyle name="Calculation 2 5 2 9 2 2" xfId="7597"/>
    <cellStyle name="Calculation 2 5 2 9 2 3" xfId="7598"/>
    <cellStyle name="Calculation 2 5 2 9 2 4" xfId="7599"/>
    <cellStyle name="Calculation 2 5 2 9 2 5" xfId="7600"/>
    <cellStyle name="Calculation 2 5 2 9 2 6" xfId="7601"/>
    <cellStyle name="Calculation 2 5 2 9 2 7" xfId="7602"/>
    <cellStyle name="Calculation 2 5 2 9 3" xfId="7603"/>
    <cellStyle name="Calculation 2 5 2 9 4" xfId="7604"/>
    <cellStyle name="Calculation 2 5 2 9 5" xfId="7605"/>
    <cellStyle name="Calculation 2 5 3" xfId="7606"/>
    <cellStyle name="Calculation 2 5 3 10" xfId="7607"/>
    <cellStyle name="Calculation 2 5 3 10 2" xfId="7608"/>
    <cellStyle name="Calculation 2 5 3 10 3" xfId="7609"/>
    <cellStyle name="Calculation 2 5 3 10 4" xfId="7610"/>
    <cellStyle name="Calculation 2 5 3 10 5" xfId="7611"/>
    <cellStyle name="Calculation 2 5 3 10 6" xfId="7612"/>
    <cellStyle name="Calculation 2 5 3 10 7" xfId="7613"/>
    <cellStyle name="Calculation 2 5 3 10 8" xfId="7614"/>
    <cellStyle name="Calculation 2 5 3 11" xfId="7615"/>
    <cellStyle name="Calculation 2 5 3 11 2" xfId="7616"/>
    <cellStyle name="Calculation 2 5 3 11 3" xfId="7617"/>
    <cellStyle name="Calculation 2 5 3 11 4" xfId="7618"/>
    <cellStyle name="Calculation 2 5 3 11 5" xfId="7619"/>
    <cellStyle name="Calculation 2 5 3 11 6" xfId="7620"/>
    <cellStyle name="Calculation 2 5 3 11 7" xfId="7621"/>
    <cellStyle name="Calculation 2 5 3 12" xfId="7622"/>
    <cellStyle name="Calculation 2 5 3 12 2" xfId="7623"/>
    <cellStyle name="Calculation 2 5 3 12 3" xfId="7624"/>
    <cellStyle name="Calculation 2 5 3 12 4" xfId="7625"/>
    <cellStyle name="Calculation 2 5 3 12 5" xfId="7626"/>
    <cellStyle name="Calculation 2 5 3 13" xfId="7627"/>
    <cellStyle name="Calculation 2 5 3 13 2" xfId="7628"/>
    <cellStyle name="Calculation 2 5 3 13 3" xfId="7629"/>
    <cellStyle name="Calculation 2 5 3 13 4" xfId="7630"/>
    <cellStyle name="Calculation 2 5 3 13 5" xfId="7631"/>
    <cellStyle name="Calculation 2 5 3 14" xfId="7632"/>
    <cellStyle name="Calculation 2 5 3 14 2" xfId="7633"/>
    <cellStyle name="Calculation 2 5 3 14 3" xfId="7634"/>
    <cellStyle name="Calculation 2 5 3 14 4" xfId="7635"/>
    <cellStyle name="Calculation 2 5 3 14 5" xfId="7636"/>
    <cellStyle name="Calculation 2 5 3 15" xfId="7637"/>
    <cellStyle name="Calculation 2 5 3 15 2" xfId="7638"/>
    <cellStyle name="Calculation 2 5 3 15 3" xfId="7639"/>
    <cellStyle name="Calculation 2 5 3 15 4" xfId="7640"/>
    <cellStyle name="Calculation 2 5 3 15 5" xfId="7641"/>
    <cellStyle name="Calculation 2 5 3 16" xfId="7642"/>
    <cellStyle name="Calculation 2 5 3 17" xfId="7643"/>
    <cellStyle name="Calculation 2 5 3 2" xfId="7644"/>
    <cellStyle name="Calculation 2 5 3 2 10" xfId="7645"/>
    <cellStyle name="Calculation 2 5 3 2 10 2" xfId="7646"/>
    <cellStyle name="Calculation 2 5 3 2 10 3" xfId="7647"/>
    <cellStyle name="Calculation 2 5 3 2 10 4" xfId="7648"/>
    <cellStyle name="Calculation 2 5 3 2 10 5" xfId="7649"/>
    <cellStyle name="Calculation 2 5 3 2 10 6" xfId="7650"/>
    <cellStyle name="Calculation 2 5 3 2 10 7" xfId="7651"/>
    <cellStyle name="Calculation 2 5 3 2 11" xfId="7652"/>
    <cellStyle name="Calculation 2 5 3 2 11 2" xfId="7653"/>
    <cellStyle name="Calculation 2 5 3 2 11 3" xfId="7654"/>
    <cellStyle name="Calculation 2 5 3 2 11 4" xfId="7655"/>
    <cellStyle name="Calculation 2 5 3 2 11 5" xfId="7656"/>
    <cellStyle name="Calculation 2 5 3 2 12" xfId="7657"/>
    <cellStyle name="Calculation 2 5 3 2 12 2" xfId="7658"/>
    <cellStyle name="Calculation 2 5 3 2 12 3" xfId="7659"/>
    <cellStyle name="Calculation 2 5 3 2 12 4" xfId="7660"/>
    <cellStyle name="Calculation 2 5 3 2 12 5" xfId="7661"/>
    <cellStyle name="Calculation 2 5 3 2 13" xfId="7662"/>
    <cellStyle name="Calculation 2 5 3 2 13 2" xfId="7663"/>
    <cellStyle name="Calculation 2 5 3 2 13 3" xfId="7664"/>
    <cellStyle name="Calculation 2 5 3 2 13 4" xfId="7665"/>
    <cellStyle name="Calculation 2 5 3 2 13 5" xfId="7666"/>
    <cellStyle name="Calculation 2 5 3 2 14" xfId="7667"/>
    <cellStyle name="Calculation 2 5 3 2 14 2" xfId="7668"/>
    <cellStyle name="Calculation 2 5 3 2 14 3" xfId="7669"/>
    <cellStyle name="Calculation 2 5 3 2 14 4" xfId="7670"/>
    <cellStyle name="Calculation 2 5 3 2 14 5" xfId="7671"/>
    <cellStyle name="Calculation 2 5 3 2 15" xfId="7672"/>
    <cellStyle name="Calculation 2 5 3 2 15 2" xfId="7673"/>
    <cellStyle name="Calculation 2 5 3 2 15 3" xfId="7674"/>
    <cellStyle name="Calculation 2 5 3 2 15 4" xfId="7675"/>
    <cellStyle name="Calculation 2 5 3 2 15 5" xfId="7676"/>
    <cellStyle name="Calculation 2 5 3 2 16" xfId="7677"/>
    <cellStyle name="Calculation 2 5 3 2 16 2" xfId="7678"/>
    <cellStyle name="Calculation 2 5 3 2 16 3" xfId="7679"/>
    <cellStyle name="Calculation 2 5 3 2 16 4" xfId="7680"/>
    <cellStyle name="Calculation 2 5 3 2 16 5" xfId="7681"/>
    <cellStyle name="Calculation 2 5 3 2 17" xfId="7682"/>
    <cellStyle name="Calculation 2 5 3 2 17 2" xfId="7683"/>
    <cellStyle name="Calculation 2 5 3 2 17 3" xfId="7684"/>
    <cellStyle name="Calculation 2 5 3 2 17 4" xfId="7685"/>
    <cellStyle name="Calculation 2 5 3 2 17 5" xfId="7686"/>
    <cellStyle name="Calculation 2 5 3 2 18" xfId="7687"/>
    <cellStyle name="Calculation 2 5 3 2 2" xfId="7688"/>
    <cellStyle name="Calculation 2 5 3 2 2 10" xfId="7689"/>
    <cellStyle name="Calculation 2 5 3 2 2 10 2" xfId="7690"/>
    <cellStyle name="Calculation 2 5 3 2 2 10 3" xfId="7691"/>
    <cellStyle name="Calculation 2 5 3 2 2 10 4" xfId="7692"/>
    <cellStyle name="Calculation 2 5 3 2 2 10 5" xfId="7693"/>
    <cellStyle name="Calculation 2 5 3 2 2 11" xfId="7694"/>
    <cellStyle name="Calculation 2 5 3 2 2 11 2" xfId="7695"/>
    <cellStyle name="Calculation 2 5 3 2 2 11 3" xfId="7696"/>
    <cellStyle name="Calculation 2 5 3 2 2 11 4" xfId="7697"/>
    <cellStyle name="Calculation 2 5 3 2 2 11 5" xfId="7698"/>
    <cellStyle name="Calculation 2 5 3 2 2 12" xfId="7699"/>
    <cellStyle name="Calculation 2 5 3 2 2 12 2" xfId="7700"/>
    <cellStyle name="Calculation 2 5 3 2 2 12 3" xfId="7701"/>
    <cellStyle name="Calculation 2 5 3 2 2 12 4" xfId="7702"/>
    <cellStyle name="Calculation 2 5 3 2 2 12 5" xfId="7703"/>
    <cellStyle name="Calculation 2 5 3 2 2 13" xfId="7704"/>
    <cellStyle name="Calculation 2 5 3 2 2 13 2" xfId="7705"/>
    <cellStyle name="Calculation 2 5 3 2 2 13 3" xfId="7706"/>
    <cellStyle name="Calculation 2 5 3 2 2 13 4" xfId="7707"/>
    <cellStyle name="Calculation 2 5 3 2 2 13 5" xfId="7708"/>
    <cellStyle name="Calculation 2 5 3 2 2 14" xfId="7709"/>
    <cellStyle name="Calculation 2 5 3 2 2 14 2" xfId="7710"/>
    <cellStyle name="Calculation 2 5 3 2 2 14 3" xfId="7711"/>
    <cellStyle name="Calculation 2 5 3 2 2 14 4" xfId="7712"/>
    <cellStyle name="Calculation 2 5 3 2 2 14 5" xfId="7713"/>
    <cellStyle name="Calculation 2 5 3 2 2 15" xfId="7714"/>
    <cellStyle name="Calculation 2 5 3 2 2 15 2" xfId="7715"/>
    <cellStyle name="Calculation 2 5 3 2 2 15 3" xfId="7716"/>
    <cellStyle name="Calculation 2 5 3 2 2 15 4" xfId="7717"/>
    <cellStyle name="Calculation 2 5 3 2 2 15 5" xfId="7718"/>
    <cellStyle name="Calculation 2 5 3 2 2 16" xfId="7719"/>
    <cellStyle name="Calculation 2 5 3 2 2 16 2" xfId="7720"/>
    <cellStyle name="Calculation 2 5 3 2 2 16 3" xfId="7721"/>
    <cellStyle name="Calculation 2 5 3 2 2 16 4" xfId="7722"/>
    <cellStyle name="Calculation 2 5 3 2 2 16 5" xfId="7723"/>
    <cellStyle name="Calculation 2 5 3 2 2 17" xfId="7724"/>
    <cellStyle name="Calculation 2 5 3 2 2 17 2" xfId="7725"/>
    <cellStyle name="Calculation 2 5 3 2 2 17 3" xfId="7726"/>
    <cellStyle name="Calculation 2 5 3 2 2 17 4" xfId="7727"/>
    <cellStyle name="Calculation 2 5 3 2 2 17 5" xfId="7728"/>
    <cellStyle name="Calculation 2 5 3 2 2 18" xfId="7729"/>
    <cellStyle name="Calculation 2 5 3 2 2 2" xfId="7730"/>
    <cellStyle name="Calculation 2 5 3 2 2 2 10" xfId="7731"/>
    <cellStyle name="Calculation 2 5 3 2 2 2 2" xfId="7732"/>
    <cellStyle name="Calculation 2 5 3 2 2 2 2 2" xfId="7733"/>
    <cellStyle name="Calculation 2 5 3 2 2 2 2 2 2" xfId="7734"/>
    <cellStyle name="Calculation 2 5 3 2 2 2 2 2 3" xfId="7735"/>
    <cellStyle name="Calculation 2 5 3 2 2 2 2 2 4" xfId="7736"/>
    <cellStyle name="Calculation 2 5 3 2 2 2 2 2 5" xfId="7737"/>
    <cellStyle name="Calculation 2 5 3 2 2 2 2 2 6" xfId="7738"/>
    <cellStyle name="Calculation 2 5 3 2 2 2 2 2 7" xfId="7739"/>
    <cellStyle name="Calculation 2 5 3 2 2 2 2 3" xfId="7740"/>
    <cellStyle name="Calculation 2 5 3 2 2 2 2 4" xfId="7741"/>
    <cellStyle name="Calculation 2 5 3 2 2 2 3" xfId="7742"/>
    <cellStyle name="Calculation 2 5 3 2 2 2 3 2" xfId="7743"/>
    <cellStyle name="Calculation 2 5 3 2 2 2 3 2 2" xfId="7744"/>
    <cellStyle name="Calculation 2 5 3 2 2 2 3 2 3" xfId="7745"/>
    <cellStyle name="Calculation 2 5 3 2 2 2 3 2 4" xfId="7746"/>
    <cellStyle name="Calculation 2 5 3 2 2 2 3 2 5" xfId="7747"/>
    <cellStyle name="Calculation 2 5 3 2 2 2 3 2 6" xfId="7748"/>
    <cellStyle name="Calculation 2 5 3 2 2 2 3 2 7" xfId="7749"/>
    <cellStyle name="Calculation 2 5 3 2 2 2 3 3" xfId="7750"/>
    <cellStyle name="Calculation 2 5 3 2 2 2 3 4" xfId="7751"/>
    <cellStyle name="Calculation 2 5 3 2 2 2 4" xfId="7752"/>
    <cellStyle name="Calculation 2 5 3 2 2 2 4 2" xfId="7753"/>
    <cellStyle name="Calculation 2 5 3 2 2 2 4 2 2" xfId="7754"/>
    <cellStyle name="Calculation 2 5 3 2 2 2 4 2 3" xfId="7755"/>
    <cellStyle name="Calculation 2 5 3 2 2 2 4 2 4" xfId="7756"/>
    <cellStyle name="Calculation 2 5 3 2 2 2 4 2 5" xfId="7757"/>
    <cellStyle name="Calculation 2 5 3 2 2 2 4 2 6" xfId="7758"/>
    <cellStyle name="Calculation 2 5 3 2 2 2 4 2 7" xfId="7759"/>
    <cellStyle name="Calculation 2 5 3 2 2 2 4 3" xfId="7760"/>
    <cellStyle name="Calculation 2 5 3 2 2 2 4 4" xfId="7761"/>
    <cellStyle name="Calculation 2 5 3 2 2 2 5" xfId="7762"/>
    <cellStyle name="Calculation 2 5 3 2 2 2 5 2" xfId="7763"/>
    <cellStyle name="Calculation 2 5 3 2 2 2 5 3" xfId="7764"/>
    <cellStyle name="Calculation 2 5 3 2 2 2 5 4" xfId="7765"/>
    <cellStyle name="Calculation 2 5 3 2 2 2 5 5" xfId="7766"/>
    <cellStyle name="Calculation 2 5 3 2 2 2 5 6" xfId="7767"/>
    <cellStyle name="Calculation 2 5 3 2 2 2 5 7" xfId="7768"/>
    <cellStyle name="Calculation 2 5 3 2 2 2 5 8" xfId="7769"/>
    <cellStyle name="Calculation 2 5 3 2 2 2 6" xfId="7770"/>
    <cellStyle name="Calculation 2 5 3 2 2 2 6 2" xfId="7771"/>
    <cellStyle name="Calculation 2 5 3 2 2 2 6 3" xfId="7772"/>
    <cellStyle name="Calculation 2 5 3 2 2 2 6 4" xfId="7773"/>
    <cellStyle name="Calculation 2 5 3 2 2 2 6 5" xfId="7774"/>
    <cellStyle name="Calculation 2 5 3 2 2 2 6 6" xfId="7775"/>
    <cellStyle name="Calculation 2 5 3 2 2 2 6 7" xfId="7776"/>
    <cellStyle name="Calculation 2 5 3 2 2 2 7" xfId="7777"/>
    <cellStyle name="Calculation 2 5 3 2 2 2 8" xfId="7778"/>
    <cellStyle name="Calculation 2 5 3 2 2 2 9" xfId="7779"/>
    <cellStyle name="Calculation 2 5 3 2 2 3" xfId="7780"/>
    <cellStyle name="Calculation 2 5 3 2 2 3 2" xfId="7781"/>
    <cellStyle name="Calculation 2 5 3 2 2 3 2 2" xfId="7782"/>
    <cellStyle name="Calculation 2 5 3 2 2 3 2 3" xfId="7783"/>
    <cellStyle name="Calculation 2 5 3 2 2 3 2 4" xfId="7784"/>
    <cellStyle name="Calculation 2 5 3 2 2 3 2 5" xfId="7785"/>
    <cellStyle name="Calculation 2 5 3 2 2 3 2 6" xfId="7786"/>
    <cellStyle name="Calculation 2 5 3 2 2 3 2 7" xfId="7787"/>
    <cellStyle name="Calculation 2 5 3 2 2 3 3" xfId="7788"/>
    <cellStyle name="Calculation 2 5 3 2 2 3 4" xfId="7789"/>
    <cellStyle name="Calculation 2 5 3 2 2 3 5" xfId="7790"/>
    <cellStyle name="Calculation 2 5 3 2 2 4" xfId="7791"/>
    <cellStyle name="Calculation 2 5 3 2 2 4 2" xfId="7792"/>
    <cellStyle name="Calculation 2 5 3 2 2 4 2 2" xfId="7793"/>
    <cellStyle name="Calculation 2 5 3 2 2 4 2 3" xfId="7794"/>
    <cellStyle name="Calculation 2 5 3 2 2 4 2 4" xfId="7795"/>
    <cellStyle name="Calculation 2 5 3 2 2 4 2 5" xfId="7796"/>
    <cellStyle name="Calculation 2 5 3 2 2 4 2 6" xfId="7797"/>
    <cellStyle name="Calculation 2 5 3 2 2 4 2 7" xfId="7798"/>
    <cellStyle name="Calculation 2 5 3 2 2 4 3" xfId="7799"/>
    <cellStyle name="Calculation 2 5 3 2 2 4 4" xfId="7800"/>
    <cellStyle name="Calculation 2 5 3 2 2 4 5" xfId="7801"/>
    <cellStyle name="Calculation 2 5 3 2 2 5" xfId="7802"/>
    <cellStyle name="Calculation 2 5 3 2 2 5 2" xfId="7803"/>
    <cellStyle name="Calculation 2 5 3 2 2 5 2 2" xfId="7804"/>
    <cellStyle name="Calculation 2 5 3 2 2 5 2 3" xfId="7805"/>
    <cellStyle name="Calculation 2 5 3 2 2 5 2 4" xfId="7806"/>
    <cellStyle name="Calculation 2 5 3 2 2 5 2 5" xfId="7807"/>
    <cellStyle name="Calculation 2 5 3 2 2 5 2 6" xfId="7808"/>
    <cellStyle name="Calculation 2 5 3 2 2 5 2 7" xfId="7809"/>
    <cellStyle name="Calculation 2 5 3 2 2 5 3" xfId="7810"/>
    <cellStyle name="Calculation 2 5 3 2 2 5 4" xfId="7811"/>
    <cellStyle name="Calculation 2 5 3 2 2 5 5" xfId="7812"/>
    <cellStyle name="Calculation 2 5 3 2 2 6" xfId="7813"/>
    <cellStyle name="Calculation 2 5 3 2 2 6 2" xfId="7814"/>
    <cellStyle name="Calculation 2 5 3 2 2 6 3" xfId="7815"/>
    <cellStyle name="Calculation 2 5 3 2 2 6 4" xfId="7816"/>
    <cellStyle name="Calculation 2 5 3 2 2 6 5" xfId="7817"/>
    <cellStyle name="Calculation 2 5 3 2 2 6 6" xfId="7818"/>
    <cellStyle name="Calculation 2 5 3 2 2 6 7" xfId="7819"/>
    <cellStyle name="Calculation 2 5 3 2 2 6 8" xfId="7820"/>
    <cellStyle name="Calculation 2 5 3 2 2 7" xfId="7821"/>
    <cellStyle name="Calculation 2 5 3 2 2 7 2" xfId="7822"/>
    <cellStyle name="Calculation 2 5 3 2 2 7 3" xfId="7823"/>
    <cellStyle name="Calculation 2 5 3 2 2 7 4" xfId="7824"/>
    <cellStyle name="Calculation 2 5 3 2 2 7 5" xfId="7825"/>
    <cellStyle name="Calculation 2 5 3 2 2 7 6" xfId="7826"/>
    <cellStyle name="Calculation 2 5 3 2 2 7 7" xfId="7827"/>
    <cellStyle name="Calculation 2 5 3 2 2 8" xfId="7828"/>
    <cellStyle name="Calculation 2 5 3 2 2 8 2" xfId="7829"/>
    <cellStyle name="Calculation 2 5 3 2 2 8 3" xfId="7830"/>
    <cellStyle name="Calculation 2 5 3 2 2 8 4" xfId="7831"/>
    <cellStyle name="Calculation 2 5 3 2 2 8 5" xfId="7832"/>
    <cellStyle name="Calculation 2 5 3 2 2 9" xfId="7833"/>
    <cellStyle name="Calculation 2 5 3 2 2 9 2" xfId="7834"/>
    <cellStyle name="Calculation 2 5 3 2 2 9 3" xfId="7835"/>
    <cellStyle name="Calculation 2 5 3 2 2 9 4" xfId="7836"/>
    <cellStyle name="Calculation 2 5 3 2 2 9 5" xfId="7837"/>
    <cellStyle name="Calculation 2 5 3 2 3" xfId="7838"/>
    <cellStyle name="Calculation 2 5 3 2 3 10" xfId="7839"/>
    <cellStyle name="Calculation 2 5 3 2 3 2" xfId="7840"/>
    <cellStyle name="Calculation 2 5 3 2 3 2 2" xfId="7841"/>
    <cellStyle name="Calculation 2 5 3 2 3 2 2 2" xfId="7842"/>
    <cellStyle name="Calculation 2 5 3 2 3 2 2 3" xfId="7843"/>
    <cellStyle name="Calculation 2 5 3 2 3 2 2 4" xfId="7844"/>
    <cellStyle name="Calculation 2 5 3 2 3 2 2 5" xfId="7845"/>
    <cellStyle name="Calculation 2 5 3 2 3 2 2 6" xfId="7846"/>
    <cellStyle name="Calculation 2 5 3 2 3 2 2 7" xfId="7847"/>
    <cellStyle name="Calculation 2 5 3 2 3 2 3" xfId="7848"/>
    <cellStyle name="Calculation 2 5 3 2 3 2 4" xfId="7849"/>
    <cellStyle name="Calculation 2 5 3 2 3 3" xfId="7850"/>
    <cellStyle name="Calculation 2 5 3 2 3 3 2" xfId="7851"/>
    <cellStyle name="Calculation 2 5 3 2 3 3 2 2" xfId="7852"/>
    <cellStyle name="Calculation 2 5 3 2 3 3 2 3" xfId="7853"/>
    <cellStyle name="Calculation 2 5 3 2 3 3 2 4" xfId="7854"/>
    <cellStyle name="Calculation 2 5 3 2 3 3 2 5" xfId="7855"/>
    <cellStyle name="Calculation 2 5 3 2 3 3 2 6" xfId="7856"/>
    <cellStyle name="Calculation 2 5 3 2 3 3 2 7" xfId="7857"/>
    <cellStyle name="Calculation 2 5 3 2 3 3 3" xfId="7858"/>
    <cellStyle name="Calculation 2 5 3 2 3 3 4" xfId="7859"/>
    <cellStyle name="Calculation 2 5 3 2 3 4" xfId="7860"/>
    <cellStyle name="Calculation 2 5 3 2 3 4 2" xfId="7861"/>
    <cellStyle name="Calculation 2 5 3 2 3 4 2 2" xfId="7862"/>
    <cellStyle name="Calculation 2 5 3 2 3 4 2 3" xfId="7863"/>
    <cellStyle name="Calculation 2 5 3 2 3 4 2 4" xfId="7864"/>
    <cellStyle name="Calculation 2 5 3 2 3 4 2 5" xfId="7865"/>
    <cellStyle name="Calculation 2 5 3 2 3 4 2 6" xfId="7866"/>
    <cellStyle name="Calculation 2 5 3 2 3 4 2 7" xfId="7867"/>
    <cellStyle name="Calculation 2 5 3 2 3 4 3" xfId="7868"/>
    <cellStyle name="Calculation 2 5 3 2 3 4 4" xfId="7869"/>
    <cellStyle name="Calculation 2 5 3 2 3 5" xfId="7870"/>
    <cellStyle name="Calculation 2 5 3 2 3 5 2" xfId="7871"/>
    <cellStyle name="Calculation 2 5 3 2 3 5 3" xfId="7872"/>
    <cellStyle name="Calculation 2 5 3 2 3 5 4" xfId="7873"/>
    <cellStyle name="Calculation 2 5 3 2 3 5 5" xfId="7874"/>
    <cellStyle name="Calculation 2 5 3 2 3 5 6" xfId="7875"/>
    <cellStyle name="Calculation 2 5 3 2 3 5 7" xfId="7876"/>
    <cellStyle name="Calculation 2 5 3 2 3 5 8" xfId="7877"/>
    <cellStyle name="Calculation 2 5 3 2 3 6" xfId="7878"/>
    <cellStyle name="Calculation 2 5 3 2 3 6 2" xfId="7879"/>
    <cellStyle name="Calculation 2 5 3 2 3 6 3" xfId="7880"/>
    <cellStyle name="Calculation 2 5 3 2 3 6 4" xfId="7881"/>
    <cellStyle name="Calculation 2 5 3 2 3 6 5" xfId="7882"/>
    <cellStyle name="Calculation 2 5 3 2 3 6 6" xfId="7883"/>
    <cellStyle name="Calculation 2 5 3 2 3 6 7" xfId="7884"/>
    <cellStyle name="Calculation 2 5 3 2 3 7" xfId="7885"/>
    <cellStyle name="Calculation 2 5 3 2 3 8" xfId="7886"/>
    <cellStyle name="Calculation 2 5 3 2 3 9" xfId="7887"/>
    <cellStyle name="Calculation 2 5 3 2 4" xfId="7888"/>
    <cellStyle name="Calculation 2 5 3 2 4 10" xfId="7889"/>
    <cellStyle name="Calculation 2 5 3 2 4 2" xfId="7890"/>
    <cellStyle name="Calculation 2 5 3 2 4 2 2" xfId="7891"/>
    <cellStyle name="Calculation 2 5 3 2 4 2 2 2" xfId="7892"/>
    <cellStyle name="Calculation 2 5 3 2 4 2 2 3" xfId="7893"/>
    <cellStyle name="Calculation 2 5 3 2 4 2 2 4" xfId="7894"/>
    <cellStyle name="Calculation 2 5 3 2 4 2 2 5" xfId="7895"/>
    <cellStyle name="Calculation 2 5 3 2 4 2 2 6" xfId="7896"/>
    <cellStyle name="Calculation 2 5 3 2 4 2 2 7" xfId="7897"/>
    <cellStyle name="Calculation 2 5 3 2 4 2 3" xfId="7898"/>
    <cellStyle name="Calculation 2 5 3 2 4 2 4" xfId="7899"/>
    <cellStyle name="Calculation 2 5 3 2 4 3" xfId="7900"/>
    <cellStyle name="Calculation 2 5 3 2 4 3 2" xfId="7901"/>
    <cellStyle name="Calculation 2 5 3 2 4 3 2 2" xfId="7902"/>
    <cellStyle name="Calculation 2 5 3 2 4 3 2 3" xfId="7903"/>
    <cellStyle name="Calculation 2 5 3 2 4 3 2 4" xfId="7904"/>
    <cellStyle name="Calculation 2 5 3 2 4 3 2 5" xfId="7905"/>
    <cellStyle name="Calculation 2 5 3 2 4 3 2 6" xfId="7906"/>
    <cellStyle name="Calculation 2 5 3 2 4 3 2 7" xfId="7907"/>
    <cellStyle name="Calculation 2 5 3 2 4 3 3" xfId="7908"/>
    <cellStyle name="Calculation 2 5 3 2 4 3 4" xfId="7909"/>
    <cellStyle name="Calculation 2 5 3 2 4 4" xfId="7910"/>
    <cellStyle name="Calculation 2 5 3 2 4 4 2" xfId="7911"/>
    <cellStyle name="Calculation 2 5 3 2 4 4 2 2" xfId="7912"/>
    <cellStyle name="Calculation 2 5 3 2 4 4 2 3" xfId="7913"/>
    <cellStyle name="Calculation 2 5 3 2 4 4 2 4" xfId="7914"/>
    <cellStyle name="Calculation 2 5 3 2 4 4 2 5" xfId="7915"/>
    <cellStyle name="Calculation 2 5 3 2 4 4 2 6" xfId="7916"/>
    <cellStyle name="Calculation 2 5 3 2 4 4 2 7" xfId="7917"/>
    <cellStyle name="Calculation 2 5 3 2 4 4 3" xfId="7918"/>
    <cellStyle name="Calculation 2 5 3 2 4 4 4" xfId="7919"/>
    <cellStyle name="Calculation 2 5 3 2 4 5" xfId="7920"/>
    <cellStyle name="Calculation 2 5 3 2 4 5 2" xfId="7921"/>
    <cellStyle name="Calculation 2 5 3 2 4 5 3" xfId="7922"/>
    <cellStyle name="Calculation 2 5 3 2 4 5 4" xfId="7923"/>
    <cellStyle name="Calculation 2 5 3 2 4 5 5" xfId="7924"/>
    <cellStyle name="Calculation 2 5 3 2 4 5 6" xfId="7925"/>
    <cellStyle name="Calculation 2 5 3 2 4 5 7" xfId="7926"/>
    <cellStyle name="Calculation 2 5 3 2 4 5 8" xfId="7927"/>
    <cellStyle name="Calculation 2 5 3 2 4 6" xfId="7928"/>
    <cellStyle name="Calculation 2 5 3 2 4 6 2" xfId="7929"/>
    <cellStyle name="Calculation 2 5 3 2 4 6 3" xfId="7930"/>
    <cellStyle name="Calculation 2 5 3 2 4 6 4" xfId="7931"/>
    <cellStyle name="Calculation 2 5 3 2 4 6 5" xfId="7932"/>
    <cellStyle name="Calculation 2 5 3 2 4 6 6" xfId="7933"/>
    <cellStyle name="Calculation 2 5 3 2 4 6 7" xfId="7934"/>
    <cellStyle name="Calculation 2 5 3 2 4 7" xfId="7935"/>
    <cellStyle name="Calculation 2 5 3 2 4 8" xfId="7936"/>
    <cellStyle name="Calculation 2 5 3 2 4 9" xfId="7937"/>
    <cellStyle name="Calculation 2 5 3 2 5" xfId="7938"/>
    <cellStyle name="Calculation 2 5 3 2 5 2" xfId="7939"/>
    <cellStyle name="Calculation 2 5 3 2 5 2 2" xfId="7940"/>
    <cellStyle name="Calculation 2 5 3 2 5 2 3" xfId="7941"/>
    <cellStyle name="Calculation 2 5 3 2 5 2 4" xfId="7942"/>
    <cellStyle name="Calculation 2 5 3 2 5 2 5" xfId="7943"/>
    <cellStyle name="Calculation 2 5 3 2 5 2 6" xfId="7944"/>
    <cellStyle name="Calculation 2 5 3 2 5 2 7" xfId="7945"/>
    <cellStyle name="Calculation 2 5 3 2 5 3" xfId="7946"/>
    <cellStyle name="Calculation 2 5 3 2 5 4" xfId="7947"/>
    <cellStyle name="Calculation 2 5 3 2 5 5" xfId="7948"/>
    <cellStyle name="Calculation 2 5 3 2 6" xfId="7949"/>
    <cellStyle name="Calculation 2 5 3 2 6 2" xfId="7950"/>
    <cellStyle name="Calculation 2 5 3 2 6 2 2" xfId="7951"/>
    <cellStyle name="Calculation 2 5 3 2 6 2 3" xfId="7952"/>
    <cellStyle name="Calculation 2 5 3 2 6 2 4" xfId="7953"/>
    <cellStyle name="Calculation 2 5 3 2 6 2 5" xfId="7954"/>
    <cellStyle name="Calculation 2 5 3 2 6 2 6" xfId="7955"/>
    <cellStyle name="Calculation 2 5 3 2 6 2 7" xfId="7956"/>
    <cellStyle name="Calculation 2 5 3 2 6 3" xfId="7957"/>
    <cellStyle name="Calculation 2 5 3 2 6 4" xfId="7958"/>
    <cellStyle name="Calculation 2 5 3 2 6 5" xfId="7959"/>
    <cellStyle name="Calculation 2 5 3 2 7" xfId="7960"/>
    <cellStyle name="Calculation 2 5 3 2 7 2" xfId="7961"/>
    <cellStyle name="Calculation 2 5 3 2 7 2 2" xfId="7962"/>
    <cellStyle name="Calculation 2 5 3 2 7 2 3" xfId="7963"/>
    <cellStyle name="Calculation 2 5 3 2 7 2 4" xfId="7964"/>
    <cellStyle name="Calculation 2 5 3 2 7 2 5" xfId="7965"/>
    <cellStyle name="Calculation 2 5 3 2 7 2 6" xfId="7966"/>
    <cellStyle name="Calculation 2 5 3 2 7 2 7" xfId="7967"/>
    <cellStyle name="Calculation 2 5 3 2 7 3" xfId="7968"/>
    <cellStyle name="Calculation 2 5 3 2 7 4" xfId="7969"/>
    <cellStyle name="Calculation 2 5 3 2 7 5" xfId="7970"/>
    <cellStyle name="Calculation 2 5 3 2 8" xfId="7971"/>
    <cellStyle name="Calculation 2 5 3 2 8 2" xfId="7972"/>
    <cellStyle name="Calculation 2 5 3 2 8 2 2" xfId="7973"/>
    <cellStyle name="Calculation 2 5 3 2 8 2 3" xfId="7974"/>
    <cellStyle name="Calculation 2 5 3 2 8 2 4" xfId="7975"/>
    <cellStyle name="Calculation 2 5 3 2 8 2 5" xfId="7976"/>
    <cellStyle name="Calculation 2 5 3 2 8 2 6" xfId="7977"/>
    <cellStyle name="Calculation 2 5 3 2 8 2 7" xfId="7978"/>
    <cellStyle name="Calculation 2 5 3 2 8 3" xfId="7979"/>
    <cellStyle name="Calculation 2 5 3 2 8 4" xfId="7980"/>
    <cellStyle name="Calculation 2 5 3 2 8 5" xfId="7981"/>
    <cellStyle name="Calculation 2 5 3 2 9" xfId="7982"/>
    <cellStyle name="Calculation 2 5 3 2 9 2" xfId="7983"/>
    <cellStyle name="Calculation 2 5 3 2 9 3" xfId="7984"/>
    <cellStyle name="Calculation 2 5 3 2 9 4" xfId="7985"/>
    <cellStyle name="Calculation 2 5 3 2 9 5" xfId="7986"/>
    <cellStyle name="Calculation 2 5 3 2 9 6" xfId="7987"/>
    <cellStyle name="Calculation 2 5 3 2 9 7" xfId="7988"/>
    <cellStyle name="Calculation 2 5 3 2 9 8" xfId="7989"/>
    <cellStyle name="Calculation 2 5 3 3" xfId="7990"/>
    <cellStyle name="Calculation 2 5 3 3 10" xfId="7991"/>
    <cellStyle name="Calculation 2 5 3 3 10 2" xfId="7992"/>
    <cellStyle name="Calculation 2 5 3 3 10 3" xfId="7993"/>
    <cellStyle name="Calculation 2 5 3 3 10 4" xfId="7994"/>
    <cellStyle name="Calculation 2 5 3 3 10 5" xfId="7995"/>
    <cellStyle name="Calculation 2 5 3 3 11" xfId="7996"/>
    <cellStyle name="Calculation 2 5 3 3 11 2" xfId="7997"/>
    <cellStyle name="Calculation 2 5 3 3 11 3" xfId="7998"/>
    <cellStyle name="Calculation 2 5 3 3 11 4" xfId="7999"/>
    <cellStyle name="Calculation 2 5 3 3 11 5" xfId="8000"/>
    <cellStyle name="Calculation 2 5 3 3 12" xfId="8001"/>
    <cellStyle name="Calculation 2 5 3 3 12 2" xfId="8002"/>
    <cellStyle name="Calculation 2 5 3 3 12 3" xfId="8003"/>
    <cellStyle name="Calculation 2 5 3 3 12 4" xfId="8004"/>
    <cellStyle name="Calculation 2 5 3 3 12 5" xfId="8005"/>
    <cellStyle name="Calculation 2 5 3 3 13" xfId="8006"/>
    <cellStyle name="Calculation 2 5 3 3 13 2" xfId="8007"/>
    <cellStyle name="Calculation 2 5 3 3 13 3" xfId="8008"/>
    <cellStyle name="Calculation 2 5 3 3 13 4" xfId="8009"/>
    <cellStyle name="Calculation 2 5 3 3 13 5" xfId="8010"/>
    <cellStyle name="Calculation 2 5 3 3 14" xfId="8011"/>
    <cellStyle name="Calculation 2 5 3 3 14 2" xfId="8012"/>
    <cellStyle name="Calculation 2 5 3 3 14 3" xfId="8013"/>
    <cellStyle name="Calculation 2 5 3 3 14 4" xfId="8014"/>
    <cellStyle name="Calculation 2 5 3 3 14 5" xfId="8015"/>
    <cellStyle name="Calculation 2 5 3 3 15" xfId="8016"/>
    <cellStyle name="Calculation 2 5 3 3 15 2" xfId="8017"/>
    <cellStyle name="Calculation 2 5 3 3 15 3" xfId="8018"/>
    <cellStyle name="Calculation 2 5 3 3 15 4" xfId="8019"/>
    <cellStyle name="Calculation 2 5 3 3 15 5" xfId="8020"/>
    <cellStyle name="Calculation 2 5 3 3 16" xfId="8021"/>
    <cellStyle name="Calculation 2 5 3 3 16 2" xfId="8022"/>
    <cellStyle name="Calculation 2 5 3 3 16 3" xfId="8023"/>
    <cellStyle name="Calculation 2 5 3 3 16 4" xfId="8024"/>
    <cellStyle name="Calculation 2 5 3 3 16 5" xfId="8025"/>
    <cellStyle name="Calculation 2 5 3 3 17" xfId="8026"/>
    <cellStyle name="Calculation 2 5 3 3 17 2" xfId="8027"/>
    <cellStyle name="Calculation 2 5 3 3 17 3" xfId="8028"/>
    <cellStyle name="Calculation 2 5 3 3 17 4" xfId="8029"/>
    <cellStyle name="Calculation 2 5 3 3 17 5" xfId="8030"/>
    <cellStyle name="Calculation 2 5 3 3 18" xfId="8031"/>
    <cellStyle name="Calculation 2 5 3 3 2" xfId="8032"/>
    <cellStyle name="Calculation 2 5 3 3 2 10" xfId="8033"/>
    <cellStyle name="Calculation 2 5 3 3 2 2" xfId="8034"/>
    <cellStyle name="Calculation 2 5 3 3 2 2 2" xfId="8035"/>
    <cellStyle name="Calculation 2 5 3 3 2 2 2 2" xfId="8036"/>
    <cellStyle name="Calculation 2 5 3 3 2 2 2 3" xfId="8037"/>
    <cellStyle name="Calculation 2 5 3 3 2 2 2 4" xfId="8038"/>
    <cellStyle name="Calculation 2 5 3 3 2 2 2 5" xfId="8039"/>
    <cellStyle name="Calculation 2 5 3 3 2 2 2 6" xfId="8040"/>
    <cellStyle name="Calculation 2 5 3 3 2 2 2 7" xfId="8041"/>
    <cellStyle name="Calculation 2 5 3 3 2 2 3" xfId="8042"/>
    <cellStyle name="Calculation 2 5 3 3 2 2 4" xfId="8043"/>
    <cellStyle name="Calculation 2 5 3 3 2 3" xfId="8044"/>
    <cellStyle name="Calculation 2 5 3 3 2 3 2" xfId="8045"/>
    <cellStyle name="Calculation 2 5 3 3 2 3 2 2" xfId="8046"/>
    <cellStyle name="Calculation 2 5 3 3 2 3 2 3" xfId="8047"/>
    <cellStyle name="Calculation 2 5 3 3 2 3 2 4" xfId="8048"/>
    <cellStyle name="Calculation 2 5 3 3 2 3 2 5" xfId="8049"/>
    <cellStyle name="Calculation 2 5 3 3 2 3 2 6" xfId="8050"/>
    <cellStyle name="Calculation 2 5 3 3 2 3 2 7" xfId="8051"/>
    <cellStyle name="Calculation 2 5 3 3 2 3 3" xfId="8052"/>
    <cellStyle name="Calculation 2 5 3 3 2 3 4" xfId="8053"/>
    <cellStyle name="Calculation 2 5 3 3 2 4" xfId="8054"/>
    <cellStyle name="Calculation 2 5 3 3 2 4 2" xfId="8055"/>
    <cellStyle name="Calculation 2 5 3 3 2 4 2 2" xfId="8056"/>
    <cellStyle name="Calculation 2 5 3 3 2 4 2 3" xfId="8057"/>
    <cellStyle name="Calculation 2 5 3 3 2 4 2 4" xfId="8058"/>
    <cellStyle name="Calculation 2 5 3 3 2 4 2 5" xfId="8059"/>
    <cellStyle name="Calculation 2 5 3 3 2 4 2 6" xfId="8060"/>
    <cellStyle name="Calculation 2 5 3 3 2 4 2 7" xfId="8061"/>
    <cellStyle name="Calculation 2 5 3 3 2 4 3" xfId="8062"/>
    <cellStyle name="Calculation 2 5 3 3 2 4 4" xfId="8063"/>
    <cellStyle name="Calculation 2 5 3 3 2 5" xfId="8064"/>
    <cellStyle name="Calculation 2 5 3 3 2 5 2" xfId="8065"/>
    <cellStyle name="Calculation 2 5 3 3 2 5 3" xfId="8066"/>
    <cellStyle name="Calculation 2 5 3 3 2 5 4" xfId="8067"/>
    <cellStyle name="Calculation 2 5 3 3 2 5 5" xfId="8068"/>
    <cellStyle name="Calculation 2 5 3 3 2 5 6" xfId="8069"/>
    <cellStyle name="Calculation 2 5 3 3 2 5 7" xfId="8070"/>
    <cellStyle name="Calculation 2 5 3 3 2 5 8" xfId="8071"/>
    <cellStyle name="Calculation 2 5 3 3 2 6" xfId="8072"/>
    <cellStyle name="Calculation 2 5 3 3 2 6 2" xfId="8073"/>
    <cellStyle name="Calculation 2 5 3 3 2 6 3" xfId="8074"/>
    <cellStyle name="Calculation 2 5 3 3 2 6 4" xfId="8075"/>
    <cellStyle name="Calculation 2 5 3 3 2 6 5" xfId="8076"/>
    <cellStyle name="Calculation 2 5 3 3 2 6 6" xfId="8077"/>
    <cellStyle name="Calculation 2 5 3 3 2 6 7" xfId="8078"/>
    <cellStyle name="Calculation 2 5 3 3 2 7" xfId="8079"/>
    <cellStyle name="Calculation 2 5 3 3 2 8" xfId="8080"/>
    <cellStyle name="Calculation 2 5 3 3 2 9" xfId="8081"/>
    <cellStyle name="Calculation 2 5 3 3 3" xfId="8082"/>
    <cellStyle name="Calculation 2 5 3 3 3 2" xfId="8083"/>
    <cellStyle name="Calculation 2 5 3 3 3 2 2" xfId="8084"/>
    <cellStyle name="Calculation 2 5 3 3 3 2 3" xfId="8085"/>
    <cellStyle name="Calculation 2 5 3 3 3 2 4" xfId="8086"/>
    <cellStyle name="Calculation 2 5 3 3 3 2 5" xfId="8087"/>
    <cellStyle name="Calculation 2 5 3 3 3 2 6" xfId="8088"/>
    <cellStyle name="Calculation 2 5 3 3 3 2 7" xfId="8089"/>
    <cellStyle name="Calculation 2 5 3 3 3 3" xfId="8090"/>
    <cellStyle name="Calculation 2 5 3 3 3 4" xfId="8091"/>
    <cellStyle name="Calculation 2 5 3 3 3 5" xfId="8092"/>
    <cellStyle name="Calculation 2 5 3 3 4" xfId="8093"/>
    <cellStyle name="Calculation 2 5 3 3 4 2" xfId="8094"/>
    <cellStyle name="Calculation 2 5 3 3 4 2 2" xfId="8095"/>
    <cellStyle name="Calculation 2 5 3 3 4 2 3" xfId="8096"/>
    <cellStyle name="Calculation 2 5 3 3 4 2 4" xfId="8097"/>
    <cellStyle name="Calculation 2 5 3 3 4 2 5" xfId="8098"/>
    <cellStyle name="Calculation 2 5 3 3 4 2 6" xfId="8099"/>
    <cellStyle name="Calculation 2 5 3 3 4 2 7" xfId="8100"/>
    <cellStyle name="Calculation 2 5 3 3 4 3" xfId="8101"/>
    <cellStyle name="Calculation 2 5 3 3 4 4" xfId="8102"/>
    <cellStyle name="Calculation 2 5 3 3 4 5" xfId="8103"/>
    <cellStyle name="Calculation 2 5 3 3 5" xfId="8104"/>
    <cellStyle name="Calculation 2 5 3 3 5 2" xfId="8105"/>
    <cellStyle name="Calculation 2 5 3 3 5 2 2" xfId="8106"/>
    <cellStyle name="Calculation 2 5 3 3 5 2 3" xfId="8107"/>
    <cellStyle name="Calculation 2 5 3 3 5 2 4" xfId="8108"/>
    <cellStyle name="Calculation 2 5 3 3 5 2 5" xfId="8109"/>
    <cellStyle name="Calculation 2 5 3 3 5 2 6" xfId="8110"/>
    <cellStyle name="Calculation 2 5 3 3 5 2 7" xfId="8111"/>
    <cellStyle name="Calculation 2 5 3 3 5 3" xfId="8112"/>
    <cellStyle name="Calculation 2 5 3 3 5 4" xfId="8113"/>
    <cellStyle name="Calculation 2 5 3 3 5 5" xfId="8114"/>
    <cellStyle name="Calculation 2 5 3 3 6" xfId="8115"/>
    <cellStyle name="Calculation 2 5 3 3 6 2" xfId="8116"/>
    <cellStyle name="Calculation 2 5 3 3 6 3" xfId="8117"/>
    <cellStyle name="Calculation 2 5 3 3 6 4" xfId="8118"/>
    <cellStyle name="Calculation 2 5 3 3 6 5" xfId="8119"/>
    <cellStyle name="Calculation 2 5 3 3 6 6" xfId="8120"/>
    <cellStyle name="Calculation 2 5 3 3 6 7" xfId="8121"/>
    <cellStyle name="Calculation 2 5 3 3 6 8" xfId="8122"/>
    <cellStyle name="Calculation 2 5 3 3 7" xfId="8123"/>
    <cellStyle name="Calculation 2 5 3 3 7 2" xfId="8124"/>
    <cellStyle name="Calculation 2 5 3 3 7 3" xfId="8125"/>
    <cellStyle name="Calculation 2 5 3 3 7 4" xfId="8126"/>
    <cellStyle name="Calculation 2 5 3 3 7 5" xfId="8127"/>
    <cellStyle name="Calculation 2 5 3 3 7 6" xfId="8128"/>
    <cellStyle name="Calculation 2 5 3 3 7 7" xfId="8129"/>
    <cellStyle name="Calculation 2 5 3 3 8" xfId="8130"/>
    <cellStyle name="Calculation 2 5 3 3 8 2" xfId="8131"/>
    <cellStyle name="Calculation 2 5 3 3 8 3" xfId="8132"/>
    <cellStyle name="Calculation 2 5 3 3 8 4" xfId="8133"/>
    <cellStyle name="Calculation 2 5 3 3 8 5" xfId="8134"/>
    <cellStyle name="Calculation 2 5 3 3 9" xfId="8135"/>
    <cellStyle name="Calculation 2 5 3 3 9 2" xfId="8136"/>
    <cellStyle name="Calculation 2 5 3 3 9 3" xfId="8137"/>
    <cellStyle name="Calculation 2 5 3 3 9 4" xfId="8138"/>
    <cellStyle name="Calculation 2 5 3 3 9 5" xfId="8139"/>
    <cellStyle name="Calculation 2 5 3 4" xfId="8140"/>
    <cellStyle name="Calculation 2 5 3 4 10" xfId="8141"/>
    <cellStyle name="Calculation 2 5 3 4 2" xfId="8142"/>
    <cellStyle name="Calculation 2 5 3 4 2 2" xfId="8143"/>
    <cellStyle name="Calculation 2 5 3 4 2 2 2" xfId="8144"/>
    <cellStyle name="Calculation 2 5 3 4 2 2 3" xfId="8145"/>
    <cellStyle name="Calculation 2 5 3 4 2 2 4" xfId="8146"/>
    <cellStyle name="Calculation 2 5 3 4 2 2 5" xfId="8147"/>
    <cellStyle name="Calculation 2 5 3 4 2 2 6" xfId="8148"/>
    <cellStyle name="Calculation 2 5 3 4 2 2 7" xfId="8149"/>
    <cellStyle name="Calculation 2 5 3 4 2 3" xfId="8150"/>
    <cellStyle name="Calculation 2 5 3 4 2 4" xfId="8151"/>
    <cellStyle name="Calculation 2 5 3 4 3" xfId="8152"/>
    <cellStyle name="Calculation 2 5 3 4 3 2" xfId="8153"/>
    <cellStyle name="Calculation 2 5 3 4 3 2 2" xfId="8154"/>
    <cellStyle name="Calculation 2 5 3 4 3 2 3" xfId="8155"/>
    <cellStyle name="Calculation 2 5 3 4 3 2 4" xfId="8156"/>
    <cellStyle name="Calculation 2 5 3 4 3 2 5" xfId="8157"/>
    <cellStyle name="Calculation 2 5 3 4 3 2 6" xfId="8158"/>
    <cellStyle name="Calculation 2 5 3 4 3 2 7" xfId="8159"/>
    <cellStyle name="Calculation 2 5 3 4 3 3" xfId="8160"/>
    <cellStyle name="Calculation 2 5 3 4 3 4" xfId="8161"/>
    <cellStyle name="Calculation 2 5 3 4 4" xfId="8162"/>
    <cellStyle name="Calculation 2 5 3 4 4 2" xfId="8163"/>
    <cellStyle name="Calculation 2 5 3 4 4 2 2" xfId="8164"/>
    <cellStyle name="Calculation 2 5 3 4 4 2 3" xfId="8165"/>
    <cellStyle name="Calculation 2 5 3 4 4 2 4" xfId="8166"/>
    <cellStyle name="Calculation 2 5 3 4 4 2 5" xfId="8167"/>
    <cellStyle name="Calculation 2 5 3 4 4 2 6" xfId="8168"/>
    <cellStyle name="Calculation 2 5 3 4 4 2 7" xfId="8169"/>
    <cellStyle name="Calculation 2 5 3 4 4 3" xfId="8170"/>
    <cellStyle name="Calculation 2 5 3 4 4 4" xfId="8171"/>
    <cellStyle name="Calculation 2 5 3 4 5" xfId="8172"/>
    <cellStyle name="Calculation 2 5 3 4 5 2" xfId="8173"/>
    <cellStyle name="Calculation 2 5 3 4 5 3" xfId="8174"/>
    <cellStyle name="Calculation 2 5 3 4 5 4" xfId="8175"/>
    <cellStyle name="Calculation 2 5 3 4 5 5" xfId="8176"/>
    <cellStyle name="Calculation 2 5 3 4 5 6" xfId="8177"/>
    <cellStyle name="Calculation 2 5 3 4 5 7" xfId="8178"/>
    <cellStyle name="Calculation 2 5 3 4 5 8" xfId="8179"/>
    <cellStyle name="Calculation 2 5 3 4 6" xfId="8180"/>
    <cellStyle name="Calculation 2 5 3 4 6 2" xfId="8181"/>
    <cellStyle name="Calculation 2 5 3 4 6 3" xfId="8182"/>
    <cellStyle name="Calculation 2 5 3 4 6 4" xfId="8183"/>
    <cellStyle name="Calculation 2 5 3 4 6 5" xfId="8184"/>
    <cellStyle name="Calculation 2 5 3 4 6 6" xfId="8185"/>
    <cellStyle name="Calculation 2 5 3 4 6 7" xfId="8186"/>
    <cellStyle name="Calculation 2 5 3 4 7" xfId="8187"/>
    <cellStyle name="Calculation 2 5 3 4 8" xfId="8188"/>
    <cellStyle name="Calculation 2 5 3 4 9" xfId="8189"/>
    <cellStyle name="Calculation 2 5 3 5" xfId="8190"/>
    <cellStyle name="Calculation 2 5 3 5 10" xfId="8191"/>
    <cellStyle name="Calculation 2 5 3 5 2" xfId="8192"/>
    <cellStyle name="Calculation 2 5 3 5 2 2" xfId="8193"/>
    <cellStyle name="Calculation 2 5 3 5 2 2 2" xfId="8194"/>
    <cellStyle name="Calculation 2 5 3 5 2 2 3" xfId="8195"/>
    <cellStyle name="Calculation 2 5 3 5 2 2 4" xfId="8196"/>
    <cellStyle name="Calculation 2 5 3 5 2 2 5" xfId="8197"/>
    <cellStyle name="Calculation 2 5 3 5 2 2 6" xfId="8198"/>
    <cellStyle name="Calculation 2 5 3 5 2 2 7" xfId="8199"/>
    <cellStyle name="Calculation 2 5 3 5 2 3" xfId="8200"/>
    <cellStyle name="Calculation 2 5 3 5 2 4" xfId="8201"/>
    <cellStyle name="Calculation 2 5 3 5 3" xfId="8202"/>
    <cellStyle name="Calculation 2 5 3 5 3 2" xfId="8203"/>
    <cellStyle name="Calculation 2 5 3 5 3 2 2" xfId="8204"/>
    <cellStyle name="Calculation 2 5 3 5 3 2 3" xfId="8205"/>
    <cellStyle name="Calculation 2 5 3 5 3 2 4" xfId="8206"/>
    <cellStyle name="Calculation 2 5 3 5 3 2 5" xfId="8207"/>
    <cellStyle name="Calculation 2 5 3 5 3 2 6" xfId="8208"/>
    <cellStyle name="Calculation 2 5 3 5 3 2 7" xfId="8209"/>
    <cellStyle name="Calculation 2 5 3 5 3 3" xfId="8210"/>
    <cellStyle name="Calculation 2 5 3 5 3 4" xfId="8211"/>
    <cellStyle name="Calculation 2 5 3 5 4" xfId="8212"/>
    <cellStyle name="Calculation 2 5 3 5 4 2" xfId="8213"/>
    <cellStyle name="Calculation 2 5 3 5 4 2 2" xfId="8214"/>
    <cellStyle name="Calculation 2 5 3 5 4 2 3" xfId="8215"/>
    <cellStyle name="Calculation 2 5 3 5 4 2 4" xfId="8216"/>
    <cellStyle name="Calculation 2 5 3 5 4 2 5" xfId="8217"/>
    <cellStyle name="Calculation 2 5 3 5 4 2 6" xfId="8218"/>
    <cellStyle name="Calculation 2 5 3 5 4 2 7" xfId="8219"/>
    <cellStyle name="Calculation 2 5 3 5 4 3" xfId="8220"/>
    <cellStyle name="Calculation 2 5 3 5 4 4" xfId="8221"/>
    <cellStyle name="Calculation 2 5 3 5 5" xfId="8222"/>
    <cellStyle name="Calculation 2 5 3 5 5 2" xfId="8223"/>
    <cellStyle name="Calculation 2 5 3 5 5 3" xfId="8224"/>
    <cellStyle name="Calculation 2 5 3 5 5 4" xfId="8225"/>
    <cellStyle name="Calculation 2 5 3 5 5 5" xfId="8226"/>
    <cellStyle name="Calculation 2 5 3 5 5 6" xfId="8227"/>
    <cellStyle name="Calculation 2 5 3 5 5 7" xfId="8228"/>
    <cellStyle name="Calculation 2 5 3 5 5 8" xfId="8229"/>
    <cellStyle name="Calculation 2 5 3 5 6" xfId="8230"/>
    <cellStyle name="Calculation 2 5 3 5 6 2" xfId="8231"/>
    <cellStyle name="Calculation 2 5 3 5 6 3" xfId="8232"/>
    <cellStyle name="Calculation 2 5 3 5 6 4" xfId="8233"/>
    <cellStyle name="Calculation 2 5 3 5 6 5" xfId="8234"/>
    <cellStyle name="Calculation 2 5 3 5 6 6" xfId="8235"/>
    <cellStyle name="Calculation 2 5 3 5 6 7" xfId="8236"/>
    <cellStyle name="Calculation 2 5 3 5 7" xfId="8237"/>
    <cellStyle name="Calculation 2 5 3 5 8" xfId="8238"/>
    <cellStyle name="Calculation 2 5 3 5 9" xfId="8239"/>
    <cellStyle name="Calculation 2 5 3 6" xfId="8240"/>
    <cellStyle name="Calculation 2 5 3 6 2" xfId="8241"/>
    <cellStyle name="Calculation 2 5 3 6 2 2" xfId="8242"/>
    <cellStyle name="Calculation 2 5 3 6 2 3" xfId="8243"/>
    <cellStyle name="Calculation 2 5 3 6 2 4" xfId="8244"/>
    <cellStyle name="Calculation 2 5 3 6 2 5" xfId="8245"/>
    <cellStyle name="Calculation 2 5 3 6 2 6" xfId="8246"/>
    <cellStyle name="Calculation 2 5 3 6 2 7" xfId="8247"/>
    <cellStyle name="Calculation 2 5 3 6 3" xfId="8248"/>
    <cellStyle name="Calculation 2 5 3 6 4" xfId="8249"/>
    <cellStyle name="Calculation 2 5 3 6 5" xfId="8250"/>
    <cellStyle name="Calculation 2 5 3 7" xfId="8251"/>
    <cellStyle name="Calculation 2 5 3 7 2" xfId="8252"/>
    <cellStyle name="Calculation 2 5 3 7 2 2" xfId="8253"/>
    <cellStyle name="Calculation 2 5 3 7 2 3" xfId="8254"/>
    <cellStyle name="Calculation 2 5 3 7 2 4" xfId="8255"/>
    <cellStyle name="Calculation 2 5 3 7 2 5" xfId="8256"/>
    <cellStyle name="Calculation 2 5 3 7 2 6" xfId="8257"/>
    <cellStyle name="Calculation 2 5 3 7 2 7" xfId="8258"/>
    <cellStyle name="Calculation 2 5 3 7 3" xfId="8259"/>
    <cellStyle name="Calculation 2 5 3 7 4" xfId="8260"/>
    <cellStyle name="Calculation 2 5 3 7 5" xfId="8261"/>
    <cellStyle name="Calculation 2 5 3 8" xfId="8262"/>
    <cellStyle name="Calculation 2 5 3 8 2" xfId="8263"/>
    <cellStyle name="Calculation 2 5 3 8 2 2" xfId="8264"/>
    <cellStyle name="Calculation 2 5 3 8 2 3" xfId="8265"/>
    <cellStyle name="Calculation 2 5 3 8 2 4" xfId="8266"/>
    <cellStyle name="Calculation 2 5 3 8 2 5" xfId="8267"/>
    <cellStyle name="Calculation 2 5 3 8 2 6" xfId="8268"/>
    <cellStyle name="Calculation 2 5 3 8 2 7" xfId="8269"/>
    <cellStyle name="Calculation 2 5 3 8 3" xfId="8270"/>
    <cellStyle name="Calculation 2 5 3 8 4" xfId="8271"/>
    <cellStyle name="Calculation 2 5 3 8 5" xfId="8272"/>
    <cellStyle name="Calculation 2 5 3 9" xfId="8273"/>
    <cellStyle name="Calculation 2 5 3 9 2" xfId="8274"/>
    <cellStyle name="Calculation 2 5 3 9 2 2" xfId="8275"/>
    <cellStyle name="Calculation 2 5 3 9 2 3" xfId="8276"/>
    <cellStyle name="Calculation 2 5 3 9 2 4" xfId="8277"/>
    <cellStyle name="Calculation 2 5 3 9 2 5" xfId="8278"/>
    <cellStyle name="Calculation 2 5 3 9 2 6" xfId="8279"/>
    <cellStyle name="Calculation 2 5 3 9 2 7" xfId="8280"/>
    <cellStyle name="Calculation 2 5 3 9 3" xfId="8281"/>
    <cellStyle name="Calculation 2 5 3 9 4" xfId="8282"/>
    <cellStyle name="Calculation 2 5 3 9 5" xfId="8283"/>
    <cellStyle name="Calculation 2 5 4" xfId="8284"/>
    <cellStyle name="Calculation 2 5 4 10" xfId="8285"/>
    <cellStyle name="Calculation 2 5 4 10 2" xfId="8286"/>
    <cellStyle name="Calculation 2 5 4 10 3" xfId="8287"/>
    <cellStyle name="Calculation 2 5 4 10 4" xfId="8288"/>
    <cellStyle name="Calculation 2 5 4 10 5" xfId="8289"/>
    <cellStyle name="Calculation 2 5 4 10 6" xfId="8290"/>
    <cellStyle name="Calculation 2 5 4 10 7" xfId="8291"/>
    <cellStyle name="Calculation 2 5 4 11" xfId="8292"/>
    <cellStyle name="Calculation 2 5 4 11 2" xfId="8293"/>
    <cellStyle name="Calculation 2 5 4 11 3" xfId="8294"/>
    <cellStyle name="Calculation 2 5 4 11 4" xfId="8295"/>
    <cellStyle name="Calculation 2 5 4 11 5" xfId="8296"/>
    <cellStyle name="Calculation 2 5 4 12" xfId="8297"/>
    <cellStyle name="Calculation 2 5 4 12 2" xfId="8298"/>
    <cellStyle name="Calculation 2 5 4 12 3" xfId="8299"/>
    <cellStyle name="Calculation 2 5 4 12 4" xfId="8300"/>
    <cellStyle name="Calculation 2 5 4 12 5" xfId="8301"/>
    <cellStyle name="Calculation 2 5 4 13" xfId="8302"/>
    <cellStyle name="Calculation 2 5 4 13 2" xfId="8303"/>
    <cellStyle name="Calculation 2 5 4 13 3" xfId="8304"/>
    <cellStyle name="Calculation 2 5 4 13 4" xfId="8305"/>
    <cellStyle name="Calculation 2 5 4 13 5" xfId="8306"/>
    <cellStyle name="Calculation 2 5 4 14" xfId="8307"/>
    <cellStyle name="Calculation 2 5 4 14 2" xfId="8308"/>
    <cellStyle name="Calculation 2 5 4 14 3" xfId="8309"/>
    <cellStyle name="Calculation 2 5 4 14 4" xfId="8310"/>
    <cellStyle name="Calculation 2 5 4 14 5" xfId="8311"/>
    <cellStyle name="Calculation 2 5 4 15" xfId="8312"/>
    <cellStyle name="Calculation 2 5 4 15 2" xfId="8313"/>
    <cellStyle name="Calculation 2 5 4 15 3" xfId="8314"/>
    <cellStyle name="Calculation 2 5 4 15 4" xfId="8315"/>
    <cellStyle name="Calculation 2 5 4 15 5" xfId="8316"/>
    <cellStyle name="Calculation 2 5 4 16" xfId="8317"/>
    <cellStyle name="Calculation 2 5 4 16 2" xfId="8318"/>
    <cellStyle name="Calculation 2 5 4 16 3" xfId="8319"/>
    <cellStyle name="Calculation 2 5 4 16 4" xfId="8320"/>
    <cellStyle name="Calculation 2 5 4 16 5" xfId="8321"/>
    <cellStyle name="Calculation 2 5 4 17" xfId="8322"/>
    <cellStyle name="Calculation 2 5 4 17 2" xfId="8323"/>
    <cellStyle name="Calculation 2 5 4 17 3" xfId="8324"/>
    <cellStyle name="Calculation 2 5 4 17 4" xfId="8325"/>
    <cellStyle name="Calculation 2 5 4 17 5" xfId="8326"/>
    <cellStyle name="Calculation 2 5 4 18" xfId="8327"/>
    <cellStyle name="Calculation 2 5 4 2" xfId="8328"/>
    <cellStyle name="Calculation 2 5 4 2 10" xfId="8329"/>
    <cellStyle name="Calculation 2 5 4 2 10 2" xfId="8330"/>
    <cellStyle name="Calculation 2 5 4 2 10 3" xfId="8331"/>
    <cellStyle name="Calculation 2 5 4 2 10 4" xfId="8332"/>
    <cellStyle name="Calculation 2 5 4 2 10 5" xfId="8333"/>
    <cellStyle name="Calculation 2 5 4 2 11" xfId="8334"/>
    <cellStyle name="Calculation 2 5 4 2 11 2" xfId="8335"/>
    <cellStyle name="Calculation 2 5 4 2 11 3" xfId="8336"/>
    <cellStyle name="Calculation 2 5 4 2 11 4" xfId="8337"/>
    <cellStyle name="Calculation 2 5 4 2 11 5" xfId="8338"/>
    <cellStyle name="Calculation 2 5 4 2 12" xfId="8339"/>
    <cellStyle name="Calculation 2 5 4 2 12 2" xfId="8340"/>
    <cellStyle name="Calculation 2 5 4 2 12 3" xfId="8341"/>
    <cellStyle name="Calculation 2 5 4 2 12 4" xfId="8342"/>
    <cellStyle name="Calculation 2 5 4 2 12 5" xfId="8343"/>
    <cellStyle name="Calculation 2 5 4 2 13" xfId="8344"/>
    <cellStyle name="Calculation 2 5 4 2 13 2" xfId="8345"/>
    <cellStyle name="Calculation 2 5 4 2 13 3" xfId="8346"/>
    <cellStyle name="Calculation 2 5 4 2 13 4" xfId="8347"/>
    <cellStyle name="Calculation 2 5 4 2 13 5" xfId="8348"/>
    <cellStyle name="Calculation 2 5 4 2 14" xfId="8349"/>
    <cellStyle name="Calculation 2 5 4 2 14 2" xfId="8350"/>
    <cellStyle name="Calculation 2 5 4 2 14 3" xfId="8351"/>
    <cellStyle name="Calculation 2 5 4 2 14 4" xfId="8352"/>
    <cellStyle name="Calculation 2 5 4 2 14 5" xfId="8353"/>
    <cellStyle name="Calculation 2 5 4 2 15" xfId="8354"/>
    <cellStyle name="Calculation 2 5 4 2 15 2" xfId="8355"/>
    <cellStyle name="Calculation 2 5 4 2 15 3" xfId="8356"/>
    <cellStyle name="Calculation 2 5 4 2 15 4" xfId="8357"/>
    <cellStyle name="Calculation 2 5 4 2 15 5" xfId="8358"/>
    <cellStyle name="Calculation 2 5 4 2 16" xfId="8359"/>
    <cellStyle name="Calculation 2 5 4 2 16 2" xfId="8360"/>
    <cellStyle name="Calculation 2 5 4 2 16 3" xfId="8361"/>
    <cellStyle name="Calculation 2 5 4 2 16 4" xfId="8362"/>
    <cellStyle name="Calculation 2 5 4 2 16 5" xfId="8363"/>
    <cellStyle name="Calculation 2 5 4 2 17" xfId="8364"/>
    <cellStyle name="Calculation 2 5 4 2 17 2" xfId="8365"/>
    <cellStyle name="Calculation 2 5 4 2 17 3" xfId="8366"/>
    <cellStyle name="Calculation 2 5 4 2 17 4" xfId="8367"/>
    <cellStyle name="Calculation 2 5 4 2 17 5" xfId="8368"/>
    <cellStyle name="Calculation 2 5 4 2 18" xfId="8369"/>
    <cellStyle name="Calculation 2 5 4 2 2" xfId="8370"/>
    <cellStyle name="Calculation 2 5 4 2 2 10" xfId="8371"/>
    <cellStyle name="Calculation 2 5 4 2 2 2" xfId="8372"/>
    <cellStyle name="Calculation 2 5 4 2 2 2 2" xfId="8373"/>
    <cellStyle name="Calculation 2 5 4 2 2 2 2 2" xfId="8374"/>
    <cellStyle name="Calculation 2 5 4 2 2 2 2 3" xfId="8375"/>
    <cellStyle name="Calculation 2 5 4 2 2 2 2 4" xfId="8376"/>
    <cellStyle name="Calculation 2 5 4 2 2 2 2 5" xfId="8377"/>
    <cellStyle name="Calculation 2 5 4 2 2 2 2 6" xfId="8378"/>
    <cellStyle name="Calculation 2 5 4 2 2 2 2 7" xfId="8379"/>
    <cellStyle name="Calculation 2 5 4 2 2 2 3" xfId="8380"/>
    <cellStyle name="Calculation 2 5 4 2 2 2 4" xfId="8381"/>
    <cellStyle name="Calculation 2 5 4 2 2 3" xfId="8382"/>
    <cellStyle name="Calculation 2 5 4 2 2 3 2" xfId="8383"/>
    <cellStyle name="Calculation 2 5 4 2 2 3 2 2" xfId="8384"/>
    <cellStyle name="Calculation 2 5 4 2 2 3 2 3" xfId="8385"/>
    <cellStyle name="Calculation 2 5 4 2 2 3 2 4" xfId="8386"/>
    <cellStyle name="Calculation 2 5 4 2 2 3 2 5" xfId="8387"/>
    <cellStyle name="Calculation 2 5 4 2 2 3 2 6" xfId="8388"/>
    <cellStyle name="Calculation 2 5 4 2 2 3 2 7" xfId="8389"/>
    <cellStyle name="Calculation 2 5 4 2 2 3 3" xfId="8390"/>
    <cellStyle name="Calculation 2 5 4 2 2 3 4" xfId="8391"/>
    <cellStyle name="Calculation 2 5 4 2 2 4" xfId="8392"/>
    <cellStyle name="Calculation 2 5 4 2 2 4 2" xfId="8393"/>
    <cellStyle name="Calculation 2 5 4 2 2 4 2 2" xfId="8394"/>
    <cellStyle name="Calculation 2 5 4 2 2 4 2 3" xfId="8395"/>
    <cellStyle name="Calculation 2 5 4 2 2 4 2 4" xfId="8396"/>
    <cellStyle name="Calculation 2 5 4 2 2 4 2 5" xfId="8397"/>
    <cellStyle name="Calculation 2 5 4 2 2 4 2 6" xfId="8398"/>
    <cellStyle name="Calculation 2 5 4 2 2 4 2 7" xfId="8399"/>
    <cellStyle name="Calculation 2 5 4 2 2 4 3" xfId="8400"/>
    <cellStyle name="Calculation 2 5 4 2 2 4 4" xfId="8401"/>
    <cellStyle name="Calculation 2 5 4 2 2 5" xfId="8402"/>
    <cellStyle name="Calculation 2 5 4 2 2 5 2" xfId="8403"/>
    <cellStyle name="Calculation 2 5 4 2 2 5 3" xfId="8404"/>
    <cellStyle name="Calculation 2 5 4 2 2 5 4" xfId="8405"/>
    <cellStyle name="Calculation 2 5 4 2 2 5 5" xfId="8406"/>
    <cellStyle name="Calculation 2 5 4 2 2 5 6" xfId="8407"/>
    <cellStyle name="Calculation 2 5 4 2 2 5 7" xfId="8408"/>
    <cellStyle name="Calculation 2 5 4 2 2 5 8" xfId="8409"/>
    <cellStyle name="Calculation 2 5 4 2 2 6" xfId="8410"/>
    <cellStyle name="Calculation 2 5 4 2 2 6 2" xfId="8411"/>
    <cellStyle name="Calculation 2 5 4 2 2 6 3" xfId="8412"/>
    <cellStyle name="Calculation 2 5 4 2 2 6 4" xfId="8413"/>
    <cellStyle name="Calculation 2 5 4 2 2 6 5" xfId="8414"/>
    <cellStyle name="Calculation 2 5 4 2 2 6 6" xfId="8415"/>
    <cellStyle name="Calculation 2 5 4 2 2 6 7" xfId="8416"/>
    <cellStyle name="Calculation 2 5 4 2 2 7" xfId="8417"/>
    <cellStyle name="Calculation 2 5 4 2 2 8" xfId="8418"/>
    <cellStyle name="Calculation 2 5 4 2 2 9" xfId="8419"/>
    <cellStyle name="Calculation 2 5 4 2 3" xfId="8420"/>
    <cellStyle name="Calculation 2 5 4 2 3 2" xfId="8421"/>
    <cellStyle name="Calculation 2 5 4 2 3 2 2" xfId="8422"/>
    <cellStyle name="Calculation 2 5 4 2 3 2 3" xfId="8423"/>
    <cellStyle name="Calculation 2 5 4 2 3 2 4" xfId="8424"/>
    <cellStyle name="Calculation 2 5 4 2 3 2 5" xfId="8425"/>
    <cellStyle name="Calculation 2 5 4 2 3 2 6" xfId="8426"/>
    <cellStyle name="Calculation 2 5 4 2 3 2 7" xfId="8427"/>
    <cellStyle name="Calculation 2 5 4 2 3 3" xfId="8428"/>
    <cellStyle name="Calculation 2 5 4 2 3 4" xfId="8429"/>
    <cellStyle name="Calculation 2 5 4 2 3 5" xfId="8430"/>
    <cellStyle name="Calculation 2 5 4 2 4" xfId="8431"/>
    <cellStyle name="Calculation 2 5 4 2 4 2" xfId="8432"/>
    <cellStyle name="Calculation 2 5 4 2 4 2 2" xfId="8433"/>
    <cellStyle name="Calculation 2 5 4 2 4 2 3" xfId="8434"/>
    <cellStyle name="Calculation 2 5 4 2 4 2 4" xfId="8435"/>
    <cellStyle name="Calculation 2 5 4 2 4 2 5" xfId="8436"/>
    <cellStyle name="Calculation 2 5 4 2 4 2 6" xfId="8437"/>
    <cellStyle name="Calculation 2 5 4 2 4 2 7" xfId="8438"/>
    <cellStyle name="Calculation 2 5 4 2 4 3" xfId="8439"/>
    <cellStyle name="Calculation 2 5 4 2 4 4" xfId="8440"/>
    <cellStyle name="Calculation 2 5 4 2 4 5" xfId="8441"/>
    <cellStyle name="Calculation 2 5 4 2 5" xfId="8442"/>
    <cellStyle name="Calculation 2 5 4 2 5 2" xfId="8443"/>
    <cellStyle name="Calculation 2 5 4 2 5 2 2" xfId="8444"/>
    <cellStyle name="Calculation 2 5 4 2 5 2 3" xfId="8445"/>
    <cellStyle name="Calculation 2 5 4 2 5 2 4" xfId="8446"/>
    <cellStyle name="Calculation 2 5 4 2 5 2 5" xfId="8447"/>
    <cellStyle name="Calculation 2 5 4 2 5 2 6" xfId="8448"/>
    <cellStyle name="Calculation 2 5 4 2 5 2 7" xfId="8449"/>
    <cellStyle name="Calculation 2 5 4 2 5 3" xfId="8450"/>
    <cellStyle name="Calculation 2 5 4 2 5 4" xfId="8451"/>
    <cellStyle name="Calculation 2 5 4 2 5 5" xfId="8452"/>
    <cellStyle name="Calculation 2 5 4 2 6" xfId="8453"/>
    <cellStyle name="Calculation 2 5 4 2 6 2" xfId="8454"/>
    <cellStyle name="Calculation 2 5 4 2 6 3" xfId="8455"/>
    <cellStyle name="Calculation 2 5 4 2 6 4" xfId="8456"/>
    <cellStyle name="Calculation 2 5 4 2 6 5" xfId="8457"/>
    <cellStyle name="Calculation 2 5 4 2 6 6" xfId="8458"/>
    <cellStyle name="Calculation 2 5 4 2 6 7" xfId="8459"/>
    <cellStyle name="Calculation 2 5 4 2 6 8" xfId="8460"/>
    <cellStyle name="Calculation 2 5 4 2 7" xfId="8461"/>
    <cellStyle name="Calculation 2 5 4 2 7 2" xfId="8462"/>
    <cellStyle name="Calculation 2 5 4 2 7 3" xfId="8463"/>
    <cellStyle name="Calculation 2 5 4 2 7 4" xfId="8464"/>
    <cellStyle name="Calculation 2 5 4 2 7 5" xfId="8465"/>
    <cellStyle name="Calculation 2 5 4 2 7 6" xfId="8466"/>
    <cellStyle name="Calculation 2 5 4 2 7 7" xfId="8467"/>
    <cellStyle name="Calculation 2 5 4 2 8" xfId="8468"/>
    <cellStyle name="Calculation 2 5 4 2 8 2" xfId="8469"/>
    <cellStyle name="Calculation 2 5 4 2 8 3" xfId="8470"/>
    <cellStyle name="Calculation 2 5 4 2 8 4" xfId="8471"/>
    <cellStyle name="Calculation 2 5 4 2 8 5" xfId="8472"/>
    <cellStyle name="Calculation 2 5 4 2 9" xfId="8473"/>
    <cellStyle name="Calculation 2 5 4 2 9 2" xfId="8474"/>
    <cellStyle name="Calculation 2 5 4 2 9 3" xfId="8475"/>
    <cellStyle name="Calculation 2 5 4 2 9 4" xfId="8476"/>
    <cellStyle name="Calculation 2 5 4 2 9 5" xfId="8477"/>
    <cellStyle name="Calculation 2 5 4 3" xfId="8478"/>
    <cellStyle name="Calculation 2 5 4 3 10" xfId="8479"/>
    <cellStyle name="Calculation 2 5 4 3 2" xfId="8480"/>
    <cellStyle name="Calculation 2 5 4 3 2 2" xfId="8481"/>
    <cellStyle name="Calculation 2 5 4 3 2 2 2" xfId="8482"/>
    <cellStyle name="Calculation 2 5 4 3 2 2 3" xfId="8483"/>
    <cellStyle name="Calculation 2 5 4 3 2 2 4" xfId="8484"/>
    <cellStyle name="Calculation 2 5 4 3 2 2 5" xfId="8485"/>
    <cellStyle name="Calculation 2 5 4 3 2 2 6" xfId="8486"/>
    <cellStyle name="Calculation 2 5 4 3 2 2 7" xfId="8487"/>
    <cellStyle name="Calculation 2 5 4 3 2 3" xfId="8488"/>
    <cellStyle name="Calculation 2 5 4 3 2 4" xfId="8489"/>
    <cellStyle name="Calculation 2 5 4 3 3" xfId="8490"/>
    <cellStyle name="Calculation 2 5 4 3 3 2" xfId="8491"/>
    <cellStyle name="Calculation 2 5 4 3 3 2 2" xfId="8492"/>
    <cellStyle name="Calculation 2 5 4 3 3 2 3" xfId="8493"/>
    <cellStyle name="Calculation 2 5 4 3 3 2 4" xfId="8494"/>
    <cellStyle name="Calculation 2 5 4 3 3 2 5" xfId="8495"/>
    <cellStyle name="Calculation 2 5 4 3 3 2 6" xfId="8496"/>
    <cellStyle name="Calculation 2 5 4 3 3 2 7" xfId="8497"/>
    <cellStyle name="Calculation 2 5 4 3 3 3" xfId="8498"/>
    <cellStyle name="Calculation 2 5 4 3 3 4" xfId="8499"/>
    <cellStyle name="Calculation 2 5 4 3 4" xfId="8500"/>
    <cellStyle name="Calculation 2 5 4 3 4 2" xfId="8501"/>
    <cellStyle name="Calculation 2 5 4 3 4 2 2" xfId="8502"/>
    <cellStyle name="Calculation 2 5 4 3 4 2 3" xfId="8503"/>
    <cellStyle name="Calculation 2 5 4 3 4 2 4" xfId="8504"/>
    <cellStyle name="Calculation 2 5 4 3 4 2 5" xfId="8505"/>
    <cellStyle name="Calculation 2 5 4 3 4 2 6" xfId="8506"/>
    <cellStyle name="Calculation 2 5 4 3 4 2 7" xfId="8507"/>
    <cellStyle name="Calculation 2 5 4 3 4 3" xfId="8508"/>
    <cellStyle name="Calculation 2 5 4 3 4 4" xfId="8509"/>
    <cellStyle name="Calculation 2 5 4 3 5" xfId="8510"/>
    <cellStyle name="Calculation 2 5 4 3 5 2" xfId="8511"/>
    <cellStyle name="Calculation 2 5 4 3 5 3" xfId="8512"/>
    <cellStyle name="Calculation 2 5 4 3 5 4" xfId="8513"/>
    <cellStyle name="Calculation 2 5 4 3 5 5" xfId="8514"/>
    <cellStyle name="Calculation 2 5 4 3 5 6" xfId="8515"/>
    <cellStyle name="Calculation 2 5 4 3 5 7" xfId="8516"/>
    <cellStyle name="Calculation 2 5 4 3 5 8" xfId="8517"/>
    <cellStyle name="Calculation 2 5 4 3 6" xfId="8518"/>
    <cellStyle name="Calculation 2 5 4 3 6 2" xfId="8519"/>
    <cellStyle name="Calculation 2 5 4 3 6 3" xfId="8520"/>
    <cellStyle name="Calculation 2 5 4 3 6 4" xfId="8521"/>
    <cellStyle name="Calculation 2 5 4 3 6 5" xfId="8522"/>
    <cellStyle name="Calculation 2 5 4 3 6 6" xfId="8523"/>
    <cellStyle name="Calculation 2 5 4 3 6 7" xfId="8524"/>
    <cellStyle name="Calculation 2 5 4 3 7" xfId="8525"/>
    <cellStyle name="Calculation 2 5 4 3 8" xfId="8526"/>
    <cellStyle name="Calculation 2 5 4 3 9" xfId="8527"/>
    <cellStyle name="Calculation 2 5 4 4" xfId="8528"/>
    <cellStyle name="Calculation 2 5 4 4 10" xfId="8529"/>
    <cellStyle name="Calculation 2 5 4 4 2" xfId="8530"/>
    <cellStyle name="Calculation 2 5 4 4 2 2" xfId="8531"/>
    <cellStyle name="Calculation 2 5 4 4 2 2 2" xfId="8532"/>
    <cellStyle name="Calculation 2 5 4 4 2 2 3" xfId="8533"/>
    <cellStyle name="Calculation 2 5 4 4 2 2 4" xfId="8534"/>
    <cellStyle name="Calculation 2 5 4 4 2 2 5" xfId="8535"/>
    <cellStyle name="Calculation 2 5 4 4 2 2 6" xfId="8536"/>
    <cellStyle name="Calculation 2 5 4 4 2 2 7" xfId="8537"/>
    <cellStyle name="Calculation 2 5 4 4 2 3" xfId="8538"/>
    <cellStyle name="Calculation 2 5 4 4 2 4" xfId="8539"/>
    <cellStyle name="Calculation 2 5 4 4 3" xfId="8540"/>
    <cellStyle name="Calculation 2 5 4 4 3 2" xfId="8541"/>
    <cellStyle name="Calculation 2 5 4 4 3 2 2" xfId="8542"/>
    <cellStyle name="Calculation 2 5 4 4 3 2 3" xfId="8543"/>
    <cellStyle name="Calculation 2 5 4 4 3 2 4" xfId="8544"/>
    <cellStyle name="Calculation 2 5 4 4 3 2 5" xfId="8545"/>
    <cellStyle name="Calculation 2 5 4 4 3 2 6" xfId="8546"/>
    <cellStyle name="Calculation 2 5 4 4 3 2 7" xfId="8547"/>
    <cellStyle name="Calculation 2 5 4 4 3 3" xfId="8548"/>
    <cellStyle name="Calculation 2 5 4 4 3 4" xfId="8549"/>
    <cellStyle name="Calculation 2 5 4 4 4" xfId="8550"/>
    <cellStyle name="Calculation 2 5 4 4 4 2" xfId="8551"/>
    <cellStyle name="Calculation 2 5 4 4 4 2 2" xfId="8552"/>
    <cellStyle name="Calculation 2 5 4 4 4 2 3" xfId="8553"/>
    <cellStyle name="Calculation 2 5 4 4 4 2 4" xfId="8554"/>
    <cellStyle name="Calculation 2 5 4 4 4 2 5" xfId="8555"/>
    <cellStyle name="Calculation 2 5 4 4 4 2 6" xfId="8556"/>
    <cellStyle name="Calculation 2 5 4 4 4 2 7" xfId="8557"/>
    <cellStyle name="Calculation 2 5 4 4 4 3" xfId="8558"/>
    <cellStyle name="Calculation 2 5 4 4 4 4" xfId="8559"/>
    <cellStyle name="Calculation 2 5 4 4 5" xfId="8560"/>
    <cellStyle name="Calculation 2 5 4 4 5 2" xfId="8561"/>
    <cellStyle name="Calculation 2 5 4 4 5 3" xfId="8562"/>
    <cellStyle name="Calculation 2 5 4 4 5 4" xfId="8563"/>
    <cellStyle name="Calculation 2 5 4 4 5 5" xfId="8564"/>
    <cellStyle name="Calculation 2 5 4 4 5 6" xfId="8565"/>
    <cellStyle name="Calculation 2 5 4 4 5 7" xfId="8566"/>
    <cellStyle name="Calculation 2 5 4 4 5 8" xfId="8567"/>
    <cellStyle name="Calculation 2 5 4 4 6" xfId="8568"/>
    <cellStyle name="Calculation 2 5 4 4 6 2" xfId="8569"/>
    <cellStyle name="Calculation 2 5 4 4 6 3" xfId="8570"/>
    <cellStyle name="Calculation 2 5 4 4 6 4" xfId="8571"/>
    <cellStyle name="Calculation 2 5 4 4 6 5" xfId="8572"/>
    <cellStyle name="Calculation 2 5 4 4 6 6" xfId="8573"/>
    <cellStyle name="Calculation 2 5 4 4 6 7" xfId="8574"/>
    <cellStyle name="Calculation 2 5 4 4 7" xfId="8575"/>
    <cellStyle name="Calculation 2 5 4 4 8" xfId="8576"/>
    <cellStyle name="Calculation 2 5 4 4 9" xfId="8577"/>
    <cellStyle name="Calculation 2 5 4 5" xfId="8578"/>
    <cellStyle name="Calculation 2 5 4 5 2" xfId="8579"/>
    <cellStyle name="Calculation 2 5 4 5 2 2" xfId="8580"/>
    <cellStyle name="Calculation 2 5 4 5 2 3" xfId="8581"/>
    <cellStyle name="Calculation 2 5 4 5 2 4" xfId="8582"/>
    <cellStyle name="Calculation 2 5 4 5 2 5" xfId="8583"/>
    <cellStyle name="Calculation 2 5 4 5 2 6" xfId="8584"/>
    <cellStyle name="Calculation 2 5 4 5 2 7" xfId="8585"/>
    <cellStyle name="Calculation 2 5 4 5 3" xfId="8586"/>
    <cellStyle name="Calculation 2 5 4 5 4" xfId="8587"/>
    <cellStyle name="Calculation 2 5 4 5 5" xfId="8588"/>
    <cellStyle name="Calculation 2 5 4 6" xfId="8589"/>
    <cellStyle name="Calculation 2 5 4 6 2" xfId="8590"/>
    <cellStyle name="Calculation 2 5 4 6 2 2" xfId="8591"/>
    <cellStyle name="Calculation 2 5 4 6 2 3" xfId="8592"/>
    <cellStyle name="Calculation 2 5 4 6 2 4" xfId="8593"/>
    <cellStyle name="Calculation 2 5 4 6 2 5" xfId="8594"/>
    <cellStyle name="Calculation 2 5 4 6 2 6" xfId="8595"/>
    <cellStyle name="Calculation 2 5 4 6 2 7" xfId="8596"/>
    <cellStyle name="Calculation 2 5 4 6 3" xfId="8597"/>
    <cellStyle name="Calculation 2 5 4 6 4" xfId="8598"/>
    <cellStyle name="Calculation 2 5 4 6 5" xfId="8599"/>
    <cellStyle name="Calculation 2 5 4 7" xfId="8600"/>
    <cellStyle name="Calculation 2 5 4 7 2" xfId="8601"/>
    <cellStyle name="Calculation 2 5 4 7 2 2" xfId="8602"/>
    <cellStyle name="Calculation 2 5 4 7 2 3" xfId="8603"/>
    <cellStyle name="Calculation 2 5 4 7 2 4" xfId="8604"/>
    <cellStyle name="Calculation 2 5 4 7 2 5" xfId="8605"/>
    <cellStyle name="Calculation 2 5 4 7 2 6" xfId="8606"/>
    <cellStyle name="Calculation 2 5 4 7 2 7" xfId="8607"/>
    <cellStyle name="Calculation 2 5 4 7 3" xfId="8608"/>
    <cellStyle name="Calculation 2 5 4 7 4" xfId="8609"/>
    <cellStyle name="Calculation 2 5 4 7 5" xfId="8610"/>
    <cellStyle name="Calculation 2 5 4 8" xfId="8611"/>
    <cellStyle name="Calculation 2 5 4 8 2" xfId="8612"/>
    <cellStyle name="Calculation 2 5 4 8 2 2" xfId="8613"/>
    <cellStyle name="Calculation 2 5 4 8 2 3" xfId="8614"/>
    <cellStyle name="Calculation 2 5 4 8 2 4" xfId="8615"/>
    <cellStyle name="Calculation 2 5 4 8 2 5" xfId="8616"/>
    <cellStyle name="Calculation 2 5 4 8 2 6" xfId="8617"/>
    <cellStyle name="Calculation 2 5 4 8 2 7" xfId="8618"/>
    <cellStyle name="Calculation 2 5 4 8 3" xfId="8619"/>
    <cellStyle name="Calculation 2 5 4 8 4" xfId="8620"/>
    <cellStyle name="Calculation 2 5 4 8 5" xfId="8621"/>
    <cellStyle name="Calculation 2 5 4 9" xfId="8622"/>
    <cellStyle name="Calculation 2 5 4 9 2" xfId="8623"/>
    <cellStyle name="Calculation 2 5 4 9 3" xfId="8624"/>
    <cellStyle name="Calculation 2 5 4 9 4" xfId="8625"/>
    <cellStyle name="Calculation 2 5 4 9 5" xfId="8626"/>
    <cellStyle name="Calculation 2 5 4 9 6" xfId="8627"/>
    <cellStyle name="Calculation 2 5 4 9 7" xfId="8628"/>
    <cellStyle name="Calculation 2 5 4 9 8" xfId="8629"/>
    <cellStyle name="Calculation 2 5 5" xfId="8630"/>
    <cellStyle name="Calculation 2 5 5 10" xfId="8631"/>
    <cellStyle name="Calculation 2 5 5 10 2" xfId="8632"/>
    <cellStyle name="Calculation 2 5 5 10 3" xfId="8633"/>
    <cellStyle name="Calculation 2 5 5 10 4" xfId="8634"/>
    <cellStyle name="Calculation 2 5 5 10 5" xfId="8635"/>
    <cellStyle name="Calculation 2 5 5 11" xfId="8636"/>
    <cellStyle name="Calculation 2 5 5 11 2" xfId="8637"/>
    <cellStyle name="Calculation 2 5 5 11 3" xfId="8638"/>
    <cellStyle name="Calculation 2 5 5 11 4" xfId="8639"/>
    <cellStyle name="Calculation 2 5 5 11 5" xfId="8640"/>
    <cellStyle name="Calculation 2 5 5 12" xfId="8641"/>
    <cellStyle name="Calculation 2 5 5 12 2" xfId="8642"/>
    <cellStyle name="Calculation 2 5 5 12 3" xfId="8643"/>
    <cellStyle name="Calculation 2 5 5 12 4" xfId="8644"/>
    <cellStyle name="Calculation 2 5 5 12 5" xfId="8645"/>
    <cellStyle name="Calculation 2 5 5 13" xfId="8646"/>
    <cellStyle name="Calculation 2 5 5 13 2" xfId="8647"/>
    <cellStyle name="Calculation 2 5 5 13 3" xfId="8648"/>
    <cellStyle name="Calculation 2 5 5 13 4" xfId="8649"/>
    <cellStyle name="Calculation 2 5 5 13 5" xfId="8650"/>
    <cellStyle name="Calculation 2 5 5 14" xfId="8651"/>
    <cellStyle name="Calculation 2 5 5 14 2" xfId="8652"/>
    <cellStyle name="Calculation 2 5 5 14 3" xfId="8653"/>
    <cellStyle name="Calculation 2 5 5 14 4" xfId="8654"/>
    <cellStyle name="Calculation 2 5 5 14 5" xfId="8655"/>
    <cellStyle name="Calculation 2 5 5 15" xfId="8656"/>
    <cellStyle name="Calculation 2 5 5 15 2" xfId="8657"/>
    <cellStyle name="Calculation 2 5 5 15 3" xfId="8658"/>
    <cellStyle name="Calculation 2 5 5 15 4" xfId="8659"/>
    <cellStyle name="Calculation 2 5 5 15 5" xfId="8660"/>
    <cellStyle name="Calculation 2 5 5 16" xfId="8661"/>
    <cellStyle name="Calculation 2 5 5 16 2" xfId="8662"/>
    <cellStyle name="Calculation 2 5 5 16 3" xfId="8663"/>
    <cellStyle name="Calculation 2 5 5 16 4" xfId="8664"/>
    <cellStyle name="Calculation 2 5 5 16 5" xfId="8665"/>
    <cellStyle name="Calculation 2 5 5 17" xfId="8666"/>
    <cellStyle name="Calculation 2 5 5 17 2" xfId="8667"/>
    <cellStyle name="Calculation 2 5 5 17 3" xfId="8668"/>
    <cellStyle name="Calculation 2 5 5 17 4" xfId="8669"/>
    <cellStyle name="Calculation 2 5 5 17 5" xfId="8670"/>
    <cellStyle name="Calculation 2 5 5 18" xfId="8671"/>
    <cellStyle name="Calculation 2 5 5 2" xfId="8672"/>
    <cellStyle name="Calculation 2 5 5 2 10" xfId="8673"/>
    <cellStyle name="Calculation 2 5 5 2 2" xfId="8674"/>
    <cellStyle name="Calculation 2 5 5 2 2 2" xfId="8675"/>
    <cellStyle name="Calculation 2 5 5 2 2 2 2" xfId="8676"/>
    <cellStyle name="Calculation 2 5 5 2 2 2 3" xfId="8677"/>
    <cellStyle name="Calculation 2 5 5 2 2 2 4" xfId="8678"/>
    <cellStyle name="Calculation 2 5 5 2 2 2 5" xfId="8679"/>
    <cellStyle name="Calculation 2 5 5 2 2 2 6" xfId="8680"/>
    <cellStyle name="Calculation 2 5 5 2 2 2 7" xfId="8681"/>
    <cellStyle name="Calculation 2 5 5 2 2 3" xfId="8682"/>
    <cellStyle name="Calculation 2 5 5 2 2 4" xfId="8683"/>
    <cellStyle name="Calculation 2 5 5 2 3" xfId="8684"/>
    <cellStyle name="Calculation 2 5 5 2 3 2" xfId="8685"/>
    <cellStyle name="Calculation 2 5 5 2 3 2 2" xfId="8686"/>
    <cellStyle name="Calculation 2 5 5 2 3 2 3" xfId="8687"/>
    <cellStyle name="Calculation 2 5 5 2 3 2 4" xfId="8688"/>
    <cellStyle name="Calculation 2 5 5 2 3 2 5" xfId="8689"/>
    <cellStyle name="Calculation 2 5 5 2 3 2 6" xfId="8690"/>
    <cellStyle name="Calculation 2 5 5 2 3 2 7" xfId="8691"/>
    <cellStyle name="Calculation 2 5 5 2 3 3" xfId="8692"/>
    <cellStyle name="Calculation 2 5 5 2 3 4" xfId="8693"/>
    <cellStyle name="Calculation 2 5 5 2 4" xfId="8694"/>
    <cellStyle name="Calculation 2 5 5 2 4 2" xfId="8695"/>
    <cellStyle name="Calculation 2 5 5 2 4 2 2" xfId="8696"/>
    <cellStyle name="Calculation 2 5 5 2 4 2 3" xfId="8697"/>
    <cellStyle name="Calculation 2 5 5 2 4 2 4" xfId="8698"/>
    <cellStyle name="Calculation 2 5 5 2 4 2 5" xfId="8699"/>
    <cellStyle name="Calculation 2 5 5 2 4 2 6" xfId="8700"/>
    <cellStyle name="Calculation 2 5 5 2 4 2 7" xfId="8701"/>
    <cellStyle name="Calculation 2 5 5 2 4 3" xfId="8702"/>
    <cellStyle name="Calculation 2 5 5 2 4 4" xfId="8703"/>
    <cellStyle name="Calculation 2 5 5 2 5" xfId="8704"/>
    <cellStyle name="Calculation 2 5 5 2 5 2" xfId="8705"/>
    <cellStyle name="Calculation 2 5 5 2 5 3" xfId="8706"/>
    <cellStyle name="Calculation 2 5 5 2 5 4" xfId="8707"/>
    <cellStyle name="Calculation 2 5 5 2 5 5" xfId="8708"/>
    <cellStyle name="Calculation 2 5 5 2 5 6" xfId="8709"/>
    <cellStyle name="Calculation 2 5 5 2 5 7" xfId="8710"/>
    <cellStyle name="Calculation 2 5 5 2 5 8" xfId="8711"/>
    <cellStyle name="Calculation 2 5 5 2 6" xfId="8712"/>
    <cellStyle name="Calculation 2 5 5 2 6 2" xfId="8713"/>
    <cellStyle name="Calculation 2 5 5 2 6 3" xfId="8714"/>
    <cellStyle name="Calculation 2 5 5 2 6 4" xfId="8715"/>
    <cellStyle name="Calculation 2 5 5 2 6 5" xfId="8716"/>
    <cellStyle name="Calculation 2 5 5 2 6 6" xfId="8717"/>
    <cellStyle name="Calculation 2 5 5 2 6 7" xfId="8718"/>
    <cellStyle name="Calculation 2 5 5 2 7" xfId="8719"/>
    <cellStyle name="Calculation 2 5 5 2 8" xfId="8720"/>
    <cellStyle name="Calculation 2 5 5 2 9" xfId="8721"/>
    <cellStyle name="Calculation 2 5 5 3" xfId="8722"/>
    <cellStyle name="Calculation 2 5 5 3 2" xfId="8723"/>
    <cellStyle name="Calculation 2 5 5 3 2 2" xfId="8724"/>
    <cellStyle name="Calculation 2 5 5 3 2 3" xfId="8725"/>
    <cellStyle name="Calculation 2 5 5 3 2 4" xfId="8726"/>
    <cellStyle name="Calculation 2 5 5 3 2 5" xfId="8727"/>
    <cellStyle name="Calculation 2 5 5 3 2 6" xfId="8728"/>
    <cellStyle name="Calculation 2 5 5 3 2 7" xfId="8729"/>
    <cellStyle name="Calculation 2 5 5 3 3" xfId="8730"/>
    <cellStyle name="Calculation 2 5 5 3 4" xfId="8731"/>
    <cellStyle name="Calculation 2 5 5 3 5" xfId="8732"/>
    <cellStyle name="Calculation 2 5 5 4" xfId="8733"/>
    <cellStyle name="Calculation 2 5 5 4 2" xfId="8734"/>
    <cellStyle name="Calculation 2 5 5 4 2 2" xfId="8735"/>
    <cellStyle name="Calculation 2 5 5 4 2 3" xfId="8736"/>
    <cellStyle name="Calculation 2 5 5 4 2 4" xfId="8737"/>
    <cellStyle name="Calculation 2 5 5 4 2 5" xfId="8738"/>
    <cellStyle name="Calculation 2 5 5 4 2 6" xfId="8739"/>
    <cellStyle name="Calculation 2 5 5 4 2 7" xfId="8740"/>
    <cellStyle name="Calculation 2 5 5 4 3" xfId="8741"/>
    <cellStyle name="Calculation 2 5 5 4 4" xfId="8742"/>
    <cellStyle name="Calculation 2 5 5 4 5" xfId="8743"/>
    <cellStyle name="Calculation 2 5 5 5" xfId="8744"/>
    <cellStyle name="Calculation 2 5 5 5 2" xfId="8745"/>
    <cellStyle name="Calculation 2 5 5 5 2 2" xfId="8746"/>
    <cellStyle name="Calculation 2 5 5 5 2 3" xfId="8747"/>
    <cellStyle name="Calculation 2 5 5 5 2 4" xfId="8748"/>
    <cellStyle name="Calculation 2 5 5 5 2 5" xfId="8749"/>
    <cellStyle name="Calculation 2 5 5 5 2 6" xfId="8750"/>
    <cellStyle name="Calculation 2 5 5 5 2 7" xfId="8751"/>
    <cellStyle name="Calculation 2 5 5 5 3" xfId="8752"/>
    <cellStyle name="Calculation 2 5 5 5 4" xfId="8753"/>
    <cellStyle name="Calculation 2 5 5 5 5" xfId="8754"/>
    <cellStyle name="Calculation 2 5 5 6" xfId="8755"/>
    <cellStyle name="Calculation 2 5 5 6 2" xfId="8756"/>
    <cellStyle name="Calculation 2 5 5 6 3" xfId="8757"/>
    <cellStyle name="Calculation 2 5 5 6 4" xfId="8758"/>
    <cellStyle name="Calculation 2 5 5 6 5" xfId="8759"/>
    <cellStyle name="Calculation 2 5 5 6 6" xfId="8760"/>
    <cellStyle name="Calculation 2 5 5 6 7" xfId="8761"/>
    <cellStyle name="Calculation 2 5 5 6 8" xfId="8762"/>
    <cellStyle name="Calculation 2 5 5 7" xfId="8763"/>
    <cellStyle name="Calculation 2 5 5 7 2" xfId="8764"/>
    <cellStyle name="Calculation 2 5 5 7 3" xfId="8765"/>
    <cellStyle name="Calculation 2 5 5 7 4" xfId="8766"/>
    <cellStyle name="Calculation 2 5 5 7 5" xfId="8767"/>
    <cellStyle name="Calculation 2 5 5 7 6" xfId="8768"/>
    <cellStyle name="Calculation 2 5 5 7 7" xfId="8769"/>
    <cellStyle name="Calculation 2 5 5 8" xfId="8770"/>
    <cellStyle name="Calculation 2 5 5 8 2" xfId="8771"/>
    <cellStyle name="Calculation 2 5 5 8 3" xfId="8772"/>
    <cellStyle name="Calculation 2 5 5 8 4" xfId="8773"/>
    <cellStyle name="Calculation 2 5 5 8 5" xfId="8774"/>
    <cellStyle name="Calculation 2 5 5 9" xfId="8775"/>
    <cellStyle name="Calculation 2 5 5 9 2" xfId="8776"/>
    <cellStyle name="Calculation 2 5 5 9 3" xfId="8777"/>
    <cellStyle name="Calculation 2 5 5 9 4" xfId="8778"/>
    <cellStyle name="Calculation 2 5 5 9 5" xfId="8779"/>
    <cellStyle name="Calculation 2 5 6" xfId="8780"/>
    <cellStyle name="Calculation 2 5 6 10" xfId="8781"/>
    <cellStyle name="Calculation 2 5 6 2" xfId="8782"/>
    <cellStyle name="Calculation 2 5 6 2 2" xfId="8783"/>
    <cellStyle name="Calculation 2 5 6 2 2 2" xfId="8784"/>
    <cellStyle name="Calculation 2 5 6 2 2 3" xfId="8785"/>
    <cellStyle name="Calculation 2 5 6 2 2 4" xfId="8786"/>
    <cellStyle name="Calculation 2 5 6 2 2 5" xfId="8787"/>
    <cellStyle name="Calculation 2 5 6 2 2 6" xfId="8788"/>
    <cellStyle name="Calculation 2 5 6 2 2 7" xfId="8789"/>
    <cellStyle name="Calculation 2 5 6 2 3" xfId="8790"/>
    <cellStyle name="Calculation 2 5 6 2 4" xfId="8791"/>
    <cellStyle name="Calculation 2 5 6 3" xfId="8792"/>
    <cellStyle name="Calculation 2 5 6 3 2" xfId="8793"/>
    <cellStyle name="Calculation 2 5 6 3 2 2" xfId="8794"/>
    <cellStyle name="Calculation 2 5 6 3 2 3" xfId="8795"/>
    <cellStyle name="Calculation 2 5 6 3 2 4" xfId="8796"/>
    <cellStyle name="Calculation 2 5 6 3 2 5" xfId="8797"/>
    <cellStyle name="Calculation 2 5 6 3 2 6" xfId="8798"/>
    <cellStyle name="Calculation 2 5 6 3 2 7" xfId="8799"/>
    <cellStyle name="Calculation 2 5 6 3 3" xfId="8800"/>
    <cellStyle name="Calculation 2 5 6 3 4" xfId="8801"/>
    <cellStyle name="Calculation 2 5 6 4" xfId="8802"/>
    <cellStyle name="Calculation 2 5 6 4 2" xfId="8803"/>
    <cellStyle name="Calculation 2 5 6 4 2 2" xfId="8804"/>
    <cellStyle name="Calculation 2 5 6 4 2 3" xfId="8805"/>
    <cellStyle name="Calculation 2 5 6 4 2 4" xfId="8806"/>
    <cellStyle name="Calculation 2 5 6 4 2 5" xfId="8807"/>
    <cellStyle name="Calculation 2 5 6 4 2 6" xfId="8808"/>
    <cellStyle name="Calculation 2 5 6 4 2 7" xfId="8809"/>
    <cellStyle name="Calculation 2 5 6 4 3" xfId="8810"/>
    <cellStyle name="Calculation 2 5 6 4 4" xfId="8811"/>
    <cellStyle name="Calculation 2 5 6 5" xfId="8812"/>
    <cellStyle name="Calculation 2 5 6 5 2" xfId="8813"/>
    <cellStyle name="Calculation 2 5 6 5 3" xfId="8814"/>
    <cellStyle name="Calculation 2 5 6 5 4" xfId="8815"/>
    <cellStyle name="Calculation 2 5 6 5 5" xfId="8816"/>
    <cellStyle name="Calculation 2 5 6 5 6" xfId="8817"/>
    <cellStyle name="Calculation 2 5 6 5 7" xfId="8818"/>
    <cellStyle name="Calculation 2 5 6 5 8" xfId="8819"/>
    <cellStyle name="Calculation 2 5 6 6" xfId="8820"/>
    <cellStyle name="Calculation 2 5 6 6 2" xfId="8821"/>
    <cellStyle name="Calculation 2 5 6 6 3" xfId="8822"/>
    <cellStyle name="Calculation 2 5 6 6 4" xfId="8823"/>
    <cellStyle name="Calculation 2 5 6 6 5" xfId="8824"/>
    <cellStyle name="Calculation 2 5 6 6 6" xfId="8825"/>
    <cellStyle name="Calculation 2 5 6 6 7" xfId="8826"/>
    <cellStyle name="Calculation 2 5 6 7" xfId="8827"/>
    <cellStyle name="Calculation 2 5 6 8" xfId="8828"/>
    <cellStyle name="Calculation 2 5 6 9" xfId="8829"/>
    <cellStyle name="Calculation 2 5 7" xfId="8830"/>
    <cellStyle name="Calculation 2 5 7 10" xfId="8831"/>
    <cellStyle name="Calculation 2 5 7 2" xfId="8832"/>
    <cellStyle name="Calculation 2 5 7 2 2" xfId="8833"/>
    <cellStyle name="Calculation 2 5 7 2 2 2" xfId="8834"/>
    <cellStyle name="Calculation 2 5 7 2 2 3" xfId="8835"/>
    <cellStyle name="Calculation 2 5 7 2 2 4" xfId="8836"/>
    <cellStyle name="Calculation 2 5 7 2 2 5" xfId="8837"/>
    <cellStyle name="Calculation 2 5 7 2 2 6" xfId="8838"/>
    <cellStyle name="Calculation 2 5 7 2 2 7" xfId="8839"/>
    <cellStyle name="Calculation 2 5 7 2 3" xfId="8840"/>
    <cellStyle name="Calculation 2 5 7 2 4" xfId="8841"/>
    <cellStyle name="Calculation 2 5 7 3" xfId="8842"/>
    <cellStyle name="Calculation 2 5 7 3 2" xfId="8843"/>
    <cellStyle name="Calculation 2 5 7 3 2 2" xfId="8844"/>
    <cellStyle name="Calculation 2 5 7 3 2 3" xfId="8845"/>
    <cellStyle name="Calculation 2 5 7 3 2 4" xfId="8846"/>
    <cellStyle name="Calculation 2 5 7 3 2 5" xfId="8847"/>
    <cellStyle name="Calculation 2 5 7 3 2 6" xfId="8848"/>
    <cellStyle name="Calculation 2 5 7 3 2 7" xfId="8849"/>
    <cellStyle name="Calculation 2 5 7 3 3" xfId="8850"/>
    <cellStyle name="Calculation 2 5 7 3 4" xfId="8851"/>
    <cellStyle name="Calculation 2 5 7 4" xfId="8852"/>
    <cellStyle name="Calculation 2 5 7 4 2" xfId="8853"/>
    <cellStyle name="Calculation 2 5 7 4 2 2" xfId="8854"/>
    <cellStyle name="Calculation 2 5 7 4 2 3" xfId="8855"/>
    <cellStyle name="Calculation 2 5 7 4 2 4" xfId="8856"/>
    <cellStyle name="Calculation 2 5 7 4 2 5" xfId="8857"/>
    <cellStyle name="Calculation 2 5 7 4 2 6" xfId="8858"/>
    <cellStyle name="Calculation 2 5 7 4 2 7" xfId="8859"/>
    <cellStyle name="Calculation 2 5 7 4 3" xfId="8860"/>
    <cellStyle name="Calculation 2 5 7 4 4" xfId="8861"/>
    <cellStyle name="Calculation 2 5 7 5" xfId="8862"/>
    <cellStyle name="Calculation 2 5 7 5 2" xfId="8863"/>
    <cellStyle name="Calculation 2 5 7 5 3" xfId="8864"/>
    <cellStyle name="Calculation 2 5 7 5 4" xfId="8865"/>
    <cellStyle name="Calculation 2 5 7 5 5" xfId="8866"/>
    <cellStyle name="Calculation 2 5 7 5 6" xfId="8867"/>
    <cellStyle name="Calculation 2 5 7 5 7" xfId="8868"/>
    <cellStyle name="Calculation 2 5 7 5 8" xfId="8869"/>
    <cellStyle name="Calculation 2 5 7 6" xfId="8870"/>
    <cellStyle name="Calculation 2 5 7 6 2" xfId="8871"/>
    <cellStyle name="Calculation 2 5 7 6 3" xfId="8872"/>
    <cellStyle name="Calculation 2 5 7 6 4" xfId="8873"/>
    <cellStyle name="Calculation 2 5 7 6 5" xfId="8874"/>
    <cellStyle name="Calculation 2 5 7 6 6" xfId="8875"/>
    <cellStyle name="Calculation 2 5 7 6 7" xfId="8876"/>
    <cellStyle name="Calculation 2 5 7 7" xfId="8877"/>
    <cellStyle name="Calculation 2 5 7 8" xfId="8878"/>
    <cellStyle name="Calculation 2 5 7 9" xfId="8879"/>
    <cellStyle name="Calculation 2 5 8" xfId="8880"/>
    <cellStyle name="Calculation 2 5 8 2" xfId="8881"/>
    <cellStyle name="Calculation 2 5 8 2 2" xfId="8882"/>
    <cellStyle name="Calculation 2 5 8 2 3" xfId="8883"/>
    <cellStyle name="Calculation 2 5 8 2 4" xfId="8884"/>
    <cellStyle name="Calculation 2 5 8 2 5" xfId="8885"/>
    <cellStyle name="Calculation 2 5 8 2 6" xfId="8886"/>
    <cellStyle name="Calculation 2 5 8 2 7" xfId="8887"/>
    <cellStyle name="Calculation 2 5 8 3" xfId="8888"/>
    <cellStyle name="Calculation 2 5 8 4" xfId="8889"/>
    <cellStyle name="Calculation 2 5 8 5" xfId="8890"/>
    <cellStyle name="Calculation 2 5 9" xfId="8891"/>
    <cellStyle name="Calculation 2 5 9 2" xfId="8892"/>
    <cellStyle name="Calculation 2 5 9 2 2" xfId="8893"/>
    <cellStyle name="Calculation 2 5 9 2 3" xfId="8894"/>
    <cellStyle name="Calculation 2 5 9 2 4" xfId="8895"/>
    <cellStyle name="Calculation 2 5 9 2 5" xfId="8896"/>
    <cellStyle name="Calculation 2 5 9 2 6" xfId="8897"/>
    <cellStyle name="Calculation 2 5 9 2 7" xfId="8898"/>
    <cellStyle name="Calculation 2 5 9 3" xfId="8899"/>
    <cellStyle name="Calculation 2 5 9 4" xfId="8900"/>
    <cellStyle name="Calculation 2 5 9 5" xfId="8901"/>
    <cellStyle name="Calculation 2 6" xfId="8902"/>
    <cellStyle name="Calculation 2 6 10" xfId="8903"/>
    <cellStyle name="Calculation 2 6 10 2" xfId="8904"/>
    <cellStyle name="Calculation 2 6 10 3" xfId="8905"/>
    <cellStyle name="Calculation 2 6 10 4" xfId="8906"/>
    <cellStyle name="Calculation 2 6 10 5" xfId="8907"/>
    <cellStyle name="Calculation 2 6 10 6" xfId="8908"/>
    <cellStyle name="Calculation 2 6 10 7" xfId="8909"/>
    <cellStyle name="Calculation 2 6 11" xfId="8910"/>
    <cellStyle name="Calculation 2 6 11 2" xfId="8911"/>
    <cellStyle name="Calculation 2 6 11 3" xfId="8912"/>
    <cellStyle name="Calculation 2 6 11 4" xfId="8913"/>
    <cellStyle name="Calculation 2 6 11 5" xfId="8914"/>
    <cellStyle name="Calculation 2 6 12" xfId="8915"/>
    <cellStyle name="Calculation 2 6 12 2" xfId="8916"/>
    <cellStyle name="Calculation 2 6 12 3" xfId="8917"/>
    <cellStyle name="Calculation 2 6 12 4" xfId="8918"/>
    <cellStyle name="Calculation 2 6 12 5" xfId="8919"/>
    <cellStyle name="Calculation 2 6 13" xfId="8920"/>
    <cellStyle name="Calculation 2 6 13 2" xfId="8921"/>
    <cellStyle name="Calculation 2 6 13 3" xfId="8922"/>
    <cellStyle name="Calculation 2 6 13 4" xfId="8923"/>
    <cellStyle name="Calculation 2 6 13 5" xfId="8924"/>
    <cellStyle name="Calculation 2 6 14" xfId="8925"/>
    <cellStyle name="Calculation 2 6 14 2" xfId="8926"/>
    <cellStyle name="Calculation 2 6 14 3" xfId="8927"/>
    <cellStyle name="Calculation 2 6 14 4" xfId="8928"/>
    <cellStyle name="Calculation 2 6 14 5" xfId="8929"/>
    <cellStyle name="Calculation 2 6 15" xfId="8930"/>
    <cellStyle name="Calculation 2 6 15 2" xfId="8931"/>
    <cellStyle name="Calculation 2 6 15 3" xfId="8932"/>
    <cellStyle name="Calculation 2 6 15 4" xfId="8933"/>
    <cellStyle name="Calculation 2 6 15 5" xfId="8934"/>
    <cellStyle name="Calculation 2 6 16" xfId="8935"/>
    <cellStyle name="Calculation 2 6 16 2" xfId="8936"/>
    <cellStyle name="Calculation 2 6 16 3" xfId="8937"/>
    <cellStyle name="Calculation 2 6 16 4" xfId="8938"/>
    <cellStyle name="Calculation 2 6 16 5" xfId="8939"/>
    <cellStyle name="Calculation 2 6 17" xfId="8940"/>
    <cellStyle name="Calculation 2 6 17 2" xfId="8941"/>
    <cellStyle name="Calculation 2 6 17 3" xfId="8942"/>
    <cellStyle name="Calculation 2 6 17 4" xfId="8943"/>
    <cellStyle name="Calculation 2 6 17 5" xfId="8944"/>
    <cellStyle name="Calculation 2 6 18" xfId="8945"/>
    <cellStyle name="Calculation 2 6 2" xfId="8946"/>
    <cellStyle name="Calculation 2 6 2 10" xfId="8947"/>
    <cellStyle name="Calculation 2 6 2 10 2" xfId="8948"/>
    <cellStyle name="Calculation 2 6 2 10 3" xfId="8949"/>
    <cellStyle name="Calculation 2 6 2 10 4" xfId="8950"/>
    <cellStyle name="Calculation 2 6 2 10 5" xfId="8951"/>
    <cellStyle name="Calculation 2 6 2 11" xfId="8952"/>
    <cellStyle name="Calculation 2 6 2 11 2" xfId="8953"/>
    <cellStyle name="Calculation 2 6 2 11 3" xfId="8954"/>
    <cellStyle name="Calculation 2 6 2 11 4" xfId="8955"/>
    <cellStyle name="Calculation 2 6 2 11 5" xfId="8956"/>
    <cellStyle name="Calculation 2 6 2 12" xfId="8957"/>
    <cellStyle name="Calculation 2 6 2 12 2" xfId="8958"/>
    <cellStyle name="Calculation 2 6 2 12 3" xfId="8959"/>
    <cellStyle name="Calculation 2 6 2 12 4" xfId="8960"/>
    <cellStyle name="Calculation 2 6 2 12 5" xfId="8961"/>
    <cellStyle name="Calculation 2 6 2 13" xfId="8962"/>
    <cellStyle name="Calculation 2 6 2 13 2" xfId="8963"/>
    <cellStyle name="Calculation 2 6 2 13 3" xfId="8964"/>
    <cellStyle name="Calculation 2 6 2 13 4" xfId="8965"/>
    <cellStyle name="Calculation 2 6 2 13 5" xfId="8966"/>
    <cellStyle name="Calculation 2 6 2 14" xfId="8967"/>
    <cellStyle name="Calculation 2 6 2 14 2" xfId="8968"/>
    <cellStyle name="Calculation 2 6 2 14 3" xfId="8969"/>
    <cellStyle name="Calculation 2 6 2 14 4" xfId="8970"/>
    <cellStyle name="Calculation 2 6 2 14 5" xfId="8971"/>
    <cellStyle name="Calculation 2 6 2 15" xfId="8972"/>
    <cellStyle name="Calculation 2 6 2 15 2" xfId="8973"/>
    <cellStyle name="Calculation 2 6 2 15 3" xfId="8974"/>
    <cellStyle name="Calculation 2 6 2 15 4" xfId="8975"/>
    <cellStyle name="Calculation 2 6 2 15 5" xfId="8976"/>
    <cellStyle name="Calculation 2 6 2 16" xfId="8977"/>
    <cellStyle name="Calculation 2 6 2 16 2" xfId="8978"/>
    <cellStyle name="Calculation 2 6 2 16 3" xfId="8979"/>
    <cellStyle name="Calculation 2 6 2 16 4" xfId="8980"/>
    <cellStyle name="Calculation 2 6 2 16 5" xfId="8981"/>
    <cellStyle name="Calculation 2 6 2 17" xfId="8982"/>
    <cellStyle name="Calculation 2 6 2 17 2" xfId="8983"/>
    <cellStyle name="Calculation 2 6 2 17 3" xfId="8984"/>
    <cellStyle name="Calculation 2 6 2 17 4" xfId="8985"/>
    <cellStyle name="Calculation 2 6 2 17 5" xfId="8986"/>
    <cellStyle name="Calculation 2 6 2 18" xfId="8987"/>
    <cellStyle name="Calculation 2 6 2 2" xfId="8988"/>
    <cellStyle name="Calculation 2 6 2 2 10" xfId="8989"/>
    <cellStyle name="Calculation 2 6 2 2 2" xfId="8990"/>
    <cellStyle name="Calculation 2 6 2 2 2 2" xfId="8991"/>
    <cellStyle name="Calculation 2 6 2 2 2 2 2" xfId="8992"/>
    <cellStyle name="Calculation 2 6 2 2 2 2 3" xfId="8993"/>
    <cellStyle name="Calculation 2 6 2 2 2 2 4" xfId="8994"/>
    <cellStyle name="Calculation 2 6 2 2 2 2 5" xfId="8995"/>
    <cellStyle name="Calculation 2 6 2 2 2 2 6" xfId="8996"/>
    <cellStyle name="Calculation 2 6 2 2 2 2 7" xfId="8997"/>
    <cellStyle name="Calculation 2 6 2 2 2 3" xfId="8998"/>
    <cellStyle name="Calculation 2 6 2 2 2 4" xfId="8999"/>
    <cellStyle name="Calculation 2 6 2 2 3" xfId="9000"/>
    <cellStyle name="Calculation 2 6 2 2 3 2" xfId="9001"/>
    <cellStyle name="Calculation 2 6 2 2 3 2 2" xfId="9002"/>
    <cellStyle name="Calculation 2 6 2 2 3 2 3" xfId="9003"/>
    <cellStyle name="Calculation 2 6 2 2 3 2 4" xfId="9004"/>
    <cellStyle name="Calculation 2 6 2 2 3 2 5" xfId="9005"/>
    <cellStyle name="Calculation 2 6 2 2 3 2 6" xfId="9006"/>
    <cellStyle name="Calculation 2 6 2 2 3 2 7" xfId="9007"/>
    <cellStyle name="Calculation 2 6 2 2 3 3" xfId="9008"/>
    <cellStyle name="Calculation 2 6 2 2 3 4" xfId="9009"/>
    <cellStyle name="Calculation 2 6 2 2 4" xfId="9010"/>
    <cellStyle name="Calculation 2 6 2 2 4 2" xfId="9011"/>
    <cellStyle name="Calculation 2 6 2 2 4 2 2" xfId="9012"/>
    <cellStyle name="Calculation 2 6 2 2 4 2 3" xfId="9013"/>
    <cellStyle name="Calculation 2 6 2 2 4 2 4" xfId="9014"/>
    <cellStyle name="Calculation 2 6 2 2 4 2 5" xfId="9015"/>
    <cellStyle name="Calculation 2 6 2 2 4 2 6" xfId="9016"/>
    <cellStyle name="Calculation 2 6 2 2 4 2 7" xfId="9017"/>
    <cellStyle name="Calculation 2 6 2 2 4 3" xfId="9018"/>
    <cellStyle name="Calculation 2 6 2 2 4 4" xfId="9019"/>
    <cellStyle name="Calculation 2 6 2 2 5" xfId="9020"/>
    <cellStyle name="Calculation 2 6 2 2 5 2" xfId="9021"/>
    <cellStyle name="Calculation 2 6 2 2 5 3" xfId="9022"/>
    <cellStyle name="Calculation 2 6 2 2 5 4" xfId="9023"/>
    <cellStyle name="Calculation 2 6 2 2 5 5" xfId="9024"/>
    <cellStyle name="Calculation 2 6 2 2 5 6" xfId="9025"/>
    <cellStyle name="Calculation 2 6 2 2 5 7" xfId="9026"/>
    <cellStyle name="Calculation 2 6 2 2 5 8" xfId="9027"/>
    <cellStyle name="Calculation 2 6 2 2 6" xfId="9028"/>
    <cellStyle name="Calculation 2 6 2 2 6 2" xfId="9029"/>
    <cellStyle name="Calculation 2 6 2 2 6 3" xfId="9030"/>
    <cellStyle name="Calculation 2 6 2 2 6 4" xfId="9031"/>
    <cellStyle name="Calculation 2 6 2 2 6 5" xfId="9032"/>
    <cellStyle name="Calculation 2 6 2 2 6 6" xfId="9033"/>
    <cellStyle name="Calculation 2 6 2 2 6 7" xfId="9034"/>
    <cellStyle name="Calculation 2 6 2 2 7" xfId="9035"/>
    <cellStyle name="Calculation 2 6 2 2 8" xfId="9036"/>
    <cellStyle name="Calculation 2 6 2 2 9" xfId="9037"/>
    <cellStyle name="Calculation 2 6 2 3" xfId="9038"/>
    <cellStyle name="Calculation 2 6 2 3 2" xfId="9039"/>
    <cellStyle name="Calculation 2 6 2 3 2 2" xfId="9040"/>
    <cellStyle name="Calculation 2 6 2 3 2 3" xfId="9041"/>
    <cellStyle name="Calculation 2 6 2 3 2 4" xfId="9042"/>
    <cellStyle name="Calculation 2 6 2 3 2 5" xfId="9043"/>
    <cellStyle name="Calculation 2 6 2 3 2 6" xfId="9044"/>
    <cellStyle name="Calculation 2 6 2 3 2 7" xfId="9045"/>
    <cellStyle name="Calculation 2 6 2 3 3" xfId="9046"/>
    <cellStyle name="Calculation 2 6 2 3 4" xfId="9047"/>
    <cellStyle name="Calculation 2 6 2 3 5" xfId="9048"/>
    <cellStyle name="Calculation 2 6 2 4" xfId="9049"/>
    <cellStyle name="Calculation 2 6 2 4 2" xfId="9050"/>
    <cellStyle name="Calculation 2 6 2 4 2 2" xfId="9051"/>
    <cellStyle name="Calculation 2 6 2 4 2 3" xfId="9052"/>
    <cellStyle name="Calculation 2 6 2 4 2 4" xfId="9053"/>
    <cellStyle name="Calculation 2 6 2 4 2 5" xfId="9054"/>
    <cellStyle name="Calculation 2 6 2 4 2 6" xfId="9055"/>
    <cellStyle name="Calculation 2 6 2 4 2 7" xfId="9056"/>
    <cellStyle name="Calculation 2 6 2 4 3" xfId="9057"/>
    <cellStyle name="Calculation 2 6 2 4 4" xfId="9058"/>
    <cellStyle name="Calculation 2 6 2 4 5" xfId="9059"/>
    <cellStyle name="Calculation 2 6 2 5" xfId="9060"/>
    <cellStyle name="Calculation 2 6 2 5 2" xfId="9061"/>
    <cellStyle name="Calculation 2 6 2 5 2 2" xfId="9062"/>
    <cellStyle name="Calculation 2 6 2 5 2 3" xfId="9063"/>
    <cellStyle name="Calculation 2 6 2 5 2 4" xfId="9064"/>
    <cellStyle name="Calculation 2 6 2 5 2 5" xfId="9065"/>
    <cellStyle name="Calculation 2 6 2 5 2 6" xfId="9066"/>
    <cellStyle name="Calculation 2 6 2 5 2 7" xfId="9067"/>
    <cellStyle name="Calculation 2 6 2 5 3" xfId="9068"/>
    <cellStyle name="Calculation 2 6 2 5 4" xfId="9069"/>
    <cellStyle name="Calculation 2 6 2 5 5" xfId="9070"/>
    <cellStyle name="Calculation 2 6 2 6" xfId="9071"/>
    <cellStyle name="Calculation 2 6 2 6 2" xfId="9072"/>
    <cellStyle name="Calculation 2 6 2 6 3" xfId="9073"/>
    <cellStyle name="Calculation 2 6 2 6 4" xfId="9074"/>
    <cellStyle name="Calculation 2 6 2 6 5" xfId="9075"/>
    <cellStyle name="Calculation 2 6 2 6 6" xfId="9076"/>
    <cellStyle name="Calculation 2 6 2 6 7" xfId="9077"/>
    <cellStyle name="Calculation 2 6 2 6 8" xfId="9078"/>
    <cellStyle name="Calculation 2 6 2 7" xfId="9079"/>
    <cellStyle name="Calculation 2 6 2 7 2" xfId="9080"/>
    <cellStyle name="Calculation 2 6 2 7 3" xfId="9081"/>
    <cellStyle name="Calculation 2 6 2 7 4" xfId="9082"/>
    <cellStyle name="Calculation 2 6 2 7 5" xfId="9083"/>
    <cellStyle name="Calculation 2 6 2 7 6" xfId="9084"/>
    <cellStyle name="Calculation 2 6 2 7 7" xfId="9085"/>
    <cellStyle name="Calculation 2 6 2 8" xfId="9086"/>
    <cellStyle name="Calculation 2 6 2 8 2" xfId="9087"/>
    <cellStyle name="Calculation 2 6 2 8 3" xfId="9088"/>
    <cellStyle name="Calculation 2 6 2 8 4" xfId="9089"/>
    <cellStyle name="Calculation 2 6 2 8 5" xfId="9090"/>
    <cellStyle name="Calculation 2 6 2 9" xfId="9091"/>
    <cellStyle name="Calculation 2 6 2 9 2" xfId="9092"/>
    <cellStyle name="Calculation 2 6 2 9 3" xfId="9093"/>
    <cellStyle name="Calculation 2 6 2 9 4" xfId="9094"/>
    <cellStyle name="Calculation 2 6 2 9 5" xfId="9095"/>
    <cellStyle name="Calculation 2 6 3" xfId="9096"/>
    <cellStyle name="Calculation 2 6 3 10" xfId="9097"/>
    <cellStyle name="Calculation 2 6 3 2" xfId="9098"/>
    <cellStyle name="Calculation 2 6 3 2 2" xfId="9099"/>
    <cellStyle name="Calculation 2 6 3 2 2 2" xfId="9100"/>
    <cellStyle name="Calculation 2 6 3 2 2 3" xfId="9101"/>
    <cellStyle name="Calculation 2 6 3 2 2 4" xfId="9102"/>
    <cellStyle name="Calculation 2 6 3 2 2 5" xfId="9103"/>
    <cellStyle name="Calculation 2 6 3 2 2 6" xfId="9104"/>
    <cellStyle name="Calculation 2 6 3 2 2 7" xfId="9105"/>
    <cellStyle name="Calculation 2 6 3 2 3" xfId="9106"/>
    <cellStyle name="Calculation 2 6 3 2 4" xfId="9107"/>
    <cellStyle name="Calculation 2 6 3 3" xfId="9108"/>
    <cellStyle name="Calculation 2 6 3 3 2" xfId="9109"/>
    <cellStyle name="Calculation 2 6 3 3 2 2" xfId="9110"/>
    <cellStyle name="Calculation 2 6 3 3 2 3" xfId="9111"/>
    <cellStyle name="Calculation 2 6 3 3 2 4" xfId="9112"/>
    <cellStyle name="Calculation 2 6 3 3 2 5" xfId="9113"/>
    <cellStyle name="Calculation 2 6 3 3 2 6" xfId="9114"/>
    <cellStyle name="Calculation 2 6 3 3 2 7" xfId="9115"/>
    <cellStyle name="Calculation 2 6 3 3 3" xfId="9116"/>
    <cellStyle name="Calculation 2 6 3 3 4" xfId="9117"/>
    <cellStyle name="Calculation 2 6 3 4" xfId="9118"/>
    <cellStyle name="Calculation 2 6 3 4 2" xfId="9119"/>
    <cellStyle name="Calculation 2 6 3 4 2 2" xfId="9120"/>
    <cellStyle name="Calculation 2 6 3 4 2 3" xfId="9121"/>
    <cellStyle name="Calculation 2 6 3 4 2 4" xfId="9122"/>
    <cellStyle name="Calculation 2 6 3 4 2 5" xfId="9123"/>
    <cellStyle name="Calculation 2 6 3 4 2 6" xfId="9124"/>
    <cellStyle name="Calculation 2 6 3 4 2 7" xfId="9125"/>
    <cellStyle name="Calculation 2 6 3 4 3" xfId="9126"/>
    <cellStyle name="Calculation 2 6 3 4 4" xfId="9127"/>
    <cellStyle name="Calculation 2 6 3 5" xfId="9128"/>
    <cellStyle name="Calculation 2 6 3 5 2" xfId="9129"/>
    <cellStyle name="Calculation 2 6 3 5 3" xfId="9130"/>
    <cellStyle name="Calculation 2 6 3 5 4" xfId="9131"/>
    <cellStyle name="Calculation 2 6 3 5 5" xfId="9132"/>
    <cellStyle name="Calculation 2 6 3 5 6" xfId="9133"/>
    <cellStyle name="Calculation 2 6 3 5 7" xfId="9134"/>
    <cellStyle name="Calculation 2 6 3 5 8" xfId="9135"/>
    <cellStyle name="Calculation 2 6 3 6" xfId="9136"/>
    <cellStyle name="Calculation 2 6 3 6 2" xfId="9137"/>
    <cellStyle name="Calculation 2 6 3 6 3" xfId="9138"/>
    <cellStyle name="Calculation 2 6 3 6 4" xfId="9139"/>
    <cellStyle name="Calculation 2 6 3 6 5" xfId="9140"/>
    <cellStyle name="Calculation 2 6 3 6 6" xfId="9141"/>
    <cellStyle name="Calculation 2 6 3 6 7" xfId="9142"/>
    <cellStyle name="Calculation 2 6 3 7" xfId="9143"/>
    <cellStyle name="Calculation 2 6 3 8" xfId="9144"/>
    <cellStyle name="Calculation 2 6 3 9" xfId="9145"/>
    <cellStyle name="Calculation 2 6 4" xfId="9146"/>
    <cellStyle name="Calculation 2 6 4 10" xfId="9147"/>
    <cellStyle name="Calculation 2 6 4 2" xfId="9148"/>
    <cellStyle name="Calculation 2 6 4 2 2" xfId="9149"/>
    <cellStyle name="Calculation 2 6 4 2 2 2" xfId="9150"/>
    <cellStyle name="Calculation 2 6 4 2 2 3" xfId="9151"/>
    <cellStyle name="Calculation 2 6 4 2 2 4" xfId="9152"/>
    <cellStyle name="Calculation 2 6 4 2 2 5" xfId="9153"/>
    <cellStyle name="Calculation 2 6 4 2 2 6" xfId="9154"/>
    <cellStyle name="Calculation 2 6 4 2 2 7" xfId="9155"/>
    <cellStyle name="Calculation 2 6 4 2 3" xfId="9156"/>
    <cellStyle name="Calculation 2 6 4 2 4" xfId="9157"/>
    <cellStyle name="Calculation 2 6 4 3" xfId="9158"/>
    <cellStyle name="Calculation 2 6 4 3 2" xfId="9159"/>
    <cellStyle name="Calculation 2 6 4 3 2 2" xfId="9160"/>
    <cellStyle name="Calculation 2 6 4 3 2 3" xfId="9161"/>
    <cellStyle name="Calculation 2 6 4 3 2 4" xfId="9162"/>
    <cellStyle name="Calculation 2 6 4 3 2 5" xfId="9163"/>
    <cellStyle name="Calculation 2 6 4 3 2 6" xfId="9164"/>
    <cellStyle name="Calculation 2 6 4 3 2 7" xfId="9165"/>
    <cellStyle name="Calculation 2 6 4 3 3" xfId="9166"/>
    <cellStyle name="Calculation 2 6 4 3 4" xfId="9167"/>
    <cellStyle name="Calculation 2 6 4 4" xfId="9168"/>
    <cellStyle name="Calculation 2 6 4 4 2" xfId="9169"/>
    <cellStyle name="Calculation 2 6 4 4 2 2" xfId="9170"/>
    <cellStyle name="Calculation 2 6 4 4 2 3" xfId="9171"/>
    <cellStyle name="Calculation 2 6 4 4 2 4" xfId="9172"/>
    <cellStyle name="Calculation 2 6 4 4 2 5" xfId="9173"/>
    <cellStyle name="Calculation 2 6 4 4 2 6" xfId="9174"/>
    <cellStyle name="Calculation 2 6 4 4 2 7" xfId="9175"/>
    <cellStyle name="Calculation 2 6 4 4 3" xfId="9176"/>
    <cellStyle name="Calculation 2 6 4 4 4" xfId="9177"/>
    <cellStyle name="Calculation 2 6 4 5" xfId="9178"/>
    <cellStyle name="Calculation 2 6 4 5 2" xfId="9179"/>
    <cellStyle name="Calculation 2 6 4 5 3" xfId="9180"/>
    <cellStyle name="Calculation 2 6 4 5 4" xfId="9181"/>
    <cellStyle name="Calculation 2 6 4 5 5" xfId="9182"/>
    <cellStyle name="Calculation 2 6 4 5 6" xfId="9183"/>
    <cellStyle name="Calculation 2 6 4 5 7" xfId="9184"/>
    <cellStyle name="Calculation 2 6 4 5 8" xfId="9185"/>
    <cellStyle name="Calculation 2 6 4 6" xfId="9186"/>
    <cellStyle name="Calculation 2 6 4 6 2" xfId="9187"/>
    <cellStyle name="Calculation 2 6 4 6 3" xfId="9188"/>
    <cellStyle name="Calculation 2 6 4 6 4" xfId="9189"/>
    <cellStyle name="Calculation 2 6 4 6 5" xfId="9190"/>
    <cellStyle name="Calculation 2 6 4 6 6" xfId="9191"/>
    <cellStyle name="Calculation 2 6 4 6 7" xfId="9192"/>
    <cellStyle name="Calculation 2 6 4 7" xfId="9193"/>
    <cellStyle name="Calculation 2 6 4 8" xfId="9194"/>
    <cellStyle name="Calculation 2 6 4 9" xfId="9195"/>
    <cellStyle name="Calculation 2 6 5" xfId="9196"/>
    <cellStyle name="Calculation 2 6 5 2" xfId="9197"/>
    <cellStyle name="Calculation 2 6 5 2 2" xfId="9198"/>
    <cellStyle name="Calculation 2 6 5 2 3" xfId="9199"/>
    <cellStyle name="Calculation 2 6 5 2 4" xfId="9200"/>
    <cellStyle name="Calculation 2 6 5 2 5" xfId="9201"/>
    <cellStyle name="Calculation 2 6 5 2 6" xfId="9202"/>
    <cellStyle name="Calculation 2 6 5 2 7" xfId="9203"/>
    <cellStyle name="Calculation 2 6 5 3" xfId="9204"/>
    <cellStyle name="Calculation 2 6 5 4" xfId="9205"/>
    <cellStyle name="Calculation 2 6 5 5" xfId="9206"/>
    <cellStyle name="Calculation 2 6 6" xfId="9207"/>
    <cellStyle name="Calculation 2 6 6 2" xfId="9208"/>
    <cellStyle name="Calculation 2 6 6 2 2" xfId="9209"/>
    <cellStyle name="Calculation 2 6 6 2 3" xfId="9210"/>
    <cellStyle name="Calculation 2 6 6 2 4" xfId="9211"/>
    <cellStyle name="Calculation 2 6 6 2 5" xfId="9212"/>
    <cellStyle name="Calculation 2 6 6 2 6" xfId="9213"/>
    <cellStyle name="Calculation 2 6 6 2 7" xfId="9214"/>
    <cellStyle name="Calculation 2 6 6 3" xfId="9215"/>
    <cellStyle name="Calculation 2 6 6 4" xfId="9216"/>
    <cellStyle name="Calculation 2 6 6 5" xfId="9217"/>
    <cellStyle name="Calculation 2 6 7" xfId="9218"/>
    <cellStyle name="Calculation 2 6 7 2" xfId="9219"/>
    <cellStyle name="Calculation 2 6 7 2 2" xfId="9220"/>
    <cellStyle name="Calculation 2 6 7 2 3" xfId="9221"/>
    <cellStyle name="Calculation 2 6 7 2 4" xfId="9222"/>
    <cellStyle name="Calculation 2 6 7 2 5" xfId="9223"/>
    <cellStyle name="Calculation 2 6 7 2 6" xfId="9224"/>
    <cellStyle name="Calculation 2 6 7 2 7" xfId="9225"/>
    <cellStyle name="Calculation 2 6 7 3" xfId="9226"/>
    <cellStyle name="Calculation 2 6 7 4" xfId="9227"/>
    <cellStyle name="Calculation 2 6 7 5" xfId="9228"/>
    <cellStyle name="Calculation 2 6 8" xfId="9229"/>
    <cellStyle name="Calculation 2 6 8 2" xfId="9230"/>
    <cellStyle name="Calculation 2 6 8 2 2" xfId="9231"/>
    <cellStyle name="Calculation 2 6 8 2 3" xfId="9232"/>
    <cellStyle name="Calculation 2 6 8 2 4" xfId="9233"/>
    <cellStyle name="Calculation 2 6 8 2 5" xfId="9234"/>
    <cellStyle name="Calculation 2 6 8 2 6" xfId="9235"/>
    <cellStyle name="Calculation 2 6 8 2 7" xfId="9236"/>
    <cellStyle name="Calculation 2 6 8 3" xfId="9237"/>
    <cellStyle name="Calculation 2 6 8 4" xfId="9238"/>
    <cellStyle name="Calculation 2 6 8 5" xfId="9239"/>
    <cellStyle name="Calculation 2 6 9" xfId="9240"/>
    <cellStyle name="Calculation 2 6 9 2" xfId="9241"/>
    <cellStyle name="Calculation 2 6 9 3" xfId="9242"/>
    <cellStyle name="Calculation 2 6 9 4" xfId="9243"/>
    <cellStyle name="Calculation 2 6 9 5" xfId="9244"/>
    <cellStyle name="Calculation 2 6 9 6" xfId="9245"/>
    <cellStyle name="Calculation 2 6 9 7" xfId="9246"/>
    <cellStyle name="Calculation 2 6 9 8" xfId="9247"/>
    <cellStyle name="Calculation 2 7" xfId="9248"/>
    <cellStyle name="Calculation 2 7 10" xfId="9249"/>
    <cellStyle name="Calculation 2 7 10 2" xfId="9250"/>
    <cellStyle name="Calculation 2 7 10 3" xfId="9251"/>
    <cellStyle name="Calculation 2 7 10 4" xfId="9252"/>
    <cellStyle name="Calculation 2 7 10 5" xfId="9253"/>
    <cellStyle name="Calculation 2 7 11" xfId="9254"/>
    <cellStyle name="Calculation 2 7 11 2" xfId="9255"/>
    <cellStyle name="Calculation 2 7 11 3" xfId="9256"/>
    <cellStyle name="Calculation 2 7 11 4" xfId="9257"/>
    <cellStyle name="Calculation 2 7 11 5" xfId="9258"/>
    <cellStyle name="Calculation 2 7 12" xfId="9259"/>
    <cellStyle name="Calculation 2 7 12 2" xfId="9260"/>
    <cellStyle name="Calculation 2 7 12 3" xfId="9261"/>
    <cellStyle name="Calculation 2 7 12 4" xfId="9262"/>
    <cellStyle name="Calculation 2 7 12 5" xfId="9263"/>
    <cellStyle name="Calculation 2 7 13" xfId="9264"/>
    <cellStyle name="Calculation 2 7 13 2" xfId="9265"/>
    <cellStyle name="Calculation 2 7 13 3" xfId="9266"/>
    <cellStyle name="Calculation 2 7 13 4" xfId="9267"/>
    <cellStyle name="Calculation 2 7 13 5" xfId="9268"/>
    <cellStyle name="Calculation 2 7 14" xfId="9269"/>
    <cellStyle name="Calculation 2 7 14 2" xfId="9270"/>
    <cellStyle name="Calculation 2 7 14 3" xfId="9271"/>
    <cellStyle name="Calculation 2 7 14 4" xfId="9272"/>
    <cellStyle name="Calculation 2 7 14 5" xfId="9273"/>
    <cellStyle name="Calculation 2 7 15" xfId="9274"/>
    <cellStyle name="Calculation 2 7 15 2" xfId="9275"/>
    <cellStyle name="Calculation 2 7 15 3" xfId="9276"/>
    <cellStyle name="Calculation 2 7 15 4" xfId="9277"/>
    <cellStyle name="Calculation 2 7 15 5" xfId="9278"/>
    <cellStyle name="Calculation 2 7 16" xfId="9279"/>
    <cellStyle name="Calculation 2 7 16 2" xfId="9280"/>
    <cellStyle name="Calculation 2 7 16 3" xfId="9281"/>
    <cellStyle name="Calculation 2 7 16 4" xfId="9282"/>
    <cellStyle name="Calculation 2 7 16 5" xfId="9283"/>
    <cellStyle name="Calculation 2 7 17" xfId="9284"/>
    <cellStyle name="Calculation 2 7 17 2" xfId="9285"/>
    <cellStyle name="Calculation 2 7 17 3" xfId="9286"/>
    <cellStyle name="Calculation 2 7 17 4" xfId="9287"/>
    <cellStyle name="Calculation 2 7 17 5" xfId="9288"/>
    <cellStyle name="Calculation 2 7 18" xfId="9289"/>
    <cellStyle name="Calculation 2 7 2" xfId="9290"/>
    <cellStyle name="Calculation 2 7 2 10" xfId="9291"/>
    <cellStyle name="Calculation 2 7 2 2" xfId="9292"/>
    <cellStyle name="Calculation 2 7 2 2 2" xfId="9293"/>
    <cellStyle name="Calculation 2 7 2 2 2 2" xfId="9294"/>
    <cellStyle name="Calculation 2 7 2 2 2 3" xfId="9295"/>
    <cellStyle name="Calculation 2 7 2 2 2 4" xfId="9296"/>
    <cellStyle name="Calculation 2 7 2 2 2 5" xfId="9297"/>
    <cellStyle name="Calculation 2 7 2 2 2 6" xfId="9298"/>
    <cellStyle name="Calculation 2 7 2 2 2 7" xfId="9299"/>
    <cellStyle name="Calculation 2 7 2 2 3" xfId="9300"/>
    <cellStyle name="Calculation 2 7 2 2 4" xfId="9301"/>
    <cellStyle name="Calculation 2 7 2 3" xfId="9302"/>
    <cellStyle name="Calculation 2 7 2 3 2" xfId="9303"/>
    <cellStyle name="Calculation 2 7 2 3 2 2" xfId="9304"/>
    <cellStyle name="Calculation 2 7 2 3 2 3" xfId="9305"/>
    <cellStyle name="Calculation 2 7 2 3 2 4" xfId="9306"/>
    <cellStyle name="Calculation 2 7 2 3 2 5" xfId="9307"/>
    <cellStyle name="Calculation 2 7 2 3 2 6" xfId="9308"/>
    <cellStyle name="Calculation 2 7 2 3 2 7" xfId="9309"/>
    <cellStyle name="Calculation 2 7 2 3 3" xfId="9310"/>
    <cellStyle name="Calculation 2 7 2 3 4" xfId="9311"/>
    <cellStyle name="Calculation 2 7 2 4" xfId="9312"/>
    <cellStyle name="Calculation 2 7 2 4 2" xfId="9313"/>
    <cellStyle name="Calculation 2 7 2 4 2 2" xfId="9314"/>
    <cellStyle name="Calculation 2 7 2 4 2 3" xfId="9315"/>
    <cellStyle name="Calculation 2 7 2 4 2 4" xfId="9316"/>
    <cellStyle name="Calculation 2 7 2 4 2 5" xfId="9317"/>
    <cellStyle name="Calculation 2 7 2 4 2 6" xfId="9318"/>
    <cellStyle name="Calculation 2 7 2 4 2 7" xfId="9319"/>
    <cellStyle name="Calculation 2 7 2 4 3" xfId="9320"/>
    <cellStyle name="Calculation 2 7 2 4 4" xfId="9321"/>
    <cellStyle name="Calculation 2 7 2 5" xfId="9322"/>
    <cellStyle name="Calculation 2 7 2 5 2" xfId="9323"/>
    <cellStyle name="Calculation 2 7 2 5 3" xfId="9324"/>
    <cellStyle name="Calculation 2 7 2 5 4" xfId="9325"/>
    <cellStyle name="Calculation 2 7 2 5 5" xfId="9326"/>
    <cellStyle name="Calculation 2 7 2 5 6" xfId="9327"/>
    <cellStyle name="Calculation 2 7 2 5 7" xfId="9328"/>
    <cellStyle name="Calculation 2 7 2 5 8" xfId="9329"/>
    <cellStyle name="Calculation 2 7 2 6" xfId="9330"/>
    <cellStyle name="Calculation 2 7 2 6 2" xfId="9331"/>
    <cellStyle name="Calculation 2 7 2 6 3" xfId="9332"/>
    <cellStyle name="Calculation 2 7 2 6 4" xfId="9333"/>
    <cellStyle name="Calculation 2 7 2 6 5" xfId="9334"/>
    <cellStyle name="Calculation 2 7 2 6 6" xfId="9335"/>
    <cellStyle name="Calculation 2 7 2 6 7" xfId="9336"/>
    <cellStyle name="Calculation 2 7 2 7" xfId="9337"/>
    <cellStyle name="Calculation 2 7 2 8" xfId="9338"/>
    <cellStyle name="Calculation 2 7 2 9" xfId="9339"/>
    <cellStyle name="Calculation 2 7 3" xfId="9340"/>
    <cellStyle name="Calculation 2 7 3 2" xfId="9341"/>
    <cellStyle name="Calculation 2 7 3 2 2" xfId="9342"/>
    <cellStyle name="Calculation 2 7 3 2 3" xfId="9343"/>
    <cellStyle name="Calculation 2 7 3 2 4" xfId="9344"/>
    <cellStyle name="Calculation 2 7 3 2 5" xfId="9345"/>
    <cellStyle name="Calculation 2 7 3 2 6" xfId="9346"/>
    <cellStyle name="Calculation 2 7 3 2 7" xfId="9347"/>
    <cellStyle name="Calculation 2 7 3 3" xfId="9348"/>
    <cellStyle name="Calculation 2 7 3 4" xfId="9349"/>
    <cellStyle name="Calculation 2 7 3 5" xfId="9350"/>
    <cellStyle name="Calculation 2 7 4" xfId="9351"/>
    <cellStyle name="Calculation 2 7 4 2" xfId="9352"/>
    <cellStyle name="Calculation 2 7 4 2 2" xfId="9353"/>
    <cellStyle name="Calculation 2 7 4 2 3" xfId="9354"/>
    <cellStyle name="Calculation 2 7 4 2 4" xfId="9355"/>
    <cellStyle name="Calculation 2 7 4 2 5" xfId="9356"/>
    <cellStyle name="Calculation 2 7 4 2 6" xfId="9357"/>
    <cellStyle name="Calculation 2 7 4 2 7" xfId="9358"/>
    <cellStyle name="Calculation 2 7 4 3" xfId="9359"/>
    <cellStyle name="Calculation 2 7 4 4" xfId="9360"/>
    <cellStyle name="Calculation 2 7 4 5" xfId="9361"/>
    <cellStyle name="Calculation 2 7 5" xfId="9362"/>
    <cellStyle name="Calculation 2 7 5 2" xfId="9363"/>
    <cellStyle name="Calculation 2 7 5 2 2" xfId="9364"/>
    <cellStyle name="Calculation 2 7 5 2 3" xfId="9365"/>
    <cellStyle name="Calculation 2 7 5 2 4" xfId="9366"/>
    <cellStyle name="Calculation 2 7 5 2 5" xfId="9367"/>
    <cellStyle name="Calculation 2 7 5 2 6" xfId="9368"/>
    <cellStyle name="Calculation 2 7 5 2 7" xfId="9369"/>
    <cellStyle name="Calculation 2 7 5 3" xfId="9370"/>
    <cellStyle name="Calculation 2 7 5 4" xfId="9371"/>
    <cellStyle name="Calculation 2 7 5 5" xfId="9372"/>
    <cellStyle name="Calculation 2 7 6" xfId="9373"/>
    <cellStyle name="Calculation 2 7 6 2" xfId="9374"/>
    <cellStyle name="Calculation 2 7 6 3" xfId="9375"/>
    <cellStyle name="Calculation 2 7 6 4" xfId="9376"/>
    <cellStyle name="Calculation 2 7 6 5" xfId="9377"/>
    <cellStyle name="Calculation 2 7 6 6" xfId="9378"/>
    <cellStyle name="Calculation 2 7 6 7" xfId="9379"/>
    <cellStyle name="Calculation 2 7 6 8" xfId="9380"/>
    <cellStyle name="Calculation 2 7 7" xfId="9381"/>
    <cellStyle name="Calculation 2 7 7 2" xfId="9382"/>
    <cellStyle name="Calculation 2 7 7 3" xfId="9383"/>
    <cellStyle name="Calculation 2 7 7 4" xfId="9384"/>
    <cellStyle name="Calculation 2 7 7 5" xfId="9385"/>
    <cellStyle name="Calculation 2 7 7 6" xfId="9386"/>
    <cellStyle name="Calculation 2 7 7 7" xfId="9387"/>
    <cellStyle name="Calculation 2 7 8" xfId="9388"/>
    <cellStyle name="Calculation 2 7 8 2" xfId="9389"/>
    <cellStyle name="Calculation 2 7 8 3" xfId="9390"/>
    <cellStyle name="Calculation 2 7 8 4" xfId="9391"/>
    <cellStyle name="Calculation 2 7 8 5" xfId="9392"/>
    <cellStyle name="Calculation 2 7 9" xfId="9393"/>
    <cellStyle name="Calculation 2 7 9 2" xfId="9394"/>
    <cellStyle name="Calculation 2 7 9 3" xfId="9395"/>
    <cellStyle name="Calculation 2 7 9 4" xfId="9396"/>
    <cellStyle name="Calculation 2 7 9 5" xfId="9397"/>
    <cellStyle name="Calculation 2 8" xfId="9398"/>
    <cellStyle name="Calculation 2 8 10" xfId="9399"/>
    <cellStyle name="Calculation 2 8 2" xfId="9400"/>
    <cellStyle name="Calculation 2 8 2 2" xfId="9401"/>
    <cellStyle name="Calculation 2 8 2 2 2" xfId="9402"/>
    <cellStyle name="Calculation 2 8 2 2 3" xfId="9403"/>
    <cellStyle name="Calculation 2 8 2 2 4" xfId="9404"/>
    <cellStyle name="Calculation 2 8 2 2 5" xfId="9405"/>
    <cellStyle name="Calculation 2 8 2 2 6" xfId="9406"/>
    <cellStyle name="Calculation 2 8 2 2 7" xfId="9407"/>
    <cellStyle name="Calculation 2 8 2 3" xfId="9408"/>
    <cellStyle name="Calculation 2 8 2 4" xfId="9409"/>
    <cellStyle name="Calculation 2 8 3" xfId="9410"/>
    <cellStyle name="Calculation 2 8 3 2" xfId="9411"/>
    <cellStyle name="Calculation 2 8 3 2 2" xfId="9412"/>
    <cellStyle name="Calculation 2 8 3 2 3" xfId="9413"/>
    <cellStyle name="Calculation 2 8 3 2 4" xfId="9414"/>
    <cellStyle name="Calculation 2 8 3 2 5" xfId="9415"/>
    <cellStyle name="Calculation 2 8 3 2 6" xfId="9416"/>
    <cellStyle name="Calculation 2 8 3 2 7" xfId="9417"/>
    <cellStyle name="Calculation 2 8 3 3" xfId="9418"/>
    <cellStyle name="Calculation 2 8 3 4" xfId="9419"/>
    <cellStyle name="Calculation 2 8 4" xfId="9420"/>
    <cellStyle name="Calculation 2 8 4 2" xfId="9421"/>
    <cellStyle name="Calculation 2 8 4 2 2" xfId="9422"/>
    <cellStyle name="Calculation 2 8 4 2 3" xfId="9423"/>
    <cellStyle name="Calculation 2 8 4 2 4" xfId="9424"/>
    <cellStyle name="Calculation 2 8 4 2 5" xfId="9425"/>
    <cellStyle name="Calculation 2 8 4 2 6" xfId="9426"/>
    <cellStyle name="Calculation 2 8 4 2 7" xfId="9427"/>
    <cellStyle name="Calculation 2 8 4 3" xfId="9428"/>
    <cellStyle name="Calculation 2 8 4 4" xfId="9429"/>
    <cellStyle name="Calculation 2 8 5" xfId="9430"/>
    <cellStyle name="Calculation 2 8 5 2" xfId="9431"/>
    <cellStyle name="Calculation 2 8 5 3" xfId="9432"/>
    <cellStyle name="Calculation 2 8 5 4" xfId="9433"/>
    <cellStyle name="Calculation 2 8 5 5" xfId="9434"/>
    <cellStyle name="Calculation 2 8 5 6" xfId="9435"/>
    <cellStyle name="Calculation 2 8 5 7" xfId="9436"/>
    <cellStyle name="Calculation 2 8 5 8" xfId="9437"/>
    <cellStyle name="Calculation 2 8 6" xfId="9438"/>
    <cellStyle name="Calculation 2 8 6 2" xfId="9439"/>
    <cellStyle name="Calculation 2 8 6 3" xfId="9440"/>
    <cellStyle name="Calculation 2 8 6 4" xfId="9441"/>
    <cellStyle name="Calculation 2 8 6 5" xfId="9442"/>
    <cellStyle name="Calculation 2 8 6 6" xfId="9443"/>
    <cellStyle name="Calculation 2 8 6 7" xfId="9444"/>
    <cellStyle name="Calculation 2 8 7" xfId="9445"/>
    <cellStyle name="Calculation 2 8 8" xfId="9446"/>
    <cellStyle name="Calculation 2 8 9" xfId="9447"/>
    <cellStyle name="Calculation 2 9" xfId="9448"/>
    <cellStyle name="Calculation 2 9 10" xfId="9449"/>
    <cellStyle name="Calculation 2 9 2" xfId="9450"/>
    <cellStyle name="Calculation 2 9 2 2" xfId="9451"/>
    <cellStyle name="Calculation 2 9 2 2 2" xfId="9452"/>
    <cellStyle name="Calculation 2 9 2 2 3" xfId="9453"/>
    <cellStyle name="Calculation 2 9 2 2 4" xfId="9454"/>
    <cellStyle name="Calculation 2 9 2 2 5" xfId="9455"/>
    <cellStyle name="Calculation 2 9 2 2 6" xfId="9456"/>
    <cellStyle name="Calculation 2 9 2 2 7" xfId="9457"/>
    <cellStyle name="Calculation 2 9 2 3" xfId="9458"/>
    <cellStyle name="Calculation 2 9 2 4" xfId="9459"/>
    <cellStyle name="Calculation 2 9 3" xfId="9460"/>
    <cellStyle name="Calculation 2 9 3 2" xfId="9461"/>
    <cellStyle name="Calculation 2 9 3 2 2" xfId="9462"/>
    <cellStyle name="Calculation 2 9 3 2 3" xfId="9463"/>
    <cellStyle name="Calculation 2 9 3 2 4" xfId="9464"/>
    <cellStyle name="Calculation 2 9 3 2 5" xfId="9465"/>
    <cellStyle name="Calculation 2 9 3 2 6" xfId="9466"/>
    <cellStyle name="Calculation 2 9 3 2 7" xfId="9467"/>
    <cellStyle name="Calculation 2 9 3 3" xfId="9468"/>
    <cellStyle name="Calculation 2 9 3 4" xfId="9469"/>
    <cellStyle name="Calculation 2 9 4" xfId="9470"/>
    <cellStyle name="Calculation 2 9 4 2" xfId="9471"/>
    <cellStyle name="Calculation 2 9 4 2 2" xfId="9472"/>
    <cellStyle name="Calculation 2 9 4 2 3" xfId="9473"/>
    <cellStyle name="Calculation 2 9 4 2 4" xfId="9474"/>
    <cellStyle name="Calculation 2 9 4 2 5" xfId="9475"/>
    <cellStyle name="Calculation 2 9 4 2 6" xfId="9476"/>
    <cellStyle name="Calculation 2 9 4 2 7" xfId="9477"/>
    <cellStyle name="Calculation 2 9 4 3" xfId="9478"/>
    <cellStyle name="Calculation 2 9 4 4" xfId="9479"/>
    <cellStyle name="Calculation 2 9 5" xfId="9480"/>
    <cellStyle name="Calculation 2 9 5 2" xfId="9481"/>
    <cellStyle name="Calculation 2 9 5 3" xfId="9482"/>
    <cellStyle name="Calculation 2 9 5 4" xfId="9483"/>
    <cellStyle name="Calculation 2 9 5 5" xfId="9484"/>
    <cellStyle name="Calculation 2 9 5 6" xfId="9485"/>
    <cellStyle name="Calculation 2 9 5 7" xfId="9486"/>
    <cellStyle name="Calculation 2 9 5 8" xfId="9487"/>
    <cellStyle name="Calculation 2 9 6" xfId="9488"/>
    <cellStyle name="Calculation 2 9 6 2" xfId="9489"/>
    <cellStyle name="Calculation 2 9 6 3" xfId="9490"/>
    <cellStyle name="Calculation 2 9 6 4" xfId="9491"/>
    <cellStyle name="Calculation 2 9 6 5" xfId="9492"/>
    <cellStyle name="Calculation 2 9 6 6" xfId="9493"/>
    <cellStyle name="Calculation 2 9 6 7" xfId="9494"/>
    <cellStyle name="Calculation 2 9 7" xfId="9495"/>
    <cellStyle name="Calculation 2 9 8" xfId="9496"/>
    <cellStyle name="Calculation 2 9 9" xfId="9497"/>
    <cellStyle name="Calculation 3" xfId="9498"/>
    <cellStyle name="Calculation 4" xfId="9499"/>
    <cellStyle name="Calculation 5" xfId="9500"/>
    <cellStyle name="Calculation 6" xfId="9501"/>
    <cellStyle name="Cell Link" xfId="9502"/>
    <cellStyle name="Center Currency" xfId="9503"/>
    <cellStyle name="Center Date" xfId="9504"/>
    <cellStyle name="Center Multiple" xfId="9505"/>
    <cellStyle name="Center Number" xfId="9506"/>
    <cellStyle name="Center Percentage" xfId="9507"/>
    <cellStyle name="Center Year" xfId="9508"/>
    <cellStyle name="Check Cell 2" xfId="8"/>
    <cellStyle name="Check Cell 2 2" xfId="9509"/>
    <cellStyle name="Check Cell 2 2 2" xfId="9510"/>
    <cellStyle name="Check Cell 2 2 2 2" xfId="16"/>
    <cellStyle name="Check Cell 3" xfId="9511"/>
    <cellStyle name="Check Cell 4" xfId="9512"/>
    <cellStyle name="Check Cell 5" xfId="9513"/>
    <cellStyle name="Check Cell 6" xfId="9514"/>
    <cellStyle name="Comma [0]7Z_87C" xfId="95"/>
    <cellStyle name="Comma 0" xfId="96"/>
    <cellStyle name="Comma 1" xfId="97"/>
    <cellStyle name="Comma 1 2" xfId="98"/>
    <cellStyle name="Comma 10" xfId="348"/>
    <cellStyle name="Comma 11" xfId="9515"/>
    <cellStyle name="Comma 2" xfId="99"/>
    <cellStyle name="Comma 2 2" xfId="100"/>
    <cellStyle name="Comma 2 2 2" xfId="297"/>
    <cellStyle name="Comma 2 2 3" xfId="9516"/>
    <cellStyle name="Comma 2 2 4" xfId="9517"/>
    <cellStyle name="Comma 2 3" xfId="9"/>
    <cellStyle name="Comma 2 3 2" xfId="101"/>
    <cellStyle name="Comma 2 4" xfId="102"/>
    <cellStyle name="Comma 2 5" xfId="103"/>
    <cellStyle name="Comma 2 6" xfId="9518"/>
    <cellStyle name="Comma 3" xfId="104"/>
    <cellStyle name="Comma 3 2" xfId="105"/>
    <cellStyle name="Comma 3 3" xfId="106"/>
    <cellStyle name="Comma 3 4" xfId="9519"/>
    <cellStyle name="Comma 3 5" xfId="9520"/>
    <cellStyle name="Comma 4" xfId="107"/>
    <cellStyle name="Comma 4 2" xfId="9521"/>
    <cellStyle name="Comma 4 3" xfId="9522"/>
    <cellStyle name="Comma 5" xfId="108"/>
    <cellStyle name="Comma 5 2" xfId="9523"/>
    <cellStyle name="Comma 6" xfId="109"/>
    <cellStyle name="Comma 7" xfId="110"/>
    <cellStyle name="Comma 8" xfId="111"/>
    <cellStyle name="Comma 9" xfId="332"/>
    <cellStyle name="Comma 9 2" xfId="9524"/>
    <cellStyle name="Comma0" xfId="112"/>
    <cellStyle name="Company Name" xfId="9525"/>
    <cellStyle name="Cover Link Note" xfId="9526"/>
    <cellStyle name="Crit text input" xfId="334"/>
    <cellStyle name="Currency 0" xfId="9527"/>
    <cellStyle name="Currency 11" xfId="10"/>
    <cellStyle name="Currency 11 2" xfId="113"/>
    <cellStyle name="Currency 11 3" xfId="9528"/>
    <cellStyle name="Currency 2" xfId="114"/>
    <cellStyle name="Currency 2 2" xfId="115"/>
    <cellStyle name="Currency 3" xfId="116"/>
    <cellStyle name="Currency 3 2" xfId="117"/>
    <cellStyle name="Currency 4" xfId="118"/>
    <cellStyle name="Currency 4 2" xfId="119"/>
    <cellStyle name="Currency 5" xfId="298"/>
    <cellStyle name="D4_B8B1_005004B79812_.wvu.PrintTitlest" xfId="120"/>
    <cellStyle name="Date" xfId="121"/>
    <cellStyle name="Date 2" xfId="122"/>
    <cellStyle name="Date Aligned" xfId="9529"/>
    <cellStyle name="dms_ColumnHGrey" xfId="270"/>
    <cellStyle name="Dotted Line" xfId="9530"/>
    <cellStyle name="Emphasis 1" xfId="123"/>
    <cellStyle name="Emphasis 2" xfId="124"/>
    <cellStyle name="Emphasis 3" xfId="125"/>
    <cellStyle name="Euro" xfId="126"/>
    <cellStyle name="Example Heading" xfId="9531"/>
    <cellStyle name="Explanatory Text 2" xfId="127"/>
    <cellStyle name="Explanatory Text 2 2" xfId="9532"/>
    <cellStyle name="Explanatory Text 3" xfId="9533"/>
    <cellStyle name="Explanatory Text 4" xfId="9534"/>
    <cellStyle name="Explanatory Text 5" xfId="9535"/>
    <cellStyle name="Explanatory Text 6" xfId="9536"/>
    <cellStyle name="FAS Input Currency" xfId="9537"/>
    <cellStyle name="FAS Input Date" xfId="9538"/>
    <cellStyle name="FAS Input Multiple" xfId="9539"/>
    <cellStyle name="FAS Input Number" xfId="9540"/>
    <cellStyle name="FAS Input Percentage" xfId="9541"/>
    <cellStyle name="FAS Input Title / Name" xfId="9542"/>
    <cellStyle name="FAS Input Year" xfId="9543"/>
    <cellStyle name="Fixed" xfId="128"/>
    <cellStyle name="Fixed 2" xfId="129"/>
    <cellStyle name="Footnote" xfId="9544"/>
    <cellStyle name="Forecast Currency" xfId="9545"/>
    <cellStyle name="Forecast Date" xfId="9546"/>
    <cellStyle name="Forecast Multiple" xfId="9547"/>
    <cellStyle name="Forecast Number" xfId="9548"/>
    <cellStyle name="Forecast Percentage" xfId="9549"/>
    <cellStyle name="Forecast Period Title" xfId="9550"/>
    <cellStyle name="Forecast Year" xfId="9551"/>
    <cellStyle name="Format" xfId="9552"/>
    <cellStyle name="Format 2" xfId="9553"/>
    <cellStyle name="Gilsans" xfId="130"/>
    <cellStyle name="Gilsansl" xfId="131"/>
    <cellStyle name="Good 2" xfId="132"/>
    <cellStyle name="Good 2 2" xfId="9554"/>
    <cellStyle name="Good 3" xfId="9555"/>
    <cellStyle name="Good 4" xfId="9556"/>
    <cellStyle name="Good 5" xfId="9557"/>
    <cellStyle name="Good 6" xfId="9558"/>
    <cellStyle name="Grey" xfId="335"/>
    <cellStyle name="Hard Percent" xfId="9559"/>
    <cellStyle name="Header" xfId="9560"/>
    <cellStyle name="Header1" xfId="336"/>
    <cellStyle name="Header2" xfId="337"/>
    <cellStyle name="Heading 1 2" xfId="133"/>
    <cellStyle name="Heading 1 2 2" xfId="134"/>
    <cellStyle name="Heading 1 3" xfId="135"/>
    <cellStyle name="Heading 1 4" xfId="9561"/>
    <cellStyle name="Heading 1 5" xfId="9562"/>
    <cellStyle name="Heading 1 6" xfId="9563"/>
    <cellStyle name="Heading 2 2" xfId="136"/>
    <cellStyle name="Heading 2 2 2" xfId="137"/>
    <cellStyle name="Heading 2 3" xfId="138"/>
    <cellStyle name="Heading 2 4" xfId="9564"/>
    <cellStyle name="Heading 2 5" xfId="9565"/>
    <cellStyle name="Heading 2 6" xfId="9566"/>
    <cellStyle name="Heading 2." xfId="9567"/>
    <cellStyle name="Heading 3 2" xfId="139"/>
    <cellStyle name="Heading 3 2 2" xfId="140"/>
    <cellStyle name="Heading 3 2 2 2" xfId="316"/>
    <cellStyle name="Heading 3 2 2 2 2" xfId="9568"/>
    <cellStyle name="Heading 3 2 2 2 2 2" xfId="9569"/>
    <cellStyle name="Heading 3 2 2 2 2 3" xfId="9570"/>
    <cellStyle name="Heading 3 2 2 2 2 4" xfId="9571"/>
    <cellStyle name="Heading 3 2 2 2 3" xfId="9572"/>
    <cellStyle name="Heading 3 2 2 2 4" xfId="9573"/>
    <cellStyle name="Heading 3 2 2 2 5" xfId="9574"/>
    <cellStyle name="Heading 3 2 2 2 6" xfId="9575"/>
    <cellStyle name="Heading 3 2 2 3" xfId="317"/>
    <cellStyle name="Heading 3 2 2 3 2" xfId="9576"/>
    <cellStyle name="Heading 3 2 2 3 3" xfId="9577"/>
    <cellStyle name="Heading 3 2 2 3 4" xfId="9578"/>
    <cellStyle name="Heading 3 2 2 3 5" xfId="9579"/>
    <cellStyle name="Heading 3 2 2 4" xfId="9580"/>
    <cellStyle name="Heading 3 2 2 4 2" xfId="9581"/>
    <cellStyle name="Heading 3 2 2 4 3" xfId="9582"/>
    <cellStyle name="Heading 3 2 2 5" xfId="9583"/>
    <cellStyle name="Heading 3 2 2 5 2" xfId="9584"/>
    <cellStyle name="Heading 3 2 2 5 3" xfId="9585"/>
    <cellStyle name="Heading 3 2 2 6" xfId="9586"/>
    <cellStyle name="Heading 3 2 3" xfId="141"/>
    <cellStyle name="Heading 3 2 3 2" xfId="9587"/>
    <cellStyle name="Heading 3 2 3 2 2" xfId="9588"/>
    <cellStyle name="Heading 3 2 3 2 3" xfId="9589"/>
    <cellStyle name="Heading 3 2 3 2 4" xfId="9590"/>
    <cellStyle name="Heading 3 2 3 3" xfId="9591"/>
    <cellStyle name="Heading 3 2 3 4" xfId="9592"/>
    <cellStyle name="Heading 3 2 3 5" xfId="9593"/>
    <cellStyle name="Heading 3 2 3 6" xfId="9594"/>
    <cellStyle name="Heading 3 2 4" xfId="318"/>
    <cellStyle name="Heading 3 2 4 2" xfId="9595"/>
    <cellStyle name="Heading 3 2 4 3" xfId="9596"/>
    <cellStyle name="Heading 3 2 4 4" xfId="9597"/>
    <cellStyle name="Heading 3 2 4 5" xfId="9598"/>
    <cellStyle name="Heading 3 2 5" xfId="319"/>
    <cellStyle name="Heading 3 2 5 2" xfId="9599"/>
    <cellStyle name="Heading 3 2 5 3" xfId="9600"/>
    <cellStyle name="Heading 3 2 6" xfId="9601"/>
    <cellStyle name="Heading 3 2 6 2" xfId="9602"/>
    <cellStyle name="Heading 3 2 6 3" xfId="9603"/>
    <cellStyle name="Heading 3 2 7" xfId="9604"/>
    <cellStyle name="Heading 3 3" xfId="142"/>
    <cellStyle name="Heading 3 3 2" xfId="9605"/>
    <cellStyle name="Heading 3 3 2 2" xfId="9606"/>
    <cellStyle name="Heading 3 3 3" xfId="9607"/>
    <cellStyle name="Heading 3 3 3 2" xfId="9608"/>
    <cellStyle name="Heading 3 3 4" xfId="9609"/>
    <cellStyle name="Heading 3 4" xfId="9610"/>
    <cellStyle name="Heading 3 5" xfId="9611"/>
    <cellStyle name="Heading 3 6" xfId="9612"/>
    <cellStyle name="Heading 3." xfId="9613"/>
    <cellStyle name="Heading 4 2" xfId="143"/>
    <cellStyle name="Heading 4 2 2" xfId="144"/>
    <cellStyle name="Heading 4 3" xfId="145"/>
    <cellStyle name="Heading 4 4" xfId="9614"/>
    <cellStyle name="Heading 4 5" xfId="9615"/>
    <cellStyle name="Heading 4 6" xfId="9616"/>
    <cellStyle name="Heading(4)" xfId="146"/>
    <cellStyle name="Hyperlink 2" xfId="147"/>
    <cellStyle name="Hyperlink 2 2" xfId="299"/>
    <cellStyle name="Hyperlink 3" xfId="271"/>
    <cellStyle name="Hyperlink 4" xfId="347"/>
    <cellStyle name="Hyperlink 4 2" xfId="9617"/>
    <cellStyle name="Hyperlink Arrow" xfId="148"/>
    <cellStyle name="Hyperlink Arrow." xfId="9618"/>
    <cellStyle name="Hyperlink Check" xfId="9619"/>
    <cellStyle name="Hyperlink Text" xfId="149"/>
    <cellStyle name="Hyperlink Text." xfId="9620"/>
    <cellStyle name="import" xfId="320"/>
    <cellStyle name="import%" xfId="321"/>
    <cellStyle name="import_Changes since release" xfId="338"/>
    <cellStyle name="Input [yellow]" xfId="339"/>
    <cellStyle name="Input 2" xfId="150"/>
    <cellStyle name="Input 2 10" xfId="9621"/>
    <cellStyle name="Input 2 10 2" xfId="9622"/>
    <cellStyle name="Input 2 10 2 2" xfId="9623"/>
    <cellStyle name="Input 2 10 2 3" xfId="9624"/>
    <cellStyle name="Input 2 10 2 4" xfId="9625"/>
    <cellStyle name="Input 2 10 2 5" xfId="9626"/>
    <cellStyle name="Input 2 10 2 6" xfId="9627"/>
    <cellStyle name="Input 2 10 2 7" xfId="9628"/>
    <cellStyle name="Input 2 10 3" xfId="9629"/>
    <cellStyle name="Input 2 10 4" xfId="9630"/>
    <cellStyle name="Input 2 10 5" xfId="9631"/>
    <cellStyle name="Input 2 11" xfId="9632"/>
    <cellStyle name="Input 2 11 2" xfId="9633"/>
    <cellStyle name="Input 2 11 2 2" xfId="9634"/>
    <cellStyle name="Input 2 11 2 3" xfId="9635"/>
    <cellStyle name="Input 2 11 2 4" xfId="9636"/>
    <cellStyle name="Input 2 11 2 5" xfId="9637"/>
    <cellStyle name="Input 2 11 2 6" xfId="9638"/>
    <cellStyle name="Input 2 11 2 7" xfId="9639"/>
    <cellStyle name="Input 2 11 3" xfId="9640"/>
    <cellStyle name="Input 2 11 4" xfId="9641"/>
    <cellStyle name="Input 2 11 5" xfId="9642"/>
    <cellStyle name="Input 2 12" xfId="9643"/>
    <cellStyle name="Input 2 12 2" xfId="9644"/>
    <cellStyle name="Input 2 12 2 2" xfId="9645"/>
    <cellStyle name="Input 2 12 2 3" xfId="9646"/>
    <cellStyle name="Input 2 12 2 4" xfId="9647"/>
    <cellStyle name="Input 2 12 2 5" xfId="9648"/>
    <cellStyle name="Input 2 12 2 6" xfId="9649"/>
    <cellStyle name="Input 2 12 2 7" xfId="9650"/>
    <cellStyle name="Input 2 12 3" xfId="9651"/>
    <cellStyle name="Input 2 12 4" xfId="9652"/>
    <cellStyle name="Input 2 12 5" xfId="9653"/>
    <cellStyle name="Input 2 13" xfId="9654"/>
    <cellStyle name="Input 2 13 2" xfId="9655"/>
    <cellStyle name="Input 2 13 2 2" xfId="9656"/>
    <cellStyle name="Input 2 13 2 3" xfId="9657"/>
    <cellStyle name="Input 2 13 2 4" xfId="9658"/>
    <cellStyle name="Input 2 13 2 5" xfId="9659"/>
    <cellStyle name="Input 2 13 2 6" xfId="9660"/>
    <cellStyle name="Input 2 13 2 7" xfId="9661"/>
    <cellStyle name="Input 2 13 3" xfId="9662"/>
    <cellStyle name="Input 2 13 4" xfId="9663"/>
    <cellStyle name="Input 2 13 5" xfId="9664"/>
    <cellStyle name="Input 2 14" xfId="9665"/>
    <cellStyle name="Input 2 14 2" xfId="9666"/>
    <cellStyle name="Input 2 14 3" xfId="9667"/>
    <cellStyle name="Input 2 14 4" xfId="9668"/>
    <cellStyle name="Input 2 14 5" xfId="9669"/>
    <cellStyle name="Input 2 14 6" xfId="9670"/>
    <cellStyle name="Input 2 14 7" xfId="9671"/>
    <cellStyle name="Input 2 14 8" xfId="9672"/>
    <cellStyle name="Input 2 15" xfId="9673"/>
    <cellStyle name="Input 2 15 2" xfId="9674"/>
    <cellStyle name="Input 2 15 3" xfId="9675"/>
    <cellStyle name="Input 2 15 4" xfId="9676"/>
    <cellStyle name="Input 2 15 5" xfId="9677"/>
    <cellStyle name="Input 2 15 6" xfId="9678"/>
    <cellStyle name="Input 2 15 7" xfId="9679"/>
    <cellStyle name="Input 2 16" xfId="9680"/>
    <cellStyle name="Input 2 16 2" xfId="9681"/>
    <cellStyle name="Input 2 16 3" xfId="9682"/>
    <cellStyle name="Input 2 16 4" xfId="9683"/>
    <cellStyle name="Input 2 16 5" xfId="9684"/>
    <cellStyle name="Input 2 17" xfId="9685"/>
    <cellStyle name="Input 2 17 2" xfId="9686"/>
    <cellStyle name="Input 2 17 3" xfId="9687"/>
    <cellStyle name="Input 2 17 4" xfId="9688"/>
    <cellStyle name="Input 2 17 5" xfId="9689"/>
    <cellStyle name="Input 2 18" xfId="9690"/>
    <cellStyle name="Input 2 18 2" xfId="9691"/>
    <cellStyle name="Input 2 18 3" xfId="9692"/>
    <cellStyle name="Input 2 18 4" xfId="9693"/>
    <cellStyle name="Input 2 18 5" xfId="9694"/>
    <cellStyle name="Input 2 19" xfId="9695"/>
    <cellStyle name="Input 2 2" xfId="9696"/>
    <cellStyle name="Input 2 2 10" xfId="9697"/>
    <cellStyle name="Input 2 2 10 2" xfId="9698"/>
    <cellStyle name="Input 2 2 10 2 2" xfId="9699"/>
    <cellStyle name="Input 2 2 10 2 3" xfId="9700"/>
    <cellStyle name="Input 2 2 10 2 4" xfId="9701"/>
    <cellStyle name="Input 2 2 10 2 5" xfId="9702"/>
    <cellStyle name="Input 2 2 10 2 6" xfId="9703"/>
    <cellStyle name="Input 2 2 10 2 7" xfId="9704"/>
    <cellStyle name="Input 2 2 10 3" xfId="9705"/>
    <cellStyle name="Input 2 2 10 4" xfId="9706"/>
    <cellStyle name="Input 2 2 10 5" xfId="9707"/>
    <cellStyle name="Input 2 2 11" xfId="9708"/>
    <cellStyle name="Input 2 2 11 2" xfId="9709"/>
    <cellStyle name="Input 2 2 11 2 2" xfId="9710"/>
    <cellStyle name="Input 2 2 11 2 3" xfId="9711"/>
    <cellStyle name="Input 2 2 11 2 4" xfId="9712"/>
    <cellStyle name="Input 2 2 11 2 5" xfId="9713"/>
    <cellStyle name="Input 2 2 11 2 6" xfId="9714"/>
    <cellStyle name="Input 2 2 11 2 7" xfId="9715"/>
    <cellStyle name="Input 2 2 11 3" xfId="9716"/>
    <cellStyle name="Input 2 2 11 4" xfId="9717"/>
    <cellStyle name="Input 2 2 11 5" xfId="9718"/>
    <cellStyle name="Input 2 2 12" xfId="9719"/>
    <cellStyle name="Input 2 2 12 2" xfId="9720"/>
    <cellStyle name="Input 2 2 12 3" xfId="9721"/>
    <cellStyle name="Input 2 2 12 4" xfId="9722"/>
    <cellStyle name="Input 2 2 12 5" xfId="9723"/>
    <cellStyle name="Input 2 2 12 6" xfId="9724"/>
    <cellStyle name="Input 2 2 12 7" xfId="9725"/>
    <cellStyle name="Input 2 2 12 8" xfId="9726"/>
    <cellStyle name="Input 2 2 13" xfId="9727"/>
    <cellStyle name="Input 2 2 13 2" xfId="9728"/>
    <cellStyle name="Input 2 2 13 3" xfId="9729"/>
    <cellStyle name="Input 2 2 13 4" xfId="9730"/>
    <cellStyle name="Input 2 2 13 5" xfId="9731"/>
    <cellStyle name="Input 2 2 13 6" xfId="9732"/>
    <cellStyle name="Input 2 2 13 7" xfId="9733"/>
    <cellStyle name="Input 2 2 14" xfId="9734"/>
    <cellStyle name="Input 2 2 14 2" xfId="9735"/>
    <cellStyle name="Input 2 2 14 3" xfId="9736"/>
    <cellStyle name="Input 2 2 14 4" xfId="9737"/>
    <cellStyle name="Input 2 2 14 5" xfId="9738"/>
    <cellStyle name="Input 2 2 15" xfId="9739"/>
    <cellStyle name="Input 2 2 15 2" xfId="9740"/>
    <cellStyle name="Input 2 2 15 3" xfId="9741"/>
    <cellStyle name="Input 2 2 15 4" xfId="9742"/>
    <cellStyle name="Input 2 2 15 5" xfId="9743"/>
    <cellStyle name="Input 2 2 16" xfId="9744"/>
    <cellStyle name="Input 2 2 16 2" xfId="9745"/>
    <cellStyle name="Input 2 2 16 3" xfId="9746"/>
    <cellStyle name="Input 2 2 16 4" xfId="9747"/>
    <cellStyle name="Input 2 2 16 5" xfId="9748"/>
    <cellStyle name="Input 2 2 17" xfId="9749"/>
    <cellStyle name="Input 2 2 17 2" xfId="9750"/>
    <cellStyle name="Input 2 2 17 3" xfId="9751"/>
    <cellStyle name="Input 2 2 17 4" xfId="9752"/>
    <cellStyle name="Input 2 2 17 5" xfId="9753"/>
    <cellStyle name="Input 2 2 18" xfId="9754"/>
    <cellStyle name="Input 2 2 19" xfId="9755"/>
    <cellStyle name="Input 2 2 2" xfId="9756"/>
    <cellStyle name="Input 2 2 2 10" xfId="9757"/>
    <cellStyle name="Input 2 2 2 10 2" xfId="9758"/>
    <cellStyle name="Input 2 2 2 10 3" xfId="9759"/>
    <cellStyle name="Input 2 2 2 10 4" xfId="9760"/>
    <cellStyle name="Input 2 2 2 10 5" xfId="9761"/>
    <cellStyle name="Input 2 2 2 10 6" xfId="9762"/>
    <cellStyle name="Input 2 2 2 10 7" xfId="9763"/>
    <cellStyle name="Input 2 2 2 10 8" xfId="9764"/>
    <cellStyle name="Input 2 2 2 11" xfId="9765"/>
    <cellStyle name="Input 2 2 2 11 2" xfId="9766"/>
    <cellStyle name="Input 2 2 2 11 3" xfId="9767"/>
    <cellStyle name="Input 2 2 2 11 4" xfId="9768"/>
    <cellStyle name="Input 2 2 2 11 5" xfId="9769"/>
    <cellStyle name="Input 2 2 2 11 6" xfId="9770"/>
    <cellStyle name="Input 2 2 2 11 7" xfId="9771"/>
    <cellStyle name="Input 2 2 2 12" xfId="9772"/>
    <cellStyle name="Input 2 2 2 12 2" xfId="9773"/>
    <cellStyle name="Input 2 2 2 12 3" xfId="9774"/>
    <cellStyle name="Input 2 2 2 12 4" xfId="9775"/>
    <cellStyle name="Input 2 2 2 12 5" xfId="9776"/>
    <cellStyle name="Input 2 2 2 13" xfId="9777"/>
    <cellStyle name="Input 2 2 2 13 2" xfId="9778"/>
    <cellStyle name="Input 2 2 2 13 3" xfId="9779"/>
    <cellStyle name="Input 2 2 2 13 4" xfId="9780"/>
    <cellStyle name="Input 2 2 2 13 5" xfId="9781"/>
    <cellStyle name="Input 2 2 2 14" xfId="9782"/>
    <cellStyle name="Input 2 2 2 14 2" xfId="9783"/>
    <cellStyle name="Input 2 2 2 14 3" xfId="9784"/>
    <cellStyle name="Input 2 2 2 14 4" xfId="9785"/>
    <cellStyle name="Input 2 2 2 14 5" xfId="9786"/>
    <cellStyle name="Input 2 2 2 15" xfId="9787"/>
    <cellStyle name="Input 2 2 2 15 2" xfId="9788"/>
    <cellStyle name="Input 2 2 2 15 3" xfId="9789"/>
    <cellStyle name="Input 2 2 2 15 4" xfId="9790"/>
    <cellStyle name="Input 2 2 2 15 5" xfId="9791"/>
    <cellStyle name="Input 2 2 2 16" xfId="9792"/>
    <cellStyle name="Input 2 2 2 17" xfId="9793"/>
    <cellStyle name="Input 2 2 2 2" xfId="9794"/>
    <cellStyle name="Input 2 2 2 2 10" xfId="9795"/>
    <cellStyle name="Input 2 2 2 2 10 2" xfId="9796"/>
    <cellStyle name="Input 2 2 2 2 10 3" xfId="9797"/>
    <cellStyle name="Input 2 2 2 2 10 4" xfId="9798"/>
    <cellStyle name="Input 2 2 2 2 10 5" xfId="9799"/>
    <cellStyle name="Input 2 2 2 2 10 6" xfId="9800"/>
    <cellStyle name="Input 2 2 2 2 10 7" xfId="9801"/>
    <cellStyle name="Input 2 2 2 2 11" xfId="9802"/>
    <cellStyle name="Input 2 2 2 2 11 2" xfId="9803"/>
    <cellStyle name="Input 2 2 2 2 11 3" xfId="9804"/>
    <cellStyle name="Input 2 2 2 2 11 4" xfId="9805"/>
    <cellStyle name="Input 2 2 2 2 11 5" xfId="9806"/>
    <cellStyle name="Input 2 2 2 2 12" xfId="9807"/>
    <cellStyle name="Input 2 2 2 2 12 2" xfId="9808"/>
    <cellStyle name="Input 2 2 2 2 12 3" xfId="9809"/>
    <cellStyle name="Input 2 2 2 2 12 4" xfId="9810"/>
    <cellStyle name="Input 2 2 2 2 12 5" xfId="9811"/>
    <cellStyle name="Input 2 2 2 2 13" xfId="9812"/>
    <cellStyle name="Input 2 2 2 2 13 2" xfId="9813"/>
    <cellStyle name="Input 2 2 2 2 13 3" xfId="9814"/>
    <cellStyle name="Input 2 2 2 2 13 4" xfId="9815"/>
    <cellStyle name="Input 2 2 2 2 13 5" xfId="9816"/>
    <cellStyle name="Input 2 2 2 2 14" xfId="9817"/>
    <cellStyle name="Input 2 2 2 2 14 2" xfId="9818"/>
    <cellStyle name="Input 2 2 2 2 14 3" xfId="9819"/>
    <cellStyle name="Input 2 2 2 2 14 4" xfId="9820"/>
    <cellStyle name="Input 2 2 2 2 14 5" xfId="9821"/>
    <cellStyle name="Input 2 2 2 2 15" xfId="9822"/>
    <cellStyle name="Input 2 2 2 2 15 2" xfId="9823"/>
    <cellStyle name="Input 2 2 2 2 15 3" xfId="9824"/>
    <cellStyle name="Input 2 2 2 2 15 4" xfId="9825"/>
    <cellStyle name="Input 2 2 2 2 15 5" xfId="9826"/>
    <cellStyle name="Input 2 2 2 2 16" xfId="9827"/>
    <cellStyle name="Input 2 2 2 2 16 2" xfId="9828"/>
    <cellStyle name="Input 2 2 2 2 16 3" xfId="9829"/>
    <cellStyle name="Input 2 2 2 2 16 4" xfId="9830"/>
    <cellStyle name="Input 2 2 2 2 16 5" xfId="9831"/>
    <cellStyle name="Input 2 2 2 2 17" xfId="9832"/>
    <cellStyle name="Input 2 2 2 2 17 2" xfId="9833"/>
    <cellStyle name="Input 2 2 2 2 17 3" xfId="9834"/>
    <cellStyle name="Input 2 2 2 2 17 4" xfId="9835"/>
    <cellStyle name="Input 2 2 2 2 17 5" xfId="9836"/>
    <cellStyle name="Input 2 2 2 2 18" xfId="9837"/>
    <cellStyle name="Input 2 2 2 2 2" xfId="9838"/>
    <cellStyle name="Input 2 2 2 2 2 10" xfId="9839"/>
    <cellStyle name="Input 2 2 2 2 2 10 2" xfId="9840"/>
    <cellStyle name="Input 2 2 2 2 2 10 3" xfId="9841"/>
    <cellStyle name="Input 2 2 2 2 2 10 4" xfId="9842"/>
    <cellStyle name="Input 2 2 2 2 2 10 5" xfId="9843"/>
    <cellStyle name="Input 2 2 2 2 2 11" xfId="9844"/>
    <cellStyle name="Input 2 2 2 2 2 11 2" xfId="9845"/>
    <cellStyle name="Input 2 2 2 2 2 11 3" xfId="9846"/>
    <cellStyle name="Input 2 2 2 2 2 11 4" xfId="9847"/>
    <cellStyle name="Input 2 2 2 2 2 11 5" xfId="9848"/>
    <cellStyle name="Input 2 2 2 2 2 12" xfId="9849"/>
    <cellStyle name="Input 2 2 2 2 2 12 2" xfId="9850"/>
    <cellStyle name="Input 2 2 2 2 2 12 3" xfId="9851"/>
    <cellStyle name="Input 2 2 2 2 2 12 4" xfId="9852"/>
    <cellStyle name="Input 2 2 2 2 2 12 5" xfId="9853"/>
    <cellStyle name="Input 2 2 2 2 2 13" xfId="9854"/>
    <cellStyle name="Input 2 2 2 2 2 13 2" xfId="9855"/>
    <cellStyle name="Input 2 2 2 2 2 13 3" xfId="9856"/>
    <cellStyle name="Input 2 2 2 2 2 13 4" xfId="9857"/>
    <cellStyle name="Input 2 2 2 2 2 13 5" xfId="9858"/>
    <cellStyle name="Input 2 2 2 2 2 14" xfId="9859"/>
    <cellStyle name="Input 2 2 2 2 2 14 2" xfId="9860"/>
    <cellStyle name="Input 2 2 2 2 2 14 3" xfId="9861"/>
    <cellStyle name="Input 2 2 2 2 2 14 4" xfId="9862"/>
    <cellStyle name="Input 2 2 2 2 2 14 5" xfId="9863"/>
    <cellStyle name="Input 2 2 2 2 2 15" xfId="9864"/>
    <cellStyle name="Input 2 2 2 2 2 15 2" xfId="9865"/>
    <cellStyle name="Input 2 2 2 2 2 15 3" xfId="9866"/>
    <cellStyle name="Input 2 2 2 2 2 15 4" xfId="9867"/>
    <cellStyle name="Input 2 2 2 2 2 15 5" xfId="9868"/>
    <cellStyle name="Input 2 2 2 2 2 16" xfId="9869"/>
    <cellStyle name="Input 2 2 2 2 2 16 2" xfId="9870"/>
    <cellStyle name="Input 2 2 2 2 2 16 3" xfId="9871"/>
    <cellStyle name="Input 2 2 2 2 2 16 4" xfId="9872"/>
    <cellStyle name="Input 2 2 2 2 2 16 5" xfId="9873"/>
    <cellStyle name="Input 2 2 2 2 2 17" xfId="9874"/>
    <cellStyle name="Input 2 2 2 2 2 17 2" xfId="9875"/>
    <cellStyle name="Input 2 2 2 2 2 17 3" xfId="9876"/>
    <cellStyle name="Input 2 2 2 2 2 17 4" xfId="9877"/>
    <cellStyle name="Input 2 2 2 2 2 17 5" xfId="9878"/>
    <cellStyle name="Input 2 2 2 2 2 18" xfId="9879"/>
    <cellStyle name="Input 2 2 2 2 2 2" xfId="9880"/>
    <cellStyle name="Input 2 2 2 2 2 2 10" xfId="9881"/>
    <cellStyle name="Input 2 2 2 2 2 2 2" xfId="9882"/>
    <cellStyle name="Input 2 2 2 2 2 2 2 2" xfId="9883"/>
    <cellStyle name="Input 2 2 2 2 2 2 2 2 2" xfId="9884"/>
    <cellStyle name="Input 2 2 2 2 2 2 2 2 3" xfId="9885"/>
    <cellStyle name="Input 2 2 2 2 2 2 2 2 4" xfId="9886"/>
    <cellStyle name="Input 2 2 2 2 2 2 2 2 5" xfId="9887"/>
    <cellStyle name="Input 2 2 2 2 2 2 2 2 6" xfId="9888"/>
    <cellStyle name="Input 2 2 2 2 2 2 2 2 7" xfId="9889"/>
    <cellStyle name="Input 2 2 2 2 2 2 2 3" xfId="9890"/>
    <cellStyle name="Input 2 2 2 2 2 2 2 4" xfId="9891"/>
    <cellStyle name="Input 2 2 2 2 2 2 3" xfId="9892"/>
    <cellStyle name="Input 2 2 2 2 2 2 3 2" xfId="9893"/>
    <cellStyle name="Input 2 2 2 2 2 2 3 2 2" xfId="9894"/>
    <cellStyle name="Input 2 2 2 2 2 2 3 2 3" xfId="9895"/>
    <cellStyle name="Input 2 2 2 2 2 2 3 2 4" xfId="9896"/>
    <cellStyle name="Input 2 2 2 2 2 2 3 2 5" xfId="9897"/>
    <cellStyle name="Input 2 2 2 2 2 2 3 2 6" xfId="9898"/>
    <cellStyle name="Input 2 2 2 2 2 2 3 2 7" xfId="9899"/>
    <cellStyle name="Input 2 2 2 2 2 2 3 3" xfId="9900"/>
    <cellStyle name="Input 2 2 2 2 2 2 3 4" xfId="9901"/>
    <cellStyle name="Input 2 2 2 2 2 2 4" xfId="9902"/>
    <cellStyle name="Input 2 2 2 2 2 2 4 2" xfId="9903"/>
    <cellStyle name="Input 2 2 2 2 2 2 4 2 2" xfId="9904"/>
    <cellStyle name="Input 2 2 2 2 2 2 4 2 3" xfId="9905"/>
    <cellStyle name="Input 2 2 2 2 2 2 4 2 4" xfId="9906"/>
    <cellStyle name="Input 2 2 2 2 2 2 4 2 5" xfId="9907"/>
    <cellStyle name="Input 2 2 2 2 2 2 4 2 6" xfId="9908"/>
    <cellStyle name="Input 2 2 2 2 2 2 4 2 7" xfId="9909"/>
    <cellStyle name="Input 2 2 2 2 2 2 4 3" xfId="9910"/>
    <cellStyle name="Input 2 2 2 2 2 2 4 4" xfId="9911"/>
    <cellStyle name="Input 2 2 2 2 2 2 5" xfId="9912"/>
    <cellStyle name="Input 2 2 2 2 2 2 5 2" xfId="9913"/>
    <cellStyle name="Input 2 2 2 2 2 2 5 3" xfId="9914"/>
    <cellStyle name="Input 2 2 2 2 2 2 5 4" xfId="9915"/>
    <cellStyle name="Input 2 2 2 2 2 2 5 5" xfId="9916"/>
    <cellStyle name="Input 2 2 2 2 2 2 5 6" xfId="9917"/>
    <cellStyle name="Input 2 2 2 2 2 2 5 7" xfId="9918"/>
    <cellStyle name="Input 2 2 2 2 2 2 5 8" xfId="9919"/>
    <cellStyle name="Input 2 2 2 2 2 2 6" xfId="9920"/>
    <cellStyle name="Input 2 2 2 2 2 2 6 2" xfId="9921"/>
    <cellStyle name="Input 2 2 2 2 2 2 6 3" xfId="9922"/>
    <cellStyle name="Input 2 2 2 2 2 2 6 4" xfId="9923"/>
    <cellStyle name="Input 2 2 2 2 2 2 6 5" xfId="9924"/>
    <cellStyle name="Input 2 2 2 2 2 2 6 6" xfId="9925"/>
    <cellStyle name="Input 2 2 2 2 2 2 6 7" xfId="9926"/>
    <cellStyle name="Input 2 2 2 2 2 2 7" xfId="9927"/>
    <cellStyle name="Input 2 2 2 2 2 2 8" xfId="9928"/>
    <cellStyle name="Input 2 2 2 2 2 2 9" xfId="9929"/>
    <cellStyle name="Input 2 2 2 2 2 3" xfId="9930"/>
    <cellStyle name="Input 2 2 2 2 2 3 2" xfId="9931"/>
    <cellStyle name="Input 2 2 2 2 2 3 2 2" xfId="9932"/>
    <cellStyle name="Input 2 2 2 2 2 3 2 3" xfId="9933"/>
    <cellStyle name="Input 2 2 2 2 2 3 2 4" xfId="9934"/>
    <cellStyle name="Input 2 2 2 2 2 3 2 5" xfId="9935"/>
    <cellStyle name="Input 2 2 2 2 2 3 2 6" xfId="9936"/>
    <cellStyle name="Input 2 2 2 2 2 3 2 7" xfId="9937"/>
    <cellStyle name="Input 2 2 2 2 2 3 3" xfId="9938"/>
    <cellStyle name="Input 2 2 2 2 2 3 4" xfId="9939"/>
    <cellStyle name="Input 2 2 2 2 2 3 5" xfId="9940"/>
    <cellStyle name="Input 2 2 2 2 2 4" xfId="9941"/>
    <cellStyle name="Input 2 2 2 2 2 4 2" xfId="9942"/>
    <cellStyle name="Input 2 2 2 2 2 4 2 2" xfId="9943"/>
    <cellStyle name="Input 2 2 2 2 2 4 2 3" xfId="9944"/>
    <cellStyle name="Input 2 2 2 2 2 4 2 4" xfId="9945"/>
    <cellStyle name="Input 2 2 2 2 2 4 2 5" xfId="9946"/>
    <cellStyle name="Input 2 2 2 2 2 4 2 6" xfId="9947"/>
    <cellStyle name="Input 2 2 2 2 2 4 2 7" xfId="9948"/>
    <cellStyle name="Input 2 2 2 2 2 4 3" xfId="9949"/>
    <cellStyle name="Input 2 2 2 2 2 4 4" xfId="9950"/>
    <cellStyle name="Input 2 2 2 2 2 4 5" xfId="9951"/>
    <cellStyle name="Input 2 2 2 2 2 5" xfId="9952"/>
    <cellStyle name="Input 2 2 2 2 2 5 2" xfId="9953"/>
    <cellStyle name="Input 2 2 2 2 2 5 2 2" xfId="9954"/>
    <cellStyle name="Input 2 2 2 2 2 5 2 3" xfId="9955"/>
    <cellStyle name="Input 2 2 2 2 2 5 2 4" xfId="9956"/>
    <cellStyle name="Input 2 2 2 2 2 5 2 5" xfId="9957"/>
    <cellStyle name="Input 2 2 2 2 2 5 2 6" xfId="9958"/>
    <cellStyle name="Input 2 2 2 2 2 5 2 7" xfId="9959"/>
    <cellStyle name="Input 2 2 2 2 2 5 3" xfId="9960"/>
    <cellStyle name="Input 2 2 2 2 2 5 4" xfId="9961"/>
    <cellStyle name="Input 2 2 2 2 2 5 5" xfId="9962"/>
    <cellStyle name="Input 2 2 2 2 2 6" xfId="9963"/>
    <cellStyle name="Input 2 2 2 2 2 6 2" xfId="9964"/>
    <cellStyle name="Input 2 2 2 2 2 6 3" xfId="9965"/>
    <cellStyle name="Input 2 2 2 2 2 6 4" xfId="9966"/>
    <cellStyle name="Input 2 2 2 2 2 6 5" xfId="9967"/>
    <cellStyle name="Input 2 2 2 2 2 6 6" xfId="9968"/>
    <cellStyle name="Input 2 2 2 2 2 6 7" xfId="9969"/>
    <cellStyle name="Input 2 2 2 2 2 6 8" xfId="9970"/>
    <cellStyle name="Input 2 2 2 2 2 7" xfId="9971"/>
    <cellStyle name="Input 2 2 2 2 2 7 2" xfId="9972"/>
    <cellStyle name="Input 2 2 2 2 2 7 3" xfId="9973"/>
    <cellStyle name="Input 2 2 2 2 2 7 4" xfId="9974"/>
    <cellStyle name="Input 2 2 2 2 2 7 5" xfId="9975"/>
    <cellStyle name="Input 2 2 2 2 2 7 6" xfId="9976"/>
    <cellStyle name="Input 2 2 2 2 2 7 7" xfId="9977"/>
    <cellStyle name="Input 2 2 2 2 2 8" xfId="9978"/>
    <cellStyle name="Input 2 2 2 2 2 8 2" xfId="9979"/>
    <cellStyle name="Input 2 2 2 2 2 8 3" xfId="9980"/>
    <cellStyle name="Input 2 2 2 2 2 8 4" xfId="9981"/>
    <cellStyle name="Input 2 2 2 2 2 8 5" xfId="9982"/>
    <cellStyle name="Input 2 2 2 2 2 9" xfId="9983"/>
    <cellStyle name="Input 2 2 2 2 2 9 2" xfId="9984"/>
    <cellStyle name="Input 2 2 2 2 2 9 3" xfId="9985"/>
    <cellStyle name="Input 2 2 2 2 2 9 4" xfId="9986"/>
    <cellStyle name="Input 2 2 2 2 2 9 5" xfId="9987"/>
    <cellStyle name="Input 2 2 2 2 3" xfId="9988"/>
    <cellStyle name="Input 2 2 2 2 3 10" xfId="9989"/>
    <cellStyle name="Input 2 2 2 2 3 2" xfId="9990"/>
    <cellStyle name="Input 2 2 2 2 3 2 2" xfId="9991"/>
    <cellStyle name="Input 2 2 2 2 3 2 2 2" xfId="9992"/>
    <cellStyle name="Input 2 2 2 2 3 2 2 3" xfId="9993"/>
    <cellStyle name="Input 2 2 2 2 3 2 2 4" xfId="9994"/>
    <cellStyle name="Input 2 2 2 2 3 2 2 5" xfId="9995"/>
    <cellStyle name="Input 2 2 2 2 3 2 2 6" xfId="9996"/>
    <cellStyle name="Input 2 2 2 2 3 2 2 7" xfId="9997"/>
    <cellStyle name="Input 2 2 2 2 3 2 3" xfId="9998"/>
    <cellStyle name="Input 2 2 2 2 3 2 4" xfId="9999"/>
    <cellStyle name="Input 2 2 2 2 3 3" xfId="10000"/>
    <cellStyle name="Input 2 2 2 2 3 3 2" xfId="10001"/>
    <cellStyle name="Input 2 2 2 2 3 3 2 2" xfId="10002"/>
    <cellStyle name="Input 2 2 2 2 3 3 2 3" xfId="10003"/>
    <cellStyle name="Input 2 2 2 2 3 3 2 4" xfId="10004"/>
    <cellStyle name="Input 2 2 2 2 3 3 2 5" xfId="10005"/>
    <cellStyle name="Input 2 2 2 2 3 3 2 6" xfId="10006"/>
    <cellStyle name="Input 2 2 2 2 3 3 2 7" xfId="10007"/>
    <cellStyle name="Input 2 2 2 2 3 3 3" xfId="10008"/>
    <cellStyle name="Input 2 2 2 2 3 3 4" xfId="10009"/>
    <cellStyle name="Input 2 2 2 2 3 4" xfId="10010"/>
    <cellStyle name="Input 2 2 2 2 3 4 2" xfId="10011"/>
    <cellStyle name="Input 2 2 2 2 3 4 2 2" xfId="10012"/>
    <cellStyle name="Input 2 2 2 2 3 4 2 3" xfId="10013"/>
    <cellStyle name="Input 2 2 2 2 3 4 2 4" xfId="10014"/>
    <cellStyle name="Input 2 2 2 2 3 4 2 5" xfId="10015"/>
    <cellStyle name="Input 2 2 2 2 3 4 2 6" xfId="10016"/>
    <cellStyle name="Input 2 2 2 2 3 4 2 7" xfId="10017"/>
    <cellStyle name="Input 2 2 2 2 3 4 3" xfId="10018"/>
    <cellStyle name="Input 2 2 2 2 3 4 4" xfId="10019"/>
    <cellStyle name="Input 2 2 2 2 3 5" xfId="10020"/>
    <cellStyle name="Input 2 2 2 2 3 5 2" xfId="10021"/>
    <cellStyle name="Input 2 2 2 2 3 5 3" xfId="10022"/>
    <cellStyle name="Input 2 2 2 2 3 5 4" xfId="10023"/>
    <cellStyle name="Input 2 2 2 2 3 5 5" xfId="10024"/>
    <cellStyle name="Input 2 2 2 2 3 5 6" xfId="10025"/>
    <cellStyle name="Input 2 2 2 2 3 5 7" xfId="10026"/>
    <cellStyle name="Input 2 2 2 2 3 5 8" xfId="10027"/>
    <cellStyle name="Input 2 2 2 2 3 6" xfId="10028"/>
    <cellStyle name="Input 2 2 2 2 3 6 2" xfId="10029"/>
    <cellStyle name="Input 2 2 2 2 3 6 3" xfId="10030"/>
    <cellStyle name="Input 2 2 2 2 3 6 4" xfId="10031"/>
    <cellStyle name="Input 2 2 2 2 3 6 5" xfId="10032"/>
    <cellStyle name="Input 2 2 2 2 3 6 6" xfId="10033"/>
    <cellStyle name="Input 2 2 2 2 3 6 7" xfId="10034"/>
    <cellStyle name="Input 2 2 2 2 3 7" xfId="10035"/>
    <cellStyle name="Input 2 2 2 2 3 8" xfId="10036"/>
    <cellStyle name="Input 2 2 2 2 3 9" xfId="10037"/>
    <cellStyle name="Input 2 2 2 2 4" xfId="10038"/>
    <cellStyle name="Input 2 2 2 2 4 10" xfId="10039"/>
    <cellStyle name="Input 2 2 2 2 4 2" xfId="10040"/>
    <cellStyle name="Input 2 2 2 2 4 2 2" xfId="10041"/>
    <cellStyle name="Input 2 2 2 2 4 2 2 2" xfId="10042"/>
    <cellStyle name="Input 2 2 2 2 4 2 2 3" xfId="10043"/>
    <cellStyle name="Input 2 2 2 2 4 2 2 4" xfId="10044"/>
    <cellStyle name="Input 2 2 2 2 4 2 2 5" xfId="10045"/>
    <cellStyle name="Input 2 2 2 2 4 2 2 6" xfId="10046"/>
    <cellStyle name="Input 2 2 2 2 4 2 2 7" xfId="10047"/>
    <cellStyle name="Input 2 2 2 2 4 2 3" xfId="10048"/>
    <cellStyle name="Input 2 2 2 2 4 2 4" xfId="10049"/>
    <cellStyle name="Input 2 2 2 2 4 3" xfId="10050"/>
    <cellStyle name="Input 2 2 2 2 4 3 2" xfId="10051"/>
    <cellStyle name="Input 2 2 2 2 4 3 2 2" xfId="10052"/>
    <cellStyle name="Input 2 2 2 2 4 3 2 3" xfId="10053"/>
    <cellStyle name="Input 2 2 2 2 4 3 2 4" xfId="10054"/>
    <cellStyle name="Input 2 2 2 2 4 3 2 5" xfId="10055"/>
    <cellStyle name="Input 2 2 2 2 4 3 2 6" xfId="10056"/>
    <cellStyle name="Input 2 2 2 2 4 3 2 7" xfId="10057"/>
    <cellStyle name="Input 2 2 2 2 4 3 3" xfId="10058"/>
    <cellStyle name="Input 2 2 2 2 4 3 4" xfId="10059"/>
    <cellStyle name="Input 2 2 2 2 4 4" xfId="10060"/>
    <cellStyle name="Input 2 2 2 2 4 4 2" xfId="10061"/>
    <cellStyle name="Input 2 2 2 2 4 4 2 2" xfId="10062"/>
    <cellStyle name="Input 2 2 2 2 4 4 2 3" xfId="10063"/>
    <cellStyle name="Input 2 2 2 2 4 4 2 4" xfId="10064"/>
    <cellStyle name="Input 2 2 2 2 4 4 2 5" xfId="10065"/>
    <cellStyle name="Input 2 2 2 2 4 4 2 6" xfId="10066"/>
    <cellStyle name="Input 2 2 2 2 4 4 2 7" xfId="10067"/>
    <cellStyle name="Input 2 2 2 2 4 4 3" xfId="10068"/>
    <cellStyle name="Input 2 2 2 2 4 4 4" xfId="10069"/>
    <cellStyle name="Input 2 2 2 2 4 5" xfId="10070"/>
    <cellStyle name="Input 2 2 2 2 4 5 2" xfId="10071"/>
    <cellStyle name="Input 2 2 2 2 4 5 3" xfId="10072"/>
    <cellStyle name="Input 2 2 2 2 4 5 4" xfId="10073"/>
    <cellStyle name="Input 2 2 2 2 4 5 5" xfId="10074"/>
    <cellStyle name="Input 2 2 2 2 4 5 6" xfId="10075"/>
    <cellStyle name="Input 2 2 2 2 4 5 7" xfId="10076"/>
    <cellStyle name="Input 2 2 2 2 4 5 8" xfId="10077"/>
    <cellStyle name="Input 2 2 2 2 4 6" xfId="10078"/>
    <cellStyle name="Input 2 2 2 2 4 6 2" xfId="10079"/>
    <cellStyle name="Input 2 2 2 2 4 6 3" xfId="10080"/>
    <cellStyle name="Input 2 2 2 2 4 6 4" xfId="10081"/>
    <cellStyle name="Input 2 2 2 2 4 6 5" xfId="10082"/>
    <cellStyle name="Input 2 2 2 2 4 6 6" xfId="10083"/>
    <cellStyle name="Input 2 2 2 2 4 6 7" xfId="10084"/>
    <cellStyle name="Input 2 2 2 2 4 7" xfId="10085"/>
    <cellStyle name="Input 2 2 2 2 4 8" xfId="10086"/>
    <cellStyle name="Input 2 2 2 2 4 9" xfId="10087"/>
    <cellStyle name="Input 2 2 2 2 5" xfId="10088"/>
    <cellStyle name="Input 2 2 2 2 5 2" xfId="10089"/>
    <cellStyle name="Input 2 2 2 2 5 2 2" xfId="10090"/>
    <cellStyle name="Input 2 2 2 2 5 2 3" xfId="10091"/>
    <cellStyle name="Input 2 2 2 2 5 2 4" xfId="10092"/>
    <cellStyle name="Input 2 2 2 2 5 2 5" xfId="10093"/>
    <cellStyle name="Input 2 2 2 2 5 2 6" xfId="10094"/>
    <cellStyle name="Input 2 2 2 2 5 2 7" xfId="10095"/>
    <cellStyle name="Input 2 2 2 2 5 3" xfId="10096"/>
    <cellStyle name="Input 2 2 2 2 5 4" xfId="10097"/>
    <cellStyle name="Input 2 2 2 2 5 5" xfId="10098"/>
    <cellStyle name="Input 2 2 2 2 6" xfId="10099"/>
    <cellStyle name="Input 2 2 2 2 6 2" xfId="10100"/>
    <cellStyle name="Input 2 2 2 2 6 2 2" xfId="10101"/>
    <cellStyle name="Input 2 2 2 2 6 2 3" xfId="10102"/>
    <cellStyle name="Input 2 2 2 2 6 2 4" xfId="10103"/>
    <cellStyle name="Input 2 2 2 2 6 2 5" xfId="10104"/>
    <cellStyle name="Input 2 2 2 2 6 2 6" xfId="10105"/>
    <cellStyle name="Input 2 2 2 2 6 2 7" xfId="10106"/>
    <cellStyle name="Input 2 2 2 2 6 3" xfId="10107"/>
    <cellStyle name="Input 2 2 2 2 6 4" xfId="10108"/>
    <cellStyle name="Input 2 2 2 2 6 5" xfId="10109"/>
    <cellStyle name="Input 2 2 2 2 7" xfId="10110"/>
    <cellStyle name="Input 2 2 2 2 7 2" xfId="10111"/>
    <cellStyle name="Input 2 2 2 2 7 2 2" xfId="10112"/>
    <cellStyle name="Input 2 2 2 2 7 2 3" xfId="10113"/>
    <cellStyle name="Input 2 2 2 2 7 2 4" xfId="10114"/>
    <cellStyle name="Input 2 2 2 2 7 2 5" xfId="10115"/>
    <cellStyle name="Input 2 2 2 2 7 2 6" xfId="10116"/>
    <cellStyle name="Input 2 2 2 2 7 2 7" xfId="10117"/>
    <cellStyle name="Input 2 2 2 2 7 3" xfId="10118"/>
    <cellStyle name="Input 2 2 2 2 7 4" xfId="10119"/>
    <cellStyle name="Input 2 2 2 2 7 5" xfId="10120"/>
    <cellStyle name="Input 2 2 2 2 8" xfId="10121"/>
    <cellStyle name="Input 2 2 2 2 8 2" xfId="10122"/>
    <cellStyle name="Input 2 2 2 2 8 2 2" xfId="10123"/>
    <cellStyle name="Input 2 2 2 2 8 2 3" xfId="10124"/>
    <cellStyle name="Input 2 2 2 2 8 2 4" xfId="10125"/>
    <cellStyle name="Input 2 2 2 2 8 2 5" xfId="10126"/>
    <cellStyle name="Input 2 2 2 2 8 2 6" xfId="10127"/>
    <cellStyle name="Input 2 2 2 2 8 2 7" xfId="10128"/>
    <cellStyle name="Input 2 2 2 2 8 3" xfId="10129"/>
    <cellStyle name="Input 2 2 2 2 8 4" xfId="10130"/>
    <cellStyle name="Input 2 2 2 2 8 5" xfId="10131"/>
    <cellStyle name="Input 2 2 2 2 9" xfId="10132"/>
    <cellStyle name="Input 2 2 2 2 9 2" xfId="10133"/>
    <cellStyle name="Input 2 2 2 2 9 3" xfId="10134"/>
    <cellStyle name="Input 2 2 2 2 9 4" xfId="10135"/>
    <cellStyle name="Input 2 2 2 2 9 5" xfId="10136"/>
    <cellStyle name="Input 2 2 2 2 9 6" xfId="10137"/>
    <cellStyle name="Input 2 2 2 2 9 7" xfId="10138"/>
    <cellStyle name="Input 2 2 2 2 9 8" xfId="10139"/>
    <cellStyle name="Input 2 2 2 3" xfId="10140"/>
    <cellStyle name="Input 2 2 2 3 10" xfId="10141"/>
    <cellStyle name="Input 2 2 2 3 10 2" xfId="10142"/>
    <cellStyle name="Input 2 2 2 3 10 3" xfId="10143"/>
    <cellStyle name="Input 2 2 2 3 10 4" xfId="10144"/>
    <cellStyle name="Input 2 2 2 3 10 5" xfId="10145"/>
    <cellStyle name="Input 2 2 2 3 11" xfId="10146"/>
    <cellStyle name="Input 2 2 2 3 11 2" xfId="10147"/>
    <cellStyle name="Input 2 2 2 3 11 3" xfId="10148"/>
    <cellStyle name="Input 2 2 2 3 11 4" xfId="10149"/>
    <cellStyle name="Input 2 2 2 3 11 5" xfId="10150"/>
    <cellStyle name="Input 2 2 2 3 12" xfId="10151"/>
    <cellStyle name="Input 2 2 2 3 12 2" xfId="10152"/>
    <cellStyle name="Input 2 2 2 3 12 3" xfId="10153"/>
    <cellStyle name="Input 2 2 2 3 12 4" xfId="10154"/>
    <cellStyle name="Input 2 2 2 3 12 5" xfId="10155"/>
    <cellStyle name="Input 2 2 2 3 13" xfId="10156"/>
    <cellStyle name="Input 2 2 2 3 13 2" xfId="10157"/>
    <cellStyle name="Input 2 2 2 3 13 3" xfId="10158"/>
    <cellStyle name="Input 2 2 2 3 13 4" xfId="10159"/>
    <cellStyle name="Input 2 2 2 3 13 5" xfId="10160"/>
    <cellStyle name="Input 2 2 2 3 14" xfId="10161"/>
    <cellStyle name="Input 2 2 2 3 14 2" xfId="10162"/>
    <cellStyle name="Input 2 2 2 3 14 3" xfId="10163"/>
    <cellStyle name="Input 2 2 2 3 14 4" xfId="10164"/>
    <cellStyle name="Input 2 2 2 3 14 5" xfId="10165"/>
    <cellStyle name="Input 2 2 2 3 15" xfId="10166"/>
    <cellStyle name="Input 2 2 2 3 15 2" xfId="10167"/>
    <cellStyle name="Input 2 2 2 3 15 3" xfId="10168"/>
    <cellStyle name="Input 2 2 2 3 15 4" xfId="10169"/>
    <cellStyle name="Input 2 2 2 3 15 5" xfId="10170"/>
    <cellStyle name="Input 2 2 2 3 16" xfId="10171"/>
    <cellStyle name="Input 2 2 2 3 16 2" xfId="10172"/>
    <cellStyle name="Input 2 2 2 3 16 3" xfId="10173"/>
    <cellStyle name="Input 2 2 2 3 16 4" xfId="10174"/>
    <cellStyle name="Input 2 2 2 3 16 5" xfId="10175"/>
    <cellStyle name="Input 2 2 2 3 17" xfId="10176"/>
    <cellStyle name="Input 2 2 2 3 17 2" xfId="10177"/>
    <cellStyle name="Input 2 2 2 3 17 3" xfId="10178"/>
    <cellStyle name="Input 2 2 2 3 17 4" xfId="10179"/>
    <cellStyle name="Input 2 2 2 3 17 5" xfId="10180"/>
    <cellStyle name="Input 2 2 2 3 18" xfId="10181"/>
    <cellStyle name="Input 2 2 2 3 2" xfId="10182"/>
    <cellStyle name="Input 2 2 2 3 2 10" xfId="10183"/>
    <cellStyle name="Input 2 2 2 3 2 2" xfId="10184"/>
    <cellStyle name="Input 2 2 2 3 2 2 2" xfId="10185"/>
    <cellStyle name="Input 2 2 2 3 2 2 2 2" xfId="10186"/>
    <cellStyle name="Input 2 2 2 3 2 2 2 3" xfId="10187"/>
    <cellStyle name="Input 2 2 2 3 2 2 2 4" xfId="10188"/>
    <cellStyle name="Input 2 2 2 3 2 2 2 5" xfId="10189"/>
    <cellStyle name="Input 2 2 2 3 2 2 2 6" xfId="10190"/>
    <cellStyle name="Input 2 2 2 3 2 2 2 7" xfId="10191"/>
    <cellStyle name="Input 2 2 2 3 2 2 3" xfId="10192"/>
    <cellStyle name="Input 2 2 2 3 2 2 4" xfId="10193"/>
    <cellStyle name="Input 2 2 2 3 2 3" xfId="10194"/>
    <cellStyle name="Input 2 2 2 3 2 3 2" xfId="10195"/>
    <cellStyle name="Input 2 2 2 3 2 3 2 2" xfId="10196"/>
    <cellStyle name="Input 2 2 2 3 2 3 2 3" xfId="10197"/>
    <cellStyle name="Input 2 2 2 3 2 3 2 4" xfId="10198"/>
    <cellStyle name="Input 2 2 2 3 2 3 2 5" xfId="10199"/>
    <cellStyle name="Input 2 2 2 3 2 3 2 6" xfId="10200"/>
    <cellStyle name="Input 2 2 2 3 2 3 2 7" xfId="10201"/>
    <cellStyle name="Input 2 2 2 3 2 3 3" xfId="10202"/>
    <cellStyle name="Input 2 2 2 3 2 3 4" xfId="10203"/>
    <cellStyle name="Input 2 2 2 3 2 4" xfId="10204"/>
    <cellStyle name="Input 2 2 2 3 2 4 2" xfId="10205"/>
    <cellStyle name="Input 2 2 2 3 2 4 2 2" xfId="10206"/>
    <cellStyle name="Input 2 2 2 3 2 4 2 3" xfId="10207"/>
    <cellStyle name="Input 2 2 2 3 2 4 2 4" xfId="10208"/>
    <cellStyle name="Input 2 2 2 3 2 4 2 5" xfId="10209"/>
    <cellStyle name="Input 2 2 2 3 2 4 2 6" xfId="10210"/>
    <cellStyle name="Input 2 2 2 3 2 4 2 7" xfId="10211"/>
    <cellStyle name="Input 2 2 2 3 2 4 3" xfId="10212"/>
    <cellStyle name="Input 2 2 2 3 2 4 4" xfId="10213"/>
    <cellStyle name="Input 2 2 2 3 2 5" xfId="10214"/>
    <cellStyle name="Input 2 2 2 3 2 5 2" xfId="10215"/>
    <cellStyle name="Input 2 2 2 3 2 5 3" xfId="10216"/>
    <cellStyle name="Input 2 2 2 3 2 5 4" xfId="10217"/>
    <cellStyle name="Input 2 2 2 3 2 5 5" xfId="10218"/>
    <cellStyle name="Input 2 2 2 3 2 5 6" xfId="10219"/>
    <cellStyle name="Input 2 2 2 3 2 5 7" xfId="10220"/>
    <cellStyle name="Input 2 2 2 3 2 5 8" xfId="10221"/>
    <cellStyle name="Input 2 2 2 3 2 6" xfId="10222"/>
    <cellStyle name="Input 2 2 2 3 2 6 2" xfId="10223"/>
    <cellStyle name="Input 2 2 2 3 2 6 3" xfId="10224"/>
    <cellStyle name="Input 2 2 2 3 2 6 4" xfId="10225"/>
    <cellStyle name="Input 2 2 2 3 2 6 5" xfId="10226"/>
    <cellStyle name="Input 2 2 2 3 2 6 6" xfId="10227"/>
    <cellStyle name="Input 2 2 2 3 2 6 7" xfId="10228"/>
    <cellStyle name="Input 2 2 2 3 2 7" xfId="10229"/>
    <cellStyle name="Input 2 2 2 3 2 8" xfId="10230"/>
    <cellStyle name="Input 2 2 2 3 2 9" xfId="10231"/>
    <cellStyle name="Input 2 2 2 3 3" xfId="10232"/>
    <cellStyle name="Input 2 2 2 3 3 2" xfId="10233"/>
    <cellStyle name="Input 2 2 2 3 3 2 2" xfId="10234"/>
    <cellStyle name="Input 2 2 2 3 3 2 3" xfId="10235"/>
    <cellStyle name="Input 2 2 2 3 3 2 4" xfId="10236"/>
    <cellStyle name="Input 2 2 2 3 3 2 5" xfId="10237"/>
    <cellStyle name="Input 2 2 2 3 3 2 6" xfId="10238"/>
    <cellStyle name="Input 2 2 2 3 3 2 7" xfId="10239"/>
    <cellStyle name="Input 2 2 2 3 3 3" xfId="10240"/>
    <cellStyle name="Input 2 2 2 3 3 4" xfId="10241"/>
    <cellStyle name="Input 2 2 2 3 3 5" xfId="10242"/>
    <cellStyle name="Input 2 2 2 3 4" xfId="10243"/>
    <cellStyle name="Input 2 2 2 3 4 2" xfId="10244"/>
    <cellStyle name="Input 2 2 2 3 4 2 2" xfId="10245"/>
    <cellStyle name="Input 2 2 2 3 4 2 3" xfId="10246"/>
    <cellStyle name="Input 2 2 2 3 4 2 4" xfId="10247"/>
    <cellStyle name="Input 2 2 2 3 4 2 5" xfId="10248"/>
    <cellStyle name="Input 2 2 2 3 4 2 6" xfId="10249"/>
    <cellStyle name="Input 2 2 2 3 4 2 7" xfId="10250"/>
    <cellStyle name="Input 2 2 2 3 4 3" xfId="10251"/>
    <cellStyle name="Input 2 2 2 3 4 4" xfId="10252"/>
    <cellStyle name="Input 2 2 2 3 4 5" xfId="10253"/>
    <cellStyle name="Input 2 2 2 3 5" xfId="10254"/>
    <cellStyle name="Input 2 2 2 3 5 2" xfId="10255"/>
    <cellStyle name="Input 2 2 2 3 5 2 2" xfId="10256"/>
    <cellStyle name="Input 2 2 2 3 5 2 3" xfId="10257"/>
    <cellStyle name="Input 2 2 2 3 5 2 4" xfId="10258"/>
    <cellStyle name="Input 2 2 2 3 5 2 5" xfId="10259"/>
    <cellStyle name="Input 2 2 2 3 5 2 6" xfId="10260"/>
    <cellStyle name="Input 2 2 2 3 5 2 7" xfId="10261"/>
    <cellStyle name="Input 2 2 2 3 5 3" xfId="10262"/>
    <cellStyle name="Input 2 2 2 3 5 4" xfId="10263"/>
    <cellStyle name="Input 2 2 2 3 5 5" xfId="10264"/>
    <cellStyle name="Input 2 2 2 3 6" xfId="10265"/>
    <cellStyle name="Input 2 2 2 3 6 2" xfId="10266"/>
    <cellStyle name="Input 2 2 2 3 6 3" xfId="10267"/>
    <cellStyle name="Input 2 2 2 3 6 4" xfId="10268"/>
    <cellStyle name="Input 2 2 2 3 6 5" xfId="10269"/>
    <cellStyle name="Input 2 2 2 3 6 6" xfId="10270"/>
    <cellStyle name="Input 2 2 2 3 6 7" xfId="10271"/>
    <cellStyle name="Input 2 2 2 3 6 8" xfId="10272"/>
    <cellStyle name="Input 2 2 2 3 7" xfId="10273"/>
    <cellStyle name="Input 2 2 2 3 7 2" xfId="10274"/>
    <cellStyle name="Input 2 2 2 3 7 3" xfId="10275"/>
    <cellStyle name="Input 2 2 2 3 7 4" xfId="10276"/>
    <cellStyle name="Input 2 2 2 3 7 5" xfId="10277"/>
    <cellStyle name="Input 2 2 2 3 7 6" xfId="10278"/>
    <cellStyle name="Input 2 2 2 3 7 7" xfId="10279"/>
    <cellStyle name="Input 2 2 2 3 8" xfId="10280"/>
    <cellStyle name="Input 2 2 2 3 8 2" xfId="10281"/>
    <cellStyle name="Input 2 2 2 3 8 3" xfId="10282"/>
    <cellStyle name="Input 2 2 2 3 8 4" xfId="10283"/>
    <cellStyle name="Input 2 2 2 3 8 5" xfId="10284"/>
    <cellStyle name="Input 2 2 2 3 9" xfId="10285"/>
    <cellStyle name="Input 2 2 2 3 9 2" xfId="10286"/>
    <cellStyle name="Input 2 2 2 3 9 3" xfId="10287"/>
    <cellStyle name="Input 2 2 2 3 9 4" xfId="10288"/>
    <cellStyle name="Input 2 2 2 3 9 5" xfId="10289"/>
    <cellStyle name="Input 2 2 2 4" xfId="10290"/>
    <cellStyle name="Input 2 2 2 4 10" xfId="10291"/>
    <cellStyle name="Input 2 2 2 4 2" xfId="10292"/>
    <cellStyle name="Input 2 2 2 4 2 2" xfId="10293"/>
    <cellStyle name="Input 2 2 2 4 2 2 2" xfId="10294"/>
    <cellStyle name="Input 2 2 2 4 2 2 3" xfId="10295"/>
    <cellStyle name="Input 2 2 2 4 2 2 4" xfId="10296"/>
    <cellStyle name="Input 2 2 2 4 2 2 5" xfId="10297"/>
    <cellStyle name="Input 2 2 2 4 2 2 6" xfId="10298"/>
    <cellStyle name="Input 2 2 2 4 2 2 7" xfId="10299"/>
    <cellStyle name="Input 2 2 2 4 2 3" xfId="10300"/>
    <cellStyle name="Input 2 2 2 4 2 4" xfId="10301"/>
    <cellStyle name="Input 2 2 2 4 3" xfId="10302"/>
    <cellStyle name="Input 2 2 2 4 3 2" xfId="10303"/>
    <cellStyle name="Input 2 2 2 4 3 2 2" xfId="10304"/>
    <cellStyle name="Input 2 2 2 4 3 2 3" xfId="10305"/>
    <cellStyle name="Input 2 2 2 4 3 2 4" xfId="10306"/>
    <cellStyle name="Input 2 2 2 4 3 2 5" xfId="10307"/>
    <cellStyle name="Input 2 2 2 4 3 2 6" xfId="10308"/>
    <cellStyle name="Input 2 2 2 4 3 2 7" xfId="10309"/>
    <cellStyle name="Input 2 2 2 4 3 3" xfId="10310"/>
    <cellStyle name="Input 2 2 2 4 3 4" xfId="10311"/>
    <cellStyle name="Input 2 2 2 4 4" xfId="10312"/>
    <cellStyle name="Input 2 2 2 4 4 2" xfId="10313"/>
    <cellStyle name="Input 2 2 2 4 4 2 2" xfId="10314"/>
    <cellStyle name="Input 2 2 2 4 4 2 3" xfId="10315"/>
    <cellStyle name="Input 2 2 2 4 4 2 4" xfId="10316"/>
    <cellStyle name="Input 2 2 2 4 4 2 5" xfId="10317"/>
    <cellStyle name="Input 2 2 2 4 4 2 6" xfId="10318"/>
    <cellStyle name="Input 2 2 2 4 4 2 7" xfId="10319"/>
    <cellStyle name="Input 2 2 2 4 4 3" xfId="10320"/>
    <cellStyle name="Input 2 2 2 4 4 4" xfId="10321"/>
    <cellStyle name="Input 2 2 2 4 5" xfId="10322"/>
    <cellStyle name="Input 2 2 2 4 5 2" xfId="10323"/>
    <cellStyle name="Input 2 2 2 4 5 3" xfId="10324"/>
    <cellStyle name="Input 2 2 2 4 5 4" xfId="10325"/>
    <cellStyle name="Input 2 2 2 4 5 5" xfId="10326"/>
    <cellStyle name="Input 2 2 2 4 5 6" xfId="10327"/>
    <cellStyle name="Input 2 2 2 4 5 7" xfId="10328"/>
    <cellStyle name="Input 2 2 2 4 5 8" xfId="10329"/>
    <cellStyle name="Input 2 2 2 4 6" xfId="10330"/>
    <cellStyle name="Input 2 2 2 4 6 2" xfId="10331"/>
    <cellStyle name="Input 2 2 2 4 6 3" xfId="10332"/>
    <cellStyle name="Input 2 2 2 4 6 4" xfId="10333"/>
    <cellStyle name="Input 2 2 2 4 6 5" xfId="10334"/>
    <cellStyle name="Input 2 2 2 4 6 6" xfId="10335"/>
    <cellStyle name="Input 2 2 2 4 6 7" xfId="10336"/>
    <cellStyle name="Input 2 2 2 4 7" xfId="10337"/>
    <cellStyle name="Input 2 2 2 4 8" xfId="10338"/>
    <cellStyle name="Input 2 2 2 4 9" xfId="10339"/>
    <cellStyle name="Input 2 2 2 5" xfId="10340"/>
    <cellStyle name="Input 2 2 2 5 10" xfId="10341"/>
    <cellStyle name="Input 2 2 2 5 2" xfId="10342"/>
    <cellStyle name="Input 2 2 2 5 2 2" xfId="10343"/>
    <cellStyle name="Input 2 2 2 5 2 2 2" xfId="10344"/>
    <cellStyle name="Input 2 2 2 5 2 2 3" xfId="10345"/>
    <cellStyle name="Input 2 2 2 5 2 2 4" xfId="10346"/>
    <cellStyle name="Input 2 2 2 5 2 2 5" xfId="10347"/>
    <cellStyle name="Input 2 2 2 5 2 2 6" xfId="10348"/>
    <cellStyle name="Input 2 2 2 5 2 2 7" xfId="10349"/>
    <cellStyle name="Input 2 2 2 5 2 3" xfId="10350"/>
    <cellStyle name="Input 2 2 2 5 2 4" xfId="10351"/>
    <cellStyle name="Input 2 2 2 5 3" xfId="10352"/>
    <cellStyle name="Input 2 2 2 5 3 2" xfId="10353"/>
    <cellStyle name="Input 2 2 2 5 3 2 2" xfId="10354"/>
    <cellStyle name="Input 2 2 2 5 3 2 3" xfId="10355"/>
    <cellStyle name="Input 2 2 2 5 3 2 4" xfId="10356"/>
    <cellStyle name="Input 2 2 2 5 3 2 5" xfId="10357"/>
    <cellStyle name="Input 2 2 2 5 3 2 6" xfId="10358"/>
    <cellStyle name="Input 2 2 2 5 3 2 7" xfId="10359"/>
    <cellStyle name="Input 2 2 2 5 3 3" xfId="10360"/>
    <cellStyle name="Input 2 2 2 5 3 4" xfId="10361"/>
    <cellStyle name="Input 2 2 2 5 4" xfId="10362"/>
    <cellStyle name="Input 2 2 2 5 4 2" xfId="10363"/>
    <cellStyle name="Input 2 2 2 5 4 2 2" xfId="10364"/>
    <cellStyle name="Input 2 2 2 5 4 2 3" xfId="10365"/>
    <cellStyle name="Input 2 2 2 5 4 2 4" xfId="10366"/>
    <cellStyle name="Input 2 2 2 5 4 2 5" xfId="10367"/>
    <cellStyle name="Input 2 2 2 5 4 2 6" xfId="10368"/>
    <cellStyle name="Input 2 2 2 5 4 2 7" xfId="10369"/>
    <cellStyle name="Input 2 2 2 5 4 3" xfId="10370"/>
    <cellStyle name="Input 2 2 2 5 4 4" xfId="10371"/>
    <cellStyle name="Input 2 2 2 5 5" xfId="10372"/>
    <cellStyle name="Input 2 2 2 5 5 2" xfId="10373"/>
    <cellStyle name="Input 2 2 2 5 5 3" xfId="10374"/>
    <cellStyle name="Input 2 2 2 5 5 4" xfId="10375"/>
    <cellStyle name="Input 2 2 2 5 5 5" xfId="10376"/>
    <cellStyle name="Input 2 2 2 5 5 6" xfId="10377"/>
    <cellStyle name="Input 2 2 2 5 5 7" xfId="10378"/>
    <cellStyle name="Input 2 2 2 5 5 8" xfId="10379"/>
    <cellStyle name="Input 2 2 2 5 6" xfId="10380"/>
    <cellStyle name="Input 2 2 2 5 6 2" xfId="10381"/>
    <cellStyle name="Input 2 2 2 5 6 3" xfId="10382"/>
    <cellStyle name="Input 2 2 2 5 6 4" xfId="10383"/>
    <cellStyle name="Input 2 2 2 5 6 5" xfId="10384"/>
    <cellStyle name="Input 2 2 2 5 6 6" xfId="10385"/>
    <cellStyle name="Input 2 2 2 5 6 7" xfId="10386"/>
    <cellStyle name="Input 2 2 2 5 7" xfId="10387"/>
    <cellStyle name="Input 2 2 2 5 8" xfId="10388"/>
    <cellStyle name="Input 2 2 2 5 9" xfId="10389"/>
    <cellStyle name="Input 2 2 2 6" xfId="10390"/>
    <cellStyle name="Input 2 2 2 6 2" xfId="10391"/>
    <cellStyle name="Input 2 2 2 6 2 2" xfId="10392"/>
    <cellStyle name="Input 2 2 2 6 2 3" xfId="10393"/>
    <cellStyle name="Input 2 2 2 6 2 4" xfId="10394"/>
    <cellStyle name="Input 2 2 2 6 2 5" xfId="10395"/>
    <cellStyle name="Input 2 2 2 6 2 6" xfId="10396"/>
    <cellStyle name="Input 2 2 2 6 2 7" xfId="10397"/>
    <cellStyle name="Input 2 2 2 6 3" xfId="10398"/>
    <cellStyle name="Input 2 2 2 6 4" xfId="10399"/>
    <cellStyle name="Input 2 2 2 6 5" xfId="10400"/>
    <cellStyle name="Input 2 2 2 7" xfId="10401"/>
    <cellStyle name="Input 2 2 2 7 2" xfId="10402"/>
    <cellStyle name="Input 2 2 2 7 2 2" xfId="10403"/>
    <cellStyle name="Input 2 2 2 7 2 3" xfId="10404"/>
    <cellStyle name="Input 2 2 2 7 2 4" xfId="10405"/>
    <cellStyle name="Input 2 2 2 7 2 5" xfId="10406"/>
    <cellStyle name="Input 2 2 2 7 2 6" xfId="10407"/>
    <cellStyle name="Input 2 2 2 7 2 7" xfId="10408"/>
    <cellStyle name="Input 2 2 2 7 3" xfId="10409"/>
    <cellStyle name="Input 2 2 2 7 4" xfId="10410"/>
    <cellStyle name="Input 2 2 2 7 5" xfId="10411"/>
    <cellStyle name="Input 2 2 2 8" xfId="10412"/>
    <cellStyle name="Input 2 2 2 8 2" xfId="10413"/>
    <cellStyle name="Input 2 2 2 8 2 2" xfId="10414"/>
    <cellStyle name="Input 2 2 2 8 2 3" xfId="10415"/>
    <cellStyle name="Input 2 2 2 8 2 4" xfId="10416"/>
    <cellStyle name="Input 2 2 2 8 2 5" xfId="10417"/>
    <cellStyle name="Input 2 2 2 8 2 6" xfId="10418"/>
    <cellStyle name="Input 2 2 2 8 2 7" xfId="10419"/>
    <cellStyle name="Input 2 2 2 8 3" xfId="10420"/>
    <cellStyle name="Input 2 2 2 8 4" xfId="10421"/>
    <cellStyle name="Input 2 2 2 8 5" xfId="10422"/>
    <cellStyle name="Input 2 2 2 9" xfId="10423"/>
    <cellStyle name="Input 2 2 2 9 2" xfId="10424"/>
    <cellStyle name="Input 2 2 2 9 2 2" xfId="10425"/>
    <cellStyle name="Input 2 2 2 9 2 3" xfId="10426"/>
    <cellStyle name="Input 2 2 2 9 2 4" xfId="10427"/>
    <cellStyle name="Input 2 2 2 9 2 5" xfId="10428"/>
    <cellStyle name="Input 2 2 2 9 2 6" xfId="10429"/>
    <cellStyle name="Input 2 2 2 9 2 7" xfId="10430"/>
    <cellStyle name="Input 2 2 2 9 3" xfId="10431"/>
    <cellStyle name="Input 2 2 2 9 4" xfId="10432"/>
    <cellStyle name="Input 2 2 2 9 5" xfId="10433"/>
    <cellStyle name="Input 2 2 20" xfId="10434"/>
    <cellStyle name="Input 2 2 3" xfId="10435"/>
    <cellStyle name="Input 2 2 3 10" xfId="10436"/>
    <cellStyle name="Input 2 2 3 10 2" xfId="10437"/>
    <cellStyle name="Input 2 2 3 10 3" xfId="10438"/>
    <cellStyle name="Input 2 2 3 10 4" xfId="10439"/>
    <cellStyle name="Input 2 2 3 10 5" xfId="10440"/>
    <cellStyle name="Input 2 2 3 10 6" xfId="10441"/>
    <cellStyle name="Input 2 2 3 10 7" xfId="10442"/>
    <cellStyle name="Input 2 2 3 10 8" xfId="10443"/>
    <cellStyle name="Input 2 2 3 11" xfId="10444"/>
    <cellStyle name="Input 2 2 3 11 2" xfId="10445"/>
    <cellStyle name="Input 2 2 3 11 3" xfId="10446"/>
    <cellStyle name="Input 2 2 3 11 4" xfId="10447"/>
    <cellStyle name="Input 2 2 3 11 5" xfId="10448"/>
    <cellStyle name="Input 2 2 3 11 6" xfId="10449"/>
    <cellStyle name="Input 2 2 3 11 7" xfId="10450"/>
    <cellStyle name="Input 2 2 3 12" xfId="10451"/>
    <cellStyle name="Input 2 2 3 12 2" xfId="10452"/>
    <cellStyle name="Input 2 2 3 12 3" xfId="10453"/>
    <cellStyle name="Input 2 2 3 12 4" xfId="10454"/>
    <cellStyle name="Input 2 2 3 12 5" xfId="10455"/>
    <cellStyle name="Input 2 2 3 13" xfId="10456"/>
    <cellStyle name="Input 2 2 3 13 2" xfId="10457"/>
    <cellStyle name="Input 2 2 3 13 3" xfId="10458"/>
    <cellStyle name="Input 2 2 3 13 4" xfId="10459"/>
    <cellStyle name="Input 2 2 3 13 5" xfId="10460"/>
    <cellStyle name="Input 2 2 3 14" xfId="10461"/>
    <cellStyle name="Input 2 2 3 14 2" xfId="10462"/>
    <cellStyle name="Input 2 2 3 14 3" xfId="10463"/>
    <cellStyle name="Input 2 2 3 14 4" xfId="10464"/>
    <cellStyle name="Input 2 2 3 14 5" xfId="10465"/>
    <cellStyle name="Input 2 2 3 15" xfId="10466"/>
    <cellStyle name="Input 2 2 3 15 2" xfId="10467"/>
    <cellStyle name="Input 2 2 3 15 3" xfId="10468"/>
    <cellStyle name="Input 2 2 3 15 4" xfId="10469"/>
    <cellStyle name="Input 2 2 3 15 5" xfId="10470"/>
    <cellStyle name="Input 2 2 3 16" xfId="10471"/>
    <cellStyle name="Input 2 2 3 17" xfId="10472"/>
    <cellStyle name="Input 2 2 3 2" xfId="10473"/>
    <cellStyle name="Input 2 2 3 2 10" xfId="10474"/>
    <cellStyle name="Input 2 2 3 2 10 2" xfId="10475"/>
    <cellStyle name="Input 2 2 3 2 10 3" xfId="10476"/>
    <cellStyle name="Input 2 2 3 2 10 4" xfId="10477"/>
    <cellStyle name="Input 2 2 3 2 10 5" xfId="10478"/>
    <cellStyle name="Input 2 2 3 2 10 6" xfId="10479"/>
    <cellStyle name="Input 2 2 3 2 10 7" xfId="10480"/>
    <cellStyle name="Input 2 2 3 2 11" xfId="10481"/>
    <cellStyle name="Input 2 2 3 2 11 2" xfId="10482"/>
    <cellStyle name="Input 2 2 3 2 11 3" xfId="10483"/>
    <cellStyle name="Input 2 2 3 2 11 4" xfId="10484"/>
    <cellStyle name="Input 2 2 3 2 11 5" xfId="10485"/>
    <cellStyle name="Input 2 2 3 2 12" xfId="10486"/>
    <cellStyle name="Input 2 2 3 2 12 2" xfId="10487"/>
    <cellStyle name="Input 2 2 3 2 12 3" xfId="10488"/>
    <cellStyle name="Input 2 2 3 2 12 4" xfId="10489"/>
    <cellStyle name="Input 2 2 3 2 12 5" xfId="10490"/>
    <cellStyle name="Input 2 2 3 2 13" xfId="10491"/>
    <cellStyle name="Input 2 2 3 2 13 2" xfId="10492"/>
    <cellStyle name="Input 2 2 3 2 13 3" xfId="10493"/>
    <cellStyle name="Input 2 2 3 2 13 4" xfId="10494"/>
    <cellStyle name="Input 2 2 3 2 13 5" xfId="10495"/>
    <cellStyle name="Input 2 2 3 2 14" xfId="10496"/>
    <cellStyle name="Input 2 2 3 2 14 2" xfId="10497"/>
    <cellStyle name="Input 2 2 3 2 14 3" xfId="10498"/>
    <cellStyle name="Input 2 2 3 2 14 4" xfId="10499"/>
    <cellStyle name="Input 2 2 3 2 14 5" xfId="10500"/>
    <cellStyle name="Input 2 2 3 2 15" xfId="10501"/>
    <cellStyle name="Input 2 2 3 2 15 2" xfId="10502"/>
    <cellStyle name="Input 2 2 3 2 15 3" xfId="10503"/>
    <cellStyle name="Input 2 2 3 2 15 4" xfId="10504"/>
    <cellStyle name="Input 2 2 3 2 15 5" xfId="10505"/>
    <cellStyle name="Input 2 2 3 2 16" xfId="10506"/>
    <cellStyle name="Input 2 2 3 2 16 2" xfId="10507"/>
    <cellStyle name="Input 2 2 3 2 16 3" xfId="10508"/>
    <cellStyle name="Input 2 2 3 2 16 4" xfId="10509"/>
    <cellStyle name="Input 2 2 3 2 16 5" xfId="10510"/>
    <cellStyle name="Input 2 2 3 2 17" xfId="10511"/>
    <cellStyle name="Input 2 2 3 2 17 2" xfId="10512"/>
    <cellStyle name="Input 2 2 3 2 17 3" xfId="10513"/>
    <cellStyle name="Input 2 2 3 2 17 4" xfId="10514"/>
    <cellStyle name="Input 2 2 3 2 17 5" xfId="10515"/>
    <cellStyle name="Input 2 2 3 2 18" xfId="10516"/>
    <cellStyle name="Input 2 2 3 2 2" xfId="10517"/>
    <cellStyle name="Input 2 2 3 2 2 10" xfId="10518"/>
    <cellStyle name="Input 2 2 3 2 2 10 2" xfId="10519"/>
    <cellStyle name="Input 2 2 3 2 2 10 3" xfId="10520"/>
    <cellStyle name="Input 2 2 3 2 2 10 4" xfId="10521"/>
    <cellStyle name="Input 2 2 3 2 2 10 5" xfId="10522"/>
    <cellStyle name="Input 2 2 3 2 2 11" xfId="10523"/>
    <cellStyle name="Input 2 2 3 2 2 11 2" xfId="10524"/>
    <cellStyle name="Input 2 2 3 2 2 11 3" xfId="10525"/>
    <cellStyle name="Input 2 2 3 2 2 11 4" xfId="10526"/>
    <cellStyle name="Input 2 2 3 2 2 11 5" xfId="10527"/>
    <cellStyle name="Input 2 2 3 2 2 12" xfId="10528"/>
    <cellStyle name="Input 2 2 3 2 2 12 2" xfId="10529"/>
    <cellStyle name="Input 2 2 3 2 2 12 3" xfId="10530"/>
    <cellStyle name="Input 2 2 3 2 2 12 4" xfId="10531"/>
    <cellStyle name="Input 2 2 3 2 2 12 5" xfId="10532"/>
    <cellStyle name="Input 2 2 3 2 2 13" xfId="10533"/>
    <cellStyle name="Input 2 2 3 2 2 13 2" xfId="10534"/>
    <cellStyle name="Input 2 2 3 2 2 13 3" xfId="10535"/>
    <cellStyle name="Input 2 2 3 2 2 13 4" xfId="10536"/>
    <cellStyle name="Input 2 2 3 2 2 13 5" xfId="10537"/>
    <cellStyle name="Input 2 2 3 2 2 14" xfId="10538"/>
    <cellStyle name="Input 2 2 3 2 2 14 2" xfId="10539"/>
    <cellStyle name="Input 2 2 3 2 2 14 3" xfId="10540"/>
    <cellStyle name="Input 2 2 3 2 2 14 4" xfId="10541"/>
    <cellStyle name="Input 2 2 3 2 2 14 5" xfId="10542"/>
    <cellStyle name="Input 2 2 3 2 2 15" xfId="10543"/>
    <cellStyle name="Input 2 2 3 2 2 15 2" xfId="10544"/>
    <cellStyle name="Input 2 2 3 2 2 15 3" xfId="10545"/>
    <cellStyle name="Input 2 2 3 2 2 15 4" xfId="10546"/>
    <cellStyle name="Input 2 2 3 2 2 15 5" xfId="10547"/>
    <cellStyle name="Input 2 2 3 2 2 16" xfId="10548"/>
    <cellStyle name="Input 2 2 3 2 2 16 2" xfId="10549"/>
    <cellStyle name="Input 2 2 3 2 2 16 3" xfId="10550"/>
    <cellStyle name="Input 2 2 3 2 2 16 4" xfId="10551"/>
    <cellStyle name="Input 2 2 3 2 2 16 5" xfId="10552"/>
    <cellStyle name="Input 2 2 3 2 2 17" xfId="10553"/>
    <cellStyle name="Input 2 2 3 2 2 17 2" xfId="10554"/>
    <cellStyle name="Input 2 2 3 2 2 17 3" xfId="10555"/>
    <cellStyle name="Input 2 2 3 2 2 17 4" xfId="10556"/>
    <cellStyle name="Input 2 2 3 2 2 17 5" xfId="10557"/>
    <cellStyle name="Input 2 2 3 2 2 18" xfId="10558"/>
    <cellStyle name="Input 2 2 3 2 2 2" xfId="10559"/>
    <cellStyle name="Input 2 2 3 2 2 2 10" xfId="10560"/>
    <cellStyle name="Input 2 2 3 2 2 2 2" xfId="10561"/>
    <cellStyle name="Input 2 2 3 2 2 2 2 2" xfId="10562"/>
    <cellStyle name="Input 2 2 3 2 2 2 2 2 2" xfId="10563"/>
    <cellStyle name="Input 2 2 3 2 2 2 2 2 3" xfId="10564"/>
    <cellStyle name="Input 2 2 3 2 2 2 2 2 4" xfId="10565"/>
    <cellStyle name="Input 2 2 3 2 2 2 2 2 5" xfId="10566"/>
    <cellStyle name="Input 2 2 3 2 2 2 2 2 6" xfId="10567"/>
    <cellStyle name="Input 2 2 3 2 2 2 2 2 7" xfId="10568"/>
    <cellStyle name="Input 2 2 3 2 2 2 2 3" xfId="10569"/>
    <cellStyle name="Input 2 2 3 2 2 2 2 4" xfId="10570"/>
    <cellStyle name="Input 2 2 3 2 2 2 3" xfId="10571"/>
    <cellStyle name="Input 2 2 3 2 2 2 3 2" xfId="10572"/>
    <cellStyle name="Input 2 2 3 2 2 2 3 2 2" xfId="10573"/>
    <cellStyle name="Input 2 2 3 2 2 2 3 2 3" xfId="10574"/>
    <cellStyle name="Input 2 2 3 2 2 2 3 2 4" xfId="10575"/>
    <cellStyle name="Input 2 2 3 2 2 2 3 2 5" xfId="10576"/>
    <cellStyle name="Input 2 2 3 2 2 2 3 2 6" xfId="10577"/>
    <cellStyle name="Input 2 2 3 2 2 2 3 2 7" xfId="10578"/>
    <cellStyle name="Input 2 2 3 2 2 2 3 3" xfId="10579"/>
    <cellStyle name="Input 2 2 3 2 2 2 3 4" xfId="10580"/>
    <cellStyle name="Input 2 2 3 2 2 2 4" xfId="10581"/>
    <cellStyle name="Input 2 2 3 2 2 2 4 2" xfId="10582"/>
    <cellStyle name="Input 2 2 3 2 2 2 4 2 2" xfId="10583"/>
    <cellStyle name="Input 2 2 3 2 2 2 4 2 3" xfId="10584"/>
    <cellStyle name="Input 2 2 3 2 2 2 4 2 4" xfId="10585"/>
    <cellStyle name="Input 2 2 3 2 2 2 4 2 5" xfId="10586"/>
    <cellStyle name="Input 2 2 3 2 2 2 4 2 6" xfId="10587"/>
    <cellStyle name="Input 2 2 3 2 2 2 4 2 7" xfId="10588"/>
    <cellStyle name="Input 2 2 3 2 2 2 4 3" xfId="10589"/>
    <cellStyle name="Input 2 2 3 2 2 2 4 4" xfId="10590"/>
    <cellStyle name="Input 2 2 3 2 2 2 5" xfId="10591"/>
    <cellStyle name="Input 2 2 3 2 2 2 5 2" xfId="10592"/>
    <cellStyle name="Input 2 2 3 2 2 2 5 3" xfId="10593"/>
    <cellStyle name="Input 2 2 3 2 2 2 5 4" xfId="10594"/>
    <cellStyle name="Input 2 2 3 2 2 2 5 5" xfId="10595"/>
    <cellStyle name="Input 2 2 3 2 2 2 5 6" xfId="10596"/>
    <cellStyle name="Input 2 2 3 2 2 2 5 7" xfId="10597"/>
    <cellStyle name="Input 2 2 3 2 2 2 5 8" xfId="10598"/>
    <cellStyle name="Input 2 2 3 2 2 2 6" xfId="10599"/>
    <cellStyle name="Input 2 2 3 2 2 2 6 2" xfId="10600"/>
    <cellStyle name="Input 2 2 3 2 2 2 6 3" xfId="10601"/>
    <cellStyle name="Input 2 2 3 2 2 2 6 4" xfId="10602"/>
    <cellStyle name="Input 2 2 3 2 2 2 6 5" xfId="10603"/>
    <cellStyle name="Input 2 2 3 2 2 2 6 6" xfId="10604"/>
    <cellStyle name="Input 2 2 3 2 2 2 6 7" xfId="10605"/>
    <cellStyle name="Input 2 2 3 2 2 2 7" xfId="10606"/>
    <cellStyle name="Input 2 2 3 2 2 2 8" xfId="10607"/>
    <cellStyle name="Input 2 2 3 2 2 2 9" xfId="10608"/>
    <cellStyle name="Input 2 2 3 2 2 3" xfId="10609"/>
    <cellStyle name="Input 2 2 3 2 2 3 2" xfId="10610"/>
    <cellStyle name="Input 2 2 3 2 2 3 2 2" xfId="10611"/>
    <cellStyle name="Input 2 2 3 2 2 3 2 3" xfId="10612"/>
    <cellStyle name="Input 2 2 3 2 2 3 2 4" xfId="10613"/>
    <cellStyle name="Input 2 2 3 2 2 3 2 5" xfId="10614"/>
    <cellStyle name="Input 2 2 3 2 2 3 2 6" xfId="10615"/>
    <cellStyle name="Input 2 2 3 2 2 3 2 7" xfId="10616"/>
    <cellStyle name="Input 2 2 3 2 2 3 3" xfId="10617"/>
    <cellStyle name="Input 2 2 3 2 2 3 4" xfId="10618"/>
    <cellStyle name="Input 2 2 3 2 2 3 5" xfId="10619"/>
    <cellStyle name="Input 2 2 3 2 2 4" xfId="10620"/>
    <cellStyle name="Input 2 2 3 2 2 4 2" xfId="10621"/>
    <cellStyle name="Input 2 2 3 2 2 4 2 2" xfId="10622"/>
    <cellStyle name="Input 2 2 3 2 2 4 2 3" xfId="10623"/>
    <cellStyle name="Input 2 2 3 2 2 4 2 4" xfId="10624"/>
    <cellStyle name="Input 2 2 3 2 2 4 2 5" xfId="10625"/>
    <cellStyle name="Input 2 2 3 2 2 4 2 6" xfId="10626"/>
    <cellStyle name="Input 2 2 3 2 2 4 2 7" xfId="10627"/>
    <cellStyle name="Input 2 2 3 2 2 4 3" xfId="10628"/>
    <cellStyle name="Input 2 2 3 2 2 4 4" xfId="10629"/>
    <cellStyle name="Input 2 2 3 2 2 4 5" xfId="10630"/>
    <cellStyle name="Input 2 2 3 2 2 5" xfId="10631"/>
    <cellStyle name="Input 2 2 3 2 2 5 2" xfId="10632"/>
    <cellStyle name="Input 2 2 3 2 2 5 2 2" xfId="10633"/>
    <cellStyle name="Input 2 2 3 2 2 5 2 3" xfId="10634"/>
    <cellStyle name="Input 2 2 3 2 2 5 2 4" xfId="10635"/>
    <cellStyle name="Input 2 2 3 2 2 5 2 5" xfId="10636"/>
    <cellStyle name="Input 2 2 3 2 2 5 2 6" xfId="10637"/>
    <cellStyle name="Input 2 2 3 2 2 5 2 7" xfId="10638"/>
    <cellStyle name="Input 2 2 3 2 2 5 3" xfId="10639"/>
    <cellStyle name="Input 2 2 3 2 2 5 4" xfId="10640"/>
    <cellStyle name="Input 2 2 3 2 2 5 5" xfId="10641"/>
    <cellStyle name="Input 2 2 3 2 2 6" xfId="10642"/>
    <cellStyle name="Input 2 2 3 2 2 6 2" xfId="10643"/>
    <cellStyle name="Input 2 2 3 2 2 6 3" xfId="10644"/>
    <cellStyle name="Input 2 2 3 2 2 6 4" xfId="10645"/>
    <cellStyle name="Input 2 2 3 2 2 6 5" xfId="10646"/>
    <cellStyle name="Input 2 2 3 2 2 6 6" xfId="10647"/>
    <cellStyle name="Input 2 2 3 2 2 6 7" xfId="10648"/>
    <cellStyle name="Input 2 2 3 2 2 6 8" xfId="10649"/>
    <cellStyle name="Input 2 2 3 2 2 7" xfId="10650"/>
    <cellStyle name="Input 2 2 3 2 2 7 2" xfId="10651"/>
    <cellStyle name="Input 2 2 3 2 2 7 3" xfId="10652"/>
    <cellStyle name="Input 2 2 3 2 2 7 4" xfId="10653"/>
    <cellStyle name="Input 2 2 3 2 2 7 5" xfId="10654"/>
    <cellStyle name="Input 2 2 3 2 2 7 6" xfId="10655"/>
    <cellStyle name="Input 2 2 3 2 2 7 7" xfId="10656"/>
    <cellStyle name="Input 2 2 3 2 2 8" xfId="10657"/>
    <cellStyle name="Input 2 2 3 2 2 8 2" xfId="10658"/>
    <cellStyle name="Input 2 2 3 2 2 8 3" xfId="10659"/>
    <cellStyle name="Input 2 2 3 2 2 8 4" xfId="10660"/>
    <cellStyle name="Input 2 2 3 2 2 8 5" xfId="10661"/>
    <cellStyle name="Input 2 2 3 2 2 9" xfId="10662"/>
    <cellStyle name="Input 2 2 3 2 2 9 2" xfId="10663"/>
    <cellStyle name="Input 2 2 3 2 2 9 3" xfId="10664"/>
    <cellStyle name="Input 2 2 3 2 2 9 4" xfId="10665"/>
    <cellStyle name="Input 2 2 3 2 2 9 5" xfId="10666"/>
    <cellStyle name="Input 2 2 3 2 3" xfId="10667"/>
    <cellStyle name="Input 2 2 3 2 3 10" xfId="10668"/>
    <cellStyle name="Input 2 2 3 2 3 2" xfId="10669"/>
    <cellStyle name="Input 2 2 3 2 3 2 2" xfId="10670"/>
    <cellStyle name="Input 2 2 3 2 3 2 2 2" xfId="10671"/>
    <cellStyle name="Input 2 2 3 2 3 2 2 3" xfId="10672"/>
    <cellStyle name="Input 2 2 3 2 3 2 2 4" xfId="10673"/>
    <cellStyle name="Input 2 2 3 2 3 2 2 5" xfId="10674"/>
    <cellStyle name="Input 2 2 3 2 3 2 2 6" xfId="10675"/>
    <cellStyle name="Input 2 2 3 2 3 2 2 7" xfId="10676"/>
    <cellStyle name="Input 2 2 3 2 3 2 3" xfId="10677"/>
    <cellStyle name="Input 2 2 3 2 3 2 4" xfId="10678"/>
    <cellStyle name="Input 2 2 3 2 3 3" xfId="10679"/>
    <cellStyle name="Input 2 2 3 2 3 3 2" xfId="10680"/>
    <cellStyle name="Input 2 2 3 2 3 3 2 2" xfId="10681"/>
    <cellStyle name="Input 2 2 3 2 3 3 2 3" xfId="10682"/>
    <cellStyle name="Input 2 2 3 2 3 3 2 4" xfId="10683"/>
    <cellStyle name="Input 2 2 3 2 3 3 2 5" xfId="10684"/>
    <cellStyle name="Input 2 2 3 2 3 3 2 6" xfId="10685"/>
    <cellStyle name="Input 2 2 3 2 3 3 2 7" xfId="10686"/>
    <cellStyle name="Input 2 2 3 2 3 3 3" xfId="10687"/>
    <cellStyle name="Input 2 2 3 2 3 3 4" xfId="10688"/>
    <cellStyle name="Input 2 2 3 2 3 4" xfId="10689"/>
    <cellStyle name="Input 2 2 3 2 3 4 2" xfId="10690"/>
    <cellStyle name="Input 2 2 3 2 3 4 2 2" xfId="10691"/>
    <cellStyle name="Input 2 2 3 2 3 4 2 3" xfId="10692"/>
    <cellStyle name="Input 2 2 3 2 3 4 2 4" xfId="10693"/>
    <cellStyle name="Input 2 2 3 2 3 4 2 5" xfId="10694"/>
    <cellStyle name="Input 2 2 3 2 3 4 2 6" xfId="10695"/>
    <cellStyle name="Input 2 2 3 2 3 4 2 7" xfId="10696"/>
    <cellStyle name="Input 2 2 3 2 3 4 3" xfId="10697"/>
    <cellStyle name="Input 2 2 3 2 3 4 4" xfId="10698"/>
    <cellStyle name="Input 2 2 3 2 3 5" xfId="10699"/>
    <cellStyle name="Input 2 2 3 2 3 5 2" xfId="10700"/>
    <cellStyle name="Input 2 2 3 2 3 5 3" xfId="10701"/>
    <cellStyle name="Input 2 2 3 2 3 5 4" xfId="10702"/>
    <cellStyle name="Input 2 2 3 2 3 5 5" xfId="10703"/>
    <cellStyle name="Input 2 2 3 2 3 5 6" xfId="10704"/>
    <cellStyle name="Input 2 2 3 2 3 5 7" xfId="10705"/>
    <cellStyle name="Input 2 2 3 2 3 5 8" xfId="10706"/>
    <cellStyle name="Input 2 2 3 2 3 6" xfId="10707"/>
    <cellStyle name="Input 2 2 3 2 3 6 2" xfId="10708"/>
    <cellStyle name="Input 2 2 3 2 3 6 3" xfId="10709"/>
    <cellStyle name="Input 2 2 3 2 3 6 4" xfId="10710"/>
    <cellStyle name="Input 2 2 3 2 3 6 5" xfId="10711"/>
    <cellStyle name="Input 2 2 3 2 3 6 6" xfId="10712"/>
    <cellStyle name="Input 2 2 3 2 3 6 7" xfId="10713"/>
    <cellStyle name="Input 2 2 3 2 3 7" xfId="10714"/>
    <cellStyle name="Input 2 2 3 2 3 8" xfId="10715"/>
    <cellStyle name="Input 2 2 3 2 3 9" xfId="10716"/>
    <cellStyle name="Input 2 2 3 2 4" xfId="10717"/>
    <cellStyle name="Input 2 2 3 2 4 10" xfId="10718"/>
    <cellStyle name="Input 2 2 3 2 4 2" xfId="10719"/>
    <cellStyle name="Input 2 2 3 2 4 2 2" xfId="10720"/>
    <cellStyle name="Input 2 2 3 2 4 2 2 2" xfId="10721"/>
    <cellStyle name="Input 2 2 3 2 4 2 2 3" xfId="10722"/>
    <cellStyle name="Input 2 2 3 2 4 2 2 4" xfId="10723"/>
    <cellStyle name="Input 2 2 3 2 4 2 2 5" xfId="10724"/>
    <cellStyle name="Input 2 2 3 2 4 2 2 6" xfId="10725"/>
    <cellStyle name="Input 2 2 3 2 4 2 2 7" xfId="10726"/>
    <cellStyle name="Input 2 2 3 2 4 2 3" xfId="10727"/>
    <cellStyle name="Input 2 2 3 2 4 2 4" xfId="10728"/>
    <cellStyle name="Input 2 2 3 2 4 3" xfId="10729"/>
    <cellStyle name="Input 2 2 3 2 4 3 2" xfId="10730"/>
    <cellStyle name="Input 2 2 3 2 4 3 2 2" xfId="10731"/>
    <cellStyle name="Input 2 2 3 2 4 3 2 3" xfId="10732"/>
    <cellStyle name="Input 2 2 3 2 4 3 2 4" xfId="10733"/>
    <cellStyle name="Input 2 2 3 2 4 3 2 5" xfId="10734"/>
    <cellStyle name="Input 2 2 3 2 4 3 2 6" xfId="10735"/>
    <cellStyle name="Input 2 2 3 2 4 3 2 7" xfId="10736"/>
    <cellStyle name="Input 2 2 3 2 4 3 3" xfId="10737"/>
    <cellStyle name="Input 2 2 3 2 4 3 4" xfId="10738"/>
    <cellStyle name="Input 2 2 3 2 4 4" xfId="10739"/>
    <cellStyle name="Input 2 2 3 2 4 4 2" xfId="10740"/>
    <cellStyle name="Input 2 2 3 2 4 4 2 2" xfId="10741"/>
    <cellStyle name="Input 2 2 3 2 4 4 2 3" xfId="10742"/>
    <cellStyle name="Input 2 2 3 2 4 4 2 4" xfId="10743"/>
    <cellStyle name="Input 2 2 3 2 4 4 2 5" xfId="10744"/>
    <cellStyle name="Input 2 2 3 2 4 4 2 6" xfId="10745"/>
    <cellStyle name="Input 2 2 3 2 4 4 2 7" xfId="10746"/>
    <cellStyle name="Input 2 2 3 2 4 4 3" xfId="10747"/>
    <cellStyle name="Input 2 2 3 2 4 4 4" xfId="10748"/>
    <cellStyle name="Input 2 2 3 2 4 5" xfId="10749"/>
    <cellStyle name="Input 2 2 3 2 4 5 2" xfId="10750"/>
    <cellStyle name="Input 2 2 3 2 4 5 3" xfId="10751"/>
    <cellStyle name="Input 2 2 3 2 4 5 4" xfId="10752"/>
    <cellStyle name="Input 2 2 3 2 4 5 5" xfId="10753"/>
    <cellStyle name="Input 2 2 3 2 4 5 6" xfId="10754"/>
    <cellStyle name="Input 2 2 3 2 4 5 7" xfId="10755"/>
    <cellStyle name="Input 2 2 3 2 4 5 8" xfId="10756"/>
    <cellStyle name="Input 2 2 3 2 4 6" xfId="10757"/>
    <cellStyle name="Input 2 2 3 2 4 6 2" xfId="10758"/>
    <cellStyle name="Input 2 2 3 2 4 6 3" xfId="10759"/>
    <cellStyle name="Input 2 2 3 2 4 6 4" xfId="10760"/>
    <cellStyle name="Input 2 2 3 2 4 6 5" xfId="10761"/>
    <cellStyle name="Input 2 2 3 2 4 6 6" xfId="10762"/>
    <cellStyle name="Input 2 2 3 2 4 6 7" xfId="10763"/>
    <cellStyle name="Input 2 2 3 2 4 7" xfId="10764"/>
    <cellStyle name="Input 2 2 3 2 4 8" xfId="10765"/>
    <cellStyle name="Input 2 2 3 2 4 9" xfId="10766"/>
    <cellStyle name="Input 2 2 3 2 5" xfId="10767"/>
    <cellStyle name="Input 2 2 3 2 5 2" xfId="10768"/>
    <cellStyle name="Input 2 2 3 2 5 2 2" xfId="10769"/>
    <cellStyle name="Input 2 2 3 2 5 2 3" xfId="10770"/>
    <cellStyle name="Input 2 2 3 2 5 2 4" xfId="10771"/>
    <cellStyle name="Input 2 2 3 2 5 2 5" xfId="10772"/>
    <cellStyle name="Input 2 2 3 2 5 2 6" xfId="10773"/>
    <cellStyle name="Input 2 2 3 2 5 2 7" xfId="10774"/>
    <cellStyle name="Input 2 2 3 2 5 3" xfId="10775"/>
    <cellStyle name="Input 2 2 3 2 5 4" xfId="10776"/>
    <cellStyle name="Input 2 2 3 2 5 5" xfId="10777"/>
    <cellStyle name="Input 2 2 3 2 6" xfId="10778"/>
    <cellStyle name="Input 2 2 3 2 6 2" xfId="10779"/>
    <cellStyle name="Input 2 2 3 2 6 2 2" xfId="10780"/>
    <cellStyle name="Input 2 2 3 2 6 2 3" xfId="10781"/>
    <cellStyle name="Input 2 2 3 2 6 2 4" xfId="10782"/>
    <cellStyle name="Input 2 2 3 2 6 2 5" xfId="10783"/>
    <cellStyle name="Input 2 2 3 2 6 2 6" xfId="10784"/>
    <cellStyle name="Input 2 2 3 2 6 2 7" xfId="10785"/>
    <cellStyle name="Input 2 2 3 2 6 3" xfId="10786"/>
    <cellStyle name="Input 2 2 3 2 6 4" xfId="10787"/>
    <cellStyle name="Input 2 2 3 2 6 5" xfId="10788"/>
    <cellStyle name="Input 2 2 3 2 7" xfId="10789"/>
    <cellStyle name="Input 2 2 3 2 7 2" xfId="10790"/>
    <cellStyle name="Input 2 2 3 2 7 2 2" xfId="10791"/>
    <cellStyle name="Input 2 2 3 2 7 2 3" xfId="10792"/>
    <cellStyle name="Input 2 2 3 2 7 2 4" xfId="10793"/>
    <cellStyle name="Input 2 2 3 2 7 2 5" xfId="10794"/>
    <cellStyle name="Input 2 2 3 2 7 2 6" xfId="10795"/>
    <cellStyle name="Input 2 2 3 2 7 2 7" xfId="10796"/>
    <cellStyle name="Input 2 2 3 2 7 3" xfId="10797"/>
    <cellStyle name="Input 2 2 3 2 7 4" xfId="10798"/>
    <cellStyle name="Input 2 2 3 2 7 5" xfId="10799"/>
    <cellStyle name="Input 2 2 3 2 8" xfId="10800"/>
    <cellStyle name="Input 2 2 3 2 8 2" xfId="10801"/>
    <cellStyle name="Input 2 2 3 2 8 2 2" xfId="10802"/>
    <cellStyle name="Input 2 2 3 2 8 2 3" xfId="10803"/>
    <cellStyle name="Input 2 2 3 2 8 2 4" xfId="10804"/>
    <cellStyle name="Input 2 2 3 2 8 2 5" xfId="10805"/>
    <cellStyle name="Input 2 2 3 2 8 2 6" xfId="10806"/>
    <cellStyle name="Input 2 2 3 2 8 2 7" xfId="10807"/>
    <cellStyle name="Input 2 2 3 2 8 3" xfId="10808"/>
    <cellStyle name="Input 2 2 3 2 8 4" xfId="10809"/>
    <cellStyle name="Input 2 2 3 2 8 5" xfId="10810"/>
    <cellStyle name="Input 2 2 3 2 9" xfId="10811"/>
    <cellStyle name="Input 2 2 3 2 9 2" xfId="10812"/>
    <cellStyle name="Input 2 2 3 2 9 3" xfId="10813"/>
    <cellStyle name="Input 2 2 3 2 9 4" xfId="10814"/>
    <cellStyle name="Input 2 2 3 2 9 5" xfId="10815"/>
    <cellStyle name="Input 2 2 3 2 9 6" xfId="10816"/>
    <cellStyle name="Input 2 2 3 2 9 7" xfId="10817"/>
    <cellStyle name="Input 2 2 3 2 9 8" xfId="10818"/>
    <cellStyle name="Input 2 2 3 3" xfId="10819"/>
    <cellStyle name="Input 2 2 3 3 10" xfId="10820"/>
    <cellStyle name="Input 2 2 3 3 10 2" xfId="10821"/>
    <cellStyle name="Input 2 2 3 3 10 3" xfId="10822"/>
    <cellStyle name="Input 2 2 3 3 10 4" xfId="10823"/>
    <cellStyle name="Input 2 2 3 3 10 5" xfId="10824"/>
    <cellStyle name="Input 2 2 3 3 11" xfId="10825"/>
    <cellStyle name="Input 2 2 3 3 11 2" xfId="10826"/>
    <cellStyle name="Input 2 2 3 3 11 3" xfId="10827"/>
    <cellStyle name="Input 2 2 3 3 11 4" xfId="10828"/>
    <cellStyle name="Input 2 2 3 3 11 5" xfId="10829"/>
    <cellStyle name="Input 2 2 3 3 12" xfId="10830"/>
    <cellStyle name="Input 2 2 3 3 12 2" xfId="10831"/>
    <cellStyle name="Input 2 2 3 3 12 3" xfId="10832"/>
    <cellStyle name="Input 2 2 3 3 12 4" xfId="10833"/>
    <cellStyle name="Input 2 2 3 3 12 5" xfId="10834"/>
    <cellStyle name="Input 2 2 3 3 13" xfId="10835"/>
    <cellStyle name="Input 2 2 3 3 13 2" xfId="10836"/>
    <cellStyle name="Input 2 2 3 3 13 3" xfId="10837"/>
    <cellStyle name="Input 2 2 3 3 13 4" xfId="10838"/>
    <cellStyle name="Input 2 2 3 3 13 5" xfId="10839"/>
    <cellStyle name="Input 2 2 3 3 14" xfId="10840"/>
    <cellStyle name="Input 2 2 3 3 14 2" xfId="10841"/>
    <cellStyle name="Input 2 2 3 3 14 3" xfId="10842"/>
    <cellStyle name="Input 2 2 3 3 14 4" xfId="10843"/>
    <cellStyle name="Input 2 2 3 3 14 5" xfId="10844"/>
    <cellStyle name="Input 2 2 3 3 15" xfId="10845"/>
    <cellStyle name="Input 2 2 3 3 15 2" xfId="10846"/>
    <cellStyle name="Input 2 2 3 3 15 3" xfId="10847"/>
    <cellStyle name="Input 2 2 3 3 15 4" xfId="10848"/>
    <cellStyle name="Input 2 2 3 3 15 5" xfId="10849"/>
    <cellStyle name="Input 2 2 3 3 16" xfId="10850"/>
    <cellStyle name="Input 2 2 3 3 16 2" xfId="10851"/>
    <cellStyle name="Input 2 2 3 3 16 3" xfId="10852"/>
    <cellStyle name="Input 2 2 3 3 16 4" xfId="10853"/>
    <cellStyle name="Input 2 2 3 3 16 5" xfId="10854"/>
    <cellStyle name="Input 2 2 3 3 17" xfId="10855"/>
    <cellStyle name="Input 2 2 3 3 17 2" xfId="10856"/>
    <cellStyle name="Input 2 2 3 3 17 3" xfId="10857"/>
    <cellStyle name="Input 2 2 3 3 17 4" xfId="10858"/>
    <cellStyle name="Input 2 2 3 3 17 5" xfId="10859"/>
    <cellStyle name="Input 2 2 3 3 18" xfId="10860"/>
    <cellStyle name="Input 2 2 3 3 2" xfId="10861"/>
    <cellStyle name="Input 2 2 3 3 2 10" xfId="10862"/>
    <cellStyle name="Input 2 2 3 3 2 2" xfId="10863"/>
    <cellStyle name="Input 2 2 3 3 2 2 2" xfId="10864"/>
    <cellStyle name="Input 2 2 3 3 2 2 2 2" xfId="10865"/>
    <cellStyle name="Input 2 2 3 3 2 2 2 3" xfId="10866"/>
    <cellStyle name="Input 2 2 3 3 2 2 2 4" xfId="10867"/>
    <cellStyle name="Input 2 2 3 3 2 2 2 5" xfId="10868"/>
    <cellStyle name="Input 2 2 3 3 2 2 2 6" xfId="10869"/>
    <cellStyle name="Input 2 2 3 3 2 2 2 7" xfId="10870"/>
    <cellStyle name="Input 2 2 3 3 2 2 3" xfId="10871"/>
    <cellStyle name="Input 2 2 3 3 2 2 4" xfId="10872"/>
    <cellStyle name="Input 2 2 3 3 2 3" xfId="10873"/>
    <cellStyle name="Input 2 2 3 3 2 3 2" xfId="10874"/>
    <cellStyle name="Input 2 2 3 3 2 3 2 2" xfId="10875"/>
    <cellStyle name="Input 2 2 3 3 2 3 2 3" xfId="10876"/>
    <cellStyle name="Input 2 2 3 3 2 3 2 4" xfId="10877"/>
    <cellStyle name="Input 2 2 3 3 2 3 2 5" xfId="10878"/>
    <cellStyle name="Input 2 2 3 3 2 3 2 6" xfId="10879"/>
    <cellStyle name="Input 2 2 3 3 2 3 2 7" xfId="10880"/>
    <cellStyle name="Input 2 2 3 3 2 3 3" xfId="10881"/>
    <cellStyle name="Input 2 2 3 3 2 3 4" xfId="10882"/>
    <cellStyle name="Input 2 2 3 3 2 4" xfId="10883"/>
    <cellStyle name="Input 2 2 3 3 2 4 2" xfId="10884"/>
    <cellStyle name="Input 2 2 3 3 2 4 2 2" xfId="10885"/>
    <cellStyle name="Input 2 2 3 3 2 4 2 3" xfId="10886"/>
    <cellStyle name="Input 2 2 3 3 2 4 2 4" xfId="10887"/>
    <cellStyle name="Input 2 2 3 3 2 4 2 5" xfId="10888"/>
    <cellStyle name="Input 2 2 3 3 2 4 2 6" xfId="10889"/>
    <cellStyle name="Input 2 2 3 3 2 4 2 7" xfId="10890"/>
    <cellStyle name="Input 2 2 3 3 2 4 3" xfId="10891"/>
    <cellStyle name="Input 2 2 3 3 2 4 4" xfId="10892"/>
    <cellStyle name="Input 2 2 3 3 2 5" xfId="10893"/>
    <cellStyle name="Input 2 2 3 3 2 5 2" xfId="10894"/>
    <cellStyle name="Input 2 2 3 3 2 5 3" xfId="10895"/>
    <cellStyle name="Input 2 2 3 3 2 5 4" xfId="10896"/>
    <cellStyle name="Input 2 2 3 3 2 5 5" xfId="10897"/>
    <cellStyle name="Input 2 2 3 3 2 5 6" xfId="10898"/>
    <cellStyle name="Input 2 2 3 3 2 5 7" xfId="10899"/>
    <cellStyle name="Input 2 2 3 3 2 5 8" xfId="10900"/>
    <cellStyle name="Input 2 2 3 3 2 6" xfId="10901"/>
    <cellStyle name="Input 2 2 3 3 2 6 2" xfId="10902"/>
    <cellStyle name="Input 2 2 3 3 2 6 3" xfId="10903"/>
    <cellStyle name="Input 2 2 3 3 2 6 4" xfId="10904"/>
    <cellStyle name="Input 2 2 3 3 2 6 5" xfId="10905"/>
    <cellStyle name="Input 2 2 3 3 2 6 6" xfId="10906"/>
    <cellStyle name="Input 2 2 3 3 2 6 7" xfId="10907"/>
    <cellStyle name="Input 2 2 3 3 2 7" xfId="10908"/>
    <cellStyle name="Input 2 2 3 3 2 8" xfId="10909"/>
    <cellStyle name="Input 2 2 3 3 2 9" xfId="10910"/>
    <cellStyle name="Input 2 2 3 3 3" xfId="10911"/>
    <cellStyle name="Input 2 2 3 3 3 2" xfId="10912"/>
    <cellStyle name="Input 2 2 3 3 3 2 2" xfId="10913"/>
    <cellStyle name="Input 2 2 3 3 3 2 3" xfId="10914"/>
    <cellStyle name="Input 2 2 3 3 3 2 4" xfId="10915"/>
    <cellStyle name="Input 2 2 3 3 3 2 5" xfId="10916"/>
    <cellStyle name="Input 2 2 3 3 3 2 6" xfId="10917"/>
    <cellStyle name="Input 2 2 3 3 3 2 7" xfId="10918"/>
    <cellStyle name="Input 2 2 3 3 3 3" xfId="10919"/>
    <cellStyle name="Input 2 2 3 3 3 4" xfId="10920"/>
    <cellStyle name="Input 2 2 3 3 3 5" xfId="10921"/>
    <cellStyle name="Input 2 2 3 3 4" xfId="10922"/>
    <cellStyle name="Input 2 2 3 3 4 2" xfId="10923"/>
    <cellStyle name="Input 2 2 3 3 4 2 2" xfId="10924"/>
    <cellStyle name="Input 2 2 3 3 4 2 3" xfId="10925"/>
    <cellStyle name="Input 2 2 3 3 4 2 4" xfId="10926"/>
    <cellStyle name="Input 2 2 3 3 4 2 5" xfId="10927"/>
    <cellStyle name="Input 2 2 3 3 4 2 6" xfId="10928"/>
    <cellStyle name="Input 2 2 3 3 4 2 7" xfId="10929"/>
    <cellStyle name="Input 2 2 3 3 4 3" xfId="10930"/>
    <cellStyle name="Input 2 2 3 3 4 4" xfId="10931"/>
    <cellStyle name="Input 2 2 3 3 4 5" xfId="10932"/>
    <cellStyle name="Input 2 2 3 3 5" xfId="10933"/>
    <cellStyle name="Input 2 2 3 3 5 2" xfId="10934"/>
    <cellStyle name="Input 2 2 3 3 5 2 2" xfId="10935"/>
    <cellStyle name="Input 2 2 3 3 5 2 3" xfId="10936"/>
    <cellStyle name="Input 2 2 3 3 5 2 4" xfId="10937"/>
    <cellStyle name="Input 2 2 3 3 5 2 5" xfId="10938"/>
    <cellStyle name="Input 2 2 3 3 5 2 6" xfId="10939"/>
    <cellStyle name="Input 2 2 3 3 5 2 7" xfId="10940"/>
    <cellStyle name="Input 2 2 3 3 5 3" xfId="10941"/>
    <cellStyle name="Input 2 2 3 3 5 4" xfId="10942"/>
    <cellStyle name="Input 2 2 3 3 5 5" xfId="10943"/>
    <cellStyle name="Input 2 2 3 3 6" xfId="10944"/>
    <cellStyle name="Input 2 2 3 3 6 2" xfId="10945"/>
    <cellStyle name="Input 2 2 3 3 6 3" xfId="10946"/>
    <cellStyle name="Input 2 2 3 3 6 4" xfId="10947"/>
    <cellStyle name="Input 2 2 3 3 6 5" xfId="10948"/>
    <cellStyle name="Input 2 2 3 3 6 6" xfId="10949"/>
    <cellStyle name="Input 2 2 3 3 6 7" xfId="10950"/>
    <cellStyle name="Input 2 2 3 3 6 8" xfId="10951"/>
    <cellStyle name="Input 2 2 3 3 7" xfId="10952"/>
    <cellStyle name="Input 2 2 3 3 7 2" xfId="10953"/>
    <cellStyle name="Input 2 2 3 3 7 3" xfId="10954"/>
    <cellStyle name="Input 2 2 3 3 7 4" xfId="10955"/>
    <cellStyle name="Input 2 2 3 3 7 5" xfId="10956"/>
    <cellStyle name="Input 2 2 3 3 7 6" xfId="10957"/>
    <cellStyle name="Input 2 2 3 3 7 7" xfId="10958"/>
    <cellStyle name="Input 2 2 3 3 8" xfId="10959"/>
    <cellStyle name="Input 2 2 3 3 8 2" xfId="10960"/>
    <cellStyle name="Input 2 2 3 3 8 3" xfId="10961"/>
    <cellStyle name="Input 2 2 3 3 8 4" xfId="10962"/>
    <cellStyle name="Input 2 2 3 3 8 5" xfId="10963"/>
    <cellStyle name="Input 2 2 3 3 9" xfId="10964"/>
    <cellStyle name="Input 2 2 3 3 9 2" xfId="10965"/>
    <cellStyle name="Input 2 2 3 3 9 3" xfId="10966"/>
    <cellStyle name="Input 2 2 3 3 9 4" xfId="10967"/>
    <cellStyle name="Input 2 2 3 3 9 5" xfId="10968"/>
    <cellStyle name="Input 2 2 3 4" xfId="10969"/>
    <cellStyle name="Input 2 2 3 4 10" xfId="10970"/>
    <cellStyle name="Input 2 2 3 4 2" xfId="10971"/>
    <cellStyle name="Input 2 2 3 4 2 2" xfId="10972"/>
    <cellStyle name="Input 2 2 3 4 2 2 2" xfId="10973"/>
    <cellStyle name="Input 2 2 3 4 2 2 3" xfId="10974"/>
    <cellStyle name="Input 2 2 3 4 2 2 4" xfId="10975"/>
    <cellStyle name="Input 2 2 3 4 2 2 5" xfId="10976"/>
    <cellStyle name="Input 2 2 3 4 2 2 6" xfId="10977"/>
    <cellStyle name="Input 2 2 3 4 2 2 7" xfId="10978"/>
    <cellStyle name="Input 2 2 3 4 2 3" xfId="10979"/>
    <cellStyle name="Input 2 2 3 4 2 4" xfId="10980"/>
    <cellStyle name="Input 2 2 3 4 3" xfId="10981"/>
    <cellStyle name="Input 2 2 3 4 3 2" xfId="10982"/>
    <cellStyle name="Input 2 2 3 4 3 2 2" xfId="10983"/>
    <cellStyle name="Input 2 2 3 4 3 2 3" xfId="10984"/>
    <cellStyle name="Input 2 2 3 4 3 2 4" xfId="10985"/>
    <cellStyle name="Input 2 2 3 4 3 2 5" xfId="10986"/>
    <cellStyle name="Input 2 2 3 4 3 2 6" xfId="10987"/>
    <cellStyle name="Input 2 2 3 4 3 2 7" xfId="10988"/>
    <cellStyle name="Input 2 2 3 4 3 3" xfId="10989"/>
    <cellStyle name="Input 2 2 3 4 3 4" xfId="10990"/>
    <cellStyle name="Input 2 2 3 4 4" xfId="10991"/>
    <cellStyle name="Input 2 2 3 4 4 2" xfId="10992"/>
    <cellStyle name="Input 2 2 3 4 4 2 2" xfId="10993"/>
    <cellStyle name="Input 2 2 3 4 4 2 3" xfId="10994"/>
    <cellStyle name="Input 2 2 3 4 4 2 4" xfId="10995"/>
    <cellStyle name="Input 2 2 3 4 4 2 5" xfId="10996"/>
    <cellStyle name="Input 2 2 3 4 4 2 6" xfId="10997"/>
    <cellStyle name="Input 2 2 3 4 4 2 7" xfId="10998"/>
    <cellStyle name="Input 2 2 3 4 4 3" xfId="10999"/>
    <cellStyle name="Input 2 2 3 4 4 4" xfId="11000"/>
    <cellStyle name="Input 2 2 3 4 5" xfId="11001"/>
    <cellStyle name="Input 2 2 3 4 5 2" xfId="11002"/>
    <cellStyle name="Input 2 2 3 4 5 3" xfId="11003"/>
    <cellStyle name="Input 2 2 3 4 5 4" xfId="11004"/>
    <cellStyle name="Input 2 2 3 4 5 5" xfId="11005"/>
    <cellStyle name="Input 2 2 3 4 5 6" xfId="11006"/>
    <cellStyle name="Input 2 2 3 4 5 7" xfId="11007"/>
    <cellStyle name="Input 2 2 3 4 5 8" xfId="11008"/>
    <cellStyle name="Input 2 2 3 4 6" xfId="11009"/>
    <cellStyle name="Input 2 2 3 4 6 2" xfId="11010"/>
    <cellStyle name="Input 2 2 3 4 6 3" xfId="11011"/>
    <cellStyle name="Input 2 2 3 4 6 4" xfId="11012"/>
    <cellStyle name="Input 2 2 3 4 6 5" xfId="11013"/>
    <cellStyle name="Input 2 2 3 4 6 6" xfId="11014"/>
    <cellStyle name="Input 2 2 3 4 6 7" xfId="11015"/>
    <cellStyle name="Input 2 2 3 4 7" xfId="11016"/>
    <cellStyle name="Input 2 2 3 4 8" xfId="11017"/>
    <cellStyle name="Input 2 2 3 4 9" xfId="11018"/>
    <cellStyle name="Input 2 2 3 5" xfId="11019"/>
    <cellStyle name="Input 2 2 3 5 10" xfId="11020"/>
    <cellStyle name="Input 2 2 3 5 2" xfId="11021"/>
    <cellStyle name="Input 2 2 3 5 2 2" xfId="11022"/>
    <cellStyle name="Input 2 2 3 5 2 2 2" xfId="11023"/>
    <cellStyle name="Input 2 2 3 5 2 2 3" xfId="11024"/>
    <cellStyle name="Input 2 2 3 5 2 2 4" xfId="11025"/>
    <cellStyle name="Input 2 2 3 5 2 2 5" xfId="11026"/>
    <cellStyle name="Input 2 2 3 5 2 2 6" xfId="11027"/>
    <cellStyle name="Input 2 2 3 5 2 2 7" xfId="11028"/>
    <cellStyle name="Input 2 2 3 5 2 3" xfId="11029"/>
    <cellStyle name="Input 2 2 3 5 2 4" xfId="11030"/>
    <cellStyle name="Input 2 2 3 5 3" xfId="11031"/>
    <cellStyle name="Input 2 2 3 5 3 2" xfId="11032"/>
    <cellStyle name="Input 2 2 3 5 3 2 2" xfId="11033"/>
    <cellStyle name="Input 2 2 3 5 3 2 3" xfId="11034"/>
    <cellStyle name="Input 2 2 3 5 3 2 4" xfId="11035"/>
    <cellStyle name="Input 2 2 3 5 3 2 5" xfId="11036"/>
    <cellStyle name="Input 2 2 3 5 3 2 6" xfId="11037"/>
    <cellStyle name="Input 2 2 3 5 3 2 7" xfId="11038"/>
    <cellStyle name="Input 2 2 3 5 3 3" xfId="11039"/>
    <cellStyle name="Input 2 2 3 5 3 4" xfId="11040"/>
    <cellStyle name="Input 2 2 3 5 4" xfId="11041"/>
    <cellStyle name="Input 2 2 3 5 4 2" xfId="11042"/>
    <cellStyle name="Input 2 2 3 5 4 2 2" xfId="11043"/>
    <cellStyle name="Input 2 2 3 5 4 2 3" xfId="11044"/>
    <cellStyle name="Input 2 2 3 5 4 2 4" xfId="11045"/>
    <cellStyle name="Input 2 2 3 5 4 2 5" xfId="11046"/>
    <cellStyle name="Input 2 2 3 5 4 2 6" xfId="11047"/>
    <cellStyle name="Input 2 2 3 5 4 2 7" xfId="11048"/>
    <cellStyle name="Input 2 2 3 5 4 3" xfId="11049"/>
    <cellStyle name="Input 2 2 3 5 4 4" xfId="11050"/>
    <cellStyle name="Input 2 2 3 5 5" xfId="11051"/>
    <cellStyle name="Input 2 2 3 5 5 2" xfId="11052"/>
    <cellStyle name="Input 2 2 3 5 5 3" xfId="11053"/>
    <cellStyle name="Input 2 2 3 5 5 4" xfId="11054"/>
    <cellStyle name="Input 2 2 3 5 5 5" xfId="11055"/>
    <cellStyle name="Input 2 2 3 5 5 6" xfId="11056"/>
    <cellStyle name="Input 2 2 3 5 5 7" xfId="11057"/>
    <cellStyle name="Input 2 2 3 5 5 8" xfId="11058"/>
    <cellStyle name="Input 2 2 3 5 6" xfId="11059"/>
    <cellStyle name="Input 2 2 3 5 6 2" xfId="11060"/>
    <cellStyle name="Input 2 2 3 5 6 3" xfId="11061"/>
    <cellStyle name="Input 2 2 3 5 6 4" xfId="11062"/>
    <cellStyle name="Input 2 2 3 5 6 5" xfId="11063"/>
    <cellStyle name="Input 2 2 3 5 6 6" xfId="11064"/>
    <cellStyle name="Input 2 2 3 5 6 7" xfId="11065"/>
    <cellStyle name="Input 2 2 3 5 7" xfId="11066"/>
    <cellStyle name="Input 2 2 3 5 8" xfId="11067"/>
    <cellStyle name="Input 2 2 3 5 9" xfId="11068"/>
    <cellStyle name="Input 2 2 3 6" xfId="11069"/>
    <cellStyle name="Input 2 2 3 6 2" xfId="11070"/>
    <cellStyle name="Input 2 2 3 6 2 2" xfId="11071"/>
    <cellStyle name="Input 2 2 3 6 2 3" xfId="11072"/>
    <cellStyle name="Input 2 2 3 6 2 4" xfId="11073"/>
    <cellStyle name="Input 2 2 3 6 2 5" xfId="11074"/>
    <cellStyle name="Input 2 2 3 6 2 6" xfId="11075"/>
    <cellStyle name="Input 2 2 3 6 2 7" xfId="11076"/>
    <cellStyle name="Input 2 2 3 6 3" xfId="11077"/>
    <cellStyle name="Input 2 2 3 6 4" xfId="11078"/>
    <cellStyle name="Input 2 2 3 6 5" xfId="11079"/>
    <cellStyle name="Input 2 2 3 7" xfId="11080"/>
    <cellStyle name="Input 2 2 3 7 2" xfId="11081"/>
    <cellStyle name="Input 2 2 3 7 2 2" xfId="11082"/>
    <cellStyle name="Input 2 2 3 7 2 3" xfId="11083"/>
    <cellStyle name="Input 2 2 3 7 2 4" xfId="11084"/>
    <cellStyle name="Input 2 2 3 7 2 5" xfId="11085"/>
    <cellStyle name="Input 2 2 3 7 2 6" xfId="11086"/>
    <cellStyle name="Input 2 2 3 7 2 7" xfId="11087"/>
    <cellStyle name="Input 2 2 3 7 3" xfId="11088"/>
    <cellStyle name="Input 2 2 3 7 4" xfId="11089"/>
    <cellStyle name="Input 2 2 3 7 5" xfId="11090"/>
    <cellStyle name="Input 2 2 3 8" xfId="11091"/>
    <cellStyle name="Input 2 2 3 8 2" xfId="11092"/>
    <cellStyle name="Input 2 2 3 8 2 2" xfId="11093"/>
    <cellStyle name="Input 2 2 3 8 2 3" xfId="11094"/>
    <cellStyle name="Input 2 2 3 8 2 4" xfId="11095"/>
    <cellStyle name="Input 2 2 3 8 2 5" xfId="11096"/>
    <cellStyle name="Input 2 2 3 8 2 6" xfId="11097"/>
    <cellStyle name="Input 2 2 3 8 2 7" xfId="11098"/>
    <cellStyle name="Input 2 2 3 8 3" xfId="11099"/>
    <cellStyle name="Input 2 2 3 8 4" xfId="11100"/>
    <cellStyle name="Input 2 2 3 8 5" xfId="11101"/>
    <cellStyle name="Input 2 2 3 9" xfId="11102"/>
    <cellStyle name="Input 2 2 3 9 2" xfId="11103"/>
    <cellStyle name="Input 2 2 3 9 2 2" xfId="11104"/>
    <cellStyle name="Input 2 2 3 9 2 3" xfId="11105"/>
    <cellStyle name="Input 2 2 3 9 2 4" xfId="11106"/>
    <cellStyle name="Input 2 2 3 9 2 5" xfId="11107"/>
    <cellStyle name="Input 2 2 3 9 2 6" xfId="11108"/>
    <cellStyle name="Input 2 2 3 9 2 7" xfId="11109"/>
    <cellStyle name="Input 2 2 3 9 3" xfId="11110"/>
    <cellStyle name="Input 2 2 3 9 4" xfId="11111"/>
    <cellStyle name="Input 2 2 3 9 5" xfId="11112"/>
    <cellStyle name="Input 2 2 4" xfId="11113"/>
    <cellStyle name="Input 2 2 4 10" xfId="11114"/>
    <cellStyle name="Input 2 2 4 10 2" xfId="11115"/>
    <cellStyle name="Input 2 2 4 10 3" xfId="11116"/>
    <cellStyle name="Input 2 2 4 10 4" xfId="11117"/>
    <cellStyle name="Input 2 2 4 10 5" xfId="11118"/>
    <cellStyle name="Input 2 2 4 10 6" xfId="11119"/>
    <cellStyle name="Input 2 2 4 10 7" xfId="11120"/>
    <cellStyle name="Input 2 2 4 11" xfId="11121"/>
    <cellStyle name="Input 2 2 4 11 2" xfId="11122"/>
    <cellStyle name="Input 2 2 4 11 3" xfId="11123"/>
    <cellStyle name="Input 2 2 4 11 4" xfId="11124"/>
    <cellStyle name="Input 2 2 4 11 5" xfId="11125"/>
    <cellStyle name="Input 2 2 4 12" xfId="11126"/>
    <cellStyle name="Input 2 2 4 12 2" xfId="11127"/>
    <cellStyle name="Input 2 2 4 12 3" xfId="11128"/>
    <cellStyle name="Input 2 2 4 12 4" xfId="11129"/>
    <cellStyle name="Input 2 2 4 12 5" xfId="11130"/>
    <cellStyle name="Input 2 2 4 13" xfId="11131"/>
    <cellStyle name="Input 2 2 4 13 2" xfId="11132"/>
    <cellStyle name="Input 2 2 4 13 3" xfId="11133"/>
    <cellStyle name="Input 2 2 4 13 4" xfId="11134"/>
    <cellStyle name="Input 2 2 4 13 5" xfId="11135"/>
    <cellStyle name="Input 2 2 4 14" xfId="11136"/>
    <cellStyle name="Input 2 2 4 14 2" xfId="11137"/>
    <cellStyle name="Input 2 2 4 14 3" xfId="11138"/>
    <cellStyle name="Input 2 2 4 14 4" xfId="11139"/>
    <cellStyle name="Input 2 2 4 14 5" xfId="11140"/>
    <cellStyle name="Input 2 2 4 15" xfId="11141"/>
    <cellStyle name="Input 2 2 4 15 2" xfId="11142"/>
    <cellStyle name="Input 2 2 4 15 3" xfId="11143"/>
    <cellStyle name="Input 2 2 4 15 4" xfId="11144"/>
    <cellStyle name="Input 2 2 4 15 5" xfId="11145"/>
    <cellStyle name="Input 2 2 4 16" xfId="11146"/>
    <cellStyle name="Input 2 2 4 16 2" xfId="11147"/>
    <cellStyle name="Input 2 2 4 16 3" xfId="11148"/>
    <cellStyle name="Input 2 2 4 16 4" xfId="11149"/>
    <cellStyle name="Input 2 2 4 16 5" xfId="11150"/>
    <cellStyle name="Input 2 2 4 17" xfId="11151"/>
    <cellStyle name="Input 2 2 4 17 2" xfId="11152"/>
    <cellStyle name="Input 2 2 4 17 3" xfId="11153"/>
    <cellStyle name="Input 2 2 4 17 4" xfId="11154"/>
    <cellStyle name="Input 2 2 4 17 5" xfId="11155"/>
    <cellStyle name="Input 2 2 4 18" xfId="11156"/>
    <cellStyle name="Input 2 2 4 2" xfId="11157"/>
    <cellStyle name="Input 2 2 4 2 10" xfId="11158"/>
    <cellStyle name="Input 2 2 4 2 10 2" xfId="11159"/>
    <cellStyle name="Input 2 2 4 2 10 3" xfId="11160"/>
    <cellStyle name="Input 2 2 4 2 10 4" xfId="11161"/>
    <cellStyle name="Input 2 2 4 2 10 5" xfId="11162"/>
    <cellStyle name="Input 2 2 4 2 11" xfId="11163"/>
    <cellStyle name="Input 2 2 4 2 11 2" xfId="11164"/>
    <cellStyle name="Input 2 2 4 2 11 3" xfId="11165"/>
    <cellStyle name="Input 2 2 4 2 11 4" xfId="11166"/>
    <cellStyle name="Input 2 2 4 2 11 5" xfId="11167"/>
    <cellStyle name="Input 2 2 4 2 12" xfId="11168"/>
    <cellStyle name="Input 2 2 4 2 12 2" xfId="11169"/>
    <cellStyle name="Input 2 2 4 2 12 3" xfId="11170"/>
    <cellStyle name="Input 2 2 4 2 12 4" xfId="11171"/>
    <cellStyle name="Input 2 2 4 2 12 5" xfId="11172"/>
    <cellStyle name="Input 2 2 4 2 13" xfId="11173"/>
    <cellStyle name="Input 2 2 4 2 13 2" xfId="11174"/>
    <cellStyle name="Input 2 2 4 2 13 3" xfId="11175"/>
    <cellStyle name="Input 2 2 4 2 13 4" xfId="11176"/>
    <cellStyle name="Input 2 2 4 2 13 5" xfId="11177"/>
    <cellStyle name="Input 2 2 4 2 14" xfId="11178"/>
    <cellStyle name="Input 2 2 4 2 14 2" xfId="11179"/>
    <cellStyle name="Input 2 2 4 2 14 3" xfId="11180"/>
    <cellStyle name="Input 2 2 4 2 14 4" xfId="11181"/>
    <cellStyle name="Input 2 2 4 2 14 5" xfId="11182"/>
    <cellStyle name="Input 2 2 4 2 15" xfId="11183"/>
    <cellStyle name="Input 2 2 4 2 15 2" xfId="11184"/>
    <cellStyle name="Input 2 2 4 2 15 3" xfId="11185"/>
    <cellStyle name="Input 2 2 4 2 15 4" xfId="11186"/>
    <cellStyle name="Input 2 2 4 2 15 5" xfId="11187"/>
    <cellStyle name="Input 2 2 4 2 16" xfId="11188"/>
    <cellStyle name="Input 2 2 4 2 16 2" xfId="11189"/>
    <cellStyle name="Input 2 2 4 2 16 3" xfId="11190"/>
    <cellStyle name="Input 2 2 4 2 16 4" xfId="11191"/>
    <cellStyle name="Input 2 2 4 2 16 5" xfId="11192"/>
    <cellStyle name="Input 2 2 4 2 17" xfId="11193"/>
    <cellStyle name="Input 2 2 4 2 17 2" xfId="11194"/>
    <cellStyle name="Input 2 2 4 2 17 3" xfId="11195"/>
    <cellStyle name="Input 2 2 4 2 17 4" xfId="11196"/>
    <cellStyle name="Input 2 2 4 2 17 5" xfId="11197"/>
    <cellStyle name="Input 2 2 4 2 18" xfId="11198"/>
    <cellStyle name="Input 2 2 4 2 2" xfId="11199"/>
    <cellStyle name="Input 2 2 4 2 2 10" xfId="11200"/>
    <cellStyle name="Input 2 2 4 2 2 2" xfId="11201"/>
    <cellStyle name="Input 2 2 4 2 2 2 2" xfId="11202"/>
    <cellStyle name="Input 2 2 4 2 2 2 2 2" xfId="11203"/>
    <cellStyle name="Input 2 2 4 2 2 2 2 3" xfId="11204"/>
    <cellStyle name="Input 2 2 4 2 2 2 2 4" xfId="11205"/>
    <cellStyle name="Input 2 2 4 2 2 2 2 5" xfId="11206"/>
    <cellStyle name="Input 2 2 4 2 2 2 2 6" xfId="11207"/>
    <cellStyle name="Input 2 2 4 2 2 2 2 7" xfId="11208"/>
    <cellStyle name="Input 2 2 4 2 2 2 3" xfId="11209"/>
    <cellStyle name="Input 2 2 4 2 2 2 4" xfId="11210"/>
    <cellStyle name="Input 2 2 4 2 2 3" xfId="11211"/>
    <cellStyle name="Input 2 2 4 2 2 3 2" xfId="11212"/>
    <cellStyle name="Input 2 2 4 2 2 3 2 2" xfId="11213"/>
    <cellStyle name="Input 2 2 4 2 2 3 2 3" xfId="11214"/>
    <cellStyle name="Input 2 2 4 2 2 3 2 4" xfId="11215"/>
    <cellStyle name="Input 2 2 4 2 2 3 2 5" xfId="11216"/>
    <cellStyle name="Input 2 2 4 2 2 3 2 6" xfId="11217"/>
    <cellStyle name="Input 2 2 4 2 2 3 2 7" xfId="11218"/>
    <cellStyle name="Input 2 2 4 2 2 3 3" xfId="11219"/>
    <cellStyle name="Input 2 2 4 2 2 3 4" xfId="11220"/>
    <cellStyle name="Input 2 2 4 2 2 4" xfId="11221"/>
    <cellStyle name="Input 2 2 4 2 2 4 2" xfId="11222"/>
    <cellStyle name="Input 2 2 4 2 2 4 2 2" xfId="11223"/>
    <cellStyle name="Input 2 2 4 2 2 4 2 3" xfId="11224"/>
    <cellStyle name="Input 2 2 4 2 2 4 2 4" xfId="11225"/>
    <cellStyle name="Input 2 2 4 2 2 4 2 5" xfId="11226"/>
    <cellStyle name="Input 2 2 4 2 2 4 2 6" xfId="11227"/>
    <cellStyle name="Input 2 2 4 2 2 4 2 7" xfId="11228"/>
    <cellStyle name="Input 2 2 4 2 2 4 3" xfId="11229"/>
    <cellStyle name="Input 2 2 4 2 2 4 4" xfId="11230"/>
    <cellStyle name="Input 2 2 4 2 2 5" xfId="11231"/>
    <cellStyle name="Input 2 2 4 2 2 5 2" xfId="11232"/>
    <cellStyle name="Input 2 2 4 2 2 5 3" xfId="11233"/>
    <cellStyle name="Input 2 2 4 2 2 5 4" xfId="11234"/>
    <cellStyle name="Input 2 2 4 2 2 5 5" xfId="11235"/>
    <cellStyle name="Input 2 2 4 2 2 5 6" xfId="11236"/>
    <cellStyle name="Input 2 2 4 2 2 5 7" xfId="11237"/>
    <cellStyle name="Input 2 2 4 2 2 5 8" xfId="11238"/>
    <cellStyle name="Input 2 2 4 2 2 6" xfId="11239"/>
    <cellStyle name="Input 2 2 4 2 2 6 2" xfId="11240"/>
    <cellStyle name="Input 2 2 4 2 2 6 3" xfId="11241"/>
    <cellStyle name="Input 2 2 4 2 2 6 4" xfId="11242"/>
    <cellStyle name="Input 2 2 4 2 2 6 5" xfId="11243"/>
    <cellStyle name="Input 2 2 4 2 2 6 6" xfId="11244"/>
    <cellStyle name="Input 2 2 4 2 2 6 7" xfId="11245"/>
    <cellStyle name="Input 2 2 4 2 2 7" xfId="11246"/>
    <cellStyle name="Input 2 2 4 2 2 8" xfId="11247"/>
    <cellStyle name="Input 2 2 4 2 2 9" xfId="11248"/>
    <cellStyle name="Input 2 2 4 2 3" xfId="11249"/>
    <cellStyle name="Input 2 2 4 2 3 2" xfId="11250"/>
    <cellStyle name="Input 2 2 4 2 3 2 2" xfId="11251"/>
    <cellStyle name="Input 2 2 4 2 3 2 3" xfId="11252"/>
    <cellStyle name="Input 2 2 4 2 3 2 4" xfId="11253"/>
    <cellStyle name="Input 2 2 4 2 3 2 5" xfId="11254"/>
    <cellStyle name="Input 2 2 4 2 3 2 6" xfId="11255"/>
    <cellStyle name="Input 2 2 4 2 3 2 7" xfId="11256"/>
    <cellStyle name="Input 2 2 4 2 3 3" xfId="11257"/>
    <cellStyle name="Input 2 2 4 2 3 4" xfId="11258"/>
    <cellStyle name="Input 2 2 4 2 3 5" xfId="11259"/>
    <cellStyle name="Input 2 2 4 2 4" xfId="11260"/>
    <cellStyle name="Input 2 2 4 2 4 2" xfId="11261"/>
    <cellStyle name="Input 2 2 4 2 4 2 2" xfId="11262"/>
    <cellStyle name="Input 2 2 4 2 4 2 3" xfId="11263"/>
    <cellStyle name="Input 2 2 4 2 4 2 4" xfId="11264"/>
    <cellStyle name="Input 2 2 4 2 4 2 5" xfId="11265"/>
    <cellStyle name="Input 2 2 4 2 4 2 6" xfId="11266"/>
    <cellStyle name="Input 2 2 4 2 4 2 7" xfId="11267"/>
    <cellStyle name="Input 2 2 4 2 4 3" xfId="11268"/>
    <cellStyle name="Input 2 2 4 2 4 4" xfId="11269"/>
    <cellStyle name="Input 2 2 4 2 4 5" xfId="11270"/>
    <cellStyle name="Input 2 2 4 2 5" xfId="11271"/>
    <cellStyle name="Input 2 2 4 2 5 2" xfId="11272"/>
    <cellStyle name="Input 2 2 4 2 5 2 2" xfId="11273"/>
    <cellStyle name="Input 2 2 4 2 5 2 3" xfId="11274"/>
    <cellStyle name="Input 2 2 4 2 5 2 4" xfId="11275"/>
    <cellStyle name="Input 2 2 4 2 5 2 5" xfId="11276"/>
    <cellStyle name="Input 2 2 4 2 5 2 6" xfId="11277"/>
    <cellStyle name="Input 2 2 4 2 5 2 7" xfId="11278"/>
    <cellStyle name="Input 2 2 4 2 5 3" xfId="11279"/>
    <cellStyle name="Input 2 2 4 2 5 4" xfId="11280"/>
    <cellStyle name="Input 2 2 4 2 5 5" xfId="11281"/>
    <cellStyle name="Input 2 2 4 2 6" xfId="11282"/>
    <cellStyle name="Input 2 2 4 2 6 2" xfId="11283"/>
    <cellStyle name="Input 2 2 4 2 6 3" xfId="11284"/>
    <cellStyle name="Input 2 2 4 2 6 4" xfId="11285"/>
    <cellStyle name="Input 2 2 4 2 6 5" xfId="11286"/>
    <cellStyle name="Input 2 2 4 2 6 6" xfId="11287"/>
    <cellStyle name="Input 2 2 4 2 6 7" xfId="11288"/>
    <cellStyle name="Input 2 2 4 2 6 8" xfId="11289"/>
    <cellStyle name="Input 2 2 4 2 7" xfId="11290"/>
    <cellStyle name="Input 2 2 4 2 7 2" xfId="11291"/>
    <cellStyle name="Input 2 2 4 2 7 3" xfId="11292"/>
    <cellStyle name="Input 2 2 4 2 7 4" xfId="11293"/>
    <cellStyle name="Input 2 2 4 2 7 5" xfId="11294"/>
    <cellStyle name="Input 2 2 4 2 7 6" xfId="11295"/>
    <cellStyle name="Input 2 2 4 2 7 7" xfId="11296"/>
    <cellStyle name="Input 2 2 4 2 8" xfId="11297"/>
    <cellStyle name="Input 2 2 4 2 8 2" xfId="11298"/>
    <cellStyle name="Input 2 2 4 2 8 3" xfId="11299"/>
    <cellStyle name="Input 2 2 4 2 8 4" xfId="11300"/>
    <cellStyle name="Input 2 2 4 2 8 5" xfId="11301"/>
    <cellStyle name="Input 2 2 4 2 9" xfId="11302"/>
    <cellStyle name="Input 2 2 4 2 9 2" xfId="11303"/>
    <cellStyle name="Input 2 2 4 2 9 3" xfId="11304"/>
    <cellStyle name="Input 2 2 4 2 9 4" xfId="11305"/>
    <cellStyle name="Input 2 2 4 2 9 5" xfId="11306"/>
    <cellStyle name="Input 2 2 4 3" xfId="11307"/>
    <cellStyle name="Input 2 2 4 3 10" xfId="11308"/>
    <cellStyle name="Input 2 2 4 3 2" xfId="11309"/>
    <cellStyle name="Input 2 2 4 3 2 2" xfId="11310"/>
    <cellStyle name="Input 2 2 4 3 2 2 2" xfId="11311"/>
    <cellStyle name="Input 2 2 4 3 2 2 3" xfId="11312"/>
    <cellStyle name="Input 2 2 4 3 2 2 4" xfId="11313"/>
    <cellStyle name="Input 2 2 4 3 2 2 5" xfId="11314"/>
    <cellStyle name="Input 2 2 4 3 2 2 6" xfId="11315"/>
    <cellStyle name="Input 2 2 4 3 2 2 7" xfId="11316"/>
    <cellStyle name="Input 2 2 4 3 2 3" xfId="11317"/>
    <cellStyle name="Input 2 2 4 3 2 4" xfId="11318"/>
    <cellStyle name="Input 2 2 4 3 3" xfId="11319"/>
    <cellStyle name="Input 2 2 4 3 3 2" xfId="11320"/>
    <cellStyle name="Input 2 2 4 3 3 2 2" xfId="11321"/>
    <cellStyle name="Input 2 2 4 3 3 2 3" xfId="11322"/>
    <cellStyle name="Input 2 2 4 3 3 2 4" xfId="11323"/>
    <cellStyle name="Input 2 2 4 3 3 2 5" xfId="11324"/>
    <cellStyle name="Input 2 2 4 3 3 2 6" xfId="11325"/>
    <cellStyle name="Input 2 2 4 3 3 2 7" xfId="11326"/>
    <cellStyle name="Input 2 2 4 3 3 3" xfId="11327"/>
    <cellStyle name="Input 2 2 4 3 3 4" xfId="11328"/>
    <cellStyle name="Input 2 2 4 3 4" xfId="11329"/>
    <cellStyle name="Input 2 2 4 3 4 2" xfId="11330"/>
    <cellStyle name="Input 2 2 4 3 4 2 2" xfId="11331"/>
    <cellStyle name="Input 2 2 4 3 4 2 3" xfId="11332"/>
    <cellStyle name="Input 2 2 4 3 4 2 4" xfId="11333"/>
    <cellStyle name="Input 2 2 4 3 4 2 5" xfId="11334"/>
    <cellStyle name="Input 2 2 4 3 4 2 6" xfId="11335"/>
    <cellStyle name="Input 2 2 4 3 4 2 7" xfId="11336"/>
    <cellStyle name="Input 2 2 4 3 4 3" xfId="11337"/>
    <cellStyle name="Input 2 2 4 3 4 4" xfId="11338"/>
    <cellStyle name="Input 2 2 4 3 5" xfId="11339"/>
    <cellStyle name="Input 2 2 4 3 5 2" xfId="11340"/>
    <cellStyle name="Input 2 2 4 3 5 3" xfId="11341"/>
    <cellStyle name="Input 2 2 4 3 5 4" xfId="11342"/>
    <cellStyle name="Input 2 2 4 3 5 5" xfId="11343"/>
    <cellStyle name="Input 2 2 4 3 5 6" xfId="11344"/>
    <cellStyle name="Input 2 2 4 3 5 7" xfId="11345"/>
    <cellStyle name="Input 2 2 4 3 5 8" xfId="11346"/>
    <cellStyle name="Input 2 2 4 3 6" xfId="11347"/>
    <cellStyle name="Input 2 2 4 3 6 2" xfId="11348"/>
    <cellStyle name="Input 2 2 4 3 6 3" xfId="11349"/>
    <cellStyle name="Input 2 2 4 3 6 4" xfId="11350"/>
    <cellStyle name="Input 2 2 4 3 6 5" xfId="11351"/>
    <cellStyle name="Input 2 2 4 3 6 6" xfId="11352"/>
    <cellStyle name="Input 2 2 4 3 6 7" xfId="11353"/>
    <cellStyle name="Input 2 2 4 3 7" xfId="11354"/>
    <cellStyle name="Input 2 2 4 3 8" xfId="11355"/>
    <cellStyle name="Input 2 2 4 3 9" xfId="11356"/>
    <cellStyle name="Input 2 2 4 4" xfId="11357"/>
    <cellStyle name="Input 2 2 4 4 10" xfId="11358"/>
    <cellStyle name="Input 2 2 4 4 2" xfId="11359"/>
    <cellStyle name="Input 2 2 4 4 2 2" xfId="11360"/>
    <cellStyle name="Input 2 2 4 4 2 2 2" xfId="11361"/>
    <cellStyle name="Input 2 2 4 4 2 2 3" xfId="11362"/>
    <cellStyle name="Input 2 2 4 4 2 2 4" xfId="11363"/>
    <cellStyle name="Input 2 2 4 4 2 2 5" xfId="11364"/>
    <cellStyle name="Input 2 2 4 4 2 2 6" xfId="11365"/>
    <cellStyle name="Input 2 2 4 4 2 2 7" xfId="11366"/>
    <cellStyle name="Input 2 2 4 4 2 3" xfId="11367"/>
    <cellStyle name="Input 2 2 4 4 2 4" xfId="11368"/>
    <cellStyle name="Input 2 2 4 4 3" xfId="11369"/>
    <cellStyle name="Input 2 2 4 4 3 2" xfId="11370"/>
    <cellStyle name="Input 2 2 4 4 3 2 2" xfId="11371"/>
    <cellStyle name="Input 2 2 4 4 3 2 3" xfId="11372"/>
    <cellStyle name="Input 2 2 4 4 3 2 4" xfId="11373"/>
    <cellStyle name="Input 2 2 4 4 3 2 5" xfId="11374"/>
    <cellStyle name="Input 2 2 4 4 3 2 6" xfId="11375"/>
    <cellStyle name="Input 2 2 4 4 3 2 7" xfId="11376"/>
    <cellStyle name="Input 2 2 4 4 3 3" xfId="11377"/>
    <cellStyle name="Input 2 2 4 4 3 4" xfId="11378"/>
    <cellStyle name="Input 2 2 4 4 4" xfId="11379"/>
    <cellStyle name="Input 2 2 4 4 4 2" xfId="11380"/>
    <cellStyle name="Input 2 2 4 4 4 2 2" xfId="11381"/>
    <cellStyle name="Input 2 2 4 4 4 2 3" xfId="11382"/>
    <cellStyle name="Input 2 2 4 4 4 2 4" xfId="11383"/>
    <cellStyle name="Input 2 2 4 4 4 2 5" xfId="11384"/>
    <cellStyle name="Input 2 2 4 4 4 2 6" xfId="11385"/>
    <cellStyle name="Input 2 2 4 4 4 2 7" xfId="11386"/>
    <cellStyle name="Input 2 2 4 4 4 3" xfId="11387"/>
    <cellStyle name="Input 2 2 4 4 4 4" xfId="11388"/>
    <cellStyle name="Input 2 2 4 4 5" xfId="11389"/>
    <cellStyle name="Input 2 2 4 4 5 2" xfId="11390"/>
    <cellStyle name="Input 2 2 4 4 5 3" xfId="11391"/>
    <cellStyle name="Input 2 2 4 4 5 4" xfId="11392"/>
    <cellStyle name="Input 2 2 4 4 5 5" xfId="11393"/>
    <cellStyle name="Input 2 2 4 4 5 6" xfId="11394"/>
    <cellStyle name="Input 2 2 4 4 5 7" xfId="11395"/>
    <cellStyle name="Input 2 2 4 4 5 8" xfId="11396"/>
    <cellStyle name="Input 2 2 4 4 6" xfId="11397"/>
    <cellStyle name="Input 2 2 4 4 6 2" xfId="11398"/>
    <cellStyle name="Input 2 2 4 4 6 3" xfId="11399"/>
    <cellStyle name="Input 2 2 4 4 6 4" xfId="11400"/>
    <cellStyle name="Input 2 2 4 4 6 5" xfId="11401"/>
    <cellStyle name="Input 2 2 4 4 6 6" xfId="11402"/>
    <cellStyle name="Input 2 2 4 4 6 7" xfId="11403"/>
    <cellStyle name="Input 2 2 4 4 7" xfId="11404"/>
    <cellStyle name="Input 2 2 4 4 8" xfId="11405"/>
    <cellStyle name="Input 2 2 4 4 9" xfId="11406"/>
    <cellStyle name="Input 2 2 4 5" xfId="11407"/>
    <cellStyle name="Input 2 2 4 5 2" xfId="11408"/>
    <cellStyle name="Input 2 2 4 5 2 2" xfId="11409"/>
    <cellStyle name="Input 2 2 4 5 2 3" xfId="11410"/>
    <cellStyle name="Input 2 2 4 5 2 4" xfId="11411"/>
    <cellStyle name="Input 2 2 4 5 2 5" xfId="11412"/>
    <cellStyle name="Input 2 2 4 5 2 6" xfId="11413"/>
    <cellStyle name="Input 2 2 4 5 2 7" xfId="11414"/>
    <cellStyle name="Input 2 2 4 5 3" xfId="11415"/>
    <cellStyle name="Input 2 2 4 5 4" xfId="11416"/>
    <cellStyle name="Input 2 2 4 5 5" xfId="11417"/>
    <cellStyle name="Input 2 2 4 6" xfId="11418"/>
    <cellStyle name="Input 2 2 4 6 2" xfId="11419"/>
    <cellStyle name="Input 2 2 4 6 2 2" xfId="11420"/>
    <cellStyle name="Input 2 2 4 6 2 3" xfId="11421"/>
    <cellStyle name="Input 2 2 4 6 2 4" xfId="11422"/>
    <cellStyle name="Input 2 2 4 6 2 5" xfId="11423"/>
    <cellStyle name="Input 2 2 4 6 2 6" xfId="11424"/>
    <cellStyle name="Input 2 2 4 6 2 7" xfId="11425"/>
    <cellStyle name="Input 2 2 4 6 3" xfId="11426"/>
    <cellStyle name="Input 2 2 4 6 4" xfId="11427"/>
    <cellStyle name="Input 2 2 4 6 5" xfId="11428"/>
    <cellStyle name="Input 2 2 4 7" xfId="11429"/>
    <cellStyle name="Input 2 2 4 7 2" xfId="11430"/>
    <cellStyle name="Input 2 2 4 7 2 2" xfId="11431"/>
    <cellStyle name="Input 2 2 4 7 2 3" xfId="11432"/>
    <cellStyle name="Input 2 2 4 7 2 4" xfId="11433"/>
    <cellStyle name="Input 2 2 4 7 2 5" xfId="11434"/>
    <cellStyle name="Input 2 2 4 7 2 6" xfId="11435"/>
    <cellStyle name="Input 2 2 4 7 2 7" xfId="11436"/>
    <cellStyle name="Input 2 2 4 7 3" xfId="11437"/>
    <cellStyle name="Input 2 2 4 7 4" xfId="11438"/>
    <cellStyle name="Input 2 2 4 7 5" xfId="11439"/>
    <cellStyle name="Input 2 2 4 8" xfId="11440"/>
    <cellStyle name="Input 2 2 4 8 2" xfId="11441"/>
    <cellStyle name="Input 2 2 4 8 2 2" xfId="11442"/>
    <cellStyle name="Input 2 2 4 8 2 3" xfId="11443"/>
    <cellStyle name="Input 2 2 4 8 2 4" xfId="11444"/>
    <cellStyle name="Input 2 2 4 8 2 5" xfId="11445"/>
    <cellStyle name="Input 2 2 4 8 2 6" xfId="11446"/>
    <cellStyle name="Input 2 2 4 8 2 7" xfId="11447"/>
    <cellStyle name="Input 2 2 4 8 3" xfId="11448"/>
    <cellStyle name="Input 2 2 4 8 4" xfId="11449"/>
    <cellStyle name="Input 2 2 4 8 5" xfId="11450"/>
    <cellStyle name="Input 2 2 4 9" xfId="11451"/>
    <cellStyle name="Input 2 2 4 9 2" xfId="11452"/>
    <cellStyle name="Input 2 2 4 9 3" xfId="11453"/>
    <cellStyle name="Input 2 2 4 9 4" xfId="11454"/>
    <cellStyle name="Input 2 2 4 9 5" xfId="11455"/>
    <cellStyle name="Input 2 2 4 9 6" xfId="11456"/>
    <cellStyle name="Input 2 2 4 9 7" xfId="11457"/>
    <cellStyle name="Input 2 2 4 9 8" xfId="11458"/>
    <cellStyle name="Input 2 2 5" xfId="11459"/>
    <cellStyle name="Input 2 2 5 10" xfId="11460"/>
    <cellStyle name="Input 2 2 5 10 2" xfId="11461"/>
    <cellStyle name="Input 2 2 5 10 3" xfId="11462"/>
    <cellStyle name="Input 2 2 5 10 4" xfId="11463"/>
    <cellStyle name="Input 2 2 5 10 5" xfId="11464"/>
    <cellStyle name="Input 2 2 5 11" xfId="11465"/>
    <cellStyle name="Input 2 2 5 11 2" xfId="11466"/>
    <cellStyle name="Input 2 2 5 11 3" xfId="11467"/>
    <cellStyle name="Input 2 2 5 11 4" xfId="11468"/>
    <cellStyle name="Input 2 2 5 11 5" xfId="11469"/>
    <cellStyle name="Input 2 2 5 12" xfId="11470"/>
    <cellStyle name="Input 2 2 5 12 2" xfId="11471"/>
    <cellStyle name="Input 2 2 5 12 3" xfId="11472"/>
    <cellStyle name="Input 2 2 5 12 4" xfId="11473"/>
    <cellStyle name="Input 2 2 5 12 5" xfId="11474"/>
    <cellStyle name="Input 2 2 5 13" xfId="11475"/>
    <cellStyle name="Input 2 2 5 13 2" xfId="11476"/>
    <cellStyle name="Input 2 2 5 13 3" xfId="11477"/>
    <cellStyle name="Input 2 2 5 13 4" xfId="11478"/>
    <cellStyle name="Input 2 2 5 13 5" xfId="11479"/>
    <cellStyle name="Input 2 2 5 14" xfId="11480"/>
    <cellStyle name="Input 2 2 5 14 2" xfId="11481"/>
    <cellStyle name="Input 2 2 5 14 3" xfId="11482"/>
    <cellStyle name="Input 2 2 5 14 4" xfId="11483"/>
    <cellStyle name="Input 2 2 5 14 5" xfId="11484"/>
    <cellStyle name="Input 2 2 5 15" xfId="11485"/>
    <cellStyle name="Input 2 2 5 15 2" xfId="11486"/>
    <cellStyle name="Input 2 2 5 15 3" xfId="11487"/>
    <cellStyle name="Input 2 2 5 15 4" xfId="11488"/>
    <cellStyle name="Input 2 2 5 15 5" xfId="11489"/>
    <cellStyle name="Input 2 2 5 16" xfId="11490"/>
    <cellStyle name="Input 2 2 5 16 2" xfId="11491"/>
    <cellStyle name="Input 2 2 5 16 3" xfId="11492"/>
    <cellStyle name="Input 2 2 5 16 4" xfId="11493"/>
    <cellStyle name="Input 2 2 5 16 5" xfId="11494"/>
    <cellStyle name="Input 2 2 5 17" xfId="11495"/>
    <cellStyle name="Input 2 2 5 17 2" xfId="11496"/>
    <cellStyle name="Input 2 2 5 17 3" xfId="11497"/>
    <cellStyle name="Input 2 2 5 17 4" xfId="11498"/>
    <cellStyle name="Input 2 2 5 17 5" xfId="11499"/>
    <cellStyle name="Input 2 2 5 18" xfId="11500"/>
    <cellStyle name="Input 2 2 5 2" xfId="11501"/>
    <cellStyle name="Input 2 2 5 2 10" xfId="11502"/>
    <cellStyle name="Input 2 2 5 2 2" xfId="11503"/>
    <cellStyle name="Input 2 2 5 2 2 2" xfId="11504"/>
    <cellStyle name="Input 2 2 5 2 2 2 2" xfId="11505"/>
    <cellStyle name="Input 2 2 5 2 2 2 3" xfId="11506"/>
    <cellStyle name="Input 2 2 5 2 2 2 4" xfId="11507"/>
    <cellStyle name="Input 2 2 5 2 2 2 5" xfId="11508"/>
    <cellStyle name="Input 2 2 5 2 2 2 6" xfId="11509"/>
    <cellStyle name="Input 2 2 5 2 2 2 7" xfId="11510"/>
    <cellStyle name="Input 2 2 5 2 2 3" xfId="11511"/>
    <cellStyle name="Input 2 2 5 2 2 4" xfId="11512"/>
    <cellStyle name="Input 2 2 5 2 3" xfId="11513"/>
    <cellStyle name="Input 2 2 5 2 3 2" xfId="11514"/>
    <cellStyle name="Input 2 2 5 2 3 2 2" xfId="11515"/>
    <cellStyle name="Input 2 2 5 2 3 2 3" xfId="11516"/>
    <cellStyle name="Input 2 2 5 2 3 2 4" xfId="11517"/>
    <cellStyle name="Input 2 2 5 2 3 2 5" xfId="11518"/>
    <cellStyle name="Input 2 2 5 2 3 2 6" xfId="11519"/>
    <cellStyle name="Input 2 2 5 2 3 2 7" xfId="11520"/>
    <cellStyle name="Input 2 2 5 2 3 3" xfId="11521"/>
    <cellStyle name="Input 2 2 5 2 3 4" xfId="11522"/>
    <cellStyle name="Input 2 2 5 2 4" xfId="11523"/>
    <cellStyle name="Input 2 2 5 2 4 2" xfId="11524"/>
    <cellStyle name="Input 2 2 5 2 4 2 2" xfId="11525"/>
    <cellStyle name="Input 2 2 5 2 4 2 3" xfId="11526"/>
    <cellStyle name="Input 2 2 5 2 4 2 4" xfId="11527"/>
    <cellStyle name="Input 2 2 5 2 4 2 5" xfId="11528"/>
    <cellStyle name="Input 2 2 5 2 4 2 6" xfId="11529"/>
    <cellStyle name="Input 2 2 5 2 4 2 7" xfId="11530"/>
    <cellStyle name="Input 2 2 5 2 4 3" xfId="11531"/>
    <cellStyle name="Input 2 2 5 2 4 4" xfId="11532"/>
    <cellStyle name="Input 2 2 5 2 5" xfId="11533"/>
    <cellStyle name="Input 2 2 5 2 5 2" xfId="11534"/>
    <cellStyle name="Input 2 2 5 2 5 3" xfId="11535"/>
    <cellStyle name="Input 2 2 5 2 5 4" xfId="11536"/>
    <cellStyle name="Input 2 2 5 2 5 5" xfId="11537"/>
    <cellStyle name="Input 2 2 5 2 5 6" xfId="11538"/>
    <cellStyle name="Input 2 2 5 2 5 7" xfId="11539"/>
    <cellStyle name="Input 2 2 5 2 5 8" xfId="11540"/>
    <cellStyle name="Input 2 2 5 2 6" xfId="11541"/>
    <cellStyle name="Input 2 2 5 2 6 2" xfId="11542"/>
    <cellStyle name="Input 2 2 5 2 6 3" xfId="11543"/>
    <cellStyle name="Input 2 2 5 2 6 4" xfId="11544"/>
    <cellStyle name="Input 2 2 5 2 6 5" xfId="11545"/>
    <cellStyle name="Input 2 2 5 2 6 6" xfId="11546"/>
    <cellStyle name="Input 2 2 5 2 6 7" xfId="11547"/>
    <cellStyle name="Input 2 2 5 2 7" xfId="11548"/>
    <cellStyle name="Input 2 2 5 2 8" xfId="11549"/>
    <cellStyle name="Input 2 2 5 2 9" xfId="11550"/>
    <cellStyle name="Input 2 2 5 3" xfId="11551"/>
    <cellStyle name="Input 2 2 5 3 2" xfId="11552"/>
    <cellStyle name="Input 2 2 5 3 2 2" xfId="11553"/>
    <cellStyle name="Input 2 2 5 3 2 3" xfId="11554"/>
    <cellStyle name="Input 2 2 5 3 2 4" xfId="11555"/>
    <cellStyle name="Input 2 2 5 3 2 5" xfId="11556"/>
    <cellStyle name="Input 2 2 5 3 2 6" xfId="11557"/>
    <cellStyle name="Input 2 2 5 3 2 7" xfId="11558"/>
    <cellStyle name="Input 2 2 5 3 3" xfId="11559"/>
    <cellStyle name="Input 2 2 5 3 4" xfId="11560"/>
    <cellStyle name="Input 2 2 5 3 5" xfId="11561"/>
    <cellStyle name="Input 2 2 5 4" xfId="11562"/>
    <cellStyle name="Input 2 2 5 4 2" xfId="11563"/>
    <cellStyle name="Input 2 2 5 4 2 2" xfId="11564"/>
    <cellStyle name="Input 2 2 5 4 2 3" xfId="11565"/>
    <cellStyle name="Input 2 2 5 4 2 4" xfId="11566"/>
    <cellStyle name="Input 2 2 5 4 2 5" xfId="11567"/>
    <cellStyle name="Input 2 2 5 4 2 6" xfId="11568"/>
    <cellStyle name="Input 2 2 5 4 2 7" xfId="11569"/>
    <cellStyle name="Input 2 2 5 4 3" xfId="11570"/>
    <cellStyle name="Input 2 2 5 4 4" xfId="11571"/>
    <cellStyle name="Input 2 2 5 4 5" xfId="11572"/>
    <cellStyle name="Input 2 2 5 5" xfId="11573"/>
    <cellStyle name="Input 2 2 5 5 2" xfId="11574"/>
    <cellStyle name="Input 2 2 5 5 2 2" xfId="11575"/>
    <cellStyle name="Input 2 2 5 5 2 3" xfId="11576"/>
    <cellStyle name="Input 2 2 5 5 2 4" xfId="11577"/>
    <cellStyle name="Input 2 2 5 5 2 5" xfId="11578"/>
    <cellStyle name="Input 2 2 5 5 2 6" xfId="11579"/>
    <cellStyle name="Input 2 2 5 5 2 7" xfId="11580"/>
    <cellStyle name="Input 2 2 5 5 3" xfId="11581"/>
    <cellStyle name="Input 2 2 5 5 4" xfId="11582"/>
    <cellStyle name="Input 2 2 5 5 5" xfId="11583"/>
    <cellStyle name="Input 2 2 5 6" xfId="11584"/>
    <cellStyle name="Input 2 2 5 6 2" xfId="11585"/>
    <cellStyle name="Input 2 2 5 6 3" xfId="11586"/>
    <cellStyle name="Input 2 2 5 6 4" xfId="11587"/>
    <cellStyle name="Input 2 2 5 6 5" xfId="11588"/>
    <cellStyle name="Input 2 2 5 6 6" xfId="11589"/>
    <cellStyle name="Input 2 2 5 6 7" xfId="11590"/>
    <cellStyle name="Input 2 2 5 6 8" xfId="11591"/>
    <cellStyle name="Input 2 2 5 7" xfId="11592"/>
    <cellStyle name="Input 2 2 5 7 2" xfId="11593"/>
    <cellStyle name="Input 2 2 5 7 3" xfId="11594"/>
    <cellStyle name="Input 2 2 5 7 4" xfId="11595"/>
    <cellStyle name="Input 2 2 5 7 5" xfId="11596"/>
    <cellStyle name="Input 2 2 5 7 6" xfId="11597"/>
    <cellStyle name="Input 2 2 5 7 7" xfId="11598"/>
    <cellStyle name="Input 2 2 5 8" xfId="11599"/>
    <cellStyle name="Input 2 2 5 8 2" xfId="11600"/>
    <cellStyle name="Input 2 2 5 8 3" xfId="11601"/>
    <cellStyle name="Input 2 2 5 8 4" xfId="11602"/>
    <cellStyle name="Input 2 2 5 8 5" xfId="11603"/>
    <cellStyle name="Input 2 2 5 9" xfId="11604"/>
    <cellStyle name="Input 2 2 5 9 2" xfId="11605"/>
    <cellStyle name="Input 2 2 5 9 3" xfId="11606"/>
    <cellStyle name="Input 2 2 5 9 4" xfId="11607"/>
    <cellStyle name="Input 2 2 5 9 5" xfId="11608"/>
    <cellStyle name="Input 2 2 6" xfId="11609"/>
    <cellStyle name="Input 2 2 6 10" xfId="11610"/>
    <cellStyle name="Input 2 2 6 2" xfId="11611"/>
    <cellStyle name="Input 2 2 6 2 2" xfId="11612"/>
    <cellStyle name="Input 2 2 6 2 2 2" xfId="11613"/>
    <cellStyle name="Input 2 2 6 2 2 3" xfId="11614"/>
    <cellStyle name="Input 2 2 6 2 2 4" xfId="11615"/>
    <cellStyle name="Input 2 2 6 2 2 5" xfId="11616"/>
    <cellStyle name="Input 2 2 6 2 2 6" xfId="11617"/>
    <cellStyle name="Input 2 2 6 2 2 7" xfId="11618"/>
    <cellStyle name="Input 2 2 6 2 3" xfId="11619"/>
    <cellStyle name="Input 2 2 6 2 4" xfId="11620"/>
    <cellStyle name="Input 2 2 6 3" xfId="11621"/>
    <cellStyle name="Input 2 2 6 3 2" xfId="11622"/>
    <cellStyle name="Input 2 2 6 3 2 2" xfId="11623"/>
    <cellStyle name="Input 2 2 6 3 2 3" xfId="11624"/>
    <cellStyle name="Input 2 2 6 3 2 4" xfId="11625"/>
    <cellStyle name="Input 2 2 6 3 2 5" xfId="11626"/>
    <cellStyle name="Input 2 2 6 3 2 6" xfId="11627"/>
    <cellStyle name="Input 2 2 6 3 2 7" xfId="11628"/>
    <cellStyle name="Input 2 2 6 3 3" xfId="11629"/>
    <cellStyle name="Input 2 2 6 3 4" xfId="11630"/>
    <cellStyle name="Input 2 2 6 4" xfId="11631"/>
    <cellStyle name="Input 2 2 6 4 2" xfId="11632"/>
    <cellStyle name="Input 2 2 6 4 2 2" xfId="11633"/>
    <cellStyle name="Input 2 2 6 4 2 3" xfId="11634"/>
    <cellStyle name="Input 2 2 6 4 2 4" xfId="11635"/>
    <cellStyle name="Input 2 2 6 4 2 5" xfId="11636"/>
    <cellStyle name="Input 2 2 6 4 2 6" xfId="11637"/>
    <cellStyle name="Input 2 2 6 4 2 7" xfId="11638"/>
    <cellStyle name="Input 2 2 6 4 3" xfId="11639"/>
    <cellStyle name="Input 2 2 6 4 4" xfId="11640"/>
    <cellStyle name="Input 2 2 6 5" xfId="11641"/>
    <cellStyle name="Input 2 2 6 5 2" xfId="11642"/>
    <cellStyle name="Input 2 2 6 5 3" xfId="11643"/>
    <cellStyle name="Input 2 2 6 5 4" xfId="11644"/>
    <cellStyle name="Input 2 2 6 5 5" xfId="11645"/>
    <cellStyle name="Input 2 2 6 5 6" xfId="11646"/>
    <cellStyle name="Input 2 2 6 5 7" xfId="11647"/>
    <cellStyle name="Input 2 2 6 5 8" xfId="11648"/>
    <cellStyle name="Input 2 2 6 6" xfId="11649"/>
    <cellStyle name="Input 2 2 6 6 2" xfId="11650"/>
    <cellStyle name="Input 2 2 6 6 3" xfId="11651"/>
    <cellStyle name="Input 2 2 6 6 4" xfId="11652"/>
    <cellStyle name="Input 2 2 6 6 5" xfId="11653"/>
    <cellStyle name="Input 2 2 6 6 6" xfId="11654"/>
    <cellStyle name="Input 2 2 6 6 7" xfId="11655"/>
    <cellStyle name="Input 2 2 6 7" xfId="11656"/>
    <cellStyle name="Input 2 2 6 8" xfId="11657"/>
    <cellStyle name="Input 2 2 6 9" xfId="11658"/>
    <cellStyle name="Input 2 2 7" xfId="11659"/>
    <cellStyle name="Input 2 2 7 10" xfId="11660"/>
    <cellStyle name="Input 2 2 7 2" xfId="11661"/>
    <cellStyle name="Input 2 2 7 2 2" xfId="11662"/>
    <cellStyle name="Input 2 2 7 2 2 2" xfId="11663"/>
    <cellStyle name="Input 2 2 7 2 2 3" xfId="11664"/>
    <cellStyle name="Input 2 2 7 2 2 4" xfId="11665"/>
    <cellStyle name="Input 2 2 7 2 2 5" xfId="11666"/>
    <cellStyle name="Input 2 2 7 2 2 6" xfId="11667"/>
    <cellStyle name="Input 2 2 7 2 2 7" xfId="11668"/>
    <cellStyle name="Input 2 2 7 2 3" xfId="11669"/>
    <cellStyle name="Input 2 2 7 2 4" xfId="11670"/>
    <cellStyle name="Input 2 2 7 3" xfId="11671"/>
    <cellStyle name="Input 2 2 7 3 2" xfId="11672"/>
    <cellStyle name="Input 2 2 7 3 2 2" xfId="11673"/>
    <cellStyle name="Input 2 2 7 3 2 3" xfId="11674"/>
    <cellStyle name="Input 2 2 7 3 2 4" xfId="11675"/>
    <cellStyle name="Input 2 2 7 3 2 5" xfId="11676"/>
    <cellStyle name="Input 2 2 7 3 2 6" xfId="11677"/>
    <cellStyle name="Input 2 2 7 3 2 7" xfId="11678"/>
    <cellStyle name="Input 2 2 7 3 3" xfId="11679"/>
    <cellStyle name="Input 2 2 7 3 4" xfId="11680"/>
    <cellStyle name="Input 2 2 7 4" xfId="11681"/>
    <cellStyle name="Input 2 2 7 4 2" xfId="11682"/>
    <cellStyle name="Input 2 2 7 4 2 2" xfId="11683"/>
    <cellStyle name="Input 2 2 7 4 2 3" xfId="11684"/>
    <cellStyle name="Input 2 2 7 4 2 4" xfId="11685"/>
    <cellStyle name="Input 2 2 7 4 2 5" xfId="11686"/>
    <cellStyle name="Input 2 2 7 4 2 6" xfId="11687"/>
    <cellStyle name="Input 2 2 7 4 2 7" xfId="11688"/>
    <cellStyle name="Input 2 2 7 4 3" xfId="11689"/>
    <cellStyle name="Input 2 2 7 4 4" xfId="11690"/>
    <cellStyle name="Input 2 2 7 5" xfId="11691"/>
    <cellStyle name="Input 2 2 7 5 2" xfId="11692"/>
    <cellStyle name="Input 2 2 7 5 3" xfId="11693"/>
    <cellStyle name="Input 2 2 7 5 4" xfId="11694"/>
    <cellStyle name="Input 2 2 7 5 5" xfId="11695"/>
    <cellStyle name="Input 2 2 7 5 6" xfId="11696"/>
    <cellStyle name="Input 2 2 7 5 7" xfId="11697"/>
    <cellStyle name="Input 2 2 7 5 8" xfId="11698"/>
    <cellStyle name="Input 2 2 7 6" xfId="11699"/>
    <cellStyle name="Input 2 2 7 6 2" xfId="11700"/>
    <cellStyle name="Input 2 2 7 6 3" xfId="11701"/>
    <cellStyle name="Input 2 2 7 6 4" xfId="11702"/>
    <cellStyle name="Input 2 2 7 6 5" xfId="11703"/>
    <cellStyle name="Input 2 2 7 6 6" xfId="11704"/>
    <cellStyle name="Input 2 2 7 6 7" xfId="11705"/>
    <cellStyle name="Input 2 2 7 7" xfId="11706"/>
    <cellStyle name="Input 2 2 7 8" xfId="11707"/>
    <cellStyle name="Input 2 2 7 9" xfId="11708"/>
    <cellStyle name="Input 2 2 8" xfId="11709"/>
    <cellStyle name="Input 2 2 8 2" xfId="11710"/>
    <cellStyle name="Input 2 2 8 2 2" xfId="11711"/>
    <cellStyle name="Input 2 2 8 2 3" xfId="11712"/>
    <cellStyle name="Input 2 2 8 2 4" xfId="11713"/>
    <cellStyle name="Input 2 2 8 2 5" xfId="11714"/>
    <cellStyle name="Input 2 2 8 2 6" xfId="11715"/>
    <cellStyle name="Input 2 2 8 2 7" xfId="11716"/>
    <cellStyle name="Input 2 2 8 3" xfId="11717"/>
    <cellStyle name="Input 2 2 8 4" xfId="11718"/>
    <cellStyle name="Input 2 2 8 5" xfId="11719"/>
    <cellStyle name="Input 2 2 9" xfId="11720"/>
    <cellStyle name="Input 2 2 9 2" xfId="11721"/>
    <cellStyle name="Input 2 2 9 2 2" xfId="11722"/>
    <cellStyle name="Input 2 2 9 2 3" xfId="11723"/>
    <cellStyle name="Input 2 2 9 2 4" xfId="11724"/>
    <cellStyle name="Input 2 2 9 2 5" xfId="11725"/>
    <cellStyle name="Input 2 2 9 2 6" xfId="11726"/>
    <cellStyle name="Input 2 2 9 2 7" xfId="11727"/>
    <cellStyle name="Input 2 2 9 3" xfId="11728"/>
    <cellStyle name="Input 2 2 9 4" xfId="11729"/>
    <cellStyle name="Input 2 2 9 5" xfId="11730"/>
    <cellStyle name="Input 2 20" xfId="11731"/>
    <cellStyle name="Input 2 21" xfId="11732"/>
    <cellStyle name="Input 2 22" xfId="11733"/>
    <cellStyle name="Input 2 3" xfId="11734"/>
    <cellStyle name="Input 2 3 10" xfId="11735"/>
    <cellStyle name="Input 2 3 10 2" xfId="11736"/>
    <cellStyle name="Input 2 3 10 2 2" xfId="11737"/>
    <cellStyle name="Input 2 3 10 2 3" xfId="11738"/>
    <cellStyle name="Input 2 3 10 2 4" xfId="11739"/>
    <cellStyle name="Input 2 3 10 2 5" xfId="11740"/>
    <cellStyle name="Input 2 3 10 2 6" xfId="11741"/>
    <cellStyle name="Input 2 3 10 2 7" xfId="11742"/>
    <cellStyle name="Input 2 3 10 3" xfId="11743"/>
    <cellStyle name="Input 2 3 10 4" xfId="11744"/>
    <cellStyle name="Input 2 3 10 5" xfId="11745"/>
    <cellStyle name="Input 2 3 11" xfId="11746"/>
    <cellStyle name="Input 2 3 11 2" xfId="11747"/>
    <cellStyle name="Input 2 3 11 2 2" xfId="11748"/>
    <cellStyle name="Input 2 3 11 2 3" xfId="11749"/>
    <cellStyle name="Input 2 3 11 2 4" xfId="11750"/>
    <cellStyle name="Input 2 3 11 2 5" xfId="11751"/>
    <cellStyle name="Input 2 3 11 2 6" xfId="11752"/>
    <cellStyle name="Input 2 3 11 2 7" xfId="11753"/>
    <cellStyle name="Input 2 3 11 3" xfId="11754"/>
    <cellStyle name="Input 2 3 11 4" xfId="11755"/>
    <cellStyle name="Input 2 3 11 5" xfId="11756"/>
    <cellStyle name="Input 2 3 12" xfId="11757"/>
    <cellStyle name="Input 2 3 12 2" xfId="11758"/>
    <cellStyle name="Input 2 3 12 3" xfId="11759"/>
    <cellStyle name="Input 2 3 12 4" xfId="11760"/>
    <cellStyle name="Input 2 3 12 5" xfId="11761"/>
    <cellStyle name="Input 2 3 12 6" xfId="11762"/>
    <cellStyle name="Input 2 3 12 7" xfId="11763"/>
    <cellStyle name="Input 2 3 12 8" xfId="11764"/>
    <cellStyle name="Input 2 3 13" xfId="11765"/>
    <cellStyle name="Input 2 3 13 2" xfId="11766"/>
    <cellStyle name="Input 2 3 13 3" xfId="11767"/>
    <cellStyle name="Input 2 3 13 4" xfId="11768"/>
    <cellStyle name="Input 2 3 13 5" xfId="11769"/>
    <cellStyle name="Input 2 3 13 6" xfId="11770"/>
    <cellStyle name="Input 2 3 13 7" xfId="11771"/>
    <cellStyle name="Input 2 3 14" xfId="11772"/>
    <cellStyle name="Input 2 3 14 2" xfId="11773"/>
    <cellStyle name="Input 2 3 14 3" xfId="11774"/>
    <cellStyle name="Input 2 3 14 4" xfId="11775"/>
    <cellStyle name="Input 2 3 14 5" xfId="11776"/>
    <cellStyle name="Input 2 3 15" xfId="11777"/>
    <cellStyle name="Input 2 3 15 2" xfId="11778"/>
    <cellStyle name="Input 2 3 15 3" xfId="11779"/>
    <cellStyle name="Input 2 3 15 4" xfId="11780"/>
    <cellStyle name="Input 2 3 15 5" xfId="11781"/>
    <cellStyle name="Input 2 3 16" xfId="11782"/>
    <cellStyle name="Input 2 3 16 2" xfId="11783"/>
    <cellStyle name="Input 2 3 16 3" xfId="11784"/>
    <cellStyle name="Input 2 3 16 4" xfId="11785"/>
    <cellStyle name="Input 2 3 16 5" xfId="11786"/>
    <cellStyle name="Input 2 3 17" xfId="11787"/>
    <cellStyle name="Input 2 3 17 2" xfId="11788"/>
    <cellStyle name="Input 2 3 17 3" xfId="11789"/>
    <cellStyle name="Input 2 3 17 4" xfId="11790"/>
    <cellStyle name="Input 2 3 17 5" xfId="11791"/>
    <cellStyle name="Input 2 3 18" xfId="11792"/>
    <cellStyle name="Input 2 3 19" xfId="11793"/>
    <cellStyle name="Input 2 3 2" xfId="11794"/>
    <cellStyle name="Input 2 3 2 10" xfId="11795"/>
    <cellStyle name="Input 2 3 2 10 2" xfId="11796"/>
    <cellStyle name="Input 2 3 2 10 3" xfId="11797"/>
    <cellStyle name="Input 2 3 2 10 4" xfId="11798"/>
    <cellStyle name="Input 2 3 2 10 5" xfId="11799"/>
    <cellStyle name="Input 2 3 2 10 6" xfId="11800"/>
    <cellStyle name="Input 2 3 2 10 7" xfId="11801"/>
    <cellStyle name="Input 2 3 2 10 8" xfId="11802"/>
    <cellStyle name="Input 2 3 2 11" xfId="11803"/>
    <cellStyle name="Input 2 3 2 11 2" xfId="11804"/>
    <cellStyle name="Input 2 3 2 11 3" xfId="11805"/>
    <cellStyle name="Input 2 3 2 11 4" xfId="11806"/>
    <cellStyle name="Input 2 3 2 11 5" xfId="11807"/>
    <cellStyle name="Input 2 3 2 11 6" xfId="11808"/>
    <cellStyle name="Input 2 3 2 11 7" xfId="11809"/>
    <cellStyle name="Input 2 3 2 12" xfId="11810"/>
    <cellStyle name="Input 2 3 2 12 2" xfId="11811"/>
    <cellStyle name="Input 2 3 2 12 3" xfId="11812"/>
    <cellStyle name="Input 2 3 2 12 4" xfId="11813"/>
    <cellStyle name="Input 2 3 2 12 5" xfId="11814"/>
    <cellStyle name="Input 2 3 2 13" xfId="11815"/>
    <cellStyle name="Input 2 3 2 13 2" xfId="11816"/>
    <cellStyle name="Input 2 3 2 13 3" xfId="11817"/>
    <cellStyle name="Input 2 3 2 13 4" xfId="11818"/>
    <cellStyle name="Input 2 3 2 13 5" xfId="11819"/>
    <cellStyle name="Input 2 3 2 14" xfId="11820"/>
    <cellStyle name="Input 2 3 2 14 2" xfId="11821"/>
    <cellStyle name="Input 2 3 2 14 3" xfId="11822"/>
    <cellStyle name="Input 2 3 2 14 4" xfId="11823"/>
    <cellStyle name="Input 2 3 2 14 5" xfId="11824"/>
    <cellStyle name="Input 2 3 2 15" xfId="11825"/>
    <cellStyle name="Input 2 3 2 15 2" xfId="11826"/>
    <cellStyle name="Input 2 3 2 15 3" xfId="11827"/>
    <cellStyle name="Input 2 3 2 15 4" xfId="11828"/>
    <cellStyle name="Input 2 3 2 15 5" xfId="11829"/>
    <cellStyle name="Input 2 3 2 16" xfId="11830"/>
    <cellStyle name="Input 2 3 2 17" xfId="11831"/>
    <cellStyle name="Input 2 3 2 2" xfId="11832"/>
    <cellStyle name="Input 2 3 2 2 10" xfId="11833"/>
    <cellStyle name="Input 2 3 2 2 10 2" xfId="11834"/>
    <cellStyle name="Input 2 3 2 2 10 3" xfId="11835"/>
    <cellStyle name="Input 2 3 2 2 10 4" xfId="11836"/>
    <cellStyle name="Input 2 3 2 2 10 5" xfId="11837"/>
    <cellStyle name="Input 2 3 2 2 10 6" xfId="11838"/>
    <cellStyle name="Input 2 3 2 2 10 7" xfId="11839"/>
    <cellStyle name="Input 2 3 2 2 11" xfId="11840"/>
    <cellStyle name="Input 2 3 2 2 11 2" xfId="11841"/>
    <cellStyle name="Input 2 3 2 2 11 3" xfId="11842"/>
    <cellStyle name="Input 2 3 2 2 11 4" xfId="11843"/>
    <cellStyle name="Input 2 3 2 2 11 5" xfId="11844"/>
    <cellStyle name="Input 2 3 2 2 12" xfId="11845"/>
    <cellStyle name="Input 2 3 2 2 12 2" xfId="11846"/>
    <cellStyle name="Input 2 3 2 2 12 3" xfId="11847"/>
    <cellStyle name="Input 2 3 2 2 12 4" xfId="11848"/>
    <cellStyle name="Input 2 3 2 2 12 5" xfId="11849"/>
    <cellStyle name="Input 2 3 2 2 13" xfId="11850"/>
    <cellStyle name="Input 2 3 2 2 13 2" xfId="11851"/>
    <cellStyle name="Input 2 3 2 2 13 3" xfId="11852"/>
    <cellStyle name="Input 2 3 2 2 13 4" xfId="11853"/>
    <cellStyle name="Input 2 3 2 2 13 5" xfId="11854"/>
    <cellStyle name="Input 2 3 2 2 14" xfId="11855"/>
    <cellStyle name="Input 2 3 2 2 14 2" xfId="11856"/>
    <cellStyle name="Input 2 3 2 2 14 3" xfId="11857"/>
    <cellStyle name="Input 2 3 2 2 14 4" xfId="11858"/>
    <cellStyle name="Input 2 3 2 2 14 5" xfId="11859"/>
    <cellStyle name="Input 2 3 2 2 15" xfId="11860"/>
    <cellStyle name="Input 2 3 2 2 15 2" xfId="11861"/>
    <cellStyle name="Input 2 3 2 2 15 3" xfId="11862"/>
    <cellStyle name="Input 2 3 2 2 15 4" xfId="11863"/>
    <cellStyle name="Input 2 3 2 2 15 5" xfId="11864"/>
    <cellStyle name="Input 2 3 2 2 16" xfId="11865"/>
    <cellStyle name="Input 2 3 2 2 16 2" xfId="11866"/>
    <cellStyle name="Input 2 3 2 2 16 3" xfId="11867"/>
    <cellStyle name="Input 2 3 2 2 16 4" xfId="11868"/>
    <cellStyle name="Input 2 3 2 2 16 5" xfId="11869"/>
    <cellStyle name="Input 2 3 2 2 17" xfId="11870"/>
    <cellStyle name="Input 2 3 2 2 17 2" xfId="11871"/>
    <cellStyle name="Input 2 3 2 2 17 3" xfId="11872"/>
    <cellStyle name="Input 2 3 2 2 17 4" xfId="11873"/>
    <cellStyle name="Input 2 3 2 2 17 5" xfId="11874"/>
    <cellStyle name="Input 2 3 2 2 18" xfId="11875"/>
    <cellStyle name="Input 2 3 2 2 2" xfId="11876"/>
    <cellStyle name="Input 2 3 2 2 2 10" xfId="11877"/>
    <cellStyle name="Input 2 3 2 2 2 10 2" xfId="11878"/>
    <cellStyle name="Input 2 3 2 2 2 10 3" xfId="11879"/>
    <cellStyle name="Input 2 3 2 2 2 10 4" xfId="11880"/>
    <cellStyle name="Input 2 3 2 2 2 10 5" xfId="11881"/>
    <cellStyle name="Input 2 3 2 2 2 11" xfId="11882"/>
    <cellStyle name="Input 2 3 2 2 2 11 2" xfId="11883"/>
    <cellStyle name="Input 2 3 2 2 2 11 3" xfId="11884"/>
    <cellStyle name="Input 2 3 2 2 2 11 4" xfId="11885"/>
    <cellStyle name="Input 2 3 2 2 2 11 5" xfId="11886"/>
    <cellStyle name="Input 2 3 2 2 2 12" xfId="11887"/>
    <cellStyle name="Input 2 3 2 2 2 12 2" xfId="11888"/>
    <cellStyle name="Input 2 3 2 2 2 12 3" xfId="11889"/>
    <cellStyle name="Input 2 3 2 2 2 12 4" xfId="11890"/>
    <cellStyle name="Input 2 3 2 2 2 12 5" xfId="11891"/>
    <cellStyle name="Input 2 3 2 2 2 13" xfId="11892"/>
    <cellStyle name="Input 2 3 2 2 2 13 2" xfId="11893"/>
    <cellStyle name="Input 2 3 2 2 2 13 3" xfId="11894"/>
    <cellStyle name="Input 2 3 2 2 2 13 4" xfId="11895"/>
    <cellStyle name="Input 2 3 2 2 2 13 5" xfId="11896"/>
    <cellStyle name="Input 2 3 2 2 2 14" xfId="11897"/>
    <cellStyle name="Input 2 3 2 2 2 14 2" xfId="11898"/>
    <cellStyle name="Input 2 3 2 2 2 14 3" xfId="11899"/>
    <cellStyle name="Input 2 3 2 2 2 14 4" xfId="11900"/>
    <cellStyle name="Input 2 3 2 2 2 14 5" xfId="11901"/>
    <cellStyle name="Input 2 3 2 2 2 15" xfId="11902"/>
    <cellStyle name="Input 2 3 2 2 2 15 2" xfId="11903"/>
    <cellStyle name="Input 2 3 2 2 2 15 3" xfId="11904"/>
    <cellStyle name="Input 2 3 2 2 2 15 4" xfId="11905"/>
    <cellStyle name="Input 2 3 2 2 2 15 5" xfId="11906"/>
    <cellStyle name="Input 2 3 2 2 2 16" xfId="11907"/>
    <cellStyle name="Input 2 3 2 2 2 16 2" xfId="11908"/>
    <cellStyle name="Input 2 3 2 2 2 16 3" xfId="11909"/>
    <cellStyle name="Input 2 3 2 2 2 16 4" xfId="11910"/>
    <cellStyle name="Input 2 3 2 2 2 16 5" xfId="11911"/>
    <cellStyle name="Input 2 3 2 2 2 17" xfId="11912"/>
    <cellStyle name="Input 2 3 2 2 2 17 2" xfId="11913"/>
    <cellStyle name="Input 2 3 2 2 2 17 3" xfId="11914"/>
    <cellStyle name="Input 2 3 2 2 2 17 4" xfId="11915"/>
    <cellStyle name="Input 2 3 2 2 2 17 5" xfId="11916"/>
    <cellStyle name="Input 2 3 2 2 2 18" xfId="11917"/>
    <cellStyle name="Input 2 3 2 2 2 2" xfId="11918"/>
    <cellStyle name="Input 2 3 2 2 2 2 10" xfId="11919"/>
    <cellStyle name="Input 2 3 2 2 2 2 2" xfId="11920"/>
    <cellStyle name="Input 2 3 2 2 2 2 2 2" xfId="11921"/>
    <cellStyle name="Input 2 3 2 2 2 2 2 2 2" xfId="11922"/>
    <cellStyle name="Input 2 3 2 2 2 2 2 2 3" xfId="11923"/>
    <cellStyle name="Input 2 3 2 2 2 2 2 2 4" xfId="11924"/>
    <cellStyle name="Input 2 3 2 2 2 2 2 2 5" xfId="11925"/>
    <cellStyle name="Input 2 3 2 2 2 2 2 2 6" xfId="11926"/>
    <cellStyle name="Input 2 3 2 2 2 2 2 2 7" xfId="11927"/>
    <cellStyle name="Input 2 3 2 2 2 2 2 3" xfId="11928"/>
    <cellStyle name="Input 2 3 2 2 2 2 2 4" xfId="11929"/>
    <cellStyle name="Input 2 3 2 2 2 2 3" xfId="11930"/>
    <cellStyle name="Input 2 3 2 2 2 2 3 2" xfId="11931"/>
    <cellStyle name="Input 2 3 2 2 2 2 3 2 2" xfId="11932"/>
    <cellStyle name="Input 2 3 2 2 2 2 3 2 3" xfId="11933"/>
    <cellStyle name="Input 2 3 2 2 2 2 3 2 4" xfId="11934"/>
    <cellStyle name="Input 2 3 2 2 2 2 3 2 5" xfId="11935"/>
    <cellStyle name="Input 2 3 2 2 2 2 3 2 6" xfId="11936"/>
    <cellStyle name="Input 2 3 2 2 2 2 3 2 7" xfId="11937"/>
    <cellStyle name="Input 2 3 2 2 2 2 3 3" xfId="11938"/>
    <cellStyle name="Input 2 3 2 2 2 2 3 4" xfId="11939"/>
    <cellStyle name="Input 2 3 2 2 2 2 4" xfId="11940"/>
    <cellStyle name="Input 2 3 2 2 2 2 4 2" xfId="11941"/>
    <cellStyle name="Input 2 3 2 2 2 2 4 2 2" xfId="11942"/>
    <cellStyle name="Input 2 3 2 2 2 2 4 2 3" xfId="11943"/>
    <cellStyle name="Input 2 3 2 2 2 2 4 2 4" xfId="11944"/>
    <cellStyle name="Input 2 3 2 2 2 2 4 2 5" xfId="11945"/>
    <cellStyle name="Input 2 3 2 2 2 2 4 2 6" xfId="11946"/>
    <cellStyle name="Input 2 3 2 2 2 2 4 2 7" xfId="11947"/>
    <cellStyle name="Input 2 3 2 2 2 2 4 3" xfId="11948"/>
    <cellStyle name="Input 2 3 2 2 2 2 4 4" xfId="11949"/>
    <cellStyle name="Input 2 3 2 2 2 2 5" xfId="11950"/>
    <cellStyle name="Input 2 3 2 2 2 2 5 2" xfId="11951"/>
    <cellStyle name="Input 2 3 2 2 2 2 5 3" xfId="11952"/>
    <cellStyle name="Input 2 3 2 2 2 2 5 4" xfId="11953"/>
    <cellStyle name="Input 2 3 2 2 2 2 5 5" xfId="11954"/>
    <cellStyle name="Input 2 3 2 2 2 2 5 6" xfId="11955"/>
    <cellStyle name="Input 2 3 2 2 2 2 5 7" xfId="11956"/>
    <cellStyle name="Input 2 3 2 2 2 2 5 8" xfId="11957"/>
    <cellStyle name="Input 2 3 2 2 2 2 6" xfId="11958"/>
    <cellStyle name="Input 2 3 2 2 2 2 6 2" xfId="11959"/>
    <cellStyle name="Input 2 3 2 2 2 2 6 3" xfId="11960"/>
    <cellStyle name="Input 2 3 2 2 2 2 6 4" xfId="11961"/>
    <cellStyle name="Input 2 3 2 2 2 2 6 5" xfId="11962"/>
    <cellStyle name="Input 2 3 2 2 2 2 6 6" xfId="11963"/>
    <cellStyle name="Input 2 3 2 2 2 2 6 7" xfId="11964"/>
    <cellStyle name="Input 2 3 2 2 2 2 7" xfId="11965"/>
    <cellStyle name="Input 2 3 2 2 2 2 8" xfId="11966"/>
    <cellStyle name="Input 2 3 2 2 2 2 9" xfId="11967"/>
    <cellStyle name="Input 2 3 2 2 2 3" xfId="11968"/>
    <cellStyle name="Input 2 3 2 2 2 3 2" xfId="11969"/>
    <cellStyle name="Input 2 3 2 2 2 3 2 2" xfId="11970"/>
    <cellStyle name="Input 2 3 2 2 2 3 2 3" xfId="11971"/>
    <cellStyle name="Input 2 3 2 2 2 3 2 4" xfId="11972"/>
    <cellStyle name="Input 2 3 2 2 2 3 2 5" xfId="11973"/>
    <cellStyle name="Input 2 3 2 2 2 3 2 6" xfId="11974"/>
    <cellStyle name="Input 2 3 2 2 2 3 2 7" xfId="11975"/>
    <cellStyle name="Input 2 3 2 2 2 3 3" xfId="11976"/>
    <cellStyle name="Input 2 3 2 2 2 3 4" xfId="11977"/>
    <cellStyle name="Input 2 3 2 2 2 3 5" xfId="11978"/>
    <cellStyle name="Input 2 3 2 2 2 4" xfId="11979"/>
    <cellStyle name="Input 2 3 2 2 2 4 2" xfId="11980"/>
    <cellStyle name="Input 2 3 2 2 2 4 2 2" xfId="11981"/>
    <cellStyle name="Input 2 3 2 2 2 4 2 3" xfId="11982"/>
    <cellStyle name="Input 2 3 2 2 2 4 2 4" xfId="11983"/>
    <cellStyle name="Input 2 3 2 2 2 4 2 5" xfId="11984"/>
    <cellStyle name="Input 2 3 2 2 2 4 2 6" xfId="11985"/>
    <cellStyle name="Input 2 3 2 2 2 4 2 7" xfId="11986"/>
    <cellStyle name="Input 2 3 2 2 2 4 3" xfId="11987"/>
    <cellStyle name="Input 2 3 2 2 2 4 4" xfId="11988"/>
    <cellStyle name="Input 2 3 2 2 2 4 5" xfId="11989"/>
    <cellStyle name="Input 2 3 2 2 2 5" xfId="11990"/>
    <cellStyle name="Input 2 3 2 2 2 5 2" xfId="11991"/>
    <cellStyle name="Input 2 3 2 2 2 5 2 2" xfId="11992"/>
    <cellStyle name="Input 2 3 2 2 2 5 2 3" xfId="11993"/>
    <cellStyle name="Input 2 3 2 2 2 5 2 4" xfId="11994"/>
    <cellStyle name="Input 2 3 2 2 2 5 2 5" xfId="11995"/>
    <cellStyle name="Input 2 3 2 2 2 5 2 6" xfId="11996"/>
    <cellStyle name="Input 2 3 2 2 2 5 2 7" xfId="11997"/>
    <cellStyle name="Input 2 3 2 2 2 5 3" xfId="11998"/>
    <cellStyle name="Input 2 3 2 2 2 5 4" xfId="11999"/>
    <cellStyle name="Input 2 3 2 2 2 5 5" xfId="12000"/>
    <cellStyle name="Input 2 3 2 2 2 6" xfId="12001"/>
    <cellStyle name="Input 2 3 2 2 2 6 2" xfId="12002"/>
    <cellStyle name="Input 2 3 2 2 2 6 3" xfId="12003"/>
    <cellStyle name="Input 2 3 2 2 2 6 4" xfId="12004"/>
    <cellStyle name="Input 2 3 2 2 2 6 5" xfId="12005"/>
    <cellStyle name="Input 2 3 2 2 2 6 6" xfId="12006"/>
    <cellStyle name="Input 2 3 2 2 2 6 7" xfId="12007"/>
    <cellStyle name="Input 2 3 2 2 2 6 8" xfId="12008"/>
    <cellStyle name="Input 2 3 2 2 2 7" xfId="12009"/>
    <cellStyle name="Input 2 3 2 2 2 7 2" xfId="12010"/>
    <cellStyle name="Input 2 3 2 2 2 7 3" xfId="12011"/>
    <cellStyle name="Input 2 3 2 2 2 7 4" xfId="12012"/>
    <cellStyle name="Input 2 3 2 2 2 7 5" xfId="12013"/>
    <cellStyle name="Input 2 3 2 2 2 7 6" xfId="12014"/>
    <cellStyle name="Input 2 3 2 2 2 7 7" xfId="12015"/>
    <cellStyle name="Input 2 3 2 2 2 8" xfId="12016"/>
    <cellStyle name="Input 2 3 2 2 2 8 2" xfId="12017"/>
    <cellStyle name="Input 2 3 2 2 2 8 3" xfId="12018"/>
    <cellStyle name="Input 2 3 2 2 2 8 4" xfId="12019"/>
    <cellStyle name="Input 2 3 2 2 2 8 5" xfId="12020"/>
    <cellStyle name="Input 2 3 2 2 2 9" xfId="12021"/>
    <cellStyle name="Input 2 3 2 2 2 9 2" xfId="12022"/>
    <cellStyle name="Input 2 3 2 2 2 9 3" xfId="12023"/>
    <cellStyle name="Input 2 3 2 2 2 9 4" xfId="12024"/>
    <cellStyle name="Input 2 3 2 2 2 9 5" xfId="12025"/>
    <cellStyle name="Input 2 3 2 2 3" xfId="12026"/>
    <cellStyle name="Input 2 3 2 2 3 10" xfId="12027"/>
    <cellStyle name="Input 2 3 2 2 3 2" xfId="12028"/>
    <cellStyle name="Input 2 3 2 2 3 2 2" xfId="12029"/>
    <cellStyle name="Input 2 3 2 2 3 2 2 2" xfId="12030"/>
    <cellStyle name="Input 2 3 2 2 3 2 2 3" xfId="12031"/>
    <cellStyle name="Input 2 3 2 2 3 2 2 4" xfId="12032"/>
    <cellStyle name="Input 2 3 2 2 3 2 2 5" xfId="12033"/>
    <cellStyle name="Input 2 3 2 2 3 2 2 6" xfId="12034"/>
    <cellStyle name="Input 2 3 2 2 3 2 2 7" xfId="12035"/>
    <cellStyle name="Input 2 3 2 2 3 2 3" xfId="12036"/>
    <cellStyle name="Input 2 3 2 2 3 2 4" xfId="12037"/>
    <cellStyle name="Input 2 3 2 2 3 3" xfId="12038"/>
    <cellStyle name="Input 2 3 2 2 3 3 2" xfId="12039"/>
    <cellStyle name="Input 2 3 2 2 3 3 2 2" xfId="12040"/>
    <cellStyle name="Input 2 3 2 2 3 3 2 3" xfId="12041"/>
    <cellStyle name="Input 2 3 2 2 3 3 2 4" xfId="12042"/>
    <cellStyle name="Input 2 3 2 2 3 3 2 5" xfId="12043"/>
    <cellStyle name="Input 2 3 2 2 3 3 2 6" xfId="12044"/>
    <cellStyle name="Input 2 3 2 2 3 3 2 7" xfId="12045"/>
    <cellStyle name="Input 2 3 2 2 3 3 3" xfId="12046"/>
    <cellStyle name="Input 2 3 2 2 3 3 4" xfId="12047"/>
    <cellStyle name="Input 2 3 2 2 3 4" xfId="12048"/>
    <cellStyle name="Input 2 3 2 2 3 4 2" xfId="12049"/>
    <cellStyle name="Input 2 3 2 2 3 4 2 2" xfId="12050"/>
    <cellStyle name="Input 2 3 2 2 3 4 2 3" xfId="12051"/>
    <cellStyle name="Input 2 3 2 2 3 4 2 4" xfId="12052"/>
    <cellStyle name="Input 2 3 2 2 3 4 2 5" xfId="12053"/>
    <cellStyle name="Input 2 3 2 2 3 4 2 6" xfId="12054"/>
    <cellStyle name="Input 2 3 2 2 3 4 2 7" xfId="12055"/>
    <cellStyle name="Input 2 3 2 2 3 4 3" xfId="12056"/>
    <cellStyle name="Input 2 3 2 2 3 4 4" xfId="12057"/>
    <cellStyle name="Input 2 3 2 2 3 5" xfId="12058"/>
    <cellStyle name="Input 2 3 2 2 3 5 2" xfId="12059"/>
    <cellStyle name="Input 2 3 2 2 3 5 3" xfId="12060"/>
    <cellStyle name="Input 2 3 2 2 3 5 4" xfId="12061"/>
    <cellStyle name="Input 2 3 2 2 3 5 5" xfId="12062"/>
    <cellStyle name="Input 2 3 2 2 3 5 6" xfId="12063"/>
    <cellStyle name="Input 2 3 2 2 3 5 7" xfId="12064"/>
    <cellStyle name="Input 2 3 2 2 3 5 8" xfId="12065"/>
    <cellStyle name="Input 2 3 2 2 3 6" xfId="12066"/>
    <cellStyle name="Input 2 3 2 2 3 6 2" xfId="12067"/>
    <cellStyle name="Input 2 3 2 2 3 6 3" xfId="12068"/>
    <cellStyle name="Input 2 3 2 2 3 6 4" xfId="12069"/>
    <cellStyle name="Input 2 3 2 2 3 6 5" xfId="12070"/>
    <cellStyle name="Input 2 3 2 2 3 6 6" xfId="12071"/>
    <cellStyle name="Input 2 3 2 2 3 6 7" xfId="12072"/>
    <cellStyle name="Input 2 3 2 2 3 7" xfId="12073"/>
    <cellStyle name="Input 2 3 2 2 3 8" xfId="12074"/>
    <cellStyle name="Input 2 3 2 2 3 9" xfId="12075"/>
    <cellStyle name="Input 2 3 2 2 4" xfId="12076"/>
    <cellStyle name="Input 2 3 2 2 4 10" xfId="12077"/>
    <cellStyle name="Input 2 3 2 2 4 2" xfId="12078"/>
    <cellStyle name="Input 2 3 2 2 4 2 2" xfId="12079"/>
    <cellStyle name="Input 2 3 2 2 4 2 2 2" xfId="12080"/>
    <cellStyle name="Input 2 3 2 2 4 2 2 3" xfId="12081"/>
    <cellStyle name="Input 2 3 2 2 4 2 2 4" xfId="12082"/>
    <cellStyle name="Input 2 3 2 2 4 2 2 5" xfId="12083"/>
    <cellStyle name="Input 2 3 2 2 4 2 2 6" xfId="12084"/>
    <cellStyle name="Input 2 3 2 2 4 2 2 7" xfId="12085"/>
    <cellStyle name="Input 2 3 2 2 4 2 3" xfId="12086"/>
    <cellStyle name="Input 2 3 2 2 4 2 4" xfId="12087"/>
    <cellStyle name="Input 2 3 2 2 4 3" xfId="12088"/>
    <cellStyle name="Input 2 3 2 2 4 3 2" xfId="12089"/>
    <cellStyle name="Input 2 3 2 2 4 3 2 2" xfId="12090"/>
    <cellStyle name="Input 2 3 2 2 4 3 2 3" xfId="12091"/>
    <cellStyle name="Input 2 3 2 2 4 3 2 4" xfId="12092"/>
    <cellStyle name="Input 2 3 2 2 4 3 2 5" xfId="12093"/>
    <cellStyle name="Input 2 3 2 2 4 3 2 6" xfId="12094"/>
    <cellStyle name="Input 2 3 2 2 4 3 2 7" xfId="12095"/>
    <cellStyle name="Input 2 3 2 2 4 3 3" xfId="12096"/>
    <cellStyle name="Input 2 3 2 2 4 3 4" xfId="12097"/>
    <cellStyle name="Input 2 3 2 2 4 4" xfId="12098"/>
    <cellStyle name="Input 2 3 2 2 4 4 2" xfId="12099"/>
    <cellStyle name="Input 2 3 2 2 4 4 2 2" xfId="12100"/>
    <cellStyle name="Input 2 3 2 2 4 4 2 3" xfId="12101"/>
    <cellStyle name="Input 2 3 2 2 4 4 2 4" xfId="12102"/>
    <cellStyle name="Input 2 3 2 2 4 4 2 5" xfId="12103"/>
    <cellStyle name="Input 2 3 2 2 4 4 2 6" xfId="12104"/>
    <cellStyle name="Input 2 3 2 2 4 4 2 7" xfId="12105"/>
    <cellStyle name="Input 2 3 2 2 4 4 3" xfId="12106"/>
    <cellStyle name="Input 2 3 2 2 4 4 4" xfId="12107"/>
    <cellStyle name="Input 2 3 2 2 4 5" xfId="12108"/>
    <cellStyle name="Input 2 3 2 2 4 5 2" xfId="12109"/>
    <cellStyle name="Input 2 3 2 2 4 5 3" xfId="12110"/>
    <cellStyle name="Input 2 3 2 2 4 5 4" xfId="12111"/>
    <cellStyle name="Input 2 3 2 2 4 5 5" xfId="12112"/>
    <cellStyle name="Input 2 3 2 2 4 5 6" xfId="12113"/>
    <cellStyle name="Input 2 3 2 2 4 5 7" xfId="12114"/>
    <cellStyle name="Input 2 3 2 2 4 5 8" xfId="12115"/>
    <cellStyle name="Input 2 3 2 2 4 6" xfId="12116"/>
    <cellStyle name="Input 2 3 2 2 4 6 2" xfId="12117"/>
    <cellStyle name="Input 2 3 2 2 4 6 3" xfId="12118"/>
    <cellStyle name="Input 2 3 2 2 4 6 4" xfId="12119"/>
    <cellStyle name="Input 2 3 2 2 4 6 5" xfId="12120"/>
    <cellStyle name="Input 2 3 2 2 4 6 6" xfId="12121"/>
    <cellStyle name="Input 2 3 2 2 4 6 7" xfId="12122"/>
    <cellStyle name="Input 2 3 2 2 4 7" xfId="12123"/>
    <cellStyle name="Input 2 3 2 2 4 8" xfId="12124"/>
    <cellStyle name="Input 2 3 2 2 4 9" xfId="12125"/>
    <cellStyle name="Input 2 3 2 2 5" xfId="12126"/>
    <cellStyle name="Input 2 3 2 2 5 2" xfId="12127"/>
    <cellStyle name="Input 2 3 2 2 5 2 2" xfId="12128"/>
    <cellStyle name="Input 2 3 2 2 5 2 3" xfId="12129"/>
    <cellStyle name="Input 2 3 2 2 5 2 4" xfId="12130"/>
    <cellStyle name="Input 2 3 2 2 5 2 5" xfId="12131"/>
    <cellStyle name="Input 2 3 2 2 5 2 6" xfId="12132"/>
    <cellStyle name="Input 2 3 2 2 5 2 7" xfId="12133"/>
    <cellStyle name="Input 2 3 2 2 5 3" xfId="12134"/>
    <cellStyle name="Input 2 3 2 2 5 4" xfId="12135"/>
    <cellStyle name="Input 2 3 2 2 5 5" xfId="12136"/>
    <cellStyle name="Input 2 3 2 2 6" xfId="12137"/>
    <cellStyle name="Input 2 3 2 2 6 2" xfId="12138"/>
    <cellStyle name="Input 2 3 2 2 6 2 2" xfId="12139"/>
    <cellStyle name="Input 2 3 2 2 6 2 3" xfId="12140"/>
    <cellStyle name="Input 2 3 2 2 6 2 4" xfId="12141"/>
    <cellStyle name="Input 2 3 2 2 6 2 5" xfId="12142"/>
    <cellStyle name="Input 2 3 2 2 6 2 6" xfId="12143"/>
    <cellStyle name="Input 2 3 2 2 6 2 7" xfId="12144"/>
    <cellStyle name="Input 2 3 2 2 6 3" xfId="12145"/>
    <cellStyle name="Input 2 3 2 2 6 4" xfId="12146"/>
    <cellStyle name="Input 2 3 2 2 6 5" xfId="12147"/>
    <cellStyle name="Input 2 3 2 2 7" xfId="12148"/>
    <cellStyle name="Input 2 3 2 2 7 2" xfId="12149"/>
    <cellStyle name="Input 2 3 2 2 7 2 2" xfId="12150"/>
    <cellStyle name="Input 2 3 2 2 7 2 3" xfId="12151"/>
    <cellStyle name="Input 2 3 2 2 7 2 4" xfId="12152"/>
    <cellStyle name="Input 2 3 2 2 7 2 5" xfId="12153"/>
    <cellStyle name="Input 2 3 2 2 7 2 6" xfId="12154"/>
    <cellStyle name="Input 2 3 2 2 7 2 7" xfId="12155"/>
    <cellStyle name="Input 2 3 2 2 7 3" xfId="12156"/>
    <cellStyle name="Input 2 3 2 2 7 4" xfId="12157"/>
    <cellStyle name="Input 2 3 2 2 7 5" xfId="12158"/>
    <cellStyle name="Input 2 3 2 2 8" xfId="12159"/>
    <cellStyle name="Input 2 3 2 2 8 2" xfId="12160"/>
    <cellStyle name="Input 2 3 2 2 8 2 2" xfId="12161"/>
    <cellStyle name="Input 2 3 2 2 8 2 3" xfId="12162"/>
    <cellStyle name="Input 2 3 2 2 8 2 4" xfId="12163"/>
    <cellStyle name="Input 2 3 2 2 8 2 5" xfId="12164"/>
    <cellStyle name="Input 2 3 2 2 8 2 6" xfId="12165"/>
    <cellStyle name="Input 2 3 2 2 8 2 7" xfId="12166"/>
    <cellStyle name="Input 2 3 2 2 8 3" xfId="12167"/>
    <cellStyle name="Input 2 3 2 2 8 4" xfId="12168"/>
    <cellStyle name="Input 2 3 2 2 8 5" xfId="12169"/>
    <cellStyle name="Input 2 3 2 2 9" xfId="12170"/>
    <cellStyle name="Input 2 3 2 2 9 2" xfId="12171"/>
    <cellStyle name="Input 2 3 2 2 9 3" xfId="12172"/>
    <cellStyle name="Input 2 3 2 2 9 4" xfId="12173"/>
    <cellStyle name="Input 2 3 2 2 9 5" xfId="12174"/>
    <cellStyle name="Input 2 3 2 2 9 6" xfId="12175"/>
    <cellStyle name="Input 2 3 2 2 9 7" xfId="12176"/>
    <cellStyle name="Input 2 3 2 2 9 8" xfId="12177"/>
    <cellStyle name="Input 2 3 2 3" xfId="12178"/>
    <cellStyle name="Input 2 3 2 3 10" xfId="12179"/>
    <cellStyle name="Input 2 3 2 3 10 2" xfId="12180"/>
    <cellStyle name="Input 2 3 2 3 10 3" xfId="12181"/>
    <cellStyle name="Input 2 3 2 3 10 4" xfId="12182"/>
    <cellStyle name="Input 2 3 2 3 10 5" xfId="12183"/>
    <cellStyle name="Input 2 3 2 3 11" xfId="12184"/>
    <cellStyle name="Input 2 3 2 3 11 2" xfId="12185"/>
    <cellStyle name="Input 2 3 2 3 11 3" xfId="12186"/>
    <cellStyle name="Input 2 3 2 3 11 4" xfId="12187"/>
    <cellStyle name="Input 2 3 2 3 11 5" xfId="12188"/>
    <cellStyle name="Input 2 3 2 3 12" xfId="12189"/>
    <cellStyle name="Input 2 3 2 3 12 2" xfId="12190"/>
    <cellStyle name="Input 2 3 2 3 12 3" xfId="12191"/>
    <cellStyle name="Input 2 3 2 3 12 4" xfId="12192"/>
    <cellStyle name="Input 2 3 2 3 12 5" xfId="12193"/>
    <cellStyle name="Input 2 3 2 3 13" xfId="12194"/>
    <cellStyle name="Input 2 3 2 3 13 2" xfId="12195"/>
    <cellStyle name="Input 2 3 2 3 13 3" xfId="12196"/>
    <cellStyle name="Input 2 3 2 3 13 4" xfId="12197"/>
    <cellStyle name="Input 2 3 2 3 13 5" xfId="12198"/>
    <cellStyle name="Input 2 3 2 3 14" xfId="12199"/>
    <cellStyle name="Input 2 3 2 3 14 2" xfId="12200"/>
    <cellStyle name="Input 2 3 2 3 14 3" xfId="12201"/>
    <cellStyle name="Input 2 3 2 3 14 4" xfId="12202"/>
    <cellStyle name="Input 2 3 2 3 14 5" xfId="12203"/>
    <cellStyle name="Input 2 3 2 3 15" xfId="12204"/>
    <cellStyle name="Input 2 3 2 3 15 2" xfId="12205"/>
    <cellStyle name="Input 2 3 2 3 15 3" xfId="12206"/>
    <cellStyle name="Input 2 3 2 3 15 4" xfId="12207"/>
    <cellStyle name="Input 2 3 2 3 15 5" xfId="12208"/>
    <cellStyle name="Input 2 3 2 3 16" xfId="12209"/>
    <cellStyle name="Input 2 3 2 3 16 2" xfId="12210"/>
    <cellStyle name="Input 2 3 2 3 16 3" xfId="12211"/>
    <cellStyle name="Input 2 3 2 3 16 4" xfId="12212"/>
    <cellStyle name="Input 2 3 2 3 16 5" xfId="12213"/>
    <cellStyle name="Input 2 3 2 3 17" xfId="12214"/>
    <cellStyle name="Input 2 3 2 3 17 2" xfId="12215"/>
    <cellStyle name="Input 2 3 2 3 17 3" xfId="12216"/>
    <cellStyle name="Input 2 3 2 3 17 4" xfId="12217"/>
    <cellStyle name="Input 2 3 2 3 17 5" xfId="12218"/>
    <cellStyle name="Input 2 3 2 3 18" xfId="12219"/>
    <cellStyle name="Input 2 3 2 3 2" xfId="12220"/>
    <cellStyle name="Input 2 3 2 3 2 10" xfId="12221"/>
    <cellStyle name="Input 2 3 2 3 2 2" xfId="12222"/>
    <cellStyle name="Input 2 3 2 3 2 2 2" xfId="12223"/>
    <cellStyle name="Input 2 3 2 3 2 2 2 2" xfId="12224"/>
    <cellStyle name="Input 2 3 2 3 2 2 2 3" xfId="12225"/>
    <cellStyle name="Input 2 3 2 3 2 2 2 4" xfId="12226"/>
    <cellStyle name="Input 2 3 2 3 2 2 2 5" xfId="12227"/>
    <cellStyle name="Input 2 3 2 3 2 2 2 6" xfId="12228"/>
    <cellStyle name="Input 2 3 2 3 2 2 2 7" xfId="12229"/>
    <cellStyle name="Input 2 3 2 3 2 2 3" xfId="12230"/>
    <cellStyle name="Input 2 3 2 3 2 2 4" xfId="12231"/>
    <cellStyle name="Input 2 3 2 3 2 3" xfId="12232"/>
    <cellStyle name="Input 2 3 2 3 2 3 2" xfId="12233"/>
    <cellStyle name="Input 2 3 2 3 2 3 2 2" xfId="12234"/>
    <cellStyle name="Input 2 3 2 3 2 3 2 3" xfId="12235"/>
    <cellStyle name="Input 2 3 2 3 2 3 2 4" xfId="12236"/>
    <cellStyle name="Input 2 3 2 3 2 3 2 5" xfId="12237"/>
    <cellStyle name="Input 2 3 2 3 2 3 2 6" xfId="12238"/>
    <cellStyle name="Input 2 3 2 3 2 3 2 7" xfId="12239"/>
    <cellStyle name="Input 2 3 2 3 2 3 3" xfId="12240"/>
    <cellStyle name="Input 2 3 2 3 2 3 4" xfId="12241"/>
    <cellStyle name="Input 2 3 2 3 2 4" xfId="12242"/>
    <cellStyle name="Input 2 3 2 3 2 4 2" xfId="12243"/>
    <cellStyle name="Input 2 3 2 3 2 4 2 2" xfId="12244"/>
    <cellStyle name="Input 2 3 2 3 2 4 2 3" xfId="12245"/>
    <cellStyle name="Input 2 3 2 3 2 4 2 4" xfId="12246"/>
    <cellStyle name="Input 2 3 2 3 2 4 2 5" xfId="12247"/>
    <cellStyle name="Input 2 3 2 3 2 4 2 6" xfId="12248"/>
    <cellStyle name="Input 2 3 2 3 2 4 2 7" xfId="12249"/>
    <cellStyle name="Input 2 3 2 3 2 4 3" xfId="12250"/>
    <cellStyle name="Input 2 3 2 3 2 4 4" xfId="12251"/>
    <cellStyle name="Input 2 3 2 3 2 5" xfId="12252"/>
    <cellStyle name="Input 2 3 2 3 2 5 2" xfId="12253"/>
    <cellStyle name="Input 2 3 2 3 2 5 3" xfId="12254"/>
    <cellStyle name="Input 2 3 2 3 2 5 4" xfId="12255"/>
    <cellStyle name="Input 2 3 2 3 2 5 5" xfId="12256"/>
    <cellStyle name="Input 2 3 2 3 2 5 6" xfId="12257"/>
    <cellStyle name="Input 2 3 2 3 2 5 7" xfId="12258"/>
    <cellStyle name="Input 2 3 2 3 2 5 8" xfId="12259"/>
    <cellStyle name="Input 2 3 2 3 2 6" xfId="12260"/>
    <cellStyle name="Input 2 3 2 3 2 6 2" xfId="12261"/>
    <cellStyle name="Input 2 3 2 3 2 6 3" xfId="12262"/>
    <cellStyle name="Input 2 3 2 3 2 6 4" xfId="12263"/>
    <cellStyle name="Input 2 3 2 3 2 6 5" xfId="12264"/>
    <cellStyle name="Input 2 3 2 3 2 6 6" xfId="12265"/>
    <cellStyle name="Input 2 3 2 3 2 6 7" xfId="12266"/>
    <cellStyle name="Input 2 3 2 3 2 7" xfId="12267"/>
    <cellStyle name="Input 2 3 2 3 2 8" xfId="12268"/>
    <cellStyle name="Input 2 3 2 3 2 9" xfId="12269"/>
    <cellStyle name="Input 2 3 2 3 3" xfId="12270"/>
    <cellStyle name="Input 2 3 2 3 3 2" xfId="12271"/>
    <cellStyle name="Input 2 3 2 3 3 2 2" xfId="12272"/>
    <cellStyle name="Input 2 3 2 3 3 2 3" xfId="12273"/>
    <cellStyle name="Input 2 3 2 3 3 2 4" xfId="12274"/>
    <cellStyle name="Input 2 3 2 3 3 2 5" xfId="12275"/>
    <cellStyle name="Input 2 3 2 3 3 2 6" xfId="12276"/>
    <cellStyle name="Input 2 3 2 3 3 2 7" xfId="12277"/>
    <cellStyle name="Input 2 3 2 3 3 3" xfId="12278"/>
    <cellStyle name="Input 2 3 2 3 3 4" xfId="12279"/>
    <cellStyle name="Input 2 3 2 3 3 5" xfId="12280"/>
    <cellStyle name="Input 2 3 2 3 4" xfId="12281"/>
    <cellStyle name="Input 2 3 2 3 4 2" xfId="12282"/>
    <cellStyle name="Input 2 3 2 3 4 2 2" xfId="12283"/>
    <cellStyle name="Input 2 3 2 3 4 2 3" xfId="12284"/>
    <cellStyle name="Input 2 3 2 3 4 2 4" xfId="12285"/>
    <cellStyle name="Input 2 3 2 3 4 2 5" xfId="12286"/>
    <cellStyle name="Input 2 3 2 3 4 2 6" xfId="12287"/>
    <cellStyle name="Input 2 3 2 3 4 2 7" xfId="12288"/>
    <cellStyle name="Input 2 3 2 3 4 3" xfId="12289"/>
    <cellStyle name="Input 2 3 2 3 4 4" xfId="12290"/>
    <cellStyle name="Input 2 3 2 3 4 5" xfId="12291"/>
    <cellStyle name="Input 2 3 2 3 5" xfId="12292"/>
    <cellStyle name="Input 2 3 2 3 5 2" xfId="12293"/>
    <cellStyle name="Input 2 3 2 3 5 2 2" xfId="12294"/>
    <cellStyle name="Input 2 3 2 3 5 2 3" xfId="12295"/>
    <cellStyle name="Input 2 3 2 3 5 2 4" xfId="12296"/>
    <cellStyle name="Input 2 3 2 3 5 2 5" xfId="12297"/>
    <cellStyle name="Input 2 3 2 3 5 2 6" xfId="12298"/>
    <cellStyle name="Input 2 3 2 3 5 2 7" xfId="12299"/>
    <cellStyle name="Input 2 3 2 3 5 3" xfId="12300"/>
    <cellStyle name="Input 2 3 2 3 5 4" xfId="12301"/>
    <cellStyle name="Input 2 3 2 3 5 5" xfId="12302"/>
    <cellStyle name="Input 2 3 2 3 6" xfId="12303"/>
    <cellStyle name="Input 2 3 2 3 6 2" xfId="12304"/>
    <cellStyle name="Input 2 3 2 3 6 3" xfId="12305"/>
    <cellStyle name="Input 2 3 2 3 6 4" xfId="12306"/>
    <cellStyle name="Input 2 3 2 3 6 5" xfId="12307"/>
    <cellStyle name="Input 2 3 2 3 6 6" xfId="12308"/>
    <cellStyle name="Input 2 3 2 3 6 7" xfId="12309"/>
    <cellStyle name="Input 2 3 2 3 6 8" xfId="12310"/>
    <cellStyle name="Input 2 3 2 3 7" xfId="12311"/>
    <cellStyle name="Input 2 3 2 3 7 2" xfId="12312"/>
    <cellStyle name="Input 2 3 2 3 7 3" xfId="12313"/>
    <cellStyle name="Input 2 3 2 3 7 4" xfId="12314"/>
    <cellStyle name="Input 2 3 2 3 7 5" xfId="12315"/>
    <cellStyle name="Input 2 3 2 3 7 6" xfId="12316"/>
    <cellStyle name="Input 2 3 2 3 7 7" xfId="12317"/>
    <cellStyle name="Input 2 3 2 3 8" xfId="12318"/>
    <cellStyle name="Input 2 3 2 3 8 2" xfId="12319"/>
    <cellStyle name="Input 2 3 2 3 8 3" xfId="12320"/>
    <cellStyle name="Input 2 3 2 3 8 4" xfId="12321"/>
    <cellStyle name="Input 2 3 2 3 8 5" xfId="12322"/>
    <cellStyle name="Input 2 3 2 3 9" xfId="12323"/>
    <cellStyle name="Input 2 3 2 3 9 2" xfId="12324"/>
    <cellStyle name="Input 2 3 2 3 9 3" xfId="12325"/>
    <cellStyle name="Input 2 3 2 3 9 4" xfId="12326"/>
    <cellStyle name="Input 2 3 2 3 9 5" xfId="12327"/>
    <cellStyle name="Input 2 3 2 4" xfId="12328"/>
    <cellStyle name="Input 2 3 2 4 10" xfId="12329"/>
    <cellStyle name="Input 2 3 2 4 2" xfId="12330"/>
    <cellStyle name="Input 2 3 2 4 2 2" xfId="12331"/>
    <cellStyle name="Input 2 3 2 4 2 2 2" xfId="12332"/>
    <cellStyle name="Input 2 3 2 4 2 2 3" xfId="12333"/>
    <cellStyle name="Input 2 3 2 4 2 2 4" xfId="12334"/>
    <cellStyle name="Input 2 3 2 4 2 2 5" xfId="12335"/>
    <cellStyle name="Input 2 3 2 4 2 2 6" xfId="12336"/>
    <cellStyle name="Input 2 3 2 4 2 2 7" xfId="12337"/>
    <cellStyle name="Input 2 3 2 4 2 3" xfId="12338"/>
    <cellStyle name="Input 2 3 2 4 2 4" xfId="12339"/>
    <cellStyle name="Input 2 3 2 4 3" xfId="12340"/>
    <cellStyle name="Input 2 3 2 4 3 2" xfId="12341"/>
    <cellStyle name="Input 2 3 2 4 3 2 2" xfId="12342"/>
    <cellStyle name="Input 2 3 2 4 3 2 3" xfId="12343"/>
    <cellStyle name="Input 2 3 2 4 3 2 4" xfId="12344"/>
    <cellStyle name="Input 2 3 2 4 3 2 5" xfId="12345"/>
    <cellStyle name="Input 2 3 2 4 3 2 6" xfId="12346"/>
    <cellStyle name="Input 2 3 2 4 3 2 7" xfId="12347"/>
    <cellStyle name="Input 2 3 2 4 3 3" xfId="12348"/>
    <cellStyle name="Input 2 3 2 4 3 4" xfId="12349"/>
    <cellStyle name="Input 2 3 2 4 4" xfId="12350"/>
    <cellStyle name="Input 2 3 2 4 4 2" xfId="12351"/>
    <cellStyle name="Input 2 3 2 4 4 2 2" xfId="12352"/>
    <cellStyle name="Input 2 3 2 4 4 2 3" xfId="12353"/>
    <cellStyle name="Input 2 3 2 4 4 2 4" xfId="12354"/>
    <cellStyle name="Input 2 3 2 4 4 2 5" xfId="12355"/>
    <cellStyle name="Input 2 3 2 4 4 2 6" xfId="12356"/>
    <cellStyle name="Input 2 3 2 4 4 2 7" xfId="12357"/>
    <cellStyle name="Input 2 3 2 4 4 3" xfId="12358"/>
    <cellStyle name="Input 2 3 2 4 4 4" xfId="12359"/>
    <cellStyle name="Input 2 3 2 4 5" xfId="12360"/>
    <cellStyle name="Input 2 3 2 4 5 2" xfId="12361"/>
    <cellStyle name="Input 2 3 2 4 5 3" xfId="12362"/>
    <cellStyle name="Input 2 3 2 4 5 4" xfId="12363"/>
    <cellStyle name="Input 2 3 2 4 5 5" xfId="12364"/>
    <cellStyle name="Input 2 3 2 4 5 6" xfId="12365"/>
    <cellStyle name="Input 2 3 2 4 5 7" xfId="12366"/>
    <cellStyle name="Input 2 3 2 4 5 8" xfId="12367"/>
    <cellStyle name="Input 2 3 2 4 6" xfId="12368"/>
    <cellStyle name="Input 2 3 2 4 6 2" xfId="12369"/>
    <cellStyle name="Input 2 3 2 4 6 3" xfId="12370"/>
    <cellStyle name="Input 2 3 2 4 6 4" xfId="12371"/>
    <cellStyle name="Input 2 3 2 4 6 5" xfId="12372"/>
    <cellStyle name="Input 2 3 2 4 6 6" xfId="12373"/>
    <cellStyle name="Input 2 3 2 4 6 7" xfId="12374"/>
    <cellStyle name="Input 2 3 2 4 7" xfId="12375"/>
    <cellStyle name="Input 2 3 2 4 8" xfId="12376"/>
    <cellStyle name="Input 2 3 2 4 9" xfId="12377"/>
    <cellStyle name="Input 2 3 2 5" xfId="12378"/>
    <cellStyle name="Input 2 3 2 5 10" xfId="12379"/>
    <cellStyle name="Input 2 3 2 5 2" xfId="12380"/>
    <cellStyle name="Input 2 3 2 5 2 2" xfId="12381"/>
    <cellStyle name="Input 2 3 2 5 2 2 2" xfId="12382"/>
    <cellStyle name="Input 2 3 2 5 2 2 3" xfId="12383"/>
    <cellStyle name="Input 2 3 2 5 2 2 4" xfId="12384"/>
    <cellStyle name="Input 2 3 2 5 2 2 5" xfId="12385"/>
    <cellStyle name="Input 2 3 2 5 2 2 6" xfId="12386"/>
    <cellStyle name="Input 2 3 2 5 2 2 7" xfId="12387"/>
    <cellStyle name="Input 2 3 2 5 2 3" xfId="12388"/>
    <cellStyle name="Input 2 3 2 5 2 4" xfId="12389"/>
    <cellStyle name="Input 2 3 2 5 3" xfId="12390"/>
    <cellStyle name="Input 2 3 2 5 3 2" xfId="12391"/>
    <cellStyle name="Input 2 3 2 5 3 2 2" xfId="12392"/>
    <cellStyle name="Input 2 3 2 5 3 2 3" xfId="12393"/>
    <cellStyle name="Input 2 3 2 5 3 2 4" xfId="12394"/>
    <cellStyle name="Input 2 3 2 5 3 2 5" xfId="12395"/>
    <cellStyle name="Input 2 3 2 5 3 2 6" xfId="12396"/>
    <cellStyle name="Input 2 3 2 5 3 2 7" xfId="12397"/>
    <cellStyle name="Input 2 3 2 5 3 3" xfId="12398"/>
    <cellStyle name="Input 2 3 2 5 3 4" xfId="12399"/>
    <cellStyle name="Input 2 3 2 5 4" xfId="12400"/>
    <cellStyle name="Input 2 3 2 5 4 2" xfId="12401"/>
    <cellStyle name="Input 2 3 2 5 4 2 2" xfId="12402"/>
    <cellStyle name="Input 2 3 2 5 4 2 3" xfId="12403"/>
    <cellStyle name="Input 2 3 2 5 4 2 4" xfId="12404"/>
    <cellStyle name="Input 2 3 2 5 4 2 5" xfId="12405"/>
    <cellStyle name="Input 2 3 2 5 4 2 6" xfId="12406"/>
    <cellStyle name="Input 2 3 2 5 4 2 7" xfId="12407"/>
    <cellStyle name="Input 2 3 2 5 4 3" xfId="12408"/>
    <cellStyle name="Input 2 3 2 5 4 4" xfId="12409"/>
    <cellStyle name="Input 2 3 2 5 5" xfId="12410"/>
    <cellStyle name="Input 2 3 2 5 5 2" xfId="12411"/>
    <cellStyle name="Input 2 3 2 5 5 3" xfId="12412"/>
    <cellStyle name="Input 2 3 2 5 5 4" xfId="12413"/>
    <cellStyle name="Input 2 3 2 5 5 5" xfId="12414"/>
    <cellStyle name="Input 2 3 2 5 5 6" xfId="12415"/>
    <cellStyle name="Input 2 3 2 5 5 7" xfId="12416"/>
    <cellStyle name="Input 2 3 2 5 5 8" xfId="12417"/>
    <cellStyle name="Input 2 3 2 5 6" xfId="12418"/>
    <cellStyle name="Input 2 3 2 5 6 2" xfId="12419"/>
    <cellStyle name="Input 2 3 2 5 6 3" xfId="12420"/>
    <cellStyle name="Input 2 3 2 5 6 4" xfId="12421"/>
    <cellStyle name="Input 2 3 2 5 6 5" xfId="12422"/>
    <cellStyle name="Input 2 3 2 5 6 6" xfId="12423"/>
    <cellStyle name="Input 2 3 2 5 6 7" xfId="12424"/>
    <cellStyle name="Input 2 3 2 5 7" xfId="12425"/>
    <cellStyle name="Input 2 3 2 5 8" xfId="12426"/>
    <cellStyle name="Input 2 3 2 5 9" xfId="12427"/>
    <cellStyle name="Input 2 3 2 6" xfId="12428"/>
    <cellStyle name="Input 2 3 2 6 2" xfId="12429"/>
    <cellStyle name="Input 2 3 2 6 2 2" xfId="12430"/>
    <cellStyle name="Input 2 3 2 6 2 3" xfId="12431"/>
    <cellStyle name="Input 2 3 2 6 2 4" xfId="12432"/>
    <cellStyle name="Input 2 3 2 6 2 5" xfId="12433"/>
    <cellStyle name="Input 2 3 2 6 2 6" xfId="12434"/>
    <cellStyle name="Input 2 3 2 6 2 7" xfId="12435"/>
    <cellStyle name="Input 2 3 2 6 3" xfId="12436"/>
    <cellStyle name="Input 2 3 2 6 4" xfId="12437"/>
    <cellStyle name="Input 2 3 2 6 5" xfId="12438"/>
    <cellStyle name="Input 2 3 2 7" xfId="12439"/>
    <cellStyle name="Input 2 3 2 7 2" xfId="12440"/>
    <cellStyle name="Input 2 3 2 7 2 2" xfId="12441"/>
    <cellStyle name="Input 2 3 2 7 2 3" xfId="12442"/>
    <cellStyle name="Input 2 3 2 7 2 4" xfId="12443"/>
    <cellStyle name="Input 2 3 2 7 2 5" xfId="12444"/>
    <cellStyle name="Input 2 3 2 7 2 6" xfId="12445"/>
    <cellStyle name="Input 2 3 2 7 2 7" xfId="12446"/>
    <cellStyle name="Input 2 3 2 7 3" xfId="12447"/>
    <cellStyle name="Input 2 3 2 7 4" xfId="12448"/>
    <cellStyle name="Input 2 3 2 7 5" xfId="12449"/>
    <cellStyle name="Input 2 3 2 8" xfId="12450"/>
    <cellStyle name="Input 2 3 2 8 2" xfId="12451"/>
    <cellStyle name="Input 2 3 2 8 2 2" xfId="12452"/>
    <cellStyle name="Input 2 3 2 8 2 3" xfId="12453"/>
    <cellStyle name="Input 2 3 2 8 2 4" xfId="12454"/>
    <cellStyle name="Input 2 3 2 8 2 5" xfId="12455"/>
    <cellStyle name="Input 2 3 2 8 2 6" xfId="12456"/>
    <cellStyle name="Input 2 3 2 8 2 7" xfId="12457"/>
    <cellStyle name="Input 2 3 2 8 3" xfId="12458"/>
    <cellStyle name="Input 2 3 2 8 4" xfId="12459"/>
    <cellStyle name="Input 2 3 2 8 5" xfId="12460"/>
    <cellStyle name="Input 2 3 2 9" xfId="12461"/>
    <cellStyle name="Input 2 3 2 9 2" xfId="12462"/>
    <cellStyle name="Input 2 3 2 9 2 2" xfId="12463"/>
    <cellStyle name="Input 2 3 2 9 2 3" xfId="12464"/>
    <cellStyle name="Input 2 3 2 9 2 4" xfId="12465"/>
    <cellStyle name="Input 2 3 2 9 2 5" xfId="12466"/>
    <cellStyle name="Input 2 3 2 9 2 6" xfId="12467"/>
    <cellStyle name="Input 2 3 2 9 2 7" xfId="12468"/>
    <cellStyle name="Input 2 3 2 9 3" xfId="12469"/>
    <cellStyle name="Input 2 3 2 9 4" xfId="12470"/>
    <cellStyle name="Input 2 3 2 9 5" xfId="12471"/>
    <cellStyle name="Input 2 3 3" xfId="12472"/>
    <cellStyle name="Input 2 3 3 10" xfId="12473"/>
    <cellStyle name="Input 2 3 3 10 2" xfId="12474"/>
    <cellStyle name="Input 2 3 3 10 3" xfId="12475"/>
    <cellStyle name="Input 2 3 3 10 4" xfId="12476"/>
    <cellStyle name="Input 2 3 3 10 5" xfId="12477"/>
    <cellStyle name="Input 2 3 3 10 6" xfId="12478"/>
    <cellStyle name="Input 2 3 3 10 7" xfId="12479"/>
    <cellStyle name="Input 2 3 3 10 8" xfId="12480"/>
    <cellStyle name="Input 2 3 3 11" xfId="12481"/>
    <cellStyle name="Input 2 3 3 11 2" xfId="12482"/>
    <cellStyle name="Input 2 3 3 11 3" xfId="12483"/>
    <cellStyle name="Input 2 3 3 11 4" xfId="12484"/>
    <cellStyle name="Input 2 3 3 11 5" xfId="12485"/>
    <cellStyle name="Input 2 3 3 11 6" xfId="12486"/>
    <cellStyle name="Input 2 3 3 11 7" xfId="12487"/>
    <cellStyle name="Input 2 3 3 12" xfId="12488"/>
    <cellStyle name="Input 2 3 3 12 2" xfId="12489"/>
    <cellStyle name="Input 2 3 3 12 3" xfId="12490"/>
    <cellStyle name="Input 2 3 3 12 4" xfId="12491"/>
    <cellStyle name="Input 2 3 3 12 5" xfId="12492"/>
    <cellStyle name="Input 2 3 3 13" xfId="12493"/>
    <cellStyle name="Input 2 3 3 13 2" xfId="12494"/>
    <cellStyle name="Input 2 3 3 13 3" xfId="12495"/>
    <cellStyle name="Input 2 3 3 13 4" xfId="12496"/>
    <cellStyle name="Input 2 3 3 13 5" xfId="12497"/>
    <cellStyle name="Input 2 3 3 14" xfId="12498"/>
    <cellStyle name="Input 2 3 3 14 2" xfId="12499"/>
    <cellStyle name="Input 2 3 3 14 3" xfId="12500"/>
    <cellStyle name="Input 2 3 3 14 4" xfId="12501"/>
    <cellStyle name="Input 2 3 3 14 5" xfId="12502"/>
    <cellStyle name="Input 2 3 3 15" xfId="12503"/>
    <cellStyle name="Input 2 3 3 15 2" xfId="12504"/>
    <cellStyle name="Input 2 3 3 15 3" xfId="12505"/>
    <cellStyle name="Input 2 3 3 15 4" xfId="12506"/>
    <cellStyle name="Input 2 3 3 15 5" xfId="12507"/>
    <cellStyle name="Input 2 3 3 16" xfId="12508"/>
    <cellStyle name="Input 2 3 3 17" xfId="12509"/>
    <cellStyle name="Input 2 3 3 2" xfId="12510"/>
    <cellStyle name="Input 2 3 3 2 10" xfId="12511"/>
    <cellStyle name="Input 2 3 3 2 10 2" xfId="12512"/>
    <cellStyle name="Input 2 3 3 2 10 3" xfId="12513"/>
    <cellStyle name="Input 2 3 3 2 10 4" xfId="12514"/>
    <cellStyle name="Input 2 3 3 2 10 5" xfId="12515"/>
    <cellStyle name="Input 2 3 3 2 10 6" xfId="12516"/>
    <cellStyle name="Input 2 3 3 2 10 7" xfId="12517"/>
    <cellStyle name="Input 2 3 3 2 11" xfId="12518"/>
    <cellStyle name="Input 2 3 3 2 11 2" xfId="12519"/>
    <cellStyle name="Input 2 3 3 2 11 3" xfId="12520"/>
    <cellStyle name="Input 2 3 3 2 11 4" xfId="12521"/>
    <cellStyle name="Input 2 3 3 2 11 5" xfId="12522"/>
    <cellStyle name="Input 2 3 3 2 12" xfId="12523"/>
    <cellStyle name="Input 2 3 3 2 12 2" xfId="12524"/>
    <cellStyle name="Input 2 3 3 2 12 3" xfId="12525"/>
    <cellStyle name="Input 2 3 3 2 12 4" xfId="12526"/>
    <cellStyle name="Input 2 3 3 2 12 5" xfId="12527"/>
    <cellStyle name="Input 2 3 3 2 13" xfId="12528"/>
    <cellStyle name="Input 2 3 3 2 13 2" xfId="12529"/>
    <cellStyle name="Input 2 3 3 2 13 3" xfId="12530"/>
    <cellStyle name="Input 2 3 3 2 13 4" xfId="12531"/>
    <cellStyle name="Input 2 3 3 2 13 5" xfId="12532"/>
    <cellStyle name="Input 2 3 3 2 14" xfId="12533"/>
    <cellStyle name="Input 2 3 3 2 14 2" xfId="12534"/>
    <cellStyle name="Input 2 3 3 2 14 3" xfId="12535"/>
    <cellStyle name="Input 2 3 3 2 14 4" xfId="12536"/>
    <cellStyle name="Input 2 3 3 2 14 5" xfId="12537"/>
    <cellStyle name="Input 2 3 3 2 15" xfId="12538"/>
    <cellStyle name="Input 2 3 3 2 15 2" xfId="12539"/>
    <cellStyle name="Input 2 3 3 2 15 3" xfId="12540"/>
    <cellStyle name="Input 2 3 3 2 15 4" xfId="12541"/>
    <cellStyle name="Input 2 3 3 2 15 5" xfId="12542"/>
    <cellStyle name="Input 2 3 3 2 16" xfId="12543"/>
    <cellStyle name="Input 2 3 3 2 16 2" xfId="12544"/>
    <cellStyle name="Input 2 3 3 2 16 3" xfId="12545"/>
    <cellStyle name="Input 2 3 3 2 16 4" xfId="12546"/>
    <cellStyle name="Input 2 3 3 2 16 5" xfId="12547"/>
    <cellStyle name="Input 2 3 3 2 17" xfId="12548"/>
    <cellStyle name="Input 2 3 3 2 17 2" xfId="12549"/>
    <cellStyle name="Input 2 3 3 2 17 3" xfId="12550"/>
    <cellStyle name="Input 2 3 3 2 17 4" xfId="12551"/>
    <cellStyle name="Input 2 3 3 2 17 5" xfId="12552"/>
    <cellStyle name="Input 2 3 3 2 18" xfId="12553"/>
    <cellStyle name="Input 2 3 3 2 2" xfId="12554"/>
    <cellStyle name="Input 2 3 3 2 2 10" xfId="12555"/>
    <cellStyle name="Input 2 3 3 2 2 10 2" xfId="12556"/>
    <cellStyle name="Input 2 3 3 2 2 10 3" xfId="12557"/>
    <cellStyle name="Input 2 3 3 2 2 10 4" xfId="12558"/>
    <cellStyle name="Input 2 3 3 2 2 10 5" xfId="12559"/>
    <cellStyle name="Input 2 3 3 2 2 11" xfId="12560"/>
    <cellStyle name="Input 2 3 3 2 2 11 2" xfId="12561"/>
    <cellStyle name="Input 2 3 3 2 2 11 3" xfId="12562"/>
    <cellStyle name="Input 2 3 3 2 2 11 4" xfId="12563"/>
    <cellStyle name="Input 2 3 3 2 2 11 5" xfId="12564"/>
    <cellStyle name="Input 2 3 3 2 2 12" xfId="12565"/>
    <cellStyle name="Input 2 3 3 2 2 12 2" xfId="12566"/>
    <cellStyle name="Input 2 3 3 2 2 12 3" xfId="12567"/>
    <cellStyle name="Input 2 3 3 2 2 12 4" xfId="12568"/>
    <cellStyle name="Input 2 3 3 2 2 12 5" xfId="12569"/>
    <cellStyle name="Input 2 3 3 2 2 13" xfId="12570"/>
    <cellStyle name="Input 2 3 3 2 2 13 2" xfId="12571"/>
    <cellStyle name="Input 2 3 3 2 2 13 3" xfId="12572"/>
    <cellStyle name="Input 2 3 3 2 2 13 4" xfId="12573"/>
    <cellStyle name="Input 2 3 3 2 2 13 5" xfId="12574"/>
    <cellStyle name="Input 2 3 3 2 2 14" xfId="12575"/>
    <cellStyle name="Input 2 3 3 2 2 14 2" xfId="12576"/>
    <cellStyle name="Input 2 3 3 2 2 14 3" xfId="12577"/>
    <cellStyle name="Input 2 3 3 2 2 14 4" xfId="12578"/>
    <cellStyle name="Input 2 3 3 2 2 14 5" xfId="12579"/>
    <cellStyle name="Input 2 3 3 2 2 15" xfId="12580"/>
    <cellStyle name="Input 2 3 3 2 2 15 2" xfId="12581"/>
    <cellStyle name="Input 2 3 3 2 2 15 3" xfId="12582"/>
    <cellStyle name="Input 2 3 3 2 2 15 4" xfId="12583"/>
    <cellStyle name="Input 2 3 3 2 2 15 5" xfId="12584"/>
    <cellStyle name="Input 2 3 3 2 2 16" xfId="12585"/>
    <cellStyle name="Input 2 3 3 2 2 16 2" xfId="12586"/>
    <cellStyle name="Input 2 3 3 2 2 16 3" xfId="12587"/>
    <cellStyle name="Input 2 3 3 2 2 16 4" xfId="12588"/>
    <cellStyle name="Input 2 3 3 2 2 16 5" xfId="12589"/>
    <cellStyle name="Input 2 3 3 2 2 17" xfId="12590"/>
    <cellStyle name="Input 2 3 3 2 2 17 2" xfId="12591"/>
    <cellStyle name="Input 2 3 3 2 2 17 3" xfId="12592"/>
    <cellStyle name="Input 2 3 3 2 2 17 4" xfId="12593"/>
    <cellStyle name="Input 2 3 3 2 2 17 5" xfId="12594"/>
    <cellStyle name="Input 2 3 3 2 2 18" xfId="12595"/>
    <cellStyle name="Input 2 3 3 2 2 2" xfId="12596"/>
    <cellStyle name="Input 2 3 3 2 2 2 10" xfId="12597"/>
    <cellStyle name="Input 2 3 3 2 2 2 2" xfId="12598"/>
    <cellStyle name="Input 2 3 3 2 2 2 2 2" xfId="12599"/>
    <cellStyle name="Input 2 3 3 2 2 2 2 2 2" xfId="12600"/>
    <cellStyle name="Input 2 3 3 2 2 2 2 2 3" xfId="12601"/>
    <cellStyle name="Input 2 3 3 2 2 2 2 2 4" xfId="12602"/>
    <cellStyle name="Input 2 3 3 2 2 2 2 2 5" xfId="12603"/>
    <cellStyle name="Input 2 3 3 2 2 2 2 2 6" xfId="12604"/>
    <cellStyle name="Input 2 3 3 2 2 2 2 2 7" xfId="12605"/>
    <cellStyle name="Input 2 3 3 2 2 2 2 3" xfId="12606"/>
    <cellStyle name="Input 2 3 3 2 2 2 2 4" xfId="12607"/>
    <cellStyle name="Input 2 3 3 2 2 2 3" xfId="12608"/>
    <cellStyle name="Input 2 3 3 2 2 2 3 2" xfId="12609"/>
    <cellStyle name="Input 2 3 3 2 2 2 3 2 2" xfId="12610"/>
    <cellStyle name="Input 2 3 3 2 2 2 3 2 3" xfId="12611"/>
    <cellStyle name="Input 2 3 3 2 2 2 3 2 4" xfId="12612"/>
    <cellStyle name="Input 2 3 3 2 2 2 3 2 5" xfId="12613"/>
    <cellStyle name="Input 2 3 3 2 2 2 3 2 6" xfId="12614"/>
    <cellStyle name="Input 2 3 3 2 2 2 3 2 7" xfId="12615"/>
    <cellStyle name="Input 2 3 3 2 2 2 3 3" xfId="12616"/>
    <cellStyle name="Input 2 3 3 2 2 2 3 4" xfId="12617"/>
    <cellStyle name="Input 2 3 3 2 2 2 4" xfId="12618"/>
    <cellStyle name="Input 2 3 3 2 2 2 4 2" xfId="12619"/>
    <cellStyle name="Input 2 3 3 2 2 2 4 2 2" xfId="12620"/>
    <cellStyle name="Input 2 3 3 2 2 2 4 2 3" xfId="12621"/>
    <cellStyle name="Input 2 3 3 2 2 2 4 2 4" xfId="12622"/>
    <cellStyle name="Input 2 3 3 2 2 2 4 2 5" xfId="12623"/>
    <cellStyle name="Input 2 3 3 2 2 2 4 2 6" xfId="12624"/>
    <cellStyle name="Input 2 3 3 2 2 2 4 2 7" xfId="12625"/>
    <cellStyle name="Input 2 3 3 2 2 2 4 3" xfId="12626"/>
    <cellStyle name="Input 2 3 3 2 2 2 4 4" xfId="12627"/>
    <cellStyle name="Input 2 3 3 2 2 2 5" xfId="12628"/>
    <cellStyle name="Input 2 3 3 2 2 2 5 2" xfId="12629"/>
    <cellStyle name="Input 2 3 3 2 2 2 5 3" xfId="12630"/>
    <cellStyle name="Input 2 3 3 2 2 2 5 4" xfId="12631"/>
    <cellStyle name="Input 2 3 3 2 2 2 5 5" xfId="12632"/>
    <cellStyle name="Input 2 3 3 2 2 2 5 6" xfId="12633"/>
    <cellStyle name="Input 2 3 3 2 2 2 5 7" xfId="12634"/>
    <cellStyle name="Input 2 3 3 2 2 2 5 8" xfId="12635"/>
    <cellStyle name="Input 2 3 3 2 2 2 6" xfId="12636"/>
    <cellStyle name="Input 2 3 3 2 2 2 6 2" xfId="12637"/>
    <cellStyle name="Input 2 3 3 2 2 2 6 3" xfId="12638"/>
    <cellStyle name="Input 2 3 3 2 2 2 6 4" xfId="12639"/>
    <cellStyle name="Input 2 3 3 2 2 2 6 5" xfId="12640"/>
    <cellStyle name="Input 2 3 3 2 2 2 6 6" xfId="12641"/>
    <cellStyle name="Input 2 3 3 2 2 2 6 7" xfId="12642"/>
    <cellStyle name="Input 2 3 3 2 2 2 7" xfId="12643"/>
    <cellStyle name="Input 2 3 3 2 2 2 8" xfId="12644"/>
    <cellStyle name="Input 2 3 3 2 2 2 9" xfId="12645"/>
    <cellStyle name="Input 2 3 3 2 2 3" xfId="12646"/>
    <cellStyle name="Input 2 3 3 2 2 3 2" xfId="12647"/>
    <cellStyle name="Input 2 3 3 2 2 3 2 2" xfId="12648"/>
    <cellStyle name="Input 2 3 3 2 2 3 2 3" xfId="12649"/>
    <cellStyle name="Input 2 3 3 2 2 3 2 4" xfId="12650"/>
    <cellStyle name="Input 2 3 3 2 2 3 2 5" xfId="12651"/>
    <cellStyle name="Input 2 3 3 2 2 3 2 6" xfId="12652"/>
    <cellStyle name="Input 2 3 3 2 2 3 2 7" xfId="12653"/>
    <cellStyle name="Input 2 3 3 2 2 3 3" xfId="12654"/>
    <cellStyle name="Input 2 3 3 2 2 3 4" xfId="12655"/>
    <cellStyle name="Input 2 3 3 2 2 3 5" xfId="12656"/>
    <cellStyle name="Input 2 3 3 2 2 4" xfId="12657"/>
    <cellStyle name="Input 2 3 3 2 2 4 2" xfId="12658"/>
    <cellStyle name="Input 2 3 3 2 2 4 2 2" xfId="12659"/>
    <cellStyle name="Input 2 3 3 2 2 4 2 3" xfId="12660"/>
    <cellStyle name="Input 2 3 3 2 2 4 2 4" xfId="12661"/>
    <cellStyle name="Input 2 3 3 2 2 4 2 5" xfId="12662"/>
    <cellStyle name="Input 2 3 3 2 2 4 2 6" xfId="12663"/>
    <cellStyle name="Input 2 3 3 2 2 4 2 7" xfId="12664"/>
    <cellStyle name="Input 2 3 3 2 2 4 3" xfId="12665"/>
    <cellStyle name="Input 2 3 3 2 2 4 4" xfId="12666"/>
    <cellStyle name="Input 2 3 3 2 2 4 5" xfId="12667"/>
    <cellStyle name="Input 2 3 3 2 2 5" xfId="12668"/>
    <cellStyle name="Input 2 3 3 2 2 5 2" xfId="12669"/>
    <cellStyle name="Input 2 3 3 2 2 5 2 2" xfId="12670"/>
    <cellStyle name="Input 2 3 3 2 2 5 2 3" xfId="12671"/>
    <cellStyle name="Input 2 3 3 2 2 5 2 4" xfId="12672"/>
    <cellStyle name="Input 2 3 3 2 2 5 2 5" xfId="12673"/>
    <cellStyle name="Input 2 3 3 2 2 5 2 6" xfId="12674"/>
    <cellStyle name="Input 2 3 3 2 2 5 2 7" xfId="12675"/>
    <cellStyle name="Input 2 3 3 2 2 5 3" xfId="12676"/>
    <cellStyle name="Input 2 3 3 2 2 5 4" xfId="12677"/>
    <cellStyle name="Input 2 3 3 2 2 5 5" xfId="12678"/>
    <cellStyle name="Input 2 3 3 2 2 6" xfId="12679"/>
    <cellStyle name="Input 2 3 3 2 2 6 2" xfId="12680"/>
    <cellStyle name="Input 2 3 3 2 2 6 3" xfId="12681"/>
    <cellStyle name="Input 2 3 3 2 2 6 4" xfId="12682"/>
    <cellStyle name="Input 2 3 3 2 2 6 5" xfId="12683"/>
    <cellStyle name="Input 2 3 3 2 2 6 6" xfId="12684"/>
    <cellStyle name="Input 2 3 3 2 2 6 7" xfId="12685"/>
    <cellStyle name="Input 2 3 3 2 2 6 8" xfId="12686"/>
    <cellStyle name="Input 2 3 3 2 2 7" xfId="12687"/>
    <cellStyle name="Input 2 3 3 2 2 7 2" xfId="12688"/>
    <cellStyle name="Input 2 3 3 2 2 7 3" xfId="12689"/>
    <cellStyle name="Input 2 3 3 2 2 7 4" xfId="12690"/>
    <cellStyle name="Input 2 3 3 2 2 7 5" xfId="12691"/>
    <cellStyle name="Input 2 3 3 2 2 7 6" xfId="12692"/>
    <cellStyle name="Input 2 3 3 2 2 7 7" xfId="12693"/>
    <cellStyle name="Input 2 3 3 2 2 8" xfId="12694"/>
    <cellStyle name="Input 2 3 3 2 2 8 2" xfId="12695"/>
    <cellStyle name="Input 2 3 3 2 2 8 3" xfId="12696"/>
    <cellStyle name="Input 2 3 3 2 2 8 4" xfId="12697"/>
    <cellStyle name="Input 2 3 3 2 2 8 5" xfId="12698"/>
    <cellStyle name="Input 2 3 3 2 2 9" xfId="12699"/>
    <cellStyle name="Input 2 3 3 2 2 9 2" xfId="12700"/>
    <cellStyle name="Input 2 3 3 2 2 9 3" xfId="12701"/>
    <cellStyle name="Input 2 3 3 2 2 9 4" xfId="12702"/>
    <cellStyle name="Input 2 3 3 2 2 9 5" xfId="12703"/>
    <cellStyle name="Input 2 3 3 2 3" xfId="12704"/>
    <cellStyle name="Input 2 3 3 2 3 10" xfId="12705"/>
    <cellStyle name="Input 2 3 3 2 3 2" xfId="12706"/>
    <cellStyle name="Input 2 3 3 2 3 2 2" xfId="12707"/>
    <cellStyle name="Input 2 3 3 2 3 2 2 2" xfId="12708"/>
    <cellStyle name="Input 2 3 3 2 3 2 2 3" xfId="12709"/>
    <cellStyle name="Input 2 3 3 2 3 2 2 4" xfId="12710"/>
    <cellStyle name="Input 2 3 3 2 3 2 2 5" xfId="12711"/>
    <cellStyle name="Input 2 3 3 2 3 2 2 6" xfId="12712"/>
    <cellStyle name="Input 2 3 3 2 3 2 2 7" xfId="12713"/>
    <cellStyle name="Input 2 3 3 2 3 2 3" xfId="12714"/>
    <cellStyle name="Input 2 3 3 2 3 2 4" xfId="12715"/>
    <cellStyle name="Input 2 3 3 2 3 3" xfId="12716"/>
    <cellStyle name="Input 2 3 3 2 3 3 2" xfId="12717"/>
    <cellStyle name="Input 2 3 3 2 3 3 2 2" xfId="12718"/>
    <cellStyle name="Input 2 3 3 2 3 3 2 3" xfId="12719"/>
    <cellStyle name="Input 2 3 3 2 3 3 2 4" xfId="12720"/>
    <cellStyle name="Input 2 3 3 2 3 3 2 5" xfId="12721"/>
    <cellStyle name="Input 2 3 3 2 3 3 2 6" xfId="12722"/>
    <cellStyle name="Input 2 3 3 2 3 3 2 7" xfId="12723"/>
    <cellStyle name="Input 2 3 3 2 3 3 3" xfId="12724"/>
    <cellStyle name="Input 2 3 3 2 3 3 4" xfId="12725"/>
    <cellStyle name="Input 2 3 3 2 3 4" xfId="12726"/>
    <cellStyle name="Input 2 3 3 2 3 4 2" xfId="12727"/>
    <cellStyle name="Input 2 3 3 2 3 4 2 2" xfId="12728"/>
    <cellStyle name="Input 2 3 3 2 3 4 2 3" xfId="12729"/>
    <cellStyle name="Input 2 3 3 2 3 4 2 4" xfId="12730"/>
    <cellStyle name="Input 2 3 3 2 3 4 2 5" xfId="12731"/>
    <cellStyle name="Input 2 3 3 2 3 4 2 6" xfId="12732"/>
    <cellStyle name="Input 2 3 3 2 3 4 2 7" xfId="12733"/>
    <cellStyle name="Input 2 3 3 2 3 4 3" xfId="12734"/>
    <cellStyle name="Input 2 3 3 2 3 4 4" xfId="12735"/>
    <cellStyle name="Input 2 3 3 2 3 5" xfId="12736"/>
    <cellStyle name="Input 2 3 3 2 3 5 2" xfId="12737"/>
    <cellStyle name="Input 2 3 3 2 3 5 3" xfId="12738"/>
    <cellStyle name="Input 2 3 3 2 3 5 4" xfId="12739"/>
    <cellStyle name="Input 2 3 3 2 3 5 5" xfId="12740"/>
    <cellStyle name="Input 2 3 3 2 3 5 6" xfId="12741"/>
    <cellStyle name="Input 2 3 3 2 3 5 7" xfId="12742"/>
    <cellStyle name="Input 2 3 3 2 3 5 8" xfId="12743"/>
    <cellStyle name="Input 2 3 3 2 3 6" xfId="12744"/>
    <cellStyle name="Input 2 3 3 2 3 6 2" xfId="12745"/>
    <cellStyle name="Input 2 3 3 2 3 6 3" xfId="12746"/>
    <cellStyle name="Input 2 3 3 2 3 6 4" xfId="12747"/>
    <cellStyle name="Input 2 3 3 2 3 6 5" xfId="12748"/>
    <cellStyle name="Input 2 3 3 2 3 6 6" xfId="12749"/>
    <cellStyle name="Input 2 3 3 2 3 6 7" xfId="12750"/>
    <cellStyle name="Input 2 3 3 2 3 7" xfId="12751"/>
    <cellStyle name="Input 2 3 3 2 3 8" xfId="12752"/>
    <cellStyle name="Input 2 3 3 2 3 9" xfId="12753"/>
    <cellStyle name="Input 2 3 3 2 4" xfId="12754"/>
    <cellStyle name="Input 2 3 3 2 4 10" xfId="12755"/>
    <cellStyle name="Input 2 3 3 2 4 2" xfId="12756"/>
    <cellStyle name="Input 2 3 3 2 4 2 2" xfId="12757"/>
    <cellStyle name="Input 2 3 3 2 4 2 2 2" xfId="12758"/>
    <cellStyle name="Input 2 3 3 2 4 2 2 3" xfId="12759"/>
    <cellStyle name="Input 2 3 3 2 4 2 2 4" xfId="12760"/>
    <cellStyle name="Input 2 3 3 2 4 2 2 5" xfId="12761"/>
    <cellStyle name="Input 2 3 3 2 4 2 2 6" xfId="12762"/>
    <cellStyle name="Input 2 3 3 2 4 2 2 7" xfId="12763"/>
    <cellStyle name="Input 2 3 3 2 4 2 3" xfId="12764"/>
    <cellStyle name="Input 2 3 3 2 4 2 4" xfId="12765"/>
    <cellStyle name="Input 2 3 3 2 4 3" xfId="12766"/>
    <cellStyle name="Input 2 3 3 2 4 3 2" xfId="12767"/>
    <cellStyle name="Input 2 3 3 2 4 3 2 2" xfId="12768"/>
    <cellStyle name="Input 2 3 3 2 4 3 2 3" xfId="12769"/>
    <cellStyle name="Input 2 3 3 2 4 3 2 4" xfId="12770"/>
    <cellStyle name="Input 2 3 3 2 4 3 2 5" xfId="12771"/>
    <cellStyle name="Input 2 3 3 2 4 3 2 6" xfId="12772"/>
    <cellStyle name="Input 2 3 3 2 4 3 2 7" xfId="12773"/>
    <cellStyle name="Input 2 3 3 2 4 3 3" xfId="12774"/>
    <cellStyle name="Input 2 3 3 2 4 3 4" xfId="12775"/>
    <cellStyle name="Input 2 3 3 2 4 4" xfId="12776"/>
    <cellStyle name="Input 2 3 3 2 4 4 2" xfId="12777"/>
    <cellStyle name="Input 2 3 3 2 4 4 2 2" xfId="12778"/>
    <cellStyle name="Input 2 3 3 2 4 4 2 3" xfId="12779"/>
    <cellStyle name="Input 2 3 3 2 4 4 2 4" xfId="12780"/>
    <cellStyle name="Input 2 3 3 2 4 4 2 5" xfId="12781"/>
    <cellStyle name="Input 2 3 3 2 4 4 2 6" xfId="12782"/>
    <cellStyle name="Input 2 3 3 2 4 4 2 7" xfId="12783"/>
    <cellStyle name="Input 2 3 3 2 4 4 3" xfId="12784"/>
    <cellStyle name="Input 2 3 3 2 4 4 4" xfId="12785"/>
    <cellStyle name="Input 2 3 3 2 4 5" xfId="12786"/>
    <cellStyle name="Input 2 3 3 2 4 5 2" xfId="12787"/>
    <cellStyle name="Input 2 3 3 2 4 5 3" xfId="12788"/>
    <cellStyle name="Input 2 3 3 2 4 5 4" xfId="12789"/>
    <cellStyle name="Input 2 3 3 2 4 5 5" xfId="12790"/>
    <cellStyle name="Input 2 3 3 2 4 5 6" xfId="12791"/>
    <cellStyle name="Input 2 3 3 2 4 5 7" xfId="12792"/>
    <cellStyle name="Input 2 3 3 2 4 5 8" xfId="12793"/>
    <cellStyle name="Input 2 3 3 2 4 6" xfId="12794"/>
    <cellStyle name="Input 2 3 3 2 4 6 2" xfId="12795"/>
    <cellStyle name="Input 2 3 3 2 4 6 3" xfId="12796"/>
    <cellStyle name="Input 2 3 3 2 4 6 4" xfId="12797"/>
    <cellStyle name="Input 2 3 3 2 4 6 5" xfId="12798"/>
    <cellStyle name="Input 2 3 3 2 4 6 6" xfId="12799"/>
    <cellStyle name="Input 2 3 3 2 4 6 7" xfId="12800"/>
    <cellStyle name="Input 2 3 3 2 4 7" xfId="12801"/>
    <cellStyle name="Input 2 3 3 2 4 8" xfId="12802"/>
    <cellStyle name="Input 2 3 3 2 4 9" xfId="12803"/>
    <cellStyle name="Input 2 3 3 2 5" xfId="12804"/>
    <cellStyle name="Input 2 3 3 2 5 2" xfId="12805"/>
    <cellStyle name="Input 2 3 3 2 5 2 2" xfId="12806"/>
    <cellStyle name="Input 2 3 3 2 5 2 3" xfId="12807"/>
    <cellStyle name="Input 2 3 3 2 5 2 4" xfId="12808"/>
    <cellStyle name="Input 2 3 3 2 5 2 5" xfId="12809"/>
    <cellStyle name="Input 2 3 3 2 5 2 6" xfId="12810"/>
    <cellStyle name="Input 2 3 3 2 5 2 7" xfId="12811"/>
    <cellStyle name="Input 2 3 3 2 5 3" xfId="12812"/>
    <cellStyle name="Input 2 3 3 2 5 4" xfId="12813"/>
    <cellStyle name="Input 2 3 3 2 5 5" xfId="12814"/>
    <cellStyle name="Input 2 3 3 2 6" xfId="12815"/>
    <cellStyle name="Input 2 3 3 2 6 2" xfId="12816"/>
    <cellStyle name="Input 2 3 3 2 6 2 2" xfId="12817"/>
    <cellStyle name="Input 2 3 3 2 6 2 3" xfId="12818"/>
    <cellStyle name="Input 2 3 3 2 6 2 4" xfId="12819"/>
    <cellStyle name="Input 2 3 3 2 6 2 5" xfId="12820"/>
    <cellStyle name="Input 2 3 3 2 6 2 6" xfId="12821"/>
    <cellStyle name="Input 2 3 3 2 6 2 7" xfId="12822"/>
    <cellStyle name="Input 2 3 3 2 6 3" xfId="12823"/>
    <cellStyle name="Input 2 3 3 2 6 4" xfId="12824"/>
    <cellStyle name="Input 2 3 3 2 6 5" xfId="12825"/>
    <cellStyle name="Input 2 3 3 2 7" xfId="12826"/>
    <cellStyle name="Input 2 3 3 2 7 2" xfId="12827"/>
    <cellStyle name="Input 2 3 3 2 7 2 2" xfId="12828"/>
    <cellStyle name="Input 2 3 3 2 7 2 3" xfId="12829"/>
    <cellStyle name="Input 2 3 3 2 7 2 4" xfId="12830"/>
    <cellStyle name="Input 2 3 3 2 7 2 5" xfId="12831"/>
    <cellStyle name="Input 2 3 3 2 7 2 6" xfId="12832"/>
    <cellStyle name="Input 2 3 3 2 7 2 7" xfId="12833"/>
    <cellStyle name="Input 2 3 3 2 7 3" xfId="12834"/>
    <cellStyle name="Input 2 3 3 2 7 4" xfId="12835"/>
    <cellStyle name="Input 2 3 3 2 7 5" xfId="12836"/>
    <cellStyle name="Input 2 3 3 2 8" xfId="12837"/>
    <cellStyle name="Input 2 3 3 2 8 2" xfId="12838"/>
    <cellStyle name="Input 2 3 3 2 8 2 2" xfId="12839"/>
    <cellStyle name="Input 2 3 3 2 8 2 3" xfId="12840"/>
    <cellStyle name="Input 2 3 3 2 8 2 4" xfId="12841"/>
    <cellStyle name="Input 2 3 3 2 8 2 5" xfId="12842"/>
    <cellStyle name="Input 2 3 3 2 8 2 6" xfId="12843"/>
    <cellStyle name="Input 2 3 3 2 8 2 7" xfId="12844"/>
    <cellStyle name="Input 2 3 3 2 8 3" xfId="12845"/>
    <cellStyle name="Input 2 3 3 2 8 4" xfId="12846"/>
    <cellStyle name="Input 2 3 3 2 8 5" xfId="12847"/>
    <cellStyle name="Input 2 3 3 2 9" xfId="12848"/>
    <cellStyle name="Input 2 3 3 2 9 2" xfId="12849"/>
    <cellStyle name="Input 2 3 3 2 9 3" xfId="12850"/>
    <cellStyle name="Input 2 3 3 2 9 4" xfId="12851"/>
    <cellStyle name="Input 2 3 3 2 9 5" xfId="12852"/>
    <cellStyle name="Input 2 3 3 2 9 6" xfId="12853"/>
    <cellStyle name="Input 2 3 3 2 9 7" xfId="12854"/>
    <cellStyle name="Input 2 3 3 2 9 8" xfId="12855"/>
    <cellStyle name="Input 2 3 3 3" xfId="12856"/>
    <cellStyle name="Input 2 3 3 3 10" xfId="12857"/>
    <cellStyle name="Input 2 3 3 3 10 2" xfId="12858"/>
    <cellStyle name="Input 2 3 3 3 10 3" xfId="12859"/>
    <cellStyle name="Input 2 3 3 3 10 4" xfId="12860"/>
    <cellStyle name="Input 2 3 3 3 10 5" xfId="12861"/>
    <cellStyle name="Input 2 3 3 3 11" xfId="12862"/>
    <cellStyle name="Input 2 3 3 3 11 2" xfId="12863"/>
    <cellStyle name="Input 2 3 3 3 11 3" xfId="12864"/>
    <cellStyle name="Input 2 3 3 3 11 4" xfId="12865"/>
    <cellStyle name="Input 2 3 3 3 11 5" xfId="12866"/>
    <cellStyle name="Input 2 3 3 3 12" xfId="12867"/>
    <cellStyle name="Input 2 3 3 3 12 2" xfId="12868"/>
    <cellStyle name="Input 2 3 3 3 12 3" xfId="12869"/>
    <cellStyle name="Input 2 3 3 3 12 4" xfId="12870"/>
    <cellStyle name="Input 2 3 3 3 12 5" xfId="12871"/>
    <cellStyle name="Input 2 3 3 3 13" xfId="12872"/>
    <cellStyle name="Input 2 3 3 3 13 2" xfId="12873"/>
    <cellStyle name="Input 2 3 3 3 13 3" xfId="12874"/>
    <cellStyle name="Input 2 3 3 3 13 4" xfId="12875"/>
    <cellStyle name="Input 2 3 3 3 13 5" xfId="12876"/>
    <cellStyle name="Input 2 3 3 3 14" xfId="12877"/>
    <cellStyle name="Input 2 3 3 3 14 2" xfId="12878"/>
    <cellStyle name="Input 2 3 3 3 14 3" xfId="12879"/>
    <cellStyle name="Input 2 3 3 3 14 4" xfId="12880"/>
    <cellStyle name="Input 2 3 3 3 14 5" xfId="12881"/>
    <cellStyle name="Input 2 3 3 3 15" xfId="12882"/>
    <cellStyle name="Input 2 3 3 3 15 2" xfId="12883"/>
    <cellStyle name="Input 2 3 3 3 15 3" xfId="12884"/>
    <cellStyle name="Input 2 3 3 3 15 4" xfId="12885"/>
    <cellStyle name="Input 2 3 3 3 15 5" xfId="12886"/>
    <cellStyle name="Input 2 3 3 3 16" xfId="12887"/>
    <cellStyle name="Input 2 3 3 3 16 2" xfId="12888"/>
    <cellStyle name="Input 2 3 3 3 16 3" xfId="12889"/>
    <cellStyle name="Input 2 3 3 3 16 4" xfId="12890"/>
    <cellStyle name="Input 2 3 3 3 16 5" xfId="12891"/>
    <cellStyle name="Input 2 3 3 3 17" xfId="12892"/>
    <cellStyle name="Input 2 3 3 3 17 2" xfId="12893"/>
    <cellStyle name="Input 2 3 3 3 17 3" xfId="12894"/>
    <cellStyle name="Input 2 3 3 3 17 4" xfId="12895"/>
    <cellStyle name="Input 2 3 3 3 17 5" xfId="12896"/>
    <cellStyle name="Input 2 3 3 3 18" xfId="12897"/>
    <cellStyle name="Input 2 3 3 3 2" xfId="12898"/>
    <cellStyle name="Input 2 3 3 3 2 10" xfId="12899"/>
    <cellStyle name="Input 2 3 3 3 2 2" xfId="12900"/>
    <cellStyle name="Input 2 3 3 3 2 2 2" xfId="12901"/>
    <cellStyle name="Input 2 3 3 3 2 2 2 2" xfId="12902"/>
    <cellStyle name="Input 2 3 3 3 2 2 2 3" xfId="12903"/>
    <cellStyle name="Input 2 3 3 3 2 2 2 4" xfId="12904"/>
    <cellStyle name="Input 2 3 3 3 2 2 2 5" xfId="12905"/>
    <cellStyle name="Input 2 3 3 3 2 2 2 6" xfId="12906"/>
    <cellStyle name="Input 2 3 3 3 2 2 2 7" xfId="12907"/>
    <cellStyle name="Input 2 3 3 3 2 2 3" xfId="12908"/>
    <cellStyle name="Input 2 3 3 3 2 2 4" xfId="12909"/>
    <cellStyle name="Input 2 3 3 3 2 3" xfId="12910"/>
    <cellStyle name="Input 2 3 3 3 2 3 2" xfId="12911"/>
    <cellStyle name="Input 2 3 3 3 2 3 2 2" xfId="12912"/>
    <cellStyle name="Input 2 3 3 3 2 3 2 3" xfId="12913"/>
    <cellStyle name="Input 2 3 3 3 2 3 2 4" xfId="12914"/>
    <cellStyle name="Input 2 3 3 3 2 3 2 5" xfId="12915"/>
    <cellStyle name="Input 2 3 3 3 2 3 2 6" xfId="12916"/>
    <cellStyle name="Input 2 3 3 3 2 3 2 7" xfId="12917"/>
    <cellStyle name="Input 2 3 3 3 2 3 3" xfId="12918"/>
    <cellStyle name="Input 2 3 3 3 2 3 4" xfId="12919"/>
    <cellStyle name="Input 2 3 3 3 2 4" xfId="12920"/>
    <cellStyle name="Input 2 3 3 3 2 4 2" xfId="12921"/>
    <cellStyle name="Input 2 3 3 3 2 4 2 2" xfId="12922"/>
    <cellStyle name="Input 2 3 3 3 2 4 2 3" xfId="12923"/>
    <cellStyle name="Input 2 3 3 3 2 4 2 4" xfId="12924"/>
    <cellStyle name="Input 2 3 3 3 2 4 2 5" xfId="12925"/>
    <cellStyle name="Input 2 3 3 3 2 4 2 6" xfId="12926"/>
    <cellStyle name="Input 2 3 3 3 2 4 2 7" xfId="12927"/>
    <cellStyle name="Input 2 3 3 3 2 4 3" xfId="12928"/>
    <cellStyle name="Input 2 3 3 3 2 4 4" xfId="12929"/>
    <cellStyle name="Input 2 3 3 3 2 5" xfId="12930"/>
    <cellStyle name="Input 2 3 3 3 2 5 2" xfId="12931"/>
    <cellStyle name="Input 2 3 3 3 2 5 3" xfId="12932"/>
    <cellStyle name="Input 2 3 3 3 2 5 4" xfId="12933"/>
    <cellStyle name="Input 2 3 3 3 2 5 5" xfId="12934"/>
    <cellStyle name="Input 2 3 3 3 2 5 6" xfId="12935"/>
    <cellStyle name="Input 2 3 3 3 2 5 7" xfId="12936"/>
    <cellStyle name="Input 2 3 3 3 2 5 8" xfId="12937"/>
    <cellStyle name="Input 2 3 3 3 2 6" xfId="12938"/>
    <cellStyle name="Input 2 3 3 3 2 6 2" xfId="12939"/>
    <cellStyle name="Input 2 3 3 3 2 6 3" xfId="12940"/>
    <cellStyle name="Input 2 3 3 3 2 6 4" xfId="12941"/>
    <cellStyle name="Input 2 3 3 3 2 6 5" xfId="12942"/>
    <cellStyle name="Input 2 3 3 3 2 6 6" xfId="12943"/>
    <cellStyle name="Input 2 3 3 3 2 6 7" xfId="12944"/>
    <cellStyle name="Input 2 3 3 3 2 7" xfId="12945"/>
    <cellStyle name="Input 2 3 3 3 2 8" xfId="12946"/>
    <cellStyle name="Input 2 3 3 3 2 9" xfId="12947"/>
    <cellStyle name="Input 2 3 3 3 3" xfId="12948"/>
    <cellStyle name="Input 2 3 3 3 3 2" xfId="12949"/>
    <cellStyle name="Input 2 3 3 3 3 2 2" xfId="12950"/>
    <cellStyle name="Input 2 3 3 3 3 2 3" xfId="12951"/>
    <cellStyle name="Input 2 3 3 3 3 2 4" xfId="12952"/>
    <cellStyle name="Input 2 3 3 3 3 2 5" xfId="12953"/>
    <cellStyle name="Input 2 3 3 3 3 2 6" xfId="12954"/>
    <cellStyle name="Input 2 3 3 3 3 2 7" xfId="12955"/>
    <cellStyle name="Input 2 3 3 3 3 3" xfId="12956"/>
    <cellStyle name="Input 2 3 3 3 3 4" xfId="12957"/>
    <cellStyle name="Input 2 3 3 3 3 5" xfId="12958"/>
    <cellStyle name="Input 2 3 3 3 4" xfId="12959"/>
    <cellStyle name="Input 2 3 3 3 4 2" xfId="12960"/>
    <cellStyle name="Input 2 3 3 3 4 2 2" xfId="12961"/>
    <cellStyle name="Input 2 3 3 3 4 2 3" xfId="12962"/>
    <cellStyle name="Input 2 3 3 3 4 2 4" xfId="12963"/>
    <cellStyle name="Input 2 3 3 3 4 2 5" xfId="12964"/>
    <cellStyle name="Input 2 3 3 3 4 2 6" xfId="12965"/>
    <cellStyle name="Input 2 3 3 3 4 2 7" xfId="12966"/>
    <cellStyle name="Input 2 3 3 3 4 3" xfId="12967"/>
    <cellStyle name="Input 2 3 3 3 4 4" xfId="12968"/>
    <cellStyle name="Input 2 3 3 3 4 5" xfId="12969"/>
    <cellStyle name="Input 2 3 3 3 5" xfId="12970"/>
    <cellStyle name="Input 2 3 3 3 5 2" xfId="12971"/>
    <cellStyle name="Input 2 3 3 3 5 2 2" xfId="12972"/>
    <cellStyle name="Input 2 3 3 3 5 2 3" xfId="12973"/>
    <cellStyle name="Input 2 3 3 3 5 2 4" xfId="12974"/>
    <cellStyle name="Input 2 3 3 3 5 2 5" xfId="12975"/>
    <cellStyle name="Input 2 3 3 3 5 2 6" xfId="12976"/>
    <cellStyle name="Input 2 3 3 3 5 2 7" xfId="12977"/>
    <cellStyle name="Input 2 3 3 3 5 3" xfId="12978"/>
    <cellStyle name="Input 2 3 3 3 5 4" xfId="12979"/>
    <cellStyle name="Input 2 3 3 3 5 5" xfId="12980"/>
    <cellStyle name="Input 2 3 3 3 6" xfId="12981"/>
    <cellStyle name="Input 2 3 3 3 6 2" xfId="12982"/>
    <cellStyle name="Input 2 3 3 3 6 3" xfId="12983"/>
    <cellStyle name="Input 2 3 3 3 6 4" xfId="12984"/>
    <cellStyle name="Input 2 3 3 3 6 5" xfId="12985"/>
    <cellStyle name="Input 2 3 3 3 6 6" xfId="12986"/>
    <cellStyle name="Input 2 3 3 3 6 7" xfId="12987"/>
    <cellStyle name="Input 2 3 3 3 6 8" xfId="12988"/>
    <cellStyle name="Input 2 3 3 3 7" xfId="12989"/>
    <cellStyle name="Input 2 3 3 3 7 2" xfId="12990"/>
    <cellStyle name="Input 2 3 3 3 7 3" xfId="12991"/>
    <cellStyle name="Input 2 3 3 3 7 4" xfId="12992"/>
    <cellStyle name="Input 2 3 3 3 7 5" xfId="12993"/>
    <cellStyle name="Input 2 3 3 3 7 6" xfId="12994"/>
    <cellStyle name="Input 2 3 3 3 7 7" xfId="12995"/>
    <cellStyle name="Input 2 3 3 3 8" xfId="12996"/>
    <cellStyle name="Input 2 3 3 3 8 2" xfId="12997"/>
    <cellStyle name="Input 2 3 3 3 8 3" xfId="12998"/>
    <cellStyle name="Input 2 3 3 3 8 4" xfId="12999"/>
    <cellStyle name="Input 2 3 3 3 8 5" xfId="13000"/>
    <cellStyle name="Input 2 3 3 3 9" xfId="13001"/>
    <cellStyle name="Input 2 3 3 3 9 2" xfId="13002"/>
    <cellStyle name="Input 2 3 3 3 9 3" xfId="13003"/>
    <cellStyle name="Input 2 3 3 3 9 4" xfId="13004"/>
    <cellStyle name="Input 2 3 3 3 9 5" xfId="13005"/>
    <cellStyle name="Input 2 3 3 4" xfId="13006"/>
    <cellStyle name="Input 2 3 3 4 10" xfId="13007"/>
    <cellStyle name="Input 2 3 3 4 2" xfId="13008"/>
    <cellStyle name="Input 2 3 3 4 2 2" xfId="13009"/>
    <cellStyle name="Input 2 3 3 4 2 2 2" xfId="13010"/>
    <cellStyle name="Input 2 3 3 4 2 2 3" xfId="13011"/>
    <cellStyle name="Input 2 3 3 4 2 2 4" xfId="13012"/>
    <cellStyle name="Input 2 3 3 4 2 2 5" xfId="13013"/>
    <cellStyle name="Input 2 3 3 4 2 2 6" xfId="13014"/>
    <cellStyle name="Input 2 3 3 4 2 2 7" xfId="13015"/>
    <cellStyle name="Input 2 3 3 4 2 3" xfId="13016"/>
    <cellStyle name="Input 2 3 3 4 2 4" xfId="13017"/>
    <cellStyle name="Input 2 3 3 4 3" xfId="13018"/>
    <cellStyle name="Input 2 3 3 4 3 2" xfId="13019"/>
    <cellStyle name="Input 2 3 3 4 3 2 2" xfId="13020"/>
    <cellStyle name="Input 2 3 3 4 3 2 3" xfId="13021"/>
    <cellStyle name="Input 2 3 3 4 3 2 4" xfId="13022"/>
    <cellStyle name="Input 2 3 3 4 3 2 5" xfId="13023"/>
    <cellStyle name="Input 2 3 3 4 3 2 6" xfId="13024"/>
    <cellStyle name="Input 2 3 3 4 3 2 7" xfId="13025"/>
    <cellStyle name="Input 2 3 3 4 3 3" xfId="13026"/>
    <cellStyle name="Input 2 3 3 4 3 4" xfId="13027"/>
    <cellStyle name="Input 2 3 3 4 4" xfId="13028"/>
    <cellStyle name="Input 2 3 3 4 4 2" xfId="13029"/>
    <cellStyle name="Input 2 3 3 4 4 2 2" xfId="13030"/>
    <cellStyle name="Input 2 3 3 4 4 2 3" xfId="13031"/>
    <cellStyle name="Input 2 3 3 4 4 2 4" xfId="13032"/>
    <cellStyle name="Input 2 3 3 4 4 2 5" xfId="13033"/>
    <cellStyle name="Input 2 3 3 4 4 2 6" xfId="13034"/>
    <cellStyle name="Input 2 3 3 4 4 2 7" xfId="13035"/>
    <cellStyle name="Input 2 3 3 4 4 3" xfId="13036"/>
    <cellStyle name="Input 2 3 3 4 4 4" xfId="13037"/>
    <cellStyle name="Input 2 3 3 4 5" xfId="13038"/>
    <cellStyle name="Input 2 3 3 4 5 2" xfId="13039"/>
    <cellStyle name="Input 2 3 3 4 5 3" xfId="13040"/>
    <cellStyle name="Input 2 3 3 4 5 4" xfId="13041"/>
    <cellStyle name="Input 2 3 3 4 5 5" xfId="13042"/>
    <cellStyle name="Input 2 3 3 4 5 6" xfId="13043"/>
    <cellStyle name="Input 2 3 3 4 5 7" xfId="13044"/>
    <cellStyle name="Input 2 3 3 4 5 8" xfId="13045"/>
    <cellStyle name="Input 2 3 3 4 6" xfId="13046"/>
    <cellStyle name="Input 2 3 3 4 6 2" xfId="13047"/>
    <cellStyle name="Input 2 3 3 4 6 3" xfId="13048"/>
    <cellStyle name="Input 2 3 3 4 6 4" xfId="13049"/>
    <cellStyle name="Input 2 3 3 4 6 5" xfId="13050"/>
    <cellStyle name="Input 2 3 3 4 6 6" xfId="13051"/>
    <cellStyle name="Input 2 3 3 4 6 7" xfId="13052"/>
    <cellStyle name="Input 2 3 3 4 7" xfId="13053"/>
    <cellStyle name="Input 2 3 3 4 8" xfId="13054"/>
    <cellStyle name="Input 2 3 3 4 9" xfId="13055"/>
    <cellStyle name="Input 2 3 3 5" xfId="13056"/>
    <cellStyle name="Input 2 3 3 5 10" xfId="13057"/>
    <cellStyle name="Input 2 3 3 5 2" xfId="13058"/>
    <cellStyle name="Input 2 3 3 5 2 2" xfId="13059"/>
    <cellStyle name="Input 2 3 3 5 2 2 2" xfId="13060"/>
    <cellStyle name="Input 2 3 3 5 2 2 3" xfId="13061"/>
    <cellStyle name="Input 2 3 3 5 2 2 4" xfId="13062"/>
    <cellStyle name="Input 2 3 3 5 2 2 5" xfId="13063"/>
    <cellStyle name="Input 2 3 3 5 2 2 6" xfId="13064"/>
    <cellStyle name="Input 2 3 3 5 2 2 7" xfId="13065"/>
    <cellStyle name="Input 2 3 3 5 2 3" xfId="13066"/>
    <cellStyle name="Input 2 3 3 5 2 4" xfId="13067"/>
    <cellStyle name="Input 2 3 3 5 3" xfId="13068"/>
    <cellStyle name="Input 2 3 3 5 3 2" xfId="13069"/>
    <cellStyle name="Input 2 3 3 5 3 2 2" xfId="13070"/>
    <cellStyle name="Input 2 3 3 5 3 2 3" xfId="13071"/>
    <cellStyle name="Input 2 3 3 5 3 2 4" xfId="13072"/>
    <cellStyle name="Input 2 3 3 5 3 2 5" xfId="13073"/>
    <cellStyle name="Input 2 3 3 5 3 2 6" xfId="13074"/>
    <cellStyle name="Input 2 3 3 5 3 2 7" xfId="13075"/>
    <cellStyle name="Input 2 3 3 5 3 3" xfId="13076"/>
    <cellStyle name="Input 2 3 3 5 3 4" xfId="13077"/>
    <cellStyle name="Input 2 3 3 5 4" xfId="13078"/>
    <cellStyle name="Input 2 3 3 5 4 2" xfId="13079"/>
    <cellStyle name="Input 2 3 3 5 4 2 2" xfId="13080"/>
    <cellStyle name="Input 2 3 3 5 4 2 3" xfId="13081"/>
    <cellStyle name="Input 2 3 3 5 4 2 4" xfId="13082"/>
    <cellStyle name="Input 2 3 3 5 4 2 5" xfId="13083"/>
    <cellStyle name="Input 2 3 3 5 4 2 6" xfId="13084"/>
    <cellStyle name="Input 2 3 3 5 4 2 7" xfId="13085"/>
    <cellStyle name="Input 2 3 3 5 4 3" xfId="13086"/>
    <cellStyle name="Input 2 3 3 5 4 4" xfId="13087"/>
    <cellStyle name="Input 2 3 3 5 5" xfId="13088"/>
    <cellStyle name="Input 2 3 3 5 5 2" xfId="13089"/>
    <cellStyle name="Input 2 3 3 5 5 3" xfId="13090"/>
    <cellStyle name="Input 2 3 3 5 5 4" xfId="13091"/>
    <cellStyle name="Input 2 3 3 5 5 5" xfId="13092"/>
    <cellStyle name="Input 2 3 3 5 5 6" xfId="13093"/>
    <cellStyle name="Input 2 3 3 5 5 7" xfId="13094"/>
    <cellStyle name="Input 2 3 3 5 5 8" xfId="13095"/>
    <cellStyle name="Input 2 3 3 5 6" xfId="13096"/>
    <cellStyle name="Input 2 3 3 5 6 2" xfId="13097"/>
    <cellStyle name="Input 2 3 3 5 6 3" xfId="13098"/>
    <cellStyle name="Input 2 3 3 5 6 4" xfId="13099"/>
    <cellStyle name="Input 2 3 3 5 6 5" xfId="13100"/>
    <cellStyle name="Input 2 3 3 5 6 6" xfId="13101"/>
    <cellStyle name="Input 2 3 3 5 6 7" xfId="13102"/>
    <cellStyle name="Input 2 3 3 5 7" xfId="13103"/>
    <cellStyle name="Input 2 3 3 5 8" xfId="13104"/>
    <cellStyle name="Input 2 3 3 5 9" xfId="13105"/>
    <cellStyle name="Input 2 3 3 6" xfId="13106"/>
    <cellStyle name="Input 2 3 3 6 2" xfId="13107"/>
    <cellStyle name="Input 2 3 3 6 2 2" xfId="13108"/>
    <cellStyle name="Input 2 3 3 6 2 3" xfId="13109"/>
    <cellStyle name="Input 2 3 3 6 2 4" xfId="13110"/>
    <cellStyle name="Input 2 3 3 6 2 5" xfId="13111"/>
    <cellStyle name="Input 2 3 3 6 2 6" xfId="13112"/>
    <cellStyle name="Input 2 3 3 6 2 7" xfId="13113"/>
    <cellStyle name="Input 2 3 3 6 3" xfId="13114"/>
    <cellStyle name="Input 2 3 3 6 4" xfId="13115"/>
    <cellStyle name="Input 2 3 3 6 5" xfId="13116"/>
    <cellStyle name="Input 2 3 3 7" xfId="13117"/>
    <cellStyle name="Input 2 3 3 7 2" xfId="13118"/>
    <cellStyle name="Input 2 3 3 7 2 2" xfId="13119"/>
    <cellStyle name="Input 2 3 3 7 2 3" xfId="13120"/>
    <cellStyle name="Input 2 3 3 7 2 4" xfId="13121"/>
    <cellStyle name="Input 2 3 3 7 2 5" xfId="13122"/>
    <cellStyle name="Input 2 3 3 7 2 6" xfId="13123"/>
    <cellStyle name="Input 2 3 3 7 2 7" xfId="13124"/>
    <cellStyle name="Input 2 3 3 7 3" xfId="13125"/>
    <cellStyle name="Input 2 3 3 7 4" xfId="13126"/>
    <cellStyle name="Input 2 3 3 7 5" xfId="13127"/>
    <cellStyle name="Input 2 3 3 8" xfId="13128"/>
    <cellStyle name="Input 2 3 3 8 2" xfId="13129"/>
    <cellStyle name="Input 2 3 3 8 2 2" xfId="13130"/>
    <cellStyle name="Input 2 3 3 8 2 3" xfId="13131"/>
    <cellStyle name="Input 2 3 3 8 2 4" xfId="13132"/>
    <cellStyle name="Input 2 3 3 8 2 5" xfId="13133"/>
    <cellStyle name="Input 2 3 3 8 2 6" xfId="13134"/>
    <cellStyle name="Input 2 3 3 8 2 7" xfId="13135"/>
    <cellStyle name="Input 2 3 3 8 3" xfId="13136"/>
    <cellStyle name="Input 2 3 3 8 4" xfId="13137"/>
    <cellStyle name="Input 2 3 3 8 5" xfId="13138"/>
    <cellStyle name="Input 2 3 3 9" xfId="13139"/>
    <cellStyle name="Input 2 3 3 9 2" xfId="13140"/>
    <cellStyle name="Input 2 3 3 9 2 2" xfId="13141"/>
    <cellStyle name="Input 2 3 3 9 2 3" xfId="13142"/>
    <cellStyle name="Input 2 3 3 9 2 4" xfId="13143"/>
    <cellStyle name="Input 2 3 3 9 2 5" xfId="13144"/>
    <cellStyle name="Input 2 3 3 9 2 6" xfId="13145"/>
    <cellStyle name="Input 2 3 3 9 2 7" xfId="13146"/>
    <cellStyle name="Input 2 3 3 9 3" xfId="13147"/>
    <cellStyle name="Input 2 3 3 9 4" xfId="13148"/>
    <cellStyle name="Input 2 3 3 9 5" xfId="13149"/>
    <cellStyle name="Input 2 3 4" xfId="13150"/>
    <cellStyle name="Input 2 3 4 10" xfId="13151"/>
    <cellStyle name="Input 2 3 4 10 2" xfId="13152"/>
    <cellStyle name="Input 2 3 4 10 3" xfId="13153"/>
    <cellStyle name="Input 2 3 4 10 4" xfId="13154"/>
    <cellStyle name="Input 2 3 4 10 5" xfId="13155"/>
    <cellStyle name="Input 2 3 4 10 6" xfId="13156"/>
    <cellStyle name="Input 2 3 4 10 7" xfId="13157"/>
    <cellStyle name="Input 2 3 4 11" xfId="13158"/>
    <cellStyle name="Input 2 3 4 11 2" xfId="13159"/>
    <cellStyle name="Input 2 3 4 11 3" xfId="13160"/>
    <cellStyle name="Input 2 3 4 11 4" xfId="13161"/>
    <cellStyle name="Input 2 3 4 11 5" xfId="13162"/>
    <cellStyle name="Input 2 3 4 12" xfId="13163"/>
    <cellStyle name="Input 2 3 4 12 2" xfId="13164"/>
    <cellStyle name="Input 2 3 4 12 3" xfId="13165"/>
    <cellStyle name="Input 2 3 4 12 4" xfId="13166"/>
    <cellStyle name="Input 2 3 4 12 5" xfId="13167"/>
    <cellStyle name="Input 2 3 4 13" xfId="13168"/>
    <cellStyle name="Input 2 3 4 13 2" xfId="13169"/>
    <cellStyle name="Input 2 3 4 13 3" xfId="13170"/>
    <cellStyle name="Input 2 3 4 13 4" xfId="13171"/>
    <cellStyle name="Input 2 3 4 13 5" xfId="13172"/>
    <cellStyle name="Input 2 3 4 14" xfId="13173"/>
    <cellStyle name="Input 2 3 4 14 2" xfId="13174"/>
    <cellStyle name="Input 2 3 4 14 3" xfId="13175"/>
    <cellStyle name="Input 2 3 4 14 4" xfId="13176"/>
    <cellStyle name="Input 2 3 4 14 5" xfId="13177"/>
    <cellStyle name="Input 2 3 4 15" xfId="13178"/>
    <cellStyle name="Input 2 3 4 15 2" xfId="13179"/>
    <cellStyle name="Input 2 3 4 15 3" xfId="13180"/>
    <cellStyle name="Input 2 3 4 15 4" xfId="13181"/>
    <cellStyle name="Input 2 3 4 15 5" xfId="13182"/>
    <cellStyle name="Input 2 3 4 16" xfId="13183"/>
    <cellStyle name="Input 2 3 4 16 2" xfId="13184"/>
    <cellStyle name="Input 2 3 4 16 3" xfId="13185"/>
    <cellStyle name="Input 2 3 4 16 4" xfId="13186"/>
    <cellStyle name="Input 2 3 4 16 5" xfId="13187"/>
    <cellStyle name="Input 2 3 4 17" xfId="13188"/>
    <cellStyle name="Input 2 3 4 17 2" xfId="13189"/>
    <cellStyle name="Input 2 3 4 17 3" xfId="13190"/>
    <cellStyle name="Input 2 3 4 17 4" xfId="13191"/>
    <cellStyle name="Input 2 3 4 17 5" xfId="13192"/>
    <cellStyle name="Input 2 3 4 18" xfId="13193"/>
    <cellStyle name="Input 2 3 4 2" xfId="13194"/>
    <cellStyle name="Input 2 3 4 2 10" xfId="13195"/>
    <cellStyle name="Input 2 3 4 2 10 2" xfId="13196"/>
    <cellStyle name="Input 2 3 4 2 10 3" xfId="13197"/>
    <cellStyle name="Input 2 3 4 2 10 4" xfId="13198"/>
    <cellStyle name="Input 2 3 4 2 10 5" xfId="13199"/>
    <cellStyle name="Input 2 3 4 2 11" xfId="13200"/>
    <cellStyle name="Input 2 3 4 2 11 2" xfId="13201"/>
    <cellStyle name="Input 2 3 4 2 11 3" xfId="13202"/>
    <cellStyle name="Input 2 3 4 2 11 4" xfId="13203"/>
    <cellStyle name="Input 2 3 4 2 11 5" xfId="13204"/>
    <cellStyle name="Input 2 3 4 2 12" xfId="13205"/>
    <cellStyle name="Input 2 3 4 2 12 2" xfId="13206"/>
    <cellStyle name="Input 2 3 4 2 12 3" xfId="13207"/>
    <cellStyle name="Input 2 3 4 2 12 4" xfId="13208"/>
    <cellStyle name="Input 2 3 4 2 12 5" xfId="13209"/>
    <cellStyle name="Input 2 3 4 2 13" xfId="13210"/>
    <cellStyle name="Input 2 3 4 2 13 2" xfId="13211"/>
    <cellStyle name="Input 2 3 4 2 13 3" xfId="13212"/>
    <cellStyle name="Input 2 3 4 2 13 4" xfId="13213"/>
    <cellStyle name="Input 2 3 4 2 13 5" xfId="13214"/>
    <cellStyle name="Input 2 3 4 2 14" xfId="13215"/>
    <cellStyle name="Input 2 3 4 2 14 2" xfId="13216"/>
    <cellStyle name="Input 2 3 4 2 14 3" xfId="13217"/>
    <cellStyle name="Input 2 3 4 2 14 4" xfId="13218"/>
    <cellStyle name="Input 2 3 4 2 14 5" xfId="13219"/>
    <cellStyle name="Input 2 3 4 2 15" xfId="13220"/>
    <cellStyle name="Input 2 3 4 2 15 2" xfId="13221"/>
    <cellStyle name="Input 2 3 4 2 15 3" xfId="13222"/>
    <cellStyle name="Input 2 3 4 2 15 4" xfId="13223"/>
    <cellStyle name="Input 2 3 4 2 15 5" xfId="13224"/>
    <cellStyle name="Input 2 3 4 2 16" xfId="13225"/>
    <cellStyle name="Input 2 3 4 2 16 2" xfId="13226"/>
    <cellStyle name="Input 2 3 4 2 16 3" xfId="13227"/>
    <cellStyle name="Input 2 3 4 2 16 4" xfId="13228"/>
    <cellStyle name="Input 2 3 4 2 16 5" xfId="13229"/>
    <cellStyle name="Input 2 3 4 2 17" xfId="13230"/>
    <cellStyle name="Input 2 3 4 2 17 2" xfId="13231"/>
    <cellStyle name="Input 2 3 4 2 17 3" xfId="13232"/>
    <cellStyle name="Input 2 3 4 2 17 4" xfId="13233"/>
    <cellStyle name="Input 2 3 4 2 17 5" xfId="13234"/>
    <cellStyle name="Input 2 3 4 2 18" xfId="13235"/>
    <cellStyle name="Input 2 3 4 2 2" xfId="13236"/>
    <cellStyle name="Input 2 3 4 2 2 10" xfId="13237"/>
    <cellStyle name="Input 2 3 4 2 2 2" xfId="13238"/>
    <cellStyle name="Input 2 3 4 2 2 2 2" xfId="13239"/>
    <cellStyle name="Input 2 3 4 2 2 2 2 2" xfId="13240"/>
    <cellStyle name="Input 2 3 4 2 2 2 2 3" xfId="13241"/>
    <cellStyle name="Input 2 3 4 2 2 2 2 4" xfId="13242"/>
    <cellStyle name="Input 2 3 4 2 2 2 2 5" xfId="13243"/>
    <cellStyle name="Input 2 3 4 2 2 2 2 6" xfId="13244"/>
    <cellStyle name="Input 2 3 4 2 2 2 2 7" xfId="13245"/>
    <cellStyle name="Input 2 3 4 2 2 2 3" xfId="13246"/>
    <cellStyle name="Input 2 3 4 2 2 2 4" xfId="13247"/>
    <cellStyle name="Input 2 3 4 2 2 3" xfId="13248"/>
    <cellStyle name="Input 2 3 4 2 2 3 2" xfId="13249"/>
    <cellStyle name="Input 2 3 4 2 2 3 2 2" xfId="13250"/>
    <cellStyle name="Input 2 3 4 2 2 3 2 3" xfId="13251"/>
    <cellStyle name="Input 2 3 4 2 2 3 2 4" xfId="13252"/>
    <cellStyle name="Input 2 3 4 2 2 3 2 5" xfId="13253"/>
    <cellStyle name="Input 2 3 4 2 2 3 2 6" xfId="13254"/>
    <cellStyle name="Input 2 3 4 2 2 3 2 7" xfId="13255"/>
    <cellStyle name="Input 2 3 4 2 2 3 3" xfId="13256"/>
    <cellStyle name="Input 2 3 4 2 2 3 4" xfId="13257"/>
    <cellStyle name="Input 2 3 4 2 2 4" xfId="13258"/>
    <cellStyle name="Input 2 3 4 2 2 4 2" xfId="13259"/>
    <cellStyle name="Input 2 3 4 2 2 4 2 2" xfId="13260"/>
    <cellStyle name="Input 2 3 4 2 2 4 2 3" xfId="13261"/>
    <cellStyle name="Input 2 3 4 2 2 4 2 4" xfId="13262"/>
    <cellStyle name="Input 2 3 4 2 2 4 2 5" xfId="13263"/>
    <cellStyle name="Input 2 3 4 2 2 4 2 6" xfId="13264"/>
    <cellStyle name="Input 2 3 4 2 2 4 2 7" xfId="13265"/>
    <cellStyle name="Input 2 3 4 2 2 4 3" xfId="13266"/>
    <cellStyle name="Input 2 3 4 2 2 4 4" xfId="13267"/>
    <cellStyle name="Input 2 3 4 2 2 5" xfId="13268"/>
    <cellStyle name="Input 2 3 4 2 2 5 2" xfId="13269"/>
    <cellStyle name="Input 2 3 4 2 2 5 3" xfId="13270"/>
    <cellStyle name="Input 2 3 4 2 2 5 4" xfId="13271"/>
    <cellStyle name="Input 2 3 4 2 2 5 5" xfId="13272"/>
    <cellStyle name="Input 2 3 4 2 2 5 6" xfId="13273"/>
    <cellStyle name="Input 2 3 4 2 2 5 7" xfId="13274"/>
    <cellStyle name="Input 2 3 4 2 2 5 8" xfId="13275"/>
    <cellStyle name="Input 2 3 4 2 2 6" xfId="13276"/>
    <cellStyle name="Input 2 3 4 2 2 6 2" xfId="13277"/>
    <cellStyle name="Input 2 3 4 2 2 6 3" xfId="13278"/>
    <cellStyle name="Input 2 3 4 2 2 6 4" xfId="13279"/>
    <cellStyle name="Input 2 3 4 2 2 6 5" xfId="13280"/>
    <cellStyle name="Input 2 3 4 2 2 6 6" xfId="13281"/>
    <cellStyle name="Input 2 3 4 2 2 6 7" xfId="13282"/>
    <cellStyle name="Input 2 3 4 2 2 7" xfId="13283"/>
    <cellStyle name="Input 2 3 4 2 2 8" xfId="13284"/>
    <cellStyle name="Input 2 3 4 2 2 9" xfId="13285"/>
    <cellStyle name="Input 2 3 4 2 3" xfId="13286"/>
    <cellStyle name="Input 2 3 4 2 3 2" xfId="13287"/>
    <cellStyle name="Input 2 3 4 2 3 2 2" xfId="13288"/>
    <cellStyle name="Input 2 3 4 2 3 2 3" xfId="13289"/>
    <cellStyle name="Input 2 3 4 2 3 2 4" xfId="13290"/>
    <cellStyle name="Input 2 3 4 2 3 2 5" xfId="13291"/>
    <cellStyle name="Input 2 3 4 2 3 2 6" xfId="13292"/>
    <cellStyle name="Input 2 3 4 2 3 2 7" xfId="13293"/>
    <cellStyle name="Input 2 3 4 2 3 3" xfId="13294"/>
    <cellStyle name="Input 2 3 4 2 3 4" xfId="13295"/>
    <cellStyle name="Input 2 3 4 2 3 5" xfId="13296"/>
    <cellStyle name="Input 2 3 4 2 4" xfId="13297"/>
    <cellStyle name="Input 2 3 4 2 4 2" xfId="13298"/>
    <cellStyle name="Input 2 3 4 2 4 2 2" xfId="13299"/>
    <cellStyle name="Input 2 3 4 2 4 2 3" xfId="13300"/>
    <cellStyle name="Input 2 3 4 2 4 2 4" xfId="13301"/>
    <cellStyle name="Input 2 3 4 2 4 2 5" xfId="13302"/>
    <cellStyle name="Input 2 3 4 2 4 2 6" xfId="13303"/>
    <cellStyle name="Input 2 3 4 2 4 2 7" xfId="13304"/>
    <cellStyle name="Input 2 3 4 2 4 3" xfId="13305"/>
    <cellStyle name="Input 2 3 4 2 4 4" xfId="13306"/>
    <cellStyle name="Input 2 3 4 2 4 5" xfId="13307"/>
    <cellStyle name="Input 2 3 4 2 5" xfId="13308"/>
    <cellStyle name="Input 2 3 4 2 5 2" xfId="13309"/>
    <cellStyle name="Input 2 3 4 2 5 2 2" xfId="13310"/>
    <cellStyle name="Input 2 3 4 2 5 2 3" xfId="13311"/>
    <cellStyle name="Input 2 3 4 2 5 2 4" xfId="13312"/>
    <cellStyle name="Input 2 3 4 2 5 2 5" xfId="13313"/>
    <cellStyle name="Input 2 3 4 2 5 2 6" xfId="13314"/>
    <cellStyle name="Input 2 3 4 2 5 2 7" xfId="13315"/>
    <cellStyle name="Input 2 3 4 2 5 3" xfId="13316"/>
    <cellStyle name="Input 2 3 4 2 5 4" xfId="13317"/>
    <cellStyle name="Input 2 3 4 2 5 5" xfId="13318"/>
    <cellStyle name="Input 2 3 4 2 6" xfId="13319"/>
    <cellStyle name="Input 2 3 4 2 6 2" xfId="13320"/>
    <cellStyle name="Input 2 3 4 2 6 3" xfId="13321"/>
    <cellStyle name="Input 2 3 4 2 6 4" xfId="13322"/>
    <cellStyle name="Input 2 3 4 2 6 5" xfId="13323"/>
    <cellStyle name="Input 2 3 4 2 6 6" xfId="13324"/>
    <cellStyle name="Input 2 3 4 2 6 7" xfId="13325"/>
    <cellStyle name="Input 2 3 4 2 6 8" xfId="13326"/>
    <cellStyle name="Input 2 3 4 2 7" xfId="13327"/>
    <cellStyle name="Input 2 3 4 2 7 2" xfId="13328"/>
    <cellStyle name="Input 2 3 4 2 7 3" xfId="13329"/>
    <cellStyle name="Input 2 3 4 2 7 4" xfId="13330"/>
    <cellStyle name="Input 2 3 4 2 7 5" xfId="13331"/>
    <cellStyle name="Input 2 3 4 2 7 6" xfId="13332"/>
    <cellStyle name="Input 2 3 4 2 7 7" xfId="13333"/>
    <cellStyle name="Input 2 3 4 2 8" xfId="13334"/>
    <cellStyle name="Input 2 3 4 2 8 2" xfId="13335"/>
    <cellStyle name="Input 2 3 4 2 8 3" xfId="13336"/>
    <cellStyle name="Input 2 3 4 2 8 4" xfId="13337"/>
    <cellStyle name="Input 2 3 4 2 8 5" xfId="13338"/>
    <cellStyle name="Input 2 3 4 2 9" xfId="13339"/>
    <cellStyle name="Input 2 3 4 2 9 2" xfId="13340"/>
    <cellStyle name="Input 2 3 4 2 9 3" xfId="13341"/>
    <cellStyle name="Input 2 3 4 2 9 4" xfId="13342"/>
    <cellStyle name="Input 2 3 4 2 9 5" xfId="13343"/>
    <cellStyle name="Input 2 3 4 3" xfId="13344"/>
    <cellStyle name="Input 2 3 4 3 10" xfId="13345"/>
    <cellStyle name="Input 2 3 4 3 2" xfId="13346"/>
    <cellStyle name="Input 2 3 4 3 2 2" xfId="13347"/>
    <cellStyle name="Input 2 3 4 3 2 2 2" xfId="13348"/>
    <cellStyle name="Input 2 3 4 3 2 2 3" xfId="13349"/>
    <cellStyle name="Input 2 3 4 3 2 2 4" xfId="13350"/>
    <cellStyle name="Input 2 3 4 3 2 2 5" xfId="13351"/>
    <cellStyle name="Input 2 3 4 3 2 2 6" xfId="13352"/>
    <cellStyle name="Input 2 3 4 3 2 2 7" xfId="13353"/>
    <cellStyle name="Input 2 3 4 3 2 3" xfId="13354"/>
    <cellStyle name="Input 2 3 4 3 2 4" xfId="13355"/>
    <cellStyle name="Input 2 3 4 3 3" xfId="13356"/>
    <cellStyle name="Input 2 3 4 3 3 2" xfId="13357"/>
    <cellStyle name="Input 2 3 4 3 3 2 2" xfId="13358"/>
    <cellStyle name="Input 2 3 4 3 3 2 3" xfId="13359"/>
    <cellStyle name="Input 2 3 4 3 3 2 4" xfId="13360"/>
    <cellStyle name="Input 2 3 4 3 3 2 5" xfId="13361"/>
    <cellStyle name="Input 2 3 4 3 3 2 6" xfId="13362"/>
    <cellStyle name="Input 2 3 4 3 3 2 7" xfId="13363"/>
    <cellStyle name="Input 2 3 4 3 3 3" xfId="13364"/>
    <cellStyle name="Input 2 3 4 3 3 4" xfId="13365"/>
    <cellStyle name="Input 2 3 4 3 4" xfId="13366"/>
    <cellStyle name="Input 2 3 4 3 4 2" xfId="13367"/>
    <cellStyle name="Input 2 3 4 3 4 2 2" xfId="13368"/>
    <cellStyle name="Input 2 3 4 3 4 2 3" xfId="13369"/>
    <cellStyle name="Input 2 3 4 3 4 2 4" xfId="13370"/>
    <cellStyle name="Input 2 3 4 3 4 2 5" xfId="13371"/>
    <cellStyle name="Input 2 3 4 3 4 2 6" xfId="13372"/>
    <cellStyle name="Input 2 3 4 3 4 2 7" xfId="13373"/>
    <cellStyle name="Input 2 3 4 3 4 3" xfId="13374"/>
    <cellStyle name="Input 2 3 4 3 4 4" xfId="13375"/>
    <cellStyle name="Input 2 3 4 3 5" xfId="13376"/>
    <cellStyle name="Input 2 3 4 3 5 2" xfId="13377"/>
    <cellStyle name="Input 2 3 4 3 5 3" xfId="13378"/>
    <cellStyle name="Input 2 3 4 3 5 4" xfId="13379"/>
    <cellStyle name="Input 2 3 4 3 5 5" xfId="13380"/>
    <cellStyle name="Input 2 3 4 3 5 6" xfId="13381"/>
    <cellStyle name="Input 2 3 4 3 5 7" xfId="13382"/>
    <cellStyle name="Input 2 3 4 3 5 8" xfId="13383"/>
    <cellStyle name="Input 2 3 4 3 6" xfId="13384"/>
    <cellStyle name="Input 2 3 4 3 6 2" xfId="13385"/>
    <cellStyle name="Input 2 3 4 3 6 3" xfId="13386"/>
    <cellStyle name="Input 2 3 4 3 6 4" xfId="13387"/>
    <cellStyle name="Input 2 3 4 3 6 5" xfId="13388"/>
    <cellStyle name="Input 2 3 4 3 6 6" xfId="13389"/>
    <cellStyle name="Input 2 3 4 3 6 7" xfId="13390"/>
    <cellStyle name="Input 2 3 4 3 7" xfId="13391"/>
    <cellStyle name="Input 2 3 4 3 8" xfId="13392"/>
    <cellStyle name="Input 2 3 4 3 9" xfId="13393"/>
    <cellStyle name="Input 2 3 4 4" xfId="13394"/>
    <cellStyle name="Input 2 3 4 4 10" xfId="13395"/>
    <cellStyle name="Input 2 3 4 4 2" xfId="13396"/>
    <cellStyle name="Input 2 3 4 4 2 2" xfId="13397"/>
    <cellStyle name="Input 2 3 4 4 2 2 2" xfId="13398"/>
    <cellStyle name="Input 2 3 4 4 2 2 3" xfId="13399"/>
    <cellStyle name="Input 2 3 4 4 2 2 4" xfId="13400"/>
    <cellStyle name="Input 2 3 4 4 2 2 5" xfId="13401"/>
    <cellStyle name="Input 2 3 4 4 2 2 6" xfId="13402"/>
    <cellStyle name="Input 2 3 4 4 2 2 7" xfId="13403"/>
    <cellStyle name="Input 2 3 4 4 2 3" xfId="13404"/>
    <cellStyle name="Input 2 3 4 4 2 4" xfId="13405"/>
    <cellStyle name="Input 2 3 4 4 3" xfId="13406"/>
    <cellStyle name="Input 2 3 4 4 3 2" xfId="13407"/>
    <cellStyle name="Input 2 3 4 4 3 2 2" xfId="13408"/>
    <cellStyle name="Input 2 3 4 4 3 2 3" xfId="13409"/>
    <cellStyle name="Input 2 3 4 4 3 2 4" xfId="13410"/>
    <cellStyle name="Input 2 3 4 4 3 2 5" xfId="13411"/>
    <cellStyle name="Input 2 3 4 4 3 2 6" xfId="13412"/>
    <cellStyle name="Input 2 3 4 4 3 2 7" xfId="13413"/>
    <cellStyle name="Input 2 3 4 4 3 3" xfId="13414"/>
    <cellStyle name="Input 2 3 4 4 3 4" xfId="13415"/>
    <cellStyle name="Input 2 3 4 4 4" xfId="13416"/>
    <cellStyle name="Input 2 3 4 4 4 2" xfId="13417"/>
    <cellStyle name="Input 2 3 4 4 4 2 2" xfId="13418"/>
    <cellStyle name="Input 2 3 4 4 4 2 3" xfId="13419"/>
    <cellStyle name="Input 2 3 4 4 4 2 4" xfId="13420"/>
    <cellStyle name="Input 2 3 4 4 4 2 5" xfId="13421"/>
    <cellStyle name="Input 2 3 4 4 4 2 6" xfId="13422"/>
    <cellStyle name="Input 2 3 4 4 4 2 7" xfId="13423"/>
    <cellStyle name="Input 2 3 4 4 4 3" xfId="13424"/>
    <cellStyle name="Input 2 3 4 4 4 4" xfId="13425"/>
    <cellStyle name="Input 2 3 4 4 5" xfId="13426"/>
    <cellStyle name="Input 2 3 4 4 5 2" xfId="13427"/>
    <cellStyle name="Input 2 3 4 4 5 3" xfId="13428"/>
    <cellStyle name="Input 2 3 4 4 5 4" xfId="13429"/>
    <cellStyle name="Input 2 3 4 4 5 5" xfId="13430"/>
    <cellStyle name="Input 2 3 4 4 5 6" xfId="13431"/>
    <cellStyle name="Input 2 3 4 4 5 7" xfId="13432"/>
    <cellStyle name="Input 2 3 4 4 5 8" xfId="13433"/>
    <cellStyle name="Input 2 3 4 4 6" xfId="13434"/>
    <cellStyle name="Input 2 3 4 4 6 2" xfId="13435"/>
    <cellStyle name="Input 2 3 4 4 6 3" xfId="13436"/>
    <cellStyle name="Input 2 3 4 4 6 4" xfId="13437"/>
    <cellStyle name="Input 2 3 4 4 6 5" xfId="13438"/>
    <cellStyle name="Input 2 3 4 4 6 6" xfId="13439"/>
    <cellStyle name="Input 2 3 4 4 6 7" xfId="13440"/>
    <cellStyle name="Input 2 3 4 4 7" xfId="13441"/>
    <cellStyle name="Input 2 3 4 4 8" xfId="13442"/>
    <cellStyle name="Input 2 3 4 4 9" xfId="13443"/>
    <cellStyle name="Input 2 3 4 5" xfId="13444"/>
    <cellStyle name="Input 2 3 4 5 2" xfId="13445"/>
    <cellStyle name="Input 2 3 4 5 2 2" xfId="13446"/>
    <cellStyle name="Input 2 3 4 5 2 3" xfId="13447"/>
    <cellStyle name="Input 2 3 4 5 2 4" xfId="13448"/>
    <cellStyle name="Input 2 3 4 5 2 5" xfId="13449"/>
    <cellStyle name="Input 2 3 4 5 2 6" xfId="13450"/>
    <cellStyle name="Input 2 3 4 5 2 7" xfId="13451"/>
    <cellStyle name="Input 2 3 4 5 3" xfId="13452"/>
    <cellStyle name="Input 2 3 4 5 4" xfId="13453"/>
    <cellStyle name="Input 2 3 4 5 5" xfId="13454"/>
    <cellStyle name="Input 2 3 4 6" xfId="13455"/>
    <cellStyle name="Input 2 3 4 6 2" xfId="13456"/>
    <cellStyle name="Input 2 3 4 6 2 2" xfId="13457"/>
    <cellStyle name="Input 2 3 4 6 2 3" xfId="13458"/>
    <cellStyle name="Input 2 3 4 6 2 4" xfId="13459"/>
    <cellStyle name="Input 2 3 4 6 2 5" xfId="13460"/>
    <cellStyle name="Input 2 3 4 6 2 6" xfId="13461"/>
    <cellStyle name="Input 2 3 4 6 2 7" xfId="13462"/>
    <cellStyle name="Input 2 3 4 6 3" xfId="13463"/>
    <cellStyle name="Input 2 3 4 6 4" xfId="13464"/>
    <cellStyle name="Input 2 3 4 6 5" xfId="13465"/>
    <cellStyle name="Input 2 3 4 7" xfId="13466"/>
    <cellStyle name="Input 2 3 4 7 2" xfId="13467"/>
    <cellStyle name="Input 2 3 4 7 2 2" xfId="13468"/>
    <cellStyle name="Input 2 3 4 7 2 3" xfId="13469"/>
    <cellStyle name="Input 2 3 4 7 2 4" xfId="13470"/>
    <cellStyle name="Input 2 3 4 7 2 5" xfId="13471"/>
    <cellStyle name="Input 2 3 4 7 2 6" xfId="13472"/>
    <cellStyle name="Input 2 3 4 7 2 7" xfId="13473"/>
    <cellStyle name="Input 2 3 4 7 3" xfId="13474"/>
    <cellStyle name="Input 2 3 4 7 4" xfId="13475"/>
    <cellStyle name="Input 2 3 4 7 5" xfId="13476"/>
    <cellStyle name="Input 2 3 4 8" xfId="13477"/>
    <cellStyle name="Input 2 3 4 8 2" xfId="13478"/>
    <cellStyle name="Input 2 3 4 8 2 2" xfId="13479"/>
    <cellStyle name="Input 2 3 4 8 2 3" xfId="13480"/>
    <cellStyle name="Input 2 3 4 8 2 4" xfId="13481"/>
    <cellStyle name="Input 2 3 4 8 2 5" xfId="13482"/>
    <cellStyle name="Input 2 3 4 8 2 6" xfId="13483"/>
    <cellStyle name="Input 2 3 4 8 2 7" xfId="13484"/>
    <cellStyle name="Input 2 3 4 8 3" xfId="13485"/>
    <cellStyle name="Input 2 3 4 8 4" xfId="13486"/>
    <cellStyle name="Input 2 3 4 8 5" xfId="13487"/>
    <cellStyle name="Input 2 3 4 9" xfId="13488"/>
    <cellStyle name="Input 2 3 4 9 2" xfId="13489"/>
    <cellStyle name="Input 2 3 4 9 3" xfId="13490"/>
    <cellStyle name="Input 2 3 4 9 4" xfId="13491"/>
    <cellStyle name="Input 2 3 4 9 5" xfId="13492"/>
    <cellStyle name="Input 2 3 4 9 6" xfId="13493"/>
    <cellStyle name="Input 2 3 4 9 7" xfId="13494"/>
    <cellStyle name="Input 2 3 4 9 8" xfId="13495"/>
    <cellStyle name="Input 2 3 5" xfId="13496"/>
    <cellStyle name="Input 2 3 5 10" xfId="13497"/>
    <cellStyle name="Input 2 3 5 10 2" xfId="13498"/>
    <cellStyle name="Input 2 3 5 10 3" xfId="13499"/>
    <cellStyle name="Input 2 3 5 10 4" xfId="13500"/>
    <cellStyle name="Input 2 3 5 10 5" xfId="13501"/>
    <cellStyle name="Input 2 3 5 11" xfId="13502"/>
    <cellStyle name="Input 2 3 5 11 2" xfId="13503"/>
    <cellStyle name="Input 2 3 5 11 3" xfId="13504"/>
    <cellStyle name="Input 2 3 5 11 4" xfId="13505"/>
    <cellStyle name="Input 2 3 5 11 5" xfId="13506"/>
    <cellStyle name="Input 2 3 5 12" xfId="13507"/>
    <cellStyle name="Input 2 3 5 12 2" xfId="13508"/>
    <cellStyle name="Input 2 3 5 12 3" xfId="13509"/>
    <cellStyle name="Input 2 3 5 12 4" xfId="13510"/>
    <cellStyle name="Input 2 3 5 12 5" xfId="13511"/>
    <cellStyle name="Input 2 3 5 13" xfId="13512"/>
    <cellStyle name="Input 2 3 5 13 2" xfId="13513"/>
    <cellStyle name="Input 2 3 5 13 3" xfId="13514"/>
    <cellStyle name="Input 2 3 5 13 4" xfId="13515"/>
    <cellStyle name="Input 2 3 5 13 5" xfId="13516"/>
    <cellStyle name="Input 2 3 5 14" xfId="13517"/>
    <cellStyle name="Input 2 3 5 14 2" xfId="13518"/>
    <cellStyle name="Input 2 3 5 14 3" xfId="13519"/>
    <cellStyle name="Input 2 3 5 14 4" xfId="13520"/>
    <cellStyle name="Input 2 3 5 14 5" xfId="13521"/>
    <cellStyle name="Input 2 3 5 15" xfId="13522"/>
    <cellStyle name="Input 2 3 5 15 2" xfId="13523"/>
    <cellStyle name="Input 2 3 5 15 3" xfId="13524"/>
    <cellStyle name="Input 2 3 5 15 4" xfId="13525"/>
    <cellStyle name="Input 2 3 5 15 5" xfId="13526"/>
    <cellStyle name="Input 2 3 5 16" xfId="13527"/>
    <cellStyle name="Input 2 3 5 16 2" xfId="13528"/>
    <cellStyle name="Input 2 3 5 16 3" xfId="13529"/>
    <cellStyle name="Input 2 3 5 16 4" xfId="13530"/>
    <cellStyle name="Input 2 3 5 16 5" xfId="13531"/>
    <cellStyle name="Input 2 3 5 17" xfId="13532"/>
    <cellStyle name="Input 2 3 5 17 2" xfId="13533"/>
    <cellStyle name="Input 2 3 5 17 3" xfId="13534"/>
    <cellStyle name="Input 2 3 5 17 4" xfId="13535"/>
    <cellStyle name="Input 2 3 5 17 5" xfId="13536"/>
    <cellStyle name="Input 2 3 5 18" xfId="13537"/>
    <cellStyle name="Input 2 3 5 2" xfId="13538"/>
    <cellStyle name="Input 2 3 5 2 10" xfId="13539"/>
    <cellStyle name="Input 2 3 5 2 2" xfId="13540"/>
    <cellStyle name="Input 2 3 5 2 2 2" xfId="13541"/>
    <cellStyle name="Input 2 3 5 2 2 2 2" xfId="13542"/>
    <cellStyle name="Input 2 3 5 2 2 2 3" xfId="13543"/>
    <cellStyle name="Input 2 3 5 2 2 2 4" xfId="13544"/>
    <cellStyle name="Input 2 3 5 2 2 2 5" xfId="13545"/>
    <cellStyle name="Input 2 3 5 2 2 2 6" xfId="13546"/>
    <cellStyle name="Input 2 3 5 2 2 2 7" xfId="13547"/>
    <cellStyle name="Input 2 3 5 2 2 3" xfId="13548"/>
    <cellStyle name="Input 2 3 5 2 2 4" xfId="13549"/>
    <cellStyle name="Input 2 3 5 2 3" xfId="13550"/>
    <cellStyle name="Input 2 3 5 2 3 2" xfId="13551"/>
    <cellStyle name="Input 2 3 5 2 3 2 2" xfId="13552"/>
    <cellStyle name="Input 2 3 5 2 3 2 3" xfId="13553"/>
    <cellStyle name="Input 2 3 5 2 3 2 4" xfId="13554"/>
    <cellStyle name="Input 2 3 5 2 3 2 5" xfId="13555"/>
    <cellStyle name="Input 2 3 5 2 3 2 6" xfId="13556"/>
    <cellStyle name="Input 2 3 5 2 3 2 7" xfId="13557"/>
    <cellStyle name="Input 2 3 5 2 3 3" xfId="13558"/>
    <cellStyle name="Input 2 3 5 2 3 4" xfId="13559"/>
    <cellStyle name="Input 2 3 5 2 4" xfId="13560"/>
    <cellStyle name="Input 2 3 5 2 4 2" xfId="13561"/>
    <cellStyle name="Input 2 3 5 2 4 2 2" xfId="13562"/>
    <cellStyle name="Input 2 3 5 2 4 2 3" xfId="13563"/>
    <cellStyle name="Input 2 3 5 2 4 2 4" xfId="13564"/>
    <cellStyle name="Input 2 3 5 2 4 2 5" xfId="13565"/>
    <cellStyle name="Input 2 3 5 2 4 2 6" xfId="13566"/>
    <cellStyle name="Input 2 3 5 2 4 2 7" xfId="13567"/>
    <cellStyle name="Input 2 3 5 2 4 3" xfId="13568"/>
    <cellStyle name="Input 2 3 5 2 4 4" xfId="13569"/>
    <cellStyle name="Input 2 3 5 2 5" xfId="13570"/>
    <cellStyle name="Input 2 3 5 2 5 2" xfId="13571"/>
    <cellStyle name="Input 2 3 5 2 5 3" xfId="13572"/>
    <cellStyle name="Input 2 3 5 2 5 4" xfId="13573"/>
    <cellStyle name="Input 2 3 5 2 5 5" xfId="13574"/>
    <cellStyle name="Input 2 3 5 2 5 6" xfId="13575"/>
    <cellStyle name="Input 2 3 5 2 5 7" xfId="13576"/>
    <cellStyle name="Input 2 3 5 2 5 8" xfId="13577"/>
    <cellStyle name="Input 2 3 5 2 6" xfId="13578"/>
    <cellStyle name="Input 2 3 5 2 6 2" xfId="13579"/>
    <cellStyle name="Input 2 3 5 2 6 3" xfId="13580"/>
    <cellStyle name="Input 2 3 5 2 6 4" xfId="13581"/>
    <cellStyle name="Input 2 3 5 2 6 5" xfId="13582"/>
    <cellStyle name="Input 2 3 5 2 6 6" xfId="13583"/>
    <cellStyle name="Input 2 3 5 2 6 7" xfId="13584"/>
    <cellStyle name="Input 2 3 5 2 7" xfId="13585"/>
    <cellStyle name="Input 2 3 5 2 8" xfId="13586"/>
    <cellStyle name="Input 2 3 5 2 9" xfId="13587"/>
    <cellStyle name="Input 2 3 5 3" xfId="13588"/>
    <cellStyle name="Input 2 3 5 3 2" xfId="13589"/>
    <cellStyle name="Input 2 3 5 3 2 2" xfId="13590"/>
    <cellStyle name="Input 2 3 5 3 2 3" xfId="13591"/>
    <cellStyle name="Input 2 3 5 3 2 4" xfId="13592"/>
    <cellStyle name="Input 2 3 5 3 2 5" xfId="13593"/>
    <cellStyle name="Input 2 3 5 3 2 6" xfId="13594"/>
    <cellStyle name="Input 2 3 5 3 2 7" xfId="13595"/>
    <cellStyle name="Input 2 3 5 3 3" xfId="13596"/>
    <cellStyle name="Input 2 3 5 3 4" xfId="13597"/>
    <cellStyle name="Input 2 3 5 3 5" xfId="13598"/>
    <cellStyle name="Input 2 3 5 4" xfId="13599"/>
    <cellStyle name="Input 2 3 5 4 2" xfId="13600"/>
    <cellStyle name="Input 2 3 5 4 2 2" xfId="13601"/>
    <cellStyle name="Input 2 3 5 4 2 3" xfId="13602"/>
    <cellStyle name="Input 2 3 5 4 2 4" xfId="13603"/>
    <cellStyle name="Input 2 3 5 4 2 5" xfId="13604"/>
    <cellStyle name="Input 2 3 5 4 2 6" xfId="13605"/>
    <cellStyle name="Input 2 3 5 4 2 7" xfId="13606"/>
    <cellStyle name="Input 2 3 5 4 3" xfId="13607"/>
    <cellStyle name="Input 2 3 5 4 4" xfId="13608"/>
    <cellStyle name="Input 2 3 5 4 5" xfId="13609"/>
    <cellStyle name="Input 2 3 5 5" xfId="13610"/>
    <cellStyle name="Input 2 3 5 5 2" xfId="13611"/>
    <cellStyle name="Input 2 3 5 5 2 2" xfId="13612"/>
    <cellStyle name="Input 2 3 5 5 2 3" xfId="13613"/>
    <cellStyle name="Input 2 3 5 5 2 4" xfId="13614"/>
    <cellStyle name="Input 2 3 5 5 2 5" xfId="13615"/>
    <cellStyle name="Input 2 3 5 5 2 6" xfId="13616"/>
    <cellStyle name="Input 2 3 5 5 2 7" xfId="13617"/>
    <cellStyle name="Input 2 3 5 5 3" xfId="13618"/>
    <cellStyle name="Input 2 3 5 5 4" xfId="13619"/>
    <cellStyle name="Input 2 3 5 5 5" xfId="13620"/>
    <cellStyle name="Input 2 3 5 6" xfId="13621"/>
    <cellStyle name="Input 2 3 5 6 2" xfId="13622"/>
    <cellStyle name="Input 2 3 5 6 3" xfId="13623"/>
    <cellStyle name="Input 2 3 5 6 4" xfId="13624"/>
    <cellStyle name="Input 2 3 5 6 5" xfId="13625"/>
    <cellStyle name="Input 2 3 5 6 6" xfId="13626"/>
    <cellStyle name="Input 2 3 5 6 7" xfId="13627"/>
    <cellStyle name="Input 2 3 5 6 8" xfId="13628"/>
    <cellStyle name="Input 2 3 5 7" xfId="13629"/>
    <cellStyle name="Input 2 3 5 7 2" xfId="13630"/>
    <cellStyle name="Input 2 3 5 7 3" xfId="13631"/>
    <cellStyle name="Input 2 3 5 7 4" xfId="13632"/>
    <cellStyle name="Input 2 3 5 7 5" xfId="13633"/>
    <cellStyle name="Input 2 3 5 7 6" xfId="13634"/>
    <cellStyle name="Input 2 3 5 7 7" xfId="13635"/>
    <cellStyle name="Input 2 3 5 8" xfId="13636"/>
    <cellStyle name="Input 2 3 5 8 2" xfId="13637"/>
    <cellStyle name="Input 2 3 5 8 3" xfId="13638"/>
    <cellStyle name="Input 2 3 5 8 4" xfId="13639"/>
    <cellStyle name="Input 2 3 5 8 5" xfId="13640"/>
    <cellStyle name="Input 2 3 5 9" xfId="13641"/>
    <cellStyle name="Input 2 3 5 9 2" xfId="13642"/>
    <cellStyle name="Input 2 3 5 9 3" xfId="13643"/>
    <cellStyle name="Input 2 3 5 9 4" xfId="13644"/>
    <cellStyle name="Input 2 3 5 9 5" xfId="13645"/>
    <cellStyle name="Input 2 3 6" xfId="13646"/>
    <cellStyle name="Input 2 3 6 10" xfId="13647"/>
    <cellStyle name="Input 2 3 6 2" xfId="13648"/>
    <cellStyle name="Input 2 3 6 2 2" xfId="13649"/>
    <cellStyle name="Input 2 3 6 2 2 2" xfId="13650"/>
    <cellStyle name="Input 2 3 6 2 2 3" xfId="13651"/>
    <cellStyle name="Input 2 3 6 2 2 4" xfId="13652"/>
    <cellStyle name="Input 2 3 6 2 2 5" xfId="13653"/>
    <cellStyle name="Input 2 3 6 2 2 6" xfId="13654"/>
    <cellStyle name="Input 2 3 6 2 2 7" xfId="13655"/>
    <cellStyle name="Input 2 3 6 2 3" xfId="13656"/>
    <cellStyle name="Input 2 3 6 2 4" xfId="13657"/>
    <cellStyle name="Input 2 3 6 3" xfId="13658"/>
    <cellStyle name="Input 2 3 6 3 2" xfId="13659"/>
    <cellStyle name="Input 2 3 6 3 2 2" xfId="13660"/>
    <cellStyle name="Input 2 3 6 3 2 3" xfId="13661"/>
    <cellStyle name="Input 2 3 6 3 2 4" xfId="13662"/>
    <cellStyle name="Input 2 3 6 3 2 5" xfId="13663"/>
    <cellStyle name="Input 2 3 6 3 2 6" xfId="13664"/>
    <cellStyle name="Input 2 3 6 3 2 7" xfId="13665"/>
    <cellStyle name="Input 2 3 6 3 3" xfId="13666"/>
    <cellStyle name="Input 2 3 6 3 4" xfId="13667"/>
    <cellStyle name="Input 2 3 6 4" xfId="13668"/>
    <cellStyle name="Input 2 3 6 4 2" xfId="13669"/>
    <cellStyle name="Input 2 3 6 4 2 2" xfId="13670"/>
    <cellStyle name="Input 2 3 6 4 2 3" xfId="13671"/>
    <cellStyle name="Input 2 3 6 4 2 4" xfId="13672"/>
    <cellStyle name="Input 2 3 6 4 2 5" xfId="13673"/>
    <cellStyle name="Input 2 3 6 4 2 6" xfId="13674"/>
    <cellStyle name="Input 2 3 6 4 2 7" xfId="13675"/>
    <cellStyle name="Input 2 3 6 4 3" xfId="13676"/>
    <cellStyle name="Input 2 3 6 4 4" xfId="13677"/>
    <cellStyle name="Input 2 3 6 5" xfId="13678"/>
    <cellStyle name="Input 2 3 6 5 2" xfId="13679"/>
    <cellStyle name="Input 2 3 6 5 3" xfId="13680"/>
    <cellStyle name="Input 2 3 6 5 4" xfId="13681"/>
    <cellStyle name="Input 2 3 6 5 5" xfId="13682"/>
    <cellStyle name="Input 2 3 6 5 6" xfId="13683"/>
    <cellStyle name="Input 2 3 6 5 7" xfId="13684"/>
    <cellStyle name="Input 2 3 6 5 8" xfId="13685"/>
    <cellStyle name="Input 2 3 6 6" xfId="13686"/>
    <cellStyle name="Input 2 3 6 6 2" xfId="13687"/>
    <cellStyle name="Input 2 3 6 6 3" xfId="13688"/>
    <cellStyle name="Input 2 3 6 6 4" xfId="13689"/>
    <cellStyle name="Input 2 3 6 6 5" xfId="13690"/>
    <cellStyle name="Input 2 3 6 6 6" xfId="13691"/>
    <cellStyle name="Input 2 3 6 6 7" xfId="13692"/>
    <cellStyle name="Input 2 3 6 7" xfId="13693"/>
    <cellStyle name="Input 2 3 6 8" xfId="13694"/>
    <cellStyle name="Input 2 3 6 9" xfId="13695"/>
    <cellStyle name="Input 2 3 7" xfId="13696"/>
    <cellStyle name="Input 2 3 7 10" xfId="13697"/>
    <cellStyle name="Input 2 3 7 2" xfId="13698"/>
    <cellStyle name="Input 2 3 7 2 2" xfId="13699"/>
    <cellStyle name="Input 2 3 7 2 2 2" xfId="13700"/>
    <cellStyle name="Input 2 3 7 2 2 3" xfId="13701"/>
    <cellStyle name="Input 2 3 7 2 2 4" xfId="13702"/>
    <cellStyle name="Input 2 3 7 2 2 5" xfId="13703"/>
    <cellStyle name="Input 2 3 7 2 2 6" xfId="13704"/>
    <cellStyle name="Input 2 3 7 2 2 7" xfId="13705"/>
    <cellStyle name="Input 2 3 7 2 3" xfId="13706"/>
    <cellStyle name="Input 2 3 7 2 4" xfId="13707"/>
    <cellStyle name="Input 2 3 7 3" xfId="13708"/>
    <cellStyle name="Input 2 3 7 3 2" xfId="13709"/>
    <cellStyle name="Input 2 3 7 3 2 2" xfId="13710"/>
    <cellStyle name="Input 2 3 7 3 2 3" xfId="13711"/>
    <cellStyle name="Input 2 3 7 3 2 4" xfId="13712"/>
    <cellStyle name="Input 2 3 7 3 2 5" xfId="13713"/>
    <cellStyle name="Input 2 3 7 3 2 6" xfId="13714"/>
    <cellStyle name="Input 2 3 7 3 2 7" xfId="13715"/>
    <cellStyle name="Input 2 3 7 3 3" xfId="13716"/>
    <cellStyle name="Input 2 3 7 3 4" xfId="13717"/>
    <cellStyle name="Input 2 3 7 4" xfId="13718"/>
    <cellStyle name="Input 2 3 7 4 2" xfId="13719"/>
    <cellStyle name="Input 2 3 7 4 2 2" xfId="13720"/>
    <cellStyle name="Input 2 3 7 4 2 3" xfId="13721"/>
    <cellStyle name="Input 2 3 7 4 2 4" xfId="13722"/>
    <cellStyle name="Input 2 3 7 4 2 5" xfId="13723"/>
    <cellStyle name="Input 2 3 7 4 2 6" xfId="13724"/>
    <cellStyle name="Input 2 3 7 4 2 7" xfId="13725"/>
    <cellStyle name="Input 2 3 7 4 3" xfId="13726"/>
    <cellStyle name="Input 2 3 7 4 4" xfId="13727"/>
    <cellStyle name="Input 2 3 7 5" xfId="13728"/>
    <cellStyle name="Input 2 3 7 5 2" xfId="13729"/>
    <cellStyle name="Input 2 3 7 5 3" xfId="13730"/>
    <cellStyle name="Input 2 3 7 5 4" xfId="13731"/>
    <cellStyle name="Input 2 3 7 5 5" xfId="13732"/>
    <cellStyle name="Input 2 3 7 5 6" xfId="13733"/>
    <cellStyle name="Input 2 3 7 5 7" xfId="13734"/>
    <cellStyle name="Input 2 3 7 5 8" xfId="13735"/>
    <cellStyle name="Input 2 3 7 6" xfId="13736"/>
    <cellStyle name="Input 2 3 7 6 2" xfId="13737"/>
    <cellStyle name="Input 2 3 7 6 3" xfId="13738"/>
    <cellStyle name="Input 2 3 7 6 4" xfId="13739"/>
    <cellStyle name="Input 2 3 7 6 5" xfId="13740"/>
    <cellStyle name="Input 2 3 7 6 6" xfId="13741"/>
    <cellStyle name="Input 2 3 7 6 7" xfId="13742"/>
    <cellStyle name="Input 2 3 7 7" xfId="13743"/>
    <cellStyle name="Input 2 3 7 8" xfId="13744"/>
    <cellStyle name="Input 2 3 7 9" xfId="13745"/>
    <cellStyle name="Input 2 3 8" xfId="13746"/>
    <cellStyle name="Input 2 3 8 2" xfId="13747"/>
    <cellStyle name="Input 2 3 8 2 2" xfId="13748"/>
    <cellStyle name="Input 2 3 8 2 3" xfId="13749"/>
    <cellStyle name="Input 2 3 8 2 4" xfId="13750"/>
    <cellStyle name="Input 2 3 8 2 5" xfId="13751"/>
    <cellStyle name="Input 2 3 8 2 6" xfId="13752"/>
    <cellStyle name="Input 2 3 8 2 7" xfId="13753"/>
    <cellStyle name="Input 2 3 8 3" xfId="13754"/>
    <cellStyle name="Input 2 3 8 4" xfId="13755"/>
    <cellStyle name="Input 2 3 8 5" xfId="13756"/>
    <cellStyle name="Input 2 3 9" xfId="13757"/>
    <cellStyle name="Input 2 3 9 2" xfId="13758"/>
    <cellStyle name="Input 2 3 9 2 2" xfId="13759"/>
    <cellStyle name="Input 2 3 9 2 3" xfId="13760"/>
    <cellStyle name="Input 2 3 9 2 4" xfId="13761"/>
    <cellStyle name="Input 2 3 9 2 5" xfId="13762"/>
    <cellStyle name="Input 2 3 9 2 6" xfId="13763"/>
    <cellStyle name="Input 2 3 9 2 7" xfId="13764"/>
    <cellStyle name="Input 2 3 9 3" xfId="13765"/>
    <cellStyle name="Input 2 3 9 4" xfId="13766"/>
    <cellStyle name="Input 2 3 9 5" xfId="13767"/>
    <cellStyle name="Input 2 4" xfId="13768"/>
    <cellStyle name="Input 2 4 10" xfId="13769"/>
    <cellStyle name="Input 2 4 10 2" xfId="13770"/>
    <cellStyle name="Input 2 4 10 2 2" xfId="13771"/>
    <cellStyle name="Input 2 4 10 2 3" xfId="13772"/>
    <cellStyle name="Input 2 4 10 2 4" xfId="13773"/>
    <cellStyle name="Input 2 4 10 2 5" xfId="13774"/>
    <cellStyle name="Input 2 4 10 2 6" xfId="13775"/>
    <cellStyle name="Input 2 4 10 2 7" xfId="13776"/>
    <cellStyle name="Input 2 4 10 3" xfId="13777"/>
    <cellStyle name="Input 2 4 10 4" xfId="13778"/>
    <cellStyle name="Input 2 4 10 5" xfId="13779"/>
    <cellStyle name="Input 2 4 11" xfId="13780"/>
    <cellStyle name="Input 2 4 11 2" xfId="13781"/>
    <cellStyle name="Input 2 4 11 2 2" xfId="13782"/>
    <cellStyle name="Input 2 4 11 2 3" xfId="13783"/>
    <cellStyle name="Input 2 4 11 2 4" xfId="13784"/>
    <cellStyle name="Input 2 4 11 2 5" xfId="13785"/>
    <cellStyle name="Input 2 4 11 2 6" xfId="13786"/>
    <cellStyle name="Input 2 4 11 2 7" xfId="13787"/>
    <cellStyle name="Input 2 4 11 3" xfId="13788"/>
    <cellStyle name="Input 2 4 11 4" xfId="13789"/>
    <cellStyle name="Input 2 4 11 5" xfId="13790"/>
    <cellStyle name="Input 2 4 12" xfId="13791"/>
    <cellStyle name="Input 2 4 12 2" xfId="13792"/>
    <cellStyle name="Input 2 4 12 3" xfId="13793"/>
    <cellStyle name="Input 2 4 12 4" xfId="13794"/>
    <cellStyle name="Input 2 4 12 5" xfId="13795"/>
    <cellStyle name="Input 2 4 12 6" xfId="13796"/>
    <cellStyle name="Input 2 4 12 7" xfId="13797"/>
    <cellStyle name="Input 2 4 12 8" xfId="13798"/>
    <cellStyle name="Input 2 4 13" xfId="13799"/>
    <cellStyle name="Input 2 4 13 2" xfId="13800"/>
    <cellStyle name="Input 2 4 13 3" xfId="13801"/>
    <cellStyle name="Input 2 4 13 4" xfId="13802"/>
    <cellStyle name="Input 2 4 13 5" xfId="13803"/>
    <cellStyle name="Input 2 4 13 6" xfId="13804"/>
    <cellStyle name="Input 2 4 13 7" xfId="13805"/>
    <cellStyle name="Input 2 4 14" xfId="13806"/>
    <cellStyle name="Input 2 4 14 2" xfId="13807"/>
    <cellStyle name="Input 2 4 14 3" xfId="13808"/>
    <cellStyle name="Input 2 4 14 4" xfId="13809"/>
    <cellStyle name="Input 2 4 14 5" xfId="13810"/>
    <cellStyle name="Input 2 4 15" xfId="13811"/>
    <cellStyle name="Input 2 4 15 2" xfId="13812"/>
    <cellStyle name="Input 2 4 15 3" xfId="13813"/>
    <cellStyle name="Input 2 4 15 4" xfId="13814"/>
    <cellStyle name="Input 2 4 15 5" xfId="13815"/>
    <cellStyle name="Input 2 4 16" xfId="13816"/>
    <cellStyle name="Input 2 4 16 2" xfId="13817"/>
    <cellStyle name="Input 2 4 16 3" xfId="13818"/>
    <cellStyle name="Input 2 4 16 4" xfId="13819"/>
    <cellStyle name="Input 2 4 16 5" xfId="13820"/>
    <cellStyle name="Input 2 4 17" xfId="13821"/>
    <cellStyle name="Input 2 4 17 2" xfId="13822"/>
    <cellStyle name="Input 2 4 17 3" xfId="13823"/>
    <cellStyle name="Input 2 4 17 4" xfId="13824"/>
    <cellStyle name="Input 2 4 17 5" xfId="13825"/>
    <cellStyle name="Input 2 4 18" xfId="13826"/>
    <cellStyle name="Input 2 4 19" xfId="13827"/>
    <cellStyle name="Input 2 4 2" xfId="13828"/>
    <cellStyle name="Input 2 4 2 10" xfId="13829"/>
    <cellStyle name="Input 2 4 2 10 2" xfId="13830"/>
    <cellStyle name="Input 2 4 2 10 3" xfId="13831"/>
    <cellStyle name="Input 2 4 2 10 4" xfId="13832"/>
    <cellStyle name="Input 2 4 2 10 5" xfId="13833"/>
    <cellStyle name="Input 2 4 2 10 6" xfId="13834"/>
    <cellStyle name="Input 2 4 2 10 7" xfId="13835"/>
    <cellStyle name="Input 2 4 2 10 8" xfId="13836"/>
    <cellStyle name="Input 2 4 2 11" xfId="13837"/>
    <cellStyle name="Input 2 4 2 11 2" xfId="13838"/>
    <cellStyle name="Input 2 4 2 11 3" xfId="13839"/>
    <cellStyle name="Input 2 4 2 11 4" xfId="13840"/>
    <cellStyle name="Input 2 4 2 11 5" xfId="13841"/>
    <cellStyle name="Input 2 4 2 11 6" xfId="13842"/>
    <cellStyle name="Input 2 4 2 11 7" xfId="13843"/>
    <cellStyle name="Input 2 4 2 12" xfId="13844"/>
    <cellStyle name="Input 2 4 2 12 2" xfId="13845"/>
    <cellStyle name="Input 2 4 2 12 3" xfId="13846"/>
    <cellStyle name="Input 2 4 2 12 4" xfId="13847"/>
    <cellStyle name="Input 2 4 2 12 5" xfId="13848"/>
    <cellStyle name="Input 2 4 2 13" xfId="13849"/>
    <cellStyle name="Input 2 4 2 13 2" xfId="13850"/>
    <cellStyle name="Input 2 4 2 13 3" xfId="13851"/>
    <cellStyle name="Input 2 4 2 13 4" xfId="13852"/>
    <cellStyle name="Input 2 4 2 13 5" xfId="13853"/>
    <cellStyle name="Input 2 4 2 14" xfId="13854"/>
    <cellStyle name="Input 2 4 2 14 2" xfId="13855"/>
    <cellStyle name="Input 2 4 2 14 3" xfId="13856"/>
    <cellStyle name="Input 2 4 2 14 4" xfId="13857"/>
    <cellStyle name="Input 2 4 2 14 5" xfId="13858"/>
    <cellStyle name="Input 2 4 2 15" xfId="13859"/>
    <cellStyle name="Input 2 4 2 15 2" xfId="13860"/>
    <cellStyle name="Input 2 4 2 15 3" xfId="13861"/>
    <cellStyle name="Input 2 4 2 15 4" xfId="13862"/>
    <cellStyle name="Input 2 4 2 15 5" xfId="13863"/>
    <cellStyle name="Input 2 4 2 16" xfId="13864"/>
    <cellStyle name="Input 2 4 2 17" xfId="13865"/>
    <cellStyle name="Input 2 4 2 2" xfId="13866"/>
    <cellStyle name="Input 2 4 2 2 10" xfId="13867"/>
    <cellStyle name="Input 2 4 2 2 10 2" xfId="13868"/>
    <cellStyle name="Input 2 4 2 2 10 3" xfId="13869"/>
    <cellStyle name="Input 2 4 2 2 10 4" xfId="13870"/>
    <cellStyle name="Input 2 4 2 2 10 5" xfId="13871"/>
    <cellStyle name="Input 2 4 2 2 10 6" xfId="13872"/>
    <cellStyle name="Input 2 4 2 2 10 7" xfId="13873"/>
    <cellStyle name="Input 2 4 2 2 11" xfId="13874"/>
    <cellStyle name="Input 2 4 2 2 11 2" xfId="13875"/>
    <cellStyle name="Input 2 4 2 2 11 3" xfId="13876"/>
    <cellStyle name="Input 2 4 2 2 11 4" xfId="13877"/>
    <cellStyle name="Input 2 4 2 2 11 5" xfId="13878"/>
    <cellStyle name="Input 2 4 2 2 12" xfId="13879"/>
    <cellStyle name="Input 2 4 2 2 12 2" xfId="13880"/>
    <cellStyle name="Input 2 4 2 2 12 3" xfId="13881"/>
    <cellStyle name="Input 2 4 2 2 12 4" xfId="13882"/>
    <cellStyle name="Input 2 4 2 2 12 5" xfId="13883"/>
    <cellStyle name="Input 2 4 2 2 13" xfId="13884"/>
    <cellStyle name="Input 2 4 2 2 13 2" xfId="13885"/>
    <cellStyle name="Input 2 4 2 2 13 3" xfId="13886"/>
    <cellStyle name="Input 2 4 2 2 13 4" xfId="13887"/>
    <cellStyle name="Input 2 4 2 2 13 5" xfId="13888"/>
    <cellStyle name="Input 2 4 2 2 14" xfId="13889"/>
    <cellStyle name="Input 2 4 2 2 14 2" xfId="13890"/>
    <cellStyle name="Input 2 4 2 2 14 3" xfId="13891"/>
    <cellStyle name="Input 2 4 2 2 14 4" xfId="13892"/>
    <cellStyle name="Input 2 4 2 2 14 5" xfId="13893"/>
    <cellStyle name="Input 2 4 2 2 15" xfId="13894"/>
    <cellStyle name="Input 2 4 2 2 15 2" xfId="13895"/>
    <cellStyle name="Input 2 4 2 2 15 3" xfId="13896"/>
    <cellStyle name="Input 2 4 2 2 15 4" xfId="13897"/>
    <cellStyle name="Input 2 4 2 2 15 5" xfId="13898"/>
    <cellStyle name="Input 2 4 2 2 16" xfId="13899"/>
    <cellStyle name="Input 2 4 2 2 16 2" xfId="13900"/>
    <cellStyle name="Input 2 4 2 2 16 3" xfId="13901"/>
    <cellStyle name="Input 2 4 2 2 16 4" xfId="13902"/>
    <cellStyle name="Input 2 4 2 2 16 5" xfId="13903"/>
    <cellStyle name="Input 2 4 2 2 17" xfId="13904"/>
    <cellStyle name="Input 2 4 2 2 17 2" xfId="13905"/>
    <cellStyle name="Input 2 4 2 2 17 3" xfId="13906"/>
    <cellStyle name="Input 2 4 2 2 17 4" xfId="13907"/>
    <cellStyle name="Input 2 4 2 2 17 5" xfId="13908"/>
    <cellStyle name="Input 2 4 2 2 18" xfId="13909"/>
    <cellStyle name="Input 2 4 2 2 2" xfId="13910"/>
    <cellStyle name="Input 2 4 2 2 2 10" xfId="13911"/>
    <cellStyle name="Input 2 4 2 2 2 10 2" xfId="13912"/>
    <cellStyle name="Input 2 4 2 2 2 10 3" xfId="13913"/>
    <cellStyle name="Input 2 4 2 2 2 10 4" xfId="13914"/>
    <cellStyle name="Input 2 4 2 2 2 10 5" xfId="13915"/>
    <cellStyle name="Input 2 4 2 2 2 11" xfId="13916"/>
    <cellStyle name="Input 2 4 2 2 2 11 2" xfId="13917"/>
    <cellStyle name="Input 2 4 2 2 2 11 3" xfId="13918"/>
    <cellStyle name="Input 2 4 2 2 2 11 4" xfId="13919"/>
    <cellStyle name="Input 2 4 2 2 2 11 5" xfId="13920"/>
    <cellStyle name="Input 2 4 2 2 2 12" xfId="13921"/>
    <cellStyle name="Input 2 4 2 2 2 12 2" xfId="13922"/>
    <cellStyle name="Input 2 4 2 2 2 12 3" xfId="13923"/>
    <cellStyle name="Input 2 4 2 2 2 12 4" xfId="13924"/>
    <cellStyle name="Input 2 4 2 2 2 12 5" xfId="13925"/>
    <cellStyle name="Input 2 4 2 2 2 13" xfId="13926"/>
    <cellStyle name="Input 2 4 2 2 2 13 2" xfId="13927"/>
    <cellStyle name="Input 2 4 2 2 2 13 3" xfId="13928"/>
    <cellStyle name="Input 2 4 2 2 2 13 4" xfId="13929"/>
    <cellStyle name="Input 2 4 2 2 2 13 5" xfId="13930"/>
    <cellStyle name="Input 2 4 2 2 2 14" xfId="13931"/>
    <cellStyle name="Input 2 4 2 2 2 14 2" xfId="13932"/>
    <cellStyle name="Input 2 4 2 2 2 14 3" xfId="13933"/>
    <cellStyle name="Input 2 4 2 2 2 14 4" xfId="13934"/>
    <cellStyle name="Input 2 4 2 2 2 14 5" xfId="13935"/>
    <cellStyle name="Input 2 4 2 2 2 15" xfId="13936"/>
    <cellStyle name="Input 2 4 2 2 2 15 2" xfId="13937"/>
    <cellStyle name="Input 2 4 2 2 2 15 3" xfId="13938"/>
    <cellStyle name="Input 2 4 2 2 2 15 4" xfId="13939"/>
    <cellStyle name="Input 2 4 2 2 2 15 5" xfId="13940"/>
    <cellStyle name="Input 2 4 2 2 2 16" xfId="13941"/>
    <cellStyle name="Input 2 4 2 2 2 16 2" xfId="13942"/>
    <cellStyle name="Input 2 4 2 2 2 16 3" xfId="13943"/>
    <cellStyle name="Input 2 4 2 2 2 16 4" xfId="13944"/>
    <cellStyle name="Input 2 4 2 2 2 16 5" xfId="13945"/>
    <cellStyle name="Input 2 4 2 2 2 17" xfId="13946"/>
    <cellStyle name="Input 2 4 2 2 2 17 2" xfId="13947"/>
    <cellStyle name="Input 2 4 2 2 2 17 3" xfId="13948"/>
    <cellStyle name="Input 2 4 2 2 2 17 4" xfId="13949"/>
    <cellStyle name="Input 2 4 2 2 2 17 5" xfId="13950"/>
    <cellStyle name="Input 2 4 2 2 2 18" xfId="13951"/>
    <cellStyle name="Input 2 4 2 2 2 2" xfId="13952"/>
    <cellStyle name="Input 2 4 2 2 2 2 10" xfId="13953"/>
    <cellStyle name="Input 2 4 2 2 2 2 2" xfId="13954"/>
    <cellStyle name="Input 2 4 2 2 2 2 2 2" xfId="13955"/>
    <cellStyle name="Input 2 4 2 2 2 2 2 2 2" xfId="13956"/>
    <cellStyle name="Input 2 4 2 2 2 2 2 2 3" xfId="13957"/>
    <cellStyle name="Input 2 4 2 2 2 2 2 2 4" xfId="13958"/>
    <cellStyle name="Input 2 4 2 2 2 2 2 2 5" xfId="13959"/>
    <cellStyle name="Input 2 4 2 2 2 2 2 2 6" xfId="13960"/>
    <cellStyle name="Input 2 4 2 2 2 2 2 2 7" xfId="13961"/>
    <cellStyle name="Input 2 4 2 2 2 2 2 3" xfId="13962"/>
    <cellStyle name="Input 2 4 2 2 2 2 2 4" xfId="13963"/>
    <cellStyle name="Input 2 4 2 2 2 2 3" xfId="13964"/>
    <cellStyle name="Input 2 4 2 2 2 2 3 2" xfId="13965"/>
    <cellStyle name="Input 2 4 2 2 2 2 3 2 2" xfId="13966"/>
    <cellStyle name="Input 2 4 2 2 2 2 3 2 3" xfId="13967"/>
    <cellStyle name="Input 2 4 2 2 2 2 3 2 4" xfId="13968"/>
    <cellStyle name="Input 2 4 2 2 2 2 3 2 5" xfId="13969"/>
    <cellStyle name="Input 2 4 2 2 2 2 3 2 6" xfId="13970"/>
    <cellStyle name="Input 2 4 2 2 2 2 3 2 7" xfId="13971"/>
    <cellStyle name="Input 2 4 2 2 2 2 3 3" xfId="13972"/>
    <cellStyle name="Input 2 4 2 2 2 2 3 4" xfId="13973"/>
    <cellStyle name="Input 2 4 2 2 2 2 4" xfId="13974"/>
    <cellStyle name="Input 2 4 2 2 2 2 4 2" xfId="13975"/>
    <cellStyle name="Input 2 4 2 2 2 2 4 2 2" xfId="13976"/>
    <cellStyle name="Input 2 4 2 2 2 2 4 2 3" xfId="13977"/>
    <cellStyle name="Input 2 4 2 2 2 2 4 2 4" xfId="13978"/>
    <cellStyle name="Input 2 4 2 2 2 2 4 2 5" xfId="13979"/>
    <cellStyle name="Input 2 4 2 2 2 2 4 2 6" xfId="13980"/>
    <cellStyle name="Input 2 4 2 2 2 2 4 2 7" xfId="13981"/>
    <cellStyle name="Input 2 4 2 2 2 2 4 3" xfId="13982"/>
    <cellStyle name="Input 2 4 2 2 2 2 4 4" xfId="13983"/>
    <cellStyle name="Input 2 4 2 2 2 2 5" xfId="13984"/>
    <cellStyle name="Input 2 4 2 2 2 2 5 2" xfId="13985"/>
    <cellStyle name="Input 2 4 2 2 2 2 5 3" xfId="13986"/>
    <cellStyle name="Input 2 4 2 2 2 2 5 4" xfId="13987"/>
    <cellStyle name="Input 2 4 2 2 2 2 5 5" xfId="13988"/>
    <cellStyle name="Input 2 4 2 2 2 2 5 6" xfId="13989"/>
    <cellStyle name="Input 2 4 2 2 2 2 5 7" xfId="13990"/>
    <cellStyle name="Input 2 4 2 2 2 2 5 8" xfId="13991"/>
    <cellStyle name="Input 2 4 2 2 2 2 6" xfId="13992"/>
    <cellStyle name="Input 2 4 2 2 2 2 6 2" xfId="13993"/>
    <cellStyle name="Input 2 4 2 2 2 2 6 3" xfId="13994"/>
    <cellStyle name="Input 2 4 2 2 2 2 6 4" xfId="13995"/>
    <cellStyle name="Input 2 4 2 2 2 2 6 5" xfId="13996"/>
    <cellStyle name="Input 2 4 2 2 2 2 6 6" xfId="13997"/>
    <cellStyle name="Input 2 4 2 2 2 2 6 7" xfId="13998"/>
    <cellStyle name="Input 2 4 2 2 2 2 7" xfId="13999"/>
    <cellStyle name="Input 2 4 2 2 2 2 8" xfId="14000"/>
    <cellStyle name="Input 2 4 2 2 2 2 9" xfId="14001"/>
    <cellStyle name="Input 2 4 2 2 2 3" xfId="14002"/>
    <cellStyle name="Input 2 4 2 2 2 3 2" xfId="14003"/>
    <cellStyle name="Input 2 4 2 2 2 3 2 2" xfId="14004"/>
    <cellStyle name="Input 2 4 2 2 2 3 2 3" xfId="14005"/>
    <cellStyle name="Input 2 4 2 2 2 3 2 4" xfId="14006"/>
    <cellStyle name="Input 2 4 2 2 2 3 2 5" xfId="14007"/>
    <cellStyle name="Input 2 4 2 2 2 3 2 6" xfId="14008"/>
    <cellStyle name="Input 2 4 2 2 2 3 2 7" xfId="14009"/>
    <cellStyle name="Input 2 4 2 2 2 3 3" xfId="14010"/>
    <cellStyle name="Input 2 4 2 2 2 3 4" xfId="14011"/>
    <cellStyle name="Input 2 4 2 2 2 3 5" xfId="14012"/>
    <cellStyle name="Input 2 4 2 2 2 4" xfId="14013"/>
    <cellStyle name="Input 2 4 2 2 2 4 2" xfId="14014"/>
    <cellStyle name="Input 2 4 2 2 2 4 2 2" xfId="14015"/>
    <cellStyle name="Input 2 4 2 2 2 4 2 3" xfId="14016"/>
    <cellStyle name="Input 2 4 2 2 2 4 2 4" xfId="14017"/>
    <cellStyle name="Input 2 4 2 2 2 4 2 5" xfId="14018"/>
    <cellStyle name="Input 2 4 2 2 2 4 2 6" xfId="14019"/>
    <cellStyle name="Input 2 4 2 2 2 4 2 7" xfId="14020"/>
    <cellStyle name="Input 2 4 2 2 2 4 3" xfId="14021"/>
    <cellStyle name="Input 2 4 2 2 2 4 4" xfId="14022"/>
    <cellStyle name="Input 2 4 2 2 2 4 5" xfId="14023"/>
    <cellStyle name="Input 2 4 2 2 2 5" xfId="14024"/>
    <cellStyle name="Input 2 4 2 2 2 5 2" xfId="14025"/>
    <cellStyle name="Input 2 4 2 2 2 5 2 2" xfId="14026"/>
    <cellStyle name="Input 2 4 2 2 2 5 2 3" xfId="14027"/>
    <cellStyle name="Input 2 4 2 2 2 5 2 4" xfId="14028"/>
    <cellStyle name="Input 2 4 2 2 2 5 2 5" xfId="14029"/>
    <cellStyle name="Input 2 4 2 2 2 5 2 6" xfId="14030"/>
    <cellStyle name="Input 2 4 2 2 2 5 2 7" xfId="14031"/>
    <cellStyle name="Input 2 4 2 2 2 5 3" xfId="14032"/>
    <cellStyle name="Input 2 4 2 2 2 5 4" xfId="14033"/>
    <cellStyle name="Input 2 4 2 2 2 5 5" xfId="14034"/>
    <cellStyle name="Input 2 4 2 2 2 6" xfId="14035"/>
    <cellStyle name="Input 2 4 2 2 2 6 2" xfId="14036"/>
    <cellStyle name="Input 2 4 2 2 2 6 3" xfId="14037"/>
    <cellStyle name="Input 2 4 2 2 2 6 4" xfId="14038"/>
    <cellStyle name="Input 2 4 2 2 2 6 5" xfId="14039"/>
    <cellStyle name="Input 2 4 2 2 2 6 6" xfId="14040"/>
    <cellStyle name="Input 2 4 2 2 2 6 7" xfId="14041"/>
    <cellStyle name="Input 2 4 2 2 2 6 8" xfId="14042"/>
    <cellStyle name="Input 2 4 2 2 2 7" xfId="14043"/>
    <cellStyle name="Input 2 4 2 2 2 7 2" xfId="14044"/>
    <cellStyle name="Input 2 4 2 2 2 7 3" xfId="14045"/>
    <cellStyle name="Input 2 4 2 2 2 7 4" xfId="14046"/>
    <cellStyle name="Input 2 4 2 2 2 7 5" xfId="14047"/>
    <cellStyle name="Input 2 4 2 2 2 7 6" xfId="14048"/>
    <cellStyle name="Input 2 4 2 2 2 7 7" xfId="14049"/>
    <cellStyle name="Input 2 4 2 2 2 8" xfId="14050"/>
    <cellStyle name="Input 2 4 2 2 2 8 2" xfId="14051"/>
    <cellStyle name="Input 2 4 2 2 2 8 3" xfId="14052"/>
    <cellStyle name="Input 2 4 2 2 2 8 4" xfId="14053"/>
    <cellStyle name="Input 2 4 2 2 2 8 5" xfId="14054"/>
    <cellStyle name="Input 2 4 2 2 2 9" xfId="14055"/>
    <cellStyle name="Input 2 4 2 2 2 9 2" xfId="14056"/>
    <cellStyle name="Input 2 4 2 2 2 9 3" xfId="14057"/>
    <cellStyle name="Input 2 4 2 2 2 9 4" xfId="14058"/>
    <cellStyle name="Input 2 4 2 2 2 9 5" xfId="14059"/>
    <cellStyle name="Input 2 4 2 2 3" xfId="14060"/>
    <cellStyle name="Input 2 4 2 2 3 10" xfId="14061"/>
    <cellStyle name="Input 2 4 2 2 3 2" xfId="14062"/>
    <cellStyle name="Input 2 4 2 2 3 2 2" xfId="14063"/>
    <cellStyle name="Input 2 4 2 2 3 2 2 2" xfId="14064"/>
    <cellStyle name="Input 2 4 2 2 3 2 2 3" xfId="14065"/>
    <cellStyle name="Input 2 4 2 2 3 2 2 4" xfId="14066"/>
    <cellStyle name="Input 2 4 2 2 3 2 2 5" xfId="14067"/>
    <cellStyle name="Input 2 4 2 2 3 2 2 6" xfId="14068"/>
    <cellStyle name="Input 2 4 2 2 3 2 2 7" xfId="14069"/>
    <cellStyle name="Input 2 4 2 2 3 2 3" xfId="14070"/>
    <cellStyle name="Input 2 4 2 2 3 2 4" xfId="14071"/>
    <cellStyle name="Input 2 4 2 2 3 3" xfId="14072"/>
    <cellStyle name="Input 2 4 2 2 3 3 2" xfId="14073"/>
    <cellStyle name="Input 2 4 2 2 3 3 2 2" xfId="14074"/>
    <cellStyle name="Input 2 4 2 2 3 3 2 3" xfId="14075"/>
    <cellStyle name="Input 2 4 2 2 3 3 2 4" xfId="14076"/>
    <cellStyle name="Input 2 4 2 2 3 3 2 5" xfId="14077"/>
    <cellStyle name="Input 2 4 2 2 3 3 2 6" xfId="14078"/>
    <cellStyle name="Input 2 4 2 2 3 3 2 7" xfId="14079"/>
    <cellStyle name="Input 2 4 2 2 3 3 3" xfId="14080"/>
    <cellStyle name="Input 2 4 2 2 3 3 4" xfId="14081"/>
    <cellStyle name="Input 2 4 2 2 3 4" xfId="14082"/>
    <cellStyle name="Input 2 4 2 2 3 4 2" xfId="14083"/>
    <cellStyle name="Input 2 4 2 2 3 4 2 2" xfId="14084"/>
    <cellStyle name="Input 2 4 2 2 3 4 2 3" xfId="14085"/>
    <cellStyle name="Input 2 4 2 2 3 4 2 4" xfId="14086"/>
    <cellStyle name="Input 2 4 2 2 3 4 2 5" xfId="14087"/>
    <cellStyle name="Input 2 4 2 2 3 4 2 6" xfId="14088"/>
    <cellStyle name="Input 2 4 2 2 3 4 2 7" xfId="14089"/>
    <cellStyle name="Input 2 4 2 2 3 4 3" xfId="14090"/>
    <cellStyle name="Input 2 4 2 2 3 4 4" xfId="14091"/>
    <cellStyle name="Input 2 4 2 2 3 5" xfId="14092"/>
    <cellStyle name="Input 2 4 2 2 3 5 2" xfId="14093"/>
    <cellStyle name="Input 2 4 2 2 3 5 3" xfId="14094"/>
    <cellStyle name="Input 2 4 2 2 3 5 4" xfId="14095"/>
    <cellStyle name="Input 2 4 2 2 3 5 5" xfId="14096"/>
    <cellStyle name="Input 2 4 2 2 3 5 6" xfId="14097"/>
    <cellStyle name="Input 2 4 2 2 3 5 7" xfId="14098"/>
    <cellStyle name="Input 2 4 2 2 3 5 8" xfId="14099"/>
    <cellStyle name="Input 2 4 2 2 3 6" xfId="14100"/>
    <cellStyle name="Input 2 4 2 2 3 6 2" xfId="14101"/>
    <cellStyle name="Input 2 4 2 2 3 6 3" xfId="14102"/>
    <cellStyle name="Input 2 4 2 2 3 6 4" xfId="14103"/>
    <cellStyle name="Input 2 4 2 2 3 6 5" xfId="14104"/>
    <cellStyle name="Input 2 4 2 2 3 6 6" xfId="14105"/>
    <cellStyle name="Input 2 4 2 2 3 6 7" xfId="14106"/>
    <cellStyle name="Input 2 4 2 2 3 7" xfId="14107"/>
    <cellStyle name="Input 2 4 2 2 3 8" xfId="14108"/>
    <cellStyle name="Input 2 4 2 2 3 9" xfId="14109"/>
    <cellStyle name="Input 2 4 2 2 4" xfId="14110"/>
    <cellStyle name="Input 2 4 2 2 4 10" xfId="14111"/>
    <cellStyle name="Input 2 4 2 2 4 2" xfId="14112"/>
    <cellStyle name="Input 2 4 2 2 4 2 2" xfId="14113"/>
    <cellStyle name="Input 2 4 2 2 4 2 2 2" xfId="14114"/>
    <cellStyle name="Input 2 4 2 2 4 2 2 3" xfId="14115"/>
    <cellStyle name="Input 2 4 2 2 4 2 2 4" xfId="14116"/>
    <cellStyle name="Input 2 4 2 2 4 2 2 5" xfId="14117"/>
    <cellStyle name="Input 2 4 2 2 4 2 2 6" xfId="14118"/>
    <cellStyle name="Input 2 4 2 2 4 2 2 7" xfId="14119"/>
    <cellStyle name="Input 2 4 2 2 4 2 3" xfId="14120"/>
    <cellStyle name="Input 2 4 2 2 4 2 4" xfId="14121"/>
    <cellStyle name="Input 2 4 2 2 4 3" xfId="14122"/>
    <cellStyle name="Input 2 4 2 2 4 3 2" xfId="14123"/>
    <cellStyle name="Input 2 4 2 2 4 3 2 2" xfId="14124"/>
    <cellStyle name="Input 2 4 2 2 4 3 2 3" xfId="14125"/>
    <cellStyle name="Input 2 4 2 2 4 3 2 4" xfId="14126"/>
    <cellStyle name="Input 2 4 2 2 4 3 2 5" xfId="14127"/>
    <cellStyle name="Input 2 4 2 2 4 3 2 6" xfId="14128"/>
    <cellStyle name="Input 2 4 2 2 4 3 2 7" xfId="14129"/>
    <cellStyle name="Input 2 4 2 2 4 3 3" xfId="14130"/>
    <cellStyle name="Input 2 4 2 2 4 3 4" xfId="14131"/>
    <cellStyle name="Input 2 4 2 2 4 4" xfId="14132"/>
    <cellStyle name="Input 2 4 2 2 4 4 2" xfId="14133"/>
    <cellStyle name="Input 2 4 2 2 4 4 2 2" xfId="14134"/>
    <cellStyle name="Input 2 4 2 2 4 4 2 3" xfId="14135"/>
    <cellStyle name="Input 2 4 2 2 4 4 2 4" xfId="14136"/>
    <cellStyle name="Input 2 4 2 2 4 4 2 5" xfId="14137"/>
    <cellStyle name="Input 2 4 2 2 4 4 2 6" xfId="14138"/>
    <cellStyle name="Input 2 4 2 2 4 4 2 7" xfId="14139"/>
    <cellStyle name="Input 2 4 2 2 4 4 3" xfId="14140"/>
    <cellStyle name="Input 2 4 2 2 4 4 4" xfId="14141"/>
    <cellStyle name="Input 2 4 2 2 4 5" xfId="14142"/>
    <cellStyle name="Input 2 4 2 2 4 5 2" xfId="14143"/>
    <cellStyle name="Input 2 4 2 2 4 5 3" xfId="14144"/>
    <cellStyle name="Input 2 4 2 2 4 5 4" xfId="14145"/>
    <cellStyle name="Input 2 4 2 2 4 5 5" xfId="14146"/>
    <cellStyle name="Input 2 4 2 2 4 5 6" xfId="14147"/>
    <cellStyle name="Input 2 4 2 2 4 5 7" xfId="14148"/>
    <cellStyle name="Input 2 4 2 2 4 5 8" xfId="14149"/>
    <cellStyle name="Input 2 4 2 2 4 6" xfId="14150"/>
    <cellStyle name="Input 2 4 2 2 4 6 2" xfId="14151"/>
    <cellStyle name="Input 2 4 2 2 4 6 3" xfId="14152"/>
    <cellStyle name="Input 2 4 2 2 4 6 4" xfId="14153"/>
    <cellStyle name="Input 2 4 2 2 4 6 5" xfId="14154"/>
    <cellStyle name="Input 2 4 2 2 4 6 6" xfId="14155"/>
    <cellStyle name="Input 2 4 2 2 4 6 7" xfId="14156"/>
    <cellStyle name="Input 2 4 2 2 4 7" xfId="14157"/>
    <cellStyle name="Input 2 4 2 2 4 8" xfId="14158"/>
    <cellStyle name="Input 2 4 2 2 4 9" xfId="14159"/>
    <cellStyle name="Input 2 4 2 2 5" xfId="14160"/>
    <cellStyle name="Input 2 4 2 2 5 2" xfId="14161"/>
    <cellStyle name="Input 2 4 2 2 5 2 2" xfId="14162"/>
    <cellStyle name="Input 2 4 2 2 5 2 3" xfId="14163"/>
    <cellStyle name="Input 2 4 2 2 5 2 4" xfId="14164"/>
    <cellStyle name="Input 2 4 2 2 5 2 5" xfId="14165"/>
    <cellStyle name="Input 2 4 2 2 5 2 6" xfId="14166"/>
    <cellStyle name="Input 2 4 2 2 5 2 7" xfId="14167"/>
    <cellStyle name="Input 2 4 2 2 5 3" xfId="14168"/>
    <cellStyle name="Input 2 4 2 2 5 4" xfId="14169"/>
    <cellStyle name="Input 2 4 2 2 5 5" xfId="14170"/>
    <cellStyle name="Input 2 4 2 2 6" xfId="14171"/>
    <cellStyle name="Input 2 4 2 2 6 2" xfId="14172"/>
    <cellStyle name="Input 2 4 2 2 6 2 2" xfId="14173"/>
    <cellStyle name="Input 2 4 2 2 6 2 3" xfId="14174"/>
    <cellStyle name="Input 2 4 2 2 6 2 4" xfId="14175"/>
    <cellStyle name="Input 2 4 2 2 6 2 5" xfId="14176"/>
    <cellStyle name="Input 2 4 2 2 6 2 6" xfId="14177"/>
    <cellStyle name="Input 2 4 2 2 6 2 7" xfId="14178"/>
    <cellStyle name="Input 2 4 2 2 6 3" xfId="14179"/>
    <cellStyle name="Input 2 4 2 2 6 4" xfId="14180"/>
    <cellStyle name="Input 2 4 2 2 6 5" xfId="14181"/>
    <cellStyle name="Input 2 4 2 2 7" xfId="14182"/>
    <cellStyle name="Input 2 4 2 2 7 2" xfId="14183"/>
    <cellStyle name="Input 2 4 2 2 7 2 2" xfId="14184"/>
    <cellStyle name="Input 2 4 2 2 7 2 3" xfId="14185"/>
    <cellStyle name="Input 2 4 2 2 7 2 4" xfId="14186"/>
    <cellStyle name="Input 2 4 2 2 7 2 5" xfId="14187"/>
    <cellStyle name="Input 2 4 2 2 7 2 6" xfId="14188"/>
    <cellStyle name="Input 2 4 2 2 7 2 7" xfId="14189"/>
    <cellStyle name="Input 2 4 2 2 7 3" xfId="14190"/>
    <cellStyle name="Input 2 4 2 2 7 4" xfId="14191"/>
    <cellStyle name="Input 2 4 2 2 7 5" xfId="14192"/>
    <cellStyle name="Input 2 4 2 2 8" xfId="14193"/>
    <cellStyle name="Input 2 4 2 2 8 2" xfId="14194"/>
    <cellStyle name="Input 2 4 2 2 8 2 2" xfId="14195"/>
    <cellStyle name="Input 2 4 2 2 8 2 3" xfId="14196"/>
    <cellStyle name="Input 2 4 2 2 8 2 4" xfId="14197"/>
    <cellStyle name="Input 2 4 2 2 8 2 5" xfId="14198"/>
    <cellStyle name="Input 2 4 2 2 8 2 6" xfId="14199"/>
    <cellStyle name="Input 2 4 2 2 8 2 7" xfId="14200"/>
    <cellStyle name="Input 2 4 2 2 8 3" xfId="14201"/>
    <cellStyle name="Input 2 4 2 2 8 4" xfId="14202"/>
    <cellStyle name="Input 2 4 2 2 8 5" xfId="14203"/>
    <cellStyle name="Input 2 4 2 2 9" xfId="14204"/>
    <cellStyle name="Input 2 4 2 2 9 2" xfId="14205"/>
    <cellStyle name="Input 2 4 2 2 9 3" xfId="14206"/>
    <cellStyle name="Input 2 4 2 2 9 4" xfId="14207"/>
    <cellStyle name="Input 2 4 2 2 9 5" xfId="14208"/>
    <cellStyle name="Input 2 4 2 2 9 6" xfId="14209"/>
    <cellStyle name="Input 2 4 2 2 9 7" xfId="14210"/>
    <cellStyle name="Input 2 4 2 2 9 8" xfId="14211"/>
    <cellStyle name="Input 2 4 2 3" xfId="14212"/>
    <cellStyle name="Input 2 4 2 3 10" xfId="14213"/>
    <cellStyle name="Input 2 4 2 3 10 2" xfId="14214"/>
    <cellStyle name="Input 2 4 2 3 10 3" xfId="14215"/>
    <cellStyle name="Input 2 4 2 3 10 4" xfId="14216"/>
    <cellStyle name="Input 2 4 2 3 10 5" xfId="14217"/>
    <cellStyle name="Input 2 4 2 3 11" xfId="14218"/>
    <cellStyle name="Input 2 4 2 3 11 2" xfId="14219"/>
    <cellStyle name="Input 2 4 2 3 11 3" xfId="14220"/>
    <cellStyle name="Input 2 4 2 3 11 4" xfId="14221"/>
    <cellStyle name="Input 2 4 2 3 11 5" xfId="14222"/>
    <cellStyle name="Input 2 4 2 3 12" xfId="14223"/>
    <cellStyle name="Input 2 4 2 3 12 2" xfId="14224"/>
    <cellStyle name="Input 2 4 2 3 12 3" xfId="14225"/>
    <cellStyle name="Input 2 4 2 3 12 4" xfId="14226"/>
    <cellStyle name="Input 2 4 2 3 12 5" xfId="14227"/>
    <cellStyle name="Input 2 4 2 3 13" xfId="14228"/>
    <cellStyle name="Input 2 4 2 3 13 2" xfId="14229"/>
    <cellStyle name="Input 2 4 2 3 13 3" xfId="14230"/>
    <cellStyle name="Input 2 4 2 3 13 4" xfId="14231"/>
    <cellStyle name="Input 2 4 2 3 13 5" xfId="14232"/>
    <cellStyle name="Input 2 4 2 3 14" xfId="14233"/>
    <cellStyle name="Input 2 4 2 3 14 2" xfId="14234"/>
    <cellStyle name="Input 2 4 2 3 14 3" xfId="14235"/>
    <cellStyle name="Input 2 4 2 3 14 4" xfId="14236"/>
    <cellStyle name="Input 2 4 2 3 14 5" xfId="14237"/>
    <cellStyle name="Input 2 4 2 3 15" xfId="14238"/>
    <cellStyle name="Input 2 4 2 3 15 2" xfId="14239"/>
    <cellStyle name="Input 2 4 2 3 15 3" xfId="14240"/>
    <cellStyle name="Input 2 4 2 3 15 4" xfId="14241"/>
    <cellStyle name="Input 2 4 2 3 15 5" xfId="14242"/>
    <cellStyle name="Input 2 4 2 3 16" xfId="14243"/>
    <cellStyle name="Input 2 4 2 3 16 2" xfId="14244"/>
    <cellStyle name="Input 2 4 2 3 16 3" xfId="14245"/>
    <cellStyle name="Input 2 4 2 3 16 4" xfId="14246"/>
    <cellStyle name="Input 2 4 2 3 16 5" xfId="14247"/>
    <cellStyle name="Input 2 4 2 3 17" xfId="14248"/>
    <cellStyle name="Input 2 4 2 3 17 2" xfId="14249"/>
    <cellStyle name="Input 2 4 2 3 17 3" xfId="14250"/>
    <cellStyle name="Input 2 4 2 3 17 4" xfId="14251"/>
    <cellStyle name="Input 2 4 2 3 17 5" xfId="14252"/>
    <cellStyle name="Input 2 4 2 3 18" xfId="14253"/>
    <cellStyle name="Input 2 4 2 3 2" xfId="14254"/>
    <cellStyle name="Input 2 4 2 3 2 10" xfId="14255"/>
    <cellStyle name="Input 2 4 2 3 2 2" xfId="14256"/>
    <cellStyle name="Input 2 4 2 3 2 2 2" xfId="14257"/>
    <cellStyle name="Input 2 4 2 3 2 2 2 2" xfId="14258"/>
    <cellStyle name="Input 2 4 2 3 2 2 2 3" xfId="14259"/>
    <cellStyle name="Input 2 4 2 3 2 2 2 4" xfId="14260"/>
    <cellStyle name="Input 2 4 2 3 2 2 2 5" xfId="14261"/>
    <cellStyle name="Input 2 4 2 3 2 2 2 6" xfId="14262"/>
    <cellStyle name="Input 2 4 2 3 2 2 2 7" xfId="14263"/>
    <cellStyle name="Input 2 4 2 3 2 2 3" xfId="14264"/>
    <cellStyle name="Input 2 4 2 3 2 2 4" xfId="14265"/>
    <cellStyle name="Input 2 4 2 3 2 3" xfId="14266"/>
    <cellStyle name="Input 2 4 2 3 2 3 2" xfId="14267"/>
    <cellStyle name="Input 2 4 2 3 2 3 2 2" xfId="14268"/>
    <cellStyle name="Input 2 4 2 3 2 3 2 3" xfId="14269"/>
    <cellStyle name="Input 2 4 2 3 2 3 2 4" xfId="14270"/>
    <cellStyle name="Input 2 4 2 3 2 3 2 5" xfId="14271"/>
    <cellStyle name="Input 2 4 2 3 2 3 2 6" xfId="14272"/>
    <cellStyle name="Input 2 4 2 3 2 3 2 7" xfId="14273"/>
    <cellStyle name="Input 2 4 2 3 2 3 3" xfId="14274"/>
    <cellStyle name="Input 2 4 2 3 2 3 4" xfId="14275"/>
    <cellStyle name="Input 2 4 2 3 2 4" xfId="14276"/>
    <cellStyle name="Input 2 4 2 3 2 4 2" xfId="14277"/>
    <cellStyle name="Input 2 4 2 3 2 4 2 2" xfId="14278"/>
    <cellStyle name="Input 2 4 2 3 2 4 2 3" xfId="14279"/>
    <cellStyle name="Input 2 4 2 3 2 4 2 4" xfId="14280"/>
    <cellStyle name="Input 2 4 2 3 2 4 2 5" xfId="14281"/>
    <cellStyle name="Input 2 4 2 3 2 4 2 6" xfId="14282"/>
    <cellStyle name="Input 2 4 2 3 2 4 2 7" xfId="14283"/>
    <cellStyle name="Input 2 4 2 3 2 4 3" xfId="14284"/>
    <cellStyle name="Input 2 4 2 3 2 4 4" xfId="14285"/>
    <cellStyle name="Input 2 4 2 3 2 5" xfId="14286"/>
    <cellStyle name="Input 2 4 2 3 2 5 2" xfId="14287"/>
    <cellStyle name="Input 2 4 2 3 2 5 3" xfId="14288"/>
    <cellStyle name="Input 2 4 2 3 2 5 4" xfId="14289"/>
    <cellStyle name="Input 2 4 2 3 2 5 5" xfId="14290"/>
    <cellStyle name="Input 2 4 2 3 2 5 6" xfId="14291"/>
    <cellStyle name="Input 2 4 2 3 2 5 7" xfId="14292"/>
    <cellStyle name="Input 2 4 2 3 2 5 8" xfId="14293"/>
    <cellStyle name="Input 2 4 2 3 2 6" xfId="14294"/>
    <cellStyle name="Input 2 4 2 3 2 6 2" xfId="14295"/>
    <cellStyle name="Input 2 4 2 3 2 6 3" xfId="14296"/>
    <cellStyle name="Input 2 4 2 3 2 6 4" xfId="14297"/>
    <cellStyle name="Input 2 4 2 3 2 6 5" xfId="14298"/>
    <cellStyle name="Input 2 4 2 3 2 6 6" xfId="14299"/>
    <cellStyle name="Input 2 4 2 3 2 6 7" xfId="14300"/>
    <cellStyle name="Input 2 4 2 3 2 7" xfId="14301"/>
    <cellStyle name="Input 2 4 2 3 2 8" xfId="14302"/>
    <cellStyle name="Input 2 4 2 3 2 9" xfId="14303"/>
    <cellStyle name="Input 2 4 2 3 3" xfId="14304"/>
    <cellStyle name="Input 2 4 2 3 3 2" xfId="14305"/>
    <cellStyle name="Input 2 4 2 3 3 2 2" xfId="14306"/>
    <cellStyle name="Input 2 4 2 3 3 2 3" xfId="14307"/>
    <cellStyle name="Input 2 4 2 3 3 2 4" xfId="14308"/>
    <cellStyle name="Input 2 4 2 3 3 2 5" xfId="14309"/>
    <cellStyle name="Input 2 4 2 3 3 2 6" xfId="14310"/>
    <cellStyle name="Input 2 4 2 3 3 2 7" xfId="14311"/>
    <cellStyle name="Input 2 4 2 3 3 3" xfId="14312"/>
    <cellStyle name="Input 2 4 2 3 3 4" xfId="14313"/>
    <cellStyle name="Input 2 4 2 3 3 5" xfId="14314"/>
    <cellStyle name="Input 2 4 2 3 4" xfId="14315"/>
    <cellStyle name="Input 2 4 2 3 4 2" xfId="14316"/>
    <cellStyle name="Input 2 4 2 3 4 2 2" xfId="14317"/>
    <cellStyle name="Input 2 4 2 3 4 2 3" xfId="14318"/>
    <cellStyle name="Input 2 4 2 3 4 2 4" xfId="14319"/>
    <cellStyle name="Input 2 4 2 3 4 2 5" xfId="14320"/>
    <cellStyle name="Input 2 4 2 3 4 2 6" xfId="14321"/>
    <cellStyle name="Input 2 4 2 3 4 2 7" xfId="14322"/>
    <cellStyle name="Input 2 4 2 3 4 3" xfId="14323"/>
    <cellStyle name="Input 2 4 2 3 4 4" xfId="14324"/>
    <cellStyle name="Input 2 4 2 3 4 5" xfId="14325"/>
    <cellStyle name="Input 2 4 2 3 5" xfId="14326"/>
    <cellStyle name="Input 2 4 2 3 5 2" xfId="14327"/>
    <cellStyle name="Input 2 4 2 3 5 2 2" xfId="14328"/>
    <cellStyle name="Input 2 4 2 3 5 2 3" xfId="14329"/>
    <cellStyle name="Input 2 4 2 3 5 2 4" xfId="14330"/>
    <cellStyle name="Input 2 4 2 3 5 2 5" xfId="14331"/>
    <cellStyle name="Input 2 4 2 3 5 2 6" xfId="14332"/>
    <cellStyle name="Input 2 4 2 3 5 2 7" xfId="14333"/>
    <cellStyle name="Input 2 4 2 3 5 3" xfId="14334"/>
    <cellStyle name="Input 2 4 2 3 5 4" xfId="14335"/>
    <cellStyle name="Input 2 4 2 3 5 5" xfId="14336"/>
    <cellStyle name="Input 2 4 2 3 6" xfId="14337"/>
    <cellStyle name="Input 2 4 2 3 6 2" xfId="14338"/>
    <cellStyle name="Input 2 4 2 3 6 3" xfId="14339"/>
    <cellStyle name="Input 2 4 2 3 6 4" xfId="14340"/>
    <cellStyle name="Input 2 4 2 3 6 5" xfId="14341"/>
    <cellStyle name="Input 2 4 2 3 6 6" xfId="14342"/>
    <cellStyle name="Input 2 4 2 3 6 7" xfId="14343"/>
    <cellStyle name="Input 2 4 2 3 6 8" xfId="14344"/>
    <cellStyle name="Input 2 4 2 3 7" xfId="14345"/>
    <cellStyle name="Input 2 4 2 3 7 2" xfId="14346"/>
    <cellStyle name="Input 2 4 2 3 7 3" xfId="14347"/>
    <cellStyle name="Input 2 4 2 3 7 4" xfId="14348"/>
    <cellStyle name="Input 2 4 2 3 7 5" xfId="14349"/>
    <cellStyle name="Input 2 4 2 3 7 6" xfId="14350"/>
    <cellStyle name="Input 2 4 2 3 7 7" xfId="14351"/>
    <cellStyle name="Input 2 4 2 3 8" xfId="14352"/>
    <cellStyle name="Input 2 4 2 3 8 2" xfId="14353"/>
    <cellStyle name="Input 2 4 2 3 8 3" xfId="14354"/>
    <cellStyle name="Input 2 4 2 3 8 4" xfId="14355"/>
    <cellStyle name="Input 2 4 2 3 8 5" xfId="14356"/>
    <cellStyle name="Input 2 4 2 3 9" xfId="14357"/>
    <cellStyle name="Input 2 4 2 3 9 2" xfId="14358"/>
    <cellStyle name="Input 2 4 2 3 9 3" xfId="14359"/>
    <cellStyle name="Input 2 4 2 3 9 4" xfId="14360"/>
    <cellStyle name="Input 2 4 2 3 9 5" xfId="14361"/>
    <cellStyle name="Input 2 4 2 4" xfId="14362"/>
    <cellStyle name="Input 2 4 2 4 10" xfId="14363"/>
    <cellStyle name="Input 2 4 2 4 2" xfId="14364"/>
    <cellStyle name="Input 2 4 2 4 2 2" xfId="14365"/>
    <cellStyle name="Input 2 4 2 4 2 2 2" xfId="14366"/>
    <cellStyle name="Input 2 4 2 4 2 2 3" xfId="14367"/>
    <cellStyle name="Input 2 4 2 4 2 2 4" xfId="14368"/>
    <cellStyle name="Input 2 4 2 4 2 2 5" xfId="14369"/>
    <cellStyle name="Input 2 4 2 4 2 2 6" xfId="14370"/>
    <cellStyle name="Input 2 4 2 4 2 2 7" xfId="14371"/>
    <cellStyle name="Input 2 4 2 4 2 3" xfId="14372"/>
    <cellStyle name="Input 2 4 2 4 2 4" xfId="14373"/>
    <cellStyle name="Input 2 4 2 4 3" xfId="14374"/>
    <cellStyle name="Input 2 4 2 4 3 2" xfId="14375"/>
    <cellStyle name="Input 2 4 2 4 3 2 2" xfId="14376"/>
    <cellStyle name="Input 2 4 2 4 3 2 3" xfId="14377"/>
    <cellStyle name="Input 2 4 2 4 3 2 4" xfId="14378"/>
    <cellStyle name="Input 2 4 2 4 3 2 5" xfId="14379"/>
    <cellStyle name="Input 2 4 2 4 3 2 6" xfId="14380"/>
    <cellStyle name="Input 2 4 2 4 3 2 7" xfId="14381"/>
    <cellStyle name="Input 2 4 2 4 3 3" xfId="14382"/>
    <cellStyle name="Input 2 4 2 4 3 4" xfId="14383"/>
    <cellStyle name="Input 2 4 2 4 4" xfId="14384"/>
    <cellStyle name="Input 2 4 2 4 4 2" xfId="14385"/>
    <cellStyle name="Input 2 4 2 4 4 2 2" xfId="14386"/>
    <cellStyle name="Input 2 4 2 4 4 2 3" xfId="14387"/>
    <cellStyle name="Input 2 4 2 4 4 2 4" xfId="14388"/>
    <cellStyle name="Input 2 4 2 4 4 2 5" xfId="14389"/>
    <cellStyle name="Input 2 4 2 4 4 2 6" xfId="14390"/>
    <cellStyle name="Input 2 4 2 4 4 2 7" xfId="14391"/>
    <cellStyle name="Input 2 4 2 4 4 3" xfId="14392"/>
    <cellStyle name="Input 2 4 2 4 4 4" xfId="14393"/>
    <cellStyle name="Input 2 4 2 4 5" xfId="14394"/>
    <cellStyle name="Input 2 4 2 4 5 2" xfId="14395"/>
    <cellStyle name="Input 2 4 2 4 5 3" xfId="14396"/>
    <cellStyle name="Input 2 4 2 4 5 4" xfId="14397"/>
    <cellStyle name="Input 2 4 2 4 5 5" xfId="14398"/>
    <cellStyle name="Input 2 4 2 4 5 6" xfId="14399"/>
    <cellStyle name="Input 2 4 2 4 5 7" xfId="14400"/>
    <cellStyle name="Input 2 4 2 4 5 8" xfId="14401"/>
    <cellStyle name="Input 2 4 2 4 6" xfId="14402"/>
    <cellStyle name="Input 2 4 2 4 6 2" xfId="14403"/>
    <cellStyle name="Input 2 4 2 4 6 3" xfId="14404"/>
    <cellStyle name="Input 2 4 2 4 6 4" xfId="14405"/>
    <cellStyle name="Input 2 4 2 4 6 5" xfId="14406"/>
    <cellStyle name="Input 2 4 2 4 6 6" xfId="14407"/>
    <cellStyle name="Input 2 4 2 4 6 7" xfId="14408"/>
    <cellStyle name="Input 2 4 2 4 7" xfId="14409"/>
    <cellStyle name="Input 2 4 2 4 8" xfId="14410"/>
    <cellStyle name="Input 2 4 2 4 9" xfId="14411"/>
    <cellStyle name="Input 2 4 2 5" xfId="14412"/>
    <cellStyle name="Input 2 4 2 5 10" xfId="14413"/>
    <cellStyle name="Input 2 4 2 5 2" xfId="14414"/>
    <cellStyle name="Input 2 4 2 5 2 2" xfId="14415"/>
    <cellStyle name="Input 2 4 2 5 2 2 2" xfId="14416"/>
    <cellStyle name="Input 2 4 2 5 2 2 3" xfId="14417"/>
    <cellStyle name="Input 2 4 2 5 2 2 4" xfId="14418"/>
    <cellStyle name="Input 2 4 2 5 2 2 5" xfId="14419"/>
    <cellStyle name="Input 2 4 2 5 2 2 6" xfId="14420"/>
    <cellStyle name="Input 2 4 2 5 2 2 7" xfId="14421"/>
    <cellStyle name="Input 2 4 2 5 2 3" xfId="14422"/>
    <cellStyle name="Input 2 4 2 5 2 4" xfId="14423"/>
    <cellStyle name="Input 2 4 2 5 3" xfId="14424"/>
    <cellStyle name="Input 2 4 2 5 3 2" xfId="14425"/>
    <cellStyle name="Input 2 4 2 5 3 2 2" xfId="14426"/>
    <cellStyle name="Input 2 4 2 5 3 2 3" xfId="14427"/>
    <cellStyle name="Input 2 4 2 5 3 2 4" xfId="14428"/>
    <cellStyle name="Input 2 4 2 5 3 2 5" xfId="14429"/>
    <cellStyle name="Input 2 4 2 5 3 2 6" xfId="14430"/>
    <cellStyle name="Input 2 4 2 5 3 2 7" xfId="14431"/>
    <cellStyle name="Input 2 4 2 5 3 3" xfId="14432"/>
    <cellStyle name="Input 2 4 2 5 3 4" xfId="14433"/>
    <cellStyle name="Input 2 4 2 5 4" xfId="14434"/>
    <cellStyle name="Input 2 4 2 5 4 2" xfId="14435"/>
    <cellStyle name="Input 2 4 2 5 4 2 2" xfId="14436"/>
    <cellStyle name="Input 2 4 2 5 4 2 3" xfId="14437"/>
    <cellStyle name="Input 2 4 2 5 4 2 4" xfId="14438"/>
    <cellStyle name="Input 2 4 2 5 4 2 5" xfId="14439"/>
    <cellStyle name="Input 2 4 2 5 4 2 6" xfId="14440"/>
    <cellStyle name="Input 2 4 2 5 4 2 7" xfId="14441"/>
    <cellStyle name="Input 2 4 2 5 4 3" xfId="14442"/>
    <cellStyle name="Input 2 4 2 5 4 4" xfId="14443"/>
    <cellStyle name="Input 2 4 2 5 5" xfId="14444"/>
    <cellStyle name="Input 2 4 2 5 5 2" xfId="14445"/>
    <cellStyle name="Input 2 4 2 5 5 3" xfId="14446"/>
    <cellStyle name="Input 2 4 2 5 5 4" xfId="14447"/>
    <cellStyle name="Input 2 4 2 5 5 5" xfId="14448"/>
    <cellStyle name="Input 2 4 2 5 5 6" xfId="14449"/>
    <cellStyle name="Input 2 4 2 5 5 7" xfId="14450"/>
    <cellStyle name="Input 2 4 2 5 5 8" xfId="14451"/>
    <cellStyle name="Input 2 4 2 5 6" xfId="14452"/>
    <cellStyle name="Input 2 4 2 5 6 2" xfId="14453"/>
    <cellStyle name="Input 2 4 2 5 6 3" xfId="14454"/>
    <cellStyle name="Input 2 4 2 5 6 4" xfId="14455"/>
    <cellStyle name="Input 2 4 2 5 6 5" xfId="14456"/>
    <cellStyle name="Input 2 4 2 5 6 6" xfId="14457"/>
    <cellStyle name="Input 2 4 2 5 6 7" xfId="14458"/>
    <cellStyle name="Input 2 4 2 5 7" xfId="14459"/>
    <cellStyle name="Input 2 4 2 5 8" xfId="14460"/>
    <cellStyle name="Input 2 4 2 5 9" xfId="14461"/>
    <cellStyle name="Input 2 4 2 6" xfId="14462"/>
    <cellStyle name="Input 2 4 2 6 2" xfId="14463"/>
    <cellStyle name="Input 2 4 2 6 2 2" xfId="14464"/>
    <cellStyle name="Input 2 4 2 6 2 3" xfId="14465"/>
    <cellStyle name="Input 2 4 2 6 2 4" xfId="14466"/>
    <cellStyle name="Input 2 4 2 6 2 5" xfId="14467"/>
    <cellStyle name="Input 2 4 2 6 2 6" xfId="14468"/>
    <cellStyle name="Input 2 4 2 6 2 7" xfId="14469"/>
    <cellStyle name="Input 2 4 2 6 3" xfId="14470"/>
    <cellStyle name="Input 2 4 2 6 4" xfId="14471"/>
    <cellStyle name="Input 2 4 2 6 5" xfId="14472"/>
    <cellStyle name="Input 2 4 2 7" xfId="14473"/>
    <cellStyle name="Input 2 4 2 7 2" xfId="14474"/>
    <cellStyle name="Input 2 4 2 7 2 2" xfId="14475"/>
    <cellStyle name="Input 2 4 2 7 2 3" xfId="14476"/>
    <cellStyle name="Input 2 4 2 7 2 4" xfId="14477"/>
    <cellStyle name="Input 2 4 2 7 2 5" xfId="14478"/>
    <cellStyle name="Input 2 4 2 7 2 6" xfId="14479"/>
    <cellStyle name="Input 2 4 2 7 2 7" xfId="14480"/>
    <cellStyle name="Input 2 4 2 7 3" xfId="14481"/>
    <cellStyle name="Input 2 4 2 7 4" xfId="14482"/>
    <cellStyle name="Input 2 4 2 7 5" xfId="14483"/>
    <cellStyle name="Input 2 4 2 8" xfId="14484"/>
    <cellStyle name="Input 2 4 2 8 2" xfId="14485"/>
    <cellStyle name="Input 2 4 2 8 2 2" xfId="14486"/>
    <cellStyle name="Input 2 4 2 8 2 3" xfId="14487"/>
    <cellStyle name="Input 2 4 2 8 2 4" xfId="14488"/>
    <cellStyle name="Input 2 4 2 8 2 5" xfId="14489"/>
    <cellStyle name="Input 2 4 2 8 2 6" xfId="14490"/>
    <cellStyle name="Input 2 4 2 8 2 7" xfId="14491"/>
    <cellStyle name="Input 2 4 2 8 3" xfId="14492"/>
    <cellStyle name="Input 2 4 2 8 4" xfId="14493"/>
    <cellStyle name="Input 2 4 2 8 5" xfId="14494"/>
    <cellStyle name="Input 2 4 2 9" xfId="14495"/>
    <cellStyle name="Input 2 4 2 9 2" xfId="14496"/>
    <cellStyle name="Input 2 4 2 9 2 2" xfId="14497"/>
    <cellStyle name="Input 2 4 2 9 2 3" xfId="14498"/>
    <cellStyle name="Input 2 4 2 9 2 4" xfId="14499"/>
    <cellStyle name="Input 2 4 2 9 2 5" xfId="14500"/>
    <cellStyle name="Input 2 4 2 9 2 6" xfId="14501"/>
    <cellStyle name="Input 2 4 2 9 2 7" xfId="14502"/>
    <cellStyle name="Input 2 4 2 9 3" xfId="14503"/>
    <cellStyle name="Input 2 4 2 9 4" xfId="14504"/>
    <cellStyle name="Input 2 4 2 9 5" xfId="14505"/>
    <cellStyle name="Input 2 4 3" xfId="14506"/>
    <cellStyle name="Input 2 4 3 10" xfId="14507"/>
    <cellStyle name="Input 2 4 3 10 2" xfId="14508"/>
    <cellStyle name="Input 2 4 3 10 3" xfId="14509"/>
    <cellStyle name="Input 2 4 3 10 4" xfId="14510"/>
    <cellStyle name="Input 2 4 3 10 5" xfId="14511"/>
    <cellStyle name="Input 2 4 3 10 6" xfId="14512"/>
    <cellStyle name="Input 2 4 3 10 7" xfId="14513"/>
    <cellStyle name="Input 2 4 3 10 8" xfId="14514"/>
    <cellStyle name="Input 2 4 3 11" xfId="14515"/>
    <cellStyle name="Input 2 4 3 11 2" xfId="14516"/>
    <cellStyle name="Input 2 4 3 11 3" xfId="14517"/>
    <cellStyle name="Input 2 4 3 11 4" xfId="14518"/>
    <cellStyle name="Input 2 4 3 11 5" xfId="14519"/>
    <cellStyle name="Input 2 4 3 11 6" xfId="14520"/>
    <cellStyle name="Input 2 4 3 11 7" xfId="14521"/>
    <cellStyle name="Input 2 4 3 12" xfId="14522"/>
    <cellStyle name="Input 2 4 3 12 2" xfId="14523"/>
    <cellStyle name="Input 2 4 3 12 3" xfId="14524"/>
    <cellStyle name="Input 2 4 3 12 4" xfId="14525"/>
    <cellStyle name="Input 2 4 3 12 5" xfId="14526"/>
    <cellStyle name="Input 2 4 3 13" xfId="14527"/>
    <cellStyle name="Input 2 4 3 13 2" xfId="14528"/>
    <cellStyle name="Input 2 4 3 13 3" xfId="14529"/>
    <cellStyle name="Input 2 4 3 13 4" xfId="14530"/>
    <cellStyle name="Input 2 4 3 13 5" xfId="14531"/>
    <cellStyle name="Input 2 4 3 14" xfId="14532"/>
    <cellStyle name="Input 2 4 3 14 2" xfId="14533"/>
    <cellStyle name="Input 2 4 3 14 3" xfId="14534"/>
    <cellStyle name="Input 2 4 3 14 4" xfId="14535"/>
    <cellStyle name="Input 2 4 3 14 5" xfId="14536"/>
    <cellStyle name="Input 2 4 3 15" xfId="14537"/>
    <cellStyle name="Input 2 4 3 15 2" xfId="14538"/>
    <cellStyle name="Input 2 4 3 15 3" xfId="14539"/>
    <cellStyle name="Input 2 4 3 15 4" xfId="14540"/>
    <cellStyle name="Input 2 4 3 15 5" xfId="14541"/>
    <cellStyle name="Input 2 4 3 16" xfId="14542"/>
    <cellStyle name="Input 2 4 3 17" xfId="14543"/>
    <cellStyle name="Input 2 4 3 2" xfId="14544"/>
    <cellStyle name="Input 2 4 3 2 10" xfId="14545"/>
    <cellStyle name="Input 2 4 3 2 10 2" xfId="14546"/>
    <cellStyle name="Input 2 4 3 2 10 3" xfId="14547"/>
    <cellStyle name="Input 2 4 3 2 10 4" xfId="14548"/>
    <cellStyle name="Input 2 4 3 2 10 5" xfId="14549"/>
    <cellStyle name="Input 2 4 3 2 10 6" xfId="14550"/>
    <cellStyle name="Input 2 4 3 2 10 7" xfId="14551"/>
    <cellStyle name="Input 2 4 3 2 11" xfId="14552"/>
    <cellStyle name="Input 2 4 3 2 11 2" xfId="14553"/>
    <cellStyle name="Input 2 4 3 2 11 3" xfId="14554"/>
    <cellStyle name="Input 2 4 3 2 11 4" xfId="14555"/>
    <cellStyle name="Input 2 4 3 2 11 5" xfId="14556"/>
    <cellStyle name="Input 2 4 3 2 12" xfId="14557"/>
    <cellStyle name="Input 2 4 3 2 12 2" xfId="14558"/>
    <cellStyle name="Input 2 4 3 2 12 3" xfId="14559"/>
    <cellStyle name="Input 2 4 3 2 12 4" xfId="14560"/>
    <cellStyle name="Input 2 4 3 2 12 5" xfId="14561"/>
    <cellStyle name="Input 2 4 3 2 13" xfId="14562"/>
    <cellStyle name="Input 2 4 3 2 13 2" xfId="14563"/>
    <cellStyle name="Input 2 4 3 2 13 3" xfId="14564"/>
    <cellStyle name="Input 2 4 3 2 13 4" xfId="14565"/>
    <cellStyle name="Input 2 4 3 2 13 5" xfId="14566"/>
    <cellStyle name="Input 2 4 3 2 14" xfId="14567"/>
    <cellStyle name="Input 2 4 3 2 14 2" xfId="14568"/>
    <cellStyle name="Input 2 4 3 2 14 3" xfId="14569"/>
    <cellStyle name="Input 2 4 3 2 14 4" xfId="14570"/>
    <cellStyle name="Input 2 4 3 2 14 5" xfId="14571"/>
    <cellStyle name="Input 2 4 3 2 15" xfId="14572"/>
    <cellStyle name="Input 2 4 3 2 15 2" xfId="14573"/>
    <cellStyle name="Input 2 4 3 2 15 3" xfId="14574"/>
    <cellStyle name="Input 2 4 3 2 15 4" xfId="14575"/>
    <cellStyle name="Input 2 4 3 2 15 5" xfId="14576"/>
    <cellStyle name="Input 2 4 3 2 16" xfId="14577"/>
    <cellStyle name="Input 2 4 3 2 16 2" xfId="14578"/>
    <cellStyle name="Input 2 4 3 2 16 3" xfId="14579"/>
    <cellStyle name="Input 2 4 3 2 16 4" xfId="14580"/>
    <cellStyle name="Input 2 4 3 2 16 5" xfId="14581"/>
    <cellStyle name="Input 2 4 3 2 17" xfId="14582"/>
    <cellStyle name="Input 2 4 3 2 17 2" xfId="14583"/>
    <cellStyle name="Input 2 4 3 2 17 3" xfId="14584"/>
    <cellStyle name="Input 2 4 3 2 17 4" xfId="14585"/>
    <cellStyle name="Input 2 4 3 2 17 5" xfId="14586"/>
    <cellStyle name="Input 2 4 3 2 18" xfId="14587"/>
    <cellStyle name="Input 2 4 3 2 2" xfId="14588"/>
    <cellStyle name="Input 2 4 3 2 2 10" xfId="14589"/>
    <cellStyle name="Input 2 4 3 2 2 10 2" xfId="14590"/>
    <cellStyle name="Input 2 4 3 2 2 10 3" xfId="14591"/>
    <cellStyle name="Input 2 4 3 2 2 10 4" xfId="14592"/>
    <cellStyle name="Input 2 4 3 2 2 10 5" xfId="14593"/>
    <cellStyle name="Input 2 4 3 2 2 11" xfId="14594"/>
    <cellStyle name="Input 2 4 3 2 2 11 2" xfId="14595"/>
    <cellStyle name="Input 2 4 3 2 2 11 3" xfId="14596"/>
    <cellStyle name="Input 2 4 3 2 2 11 4" xfId="14597"/>
    <cellStyle name="Input 2 4 3 2 2 11 5" xfId="14598"/>
    <cellStyle name="Input 2 4 3 2 2 12" xfId="14599"/>
    <cellStyle name="Input 2 4 3 2 2 12 2" xfId="14600"/>
    <cellStyle name="Input 2 4 3 2 2 12 3" xfId="14601"/>
    <cellStyle name="Input 2 4 3 2 2 12 4" xfId="14602"/>
    <cellStyle name="Input 2 4 3 2 2 12 5" xfId="14603"/>
    <cellStyle name="Input 2 4 3 2 2 13" xfId="14604"/>
    <cellStyle name="Input 2 4 3 2 2 13 2" xfId="14605"/>
    <cellStyle name="Input 2 4 3 2 2 13 3" xfId="14606"/>
    <cellStyle name="Input 2 4 3 2 2 13 4" xfId="14607"/>
    <cellStyle name="Input 2 4 3 2 2 13 5" xfId="14608"/>
    <cellStyle name="Input 2 4 3 2 2 14" xfId="14609"/>
    <cellStyle name="Input 2 4 3 2 2 14 2" xfId="14610"/>
    <cellStyle name="Input 2 4 3 2 2 14 3" xfId="14611"/>
    <cellStyle name="Input 2 4 3 2 2 14 4" xfId="14612"/>
    <cellStyle name="Input 2 4 3 2 2 14 5" xfId="14613"/>
    <cellStyle name="Input 2 4 3 2 2 15" xfId="14614"/>
    <cellStyle name="Input 2 4 3 2 2 15 2" xfId="14615"/>
    <cellStyle name="Input 2 4 3 2 2 15 3" xfId="14616"/>
    <cellStyle name="Input 2 4 3 2 2 15 4" xfId="14617"/>
    <cellStyle name="Input 2 4 3 2 2 15 5" xfId="14618"/>
    <cellStyle name="Input 2 4 3 2 2 16" xfId="14619"/>
    <cellStyle name="Input 2 4 3 2 2 16 2" xfId="14620"/>
    <cellStyle name="Input 2 4 3 2 2 16 3" xfId="14621"/>
    <cellStyle name="Input 2 4 3 2 2 16 4" xfId="14622"/>
    <cellStyle name="Input 2 4 3 2 2 16 5" xfId="14623"/>
    <cellStyle name="Input 2 4 3 2 2 17" xfId="14624"/>
    <cellStyle name="Input 2 4 3 2 2 17 2" xfId="14625"/>
    <cellStyle name="Input 2 4 3 2 2 17 3" xfId="14626"/>
    <cellStyle name="Input 2 4 3 2 2 17 4" xfId="14627"/>
    <cellStyle name="Input 2 4 3 2 2 17 5" xfId="14628"/>
    <cellStyle name="Input 2 4 3 2 2 18" xfId="14629"/>
    <cellStyle name="Input 2 4 3 2 2 2" xfId="14630"/>
    <cellStyle name="Input 2 4 3 2 2 2 10" xfId="14631"/>
    <cellStyle name="Input 2 4 3 2 2 2 2" xfId="14632"/>
    <cellStyle name="Input 2 4 3 2 2 2 2 2" xfId="14633"/>
    <cellStyle name="Input 2 4 3 2 2 2 2 2 2" xfId="14634"/>
    <cellStyle name="Input 2 4 3 2 2 2 2 2 3" xfId="14635"/>
    <cellStyle name="Input 2 4 3 2 2 2 2 2 4" xfId="14636"/>
    <cellStyle name="Input 2 4 3 2 2 2 2 2 5" xfId="14637"/>
    <cellStyle name="Input 2 4 3 2 2 2 2 2 6" xfId="14638"/>
    <cellStyle name="Input 2 4 3 2 2 2 2 2 7" xfId="14639"/>
    <cellStyle name="Input 2 4 3 2 2 2 2 3" xfId="14640"/>
    <cellStyle name="Input 2 4 3 2 2 2 2 4" xfId="14641"/>
    <cellStyle name="Input 2 4 3 2 2 2 3" xfId="14642"/>
    <cellStyle name="Input 2 4 3 2 2 2 3 2" xfId="14643"/>
    <cellStyle name="Input 2 4 3 2 2 2 3 2 2" xfId="14644"/>
    <cellStyle name="Input 2 4 3 2 2 2 3 2 3" xfId="14645"/>
    <cellStyle name="Input 2 4 3 2 2 2 3 2 4" xfId="14646"/>
    <cellStyle name="Input 2 4 3 2 2 2 3 2 5" xfId="14647"/>
    <cellStyle name="Input 2 4 3 2 2 2 3 2 6" xfId="14648"/>
    <cellStyle name="Input 2 4 3 2 2 2 3 2 7" xfId="14649"/>
    <cellStyle name="Input 2 4 3 2 2 2 3 3" xfId="14650"/>
    <cellStyle name="Input 2 4 3 2 2 2 3 4" xfId="14651"/>
    <cellStyle name="Input 2 4 3 2 2 2 4" xfId="14652"/>
    <cellStyle name="Input 2 4 3 2 2 2 4 2" xfId="14653"/>
    <cellStyle name="Input 2 4 3 2 2 2 4 2 2" xfId="14654"/>
    <cellStyle name="Input 2 4 3 2 2 2 4 2 3" xfId="14655"/>
    <cellStyle name="Input 2 4 3 2 2 2 4 2 4" xfId="14656"/>
    <cellStyle name="Input 2 4 3 2 2 2 4 2 5" xfId="14657"/>
    <cellStyle name="Input 2 4 3 2 2 2 4 2 6" xfId="14658"/>
    <cellStyle name="Input 2 4 3 2 2 2 4 2 7" xfId="14659"/>
    <cellStyle name="Input 2 4 3 2 2 2 4 3" xfId="14660"/>
    <cellStyle name="Input 2 4 3 2 2 2 4 4" xfId="14661"/>
    <cellStyle name="Input 2 4 3 2 2 2 5" xfId="14662"/>
    <cellStyle name="Input 2 4 3 2 2 2 5 2" xfId="14663"/>
    <cellStyle name="Input 2 4 3 2 2 2 5 3" xfId="14664"/>
    <cellStyle name="Input 2 4 3 2 2 2 5 4" xfId="14665"/>
    <cellStyle name="Input 2 4 3 2 2 2 5 5" xfId="14666"/>
    <cellStyle name="Input 2 4 3 2 2 2 5 6" xfId="14667"/>
    <cellStyle name="Input 2 4 3 2 2 2 5 7" xfId="14668"/>
    <cellStyle name="Input 2 4 3 2 2 2 5 8" xfId="14669"/>
    <cellStyle name="Input 2 4 3 2 2 2 6" xfId="14670"/>
    <cellStyle name="Input 2 4 3 2 2 2 6 2" xfId="14671"/>
    <cellStyle name="Input 2 4 3 2 2 2 6 3" xfId="14672"/>
    <cellStyle name="Input 2 4 3 2 2 2 6 4" xfId="14673"/>
    <cellStyle name="Input 2 4 3 2 2 2 6 5" xfId="14674"/>
    <cellStyle name="Input 2 4 3 2 2 2 6 6" xfId="14675"/>
    <cellStyle name="Input 2 4 3 2 2 2 6 7" xfId="14676"/>
    <cellStyle name="Input 2 4 3 2 2 2 7" xfId="14677"/>
    <cellStyle name="Input 2 4 3 2 2 2 8" xfId="14678"/>
    <cellStyle name="Input 2 4 3 2 2 2 9" xfId="14679"/>
    <cellStyle name="Input 2 4 3 2 2 3" xfId="14680"/>
    <cellStyle name="Input 2 4 3 2 2 3 2" xfId="14681"/>
    <cellStyle name="Input 2 4 3 2 2 3 2 2" xfId="14682"/>
    <cellStyle name="Input 2 4 3 2 2 3 2 3" xfId="14683"/>
    <cellStyle name="Input 2 4 3 2 2 3 2 4" xfId="14684"/>
    <cellStyle name="Input 2 4 3 2 2 3 2 5" xfId="14685"/>
    <cellStyle name="Input 2 4 3 2 2 3 2 6" xfId="14686"/>
    <cellStyle name="Input 2 4 3 2 2 3 2 7" xfId="14687"/>
    <cellStyle name="Input 2 4 3 2 2 3 3" xfId="14688"/>
    <cellStyle name="Input 2 4 3 2 2 3 4" xfId="14689"/>
    <cellStyle name="Input 2 4 3 2 2 3 5" xfId="14690"/>
    <cellStyle name="Input 2 4 3 2 2 4" xfId="14691"/>
    <cellStyle name="Input 2 4 3 2 2 4 2" xfId="14692"/>
    <cellStyle name="Input 2 4 3 2 2 4 2 2" xfId="14693"/>
    <cellStyle name="Input 2 4 3 2 2 4 2 3" xfId="14694"/>
    <cellStyle name="Input 2 4 3 2 2 4 2 4" xfId="14695"/>
    <cellStyle name="Input 2 4 3 2 2 4 2 5" xfId="14696"/>
    <cellStyle name="Input 2 4 3 2 2 4 2 6" xfId="14697"/>
    <cellStyle name="Input 2 4 3 2 2 4 2 7" xfId="14698"/>
    <cellStyle name="Input 2 4 3 2 2 4 3" xfId="14699"/>
    <cellStyle name="Input 2 4 3 2 2 4 4" xfId="14700"/>
    <cellStyle name="Input 2 4 3 2 2 4 5" xfId="14701"/>
    <cellStyle name="Input 2 4 3 2 2 5" xfId="14702"/>
    <cellStyle name="Input 2 4 3 2 2 5 2" xfId="14703"/>
    <cellStyle name="Input 2 4 3 2 2 5 2 2" xfId="14704"/>
    <cellStyle name="Input 2 4 3 2 2 5 2 3" xfId="14705"/>
    <cellStyle name="Input 2 4 3 2 2 5 2 4" xfId="14706"/>
    <cellStyle name="Input 2 4 3 2 2 5 2 5" xfId="14707"/>
    <cellStyle name="Input 2 4 3 2 2 5 2 6" xfId="14708"/>
    <cellStyle name="Input 2 4 3 2 2 5 2 7" xfId="14709"/>
    <cellStyle name="Input 2 4 3 2 2 5 3" xfId="14710"/>
    <cellStyle name="Input 2 4 3 2 2 5 4" xfId="14711"/>
    <cellStyle name="Input 2 4 3 2 2 5 5" xfId="14712"/>
    <cellStyle name="Input 2 4 3 2 2 6" xfId="14713"/>
    <cellStyle name="Input 2 4 3 2 2 6 2" xfId="14714"/>
    <cellStyle name="Input 2 4 3 2 2 6 3" xfId="14715"/>
    <cellStyle name="Input 2 4 3 2 2 6 4" xfId="14716"/>
    <cellStyle name="Input 2 4 3 2 2 6 5" xfId="14717"/>
    <cellStyle name="Input 2 4 3 2 2 6 6" xfId="14718"/>
    <cellStyle name="Input 2 4 3 2 2 6 7" xfId="14719"/>
    <cellStyle name="Input 2 4 3 2 2 6 8" xfId="14720"/>
    <cellStyle name="Input 2 4 3 2 2 7" xfId="14721"/>
    <cellStyle name="Input 2 4 3 2 2 7 2" xfId="14722"/>
    <cellStyle name="Input 2 4 3 2 2 7 3" xfId="14723"/>
    <cellStyle name="Input 2 4 3 2 2 7 4" xfId="14724"/>
    <cellStyle name="Input 2 4 3 2 2 7 5" xfId="14725"/>
    <cellStyle name="Input 2 4 3 2 2 7 6" xfId="14726"/>
    <cellStyle name="Input 2 4 3 2 2 7 7" xfId="14727"/>
    <cellStyle name="Input 2 4 3 2 2 8" xfId="14728"/>
    <cellStyle name="Input 2 4 3 2 2 8 2" xfId="14729"/>
    <cellStyle name="Input 2 4 3 2 2 8 3" xfId="14730"/>
    <cellStyle name="Input 2 4 3 2 2 8 4" xfId="14731"/>
    <cellStyle name="Input 2 4 3 2 2 8 5" xfId="14732"/>
    <cellStyle name="Input 2 4 3 2 2 9" xfId="14733"/>
    <cellStyle name="Input 2 4 3 2 2 9 2" xfId="14734"/>
    <cellStyle name="Input 2 4 3 2 2 9 3" xfId="14735"/>
    <cellStyle name="Input 2 4 3 2 2 9 4" xfId="14736"/>
    <cellStyle name="Input 2 4 3 2 2 9 5" xfId="14737"/>
    <cellStyle name="Input 2 4 3 2 3" xfId="14738"/>
    <cellStyle name="Input 2 4 3 2 3 10" xfId="14739"/>
    <cellStyle name="Input 2 4 3 2 3 2" xfId="14740"/>
    <cellStyle name="Input 2 4 3 2 3 2 2" xfId="14741"/>
    <cellStyle name="Input 2 4 3 2 3 2 2 2" xfId="14742"/>
    <cellStyle name="Input 2 4 3 2 3 2 2 3" xfId="14743"/>
    <cellStyle name="Input 2 4 3 2 3 2 2 4" xfId="14744"/>
    <cellStyle name="Input 2 4 3 2 3 2 2 5" xfId="14745"/>
    <cellStyle name="Input 2 4 3 2 3 2 2 6" xfId="14746"/>
    <cellStyle name="Input 2 4 3 2 3 2 2 7" xfId="14747"/>
    <cellStyle name="Input 2 4 3 2 3 2 3" xfId="14748"/>
    <cellStyle name="Input 2 4 3 2 3 2 4" xfId="14749"/>
    <cellStyle name="Input 2 4 3 2 3 3" xfId="14750"/>
    <cellStyle name="Input 2 4 3 2 3 3 2" xfId="14751"/>
    <cellStyle name="Input 2 4 3 2 3 3 2 2" xfId="14752"/>
    <cellStyle name="Input 2 4 3 2 3 3 2 3" xfId="14753"/>
    <cellStyle name="Input 2 4 3 2 3 3 2 4" xfId="14754"/>
    <cellStyle name="Input 2 4 3 2 3 3 2 5" xfId="14755"/>
    <cellStyle name="Input 2 4 3 2 3 3 2 6" xfId="14756"/>
    <cellStyle name="Input 2 4 3 2 3 3 2 7" xfId="14757"/>
    <cellStyle name="Input 2 4 3 2 3 3 3" xfId="14758"/>
    <cellStyle name="Input 2 4 3 2 3 3 4" xfId="14759"/>
    <cellStyle name="Input 2 4 3 2 3 4" xfId="14760"/>
    <cellStyle name="Input 2 4 3 2 3 4 2" xfId="14761"/>
    <cellStyle name="Input 2 4 3 2 3 4 2 2" xfId="14762"/>
    <cellStyle name="Input 2 4 3 2 3 4 2 3" xfId="14763"/>
    <cellStyle name="Input 2 4 3 2 3 4 2 4" xfId="14764"/>
    <cellStyle name="Input 2 4 3 2 3 4 2 5" xfId="14765"/>
    <cellStyle name="Input 2 4 3 2 3 4 2 6" xfId="14766"/>
    <cellStyle name="Input 2 4 3 2 3 4 2 7" xfId="14767"/>
    <cellStyle name="Input 2 4 3 2 3 4 3" xfId="14768"/>
    <cellStyle name="Input 2 4 3 2 3 4 4" xfId="14769"/>
    <cellStyle name="Input 2 4 3 2 3 5" xfId="14770"/>
    <cellStyle name="Input 2 4 3 2 3 5 2" xfId="14771"/>
    <cellStyle name="Input 2 4 3 2 3 5 3" xfId="14772"/>
    <cellStyle name="Input 2 4 3 2 3 5 4" xfId="14773"/>
    <cellStyle name="Input 2 4 3 2 3 5 5" xfId="14774"/>
    <cellStyle name="Input 2 4 3 2 3 5 6" xfId="14775"/>
    <cellStyle name="Input 2 4 3 2 3 5 7" xfId="14776"/>
    <cellStyle name="Input 2 4 3 2 3 5 8" xfId="14777"/>
    <cellStyle name="Input 2 4 3 2 3 6" xfId="14778"/>
    <cellStyle name="Input 2 4 3 2 3 6 2" xfId="14779"/>
    <cellStyle name="Input 2 4 3 2 3 6 3" xfId="14780"/>
    <cellStyle name="Input 2 4 3 2 3 6 4" xfId="14781"/>
    <cellStyle name="Input 2 4 3 2 3 6 5" xfId="14782"/>
    <cellStyle name="Input 2 4 3 2 3 6 6" xfId="14783"/>
    <cellStyle name="Input 2 4 3 2 3 6 7" xfId="14784"/>
    <cellStyle name="Input 2 4 3 2 3 7" xfId="14785"/>
    <cellStyle name="Input 2 4 3 2 3 8" xfId="14786"/>
    <cellStyle name="Input 2 4 3 2 3 9" xfId="14787"/>
    <cellStyle name="Input 2 4 3 2 4" xfId="14788"/>
    <cellStyle name="Input 2 4 3 2 4 10" xfId="14789"/>
    <cellStyle name="Input 2 4 3 2 4 2" xfId="14790"/>
    <cellStyle name="Input 2 4 3 2 4 2 2" xfId="14791"/>
    <cellStyle name="Input 2 4 3 2 4 2 2 2" xfId="14792"/>
    <cellStyle name="Input 2 4 3 2 4 2 2 3" xfId="14793"/>
    <cellStyle name="Input 2 4 3 2 4 2 2 4" xfId="14794"/>
    <cellStyle name="Input 2 4 3 2 4 2 2 5" xfId="14795"/>
    <cellStyle name="Input 2 4 3 2 4 2 2 6" xfId="14796"/>
    <cellStyle name="Input 2 4 3 2 4 2 2 7" xfId="14797"/>
    <cellStyle name="Input 2 4 3 2 4 2 3" xfId="14798"/>
    <cellStyle name="Input 2 4 3 2 4 2 4" xfId="14799"/>
    <cellStyle name="Input 2 4 3 2 4 3" xfId="14800"/>
    <cellStyle name="Input 2 4 3 2 4 3 2" xfId="14801"/>
    <cellStyle name="Input 2 4 3 2 4 3 2 2" xfId="14802"/>
    <cellStyle name="Input 2 4 3 2 4 3 2 3" xfId="14803"/>
    <cellStyle name="Input 2 4 3 2 4 3 2 4" xfId="14804"/>
    <cellStyle name="Input 2 4 3 2 4 3 2 5" xfId="14805"/>
    <cellStyle name="Input 2 4 3 2 4 3 2 6" xfId="14806"/>
    <cellStyle name="Input 2 4 3 2 4 3 2 7" xfId="14807"/>
    <cellStyle name="Input 2 4 3 2 4 3 3" xfId="14808"/>
    <cellStyle name="Input 2 4 3 2 4 3 4" xfId="14809"/>
    <cellStyle name="Input 2 4 3 2 4 4" xfId="14810"/>
    <cellStyle name="Input 2 4 3 2 4 4 2" xfId="14811"/>
    <cellStyle name="Input 2 4 3 2 4 4 2 2" xfId="14812"/>
    <cellStyle name="Input 2 4 3 2 4 4 2 3" xfId="14813"/>
    <cellStyle name="Input 2 4 3 2 4 4 2 4" xfId="14814"/>
    <cellStyle name="Input 2 4 3 2 4 4 2 5" xfId="14815"/>
    <cellStyle name="Input 2 4 3 2 4 4 2 6" xfId="14816"/>
    <cellStyle name="Input 2 4 3 2 4 4 2 7" xfId="14817"/>
    <cellStyle name="Input 2 4 3 2 4 4 3" xfId="14818"/>
    <cellStyle name="Input 2 4 3 2 4 4 4" xfId="14819"/>
    <cellStyle name="Input 2 4 3 2 4 5" xfId="14820"/>
    <cellStyle name="Input 2 4 3 2 4 5 2" xfId="14821"/>
    <cellStyle name="Input 2 4 3 2 4 5 3" xfId="14822"/>
    <cellStyle name="Input 2 4 3 2 4 5 4" xfId="14823"/>
    <cellStyle name="Input 2 4 3 2 4 5 5" xfId="14824"/>
    <cellStyle name="Input 2 4 3 2 4 5 6" xfId="14825"/>
    <cellStyle name="Input 2 4 3 2 4 5 7" xfId="14826"/>
    <cellStyle name="Input 2 4 3 2 4 5 8" xfId="14827"/>
    <cellStyle name="Input 2 4 3 2 4 6" xfId="14828"/>
    <cellStyle name="Input 2 4 3 2 4 6 2" xfId="14829"/>
    <cellStyle name="Input 2 4 3 2 4 6 3" xfId="14830"/>
    <cellStyle name="Input 2 4 3 2 4 6 4" xfId="14831"/>
    <cellStyle name="Input 2 4 3 2 4 6 5" xfId="14832"/>
    <cellStyle name="Input 2 4 3 2 4 6 6" xfId="14833"/>
    <cellStyle name="Input 2 4 3 2 4 6 7" xfId="14834"/>
    <cellStyle name="Input 2 4 3 2 4 7" xfId="14835"/>
    <cellStyle name="Input 2 4 3 2 4 8" xfId="14836"/>
    <cellStyle name="Input 2 4 3 2 4 9" xfId="14837"/>
    <cellStyle name="Input 2 4 3 2 5" xfId="14838"/>
    <cellStyle name="Input 2 4 3 2 5 2" xfId="14839"/>
    <cellStyle name="Input 2 4 3 2 5 2 2" xfId="14840"/>
    <cellStyle name="Input 2 4 3 2 5 2 3" xfId="14841"/>
    <cellStyle name="Input 2 4 3 2 5 2 4" xfId="14842"/>
    <cellStyle name="Input 2 4 3 2 5 2 5" xfId="14843"/>
    <cellStyle name="Input 2 4 3 2 5 2 6" xfId="14844"/>
    <cellStyle name="Input 2 4 3 2 5 2 7" xfId="14845"/>
    <cellStyle name="Input 2 4 3 2 5 3" xfId="14846"/>
    <cellStyle name="Input 2 4 3 2 5 4" xfId="14847"/>
    <cellStyle name="Input 2 4 3 2 5 5" xfId="14848"/>
    <cellStyle name="Input 2 4 3 2 6" xfId="14849"/>
    <cellStyle name="Input 2 4 3 2 6 2" xfId="14850"/>
    <cellStyle name="Input 2 4 3 2 6 2 2" xfId="14851"/>
    <cellStyle name="Input 2 4 3 2 6 2 3" xfId="14852"/>
    <cellStyle name="Input 2 4 3 2 6 2 4" xfId="14853"/>
    <cellStyle name="Input 2 4 3 2 6 2 5" xfId="14854"/>
    <cellStyle name="Input 2 4 3 2 6 2 6" xfId="14855"/>
    <cellStyle name="Input 2 4 3 2 6 2 7" xfId="14856"/>
    <cellStyle name="Input 2 4 3 2 6 3" xfId="14857"/>
    <cellStyle name="Input 2 4 3 2 6 4" xfId="14858"/>
    <cellStyle name="Input 2 4 3 2 6 5" xfId="14859"/>
    <cellStyle name="Input 2 4 3 2 7" xfId="14860"/>
    <cellStyle name="Input 2 4 3 2 7 2" xfId="14861"/>
    <cellStyle name="Input 2 4 3 2 7 2 2" xfId="14862"/>
    <cellStyle name="Input 2 4 3 2 7 2 3" xfId="14863"/>
    <cellStyle name="Input 2 4 3 2 7 2 4" xfId="14864"/>
    <cellStyle name="Input 2 4 3 2 7 2 5" xfId="14865"/>
    <cellStyle name="Input 2 4 3 2 7 2 6" xfId="14866"/>
    <cellStyle name="Input 2 4 3 2 7 2 7" xfId="14867"/>
    <cellStyle name="Input 2 4 3 2 7 3" xfId="14868"/>
    <cellStyle name="Input 2 4 3 2 7 4" xfId="14869"/>
    <cellStyle name="Input 2 4 3 2 7 5" xfId="14870"/>
    <cellStyle name="Input 2 4 3 2 8" xfId="14871"/>
    <cellStyle name="Input 2 4 3 2 8 2" xfId="14872"/>
    <cellStyle name="Input 2 4 3 2 8 2 2" xfId="14873"/>
    <cellStyle name="Input 2 4 3 2 8 2 3" xfId="14874"/>
    <cellStyle name="Input 2 4 3 2 8 2 4" xfId="14875"/>
    <cellStyle name="Input 2 4 3 2 8 2 5" xfId="14876"/>
    <cellStyle name="Input 2 4 3 2 8 2 6" xfId="14877"/>
    <cellStyle name="Input 2 4 3 2 8 2 7" xfId="14878"/>
    <cellStyle name="Input 2 4 3 2 8 3" xfId="14879"/>
    <cellStyle name="Input 2 4 3 2 8 4" xfId="14880"/>
    <cellStyle name="Input 2 4 3 2 8 5" xfId="14881"/>
    <cellStyle name="Input 2 4 3 2 9" xfId="14882"/>
    <cellStyle name="Input 2 4 3 2 9 2" xfId="14883"/>
    <cellStyle name="Input 2 4 3 2 9 3" xfId="14884"/>
    <cellStyle name="Input 2 4 3 2 9 4" xfId="14885"/>
    <cellStyle name="Input 2 4 3 2 9 5" xfId="14886"/>
    <cellStyle name="Input 2 4 3 2 9 6" xfId="14887"/>
    <cellStyle name="Input 2 4 3 2 9 7" xfId="14888"/>
    <cellStyle name="Input 2 4 3 2 9 8" xfId="14889"/>
    <cellStyle name="Input 2 4 3 3" xfId="14890"/>
    <cellStyle name="Input 2 4 3 3 10" xfId="14891"/>
    <cellStyle name="Input 2 4 3 3 10 2" xfId="14892"/>
    <cellStyle name="Input 2 4 3 3 10 3" xfId="14893"/>
    <cellStyle name="Input 2 4 3 3 10 4" xfId="14894"/>
    <cellStyle name="Input 2 4 3 3 10 5" xfId="14895"/>
    <cellStyle name="Input 2 4 3 3 11" xfId="14896"/>
    <cellStyle name="Input 2 4 3 3 11 2" xfId="14897"/>
    <cellStyle name="Input 2 4 3 3 11 3" xfId="14898"/>
    <cellStyle name="Input 2 4 3 3 11 4" xfId="14899"/>
    <cellStyle name="Input 2 4 3 3 11 5" xfId="14900"/>
    <cellStyle name="Input 2 4 3 3 12" xfId="14901"/>
    <cellStyle name="Input 2 4 3 3 12 2" xfId="14902"/>
    <cellStyle name="Input 2 4 3 3 12 3" xfId="14903"/>
    <cellStyle name="Input 2 4 3 3 12 4" xfId="14904"/>
    <cellStyle name="Input 2 4 3 3 12 5" xfId="14905"/>
    <cellStyle name="Input 2 4 3 3 13" xfId="14906"/>
    <cellStyle name="Input 2 4 3 3 13 2" xfId="14907"/>
    <cellStyle name="Input 2 4 3 3 13 3" xfId="14908"/>
    <cellStyle name="Input 2 4 3 3 13 4" xfId="14909"/>
    <cellStyle name="Input 2 4 3 3 13 5" xfId="14910"/>
    <cellStyle name="Input 2 4 3 3 14" xfId="14911"/>
    <cellStyle name="Input 2 4 3 3 14 2" xfId="14912"/>
    <cellStyle name="Input 2 4 3 3 14 3" xfId="14913"/>
    <cellStyle name="Input 2 4 3 3 14 4" xfId="14914"/>
    <cellStyle name="Input 2 4 3 3 14 5" xfId="14915"/>
    <cellStyle name="Input 2 4 3 3 15" xfId="14916"/>
    <cellStyle name="Input 2 4 3 3 15 2" xfId="14917"/>
    <cellStyle name="Input 2 4 3 3 15 3" xfId="14918"/>
    <cellStyle name="Input 2 4 3 3 15 4" xfId="14919"/>
    <cellStyle name="Input 2 4 3 3 15 5" xfId="14920"/>
    <cellStyle name="Input 2 4 3 3 16" xfId="14921"/>
    <cellStyle name="Input 2 4 3 3 16 2" xfId="14922"/>
    <cellStyle name="Input 2 4 3 3 16 3" xfId="14923"/>
    <cellStyle name="Input 2 4 3 3 16 4" xfId="14924"/>
    <cellStyle name="Input 2 4 3 3 16 5" xfId="14925"/>
    <cellStyle name="Input 2 4 3 3 17" xfId="14926"/>
    <cellStyle name="Input 2 4 3 3 17 2" xfId="14927"/>
    <cellStyle name="Input 2 4 3 3 17 3" xfId="14928"/>
    <cellStyle name="Input 2 4 3 3 17 4" xfId="14929"/>
    <cellStyle name="Input 2 4 3 3 17 5" xfId="14930"/>
    <cellStyle name="Input 2 4 3 3 18" xfId="14931"/>
    <cellStyle name="Input 2 4 3 3 2" xfId="14932"/>
    <cellStyle name="Input 2 4 3 3 2 10" xfId="14933"/>
    <cellStyle name="Input 2 4 3 3 2 2" xfId="14934"/>
    <cellStyle name="Input 2 4 3 3 2 2 2" xfId="14935"/>
    <cellStyle name="Input 2 4 3 3 2 2 2 2" xfId="14936"/>
    <cellStyle name="Input 2 4 3 3 2 2 2 3" xfId="14937"/>
    <cellStyle name="Input 2 4 3 3 2 2 2 4" xfId="14938"/>
    <cellStyle name="Input 2 4 3 3 2 2 2 5" xfId="14939"/>
    <cellStyle name="Input 2 4 3 3 2 2 2 6" xfId="14940"/>
    <cellStyle name="Input 2 4 3 3 2 2 2 7" xfId="14941"/>
    <cellStyle name="Input 2 4 3 3 2 2 3" xfId="14942"/>
    <cellStyle name="Input 2 4 3 3 2 2 4" xfId="14943"/>
    <cellStyle name="Input 2 4 3 3 2 3" xfId="14944"/>
    <cellStyle name="Input 2 4 3 3 2 3 2" xfId="14945"/>
    <cellStyle name="Input 2 4 3 3 2 3 2 2" xfId="14946"/>
    <cellStyle name="Input 2 4 3 3 2 3 2 3" xfId="14947"/>
    <cellStyle name="Input 2 4 3 3 2 3 2 4" xfId="14948"/>
    <cellStyle name="Input 2 4 3 3 2 3 2 5" xfId="14949"/>
    <cellStyle name="Input 2 4 3 3 2 3 2 6" xfId="14950"/>
    <cellStyle name="Input 2 4 3 3 2 3 2 7" xfId="14951"/>
    <cellStyle name="Input 2 4 3 3 2 3 3" xfId="14952"/>
    <cellStyle name="Input 2 4 3 3 2 3 4" xfId="14953"/>
    <cellStyle name="Input 2 4 3 3 2 4" xfId="14954"/>
    <cellStyle name="Input 2 4 3 3 2 4 2" xfId="14955"/>
    <cellStyle name="Input 2 4 3 3 2 4 2 2" xfId="14956"/>
    <cellStyle name="Input 2 4 3 3 2 4 2 3" xfId="14957"/>
    <cellStyle name="Input 2 4 3 3 2 4 2 4" xfId="14958"/>
    <cellStyle name="Input 2 4 3 3 2 4 2 5" xfId="14959"/>
    <cellStyle name="Input 2 4 3 3 2 4 2 6" xfId="14960"/>
    <cellStyle name="Input 2 4 3 3 2 4 2 7" xfId="14961"/>
    <cellStyle name="Input 2 4 3 3 2 4 3" xfId="14962"/>
    <cellStyle name="Input 2 4 3 3 2 4 4" xfId="14963"/>
    <cellStyle name="Input 2 4 3 3 2 5" xfId="14964"/>
    <cellStyle name="Input 2 4 3 3 2 5 2" xfId="14965"/>
    <cellStyle name="Input 2 4 3 3 2 5 3" xfId="14966"/>
    <cellStyle name="Input 2 4 3 3 2 5 4" xfId="14967"/>
    <cellStyle name="Input 2 4 3 3 2 5 5" xfId="14968"/>
    <cellStyle name="Input 2 4 3 3 2 5 6" xfId="14969"/>
    <cellStyle name="Input 2 4 3 3 2 5 7" xfId="14970"/>
    <cellStyle name="Input 2 4 3 3 2 5 8" xfId="14971"/>
    <cellStyle name="Input 2 4 3 3 2 6" xfId="14972"/>
    <cellStyle name="Input 2 4 3 3 2 6 2" xfId="14973"/>
    <cellStyle name="Input 2 4 3 3 2 6 3" xfId="14974"/>
    <cellStyle name="Input 2 4 3 3 2 6 4" xfId="14975"/>
    <cellStyle name="Input 2 4 3 3 2 6 5" xfId="14976"/>
    <cellStyle name="Input 2 4 3 3 2 6 6" xfId="14977"/>
    <cellStyle name="Input 2 4 3 3 2 6 7" xfId="14978"/>
    <cellStyle name="Input 2 4 3 3 2 7" xfId="14979"/>
    <cellStyle name="Input 2 4 3 3 2 8" xfId="14980"/>
    <cellStyle name="Input 2 4 3 3 2 9" xfId="14981"/>
    <cellStyle name="Input 2 4 3 3 3" xfId="14982"/>
    <cellStyle name="Input 2 4 3 3 3 2" xfId="14983"/>
    <cellStyle name="Input 2 4 3 3 3 2 2" xfId="14984"/>
    <cellStyle name="Input 2 4 3 3 3 2 3" xfId="14985"/>
    <cellStyle name="Input 2 4 3 3 3 2 4" xfId="14986"/>
    <cellStyle name="Input 2 4 3 3 3 2 5" xfId="14987"/>
    <cellStyle name="Input 2 4 3 3 3 2 6" xfId="14988"/>
    <cellStyle name="Input 2 4 3 3 3 2 7" xfId="14989"/>
    <cellStyle name="Input 2 4 3 3 3 3" xfId="14990"/>
    <cellStyle name="Input 2 4 3 3 3 4" xfId="14991"/>
    <cellStyle name="Input 2 4 3 3 3 5" xfId="14992"/>
    <cellStyle name="Input 2 4 3 3 4" xfId="14993"/>
    <cellStyle name="Input 2 4 3 3 4 2" xfId="14994"/>
    <cellStyle name="Input 2 4 3 3 4 2 2" xfId="14995"/>
    <cellStyle name="Input 2 4 3 3 4 2 3" xfId="14996"/>
    <cellStyle name="Input 2 4 3 3 4 2 4" xfId="14997"/>
    <cellStyle name="Input 2 4 3 3 4 2 5" xfId="14998"/>
    <cellStyle name="Input 2 4 3 3 4 2 6" xfId="14999"/>
    <cellStyle name="Input 2 4 3 3 4 2 7" xfId="15000"/>
    <cellStyle name="Input 2 4 3 3 4 3" xfId="15001"/>
    <cellStyle name="Input 2 4 3 3 4 4" xfId="15002"/>
    <cellStyle name="Input 2 4 3 3 4 5" xfId="15003"/>
    <cellStyle name="Input 2 4 3 3 5" xfId="15004"/>
    <cellStyle name="Input 2 4 3 3 5 2" xfId="15005"/>
    <cellStyle name="Input 2 4 3 3 5 2 2" xfId="15006"/>
    <cellStyle name="Input 2 4 3 3 5 2 3" xfId="15007"/>
    <cellStyle name="Input 2 4 3 3 5 2 4" xfId="15008"/>
    <cellStyle name="Input 2 4 3 3 5 2 5" xfId="15009"/>
    <cellStyle name="Input 2 4 3 3 5 2 6" xfId="15010"/>
    <cellStyle name="Input 2 4 3 3 5 2 7" xfId="15011"/>
    <cellStyle name="Input 2 4 3 3 5 3" xfId="15012"/>
    <cellStyle name="Input 2 4 3 3 5 4" xfId="15013"/>
    <cellStyle name="Input 2 4 3 3 5 5" xfId="15014"/>
    <cellStyle name="Input 2 4 3 3 6" xfId="15015"/>
    <cellStyle name="Input 2 4 3 3 6 2" xfId="15016"/>
    <cellStyle name="Input 2 4 3 3 6 3" xfId="15017"/>
    <cellStyle name="Input 2 4 3 3 6 4" xfId="15018"/>
    <cellStyle name="Input 2 4 3 3 6 5" xfId="15019"/>
    <cellStyle name="Input 2 4 3 3 6 6" xfId="15020"/>
    <cellStyle name="Input 2 4 3 3 6 7" xfId="15021"/>
    <cellStyle name="Input 2 4 3 3 6 8" xfId="15022"/>
    <cellStyle name="Input 2 4 3 3 7" xfId="15023"/>
    <cellStyle name="Input 2 4 3 3 7 2" xfId="15024"/>
    <cellStyle name="Input 2 4 3 3 7 3" xfId="15025"/>
    <cellStyle name="Input 2 4 3 3 7 4" xfId="15026"/>
    <cellStyle name="Input 2 4 3 3 7 5" xfId="15027"/>
    <cellStyle name="Input 2 4 3 3 7 6" xfId="15028"/>
    <cellStyle name="Input 2 4 3 3 7 7" xfId="15029"/>
    <cellStyle name="Input 2 4 3 3 8" xfId="15030"/>
    <cellStyle name="Input 2 4 3 3 8 2" xfId="15031"/>
    <cellStyle name="Input 2 4 3 3 8 3" xfId="15032"/>
    <cellStyle name="Input 2 4 3 3 8 4" xfId="15033"/>
    <cellStyle name="Input 2 4 3 3 8 5" xfId="15034"/>
    <cellStyle name="Input 2 4 3 3 9" xfId="15035"/>
    <cellStyle name="Input 2 4 3 3 9 2" xfId="15036"/>
    <cellStyle name="Input 2 4 3 3 9 3" xfId="15037"/>
    <cellStyle name="Input 2 4 3 3 9 4" xfId="15038"/>
    <cellStyle name="Input 2 4 3 3 9 5" xfId="15039"/>
    <cellStyle name="Input 2 4 3 4" xfId="15040"/>
    <cellStyle name="Input 2 4 3 4 10" xfId="15041"/>
    <cellStyle name="Input 2 4 3 4 2" xfId="15042"/>
    <cellStyle name="Input 2 4 3 4 2 2" xfId="15043"/>
    <cellStyle name="Input 2 4 3 4 2 2 2" xfId="15044"/>
    <cellStyle name="Input 2 4 3 4 2 2 3" xfId="15045"/>
    <cellStyle name="Input 2 4 3 4 2 2 4" xfId="15046"/>
    <cellStyle name="Input 2 4 3 4 2 2 5" xfId="15047"/>
    <cellStyle name="Input 2 4 3 4 2 2 6" xfId="15048"/>
    <cellStyle name="Input 2 4 3 4 2 2 7" xfId="15049"/>
    <cellStyle name="Input 2 4 3 4 2 3" xfId="15050"/>
    <cellStyle name="Input 2 4 3 4 2 4" xfId="15051"/>
    <cellStyle name="Input 2 4 3 4 3" xfId="15052"/>
    <cellStyle name="Input 2 4 3 4 3 2" xfId="15053"/>
    <cellStyle name="Input 2 4 3 4 3 2 2" xfId="15054"/>
    <cellStyle name="Input 2 4 3 4 3 2 3" xfId="15055"/>
    <cellStyle name="Input 2 4 3 4 3 2 4" xfId="15056"/>
    <cellStyle name="Input 2 4 3 4 3 2 5" xfId="15057"/>
    <cellStyle name="Input 2 4 3 4 3 2 6" xfId="15058"/>
    <cellStyle name="Input 2 4 3 4 3 2 7" xfId="15059"/>
    <cellStyle name="Input 2 4 3 4 3 3" xfId="15060"/>
    <cellStyle name="Input 2 4 3 4 3 4" xfId="15061"/>
    <cellStyle name="Input 2 4 3 4 4" xfId="15062"/>
    <cellStyle name="Input 2 4 3 4 4 2" xfId="15063"/>
    <cellStyle name="Input 2 4 3 4 4 2 2" xfId="15064"/>
    <cellStyle name="Input 2 4 3 4 4 2 3" xfId="15065"/>
    <cellStyle name="Input 2 4 3 4 4 2 4" xfId="15066"/>
    <cellStyle name="Input 2 4 3 4 4 2 5" xfId="15067"/>
    <cellStyle name="Input 2 4 3 4 4 2 6" xfId="15068"/>
    <cellStyle name="Input 2 4 3 4 4 2 7" xfId="15069"/>
    <cellStyle name="Input 2 4 3 4 4 3" xfId="15070"/>
    <cellStyle name="Input 2 4 3 4 4 4" xfId="15071"/>
    <cellStyle name="Input 2 4 3 4 5" xfId="15072"/>
    <cellStyle name="Input 2 4 3 4 5 2" xfId="15073"/>
    <cellStyle name="Input 2 4 3 4 5 3" xfId="15074"/>
    <cellStyle name="Input 2 4 3 4 5 4" xfId="15075"/>
    <cellStyle name="Input 2 4 3 4 5 5" xfId="15076"/>
    <cellStyle name="Input 2 4 3 4 5 6" xfId="15077"/>
    <cellStyle name="Input 2 4 3 4 5 7" xfId="15078"/>
    <cellStyle name="Input 2 4 3 4 5 8" xfId="15079"/>
    <cellStyle name="Input 2 4 3 4 6" xfId="15080"/>
    <cellStyle name="Input 2 4 3 4 6 2" xfId="15081"/>
    <cellStyle name="Input 2 4 3 4 6 3" xfId="15082"/>
    <cellStyle name="Input 2 4 3 4 6 4" xfId="15083"/>
    <cellStyle name="Input 2 4 3 4 6 5" xfId="15084"/>
    <cellStyle name="Input 2 4 3 4 6 6" xfId="15085"/>
    <cellStyle name="Input 2 4 3 4 6 7" xfId="15086"/>
    <cellStyle name="Input 2 4 3 4 7" xfId="15087"/>
    <cellStyle name="Input 2 4 3 4 8" xfId="15088"/>
    <cellStyle name="Input 2 4 3 4 9" xfId="15089"/>
    <cellStyle name="Input 2 4 3 5" xfId="15090"/>
    <cellStyle name="Input 2 4 3 5 10" xfId="15091"/>
    <cellStyle name="Input 2 4 3 5 2" xfId="15092"/>
    <cellStyle name="Input 2 4 3 5 2 2" xfId="15093"/>
    <cellStyle name="Input 2 4 3 5 2 2 2" xfId="15094"/>
    <cellStyle name="Input 2 4 3 5 2 2 3" xfId="15095"/>
    <cellStyle name="Input 2 4 3 5 2 2 4" xfId="15096"/>
    <cellStyle name="Input 2 4 3 5 2 2 5" xfId="15097"/>
    <cellStyle name="Input 2 4 3 5 2 2 6" xfId="15098"/>
    <cellStyle name="Input 2 4 3 5 2 2 7" xfId="15099"/>
    <cellStyle name="Input 2 4 3 5 2 3" xfId="15100"/>
    <cellStyle name="Input 2 4 3 5 2 4" xfId="15101"/>
    <cellStyle name="Input 2 4 3 5 3" xfId="15102"/>
    <cellStyle name="Input 2 4 3 5 3 2" xfId="15103"/>
    <cellStyle name="Input 2 4 3 5 3 2 2" xfId="15104"/>
    <cellStyle name="Input 2 4 3 5 3 2 3" xfId="15105"/>
    <cellStyle name="Input 2 4 3 5 3 2 4" xfId="15106"/>
    <cellStyle name="Input 2 4 3 5 3 2 5" xfId="15107"/>
    <cellStyle name="Input 2 4 3 5 3 2 6" xfId="15108"/>
    <cellStyle name="Input 2 4 3 5 3 2 7" xfId="15109"/>
    <cellStyle name="Input 2 4 3 5 3 3" xfId="15110"/>
    <cellStyle name="Input 2 4 3 5 3 4" xfId="15111"/>
    <cellStyle name="Input 2 4 3 5 4" xfId="15112"/>
    <cellStyle name="Input 2 4 3 5 4 2" xfId="15113"/>
    <cellStyle name="Input 2 4 3 5 4 2 2" xfId="15114"/>
    <cellStyle name="Input 2 4 3 5 4 2 3" xfId="15115"/>
    <cellStyle name="Input 2 4 3 5 4 2 4" xfId="15116"/>
    <cellStyle name="Input 2 4 3 5 4 2 5" xfId="15117"/>
    <cellStyle name="Input 2 4 3 5 4 2 6" xfId="15118"/>
    <cellStyle name="Input 2 4 3 5 4 2 7" xfId="15119"/>
    <cellStyle name="Input 2 4 3 5 4 3" xfId="15120"/>
    <cellStyle name="Input 2 4 3 5 4 4" xfId="15121"/>
    <cellStyle name="Input 2 4 3 5 5" xfId="15122"/>
    <cellStyle name="Input 2 4 3 5 5 2" xfId="15123"/>
    <cellStyle name="Input 2 4 3 5 5 3" xfId="15124"/>
    <cellStyle name="Input 2 4 3 5 5 4" xfId="15125"/>
    <cellStyle name="Input 2 4 3 5 5 5" xfId="15126"/>
    <cellStyle name="Input 2 4 3 5 5 6" xfId="15127"/>
    <cellStyle name="Input 2 4 3 5 5 7" xfId="15128"/>
    <cellStyle name="Input 2 4 3 5 5 8" xfId="15129"/>
    <cellStyle name="Input 2 4 3 5 6" xfId="15130"/>
    <cellStyle name="Input 2 4 3 5 6 2" xfId="15131"/>
    <cellStyle name="Input 2 4 3 5 6 3" xfId="15132"/>
    <cellStyle name="Input 2 4 3 5 6 4" xfId="15133"/>
    <cellStyle name="Input 2 4 3 5 6 5" xfId="15134"/>
    <cellStyle name="Input 2 4 3 5 6 6" xfId="15135"/>
    <cellStyle name="Input 2 4 3 5 6 7" xfId="15136"/>
    <cellStyle name="Input 2 4 3 5 7" xfId="15137"/>
    <cellStyle name="Input 2 4 3 5 8" xfId="15138"/>
    <cellStyle name="Input 2 4 3 5 9" xfId="15139"/>
    <cellStyle name="Input 2 4 3 6" xfId="15140"/>
    <cellStyle name="Input 2 4 3 6 2" xfId="15141"/>
    <cellStyle name="Input 2 4 3 6 2 2" xfId="15142"/>
    <cellStyle name="Input 2 4 3 6 2 3" xfId="15143"/>
    <cellStyle name="Input 2 4 3 6 2 4" xfId="15144"/>
    <cellStyle name="Input 2 4 3 6 2 5" xfId="15145"/>
    <cellStyle name="Input 2 4 3 6 2 6" xfId="15146"/>
    <cellStyle name="Input 2 4 3 6 2 7" xfId="15147"/>
    <cellStyle name="Input 2 4 3 6 3" xfId="15148"/>
    <cellStyle name="Input 2 4 3 6 4" xfId="15149"/>
    <cellStyle name="Input 2 4 3 6 5" xfId="15150"/>
    <cellStyle name="Input 2 4 3 7" xfId="15151"/>
    <cellStyle name="Input 2 4 3 7 2" xfId="15152"/>
    <cellStyle name="Input 2 4 3 7 2 2" xfId="15153"/>
    <cellStyle name="Input 2 4 3 7 2 3" xfId="15154"/>
    <cellStyle name="Input 2 4 3 7 2 4" xfId="15155"/>
    <cellStyle name="Input 2 4 3 7 2 5" xfId="15156"/>
    <cellStyle name="Input 2 4 3 7 2 6" xfId="15157"/>
    <cellStyle name="Input 2 4 3 7 2 7" xfId="15158"/>
    <cellStyle name="Input 2 4 3 7 3" xfId="15159"/>
    <cellStyle name="Input 2 4 3 7 4" xfId="15160"/>
    <cellStyle name="Input 2 4 3 7 5" xfId="15161"/>
    <cellStyle name="Input 2 4 3 8" xfId="15162"/>
    <cellStyle name="Input 2 4 3 8 2" xfId="15163"/>
    <cellStyle name="Input 2 4 3 8 2 2" xfId="15164"/>
    <cellStyle name="Input 2 4 3 8 2 3" xfId="15165"/>
    <cellStyle name="Input 2 4 3 8 2 4" xfId="15166"/>
    <cellStyle name="Input 2 4 3 8 2 5" xfId="15167"/>
    <cellStyle name="Input 2 4 3 8 2 6" xfId="15168"/>
    <cellStyle name="Input 2 4 3 8 2 7" xfId="15169"/>
    <cellStyle name="Input 2 4 3 8 3" xfId="15170"/>
    <cellStyle name="Input 2 4 3 8 4" xfId="15171"/>
    <cellStyle name="Input 2 4 3 8 5" xfId="15172"/>
    <cellStyle name="Input 2 4 3 9" xfId="15173"/>
    <cellStyle name="Input 2 4 3 9 2" xfId="15174"/>
    <cellStyle name="Input 2 4 3 9 2 2" xfId="15175"/>
    <cellStyle name="Input 2 4 3 9 2 3" xfId="15176"/>
    <cellStyle name="Input 2 4 3 9 2 4" xfId="15177"/>
    <cellStyle name="Input 2 4 3 9 2 5" xfId="15178"/>
    <cellStyle name="Input 2 4 3 9 2 6" xfId="15179"/>
    <cellStyle name="Input 2 4 3 9 2 7" xfId="15180"/>
    <cellStyle name="Input 2 4 3 9 3" xfId="15181"/>
    <cellStyle name="Input 2 4 3 9 4" xfId="15182"/>
    <cellStyle name="Input 2 4 3 9 5" xfId="15183"/>
    <cellStyle name="Input 2 4 4" xfId="15184"/>
    <cellStyle name="Input 2 4 4 10" xfId="15185"/>
    <cellStyle name="Input 2 4 4 10 2" xfId="15186"/>
    <cellStyle name="Input 2 4 4 10 3" xfId="15187"/>
    <cellStyle name="Input 2 4 4 10 4" xfId="15188"/>
    <cellStyle name="Input 2 4 4 10 5" xfId="15189"/>
    <cellStyle name="Input 2 4 4 10 6" xfId="15190"/>
    <cellStyle name="Input 2 4 4 10 7" xfId="15191"/>
    <cellStyle name="Input 2 4 4 11" xfId="15192"/>
    <cellStyle name="Input 2 4 4 11 2" xfId="15193"/>
    <cellStyle name="Input 2 4 4 11 3" xfId="15194"/>
    <cellStyle name="Input 2 4 4 11 4" xfId="15195"/>
    <cellStyle name="Input 2 4 4 11 5" xfId="15196"/>
    <cellStyle name="Input 2 4 4 12" xfId="15197"/>
    <cellStyle name="Input 2 4 4 12 2" xfId="15198"/>
    <cellStyle name="Input 2 4 4 12 3" xfId="15199"/>
    <cellStyle name="Input 2 4 4 12 4" xfId="15200"/>
    <cellStyle name="Input 2 4 4 12 5" xfId="15201"/>
    <cellStyle name="Input 2 4 4 13" xfId="15202"/>
    <cellStyle name="Input 2 4 4 13 2" xfId="15203"/>
    <cellStyle name="Input 2 4 4 13 3" xfId="15204"/>
    <cellStyle name="Input 2 4 4 13 4" xfId="15205"/>
    <cellStyle name="Input 2 4 4 13 5" xfId="15206"/>
    <cellStyle name="Input 2 4 4 14" xfId="15207"/>
    <cellStyle name="Input 2 4 4 14 2" xfId="15208"/>
    <cellStyle name="Input 2 4 4 14 3" xfId="15209"/>
    <cellStyle name="Input 2 4 4 14 4" xfId="15210"/>
    <cellStyle name="Input 2 4 4 14 5" xfId="15211"/>
    <cellStyle name="Input 2 4 4 15" xfId="15212"/>
    <cellStyle name="Input 2 4 4 15 2" xfId="15213"/>
    <cellStyle name="Input 2 4 4 15 3" xfId="15214"/>
    <cellStyle name="Input 2 4 4 15 4" xfId="15215"/>
    <cellStyle name="Input 2 4 4 15 5" xfId="15216"/>
    <cellStyle name="Input 2 4 4 16" xfId="15217"/>
    <cellStyle name="Input 2 4 4 16 2" xfId="15218"/>
    <cellStyle name="Input 2 4 4 16 3" xfId="15219"/>
    <cellStyle name="Input 2 4 4 16 4" xfId="15220"/>
    <cellStyle name="Input 2 4 4 16 5" xfId="15221"/>
    <cellStyle name="Input 2 4 4 17" xfId="15222"/>
    <cellStyle name="Input 2 4 4 17 2" xfId="15223"/>
    <cellStyle name="Input 2 4 4 17 3" xfId="15224"/>
    <cellStyle name="Input 2 4 4 17 4" xfId="15225"/>
    <cellStyle name="Input 2 4 4 17 5" xfId="15226"/>
    <cellStyle name="Input 2 4 4 18" xfId="15227"/>
    <cellStyle name="Input 2 4 4 2" xfId="15228"/>
    <cellStyle name="Input 2 4 4 2 10" xfId="15229"/>
    <cellStyle name="Input 2 4 4 2 10 2" xfId="15230"/>
    <cellStyle name="Input 2 4 4 2 10 3" xfId="15231"/>
    <cellStyle name="Input 2 4 4 2 10 4" xfId="15232"/>
    <cellStyle name="Input 2 4 4 2 10 5" xfId="15233"/>
    <cellStyle name="Input 2 4 4 2 11" xfId="15234"/>
    <cellStyle name="Input 2 4 4 2 11 2" xfId="15235"/>
    <cellStyle name="Input 2 4 4 2 11 3" xfId="15236"/>
    <cellStyle name="Input 2 4 4 2 11 4" xfId="15237"/>
    <cellStyle name="Input 2 4 4 2 11 5" xfId="15238"/>
    <cellStyle name="Input 2 4 4 2 12" xfId="15239"/>
    <cellStyle name="Input 2 4 4 2 12 2" xfId="15240"/>
    <cellStyle name="Input 2 4 4 2 12 3" xfId="15241"/>
    <cellStyle name="Input 2 4 4 2 12 4" xfId="15242"/>
    <cellStyle name="Input 2 4 4 2 12 5" xfId="15243"/>
    <cellStyle name="Input 2 4 4 2 13" xfId="15244"/>
    <cellStyle name="Input 2 4 4 2 13 2" xfId="15245"/>
    <cellStyle name="Input 2 4 4 2 13 3" xfId="15246"/>
    <cellStyle name="Input 2 4 4 2 13 4" xfId="15247"/>
    <cellStyle name="Input 2 4 4 2 13 5" xfId="15248"/>
    <cellStyle name="Input 2 4 4 2 14" xfId="15249"/>
    <cellStyle name="Input 2 4 4 2 14 2" xfId="15250"/>
    <cellStyle name="Input 2 4 4 2 14 3" xfId="15251"/>
    <cellStyle name="Input 2 4 4 2 14 4" xfId="15252"/>
    <cellStyle name="Input 2 4 4 2 14 5" xfId="15253"/>
    <cellStyle name="Input 2 4 4 2 15" xfId="15254"/>
    <cellStyle name="Input 2 4 4 2 15 2" xfId="15255"/>
    <cellStyle name="Input 2 4 4 2 15 3" xfId="15256"/>
    <cellStyle name="Input 2 4 4 2 15 4" xfId="15257"/>
    <cellStyle name="Input 2 4 4 2 15 5" xfId="15258"/>
    <cellStyle name="Input 2 4 4 2 16" xfId="15259"/>
    <cellStyle name="Input 2 4 4 2 16 2" xfId="15260"/>
    <cellStyle name="Input 2 4 4 2 16 3" xfId="15261"/>
    <cellStyle name="Input 2 4 4 2 16 4" xfId="15262"/>
    <cellStyle name="Input 2 4 4 2 16 5" xfId="15263"/>
    <cellStyle name="Input 2 4 4 2 17" xfId="15264"/>
    <cellStyle name="Input 2 4 4 2 17 2" xfId="15265"/>
    <cellStyle name="Input 2 4 4 2 17 3" xfId="15266"/>
    <cellStyle name="Input 2 4 4 2 17 4" xfId="15267"/>
    <cellStyle name="Input 2 4 4 2 17 5" xfId="15268"/>
    <cellStyle name="Input 2 4 4 2 18" xfId="15269"/>
    <cellStyle name="Input 2 4 4 2 2" xfId="15270"/>
    <cellStyle name="Input 2 4 4 2 2 10" xfId="15271"/>
    <cellStyle name="Input 2 4 4 2 2 2" xfId="15272"/>
    <cellStyle name="Input 2 4 4 2 2 2 2" xfId="15273"/>
    <cellStyle name="Input 2 4 4 2 2 2 2 2" xfId="15274"/>
    <cellStyle name="Input 2 4 4 2 2 2 2 3" xfId="15275"/>
    <cellStyle name="Input 2 4 4 2 2 2 2 4" xfId="15276"/>
    <cellStyle name="Input 2 4 4 2 2 2 2 5" xfId="15277"/>
    <cellStyle name="Input 2 4 4 2 2 2 2 6" xfId="15278"/>
    <cellStyle name="Input 2 4 4 2 2 2 2 7" xfId="15279"/>
    <cellStyle name="Input 2 4 4 2 2 2 3" xfId="15280"/>
    <cellStyle name="Input 2 4 4 2 2 2 4" xfId="15281"/>
    <cellStyle name="Input 2 4 4 2 2 3" xfId="15282"/>
    <cellStyle name="Input 2 4 4 2 2 3 2" xfId="15283"/>
    <cellStyle name="Input 2 4 4 2 2 3 2 2" xfId="15284"/>
    <cellStyle name="Input 2 4 4 2 2 3 2 3" xfId="15285"/>
    <cellStyle name="Input 2 4 4 2 2 3 2 4" xfId="15286"/>
    <cellStyle name="Input 2 4 4 2 2 3 2 5" xfId="15287"/>
    <cellStyle name="Input 2 4 4 2 2 3 2 6" xfId="15288"/>
    <cellStyle name="Input 2 4 4 2 2 3 2 7" xfId="15289"/>
    <cellStyle name="Input 2 4 4 2 2 3 3" xfId="15290"/>
    <cellStyle name="Input 2 4 4 2 2 3 4" xfId="15291"/>
    <cellStyle name="Input 2 4 4 2 2 4" xfId="15292"/>
    <cellStyle name="Input 2 4 4 2 2 4 2" xfId="15293"/>
    <cellStyle name="Input 2 4 4 2 2 4 2 2" xfId="15294"/>
    <cellStyle name="Input 2 4 4 2 2 4 2 3" xfId="15295"/>
    <cellStyle name="Input 2 4 4 2 2 4 2 4" xfId="15296"/>
    <cellStyle name="Input 2 4 4 2 2 4 2 5" xfId="15297"/>
    <cellStyle name="Input 2 4 4 2 2 4 2 6" xfId="15298"/>
    <cellStyle name="Input 2 4 4 2 2 4 2 7" xfId="15299"/>
    <cellStyle name="Input 2 4 4 2 2 4 3" xfId="15300"/>
    <cellStyle name="Input 2 4 4 2 2 4 4" xfId="15301"/>
    <cellStyle name="Input 2 4 4 2 2 5" xfId="15302"/>
    <cellStyle name="Input 2 4 4 2 2 5 2" xfId="15303"/>
    <cellStyle name="Input 2 4 4 2 2 5 3" xfId="15304"/>
    <cellStyle name="Input 2 4 4 2 2 5 4" xfId="15305"/>
    <cellStyle name="Input 2 4 4 2 2 5 5" xfId="15306"/>
    <cellStyle name="Input 2 4 4 2 2 5 6" xfId="15307"/>
    <cellStyle name="Input 2 4 4 2 2 5 7" xfId="15308"/>
    <cellStyle name="Input 2 4 4 2 2 5 8" xfId="15309"/>
    <cellStyle name="Input 2 4 4 2 2 6" xfId="15310"/>
    <cellStyle name="Input 2 4 4 2 2 6 2" xfId="15311"/>
    <cellStyle name="Input 2 4 4 2 2 6 3" xfId="15312"/>
    <cellStyle name="Input 2 4 4 2 2 6 4" xfId="15313"/>
    <cellStyle name="Input 2 4 4 2 2 6 5" xfId="15314"/>
    <cellStyle name="Input 2 4 4 2 2 6 6" xfId="15315"/>
    <cellStyle name="Input 2 4 4 2 2 6 7" xfId="15316"/>
    <cellStyle name="Input 2 4 4 2 2 7" xfId="15317"/>
    <cellStyle name="Input 2 4 4 2 2 8" xfId="15318"/>
    <cellStyle name="Input 2 4 4 2 2 9" xfId="15319"/>
    <cellStyle name="Input 2 4 4 2 3" xfId="15320"/>
    <cellStyle name="Input 2 4 4 2 3 2" xfId="15321"/>
    <cellStyle name="Input 2 4 4 2 3 2 2" xfId="15322"/>
    <cellStyle name="Input 2 4 4 2 3 2 3" xfId="15323"/>
    <cellStyle name="Input 2 4 4 2 3 2 4" xfId="15324"/>
    <cellStyle name="Input 2 4 4 2 3 2 5" xfId="15325"/>
    <cellStyle name="Input 2 4 4 2 3 2 6" xfId="15326"/>
    <cellStyle name="Input 2 4 4 2 3 2 7" xfId="15327"/>
    <cellStyle name="Input 2 4 4 2 3 3" xfId="15328"/>
    <cellStyle name="Input 2 4 4 2 3 4" xfId="15329"/>
    <cellStyle name="Input 2 4 4 2 3 5" xfId="15330"/>
    <cellStyle name="Input 2 4 4 2 4" xfId="15331"/>
    <cellStyle name="Input 2 4 4 2 4 2" xfId="15332"/>
    <cellStyle name="Input 2 4 4 2 4 2 2" xfId="15333"/>
    <cellStyle name="Input 2 4 4 2 4 2 3" xfId="15334"/>
    <cellStyle name="Input 2 4 4 2 4 2 4" xfId="15335"/>
    <cellStyle name="Input 2 4 4 2 4 2 5" xfId="15336"/>
    <cellStyle name="Input 2 4 4 2 4 2 6" xfId="15337"/>
    <cellStyle name="Input 2 4 4 2 4 2 7" xfId="15338"/>
    <cellStyle name="Input 2 4 4 2 4 3" xfId="15339"/>
    <cellStyle name="Input 2 4 4 2 4 4" xfId="15340"/>
    <cellStyle name="Input 2 4 4 2 4 5" xfId="15341"/>
    <cellStyle name="Input 2 4 4 2 5" xfId="15342"/>
    <cellStyle name="Input 2 4 4 2 5 2" xfId="15343"/>
    <cellStyle name="Input 2 4 4 2 5 2 2" xfId="15344"/>
    <cellStyle name="Input 2 4 4 2 5 2 3" xfId="15345"/>
    <cellStyle name="Input 2 4 4 2 5 2 4" xfId="15346"/>
    <cellStyle name="Input 2 4 4 2 5 2 5" xfId="15347"/>
    <cellStyle name="Input 2 4 4 2 5 2 6" xfId="15348"/>
    <cellStyle name="Input 2 4 4 2 5 2 7" xfId="15349"/>
    <cellStyle name="Input 2 4 4 2 5 3" xfId="15350"/>
    <cellStyle name="Input 2 4 4 2 5 4" xfId="15351"/>
    <cellStyle name="Input 2 4 4 2 5 5" xfId="15352"/>
    <cellStyle name="Input 2 4 4 2 6" xfId="15353"/>
    <cellStyle name="Input 2 4 4 2 6 2" xfId="15354"/>
    <cellStyle name="Input 2 4 4 2 6 3" xfId="15355"/>
    <cellStyle name="Input 2 4 4 2 6 4" xfId="15356"/>
    <cellStyle name="Input 2 4 4 2 6 5" xfId="15357"/>
    <cellStyle name="Input 2 4 4 2 6 6" xfId="15358"/>
    <cellStyle name="Input 2 4 4 2 6 7" xfId="15359"/>
    <cellStyle name="Input 2 4 4 2 6 8" xfId="15360"/>
    <cellStyle name="Input 2 4 4 2 7" xfId="15361"/>
    <cellStyle name="Input 2 4 4 2 7 2" xfId="15362"/>
    <cellStyle name="Input 2 4 4 2 7 3" xfId="15363"/>
    <cellStyle name="Input 2 4 4 2 7 4" xfId="15364"/>
    <cellStyle name="Input 2 4 4 2 7 5" xfId="15365"/>
    <cellStyle name="Input 2 4 4 2 7 6" xfId="15366"/>
    <cellStyle name="Input 2 4 4 2 7 7" xfId="15367"/>
    <cellStyle name="Input 2 4 4 2 8" xfId="15368"/>
    <cellStyle name="Input 2 4 4 2 8 2" xfId="15369"/>
    <cellStyle name="Input 2 4 4 2 8 3" xfId="15370"/>
    <cellStyle name="Input 2 4 4 2 8 4" xfId="15371"/>
    <cellStyle name="Input 2 4 4 2 8 5" xfId="15372"/>
    <cellStyle name="Input 2 4 4 2 9" xfId="15373"/>
    <cellStyle name="Input 2 4 4 2 9 2" xfId="15374"/>
    <cellStyle name="Input 2 4 4 2 9 3" xfId="15375"/>
    <cellStyle name="Input 2 4 4 2 9 4" xfId="15376"/>
    <cellStyle name="Input 2 4 4 2 9 5" xfId="15377"/>
    <cellStyle name="Input 2 4 4 3" xfId="15378"/>
    <cellStyle name="Input 2 4 4 3 10" xfId="15379"/>
    <cellStyle name="Input 2 4 4 3 2" xfId="15380"/>
    <cellStyle name="Input 2 4 4 3 2 2" xfId="15381"/>
    <cellStyle name="Input 2 4 4 3 2 2 2" xfId="15382"/>
    <cellStyle name="Input 2 4 4 3 2 2 3" xfId="15383"/>
    <cellStyle name="Input 2 4 4 3 2 2 4" xfId="15384"/>
    <cellStyle name="Input 2 4 4 3 2 2 5" xfId="15385"/>
    <cellStyle name="Input 2 4 4 3 2 2 6" xfId="15386"/>
    <cellStyle name="Input 2 4 4 3 2 2 7" xfId="15387"/>
    <cellStyle name="Input 2 4 4 3 2 3" xfId="15388"/>
    <cellStyle name="Input 2 4 4 3 2 4" xfId="15389"/>
    <cellStyle name="Input 2 4 4 3 3" xfId="15390"/>
    <cellStyle name="Input 2 4 4 3 3 2" xfId="15391"/>
    <cellStyle name="Input 2 4 4 3 3 2 2" xfId="15392"/>
    <cellStyle name="Input 2 4 4 3 3 2 3" xfId="15393"/>
    <cellStyle name="Input 2 4 4 3 3 2 4" xfId="15394"/>
    <cellStyle name="Input 2 4 4 3 3 2 5" xfId="15395"/>
    <cellStyle name="Input 2 4 4 3 3 2 6" xfId="15396"/>
    <cellStyle name="Input 2 4 4 3 3 2 7" xfId="15397"/>
    <cellStyle name="Input 2 4 4 3 3 3" xfId="15398"/>
    <cellStyle name="Input 2 4 4 3 3 4" xfId="15399"/>
    <cellStyle name="Input 2 4 4 3 4" xfId="15400"/>
    <cellStyle name="Input 2 4 4 3 4 2" xfId="15401"/>
    <cellStyle name="Input 2 4 4 3 4 2 2" xfId="15402"/>
    <cellStyle name="Input 2 4 4 3 4 2 3" xfId="15403"/>
    <cellStyle name="Input 2 4 4 3 4 2 4" xfId="15404"/>
    <cellStyle name="Input 2 4 4 3 4 2 5" xfId="15405"/>
    <cellStyle name="Input 2 4 4 3 4 2 6" xfId="15406"/>
    <cellStyle name="Input 2 4 4 3 4 2 7" xfId="15407"/>
    <cellStyle name="Input 2 4 4 3 4 3" xfId="15408"/>
    <cellStyle name="Input 2 4 4 3 4 4" xfId="15409"/>
    <cellStyle name="Input 2 4 4 3 5" xfId="15410"/>
    <cellStyle name="Input 2 4 4 3 5 2" xfId="15411"/>
    <cellStyle name="Input 2 4 4 3 5 3" xfId="15412"/>
    <cellStyle name="Input 2 4 4 3 5 4" xfId="15413"/>
    <cellStyle name="Input 2 4 4 3 5 5" xfId="15414"/>
    <cellStyle name="Input 2 4 4 3 5 6" xfId="15415"/>
    <cellStyle name="Input 2 4 4 3 5 7" xfId="15416"/>
    <cellStyle name="Input 2 4 4 3 5 8" xfId="15417"/>
    <cellStyle name="Input 2 4 4 3 6" xfId="15418"/>
    <cellStyle name="Input 2 4 4 3 6 2" xfId="15419"/>
    <cellStyle name="Input 2 4 4 3 6 3" xfId="15420"/>
    <cellStyle name="Input 2 4 4 3 6 4" xfId="15421"/>
    <cellStyle name="Input 2 4 4 3 6 5" xfId="15422"/>
    <cellStyle name="Input 2 4 4 3 6 6" xfId="15423"/>
    <cellStyle name="Input 2 4 4 3 6 7" xfId="15424"/>
    <cellStyle name="Input 2 4 4 3 7" xfId="15425"/>
    <cellStyle name="Input 2 4 4 3 8" xfId="15426"/>
    <cellStyle name="Input 2 4 4 3 9" xfId="15427"/>
    <cellStyle name="Input 2 4 4 4" xfId="15428"/>
    <cellStyle name="Input 2 4 4 4 10" xfId="15429"/>
    <cellStyle name="Input 2 4 4 4 2" xfId="15430"/>
    <cellStyle name="Input 2 4 4 4 2 2" xfId="15431"/>
    <cellStyle name="Input 2 4 4 4 2 2 2" xfId="15432"/>
    <cellStyle name="Input 2 4 4 4 2 2 3" xfId="15433"/>
    <cellStyle name="Input 2 4 4 4 2 2 4" xfId="15434"/>
    <cellStyle name="Input 2 4 4 4 2 2 5" xfId="15435"/>
    <cellStyle name="Input 2 4 4 4 2 2 6" xfId="15436"/>
    <cellStyle name="Input 2 4 4 4 2 2 7" xfId="15437"/>
    <cellStyle name="Input 2 4 4 4 2 3" xfId="15438"/>
    <cellStyle name="Input 2 4 4 4 2 4" xfId="15439"/>
    <cellStyle name="Input 2 4 4 4 3" xfId="15440"/>
    <cellStyle name="Input 2 4 4 4 3 2" xfId="15441"/>
    <cellStyle name="Input 2 4 4 4 3 2 2" xfId="15442"/>
    <cellStyle name="Input 2 4 4 4 3 2 3" xfId="15443"/>
    <cellStyle name="Input 2 4 4 4 3 2 4" xfId="15444"/>
    <cellStyle name="Input 2 4 4 4 3 2 5" xfId="15445"/>
    <cellStyle name="Input 2 4 4 4 3 2 6" xfId="15446"/>
    <cellStyle name="Input 2 4 4 4 3 2 7" xfId="15447"/>
    <cellStyle name="Input 2 4 4 4 3 3" xfId="15448"/>
    <cellStyle name="Input 2 4 4 4 3 4" xfId="15449"/>
    <cellStyle name="Input 2 4 4 4 4" xfId="15450"/>
    <cellStyle name="Input 2 4 4 4 4 2" xfId="15451"/>
    <cellStyle name="Input 2 4 4 4 4 2 2" xfId="15452"/>
    <cellStyle name="Input 2 4 4 4 4 2 3" xfId="15453"/>
    <cellStyle name="Input 2 4 4 4 4 2 4" xfId="15454"/>
    <cellStyle name="Input 2 4 4 4 4 2 5" xfId="15455"/>
    <cellStyle name="Input 2 4 4 4 4 2 6" xfId="15456"/>
    <cellStyle name="Input 2 4 4 4 4 2 7" xfId="15457"/>
    <cellStyle name="Input 2 4 4 4 4 3" xfId="15458"/>
    <cellStyle name="Input 2 4 4 4 4 4" xfId="15459"/>
    <cellStyle name="Input 2 4 4 4 5" xfId="15460"/>
    <cellStyle name="Input 2 4 4 4 5 2" xfId="15461"/>
    <cellStyle name="Input 2 4 4 4 5 3" xfId="15462"/>
    <cellStyle name="Input 2 4 4 4 5 4" xfId="15463"/>
    <cellStyle name="Input 2 4 4 4 5 5" xfId="15464"/>
    <cellStyle name="Input 2 4 4 4 5 6" xfId="15465"/>
    <cellStyle name="Input 2 4 4 4 5 7" xfId="15466"/>
    <cellStyle name="Input 2 4 4 4 5 8" xfId="15467"/>
    <cellStyle name="Input 2 4 4 4 6" xfId="15468"/>
    <cellStyle name="Input 2 4 4 4 6 2" xfId="15469"/>
    <cellStyle name="Input 2 4 4 4 6 3" xfId="15470"/>
    <cellStyle name="Input 2 4 4 4 6 4" xfId="15471"/>
    <cellStyle name="Input 2 4 4 4 6 5" xfId="15472"/>
    <cellStyle name="Input 2 4 4 4 6 6" xfId="15473"/>
    <cellStyle name="Input 2 4 4 4 6 7" xfId="15474"/>
    <cellStyle name="Input 2 4 4 4 7" xfId="15475"/>
    <cellStyle name="Input 2 4 4 4 8" xfId="15476"/>
    <cellStyle name="Input 2 4 4 4 9" xfId="15477"/>
    <cellStyle name="Input 2 4 4 5" xfId="15478"/>
    <cellStyle name="Input 2 4 4 5 2" xfId="15479"/>
    <cellStyle name="Input 2 4 4 5 2 2" xfId="15480"/>
    <cellStyle name="Input 2 4 4 5 2 3" xfId="15481"/>
    <cellStyle name="Input 2 4 4 5 2 4" xfId="15482"/>
    <cellStyle name="Input 2 4 4 5 2 5" xfId="15483"/>
    <cellStyle name="Input 2 4 4 5 2 6" xfId="15484"/>
    <cellStyle name="Input 2 4 4 5 2 7" xfId="15485"/>
    <cellStyle name="Input 2 4 4 5 3" xfId="15486"/>
    <cellStyle name="Input 2 4 4 5 4" xfId="15487"/>
    <cellStyle name="Input 2 4 4 5 5" xfId="15488"/>
    <cellStyle name="Input 2 4 4 6" xfId="15489"/>
    <cellStyle name="Input 2 4 4 6 2" xfId="15490"/>
    <cellStyle name="Input 2 4 4 6 2 2" xfId="15491"/>
    <cellStyle name="Input 2 4 4 6 2 3" xfId="15492"/>
    <cellStyle name="Input 2 4 4 6 2 4" xfId="15493"/>
    <cellStyle name="Input 2 4 4 6 2 5" xfId="15494"/>
    <cellStyle name="Input 2 4 4 6 2 6" xfId="15495"/>
    <cellStyle name="Input 2 4 4 6 2 7" xfId="15496"/>
    <cellStyle name="Input 2 4 4 6 3" xfId="15497"/>
    <cellStyle name="Input 2 4 4 6 4" xfId="15498"/>
    <cellStyle name="Input 2 4 4 6 5" xfId="15499"/>
    <cellStyle name="Input 2 4 4 7" xfId="15500"/>
    <cellStyle name="Input 2 4 4 7 2" xfId="15501"/>
    <cellStyle name="Input 2 4 4 7 2 2" xfId="15502"/>
    <cellStyle name="Input 2 4 4 7 2 3" xfId="15503"/>
    <cellStyle name="Input 2 4 4 7 2 4" xfId="15504"/>
    <cellStyle name="Input 2 4 4 7 2 5" xfId="15505"/>
    <cellStyle name="Input 2 4 4 7 2 6" xfId="15506"/>
    <cellStyle name="Input 2 4 4 7 2 7" xfId="15507"/>
    <cellStyle name="Input 2 4 4 7 3" xfId="15508"/>
    <cellStyle name="Input 2 4 4 7 4" xfId="15509"/>
    <cellStyle name="Input 2 4 4 7 5" xfId="15510"/>
    <cellStyle name="Input 2 4 4 8" xfId="15511"/>
    <cellStyle name="Input 2 4 4 8 2" xfId="15512"/>
    <cellStyle name="Input 2 4 4 8 2 2" xfId="15513"/>
    <cellStyle name="Input 2 4 4 8 2 3" xfId="15514"/>
    <cellStyle name="Input 2 4 4 8 2 4" xfId="15515"/>
    <cellStyle name="Input 2 4 4 8 2 5" xfId="15516"/>
    <cellStyle name="Input 2 4 4 8 2 6" xfId="15517"/>
    <cellStyle name="Input 2 4 4 8 2 7" xfId="15518"/>
    <cellStyle name="Input 2 4 4 8 3" xfId="15519"/>
    <cellStyle name="Input 2 4 4 8 4" xfId="15520"/>
    <cellStyle name="Input 2 4 4 8 5" xfId="15521"/>
    <cellStyle name="Input 2 4 4 9" xfId="15522"/>
    <cellStyle name="Input 2 4 4 9 2" xfId="15523"/>
    <cellStyle name="Input 2 4 4 9 3" xfId="15524"/>
    <cellStyle name="Input 2 4 4 9 4" xfId="15525"/>
    <cellStyle name="Input 2 4 4 9 5" xfId="15526"/>
    <cellStyle name="Input 2 4 4 9 6" xfId="15527"/>
    <cellStyle name="Input 2 4 4 9 7" xfId="15528"/>
    <cellStyle name="Input 2 4 4 9 8" xfId="15529"/>
    <cellStyle name="Input 2 4 5" xfId="15530"/>
    <cellStyle name="Input 2 4 5 10" xfId="15531"/>
    <cellStyle name="Input 2 4 5 10 2" xfId="15532"/>
    <cellStyle name="Input 2 4 5 10 3" xfId="15533"/>
    <cellStyle name="Input 2 4 5 10 4" xfId="15534"/>
    <cellStyle name="Input 2 4 5 10 5" xfId="15535"/>
    <cellStyle name="Input 2 4 5 11" xfId="15536"/>
    <cellStyle name="Input 2 4 5 11 2" xfId="15537"/>
    <cellStyle name="Input 2 4 5 11 3" xfId="15538"/>
    <cellStyle name="Input 2 4 5 11 4" xfId="15539"/>
    <cellStyle name="Input 2 4 5 11 5" xfId="15540"/>
    <cellStyle name="Input 2 4 5 12" xfId="15541"/>
    <cellStyle name="Input 2 4 5 12 2" xfId="15542"/>
    <cellStyle name="Input 2 4 5 12 3" xfId="15543"/>
    <cellStyle name="Input 2 4 5 12 4" xfId="15544"/>
    <cellStyle name="Input 2 4 5 12 5" xfId="15545"/>
    <cellStyle name="Input 2 4 5 13" xfId="15546"/>
    <cellStyle name="Input 2 4 5 13 2" xfId="15547"/>
    <cellStyle name="Input 2 4 5 13 3" xfId="15548"/>
    <cellStyle name="Input 2 4 5 13 4" xfId="15549"/>
    <cellStyle name="Input 2 4 5 13 5" xfId="15550"/>
    <cellStyle name="Input 2 4 5 14" xfId="15551"/>
    <cellStyle name="Input 2 4 5 14 2" xfId="15552"/>
    <cellStyle name="Input 2 4 5 14 3" xfId="15553"/>
    <cellStyle name="Input 2 4 5 14 4" xfId="15554"/>
    <cellStyle name="Input 2 4 5 14 5" xfId="15555"/>
    <cellStyle name="Input 2 4 5 15" xfId="15556"/>
    <cellStyle name="Input 2 4 5 15 2" xfId="15557"/>
    <cellStyle name="Input 2 4 5 15 3" xfId="15558"/>
    <cellStyle name="Input 2 4 5 15 4" xfId="15559"/>
    <cellStyle name="Input 2 4 5 15 5" xfId="15560"/>
    <cellStyle name="Input 2 4 5 16" xfId="15561"/>
    <cellStyle name="Input 2 4 5 16 2" xfId="15562"/>
    <cellStyle name="Input 2 4 5 16 3" xfId="15563"/>
    <cellStyle name="Input 2 4 5 16 4" xfId="15564"/>
    <cellStyle name="Input 2 4 5 16 5" xfId="15565"/>
    <cellStyle name="Input 2 4 5 17" xfId="15566"/>
    <cellStyle name="Input 2 4 5 17 2" xfId="15567"/>
    <cellStyle name="Input 2 4 5 17 3" xfId="15568"/>
    <cellStyle name="Input 2 4 5 17 4" xfId="15569"/>
    <cellStyle name="Input 2 4 5 17 5" xfId="15570"/>
    <cellStyle name="Input 2 4 5 18" xfId="15571"/>
    <cellStyle name="Input 2 4 5 2" xfId="15572"/>
    <cellStyle name="Input 2 4 5 2 10" xfId="15573"/>
    <cellStyle name="Input 2 4 5 2 2" xfId="15574"/>
    <cellStyle name="Input 2 4 5 2 2 2" xfId="15575"/>
    <cellStyle name="Input 2 4 5 2 2 2 2" xfId="15576"/>
    <cellStyle name="Input 2 4 5 2 2 2 3" xfId="15577"/>
    <cellStyle name="Input 2 4 5 2 2 2 4" xfId="15578"/>
    <cellStyle name="Input 2 4 5 2 2 2 5" xfId="15579"/>
    <cellStyle name="Input 2 4 5 2 2 2 6" xfId="15580"/>
    <cellStyle name="Input 2 4 5 2 2 2 7" xfId="15581"/>
    <cellStyle name="Input 2 4 5 2 2 3" xfId="15582"/>
    <cellStyle name="Input 2 4 5 2 2 4" xfId="15583"/>
    <cellStyle name="Input 2 4 5 2 3" xfId="15584"/>
    <cellStyle name="Input 2 4 5 2 3 2" xfId="15585"/>
    <cellStyle name="Input 2 4 5 2 3 2 2" xfId="15586"/>
    <cellStyle name="Input 2 4 5 2 3 2 3" xfId="15587"/>
    <cellStyle name="Input 2 4 5 2 3 2 4" xfId="15588"/>
    <cellStyle name="Input 2 4 5 2 3 2 5" xfId="15589"/>
    <cellStyle name="Input 2 4 5 2 3 2 6" xfId="15590"/>
    <cellStyle name="Input 2 4 5 2 3 2 7" xfId="15591"/>
    <cellStyle name="Input 2 4 5 2 3 3" xfId="15592"/>
    <cellStyle name="Input 2 4 5 2 3 4" xfId="15593"/>
    <cellStyle name="Input 2 4 5 2 4" xfId="15594"/>
    <cellStyle name="Input 2 4 5 2 4 2" xfId="15595"/>
    <cellStyle name="Input 2 4 5 2 4 2 2" xfId="15596"/>
    <cellStyle name="Input 2 4 5 2 4 2 3" xfId="15597"/>
    <cellStyle name="Input 2 4 5 2 4 2 4" xfId="15598"/>
    <cellStyle name="Input 2 4 5 2 4 2 5" xfId="15599"/>
    <cellStyle name="Input 2 4 5 2 4 2 6" xfId="15600"/>
    <cellStyle name="Input 2 4 5 2 4 2 7" xfId="15601"/>
    <cellStyle name="Input 2 4 5 2 4 3" xfId="15602"/>
    <cellStyle name="Input 2 4 5 2 4 4" xfId="15603"/>
    <cellStyle name="Input 2 4 5 2 5" xfId="15604"/>
    <cellStyle name="Input 2 4 5 2 5 2" xfId="15605"/>
    <cellStyle name="Input 2 4 5 2 5 3" xfId="15606"/>
    <cellStyle name="Input 2 4 5 2 5 4" xfId="15607"/>
    <cellStyle name="Input 2 4 5 2 5 5" xfId="15608"/>
    <cellStyle name="Input 2 4 5 2 5 6" xfId="15609"/>
    <cellStyle name="Input 2 4 5 2 5 7" xfId="15610"/>
    <cellStyle name="Input 2 4 5 2 5 8" xfId="15611"/>
    <cellStyle name="Input 2 4 5 2 6" xfId="15612"/>
    <cellStyle name="Input 2 4 5 2 6 2" xfId="15613"/>
    <cellStyle name="Input 2 4 5 2 6 3" xfId="15614"/>
    <cellStyle name="Input 2 4 5 2 6 4" xfId="15615"/>
    <cellStyle name="Input 2 4 5 2 6 5" xfId="15616"/>
    <cellStyle name="Input 2 4 5 2 6 6" xfId="15617"/>
    <cellStyle name="Input 2 4 5 2 6 7" xfId="15618"/>
    <cellStyle name="Input 2 4 5 2 7" xfId="15619"/>
    <cellStyle name="Input 2 4 5 2 8" xfId="15620"/>
    <cellStyle name="Input 2 4 5 2 9" xfId="15621"/>
    <cellStyle name="Input 2 4 5 3" xfId="15622"/>
    <cellStyle name="Input 2 4 5 3 2" xfId="15623"/>
    <cellStyle name="Input 2 4 5 3 2 2" xfId="15624"/>
    <cellStyle name="Input 2 4 5 3 2 3" xfId="15625"/>
    <cellStyle name="Input 2 4 5 3 2 4" xfId="15626"/>
    <cellStyle name="Input 2 4 5 3 2 5" xfId="15627"/>
    <cellStyle name="Input 2 4 5 3 2 6" xfId="15628"/>
    <cellStyle name="Input 2 4 5 3 2 7" xfId="15629"/>
    <cellStyle name="Input 2 4 5 3 3" xfId="15630"/>
    <cellStyle name="Input 2 4 5 3 4" xfId="15631"/>
    <cellStyle name="Input 2 4 5 3 5" xfId="15632"/>
    <cellStyle name="Input 2 4 5 4" xfId="15633"/>
    <cellStyle name="Input 2 4 5 4 2" xfId="15634"/>
    <cellStyle name="Input 2 4 5 4 2 2" xfId="15635"/>
    <cellStyle name="Input 2 4 5 4 2 3" xfId="15636"/>
    <cellStyle name="Input 2 4 5 4 2 4" xfId="15637"/>
    <cellStyle name="Input 2 4 5 4 2 5" xfId="15638"/>
    <cellStyle name="Input 2 4 5 4 2 6" xfId="15639"/>
    <cellStyle name="Input 2 4 5 4 2 7" xfId="15640"/>
    <cellStyle name="Input 2 4 5 4 3" xfId="15641"/>
    <cellStyle name="Input 2 4 5 4 4" xfId="15642"/>
    <cellStyle name="Input 2 4 5 4 5" xfId="15643"/>
    <cellStyle name="Input 2 4 5 5" xfId="15644"/>
    <cellStyle name="Input 2 4 5 5 2" xfId="15645"/>
    <cellStyle name="Input 2 4 5 5 2 2" xfId="15646"/>
    <cellStyle name="Input 2 4 5 5 2 3" xfId="15647"/>
    <cellStyle name="Input 2 4 5 5 2 4" xfId="15648"/>
    <cellStyle name="Input 2 4 5 5 2 5" xfId="15649"/>
    <cellStyle name="Input 2 4 5 5 2 6" xfId="15650"/>
    <cellStyle name="Input 2 4 5 5 2 7" xfId="15651"/>
    <cellStyle name="Input 2 4 5 5 3" xfId="15652"/>
    <cellStyle name="Input 2 4 5 5 4" xfId="15653"/>
    <cellStyle name="Input 2 4 5 5 5" xfId="15654"/>
    <cellStyle name="Input 2 4 5 6" xfId="15655"/>
    <cellStyle name="Input 2 4 5 6 2" xfId="15656"/>
    <cellStyle name="Input 2 4 5 6 3" xfId="15657"/>
    <cellStyle name="Input 2 4 5 6 4" xfId="15658"/>
    <cellStyle name="Input 2 4 5 6 5" xfId="15659"/>
    <cellStyle name="Input 2 4 5 6 6" xfId="15660"/>
    <cellStyle name="Input 2 4 5 6 7" xfId="15661"/>
    <cellStyle name="Input 2 4 5 6 8" xfId="15662"/>
    <cellStyle name="Input 2 4 5 7" xfId="15663"/>
    <cellStyle name="Input 2 4 5 7 2" xfId="15664"/>
    <cellStyle name="Input 2 4 5 7 3" xfId="15665"/>
    <cellStyle name="Input 2 4 5 7 4" xfId="15666"/>
    <cellStyle name="Input 2 4 5 7 5" xfId="15667"/>
    <cellStyle name="Input 2 4 5 7 6" xfId="15668"/>
    <cellStyle name="Input 2 4 5 7 7" xfId="15669"/>
    <cellStyle name="Input 2 4 5 8" xfId="15670"/>
    <cellStyle name="Input 2 4 5 8 2" xfId="15671"/>
    <cellStyle name="Input 2 4 5 8 3" xfId="15672"/>
    <cellStyle name="Input 2 4 5 8 4" xfId="15673"/>
    <cellStyle name="Input 2 4 5 8 5" xfId="15674"/>
    <cellStyle name="Input 2 4 5 9" xfId="15675"/>
    <cellStyle name="Input 2 4 5 9 2" xfId="15676"/>
    <cellStyle name="Input 2 4 5 9 3" xfId="15677"/>
    <cellStyle name="Input 2 4 5 9 4" xfId="15678"/>
    <cellStyle name="Input 2 4 5 9 5" xfId="15679"/>
    <cellStyle name="Input 2 4 6" xfId="15680"/>
    <cellStyle name="Input 2 4 6 10" xfId="15681"/>
    <cellStyle name="Input 2 4 6 2" xfId="15682"/>
    <cellStyle name="Input 2 4 6 2 2" xfId="15683"/>
    <cellStyle name="Input 2 4 6 2 2 2" xfId="15684"/>
    <cellStyle name="Input 2 4 6 2 2 3" xfId="15685"/>
    <cellStyle name="Input 2 4 6 2 2 4" xfId="15686"/>
    <cellStyle name="Input 2 4 6 2 2 5" xfId="15687"/>
    <cellStyle name="Input 2 4 6 2 2 6" xfId="15688"/>
    <cellStyle name="Input 2 4 6 2 2 7" xfId="15689"/>
    <cellStyle name="Input 2 4 6 2 3" xfId="15690"/>
    <cellStyle name="Input 2 4 6 2 4" xfId="15691"/>
    <cellStyle name="Input 2 4 6 3" xfId="15692"/>
    <cellStyle name="Input 2 4 6 3 2" xfId="15693"/>
    <cellStyle name="Input 2 4 6 3 2 2" xfId="15694"/>
    <cellStyle name="Input 2 4 6 3 2 3" xfId="15695"/>
    <cellStyle name="Input 2 4 6 3 2 4" xfId="15696"/>
    <cellStyle name="Input 2 4 6 3 2 5" xfId="15697"/>
    <cellStyle name="Input 2 4 6 3 2 6" xfId="15698"/>
    <cellStyle name="Input 2 4 6 3 2 7" xfId="15699"/>
    <cellStyle name="Input 2 4 6 3 3" xfId="15700"/>
    <cellStyle name="Input 2 4 6 3 4" xfId="15701"/>
    <cellStyle name="Input 2 4 6 4" xfId="15702"/>
    <cellStyle name="Input 2 4 6 4 2" xfId="15703"/>
    <cellStyle name="Input 2 4 6 4 2 2" xfId="15704"/>
    <cellStyle name="Input 2 4 6 4 2 3" xfId="15705"/>
    <cellStyle name="Input 2 4 6 4 2 4" xfId="15706"/>
    <cellStyle name="Input 2 4 6 4 2 5" xfId="15707"/>
    <cellStyle name="Input 2 4 6 4 2 6" xfId="15708"/>
    <cellStyle name="Input 2 4 6 4 2 7" xfId="15709"/>
    <cellStyle name="Input 2 4 6 4 3" xfId="15710"/>
    <cellStyle name="Input 2 4 6 4 4" xfId="15711"/>
    <cellStyle name="Input 2 4 6 5" xfId="15712"/>
    <cellStyle name="Input 2 4 6 5 2" xfId="15713"/>
    <cellStyle name="Input 2 4 6 5 3" xfId="15714"/>
    <cellStyle name="Input 2 4 6 5 4" xfId="15715"/>
    <cellStyle name="Input 2 4 6 5 5" xfId="15716"/>
    <cellStyle name="Input 2 4 6 5 6" xfId="15717"/>
    <cellStyle name="Input 2 4 6 5 7" xfId="15718"/>
    <cellStyle name="Input 2 4 6 5 8" xfId="15719"/>
    <cellStyle name="Input 2 4 6 6" xfId="15720"/>
    <cellStyle name="Input 2 4 6 6 2" xfId="15721"/>
    <cellStyle name="Input 2 4 6 6 3" xfId="15722"/>
    <cellStyle name="Input 2 4 6 6 4" xfId="15723"/>
    <cellStyle name="Input 2 4 6 6 5" xfId="15724"/>
    <cellStyle name="Input 2 4 6 6 6" xfId="15725"/>
    <cellStyle name="Input 2 4 6 6 7" xfId="15726"/>
    <cellStyle name="Input 2 4 6 7" xfId="15727"/>
    <cellStyle name="Input 2 4 6 8" xfId="15728"/>
    <cellStyle name="Input 2 4 6 9" xfId="15729"/>
    <cellStyle name="Input 2 4 7" xfId="15730"/>
    <cellStyle name="Input 2 4 7 10" xfId="15731"/>
    <cellStyle name="Input 2 4 7 2" xfId="15732"/>
    <cellStyle name="Input 2 4 7 2 2" xfId="15733"/>
    <cellStyle name="Input 2 4 7 2 2 2" xfId="15734"/>
    <cellStyle name="Input 2 4 7 2 2 3" xfId="15735"/>
    <cellStyle name="Input 2 4 7 2 2 4" xfId="15736"/>
    <cellStyle name="Input 2 4 7 2 2 5" xfId="15737"/>
    <cellStyle name="Input 2 4 7 2 2 6" xfId="15738"/>
    <cellStyle name="Input 2 4 7 2 2 7" xfId="15739"/>
    <cellStyle name="Input 2 4 7 2 3" xfId="15740"/>
    <cellStyle name="Input 2 4 7 2 4" xfId="15741"/>
    <cellStyle name="Input 2 4 7 3" xfId="15742"/>
    <cellStyle name="Input 2 4 7 3 2" xfId="15743"/>
    <cellStyle name="Input 2 4 7 3 2 2" xfId="15744"/>
    <cellStyle name="Input 2 4 7 3 2 3" xfId="15745"/>
    <cellStyle name="Input 2 4 7 3 2 4" xfId="15746"/>
    <cellStyle name="Input 2 4 7 3 2 5" xfId="15747"/>
    <cellStyle name="Input 2 4 7 3 2 6" xfId="15748"/>
    <cellStyle name="Input 2 4 7 3 2 7" xfId="15749"/>
    <cellStyle name="Input 2 4 7 3 3" xfId="15750"/>
    <cellStyle name="Input 2 4 7 3 4" xfId="15751"/>
    <cellStyle name="Input 2 4 7 4" xfId="15752"/>
    <cellStyle name="Input 2 4 7 4 2" xfId="15753"/>
    <cellStyle name="Input 2 4 7 4 2 2" xfId="15754"/>
    <cellStyle name="Input 2 4 7 4 2 3" xfId="15755"/>
    <cellStyle name="Input 2 4 7 4 2 4" xfId="15756"/>
    <cellStyle name="Input 2 4 7 4 2 5" xfId="15757"/>
    <cellStyle name="Input 2 4 7 4 2 6" xfId="15758"/>
    <cellStyle name="Input 2 4 7 4 2 7" xfId="15759"/>
    <cellStyle name="Input 2 4 7 4 3" xfId="15760"/>
    <cellStyle name="Input 2 4 7 4 4" xfId="15761"/>
    <cellStyle name="Input 2 4 7 5" xfId="15762"/>
    <cellStyle name="Input 2 4 7 5 2" xfId="15763"/>
    <cellStyle name="Input 2 4 7 5 3" xfId="15764"/>
    <cellStyle name="Input 2 4 7 5 4" xfId="15765"/>
    <cellStyle name="Input 2 4 7 5 5" xfId="15766"/>
    <cellStyle name="Input 2 4 7 5 6" xfId="15767"/>
    <cellStyle name="Input 2 4 7 5 7" xfId="15768"/>
    <cellStyle name="Input 2 4 7 5 8" xfId="15769"/>
    <cellStyle name="Input 2 4 7 6" xfId="15770"/>
    <cellStyle name="Input 2 4 7 6 2" xfId="15771"/>
    <cellStyle name="Input 2 4 7 6 3" xfId="15772"/>
    <cellStyle name="Input 2 4 7 6 4" xfId="15773"/>
    <cellStyle name="Input 2 4 7 6 5" xfId="15774"/>
    <cellStyle name="Input 2 4 7 6 6" xfId="15775"/>
    <cellStyle name="Input 2 4 7 6 7" xfId="15776"/>
    <cellStyle name="Input 2 4 7 7" xfId="15777"/>
    <cellStyle name="Input 2 4 7 8" xfId="15778"/>
    <cellStyle name="Input 2 4 7 9" xfId="15779"/>
    <cellStyle name="Input 2 4 8" xfId="15780"/>
    <cellStyle name="Input 2 4 8 2" xfId="15781"/>
    <cellStyle name="Input 2 4 8 2 2" xfId="15782"/>
    <cellStyle name="Input 2 4 8 2 3" xfId="15783"/>
    <cellStyle name="Input 2 4 8 2 4" xfId="15784"/>
    <cellStyle name="Input 2 4 8 2 5" xfId="15785"/>
    <cellStyle name="Input 2 4 8 2 6" xfId="15786"/>
    <cellStyle name="Input 2 4 8 2 7" xfId="15787"/>
    <cellStyle name="Input 2 4 8 3" xfId="15788"/>
    <cellStyle name="Input 2 4 8 4" xfId="15789"/>
    <cellStyle name="Input 2 4 8 5" xfId="15790"/>
    <cellStyle name="Input 2 4 9" xfId="15791"/>
    <cellStyle name="Input 2 4 9 2" xfId="15792"/>
    <cellStyle name="Input 2 4 9 2 2" xfId="15793"/>
    <cellStyle name="Input 2 4 9 2 3" xfId="15794"/>
    <cellStyle name="Input 2 4 9 2 4" xfId="15795"/>
    <cellStyle name="Input 2 4 9 2 5" xfId="15796"/>
    <cellStyle name="Input 2 4 9 2 6" xfId="15797"/>
    <cellStyle name="Input 2 4 9 2 7" xfId="15798"/>
    <cellStyle name="Input 2 4 9 3" xfId="15799"/>
    <cellStyle name="Input 2 4 9 4" xfId="15800"/>
    <cellStyle name="Input 2 4 9 5" xfId="15801"/>
    <cellStyle name="Input 2 5" xfId="15802"/>
    <cellStyle name="Input 2 5 10" xfId="15803"/>
    <cellStyle name="Input 2 5 10 2" xfId="15804"/>
    <cellStyle name="Input 2 5 10 2 2" xfId="15805"/>
    <cellStyle name="Input 2 5 10 2 3" xfId="15806"/>
    <cellStyle name="Input 2 5 10 2 4" xfId="15807"/>
    <cellStyle name="Input 2 5 10 2 5" xfId="15808"/>
    <cellStyle name="Input 2 5 10 2 6" xfId="15809"/>
    <cellStyle name="Input 2 5 10 2 7" xfId="15810"/>
    <cellStyle name="Input 2 5 10 3" xfId="15811"/>
    <cellStyle name="Input 2 5 10 4" xfId="15812"/>
    <cellStyle name="Input 2 5 10 5" xfId="15813"/>
    <cellStyle name="Input 2 5 11" xfId="15814"/>
    <cellStyle name="Input 2 5 11 2" xfId="15815"/>
    <cellStyle name="Input 2 5 11 2 2" xfId="15816"/>
    <cellStyle name="Input 2 5 11 2 3" xfId="15817"/>
    <cellStyle name="Input 2 5 11 2 4" xfId="15818"/>
    <cellStyle name="Input 2 5 11 2 5" xfId="15819"/>
    <cellStyle name="Input 2 5 11 2 6" xfId="15820"/>
    <cellStyle name="Input 2 5 11 2 7" xfId="15821"/>
    <cellStyle name="Input 2 5 11 3" xfId="15822"/>
    <cellStyle name="Input 2 5 11 4" xfId="15823"/>
    <cellStyle name="Input 2 5 11 5" xfId="15824"/>
    <cellStyle name="Input 2 5 12" xfId="15825"/>
    <cellStyle name="Input 2 5 12 2" xfId="15826"/>
    <cellStyle name="Input 2 5 12 3" xfId="15827"/>
    <cellStyle name="Input 2 5 12 4" xfId="15828"/>
    <cellStyle name="Input 2 5 12 5" xfId="15829"/>
    <cellStyle name="Input 2 5 12 6" xfId="15830"/>
    <cellStyle name="Input 2 5 12 7" xfId="15831"/>
    <cellStyle name="Input 2 5 12 8" xfId="15832"/>
    <cellStyle name="Input 2 5 13" xfId="15833"/>
    <cellStyle name="Input 2 5 13 2" xfId="15834"/>
    <cellStyle name="Input 2 5 13 3" xfId="15835"/>
    <cellStyle name="Input 2 5 13 4" xfId="15836"/>
    <cellStyle name="Input 2 5 13 5" xfId="15837"/>
    <cellStyle name="Input 2 5 13 6" xfId="15838"/>
    <cellStyle name="Input 2 5 13 7" xfId="15839"/>
    <cellStyle name="Input 2 5 14" xfId="15840"/>
    <cellStyle name="Input 2 5 14 2" xfId="15841"/>
    <cellStyle name="Input 2 5 14 3" xfId="15842"/>
    <cellStyle name="Input 2 5 14 4" xfId="15843"/>
    <cellStyle name="Input 2 5 14 5" xfId="15844"/>
    <cellStyle name="Input 2 5 15" xfId="15845"/>
    <cellStyle name="Input 2 5 15 2" xfId="15846"/>
    <cellStyle name="Input 2 5 15 3" xfId="15847"/>
    <cellStyle name="Input 2 5 15 4" xfId="15848"/>
    <cellStyle name="Input 2 5 15 5" xfId="15849"/>
    <cellStyle name="Input 2 5 16" xfId="15850"/>
    <cellStyle name="Input 2 5 16 2" xfId="15851"/>
    <cellStyle name="Input 2 5 16 3" xfId="15852"/>
    <cellStyle name="Input 2 5 16 4" xfId="15853"/>
    <cellStyle name="Input 2 5 16 5" xfId="15854"/>
    <cellStyle name="Input 2 5 17" xfId="15855"/>
    <cellStyle name="Input 2 5 17 2" xfId="15856"/>
    <cellStyle name="Input 2 5 17 3" xfId="15857"/>
    <cellStyle name="Input 2 5 17 4" xfId="15858"/>
    <cellStyle name="Input 2 5 17 5" xfId="15859"/>
    <cellStyle name="Input 2 5 18" xfId="15860"/>
    <cellStyle name="Input 2 5 19" xfId="15861"/>
    <cellStyle name="Input 2 5 2" xfId="15862"/>
    <cellStyle name="Input 2 5 2 10" xfId="15863"/>
    <cellStyle name="Input 2 5 2 10 2" xfId="15864"/>
    <cellStyle name="Input 2 5 2 10 3" xfId="15865"/>
    <cellStyle name="Input 2 5 2 10 4" xfId="15866"/>
    <cellStyle name="Input 2 5 2 10 5" xfId="15867"/>
    <cellStyle name="Input 2 5 2 10 6" xfId="15868"/>
    <cellStyle name="Input 2 5 2 10 7" xfId="15869"/>
    <cellStyle name="Input 2 5 2 10 8" xfId="15870"/>
    <cellStyle name="Input 2 5 2 11" xfId="15871"/>
    <cellStyle name="Input 2 5 2 11 2" xfId="15872"/>
    <cellStyle name="Input 2 5 2 11 3" xfId="15873"/>
    <cellStyle name="Input 2 5 2 11 4" xfId="15874"/>
    <cellStyle name="Input 2 5 2 11 5" xfId="15875"/>
    <cellStyle name="Input 2 5 2 11 6" xfId="15876"/>
    <cellStyle name="Input 2 5 2 11 7" xfId="15877"/>
    <cellStyle name="Input 2 5 2 12" xfId="15878"/>
    <cellStyle name="Input 2 5 2 12 2" xfId="15879"/>
    <cellStyle name="Input 2 5 2 12 3" xfId="15880"/>
    <cellStyle name="Input 2 5 2 12 4" xfId="15881"/>
    <cellStyle name="Input 2 5 2 12 5" xfId="15882"/>
    <cellStyle name="Input 2 5 2 13" xfId="15883"/>
    <cellStyle name="Input 2 5 2 13 2" xfId="15884"/>
    <cellStyle name="Input 2 5 2 13 3" xfId="15885"/>
    <cellStyle name="Input 2 5 2 13 4" xfId="15886"/>
    <cellStyle name="Input 2 5 2 13 5" xfId="15887"/>
    <cellStyle name="Input 2 5 2 14" xfId="15888"/>
    <cellStyle name="Input 2 5 2 14 2" xfId="15889"/>
    <cellStyle name="Input 2 5 2 14 3" xfId="15890"/>
    <cellStyle name="Input 2 5 2 14 4" xfId="15891"/>
    <cellStyle name="Input 2 5 2 14 5" xfId="15892"/>
    <cellStyle name="Input 2 5 2 15" xfId="15893"/>
    <cellStyle name="Input 2 5 2 15 2" xfId="15894"/>
    <cellStyle name="Input 2 5 2 15 3" xfId="15895"/>
    <cellStyle name="Input 2 5 2 15 4" xfId="15896"/>
    <cellStyle name="Input 2 5 2 15 5" xfId="15897"/>
    <cellStyle name="Input 2 5 2 16" xfId="15898"/>
    <cellStyle name="Input 2 5 2 17" xfId="15899"/>
    <cellStyle name="Input 2 5 2 2" xfId="15900"/>
    <cellStyle name="Input 2 5 2 2 10" xfId="15901"/>
    <cellStyle name="Input 2 5 2 2 10 2" xfId="15902"/>
    <cellStyle name="Input 2 5 2 2 10 3" xfId="15903"/>
    <cellStyle name="Input 2 5 2 2 10 4" xfId="15904"/>
    <cellStyle name="Input 2 5 2 2 10 5" xfId="15905"/>
    <cellStyle name="Input 2 5 2 2 10 6" xfId="15906"/>
    <cellStyle name="Input 2 5 2 2 10 7" xfId="15907"/>
    <cellStyle name="Input 2 5 2 2 11" xfId="15908"/>
    <cellStyle name="Input 2 5 2 2 11 2" xfId="15909"/>
    <cellStyle name="Input 2 5 2 2 11 3" xfId="15910"/>
    <cellStyle name="Input 2 5 2 2 11 4" xfId="15911"/>
    <cellStyle name="Input 2 5 2 2 11 5" xfId="15912"/>
    <cellStyle name="Input 2 5 2 2 12" xfId="15913"/>
    <cellStyle name="Input 2 5 2 2 12 2" xfId="15914"/>
    <cellStyle name="Input 2 5 2 2 12 3" xfId="15915"/>
    <cellStyle name="Input 2 5 2 2 12 4" xfId="15916"/>
    <cellStyle name="Input 2 5 2 2 12 5" xfId="15917"/>
    <cellStyle name="Input 2 5 2 2 13" xfId="15918"/>
    <cellStyle name="Input 2 5 2 2 13 2" xfId="15919"/>
    <cellStyle name="Input 2 5 2 2 13 3" xfId="15920"/>
    <cellStyle name="Input 2 5 2 2 13 4" xfId="15921"/>
    <cellStyle name="Input 2 5 2 2 13 5" xfId="15922"/>
    <cellStyle name="Input 2 5 2 2 14" xfId="15923"/>
    <cellStyle name="Input 2 5 2 2 14 2" xfId="15924"/>
    <cellStyle name="Input 2 5 2 2 14 3" xfId="15925"/>
    <cellStyle name="Input 2 5 2 2 14 4" xfId="15926"/>
    <cellStyle name="Input 2 5 2 2 14 5" xfId="15927"/>
    <cellStyle name="Input 2 5 2 2 15" xfId="15928"/>
    <cellStyle name="Input 2 5 2 2 15 2" xfId="15929"/>
    <cellStyle name="Input 2 5 2 2 15 3" xfId="15930"/>
    <cellStyle name="Input 2 5 2 2 15 4" xfId="15931"/>
    <cellStyle name="Input 2 5 2 2 15 5" xfId="15932"/>
    <cellStyle name="Input 2 5 2 2 16" xfId="15933"/>
    <cellStyle name="Input 2 5 2 2 16 2" xfId="15934"/>
    <cellStyle name="Input 2 5 2 2 16 3" xfId="15935"/>
    <cellStyle name="Input 2 5 2 2 16 4" xfId="15936"/>
    <cellStyle name="Input 2 5 2 2 16 5" xfId="15937"/>
    <cellStyle name="Input 2 5 2 2 17" xfId="15938"/>
    <cellStyle name="Input 2 5 2 2 17 2" xfId="15939"/>
    <cellStyle name="Input 2 5 2 2 17 3" xfId="15940"/>
    <cellStyle name="Input 2 5 2 2 17 4" xfId="15941"/>
    <cellStyle name="Input 2 5 2 2 17 5" xfId="15942"/>
    <cellStyle name="Input 2 5 2 2 18" xfId="15943"/>
    <cellStyle name="Input 2 5 2 2 2" xfId="15944"/>
    <cellStyle name="Input 2 5 2 2 2 10" xfId="15945"/>
    <cellStyle name="Input 2 5 2 2 2 10 2" xfId="15946"/>
    <cellStyle name="Input 2 5 2 2 2 10 3" xfId="15947"/>
    <cellStyle name="Input 2 5 2 2 2 10 4" xfId="15948"/>
    <cellStyle name="Input 2 5 2 2 2 10 5" xfId="15949"/>
    <cellStyle name="Input 2 5 2 2 2 11" xfId="15950"/>
    <cellStyle name="Input 2 5 2 2 2 11 2" xfId="15951"/>
    <cellStyle name="Input 2 5 2 2 2 11 3" xfId="15952"/>
    <cellStyle name="Input 2 5 2 2 2 11 4" xfId="15953"/>
    <cellStyle name="Input 2 5 2 2 2 11 5" xfId="15954"/>
    <cellStyle name="Input 2 5 2 2 2 12" xfId="15955"/>
    <cellStyle name="Input 2 5 2 2 2 12 2" xfId="15956"/>
    <cellStyle name="Input 2 5 2 2 2 12 3" xfId="15957"/>
    <cellStyle name="Input 2 5 2 2 2 12 4" xfId="15958"/>
    <cellStyle name="Input 2 5 2 2 2 12 5" xfId="15959"/>
    <cellStyle name="Input 2 5 2 2 2 13" xfId="15960"/>
    <cellStyle name="Input 2 5 2 2 2 13 2" xfId="15961"/>
    <cellStyle name="Input 2 5 2 2 2 13 3" xfId="15962"/>
    <cellStyle name="Input 2 5 2 2 2 13 4" xfId="15963"/>
    <cellStyle name="Input 2 5 2 2 2 13 5" xfId="15964"/>
    <cellStyle name="Input 2 5 2 2 2 14" xfId="15965"/>
    <cellStyle name="Input 2 5 2 2 2 14 2" xfId="15966"/>
    <cellStyle name="Input 2 5 2 2 2 14 3" xfId="15967"/>
    <cellStyle name="Input 2 5 2 2 2 14 4" xfId="15968"/>
    <cellStyle name="Input 2 5 2 2 2 14 5" xfId="15969"/>
    <cellStyle name="Input 2 5 2 2 2 15" xfId="15970"/>
    <cellStyle name="Input 2 5 2 2 2 15 2" xfId="15971"/>
    <cellStyle name="Input 2 5 2 2 2 15 3" xfId="15972"/>
    <cellStyle name="Input 2 5 2 2 2 15 4" xfId="15973"/>
    <cellStyle name="Input 2 5 2 2 2 15 5" xfId="15974"/>
    <cellStyle name="Input 2 5 2 2 2 16" xfId="15975"/>
    <cellStyle name="Input 2 5 2 2 2 16 2" xfId="15976"/>
    <cellStyle name="Input 2 5 2 2 2 16 3" xfId="15977"/>
    <cellStyle name="Input 2 5 2 2 2 16 4" xfId="15978"/>
    <cellStyle name="Input 2 5 2 2 2 16 5" xfId="15979"/>
    <cellStyle name="Input 2 5 2 2 2 17" xfId="15980"/>
    <cellStyle name="Input 2 5 2 2 2 17 2" xfId="15981"/>
    <cellStyle name="Input 2 5 2 2 2 17 3" xfId="15982"/>
    <cellStyle name="Input 2 5 2 2 2 17 4" xfId="15983"/>
    <cellStyle name="Input 2 5 2 2 2 17 5" xfId="15984"/>
    <cellStyle name="Input 2 5 2 2 2 18" xfId="15985"/>
    <cellStyle name="Input 2 5 2 2 2 2" xfId="15986"/>
    <cellStyle name="Input 2 5 2 2 2 2 10" xfId="15987"/>
    <cellStyle name="Input 2 5 2 2 2 2 2" xfId="15988"/>
    <cellStyle name="Input 2 5 2 2 2 2 2 2" xfId="15989"/>
    <cellStyle name="Input 2 5 2 2 2 2 2 2 2" xfId="15990"/>
    <cellStyle name="Input 2 5 2 2 2 2 2 2 3" xfId="15991"/>
    <cellStyle name="Input 2 5 2 2 2 2 2 2 4" xfId="15992"/>
    <cellStyle name="Input 2 5 2 2 2 2 2 2 5" xfId="15993"/>
    <cellStyle name="Input 2 5 2 2 2 2 2 2 6" xfId="15994"/>
    <cellStyle name="Input 2 5 2 2 2 2 2 2 7" xfId="15995"/>
    <cellStyle name="Input 2 5 2 2 2 2 2 3" xfId="15996"/>
    <cellStyle name="Input 2 5 2 2 2 2 2 4" xfId="15997"/>
    <cellStyle name="Input 2 5 2 2 2 2 3" xfId="15998"/>
    <cellStyle name="Input 2 5 2 2 2 2 3 2" xfId="15999"/>
    <cellStyle name="Input 2 5 2 2 2 2 3 2 2" xfId="16000"/>
    <cellStyle name="Input 2 5 2 2 2 2 3 2 3" xfId="16001"/>
    <cellStyle name="Input 2 5 2 2 2 2 3 2 4" xfId="16002"/>
    <cellStyle name="Input 2 5 2 2 2 2 3 2 5" xfId="16003"/>
    <cellStyle name="Input 2 5 2 2 2 2 3 2 6" xfId="16004"/>
    <cellStyle name="Input 2 5 2 2 2 2 3 2 7" xfId="16005"/>
    <cellStyle name="Input 2 5 2 2 2 2 3 3" xfId="16006"/>
    <cellStyle name="Input 2 5 2 2 2 2 3 4" xfId="16007"/>
    <cellStyle name="Input 2 5 2 2 2 2 4" xfId="16008"/>
    <cellStyle name="Input 2 5 2 2 2 2 4 2" xfId="16009"/>
    <cellStyle name="Input 2 5 2 2 2 2 4 2 2" xfId="16010"/>
    <cellStyle name="Input 2 5 2 2 2 2 4 2 3" xfId="16011"/>
    <cellStyle name="Input 2 5 2 2 2 2 4 2 4" xfId="16012"/>
    <cellStyle name="Input 2 5 2 2 2 2 4 2 5" xfId="16013"/>
    <cellStyle name="Input 2 5 2 2 2 2 4 2 6" xfId="16014"/>
    <cellStyle name="Input 2 5 2 2 2 2 4 2 7" xfId="16015"/>
    <cellStyle name="Input 2 5 2 2 2 2 4 3" xfId="16016"/>
    <cellStyle name="Input 2 5 2 2 2 2 4 4" xfId="16017"/>
    <cellStyle name="Input 2 5 2 2 2 2 5" xfId="16018"/>
    <cellStyle name="Input 2 5 2 2 2 2 5 2" xfId="16019"/>
    <cellStyle name="Input 2 5 2 2 2 2 5 3" xfId="16020"/>
    <cellStyle name="Input 2 5 2 2 2 2 5 4" xfId="16021"/>
    <cellStyle name="Input 2 5 2 2 2 2 5 5" xfId="16022"/>
    <cellStyle name="Input 2 5 2 2 2 2 5 6" xfId="16023"/>
    <cellStyle name="Input 2 5 2 2 2 2 5 7" xfId="16024"/>
    <cellStyle name="Input 2 5 2 2 2 2 5 8" xfId="16025"/>
    <cellStyle name="Input 2 5 2 2 2 2 6" xfId="16026"/>
    <cellStyle name="Input 2 5 2 2 2 2 6 2" xfId="16027"/>
    <cellStyle name="Input 2 5 2 2 2 2 6 3" xfId="16028"/>
    <cellStyle name="Input 2 5 2 2 2 2 6 4" xfId="16029"/>
    <cellStyle name="Input 2 5 2 2 2 2 6 5" xfId="16030"/>
    <cellStyle name="Input 2 5 2 2 2 2 6 6" xfId="16031"/>
    <cellStyle name="Input 2 5 2 2 2 2 6 7" xfId="16032"/>
    <cellStyle name="Input 2 5 2 2 2 2 7" xfId="16033"/>
    <cellStyle name="Input 2 5 2 2 2 2 8" xfId="16034"/>
    <cellStyle name="Input 2 5 2 2 2 2 9" xfId="16035"/>
    <cellStyle name="Input 2 5 2 2 2 3" xfId="16036"/>
    <cellStyle name="Input 2 5 2 2 2 3 2" xfId="16037"/>
    <cellStyle name="Input 2 5 2 2 2 3 2 2" xfId="16038"/>
    <cellStyle name="Input 2 5 2 2 2 3 2 3" xfId="16039"/>
    <cellStyle name="Input 2 5 2 2 2 3 2 4" xfId="16040"/>
    <cellStyle name="Input 2 5 2 2 2 3 2 5" xfId="16041"/>
    <cellStyle name="Input 2 5 2 2 2 3 2 6" xfId="16042"/>
    <cellStyle name="Input 2 5 2 2 2 3 2 7" xfId="16043"/>
    <cellStyle name="Input 2 5 2 2 2 3 3" xfId="16044"/>
    <cellStyle name="Input 2 5 2 2 2 3 4" xfId="16045"/>
    <cellStyle name="Input 2 5 2 2 2 3 5" xfId="16046"/>
    <cellStyle name="Input 2 5 2 2 2 4" xfId="16047"/>
    <cellStyle name="Input 2 5 2 2 2 4 2" xfId="16048"/>
    <cellStyle name="Input 2 5 2 2 2 4 2 2" xfId="16049"/>
    <cellStyle name="Input 2 5 2 2 2 4 2 3" xfId="16050"/>
    <cellStyle name="Input 2 5 2 2 2 4 2 4" xfId="16051"/>
    <cellStyle name="Input 2 5 2 2 2 4 2 5" xfId="16052"/>
    <cellStyle name="Input 2 5 2 2 2 4 2 6" xfId="16053"/>
    <cellStyle name="Input 2 5 2 2 2 4 2 7" xfId="16054"/>
    <cellStyle name="Input 2 5 2 2 2 4 3" xfId="16055"/>
    <cellStyle name="Input 2 5 2 2 2 4 4" xfId="16056"/>
    <cellStyle name="Input 2 5 2 2 2 4 5" xfId="16057"/>
    <cellStyle name="Input 2 5 2 2 2 5" xfId="16058"/>
    <cellStyle name="Input 2 5 2 2 2 5 2" xfId="16059"/>
    <cellStyle name="Input 2 5 2 2 2 5 2 2" xfId="16060"/>
    <cellStyle name="Input 2 5 2 2 2 5 2 3" xfId="16061"/>
    <cellStyle name="Input 2 5 2 2 2 5 2 4" xfId="16062"/>
    <cellStyle name="Input 2 5 2 2 2 5 2 5" xfId="16063"/>
    <cellStyle name="Input 2 5 2 2 2 5 2 6" xfId="16064"/>
    <cellStyle name="Input 2 5 2 2 2 5 2 7" xfId="16065"/>
    <cellStyle name="Input 2 5 2 2 2 5 3" xfId="16066"/>
    <cellStyle name="Input 2 5 2 2 2 5 4" xfId="16067"/>
    <cellStyle name="Input 2 5 2 2 2 5 5" xfId="16068"/>
    <cellStyle name="Input 2 5 2 2 2 6" xfId="16069"/>
    <cellStyle name="Input 2 5 2 2 2 6 2" xfId="16070"/>
    <cellStyle name="Input 2 5 2 2 2 6 3" xfId="16071"/>
    <cellStyle name="Input 2 5 2 2 2 6 4" xfId="16072"/>
    <cellStyle name="Input 2 5 2 2 2 6 5" xfId="16073"/>
    <cellStyle name="Input 2 5 2 2 2 6 6" xfId="16074"/>
    <cellStyle name="Input 2 5 2 2 2 6 7" xfId="16075"/>
    <cellStyle name="Input 2 5 2 2 2 6 8" xfId="16076"/>
    <cellStyle name="Input 2 5 2 2 2 7" xfId="16077"/>
    <cellStyle name="Input 2 5 2 2 2 7 2" xfId="16078"/>
    <cellStyle name="Input 2 5 2 2 2 7 3" xfId="16079"/>
    <cellStyle name="Input 2 5 2 2 2 7 4" xfId="16080"/>
    <cellStyle name="Input 2 5 2 2 2 7 5" xfId="16081"/>
    <cellStyle name="Input 2 5 2 2 2 7 6" xfId="16082"/>
    <cellStyle name="Input 2 5 2 2 2 7 7" xfId="16083"/>
    <cellStyle name="Input 2 5 2 2 2 8" xfId="16084"/>
    <cellStyle name="Input 2 5 2 2 2 8 2" xfId="16085"/>
    <cellStyle name="Input 2 5 2 2 2 8 3" xfId="16086"/>
    <cellStyle name="Input 2 5 2 2 2 8 4" xfId="16087"/>
    <cellStyle name="Input 2 5 2 2 2 8 5" xfId="16088"/>
    <cellStyle name="Input 2 5 2 2 2 9" xfId="16089"/>
    <cellStyle name="Input 2 5 2 2 2 9 2" xfId="16090"/>
    <cellStyle name="Input 2 5 2 2 2 9 3" xfId="16091"/>
    <cellStyle name="Input 2 5 2 2 2 9 4" xfId="16092"/>
    <cellStyle name="Input 2 5 2 2 2 9 5" xfId="16093"/>
    <cellStyle name="Input 2 5 2 2 3" xfId="16094"/>
    <cellStyle name="Input 2 5 2 2 3 10" xfId="16095"/>
    <cellStyle name="Input 2 5 2 2 3 2" xfId="16096"/>
    <cellStyle name="Input 2 5 2 2 3 2 2" xfId="16097"/>
    <cellStyle name="Input 2 5 2 2 3 2 2 2" xfId="16098"/>
    <cellStyle name="Input 2 5 2 2 3 2 2 3" xfId="16099"/>
    <cellStyle name="Input 2 5 2 2 3 2 2 4" xfId="16100"/>
    <cellStyle name="Input 2 5 2 2 3 2 2 5" xfId="16101"/>
    <cellStyle name="Input 2 5 2 2 3 2 2 6" xfId="16102"/>
    <cellStyle name="Input 2 5 2 2 3 2 2 7" xfId="16103"/>
    <cellStyle name="Input 2 5 2 2 3 2 3" xfId="16104"/>
    <cellStyle name="Input 2 5 2 2 3 2 4" xfId="16105"/>
    <cellStyle name="Input 2 5 2 2 3 3" xfId="16106"/>
    <cellStyle name="Input 2 5 2 2 3 3 2" xfId="16107"/>
    <cellStyle name="Input 2 5 2 2 3 3 2 2" xfId="16108"/>
    <cellStyle name="Input 2 5 2 2 3 3 2 3" xfId="16109"/>
    <cellStyle name="Input 2 5 2 2 3 3 2 4" xfId="16110"/>
    <cellStyle name="Input 2 5 2 2 3 3 2 5" xfId="16111"/>
    <cellStyle name="Input 2 5 2 2 3 3 2 6" xfId="16112"/>
    <cellStyle name="Input 2 5 2 2 3 3 2 7" xfId="16113"/>
    <cellStyle name="Input 2 5 2 2 3 3 3" xfId="16114"/>
    <cellStyle name="Input 2 5 2 2 3 3 4" xfId="16115"/>
    <cellStyle name="Input 2 5 2 2 3 4" xfId="16116"/>
    <cellStyle name="Input 2 5 2 2 3 4 2" xfId="16117"/>
    <cellStyle name="Input 2 5 2 2 3 4 2 2" xfId="16118"/>
    <cellStyle name="Input 2 5 2 2 3 4 2 3" xfId="16119"/>
    <cellStyle name="Input 2 5 2 2 3 4 2 4" xfId="16120"/>
    <cellStyle name="Input 2 5 2 2 3 4 2 5" xfId="16121"/>
    <cellStyle name="Input 2 5 2 2 3 4 2 6" xfId="16122"/>
    <cellStyle name="Input 2 5 2 2 3 4 2 7" xfId="16123"/>
    <cellStyle name="Input 2 5 2 2 3 4 3" xfId="16124"/>
    <cellStyle name="Input 2 5 2 2 3 4 4" xfId="16125"/>
    <cellStyle name="Input 2 5 2 2 3 5" xfId="16126"/>
    <cellStyle name="Input 2 5 2 2 3 5 2" xfId="16127"/>
    <cellStyle name="Input 2 5 2 2 3 5 3" xfId="16128"/>
    <cellStyle name="Input 2 5 2 2 3 5 4" xfId="16129"/>
    <cellStyle name="Input 2 5 2 2 3 5 5" xfId="16130"/>
    <cellStyle name="Input 2 5 2 2 3 5 6" xfId="16131"/>
    <cellStyle name="Input 2 5 2 2 3 5 7" xfId="16132"/>
    <cellStyle name="Input 2 5 2 2 3 5 8" xfId="16133"/>
    <cellStyle name="Input 2 5 2 2 3 6" xfId="16134"/>
    <cellStyle name="Input 2 5 2 2 3 6 2" xfId="16135"/>
    <cellStyle name="Input 2 5 2 2 3 6 3" xfId="16136"/>
    <cellStyle name="Input 2 5 2 2 3 6 4" xfId="16137"/>
    <cellStyle name="Input 2 5 2 2 3 6 5" xfId="16138"/>
    <cellStyle name="Input 2 5 2 2 3 6 6" xfId="16139"/>
    <cellStyle name="Input 2 5 2 2 3 6 7" xfId="16140"/>
    <cellStyle name="Input 2 5 2 2 3 7" xfId="16141"/>
    <cellStyle name="Input 2 5 2 2 3 8" xfId="16142"/>
    <cellStyle name="Input 2 5 2 2 3 9" xfId="16143"/>
    <cellStyle name="Input 2 5 2 2 4" xfId="16144"/>
    <cellStyle name="Input 2 5 2 2 4 10" xfId="16145"/>
    <cellStyle name="Input 2 5 2 2 4 2" xfId="16146"/>
    <cellStyle name="Input 2 5 2 2 4 2 2" xfId="16147"/>
    <cellStyle name="Input 2 5 2 2 4 2 2 2" xfId="16148"/>
    <cellStyle name="Input 2 5 2 2 4 2 2 3" xfId="16149"/>
    <cellStyle name="Input 2 5 2 2 4 2 2 4" xfId="16150"/>
    <cellStyle name="Input 2 5 2 2 4 2 2 5" xfId="16151"/>
    <cellStyle name="Input 2 5 2 2 4 2 2 6" xfId="16152"/>
    <cellStyle name="Input 2 5 2 2 4 2 2 7" xfId="16153"/>
    <cellStyle name="Input 2 5 2 2 4 2 3" xfId="16154"/>
    <cellStyle name="Input 2 5 2 2 4 2 4" xfId="16155"/>
    <cellStyle name="Input 2 5 2 2 4 3" xfId="16156"/>
    <cellStyle name="Input 2 5 2 2 4 3 2" xfId="16157"/>
    <cellStyle name="Input 2 5 2 2 4 3 2 2" xfId="16158"/>
    <cellStyle name="Input 2 5 2 2 4 3 2 3" xfId="16159"/>
    <cellStyle name="Input 2 5 2 2 4 3 2 4" xfId="16160"/>
    <cellStyle name="Input 2 5 2 2 4 3 2 5" xfId="16161"/>
    <cellStyle name="Input 2 5 2 2 4 3 2 6" xfId="16162"/>
    <cellStyle name="Input 2 5 2 2 4 3 2 7" xfId="16163"/>
    <cellStyle name="Input 2 5 2 2 4 3 3" xfId="16164"/>
    <cellStyle name="Input 2 5 2 2 4 3 4" xfId="16165"/>
    <cellStyle name="Input 2 5 2 2 4 4" xfId="16166"/>
    <cellStyle name="Input 2 5 2 2 4 4 2" xfId="16167"/>
    <cellStyle name="Input 2 5 2 2 4 4 2 2" xfId="16168"/>
    <cellStyle name="Input 2 5 2 2 4 4 2 3" xfId="16169"/>
    <cellStyle name="Input 2 5 2 2 4 4 2 4" xfId="16170"/>
    <cellStyle name="Input 2 5 2 2 4 4 2 5" xfId="16171"/>
    <cellStyle name="Input 2 5 2 2 4 4 2 6" xfId="16172"/>
    <cellStyle name="Input 2 5 2 2 4 4 2 7" xfId="16173"/>
    <cellStyle name="Input 2 5 2 2 4 4 3" xfId="16174"/>
    <cellStyle name="Input 2 5 2 2 4 4 4" xfId="16175"/>
    <cellStyle name="Input 2 5 2 2 4 5" xfId="16176"/>
    <cellStyle name="Input 2 5 2 2 4 5 2" xfId="16177"/>
    <cellStyle name="Input 2 5 2 2 4 5 3" xfId="16178"/>
    <cellStyle name="Input 2 5 2 2 4 5 4" xfId="16179"/>
    <cellStyle name="Input 2 5 2 2 4 5 5" xfId="16180"/>
    <cellStyle name="Input 2 5 2 2 4 5 6" xfId="16181"/>
    <cellStyle name="Input 2 5 2 2 4 5 7" xfId="16182"/>
    <cellStyle name="Input 2 5 2 2 4 5 8" xfId="16183"/>
    <cellStyle name="Input 2 5 2 2 4 6" xfId="16184"/>
    <cellStyle name="Input 2 5 2 2 4 6 2" xfId="16185"/>
    <cellStyle name="Input 2 5 2 2 4 6 3" xfId="16186"/>
    <cellStyle name="Input 2 5 2 2 4 6 4" xfId="16187"/>
    <cellStyle name="Input 2 5 2 2 4 6 5" xfId="16188"/>
    <cellStyle name="Input 2 5 2 2 4 6 6" xfId="16189"/>
    <cellStyle name="Input 2 5 2 2 4 6 7" xfId="16190"/>
    <cellStyle name="Input 2 5 2 2 4 7" xfId="16191"/>
    <cellStyle name="Input 2 5 2 2 4 8" xfId="16192"/>
    <cellStyle name="Input 2 5 2 2 4 9" xfId="16193"/>
    <cellStyle name="Input 2 5 2 2 5" xfId="16194"/>
    <cellStyle name="Input 2 5 2 2 5 2" xfId="16195"/>
    <cellStyle name="Input 2 5 2 2 5 2 2" xfId="16196"/>
    <cellStyle name="Input 2 5 2 2 5 2 3" xfId="16197"/>
    <cellStyle name="Input 2 5 2 2 5 2 4" xfId="16198"/>
    <cellStyle name="Input 2 5 2 2 5 2 5" xfId="16199"/>
    <cellStyle name="Input 2 5 2 2 5 2 6" xfId="16200"/>
    <cellStyle name="Input 2 5 2 2 5 2 7" xfId="16201"/>
    <cellStyle name="Input 2 5 2 2 5 3" xfId="16202"/>
    <cellStyle name="Input 2 5 2 2 5 4" xfId="16203"/>
    <cellStyle name="Input 2 5 2 2 5 5" xfId="16204"/>
    <cellStyle name="Input 2 5 2 2 6" xfId="16205"/>
    <cellStyle name="Input 2 5 2 2 6 2" xfId="16206"/>
    <cellStyle name="Input 2 5 2 2 6 2 2" xfId="16207"/>
    <cellStyle name="Input 2 5 2 2 6 2 3" xfId="16208"/>
    <cellStyle name="Input 2 5 2 2 6 2 4" xfId="16209"/>
    <cellStyle name="Input 2 5 2 2 6 2 5" xfId="16210"/>
    <cellStyle name="Input 2 5 2 2 6 2 6" xfId="16211"/>
    <cellStyle name="Input 2 5 2 2 6 2 7" xfId="16212"/>
    <cellStyle name="Input 2 5 2 2 6 3" xfId="16213"/>
    <cellStyle name="Input 2 5 2 2 6 4" xfId="16214"/>
    <cellStyle name="Input 2 5 2 2 6 5" xfId="16215"/>
    <cellStyle name="Input 2 5 2 2 7" xfId="16216"/>
    <cellStyle name="Input 2 5 2 2 7 2" xfId="16217"/>
    <cellStyle name="Input 2 5 2 2 7 2 2" xfId="16218"/>
    <cellStyle name="Input 2 5 2 2 7 2 3" xfId="16219"/>
    <cellStyle name="Input 2 5 2 2 7 2 4" xfId="16220"/>
    <cellStyle name="Input 2 5 2 2 7 2 5" xfId="16221"/>
    <cellStyle name="Input 2 5 2 2 7 2 6" xfId="16222"/>
    <cellStyle name="Input 2 5 2 2 7 2 7" xfId="16223"/>
    <cellStyle name="Input 2 5 2 2 7 3" xfId="16224"/>
    <cellStyle name="Input 2 5 2 2 7 4" xfId="16225"/>
    <cellStyle name="Input 2 5 2 2 7 5" xfId="16226"/>
    <cellStyle name="Input 2 5 2 2 8" xfId="16227"/>
    <cellStyle name="Input 2 5 2 2 8 2" xfId="16228"/>
    <cellStyle name="Input 2 5 2 2 8 2 2" xfId="16229"/>
    <cellStyle name="Input 2 5 2 2 8 2 3" xfId="16230"/>
    <cellStyle name="Input 2 5 2 2 8 2 4" xfId="16231"/>
    <cellStyle name="Input 2 5 2 2 8 2 5" xfId="16232"/>
    <cellStyle name="Input 2 5 2 2 8 2 6" xfId="16233"/>
    <cellStyle name="Input 2 5 2 2 8 2 7" xfId="16234"/>
    <cellStyle name="Input 2 5 2 2 8 3" xfId="16235"/>
    <cellStyle name="Input 2 5 2 2 8 4" xfId="16236"/>
    <cellStyle name="Input 2 5 2 2 8 5" xfId="16237"/>
    <cellStyle name="Input 2 5 2 2 9" xfId="16238"/>
    <cellStyle name="Input 2 5 2 2 9 2" xfId="16239"/>
    <cellStyle name="Input 2 5 2 2 9 3" xfId="16240"/>
    <cellStyle name="Input 2 5 2 2 9 4" xfId="16241"/>
    <cellStyle name="Input 2 5 2 2 9 5" xfId="16242"/>
    <cellStyle name="Input 2 5 2 2 9 6" xfId="16243"/>
    <cellStyle name="Input 2 5 2 2 9 7" xfId="16244"/>
    <cellStyle name="Input 2 5 2 2 9 8" xfId="16245"/>
    <cellStyle name="Input 2 5 2 3" xfId="16246"/>
    <cellStyle name="Input 2 5 2 3 10" xfId="16247"/>
    <cellStyle name="Input 2 5 2 3 10 2" xfId="16248"/>
    <cellStyle name="Input 2 5 2 3 10 3" xfId="16249"/>
    <cellStyle name="Input 2 5 2 3 10 4" xfId="16250"/>
    <cellStyle name="Input 2 5 2 3 10 5" xfId="16251"/>
    <cellStyle name="Input 2 5 2 3 11" xfId="16252"/>
    <cellStyle name="Input 2 5 2 3 11 2" xfId="16253"/>
    <cellStyle name="Input 2 5 2 3 11 3" xfId="16254"/>
    <cellStyle name="Input 2 5 2 3 11 4" xfId="16255"/>
    <cellStyle name="Input 2 5 2 3 11 5" xfId="16256"/>
    <cellStyle name="Input 2 5 2 3 12" xfId="16257"/>
    <cellStyle name="Input 2 5 2 3 12 2" xfId="16258"/>
    <cellStyle name="Input 2 5 2 3 12 3" xfId="16259"/>
    <cellStyle name="Input 2 5 2 3 12 4" xfId="16260"/>
    <cellStyle name="Input 2 5 2 3 12 5" xfId="16261"/>
    <cellStyle name="Input 2 5 2 3 13" xfId="16262"/>
    <cellStyle name="Input 2 5 2 3 13 2" xfId="16263"/>
    <cellStyle name="Input 2 5 2 3 13 3" xfId="16264"/>
    <cellStyle name="Input 2 5 2 3 13 4" xfId="16265"/>
    <cellStyle name="Input 2 5 2 3 13 5" xfId="16266"/>
    <cellStyle name="Input 2 5 2 3 14" xfId="16267"/>
    <cellStyle name="Input 2 5 2 3 14 2" xfId="16268"/>
    <cellStyle name="Input 2 5 2 3 14 3" xfId="16269"/>
    <cellStyle name="Input 2 5 2 3 14 4" xfId="16270"/>
    <cellStyle name="Input 2 5 2 3 14 5" xfId="16271"/>
    <cellStyle name="Input 2 5 2 3 15" xfId="16272"/>
    <cellStyle name="Input 2 5 2 3 15 2" xfId="16273"/>
    <cellStyle name="Input 2 5 2 3 15 3" xfId="16274"/>
    <cellStyle name="Input 2 5 2 3 15 4" xfId="16275"/>
    <cellStyle name="Input 2 5 2 3 15 5" xfId="16276"/>
    <cellStyle name="Input 2 5 2 3 16" xfId="16277"/>
    <cellStyle name="Input 2 5 2 3 16 2" xfId="16278"/>
    <cellStyle name="Input 2 5 2 3 16 3" xfId="16279"/>
    <cellStyle name="Input 2 5 2 3 16 4" xfId="16280"/>
    <cellStyle name="Input 2 5 2 3 16 5" xfId="16281"/>
    <cellStyle name="Input 2 5 2 3 17" xfId="16282"/>
    <cellStyle name="Input 2 5 2 3 17 2" xfId="16283"/>
    <cellStyle name="Input 2 5 2 3 17 3" xfId="16284"/>
    <cellStyle name="Input 2 5 2 3 17 4" xfId="16285"/>
    <cellStyle name="Input 2 5 2 3 17 5" xfId="16286"/>
    <cellStyle name="Input 2 5 2 3 18" xfId="16287"/>
    <cellStyle name="Input 2 5 2 3 2" xfId="16288"/>
    <cellStyle name="Input 2 5 2 3 2 10" xfId="16289"/>
    <cellStyle name="Input 2 5 2 3 2 2" xfId="16290"/>
    <cellStyle name="Input 2 5 2 3 2 2 2" xfId="16291"/>
    <cellStyle name="Input 2 5 2 3 2 2 2 2" xfId="16292"/>
    <cellStyle name="Input 2 5 2 3 2 2 2 3" xfId="16293"/>
    <cellStyle name="Input 2 5 2 3 2 2 2 4" xfId="16294"/>
    <cellStyle name="Input 2 5 2 3 2 2 2 5" xfId="16295"/>
    <cellStyle name="Input 2 5 2 3 2 2 2 6" xfId="16296"/>
    <cellStyle name="Input 2 5 2 3 2 2 2 7" xfId="16297"/>
    <cellStyle name="Input 2 5 2 3 2 2 3" xfId="16298"/>
    <cellStyle name="Input 2 5 2 3 2 2 4" xfId="16299"/>
    <cellStyle name="Input 2 5 2 3 2 3" xfId="16300"/>
    <cellStyle name="Input 2 5 2 3 2 3 2" xfId="16301"/>
    <cellStyle name="Input 2 5 2 3 2 3 2 2" xfId="16302"/>
    <cellStyle name="Input 2 5 2 3 2 3 2 3" xfId="16303"/>
    <cellStyle name="Input 2 5 2 3 2 3 2 4" xfId="16304"/>
    <cellStyle name="Input 2 5 2 3 2 3 2 5" xfId="16305"/>
    <cellStyle name="Input 2 5 2 3 2 3 2 6" xfId="16306"/>
    <cellStyle name="Input 2 5 2 3 2 3 2 7" xfId="16307"/>
    <cellStyle name="Input 2 5 2 3 2 3 3" xfId="16308"/>
    <cellStyle name="Input 2 5 2 3 2 3 4" xfId="16309"/>
    <cellStyle name="Input 2 5 2 3 2 4" xfId="16310"/>
    <cellStyle name="Input 2 5 2 3 2 4 2" xfId="16311"/>
    <cellStyle name="Input 2 5 2 3 2 4 2 2" xfId="16312"/>
    <cellStyle name="Input 2 5 2 3 2 4 2 3" xfId="16313"/>
    <cellStyle name="Input 2 5 2 3 2 4 2 4" xfId="16314"/>
    <cellStyle name="Input 2 5 2 3 2 4 2 5" xfId="16315"/>
    <cellStyle name="Input 2 5 2 3 2 4 2 6" xfId="16316"/>
    <cellStyle name="Input 2 5 2 3 2 4 2 7" xfId="16317"/>
    <cellStyle name="Input 2 5 2 3 2 4 3" xfId="16318"/>
    <cellStyle name="Input 2 5 2 3 2 4 4" xfId="16319"/>
    <cellStyle name="Input 2 5 2 3 2 5" xfId="16320"/>
    <cellStyle name="Input 2 5 2 3 2 5 2" xfId="16321"/>
    <cellStyle name="Input 2 5 2 3 2 5 3" xfId="16322"/>
    <cellStyle name="Input 2 5 2 3 2 5 4" xfId="16323"/>
    <cellStyle name="Input 2 5 2 3 2 5 5" xfId="16324"/>
    <cellStyle name="Input 2 5 2 3 2 5 6" xfId="16325"/>
    <cellStyle name="Input 2 5 2 3 2 5 7" xfId="16326"/>
    <cellStyle name="Input 2 5 2 3 2 5 8" xfId="16327"/>
    <cellStyle name="Input 2 5 2 3 2 6" xfId="16328"/>
    <cellStyle name="Input 2 5 2 3 2 6 2" xfId="16329"/>
    <cellStyle name="Input 2 5 2 3 2 6 3" xfId="16330"/>
    <cellStyle name="Input 2 5 2 3 2 6 4" xfId="16331"/>
    <cellStyle name="Input 2 5 2 3 2 6 5" xfId="16332"/>
    <cellStyle name="Input 2 5 2 3 2 6 6" xfId="16333"/>
    <cellStyle name="Input 2 5 2 3 2 6 7" xfId="16334"/>
    <cellStyle name="Input 2 5 2 3 2 7" xfId="16335"/>
    <cellStyle name="Input 2 5 2 3 2 8" xfId="16336"/>
    <cellStyle name="Input 2 5 2 3 2 9" xfId="16337"/>
    <cellStyle name="Input 2 5 2 3 3" xfId="16338"/>
    <cellStyle name="Input 2 5 2 3 3 2" xfId="16339"/>
    <cellStyle name="Input 2 5 2 3 3 2 2" xfId="16340"/>
    <cellStyle name="Input 2 5 2 3 3 2 3" xfId="16341"/>
    <cellStyle name="Input 2 5 2 3 3 2 4" xfId="16342"/>
    <cellStyle name="Input 2 5 2 3 3 2 5" xfId="16343"/>
    <cellStyle name="Input 2 5 2 3 3 2 6" xfId="16344"/>
    <cellStyle name="Input 2 5 2 3 3 2 7" xfId="16345"/>
    <cellStyle name="Input 2 5 2 3 3 3" xfId="16346"/>
    <cellStyle name="Input 2 5 2 3 3 4" xfId="16347"/>
    <cellStyle name="Input 2 5 2 3 3 5" xfId="16348"/>
    <cellStyle name="Input 2 5 2 3 4" xfId="16349"/>
    <cellStyle name="Input 2 5 2 3 4 2" xfId="16350"/>
    <cellStyle name="Input 2 5 2 3 4 2 2" xfId="16351"/>
    <cellStyle name="Input 2 5 2 3 4 2 3" xfId="16352"/>
    <cellStyle name="Input 2 5 2 3 4 2 4" xfId="16353"/>
    <cellStyle name="Input 2 5 2 3 4 2 5" xfId="16354"/>
    <cellStyle name="Input 2 5 2 3 4 2 6" xfId="16355"/>
    <cellStyle name="Input 2 5 2 3 4 2 7" xfId="16356"/>
    <cellStyle name="Input 2 5 2 3 4 3" xfId="16357"/>
    <cellStyle name="Input 2 5 2 3 4 4" xfId="16358"/>
    <cellStyle name="Input 2 5 2 3 4 5" xfId="16359"/>
    <cellStyle name="Input 2 5 2 3 5" xfId="16360"/>
    <cellStyle name="Input 2 5 2 3 5 2" xfId="16361"/>
    <cellStyle name="Input 2 5 2 3 5 2 2" xfId="16362"/>
    <cellStyle name="Input 2 5 2 3 5 2 3" xfId="16363"/>
    <cellStyle name="Input 2 5 2 3 5 2 4" xfId="16364"/>
    <cellStyle name="Input 2 5 2 3 5 2 5" xfId="16365"/>
    <cellStyle name="Input 2 5 2 3 5 2 6" xfId="16366"/>
    <cellStyle name="Input 2 5 2 3 5 2 7" xfId="16367"/>
    <cellStyle name="Input 2 5 2 3 5 3" xfId="16368"/>
    <cellStyle name="Input 2 5 2 3 5 4" xfId="16369"/>
    <cellStyle name="Input 2 5 2 3 5 5" xfId="16370"/>
    <cellStyle name="Input 2 5 2 3 6" xfId="16371"/>
    <cellStyle name="Input 2 5 2 3 6 2" xfId="16372"/>
    <cellStyle name="Input 2 5 2 3 6 3" xfId="16373"/>
    <cellStyle name="Input 2 5 2 3 6 4" xfId="16374"/>
    <cellStyle name="Input 2 5 2 3 6 5" xfId="16375"/>
    <cellStyle name="Input 2 5 2 3 6 6" xfId="16376"/>
    <cellStyle name="Input 2 5 2 3 6 7" xfId="16377"/>
    <cellStyle name="Input 2 5 2 3 6 8" xfId="16378"/>
    <cellStyle name="Input 2 5 2 3 7" xfId="16379"/>
    <cellStyle name="Input 2 5 2 3 7 2" xfId="16380"/>
    <cellStyle name="Input 2 5 2 3 7 3" xfId="16381"/>
    <cellStyle name="Input 2 5 2 3 7 4" xfId="16382"/>
    <cellStyle name="Input 2 5 2 3 7 5" xfId="16383"/>
    <cellStyle name="Input 2 5 2 3 7 6" xfId="16384"/>
    <cellStyle name="Input 2 5 2 3 7 7" xfId="16385"/>
    <cellStyle name="Input 2 5 2 3 8" xfId="16386"/>
    <cellStyle name="Input 2 5 2 3 8 2" xfId="16387"/>
    <cellStyle name="Input 2 5 2 3 8 3" xfId="16388"/>
    <cellStyle name="Input 2 5 2 3 8 4" xfId="16389"/>
    <cellStyle name="Input 2 5 2 3 8 5" xfId="16390"/>
    <cellStyle name="Input 2 5 2 3 9" xfId="16391"/>
    <cellStyle name="Input 2 5 2 3 9 2" xfId="16392"/>
    <cellStyle name="Input 2 5 2 3 9 3" xfId="16393"/>
    <cellStyle name="Input 2 5 2 3 9 4" xfId="16394"/>
    <cellStyle name="Input 2 5 2 3 9 5" xfId="16395"/>
    <cellStyle name="Input 2 5 2 4" xfId="16396"/>
    <cellStyle name="Input 2 5 2 4 10" xfId="16397"/>
    <cellStyle name="Input 2 5 2 4 2" xfId="16398"/>
    <cellStyle name="Input 2 5 2 4 2 2" xfId="16399"/>
    <cellStyle name="Input 2 5 2 4 2 2 2" xfId="16400"/>
    <cellStyle name="Input 2 5 2 4 2 2 3" xfId="16401"/>
    <cellStyle name="Input 2 5 2 4 2 2 4" xfId="16402"/>
    <cellStyle name="Input 2 5 2 4 2 2 5" xfId="16403"/>
    <cellStyle name="Input 2 5 2 4 2 2 6" xfId="16404"/>
    <cellStyle name="Input 2 5 2 4 2 2 7" xfId="16405"/>
    <cellStyle name="Input 2 5 2 4 2 3" xfId="16406"/>
    <cellStyle name="Input 2 5 2 4 2 4" xfId="16407"/>
    <cellStyle name="Input 2 5 2 4 3" xfId="16408"/>
    <cellStyle name="Input 2 5 2 4 3 2" xfId="16409"/>
    <cellStyle name="Input 2 5 2 4 3 2 2" xfId="16410"/>
    <cellStyle name="Input 2 5 2 4 3 2 3" xfId="16411"/>
    <cellStyle name="Input 2 5 2 4 3 2 4" xfId="16412"/>
    <cellStyle name="Input 2 5 2 4 3 2 5" xfId="16413"/>
    <cellStyle name="Input 2 5 2 4 3 2 6" xfId="16414"/>
    <cellStyle name="Input 2 5 2 4 3 2 7" xfId="16415"/>
    <cellStyle name="Input 2 5 2 4 3 3" xfId="16416"/>
    <cellStyle name="Input 2 5 2 4 3 4" xfId="16417"/>
    <cellStyle name="Input 2 5 2 4 4" xfId="16418"/>
    <cellStyle name="Input 2 5 2 4 4 2" xfId="16419"/>
    <cellStyle name="Input 2 5 2 4 4 2 2" xfId="16420"/>
    <cellStyle name="Input 2 5 2 4 4 2 3" xfId="16421"/>
    <cellStyle name="Input 2 5 2 4 4 2 4" xfId="16422"/>
    <cellStyle name="Input 2 5 2 4 4 2 5" xfId="16423"/>
    <cellStyle name="Input 2 5 2 4 4 2 6" xfId="16424"/>
    <cellStyle name="Input 2 5 2 4 4 2 7" xfId="16425"/>
    <cellStyle name="Input 2 5 2 4 4 3" xfId="16426"/>
    <cellStyle name="Input 2 5 2 4 4 4" xfId="16427"/>
    <cellStyle name="Input 2 5 2 4 5" xfId="16428"/>
    <cellStyle name="Input 2 5 2 4 5 2" xfId="16429"/>
    <cellStyle name="Input 2 5 2 4 5 3" xfId="16430"/>
    <cellStyle name="Input 2 5 2 4 5 4" xfId="16431"/>
    <cellStyle name="Input 2 5 2 4 5 5" xfId="16432"/>
    <cellStyle name="Input 2 5 2 4 5 6" xfId="16433"/>
    <cellStyle name="Input 2 5 2 4 5 7" xfId="16434"/>
    <cellStyle name="Input 2 5 2 4 5 8" xfId="16435"/>
    <cellStyle name="Input 2 5 2 4 6" xfId="16436"/>
    <cellStyle name="Input 2 5 2 4 6 2" xfId="16437"/>
    <cellStyle name="Input 2 5 2 4 6 3" xfId="16438"/>
    <cellStyle name="Input 2 5 2 4 6 4" xfId="16439"/>
    <cellStyle name="Input 2 5 2 4 6 5" xfId="16440"/>
    <cellStyle name="Input 2 5 2 4 6 6" xfId="16441"/>
    <cellStyle name="Input 2 5 2 4 6 7" xfId="16442"/>
    <cellStyle name="Input 2 5 2 4 7" xfId="16443"/>
    <cellStyle name="Input 2 5 2 4 8" xfId="16444"/>
    <cellStyle name="Input 2 5 2 4 9" xfId="16445"/>
    <cellStyle name="Input 2 5 2 5" xfId="16446"/>
    <cellStyle name="Input 2 5 2 5 10" xfId="16447"/>
    <cellStyle name="Input 2 5 2 5 2" xfId="16448"/>
    <cellStyle name="Input 2 5 2 5 2 2" xfId="16449"/>
    <cellStyle name="Input 2 5 2 5 2 2 2" xfId="16450"/>
    <cellStyle name="Input 2 5 2 5 2 2 3" xfId="16451"/>
    <cellStyle name="Input 2 5 2 5 2 2 4" xfId="16452"/>
    <cellStyle name="Input 2 5 2 5 2 2 5" xfId="16453"/>
    <cellStyle name="Input 2 5 2 5 2 2 6" xfId="16454"/>
    <cellStyle name="Input 2 5 2 5 2 2 7" xfId="16455"/>
    <cellStyle name="Input 2 5 2 5 2 3" xfId="16456"/>
    <cellStyle name="Input 2 5 2 5 2 4" xfId="16457"/>
    <cellStyle name="Input 2 5 2 5 3" xfId="16458"/>
    <cellStyle name="Input 2 5 2 5 3 2" xfId="16459"/>
    <cellStyle name="Input 2 5 2 5 3 2 2" xfId="16460"/>
    <cellStyle name="Input 2 5 2 5 3 2 3" xfId="16461"/>
    <cellStyle name="Input 2 5 2 5 3 2 4" xfId="16462"/>
    <cellStyle name="Input 2 5 2 5 3 2 5" xfId="16463"/>
    <cellStyle name="Input 2 5 2 5 3 2 6" xfId="16464"/>
    <cellStyle name="Input 2 5 2 5 3 2 7" xfId="16465"/>
    <cellStyle name="Input 2 5 2 5 3 3" xfId="16466"/>
    <cellStyle name="Input 2 5 2 5 3 4" xfId="16467"/>
    <cellStyle name="Input 2 5 2 5 4" xfId="16468"/>
    <cellStyle name="Input 2 5 2 5 4 2" xfId="16469"/>
    <cellStyle name="Input 2 5 2 5 4 2 2" xfId="16470"/>
    <cellStyle name="Input 2 5 2 5 4 2 3" xfId="16471"/>
    <cellStyle name="Input 2 5 2 5 4 2 4" xfId="16472"/>
    <cellStyle name="Input 2 5 2 5 4 2 5" xfId="16473"/>
    <cellStyle name="Input 2 5 2 5 4 2 6" xfId="16474"/>
    <cellStyle name="Input 2 5 2 5 4 2 7" xfId="16475"/>
    <cellStyle name="Input 2 5 2 5 4 3" xfId="16476"/>
    <cellStyle name="Input 2 5 2 5 4 4" xfId="16477"/>
    <cellStyle name="Input 2 5 2 5 5" xfId="16478"/>
    <cellStyle name="Input 2 5 2 5 5 2" xfId="16479"/>
    <cellStyle name="Input 2 5 2 5 5 3" xfId="16480"/>
    <cellStyle name="Input 2 5 2 5 5 4" xfId="16481"/>
    <cellStyle name="Input 2 5 2 5 5 5" xfId="16482"/>
    <cellStyle name="Input 2 5 2 5 5 6" xfId="16483"/>
    <cellStyle name="Input 2 5 2 5 5 7" xfId="16484"/>
    <cellStyle name="Input 2 5 2 5 5 8" xfId="16485"/>
    <cellStyle name="Input 2 5 2 5 6" xfId="16486"/>
    <cellStyle name="Input 2 5 2 5 6 2" xfId="16487"/>
    <cellStyle name="Input 2 5 2 5 6 3" xfId="16488"/>
    <cellStyle name="Input 2 5 2 5 6 4" xfId="16489"/>
    <cellStyle name="Input 2 5 2 5 6 5" xfId="16490"/>
    <cellStyle name="Input 2 5 2 5 6 6" xfId="16491"/>
    <cellStyle name="Input 2 5 2 5 6 7" xfId="16492"/>
    <cellStyle name="Input 2 5 2 5 7" xfId="16493"/>
    <cellStyle name="Input 2 5 2 5 8" xfId="16494"/>
    <cellStyle name="Input 2 5 2 5 9" xfId="16495"/>
    <cellStyle name="Input 2 5 2 6" xfId="16496"/>
    <cellStyle name="Input 2 5 2 6 2" xfId="16497"/>
    <cellStyle name="Input 2 5 2 6 2 2" xfId="16498"/>
    <cellStyle name="Input 2 5 2 6 2 3" xfId="16499"/>
    <cellStyle name="Input 2 5 2 6 2 4" xfId="16500"/>
    <cellStyle name="Input 2 5 2 6 2 5" xfId="16501"/>
    <cellStyle name="Input 2 5 2 6 2 6" xfId="16502"/>
    <cellStyle name="Input 2 5 2 6 2 7" xfId="16503"/>
    <cellStyle name="Input 2 5 2 6 3" xfId="16504"/>
    <cellStyle name="Input 2 5 2 6 4" xfId="16505"/>
    <cellStyle name="Input 2 5 2 6 5" xfId="16506"/>
    <cellStyle name="Input 2 5 2 7" xfId="16507"/>
    <cellStyle name="Input 2 5 2 7 2" xfId="16508"/>
    <cellStyle name="Input 2 5 2 7 2 2" xfId="16509"/>
    <cellStyle name="Input 2 5 2 7 2 3" xfId="16510"/>
    <cellStyle name="Input 2 5 2 7 2 4" xfId="16511"/>
    <cellStyle name="Input 2 5 2 7 2 5" xfId="16512"/>
    <cellStyle name="Input 2 5 2 7 2 6" xfId="16513"/>
    <cellStyle name="Input 2 5 2 7 2 7" xfId="16514"/>
    <cellStyle name="Input 2 5 2 7 3" xfId="16515"/>
    <cellStyle name="Input 2 5 2 7 4" xfId="16516"/>
    <cellStyle name="Input 2 5 2 7 5" xfId="16517"/>
    <cellStyle name="Input 2 5 2 8" xfId="16518"/>
    <cellStyle name="Input 2 5 2 8 2" xfId="16519"/>
    <cellStyle name="Input 2 5 2 8 2 2" xfId="16520"/>
    <cellStyle name="Input 2 5 2 8 2 3" xfId="16521"/>
    <cellStyle name="Input 2 5 2 8 2 4" xfId="16522"/>
    <cellStyle name="Input 2 5 2 8 2 5" xfId="16523"/>
    <cellStyle name="Input 2 5 2 8 2 6" xfId="16524"/>
    <cellStyle name="Input 2 5 2 8 2 7" xfId="16525"/>
    <cellStyle name="Input 2 5 2 8 3" xfId="16526"/>
    <cellStyle name="Input 2 5 2 8 4" xfId="16527"/>
    <cellStyle name="Input 2 5 2 8 5" xfId="16528"/>
    <cellStyle name="Input 2 5 2 9" xfId="16529"/>
    <cellStyle name="Input 2 5 2 9 2" xfId="16530"/>
    <cellStyle name="Input 2 5 2 9 2 2" xfId="16531"/>
    <cellStyle name="Input 2 5 2 9 2 3" xfId="16532"/>
    <cellStyle name="Input 2 5 2 9 2 4" xfId="16533"/>
    <cellStyle name="Input 2 5 2 9 2 5" xfId="16534"/>
    <cellStyle name="Input 2 5 2 9 2 6" xfId="16535"/>
    <cellStyle name="Input 2 5 2 9 2 7" xfId="16536"/>
    <cellStyle name="Input 2 5 2 9 3" xfId="16537"/>
    <cellStyle name="Input 2 5 2 9 4" xfId="16538"/>
    <cellStyle name="Input 2 5 2 9 5" xfId="16539"/>
    <cellStyle name="Input 2 5 3" xfId="16540"/>
    <cellStyle name="Input 2 5 3 10" xfId="16541"/>
    <cellStyle name="Input 2 5 3 10 2" xfId="16542"/>
    <cellStyle name="Input 2 5 3 10 3" xfId="16543"/>
    <cellStyle name="Input 2 5 3 10 4" xfId="16544"/>
    <cellStyle name="Input 2 5 3 10 5" xfId="16545"/>
    <cellStyle name="Input 2 5 3 10 6" xfId="16546"/>
    <cellStyle name="Input 2 5 3 10 7" xfId="16547"/>
    <cellStyle name="Input 2 5 3 10 8" xfId="16548"/>
    <cellStyle name="Input 2 5 3 11" xfId="16549"/>
    <cellStyle name="Input 2 5 3 11 2" xfId="16550"/>
    <cellStyle name="Input 2 5 3 11 3" xfId="16551"/>
    <cellStyle name="Input 2 5 3 11 4" xfId="16552"/>
    <cellStyle name="Input 2 5 3 11 5" xfId="16553"/>
    <cellStyle name="Input 2 5 3 11 6" xfId="16554"/>
    <cellStyle name="Input 2 5 3 11 7" xfId="16555"/>
    <cellStyle name="Input 2 5 3 12" xfId="16556"/>
    <cellStyle name="Input 2 5 3 12 2" xfId="16557"/>
    <cellStyle name="Input 2 5 3 12 3" xfId="16558"/>
    <cellStyle name="Input 2 5 3 12 4" xfId="16559"/>
    <cellStyle name="Input 2 5 3 12 5" xfId="16560"/>
    <cellStyle name="Input 2 5 3 13" xfId="16561"/>
    <cellStyle name="Input 2 5 3 13 2" xfId="16562"/>
    <cellStyle name="Input 2 5 3 13 3" xfId="16563"/>
    <cellStyle name="Input 2 5 3 13 4" xfId="16564"/>
    <cellStyle name="Input 2 5 3 13 5" xfId="16565"/>
    <cellStyle name="Input 2 5 3 14" xfId="16566"/>
    <cellStyle name="Input 2 5 3 14 2" xfId="16567"/>
    <cellStyle name="Input 2 5 3 14 3" xfId="16568"/>
    <cellStyle name="Input 2 5 3 14 4" xfId="16569"/>
    <cellStyle name="Input 2 5 3 14 5" xfId="16570"/>
    <cellStyle name="Input 2 5 3 15" xfId="16571"/>
    <cellStyle name="Input 2 5 3 15 2" xfId="16572"/>
    <cellStyle name="Input 2 5 3 15 3" xfId="16573"/>
    <cellStyle name="Input 2 5 3 15 4" xfId="16574"/>
    <cellStyle name="Input 2 5 3 15 5" xfId="16575"/>
    <cellStyle name="Input 2 5 3 16" xfId="16576"/>
    <cellStyle name="Input 2 5 3 17" xfId="16577"/>
    <cellStyle name="Input 2 5 3 2" xfId="16578"/>
    <cellStyle name="Input 2 5 3 2 10" xfId="16579"/>
    <cellStyle name="Input 2 5 3 2 10 2" xfId="16580"/>
    <cellStyle name="Input 2 5 3 2 10 3" xfId="16581"/>
    <cellStyle name="Input 2 5 3 2 10 4" xfId="16582"/>
    <cellStyle name="Input 2 5 3 2 10 5" xfId="16583"/>
    <cellStyle name="Input 2 5 3 2 10 6" xfId="16584"/>
    <cellStyle name="Input 2 5 3 2 10 7" xfId="16585"/>
    <cellStyle name="Input 2 5 3 2 11" xfId="16586"/>
    <cellStyle name="Input 2 5 3 2 11 2" xfId="16587"/>
    <cellStyle name="Input 2 5 3 2 11 3" xfId="16588"/>
    <cellStyle name="Input 2 5 3 2 11 4" xfId="16589"/>
    <cellStyle name="Input 2 5 3 2 11 5" xfId="16590"/>
    <cellStyle name="Input 2 5 3 2 12" xfId="16591"/>
    <cellStyle name="Input 2 5 3 2 12 2" xfId="16592"/>
    <cellStyle name="Input 2 5 3 2 12 3" xfId="16593"/>
    <cellStyle name="Input 2 5 3 2 12 4" xfId="16594"/>
    <cellStyle name="Input 2 5 3 2 12 5" xfId="16595"/>
    <cellStyle name="Input 2 5 3 2 13" xfId="16596"/>
    <cellStyle name="Input 2 5 3 2 13 2" xfId="16597"/>
    <cellStyle name="Input 2 5 3 2 13 3" xfId="16598"/>
    <cellStyle name="Input 2 5 3 2 13 4" xfId="16599"/>
    <cellStyle name="Input 2 5 3 2 13 5" xfId="16600"/>
    <cellStyle name="Input 2 5 3 2 14" xfId="16601"/>
    <cellStyle name="Input 2 5 3 2 14 2" xfId="16602"/>
    <cellStyle name="Input 2 5 3 2 14 3" xfId="16603"/>
    <cellStyle name="Input 2 5 3 2 14 4" xfId="16604"/>
    <cellStyle name="Input 2 5 3 2 14 5" xfId="16605"/>
    <cellStyle name="Input 2 5 3 2 15" xfId="16606"/>
    <cellStyle name="Input 2 5 3 2 15 2" xfId="16607"/>
    <cellStyle name="Input 2 5 3 2 15 3" xfId="16608"/>
    <cellStyle name="Input 2 5 3 2 15 4" xfId="16609"/>
    <cellStyle name="Input 2 5 3 2 15 5" xfId="16610"/>
    <cellStyle name="Input 2 5 3 2 16" xfId="16611"/>
    <cellStyle name="Input 2 5 3 2 16 2" xfId="16612"/>
    <cellStyle name="Input 2 5 3 2 16 3" xfId="16613"/>
    <cellStyle name="Input 2 5 3 2 16 4" xfId="16614"/>
    <cellStyle name="Input 2 5 3 2 16 5" xfId="16615"/>
    <cellStyle name="Input 2 5 3 2 17" xfId="16616"/>
    <cellStyle name="Input 2 5 3 2 17 2" xfId="16617"/>
    <cellStyle name="Input 2 5 3 2 17 3" xfId="16618"/>
    <cellStyle name="Input 2 5 3 2 17 4" xfId="16619"/>
    <cellStyle name="Input 2 5 3 2 17 5" xfId="16620"/>
    <cellStyle name="Input 2 5 3 2 18" xfId="16621"/>
    <cellStyle name="Input 2 5 3 2 2" xfId="16622"/>
    <cellStyle name="Input 2 5 3 2 2 10" xfId="16623"/>
    <cellStyle name="Input 2 5 3 2 2 10 2" xfId="16624"/>
    <cellStyle name="Input 2 5 3 2 2 10 3" xfId="16625"/>
    <cellStyle name="Input 2 5 3 2 2 10 4" xfId="16626"/>
    <cellStyle name="Input 2 5 3 2 2 10 5" xfId="16627"/>
    <cellStyle name="Input 2 5 3 2 2 11" xfId="16628"/>
    <cellStyle name="Input 2 5 3 2 2 11 2" xfId="16629"/>
    <cellStyle name="Input 2 5 3 2 2 11 3" xfId="16630"/>
    <cellStyle name="Input 2 5 3 2 2 11 4" xfId="16631"/>
    <cellStyle name="Input 2 5 3 2 2 11 5" xfId="16632"/>
    <cellStyle name="Input 2 5 3 2 2 12" xfId="16633"/>
    <cellStyle name="Input 2 5 3 2 2 12 2" xfId="16634"/>
    <cellStyle name="Input 2 5 3 2 2 12 3" xfId="16635"/>
    <cellStyle name="Input 2 5 3 2 2 12 4" xfId="16636"/>
    <cellStyle name="Input 2 5 3 2 2 12 5" xfId="16637"/>
    <cellStyle name="Input 2 5 3 2 2 13" xfId="16638"/>
    <cellStyle name="Input 2 5 3 2 2 13 2" xfId="16639"/>
    <cellStyle name="Input 2 5 3 2 2 13 3" xfId="16640"/>
    <cellStyle name="Input 2 5 3 2 2 13 4" xfId="16641"/>
    <cellStyle name="Input 2 5 3 2 2 13 5" xfId="16642"/>
    <cellStyle name="Input 2 5 3 2 2 14" xfId="16643"/>
    <cellStyle name="Input 2 5 3 2 2 14 2" xfId="16644"/>
    <cellStyle name="Input 2 5 3 2 2 14 3" xfId="16645"/>
    <cellStyle name="Input 2 5 3 2 2 14 4" xfId="16646"/>
    <cellStyle name="Input 2 5 3 2 2 14 5" xfId="16647"/>
    <cellStyle name="Input 2 5 3 2 2 15" xfId="16648"/>
    <cellStyle name="Input 2 5 3 2 2 15 2" xfId="16649"/>
    <cellStyle name="Input 2 5 3 2 2 15 3" xfId="16650"/>
    <cellStyle name="Input 2 5 3 2 2 15 4" xfId="16651"/>
    <cellStyle name="Input 2 5 3 2 2 15 5" xfId="16652"/>
    <cellStyle name="Input 2 5 3 2 2 16" xfId="16653"/>
    <cellStyle name="Input 2 5 3 2 2 16 2" xfId="16654"/>
    <cellStyle name="Input 2 5 3 2 2 16 3" xfId="16655"/>
    <cellStyle name="Input 2 5 3 2 2 16 4" xfId="16656"/>
    <cellStyle name="Input 2 5 3 2 2 16 5" xfId="16657"/>
    <cellStyle name="Input 2 5 3 2 2 17" xfId="16658"/>
    <cellStyle name="Input 2 5 3 2 2 17 2" xfId="16659"/>
    <cellStyle name="Input 2 5 3 2 2 17 3" xfId="16660"/>
    <cellStyle name="Input 2 5 3 2 2 17 4" xfId="16661"/>
    <cellStyle name="Input 2 5 3 2 2 17 5" xfId="16662"/>
    <cellStyle name="Input 2 5 3 2 2 18" xfId="16663"/>
    <cellStyle name="Input 2 5 3 2 2 2" xfId="16664"/>
    <cellStyle name="Input 2 5 3 2 2 2 10" xfId="16665"/>
    <cellStyle name="Input 2 5 3 2 2 2 2" xfId="16666"/>
    <cellStyle name="Input 2 5 3 2 2 2 2 2" xfId="16667"/>
    <cellStyle name="Input 2 5 3 2 2 2 2 2 2" xfId="16668"/>
    <cellStyle name="Input 2 5 3 2 2 2 2 2 3" xfId="16669"/>
    <cellStyle name="Input 2 5 3 2 2 2 2 2 4" xfId="16670"/>
    <cellStyle name="Input 2 5 3 2 2 2 2 2 5" xfId="16671"/>
    <cellStyle name="Input 2 5 3 2 2 2 2 2 6" xfId="16672"/>
    <cellStyle name="Input 2 5 3 2 2 2 2 2 7" xfId="16673"/>
    <cellStyle name="Input 2 5 3 2 2 2 2 3" xfId="16674"/>
    <cellStyle name="Input 2 5 3 2 2 2 2 4" xfId="16675"/>
    <cellStyle name="Input 2 5 3 2 2 2 3" xfId="16676"/>
    <cellStyle name="Input 2 5 3 2 2 2 3 2" xfId="16677"/>
    <cellStyle name="Input 2 5 3 2 2 2 3 2 2" xfId="16678"/>
    <cellStyle name="Input 2 5 3 2 2 2 3 2 3" xfId="16679"/>
    <cellStyle name="Input 2 5 3 2 2 2 3 2 4" xfId="16680"/>
    <cellStyle name="Input 2 5 3 2 2 2 3 2 5" xfId="16681"/>
    <cellStyle name="Input 2 5 3 2 2 2 3 2 6" xfId="16682"/>
    <cellStyle name="Input 2 5 3 2 2 2 3 2 7" xfId="16683"/>
    <cellStyle name="Input 2 5 3 2 2 2 3 3" xfId="16684"/>
    <cellStyle name="Input 2 5 3 2 2 2 3 4" xfId="16685"/>
    <cellStyle name="Input 2 5 3 2 2 2 4" xfId="16686"/>
    <cellStyle name="Input 2 5 3 2 2 2 4 2" xfId="16687"/>
    <cellStyle name="Input 2 5 3 2 2 2 4 2 2" xfId="16688"/>
    <cellStyle name="Input 2 5 3 2 2 2 4 2 3" xfId="16689"/>
    <cellStyle name="Input 2 5 3 2 2 2 4 2 4" xfId="16690"/>
    <cellStyle name="Input 2 5 3 2 2 2 4 2 5" xfId="16691"/>
    <cellStyle name="Input 2 5 3 2 2 2 4 2 6" xfId="16692"/>
    <cellStyle name="Input 2 5 3 2 2 2 4 2 7" xfId="16693"/>
    <cellStyle name="Input 2 5 3 2 2 2 4 3" xfId="16694"/>
    <cellStyle name="Input 2 5 3 2 2 2 4 4" xfId="16695"/>
    <cellStyle name="Input 2 5 3 2 2 2 5" xfId="16696"/>
    <cellStyle name="Input 2 5 3 2 2 2 5 2" xfId="16697"/>
    <cellStyle name="Input 2 5 3 2 2 2 5 3" xfId="16698"/>
    <cellStyle name="Input 2 5 3 2 2 2 5 4" xfId="16699"/>
    <cellStyle name="Input 2 5 3 2 2 2 5 5" xfId="16700"/>
    <cellStyle name="Input 2 5 3 2 2 2 5 6" xfId="16701"/>
    <cellStyle name="Input 2 5 3 2 2 2 5 7" xfId="16702"/>
    <cellStyle name="Input 2 5 3 2 2 2 5 8" xfId="16703"/>
    <cellStyle name="Input 2 5 3 2 2 2 6" xfId="16704"/>
    <cellStyle name="Input 2 5 3 2 2 2 6 2" xfId="16705"/>
    <cellStyle name="Input 2 5 3 2 2 2 6 3" xfId="16706"/>
    <cellStyle name="Input 2 5 3 2 2 2 6 4" xfId="16707"/>
    <cellStyle name="Input 2 5 3 2 2 2 6 5" xfId="16708"/>
    <cellStyle name="Input 2 5 3 2 2 2 6 6" xfId="16709"/>
    <cellStyle name="Input 2 5 3 2 2 2 6 7" xfId="16710"/>
    <cellStyle name="Input 2 5 3 2 2 2 7" xfId="16711"/>
    <cellStyle name="Input 2 5 3 2 2 2 8" xfId="16712"/>
    <cellStyle name="Input 2 5 3 2 2 2 9" xfId="16713"/>
    <cellStyle name="Input 2 5 3 2 2 3" xfId="16714"/>
    <cellStyle name="Input 2 5 3 2 2 3 2" xfId="16715"/>
    <cellStyle name="Input 2 5 3 2 2 3 2 2" xfId="16716"/>
    <cellStyle name="Input 2 5 3 2 2 3 2 3" xfId="16717"/>
    <cellStyle name="Input 2 5 3 2 2 3 2 4" xfId="16718"/>
    <cellStyle name="Input 2 5 3 2 2 3 2 5" xfId="16719"/>
    <cellStyle name="Input 2 5 3 2 2 3 2 6" xfId="16720"/>
    <cellStyle name="Input 2 5 3 2 2 3 2 7" xfId="16721"/>
    <cellStyle name="Input 2 5 3 2 2 3 3" xfId="16722"/>
    <cellStyle name="Input 2 5 3 2 2 3 4" xfId="16723"/>
    <cellStyle name="Input 2 5 3 2 2 3 5" xfId="16724"/>
    <cellStyle name="Input 2 5 3 2 2 4" xfId="16725"/>
    <cellStyle name="Input 2 5 3 2 2 4 2" xfId="16726"/>
    <cellStyle name="Input 2 5 3 2 2 4 2 2" xfId="16727"/>
    <cellStyle name="Input 2 5 3 2 2 4 2 3" xfId="16728"/>
    <cellStyle name="Input 2 5 3 2 2 4 2 4" xfId="16729"/>
    <cellStyle name="Input 2 5 3 2 2 4 2 5" xfId="16730"/>
    <cellStyle name="Input 2 5 3 2 2 4 2 6" xfId="16731"/>
    <cellStyle name="Input 2 5 3 2 2 4 2 7" xfId="16732"/>
    <cellStyle name="Input 2 5 3 2 2 4 3" xfId="16733"/>
    <cellStyle name="Input 2 5 3 2 2 4 4" xfId="16734"/>
    <cellStyle name="Input 2 5 3 2 2 4 5" xfId="16735"/>
    <cellStyle name="Input 2 5 3 2 2 5" xfId="16736"/>
    <cellStyle name="Input 2 5 3 2 2 5 2" xfId="16737"/>
    <cellStyle name="Input 2 5 3 2 2 5 2 2" xfId="16738"/>
    <cellStyle name="Input 2 5 3 2 2 5 2 3" xfId="16739"/>
    <cellStyle name="Input 2 5 3 2 2 5 2 4" xfId="16740"/>
    <cellStyle name="Input 2 5 3 2 2 5 2 5" xfId="16741"/>
    <cellStyle name="Input 2 5 3 2 2 5 2 6" xfId="16742"/>
    <cellStyle name="Input 2 5 3 2 2 5 2 7" xfId="16743"/>
    <cellStyle name="Input 2 5 3 2 2 5 3" xfId="16744"/>
    <cellStyle name="Input 2 5 3 2 2 5 4" xfId="16745"/>
    <cellStyle name="Input 2 5 3 2 2 5 5" xfId="16746"/>
    <cellStyle name="Input 2 5 3 2 2 6" xfId="16747"/>
    <cellStyle name="Input 2 5 3 2 2 6 2" xfId="16748"/>
    <cellStyle name="Input 2 5 3 2 2 6 3" xfId="16749"/>
    <cellStyle name="Input 2 5 3 2 2 6 4" xfId="16750"/>
    <cellStyle name="Input 2 5 3 2 2 6 5" xfId="16751"/>
    <cellStyle name="Input 2 5 3 2 2 6 6" xfId="16752"/>
    <cellStyle name="Input 2 5 3 2 2 6 7" xfId="16753"/>
    <cellStyle name="Input 2 5 3 2 2 6 8" xfId="16754"/>
    <cellStyle name="Input 2 5 3 2 2 7" xfId="16755"/>
    <cellStyle name="Input 2 5 3 2 2 7 2" xfId="16756"/>
    <cellStyle name="Input 2 5 3 2 2 7 3" xfId="16757"/>
    <cellStyle name="Input 2 5 3 2 2 7 4" xfId="16758"/>
    <cellStyle name="Input 2 5 3 2 2 7 5" xfId="16759"/>
    <cellStyle name="Input 2 5 3 2 2 7 6" xfId="16760"/>
    <cellStyle name="Input 2 5 3 2 2 7 7" xfId="16761"/>
    <cellStyle name="Input 2 5 3 2 2 8" xfId="16762"/>
    <cellStyle name="Input 2 5 3 2 2 8 2" xfId="16763"/>
    <cellStyle name="Input 2 5 3 2 2 8 3" xfId="16764"/>
    <cellStyle name="Input 2 5 3 2 2 8 4" xfId="16765"/>
    <cellStyle name="Input 2 5 3 2 2 8 5" xfId="16766"/>
    <cellStyle name="Input 2 5 3 2 2 9" xfId="16767"/>
    <cellStyle name="Input 2 5 3 2 2 9 2" xfId="16768"/>
    <cellStyle name="Input 2 5 3 2 2 9 3" xfId="16769"/>
    <cellStyle name="Input 2 5 3 2 2 9 4" xfId="16770"/>
    <cellStyle name="Input 2 5 3 2 2 9 5" xfId="16771"/>
    <cellStyle name="Input 2 5 3 2 3" xfId="16772"/>
    <cellStyle name="Input 2 5 3 2 3 10" xfId="16773"/>
    <cellStyle name="Input 2 5 3 2 3 2" xfId="16774"/>
    <cellStyle name="Input 2 5 3 2 3 2 2" xfId="16775"/>
    <cellStyle name="Input 2 5 3 2 3 2 2 2" xfId="16776"/>
    <cellStyle name="Input 2 5 3 2 3 2 2 3" xfId="16777"/>
    <cellStyle name="Input 2 5 3 2 3 2 2 4" xfId="16778"/>
    <cellStyle name="Input 2 5 3 2 3 2 2 5" xfId="16779"/>
    <cellStyle name="Input 2 5 3 2 3 2 2 6" xfId="16780"/>
    <cellStyle name="Input 2 5 3 2 3 2 2 7" xfId="16781"/>
    <cellStyle name="Input 2 5 3 2 3 2 3" xfId="16782"/>
    <cellStyle name="Input 2 5 3 2 3 2 4" xfId="16783"/>
    <cellStyle name="Input 2 5 3 2 3 3" xfId="16784"/>
    <cellStyle name="Input 2 5 3 2 3 3 2" xfId="16785"/>
    <cellStyle name="Input 2 5 3 2 3 3 2 2" xfId="16786"/>
    <cellStyle name="Input 2 5 3 2 3 3 2 3" xfId="16787"/>
    <cellStyle name="Input 2 5 3 2 3 3 2 4" xfId="16788"/>
    <cellStyle name="Input 2 5 3 2 3 3 2 5" xfId="16789"/>
    <cellStyle name="Input 2 5 3 2 3 3 2 6" xfId="16790"/>
    <cellStyle name="Input 2 5 3 2 3 3 2 7" xfId="16791"/>
    <cellStyle name="Input 2 5 3 2 3 3 3" xfId="16792"/>
    <cellStyle name="Input 2 5 3 2 3 3 4" xfId="16793"/>
    <cellStyle name="Input 2 5 3 2 3 4" xfId="16794"/>
    <cellStyle name="Input 2 5 3 2 3 4 2" xfId="16795"/>
    <cellStyle name="Input 2 5 3 2 3 4 2 2" xfId="16796"/>
    <cellStyle name="Input 2 5 3 2 3 4 2 3" xfId="16797"/>
    <cellStyle name="Input 2 5 3 2 3 4 2 4" xfId="16798"/>
    <cellStyle name="Input 2 5 3 2 3 4 2 5" xfId="16799"/>
    <cellStyle name="Input 2 5 3 2 3 4 2 6" xfId="16800"/>
    <cellStyle name="Input 2 5 3 2 3 4 2 7" xfId="16801"/>
    <cellStyle name="Input 2 5 3 2 3 4 3" xfId="16802"/>
    <cellStyle name="Input 2 5 3 2 3 4 4" xfId="16803"/>
    <cellStyle name="Input 2 5 3 2 3 5" xfId="16804"/>
    <cellStyle name="Input 2 5 3 2 3 5 2" xfId="16805"/>
    <cellStyle name="Input 2 5 3 2 3 5 3" xfId="16806"/>
    <cellStyle name="Input 2 5 3 2 3 5 4" xfId="16807"/>
    <cellStyle name="Input 2 5 3 2 3 5 5" xfId="16808"/>
    <cellStyle name="Input 2 5 3 2 3 5 6" xfId="16809"/>
    <cellStyle name="Input 2 5 3 2 3 5 7" xfId="16810"/>
    <cellStyle name="Input 2 5 3 2 3 5 8" xfId="16811"/>
    <cellStyle name="Input 2 5 3 2 3 6" xfId="16812"/>
    <cellStyle name="Input 2 5 3 2 3 6 2" xfId="16813"/>
    <cellStyle name="Input 2 5 3 2 3 6 3" xfId="16814"/>
    <cellStyle name="Input 2 5 3 2 3 6 4" xfId="16815"/>
    <cellStyle name="Input 2 5 3 2 3 6 5" xfId="16816"/>
    <cellStyle name="Input 2 5 3 2 3 6 6" xfId="16817"/>
    <cellStyle name="Input 2 5 3 2 3 6 7" xfId="16818"/>
    <cellStyle name="Input 2 5 3 2 3 7" xfId="16819"/>
    <cellStyle name="Input 2 5 3 2 3 8" xfId="16820"/>
    <cellStyle name="Input 2 5 3 2 3 9" xfId="16821"/>
    <cellStyle name="Input 2 5 3 2 4" xfId="16822"/>
    <cellStyle name="Input 2 5 3 2 4 10" xfId="16823"/>
    <cellStyle name="Input 2 5 3 2 4 2" xfId="16824"/>
    <cellStyle name="Input 2 5 3 2 4 2 2" xfId="16825"/>
    <cellStyle name="Input 2 5 3 2 4 2 2 2" xfId="16826"/>
    <cellStyle name="Input 2 5 3 2 4 2 2 3" xfId="16827"/>
    <cellStyle name="Input 2 5 3 2 4 2 2 4" xfId="16828"/>
    <cellStyle name="Input 2 5 3 2 4 2 2 5" xfId="16829"/>
    <cellStyle name="Input 2 5 3 2 4 2 2 6" xfId="16830"/>
    <cellStyle name="Input 2 5 3 2 4 2 2 7" xfId="16831"/>
    <cellStyle name="Input 2 5 3 2 4 2 3" xfId="16832"/>
    <cellStyle name="Input 2 5 3 2 4 2 4" xfId="16833"/>
    <cellStyle name="Input 2 5 3 2 4 3" xfId="16834"/>
    <cellStyle name="Input 2 5 3 2 4 3 2" xfId="16835"/>
    <cellStyle name="Input 2 5 3 2 4 3 2 2" xfId="16836"/>
    <cellStyle name="Input 2 5 3 2 4 3 2 3" xfId="16837"/>
    <cellStyle name="Input 2 5 3 2 4 3 2 4" xfId="16838"/>
    <cellStyle name="Input 2 5 3 2 4 3 2 5" xfId="16839"/>
    <cellStyle name="Input 2 5 3 2 4 3 2 6" xfId="16840"/>
    <cellStyle name="Input 2 5 3 2 4 3 2 7" xfId="16841"/>
    <cellStyle name="Input 2 5 3 2 4 3 3" xfId="16842"/>
    <cellStyle name="Input 2 5 3 2 4 3 4" xfId="16843"/>
    <cellStyle name="Input 2 5 3 2 4 4" xfId="16844"/>
    <cellStyle name="Input 2 5 3 2 4 4 2" xfId="16845"/>
    <cellStyle name="Input 2 5 3 2 4 4 2 2" xfId="16846"/>
    <cellStyle name="Input 2 5 3 2 4 4 2 3" xfId="16847"/>
    <cellStyle name="Input 2 5 3 2 4 4 2 4" xfId="16848"/>
    <cellStyle name="Input 2 5 3 2 4 4 2 5" xfId="16849"/>
    <cellStyle name="Input 2 5 3 2 4 4 2 6" xfId="16850"/>
    <cellStyle name="Input 2 5 3 2 4 4 2 7" xfId="16851"/>
    <cellStyle name="Input 2 5 3 2 4 4 3" xfId="16852"/>
    <cellStyle name="Input 2 5 3 2 4 4 4" xfId="16853"/>
    <cellStyle name="Input 2 5 3 2 4 5" xfId="16854"/>
    <cellStyle name="Input 2 5 3 2 4 5 2" xfId="16855"/>
    <cellStyle name="Input 2 5 3 2 4 5 3" xfId="16856"/>
    <cellStyle name="Input 2 5 3 2 4 5 4" xfId="16857"/>
    <cellStyle name="Input 2 5 3 2 4 5 5" xfId="16858"/>
    <cellStyle name="Input 2 5 3 2 4 5 6" xfId="16859"/>
    <cellStyle name="Input 2 5 3 2 4 5 7" xfId="16860"/>
    <cellStyle name="Input 2 5 3 2 4 5 8" xfId="16861"/>
    <cellStyle name="Input 2 5 3 2 4 6" xfId="16862"/>
    <cellStyle name="Input 2 5 3 2 4 6 2" xfId="16863"/>
    <cellStyle name="Input 2 5 3 2 4 6 3" xfId="16864"/>
    <cellStyle name="Input 2 5 3 2 4 6 4" xfId="16865"/>
    <cellStyle name="Input 2 5 3 2 4 6 5" xfId="16866"/>
    <cellStyle name="Input 2 5 3 2 4 6 6" xfId="16867"/>
    <cellStyle name="Input 2 5 3 2 4 6 7" xfId="16868"/>
    <cellStyle name="Input 2 5 3 2 4 7" xfId="16869"/>
    <cellStyle name="Input 2 5 3 2 4 8" xfId="16870"/>
    <cellStyle name="Input 2 5 3 2 4 9" xfId="16871"/>
    <cellStyle name="Input 2 5 3 2 5" xfId="16872"/>
    <cellStyle name="Input 2 5 3 2 5 2" xfId="16873"/>
    <cellStyle name="Input 2 5 3 2 5 2 2" xfId="16874"/>
    <cellStyle name="Input 2 5 3 2 5 2 3" xfId="16875"/>
    <cellStyle name="Input 2 5 3 2 5 2 4" xfId="16876"/>
    <cellStyle name="Input 2 5 3 2 5 2 5" xfId="16877"/>
    <cellStyle name="Input 2 5 3 2 5 2 6" xfId="16878"/>
    <cellStyle name="Input 2 5 3 2 5 2 7" xfId="16879"/>
    <cellStyle name="Input 2 5 3 2 5 3" xfId="16880"/>
    <cellStyle name="Input 2 5 3 2 5 4" xfId="16881"/>
    <cellStyle name="Input 2 5 3 2 5 5" xfId="16882"/>
    <cellStyle name="Input 2 5 3 2 6" xfId="16883"/>
    <cellStyle name="Input 2 5 3 2 6 2" xfId="16884"/>
    <cellStyle name="Input 2 5 3 2 6 2 2" xfId="16885"/>
    <cellStyle name="Input 2 5 3 2 6 2 3" xfId="16886"/>
    <cellStyle name="Input 2 5 3 2 6 2 4" xfId="16887"/>
    <cellStyle name="Input 2 5 3 2 6 2 5" xfId="16888"/>
    <cellStyle name="Input 2 5 3 2 6 2 6" xfId="16889"/>
    <cellStyle name="Input 2 5 3 2 6 2 7" xfId="16890"/>
    <cellStyle name="Input 2 5 3 2 6 3" xfId="16891"/>
    <cellStyle name="Input 2 5 3 2 6 4" xfId="16892"/>
    <cellStyle name="Input 2 5 3 2 6 5" xfId="16893"/>
    <cellStyle name="Input 2 5 3 2 7" xfId="16894"/>
    <cellStyle name="Input 2 5 3 2 7 2" xfId="16895"/>
    <cellStyle name="Input 2 5 3 2 7 2 2" xfId="16896"/>
    <cellStyle name="Input 2 5 3 2 7 2 3" xfId="16897"/>
    <cellStyle name="Input 2 5 3 2 7 2 4" xfId="16898"/>
    <cellStyle name="Input 2 5 3 2 7 2 5" xfId="16899"/>
    <cellStyle name="Input 2 5 3 2 7 2 6" xfId="16900"/>
    <cellStyle name="Input 2 5 3 2 7 2 7" xfId="16901"/>
    <cellStyle name="Input 2 5 3 2 7 3" xfId="16902"/>
    <cellStyle name="Input 2 5 3 2 7 4" xfId="16903"/>
    <cellStyle name="Input 2 5 3 2 7 5" xfId="16904"/>
    <cellStyle name="Input 2 5 3 2 8" xfId="16905"/>
    <cellStyle name="Input 2 5 3 2 8 2" xfId="16906"/>
    <cellStyle name="Input 2 5 3 2 8 2 2" xfId="16907"/>
    <cellStyle name="Input 2 5 3 2 8 2 3" xfId="16908"/>
    <cellStyle name="Input 2 5 3 2 8 2 4" xfId="16909"/>
    <cellStyle name="Input 2 5 3 2 8 2 5" xfId="16910"/>
    <cellStyle name="Input 2 5 3 2 8 2 6" xfId="16911"/>
    <cellStyle name="Input 2 5 3 2 8 2 7" xfId="16912"/>
    <cellStyle name="Input 2 5 3 2 8 3" xfId="16913"/>
    <cellStyle name="Input 2 5 3 2 8 4" xfId="16914"/>
    <cellStyle name="Input 2 5 3 2 8 5" xfId="16915"/>
    <cellStyle name="Input 2 5 3 2 9" xfId="16916"/>
    <cellStyle name="Input 2 5 3 2 9 2" xfId="16917"/>
    <cellStyle name="Input 2 5 3 2 9 3" xfId="16918"/>
    <cellStyle name="Input 2 5 3 2 9 4" xfId="16919"/>
    <cellStyle name="Input 2 5 3 2 9 5" xfId="16920"/>
    <cellStyle name="Input 2 5 3 2 9 6" xfId="16921"/>
    <cellStyle name="Input 2 5 3 2 9 7" xfId="16922"/>
    <cellStyle name="Input 2 5 3 2 9 8" xfId="16923"/>
    <cellStyle name="Input 2 5 3 3" xfId="16924"/>
    <cellStyle name="Input 2 5 3 3 10" xfId="16925"/>
    <cellStyle name="Input 2 5 3 3 10 2" xfId="16926"/>
    <cellStyle name="Input 2 5 3 3 10 3" xfId="16927"/>
    <cellStyle name="Input 2 5 3 3 10 4" xfId="16928"/>
    <cellStyle name="Input 2 5 3 3 10 5" xfId="16929"/>
    <cellStyle name="Input 2 5 3 3 11" xfId="16930"/>
    <cellStyle name="Input 2 5 3 3 11 2" xfId="16931"/>
    <cellStyle name="Input 2 5 3 3 11 3" xfId="16932"/>
    <cellStyle name="Input 2 5 3 3 11 4" xfId="16933"/>
    <cellStyle name="Input 2 5 3 3 11 5" xfId="16934"/>
    <cellStyle name="Input 2 5 3 3 12" xfId="16935"/>
    <cellStyle name="Input 2 5 3 3 12 2" xfId="16936"/>
    <cellStyle name="Input 2 5 3 3 12 3" xfId="16937"/>
    <cellStyle name="Input 2 5 3 3 12 4" xfId="16938"/>
    <cellStyle name="Input 2 5 3 3 12 5" xfId="16939"/>
    <cellStyle name="Input 2 5 3 3 13" xfId="16940"/>
    <cellStyle name="Input 2 5 3 3 13 2" xfId="16941"/>
    <cellStyle name="Input 2 5 3 3 13 3" xfId="16942"/>
    <cellStyle name="Input 2 5 3 3 13 4" xfId="16943"/>
    <cellStyle name="Input 2 5 3 3 13 5" xfId="16944"/>
    <cellStyle name="Input 2 5 3 3 14" xfId="16945"/>
    <cellStyle name="Input 2 5 3 3 14 2" xfId="16946"/>
    <cellStyle name="Input 2 5 3 3 14 3" xfId="16947"/>
    <cellStyle name="Input 2 5 3 3 14 4" xfId="16948"/>
    <cellStyle name="Input 2 5 3 3 14 5" xfId="16949"/>
    <cellStyle name="Input 2 5 3 3 15" xfId="16950"/>
    <cellStyle name="Input 2 5 3 3 15 2" xfId="16951"/>
    <cellStyle name="Input 2 5 3 3 15 3" xfId="16952"/>
    <cellStyle name="Input 2 5 3 3 15 4" xfId="16953"/>
    <cellStyle name="Input 2 5 3 3 15 5" xfId="16954"/>
    <cellStyle name="Input 2 5 3 3 16" xfId="16955"/>
    <cellStyle name="Input 2 5 3 3 16 2" xfId="16956"/>
    <cellStyle name="Input 2 5 3 3 16 3" xfId="16957"/>
    <cellStyle name="Input 2 5 3 3 16 4" xfId="16958"/>
    <cellStyle name="Input 2 5 3 3 16 5" xfId="16959"/>
    <cellStyle name="Input 2 5 3 3 17" xfId="16960"/>
    <cellStyle name="Input 2 5 3 3 17 2" xfId="16961"/>
    <cellStyle name="Input 2 5 3 3 17 3" xfId="16962"/>
    <cellStyle name="Input 2 5 3 3 17 4" xfId="16963"/>
    <cellStyle name="Input 2 5 3 3 17 5" xfId="16964"/>
    <cellStyle name="Input 2 5 3 3 18" xfId="16965"/>
    <cellStyle name="Input 2 5 3 3 2" xfId="16966"/>
    <cellStyle name="Input 2 5 3 3 2 10" xfId="16967"/>
    <cellStyle name="Input 2 5 3 3 2 2" xfId="16968"/>
    <cellStyle name="Input 2 5 3 3 2 2 2" xfId="16969"/>
    <cellStyle name="Input 2 5 3 3 2 2 2 2" xfId="16970"/>
    <cellStyle name="Input 2 5 3 3 2 2 2 3" xfId="16971"/>
    <cellStyle name="Input 2 5 3 3 2 2 2 4" xfId="16972"/>
    <cellStyle name="Input 2 5 3 3 2 2 2 5" xfId="16973"/>
    <cellStyle name="Input 2 5 3 3 2 2 2 6" xfId="16974"/>
    <cellStyle name="Input 2 5 3 3 2 2 2 7" xfId="16975"/>
    <cellStyle name="Input 2 5 3 3 2 2 3" xfId="16976"/>
    <cellStyle name="Input 2 5 3 3 2 2 4" xfId="16977"/>
    <cellStyle name="Input 2 5 3 3 2 3" xfId="16978"/>
    <cellStyle name="Input 2 5 3 3 2 3 2" xfId="16979"/>
    <cellStyle name="Input 2 5 3 3 2 3 2 2" xfId="16980"/>
    <cellStyle name="Input 2 5 3 3 2 3 2 3" xfId="16981"/>
    <cellStyle name="Input 2 5 3 3 2 3 2 4" xfId="16982"/>
    <cellStyle name="Input 2 5 3 3 2 3 2 5" xfId="16983"/>
    <cellStyle name="Input 2 5 3 3 2 3 2 6" xfId="16984"/>
    <cellStyle name="Input 2 5 3 3 2 3 2 7" xfId="16985"/>
    <cellStyle name="Input 2 5 3 3 2 3 3" xfId="16986"/>
    <cellStyle name="Input 2 5 3 3 2 3 4" xfId="16987"/>
    <cellStyle name="Input 2 5 3 3 2 4" xfId="16988"/>
    <cellStyle name="Input 2 5 3 3 2 4 2" xfId="16989"/>
    <cellStyle name="Input 2 5 3 3 2 4 2 2" xfId="16990"/>
    <cellStyle name="Input 2 5 3 3 2 4 2 3" xfId="16991"/>
    <cellStyle name="Input 2 5 3 3 2 4 2 4" xfId="16992"/>
    <cellStyle name="Input 2 5 3 3 2 4 2 5" xfId="16993"/>
    <cellStyle name="Input 2 5 3 3 2 4 2 6" xfId="16994"/>
    <cellStyle name="Input 2 5 3 3 2 4 2 7" xfId="16995"/>
    <cellStyle name="Input 2 5 3 3 2 4 3" xfId="16996"/>
    <cellStyle name="Input 2 5 3 3 2 4 4" xfId="16997"/>
    <cellStyle name="Input 2 5 3 3 2 5" xfId="16998"/>
    <cellStyle name="Input 2 5 3 3 2 5 2" xfId="16999"/>
    <cellStyle name="Input 2 5 3 3 2 5 3" xfId="17000"/>
    <cellStyle name="Input 2 5 3 3 2 5 4" xfId="17001"/>
    <cellStyle name="Input 2 5 3 3 2 5 5" xfId="17002"/>
    <cellStyle name="Input 2 5 3 3 2 5 6" xfId="17003"/>
    <cellStyle name="Input 2 5 3 3 2 5 7" xfId="17004"/>
    <cellStyle name="Input 2 5 3 3 2 5 8" xfId="17005"/>
    <cellStyle name="Input 2 5 3 3 2 6" xfId="17006"/>
    <cellStyle name="Input 2 5 3 3 2 6 2" xfId="17007"/>
    <cellStyle name="Input 2 5 3 3 2 6 3" xfId="17008"/>
    <cellStyle name="Input 2 5 3 3 2 6 4" xfId="17009"/>
    <cellStyle name="Input 2 5 3 3 2 6 5" xfId="17010"/>
    <cellStyle name="Input 2 5 3 3 2 6 6" xfId="17011"/>
    <cellStyle name="Input 2 5 3 3 2 6 7" xfId="17012"/>
    <cellStyle name="Input 2 5 3 3 2 7" xfId="17013"/>
    <cellStyle name="Input 2 5 3 3 2 8" xfId="17014"/>
    <cellStyle name="Input 2 5 3 3 2 9" xfId="17015"/>
    <cellStyle name="Input 2 5 3 3 3" xfId="17016"/>
    <cellStyle name="Input 2 5 3 3 3 2" xfId="17017"/>
    <cellStyle name="Input 2 5 3 3 3 2 2" xfId="17018"/>
    <cellStyle name="Input 2 5 3 3 3 2 3" xfId="17019"/>
    <cellStyle name="Input 2 5 3 3 3 2 4" xfId="17020"/>
    <cellStyle name="Input 2 5 3 3 3 2 5" xfId="17021"/>
    <cellStyle name="Input 2 5 3 3 3 2 6" xfId="17022"/>
    <cellStyle name="Input 2 5 3 3 3 2 7" xfId="17023"/>
    <cellStyle name="Input 2 5 3 3 3 3" xfId="17024"/>
    <cellStyle name="Input 2 5 3 3 3 4" xfId="17025"/>
    <cellStyle name="Input 2 5 3 3 3 5" xfId="17026"/>
    <cellStyle name="Input 2 5 3 3 4" xfId="17027"/>
    <cellStyle name="Input 2 5 3 3 4 2" xfId="17028"/>
    <cellStyle name="Input 2 5 3 3 4 2 2" xfId="17029"/>
    <cellStyle name="Input 2 5 3 3 4 2 3" xfId="17030"/>
    <cellStyle name="Input 2 5 3 3 4 2 4" xfId="17031"/>
    <cellStyle name="Input 2 5 3 3 4 2 5" xfId="17032"/>
    <cellStyle name="Input 2 5 3 3 4 2 6" xfId="17033"/>
    <cellStyle name="Input 2 5 3 3 4 2 7" xfId="17034"/>
    <cellStyle name="Input 2 5 3 3 4 3" xfId="17035"/>
    <cellStyle name="Input 2 5 3 3 4 4" xfId="17036"/>
    <cellStyle name="Input 2 5 3 3 4 5" xfId="17037"/>
    <cellStyle name="Input 2 5 3 3 5" xfId="17038"/>
    <cellStyle name="Input 2 5 3 3 5 2" xfId="17039"/>
    <cellStyle name="Input 2 5 3 3 5 2 2" xfId="17040"/>
    <cellStyle name="Input 2 5 3 3 5 2 3" xfId="17041"/>
    <cellStyle name="Input 2 5 3 3 5 2 4" xfId="17042"/>
    <cellStyle name="Input 2 5 3 3 5 2 5" xfId="17043"/>
    <cellStyle name="Input 2 5 3 3 5 2 6" xfId="17044"/>
    <cellStyle name="Input 2 5 3 3 5 2 7" xfId="17045"/>
    <cellStyle name="Input 2 5 3 3 5 3" xfId="17046"/>
    <cellStyle name="Input 2 5 3 3 5 4" xfId="17047"/>
    <cellStyle name="Input 2 5 3 3 5 5" xfId="17048"/>
    <cellStyle name="Input 2 5 3 3 6" xfId="17049"/>
    <cellStyle name="Input 2 5 3 3 6 2" xfId="17050"/>
    <cellStyle name="Input 2 5 3 3 6 3" xfId="17051"/>
    <cellStyle name="Input 2 5 3 3 6 4" xfId="17052"/>
    <cellStyle name="Input 2 5 3 3 6 5" xfId="17053"/>
    <cellStyle name="Input 2 5 3 3 6 6" xfId="17054"/>
    <cellStyle name="Input 2 5 3 3 6 7" xfId="17055"/>
    <cellStyle name="Input 2 5 3 3 6 8" xfId="17056"/>
    <cellStyle name="Input 2 5 3 3 7" xfId="17057"/>
    <cellStyle name="Input 2 5 3 3 7 2" xfId="17058"/>
    <cellStyle name="Input 2 5 3 3 7 3" xfId="17059"/>
    <cellStyle name="Input 2 5 3 3 7 4" xfId="17060"/>
    <cellStyle name="Input 2 5 3 3 7 5" xfId="17061"/>
    <cellStyle name="Input 2 5 3 3 7 6" xfId="17062"/>
    <cellStyle name="Input 2 5 3 3 7 7" xfId="17063"/>
    <cellStyle name="Input 2 5 3 3 8" xfId="17064"/>
    <cellStyle name="Input 2 5 3 3 8 2" xfId="17065"/>
    <cellStyle name="Input 2 5 3 3 8 3" xfId="17066"/>
    <cellStyle name="Input 2 5 3 3 8 4" xfId="17067"/>
    <cellStyle name="Input 2 5 3 3 8 5" xfId="17068"/>
    <cellStyle name="Input 2 5 3 3 9" xfId="17069"/>
    <cellStyle name="Input 2 5 3 3 9 2" xfId="17070"/>
    <cellStyle name="Input 2 5 3 3 9 3" xfId="17071"/>
    <cellStyle name="Input 2 5 3 3 9 4" xfId="17072"/>
    <cellStyle name="Input 2 5 3 3 9 5" xfId="17073"/>
    <cellStyle name="Input 2 5 3 4" xfId="17074"/>
    <cellStyle name="Input 2 5 3 4 10" xfId="17075"/>
    <cellStyle name="Input 2 5 3 4 2" xfId="17076"/>
    <cellStyle name="Input 2 5 3 4 2 2" xfId="17077"/>
    <cellStyle name="Input 2 5 3 4 2 2 2" xfId="17078"/>
    <cellStyle name="Input 2 5 3 4 2 2 3" xfId="17079"/>
    <cellStyle name="Input 2 5 3 4 2 2 4" xfId="17080"/>
    <cellStyle name="Input 2 5 3 4 2 2 5" xfId="17081"/>
    <cellStyle name="Input 2 5 3 4 2 2 6" xfId="17082"/>
    <cellStyle name="Input 2 5 3 4 2 2 7" xfId="17083"/>
    <cellStyle name="Input 2 5 3 4 2 3" xfId="17084"/>
    <cellStyle name="Input 2 5 3 4 2 4" xfId="17085"/>
    <cellStyle name="Input 2 5 3 4 3" xfId="17086"/>
    <cellStyle name="Input 2 5 3 4 3 2" xfId="17087"/>
    <cellStyle name="Input 2 5 3 4 3 2 2" xfId="17088"/>
    <cellStyle name="Input 2 5 3 4 3 2 3" xfId="17089"/>
    <cellStyle name="Input 2 5 3 4 3 2 4" xfId="17090"/>
    <cellStyle name="Input 2 5 3 4 3 2 5" xfId="17091"/>
    <cellStyle name="Input 2 5 3 4 3 2 6" xfId="17092"/>
    <cellStyle name="Input 2 5 3 4 3 2 7" xfId="17093"/>
    <cellStyle name="Input 2 5 3 4 3 3" xfId="17094"/>
    <cellStyle name="Input 2 5 3 4 3 4" xfId="17095"/>
    <cellStyle name="Input 2 5 3 4 4" xfId="17096"/>
    <cellStyle name="Input 2 5 3 4 4 2" xfId="17097"/>
    <cellStyle name="Input 2 5 3 4 4 2 2" xfId="17098"/>
    <cellStyle name="Input 2 5 3 4 4 2 3" xfId="17099"/>
    <cellStyle name="Input 2 5 3 4 4 2 4" xfId="17100"/>
    <cellStyle name="Input 2 5 3 4 4 2 5" xfId="17101"/>
    <cellStyle name="Input 2 5 3 4 4 2 6" xfId="17102"/>
    <cellStyle name="Input 2 5 3 4 4 2 7" xfId="17103"/>
    <cellStyle name="Input 2 5 3 4 4 3" xfId="17104"/>
    <cellStyle name="Input 2 5 3 4 4 4" xfId="17105"/>
    <cellStyle name="Input 2 5 3 4 5" xfId="17106"/>
    <cellStyle name="Input 2 5 3 4 5 2" xfId="17107"/>
    <cellStyle name="Input 2 5 3 4 5 3" xfId="17108"/>
    <cellStyle name="Input 2 5 3 4 5 4" xfId="17109"/>
    <cellStyle name="Input 2 5 3 4 5 5" xfId="17110"/>
    <cellStyle name="Input 2 5 3 4 5 6" xfId="17111"/>
    <cellStyle name="Input 2 5 3 4 5 7" xfId="17112"/>
    <cellStyle name="Input 2 5 3 4 5 8" xfId="17113"/>
    <cellStyle name="Input 2 5 3 4 6" xfId="17114"/>
    <cellStyle name="Input 2 5 3 4 6 2" xfId="17115"/>
    <cellStyle name="Input 2 5 3 4 6 3" xfId="17116"/>
    <cellStyle name="Input 2 5 3 4 6 4" xfId="17117"/>
    <cellStyle name="Input 2 5 3 4 6 5" xfId="17118"/>
    <cellStyle name="Input 2 5 3 4 6 6" xfId="17119"/>
    <cellStyle name="Input 2 5 3 4 6 7" xfId="17120"/>
    <cellStyle name="Input 2 5 3 4 7" xfId="17121"/>
    <cellStyle name="Input 2 5 3 4 8" xfId="17122"/>
    <cellStyle name="Input 2 5 3 4 9" xfId="17123"/>
    <cellStyle name="Input 2 5 3 5" xfId="17124"/>
    <cellStyle name="Input 2 5 3 5 10" xfId="17125"/>
    <cellStyle name="Input 2 5 3 5 2" xfId="17126"/>
    <cellStyle name="Input 2 5 3 5 2 2" xfId="17127"/>
    <cellStyle name="Input 2 5 3 5 2 2 2" xfId="17128"/>
    <cellStyle name="Input 2 5 3 5 2 2 3" xfId="17129"/>
    <cellStyle name="Input 2 5 3 5 2 2 4" xfId="17130"/>
    <cellStyle name="Input 2 5 3 5 2 2 5" xfId="17131"/>
    <cellStyle name="Input 2 5 3 5 2 2 6" xfId="17132"/>
    <cellStyle name="Input 2 5 3 5 2 2 7" xfId="17133"/>
    <cellStyle name="Input 2 5 3 5 2 3" xfId="17134"/>
    <cellStyle name="Input 2 5 3 5 2 4" xfId="17135"/>
    <cellStyle name="Input 2 5 3 5 3" xfId="17136"/>
    <cellStyle name="Input 2 5 3 5 3 2" xfId="17137"/>
    <cellStyle name="Input 2 5 3 5 3 2 2" xfId="17138"/>
    <cellStyle name="Input 2 5 3 5 3 2 3" xfId="17139"/>
    <cellStyle name="Input 2 5 3 5 3 2 4" xfId="17140"/>
    <cellStyle name="Input 2 5 3 5 3 2 5" xfId="17141"/>
    <cellStyle name="Input 2 5 3 5 3 2 6" xfId="17142"/>
    <cellStyle name="Input 2 5 3 5 3 2 7" xfId="17143"/>
    <cellStyle name="Input 2 5 3 5 3 3" xfId="17144"/>
    <cellStyle name="Input 2 5 3 5 3 4" xfId="17145"/>
    <cellStyle name="Input 2 5 3 5 4" xfId="17146"/>
    <cellStyle name="Input 2 5 3 5 4 2" xfId="17147"/>
    <cellStyle name="Input 2 5 3 5 4 2 2" xfId="17148"/>
    <cellStyle name="Input 2 5 3 5 4 2 3" xfId="17149"/>
    <cellStyle name="Input 2 5 3 5 4 2 4" xfId="17150"/>
    <cellStyle name="Input 2 5 3 5 4 2 5" xfId="17151"/>
    <cellStyle name="Input 2 5 3 5 4 2 6" xfId="17152"/>
    <cellStyle name="Input 2 5 3 5 4 2 7" xfId="17153"/>
    <cellStyle name="Input 2 5 3 5 4 3" xfId="17154"/>
    <cellStyle name="Input 2 5 3 5 4 4" xfId="17155"/>
    <cellStyle name="Input 2 5 3 5 5" xfId="17156"/>
    <cellStyle name="Input 2 5 3 5 5 2" xfId="17157"/>
    <cellStyle name="Input 2 5 3 5 5 3" xfId="17158"/>
    <cellStyle name="Input 2 5 3 5 5 4" xfId="17159"/>
    <cellStyle name="Input 2 5 3 5 5 5" xfId="17160"/>
    <cellStyle name="Input 2 5 3 5 5 6" xfId="17161"/>
    <cellStyle name="Input 2 5 3 5 5 7" xfId="17162"/>
    <cellStyle name="Input 2 5 3 5 5 8" xfId="17163"/>
    <cellStyle name="Input 2 5 3 5 6" xfId="17164"/>
    <cellStyle name="Input 2 5 3 5 6 2" xfId="17165"/>
    <cellStyle name="Input 2 5 3 5 6 3" xfId="17166"/>
    <cellStyle name="Input 2 5 3 5 6 4" xfId="17167"/>
    <cellStyle name="Input 2 5 3 5 6 5" xfId="17168"/>
    <cellStyle name="Input 2 5 3 5 6 6" xfId="17169"/>
    <cellStyle name="Input 2 5 3 5 6 7" xfId="17170"/>
    <cellStyle name="Input 2 5 3 5 7" xfId="17171"/>
    <cellStyle name="Input 2 5 3 5 8" xfId="17172"/>
    <cellStyle name="Input 2 5 3 5 9" xfId="17173"/>
    <cellStyle name="Input 2 5 3 6" xfId="17174"/>
    <cellStyle name="Input 2 5 3 6 2" xfId="17175"/>
    <cellStyle name="Input 2 5 3 6 2 2" xfId="17176"/>
    <cellStyle name="Input 2 5 3 6 2 3" xfId="17177"/>
    <cellStyle name="Input 2 5 3 6 2 4" xfId="17178"/>
    <cellStyle name="Input 2 5 3 6 2 5" xfId="17179"/>
    <cellStyle name="Input 2 5 3 6 2 6" xfId="17180"/>
    <cellStyle name="Input 2 5 3 6 2 7" xfId="17181"/>
    <cellStyle name="Input 2 5 3 6 3" xfId="17182"/>
    <cellStyle name="Input 2 5 3 6 4" xfId="17183"/>
    <cellStyle name="Input 2 5 3 6 5" xfId="17184"/>
    <cellStyle name="Input 2 5 3 7" xfId="17185"/>
    <cellStyle name="Input 2 5 3 7 2" xfId="17186"/>
    <cellStyle name="Input 2 5 3 7 2 2" xfId="17187"/>
    <cellStyle name="Input 2 5 3 7 2 3" xfId="17188"/>
    <cellStyle name="Input 2 5 3 7 2 4" xfId="17189"/>
    <cellStyle name="Input 2 5 3 7 2 5" xfId="17190"/>
    <cellStyle name="Input 2 5 3 7 2 6" xfId="17191"/>
    <cellStyle name="Input 2 5 3 7 2 7" xfId="17192"/>
    <cellStyle name="Input 2 5 3 7 3" xfId="17193"/>
    <cellStyle name="Input 2 5 3 7 4" xfId="17194"/>
    <cellStyle name="Input 2 5 3 7 5" xfId="17195"/>
    <cellStyle name="Input 2 5 3 8" xfId="17196"/>
    <cellStyle name="Input 2 5 3 8 2" xfId="17197"/>
    <cellStyle name="Input 2 5 3 8 2 2" xfId="17198"/>
    <cellStyle name="Input 2 5 3 8 2 3" xfId="17199"/>
    <cellStyle name="Input 2 5 3 8 2 4" xfId="17200"/>
    <cellStyle name="Input 2 5 3 8 2 5" xfId="17201"/>
    <cellStyle name="Input 2 5 3 8 2 6" xfId="17202"/>
    <cellStyle name="Input 2 5 3 8 2 7" xfId="17203"/>
    <cellStyle name="Input 2 5 3 8 3" xfId="17204"/>
    <cellStyle name="Input 2 5 3 8 4" xfId="17205"/>
    <cellStyle name="Input 2 5 3 8 5" xfId="17206"/>
    <cellStyle name="Input 2 5 3 9" xfId="17207"/>
    <cellStyle name="Input 2 5 3 9 2" xfId="17208"/>
    <cellStyle name="Input 2 5 3 9 2 2" xfId="17209"/>
    <cellStyle name="Input 2 5 3 9 2 3" xfId="17210"/>
    <cellStyle name="Input 2 5 3 9 2 4" xfId="17211"/>
    <cellStyle name="Input 2 5 3 9 2 5" xfId="17212"/>
    <cellStyle name="Input 2 5 3 9 2 6" xfId="17213"/>
    <cellStyle name="Input 2 5 3 9 2 7" xfId="17214"/>
    <cellStyle name="Input 2 5 3 9 3" xfId="17215"/>
    <cellStyle name="Input 2 5 3 9 4" xfId="17216"/>
    <cellStyle name="Input 2 5 3 9 5" xfId="17217"/>
    <cellStyle name="Input 2 5 4" xfId="17218"/>
    <cellStyle name="Input 2 5 4 10" xfId="17219"/>
    <cellStyle name="Input 2 5 4 10 2" xfId="17220"/>
    <cellStyle name="Input 2 5 4 10 3" xfId="17221"/>
    <cellStyle name="Input 2 5 4 10 4" xfId="17222"/>
    <cellStyle name="Input 2 5 4 10 5" xfId="17223"/>
    <cellStyle name="Input 2 5 4 10 6" xfId="17224"/>
    <cellStyle name="Input 2 5 4 10 7" xfId="17225"/>
    <cellStyle name="Input 2 5 4 11" xfId="17226"/>
    <cellStyle name="Input 2 5 4 11 2" xfId="17227"/>
    <cellStyle name="Input 2 5 4 11 3" xfId="17228"/>
    <cellStyle name="Input 2 5 4 11 4" xfId="17229"/>
    <cellStyle name="Input 2 5 4 11 5" xfId="17230"/>
    <cellStyle name="Input 2 5 4 12" xfId="17231"/>
    <cellStyle name="Input 2 5 4 12 2" xfId="17232"/>
    <cellStyle name="Input 2 5 4 12 3" xfId="17233"/>
    <cellStyle name="Input 2 5 4 12 4" xfId="17234"/>
    <cellStyle name="Input 2 5 4 12 5" xfId="17235"/>
    <cellStyle name="Input 2 5 4 13" xfId="17236"/>
    <cellStyle name="Input 2 5 4 13 2" xfId="17237"/>
    <cellStyle name="Input 2 5 4 13 3" xfId="17238"/>
    <cellStyle name="Input 2 5 4 13 4" xfId="17239"/>
    <cellStyle name="Input 2 5 4 13 5" xfId="17240"/>
    <cellStyle name="Input 2 5 4 14" xfId="17241"/>
    <cellStyle name="Input 2 5 4 14 2" xfId="17242"/>
    <cellStyle name="Input 2 5 4 14 3" xfId="17243"/>
    <cellStyle name="Input 2 5 4 14 4" xfId="17244"/>
    <cellStyle name="Input 2 5 4 14 5" xfId="17245"/>
    <cellStyle name="Input 2 5 4 15" xfId="17246"/>
    <cellStyle name="Input 2 5 4 15 2" xfId="17247"/>
    <cellStyle name="Input 2 5 4 15 3" xfId="17248"/>
    <cellStyle name="Input 2 5 4 15 4" xfId="17249"/>
    <cellStyle name="Input 2 5 4 15 5" xfId="17250"/>
    <cellStyle name="Input 2 5 4 16" xfId="17251"/>
    <cellStyle name="Input 2 5 4 16 2" xfId="17252"/>
    <cellStyle name="Input 2 5 4 16 3" xfId="17253"/>
    <cellStyle name="Input 2 5 4 16 4" xfId="17254"/>
    <cellStyle name="Input 2 5 4 16 5" xfId="17255"/>
    <cellStyle name="Input 2 5 4 17" xfId="17256"/>
    <cellStyle name="Input 2 5 4 17 2" xfId="17257"/>
    <cellStyle name="Input 2 5 4 17 3" xfId="17258"/>
    <cellStyle name="Input 2 5 4 17 4" xfId="17259"/>
    <cellStyle name="Input 2 5 4 17 5" xfId="17260"/>
    <cellStyle name="Input 2 5 4 18" xfId="17261"/>
    <cellStyle name="Input 2 5 4 2" xfId="17262"/>
    <cellStyle name="Input 2 5 4 2 10" xfId="17263"/>
    <cellStyle name="Input 2 5 4 2 10 2" xfId="17264"/>
    <cellStyle name="Input 2 5 4 2 10 3" xfId="17265"/>
    <cellStyle name="Input 2 5 4 2 10 4" xfId="17266"/>
    <cellStyle name="Input 2 5 4 2 10 5" xfId="17267"/>
    <cellStyle name="Input 2 5 4 2 11" xfId="17268"/>
    <cellStyle name="Input 2 5 4 2 11 2" xfId="17269"/>
    <cellStyle name="Input 2 5 4 2 11 3" xfId="17270"/>
    <cellStyle name="Input 2 5 4 2 11 4" xfId="17271"/>
    <cellStyle name="Input 2 5 4 2 11 5" xfId="17272"/>
    <cellStyle name="Input 2 5 4 2 12" xfId="17273"/>
    <cellStyle name="Input 2 5 4 2 12 2" xfId="17274"/>
    <cellStyle name="Input 2 5 4 2 12 3" xfId="17275"/>
    <cellStyle name="Input 2 5 4 2 12 4" xfId="17276"/>
    <cellStyle name="Input 2 5 4 2 12 5" xfId="17277"/>
    <cellStyle name="Input 2 5 4 2 13" xfId="17278"/>
    <cellStyle name="Input 2 5 4 2 13 2" xfId="17279"/>
    <cellStyle name="Input 2 5 4 2 13 3" xfId="17280"/>
    <cellStyle name="Input 2 5 4 2 13 4" xfId="17281"/>
    <cellStyle name="Input 2 5 4 2 13 5" xfId="17282"/>
    <cellStyle name="Input 2 5 4 2 14" xfId="17283"/>
    <cellStyle name="Input 2 5 4 2 14 2" xfId="17284"/>
    <cellStyle name="Input 2 5 4 2 14 3" xfId="17285"/>
    <cellStyle name="Input 2 5 4 2 14 4" xfId="17286"/>
    <cellStyle name="Input 2 5 4 2 14 5" xfId="17287"/>
    <cellStyle name="Input 2 5 4 2 15" xfId="17288"/>
    <cellStyle name="Input 2 5 4 2 15 2" xfId="17289"/>
    <cellStyle name="Input 2 5 4 2 15 3" xfId="17290"/>
    <cellStyle name="Input 2 5 4 2 15 4" xfId="17291"/>
    <cellStyle name="Input 2 5 4 2 15 5" xfId="17292"/>
    <cellStyle name="Input 2 5 4 2 16" xfId="17293"/>
    <cellStyle name="Input 2 5 4 2 16 2" xfId="17294"/>
    <cellStyle name="Input 2 5 4 2 16 3" xfId="17295"/>
    <cellStyle name="Input 2 5 4 2 16 4" xfId="17296"/>
    <cellStyle name="Input 2 5 4 2 16 5" xfId="17297"/>
    <cellStyle name="Input 2 5 4 2 17" xfId="17298"/>
    <cellStyle name="Input 2 5 4 2 17 2" xfId="17299"/>
    <cellStyle name="Input 2 5 4 2 17 3" xfId="17300"/>
    <cellStyle name="Input 2 5 4 2 17 4" xfId="17301"/>
    <cellStyle name="Input 2 5 4 2 17 5" xfId="17302"/>
    <cellStyle name="Input 2 5 4 2 18" xfId="17303"/>
    <cellStyle name="Input 2 5 4 2 2" xfId="17304"/>
    <cellStyle name="Input 2 5 4 2 2 10" xfId="17305"/>
    <cellStyle name="Input 2 5 4 2 2 2" xfId="17306"/>
    <cellStyle name="Input 2 5 4 2 2 2 2" xfId="17307"/>
    <cellStyle name="Input 2 5 4 2 2 2 2 2" xfId="17308"/>
    <cellStyle name="Input 2 5 4 2 2 2 2 3" xfId="17309"/>
    <cellStyle name="Input 2 5 4 2 2 2 2 4" xfId="17310"/>
    <cellStyle name="Input 2 5 4 2 2 2 2 5" xfId="17311"/>
    <cellStyle name="Input 2 5 4 2 2 2 2 6" xfId="17312"/>
    <cellStyle name="Input 2 5 4 2 2 2 2 7" xfId="17313"/>
    <cellStyle name="Input 2 5 4 2 2 2 3" xfId="17314"/>
    <cellStyle name="Input 2 5 4 2 2 2 4" xfId="17315"/>
    <cellStyle name="Input 2 5 4 2 2 3" xfId="17316"/>
    <cellStyle name="Input 2 5 4 2 2 3 2" xfId="17317"/>
    <cellStyle name="Input 2 5 4 2 2 3 2 2" xfId="17318"/>
    <cellStyle name="Input 2 5 4 2 2 3 2 3" xfId="17319"/>
    <cellStyle name="Input 2 5 4 2 2 3 2 4" xfId="17320"/>
    <cellStyle name="Input 2 5 4 2 2 3 2 5" xfId="17321"/>
    <cellStyle name="Input 2 5 4 2 2 3 2 6" xfId="17322"/>
    <cellStyle name="Input 2 5 4 2 2 3 2 7" xfId="17323"/>
    <cellStyle name="Input 2 5 4 2 2 3 3" xfId="17324"/>
    <cellStyle name="Input 2 5 4 2 2 3 4" xfId="17325"/>
    <cellStyle name="Input 2 5 4 2 2 4" xfId="17326"/>
    <cellStyle name="Input 2 5 4 2 2 4 2" xfId="17327"/>
    <cellStyle name="Input 2 5 4 2 2 4 2 2" xfId="17328"/>
    <cellStyle name="Input 2 5 4 2 2 4 2 3" xfId="17329"/>
    <cellStyle name="Input 2 5 4 2 2 4 2 4" xfId="17330"/>
    <cellStyle name="Input 2 5 4 2 2 4 2 5" xfId="17331"/>
    <cellStyle name="Input 2 5 4 2 2 4 2 6" xfId="17332"/>
    <cellStyle name="Input 2 5 4 2 2 4 2 7" xfId="17333"/>
    <cellStyle name="Input 2 5 4 2 2 4 3" xfId="17334"/>
    <cellStyle name="Input 2 5 4 2 2 4 4" xfId="17335"/>
    <cellStyle name="Input 2 5 4 2 2 5" xfId="17336"/>
    <cellStyle name="Input 2 5 4 2 2 5 2" xfId="17337"/>
    <cellStyle name="Input 2 5 4 2 2 5 3" xfId="17338"/>
    <cellStyle name="Input 2 5 4 2 2 5 4" xfId="17339"/>
    <cellStyle name="Input 2 5 4 2 2 5 5" xfId="17340"/>
    <cellStyle name="Input 2 5 4 2 2 5 6" xfId="17341"/>
    <cellStyle name="Input 2 5 4 2 2 5 7" xfId="17342"/>
    <cellStyle name="Input 2 5 4 2 2 5 8" xfId="17343"/>
    <cellStyle name="Input 2 5 4 2 2 6" xfId="17344"/>
    <cellStyle name="Input 2 5 4 2 2 6 2" xfId="17345"/>
    <cellStyle name="Input 2 5 4 2 2 6 3" xfId="17346"/>
    <cellStyle name="Input 2 5 4 2 2 6 4" xfId="17347"/>
    <cellStyle name="Input 2 5 4 2 2 6 5" xfId="17348"/>
    <cellStyle name="Input 2 5 4 2 2 6 6" xfId="17349"/>
    <cellStyle name="Input 2 5 4 2 2 6 7" xfId="17350"/>
    <cellStyle name="Input 2 5 4 2 2 7" xfId="17351"/>
    <cellStyle name="Input 2 5 4 2 2 8" xfId="17352"/>
    <cellStyle name="Input 2 5 4 2 2 9" xfId="17353"/>
    <cellStyle name="Input 2 5 4 2 3" xfId="17354"/>
    <cellStyle name="Input 2 5 4 2 3 2" xfId="17355"/>
    <cellStyle name="Input 2 5 4 2 3 2 2" xfId="17356"/>
    <cellStyle name="Input 2 5 4 2 3 2 3" xfId="17357"/>
    <cellStyle name="Input 2 5 4 2 3 2 4" xfId="17358"/>
    <cellStyle name="Input 2 5 4 2 3 2 5" xfId="17359"/>
    <cellStyle name="Input 2 5 4 2 3 2 6" xfId="17360"/>
    <cellStyle name="Input 2 5 4 2 3 2 7" xfId="17361"/>
    <cellStyle name="Input 2 5 4 2 3 3" xfId="17362"/>
    <cellStyle name="Input 2 5 4 2 3 4" xfId="17363"/>
    <cellStyle name="Input 2 5 4 2 3 5" xfId="17364"/>
    <cellStyle name="Input 2 5 4 2 4" xfId="17365"/>
    <cellStyle name="Input 2 5 4 2 4 2" xfId="17366"/>
    <cellStyle name="Input 2 5 4 2 4 2 2" xfId="17367"/>
    <cellStyle name="Input 2 5 4 2 4 2 3" xfId="17368"/>
    <cellStyle name="Input 2 5 4 2 4 2 4" xfId="17369"/>
    <cellStyle name="Input 2 5 4 2 4 2 5" xfId="17370"/>
    <cellStyle name="Input 2 5 4 2 4 2 6" xfId="17371"/>
    <cellStyle name="Input 2 5 4 2 4 2 7" xfId="17372"/>
    <cellStyle name="Input 2 5 4 2 4 3" xfId="17373"/>
    <cellStyle name="Input 2 5 4 2 4 4" xfId="17374"/>
    <cellStyle name="Input 2 5 4 2 4 5" xfId="17375"/>
    <cellStyle name="Input 2 5 4 2 5" xfId="17376"/>
    <cellStyle name="Input 2 5 4 2 5 2" xfId="17377"/>
    <cellStyle name="Input 2 5 4 2 5 2 2" xfId="17378"/>
    <cellStyle name="Input 2 5 4 2 5 2 3" xfId="17379"/>
    <cellStyle name="Input 2 5 4 2 5 2 4" xfId="17380"/>
    <cellStyle name="Input 2 5 4 2 5 2 5" xfId="17381"/>
    <cellStyle name="Input 2 5 4 2 5 2 6" xfId="17382"/>
    <cellStyle name="Input 2 5 4 2 5 2 7" xfId="17383"/>
    <cellStyle name="Input 2 5 4 2 5 3" xfId="17384"/>
    <cellStyle name="Input 2 5 4 2 5 4" xfId="17385"/>
    <cellStyle name="Input 2 5 4 2 5 5" xfId="17386"/>
    <cellStyle name="Input 2 5 4 2 6" xfId="17387"/>
    <cellStyle name="Input 2 5 4 2 6 2" xfId="17388"/>
    <cellStyle name="Input 2 5 4 2 6 3" xfId="17389"/>
    <cellStyle name="Input 2 5 4 2 6 4" xfId="17390"/>
    <cellStyle name="Input 2 5 4 2 6 5" xfId="17391"/>
    <cellStyle name="Input 2 5 4 2 6 6" xfId="17392"/>
    <cellStyle name="Input 2 5 4 2 6 7" xfId="17393"/>
    <cellStyle name="Input 2 5 4 2 6 8" xfId="17394"/>
    <cellStyle name="Input 2 5 4 2 7" xfId="17395"/>
    <cellStyle name="Input 2 5 4 2 7 2" xfId="17396"/>
    <cellStyle name="Input 2 5 4 2 7 3" xfId="17397"/>
    <cellStyle name="Input 2 5 4 2 7 4" xfId="17398"/>
    <cellStyle name="Input 2 5 4 2 7 5" xfId="17399"/>
    <cellStyle name="Input 2 5 4 2 7 6" xfId="17400"/>
    <cellStyle name="Input 2 5 4 2 7 7" xfId="17401"/>
    <cellStyle name="Input 2 5 4 2 8" xfId="17402"/>
    <cellStyle name="Input 2 5 4 2 8 2" xfId="17403"/>
    <cellStyle name="Input 2 5 4 2 8 3" xfId="17404"/>
    <cellStyle name="Input 2 5 4 2 8 4" xfId="17405"/>
    <cellStyle name="Input 2 5 4 2 8 5" xfId="17406"/>
    <cellStyle name="Input 2 5 4 2 9" xfId="17407"/>
    <cellStyle name="Input 2 5 4 2 9 2" xfId="17408"/>
    <cellStyle name="Input 2 5 4 2 9 3" xfId="17409"/>
    <cellStyle name="Input 2 5 4 2 9 4" xfId="17410"/>
    <cellStyle name="Input 2 5 4 2 9 5" xfId="17411"/>
    <cellStyle name="Input 2 5 4 3" xfId="17412"/>
    <cellStyle name="Input 2 5 4 3 10" xfId="17413"/>
    <cellStyle name="Input 2 5 4 3 2" xfId="17414"/>
    <cellStyle name="Input 2 5 4 3 2 2" xfId="17415"/>
    <cellStyle name="Input 2 5 4 3 2 2 2" xfId="17416"/>
    <cellStyle name="Input 2 5 4 3 2 2 3" xfId="17417"/>
    <cellStyle name="Input 2 5 4 3 2 2 4" xfId="17418"/>
    <cellStyle name="Input 2 5 4 3 2 2 5" xfId="17419"/>
    <cellStyle name="Input 2 5 4 3 2 2 6" xfId="17420"/>
    <cellStyle name="Input 2 5 4 3 2 2 7" xfId="17421"/>
    <cellStyle name="Input 2 5 4 3 2 3" xfId="17422"/>
    <cellStyle name="Input 2 5 4 3 2 4" xfId="17423"/>
    <cellStyle name="Input 2 5 4 3 3" xfId="17424"/>
    <cellStyle name="Input 2 5 4 3 3 2" xfId="17425"/>
    <cellStyle name="Input 2 5 4 3 3 2 2" xfId="17426"/>
    <cellStyle name="Input 2 5 4 3 3 2 3" xfId="17427"/>
    <cellStyle name="Input 2 5 4 3 3 2 4" xfId="17428"/>
    <cellStyle name="Input 2 5 4 3 3 2 5" xfId="17429"/>
    <cellStyle name="Input 2 5 4 3 3 2 6" xfId="17430"/>
    <cellStyle name="Input 2 5 4 3 3 2 7" xfId="17431"/>
    <cellStyle name="Input 2 5 4 3 3 3" xfId="17432"/>
    <cellStyle name="Input 2 5 4 3 3 4" xfId="17433"/>
    <cellStyle name="Input 2 5 4 3 4" xfId="17434"/>
    <cellStyle name="Input 2 5 4 3 4 2" xfId="17435"/>
    <cellStyle name="Input 2 5 4 3 4 2 2" xfId="17436"/>
    <cellStyle name="Input 2 5 4 3 4 2 3" xfId="17437"/>
    <cellStyle name="Input 2 5 4 3 4 2 4" xfId="17438"/>
    <cellStyle name="Input 2 5 4 3 4 2 5" xfId="17439"/>
    <cellStyle name="Input 2 5 4 3 4 2 6" xfId="17440"/>
    <cellStyle name="Input 2 5 4 3 4 2 7" xfId="17441"/>
    <cellStyle name="Input 2 5 4 3 4 3" xfId="17442"/>
    <cellStyle name="Input 2 5 4 3 4 4" xfId="17443"/>
    <cellStyle name="Input 2 5 4 3 5" xfId="17444"/>
    <cellStyle name="Input 2 5 4 3 5 2" xfId="17445"/>
    <cellStyle name="Input 2 5 4 3 5 3" xfId="17446"/>
    <cellStyle name="Input 2 5 4 3 5 4" xfId="17447"/>
    <cellStyle name="Input 2 5 4 3 5 5" xfId="17448"/>
    <cellStyle name="Input 2 5 4 3 5 6" xfId="17449"/>
    <cellStyle name="Input 2 5 4 3 5 7" xfId="17450"/>
    <cellStyle name="Input 2 5 4 3 5 8" xfId="17451"/>
    <cellStyle name="Input 2 5 4 3 6" xfId="17452"/>
    <cellStyle name="Input 2 5 4 3 6 2" xfId="17453"/>
    <cellStyle name="Input 2 5 4 3 6 3" xfId="17454"/>
    <cellStyle name="Input 2 5 4 3 6 4" xfId="17455"/>
    <cellStyle name="Input 2 5 4 3 6 5" xfId="17456"/>
    <cellStyle name="Input 2 5 4 3 6 6" xfId="17457"/>
    <cellStyle name="Input 2 5 4 3 6 7" xfId="17458"/>
    <cellStyle name="Input 2 5 4 3 7" xfId="17459"/>
    <cellStyle name="Input 2 5 4 3 8" xfId="17460"/>
    <cellStyle name="Input 2 5 4 3 9" xfId="17461"/>
    <cellStyle name="Input 2 5 4 4" xfId="17462"/>
    <cellStyle name="Input 2 5 4 4 10" xfId="17463"/>
    <cellStyle name="Input 2 5 4 4 2" xfId="17464"/>
    <cellStyle name="Input 2 5 4 4 2 2" xfId="17465"/>
    <cellStyle name="Input 2 5 4 4 2 2 2" xfId="17466"/>
    <cellStyle name="Input 2 5 4 4 2 2 3" xfId="17467"/>
    <cellStyle name="Input 2 5 4 4 2 2 4" xfId="17468"/>
    <cellStyle name="Input 2 5 4 4 2 2 5" xfId="17469"/>
    <cellStyle name="Input 2 5 4 4 2 2 6" xfId="17470"/>
    <cellStyle name="Input 2 5 4 4 2 2 7" xfId="17471"/>
    <cellStyle name="Input 2 5 4 4 2 3" xfId="17472"/>
    <cellStyle name="Input 2 5 4 4 2 4" xfId="17473"/>
    <cellStyle name="Input 2 5 4 4 3" xfId="17474"/>
    <cellStyle name="Input 2 5 4 4 3 2" xfId="17475"/>
    <cellStyle name="Input 2 5 4 4 3 2 2" xfId="17476"/>
    <cellStyle name="Input 2 5 4 4 3 2 3" xfId="17477"/>
    <cellStyle name="Input 2 5 4 4 3 2 4" xfId="17478"/>
    <cellStyle name="Input 2 5 4 4 3 2 5" xfId="17479"/>
    <cellStyle name="Input 2 5 4 4 3 2 6" xfId="17480"/>
    <cellStyle name="Input 2 5 4 4 3 2 7" xfId="17481"/>
    <cellStyle name="Input 2 5 4 4 3 3" xfId="17482"/>
    <cellStyle name="Input 2 5 4 4 3 4" xfId="17483"/>
    <cellStyle name="Input 2 5 4 4 4" xfId="17484"/>
    <cellStyle name="Input 2 5 4 4 4 2" xfId="17485"/>
    <cellStyle name="Input 2 5 4 4 4 2 2" xfId="17486"/>
    <cellStyle name="Input 2 5 4 4 4 2 3" xfId="17487"/>
    <cellStyle name="Input 2 5 4 4 4 2 4" xfId="17488"/>
    <cellStyle name="Input 2 5 4 4 4 2 5" xfId="17489"/>
    <cellStyle name="Input 2 5 4 4 4 2 6" xfId="17490"/>
    <cellStyle name="Input 2 5 4 4 4 2 7" xfId="17491"/>
    <cellStyle name="Input 2 5 4 4 4 3" xfId="17492"/>
    <cellStyle name="Input 2 5 4 4 4 4" xfId="17493"/>
    <cellStyle name="Input 2 5 4 4 5" xfId="17494"/>
    <cellStyle name="Input 2 5 4 4 5 2" xfId="17495"/>
    <cellStyle name="Input 2 5 4 4 5 3" xfId="17496"/>
    <cellStyle name="Input 2 5 4 4 5 4" xfId="17497"/>
    <cellStyle name="Input 2 5 4 4 5 5" xfId="17498"/>
    <cellStyle name="Input 2 5 4 4 5 6" xfId="17499"/>
    <cellStyle name="Input 2 5 4 4 5 7" xfId="17500"/>
    <cellStyle name="Input 2 5 4 4 5 8" xfId="17501"/>
    <cellStyle name="Input 2 5 4 4 6" xfId="17502"/>
    <cellStyle name="Input 2 5 4 4 6 2" xfId="17503"/>
    <cellStyle name="Input 2 5 4 4 6 3" xfId="17504"/>
    <cellStyle name="Input 2 5 4 4 6 4" xfId="17505"/>
    <cellStyle name="Input 2 5 4 4 6 5" xfId="17506"/>
    <cellStyle name="Input 2 5 4 4 6 6" xfId="17507"/>
    <cellStyle name="Input 2 5 4 4 6 7" xfId="17508"/>
    <cellStyle name="Input 2 5 4 4 7" xfId="17509"/>
    <cellStyle name="Input 2 5 4 4 8" xfId="17510"/>
    <cellStyle name="Input 2 5 4 4 9" xfId="17511"/>
    <cellStyle name="Input 2 5 4 5" xfId="17512"/>
    <cellStyle name="Input 2 5 4 5 2" xfId="17513"/>
    <cellStyle name="Input 2 5 4 5 2 2" xfId="17514"/>
    <cellStyle name="Input 2 5 4 5 2 3" xfId="17515"/>
    <cellStyle name="Input 2 5 4 5 2 4" xfId="17516"/>
    <cellStyle name="Input 2 5 4 5 2 5" xfId="17517"/>
    <cellStyle name="Input 2 5 4 5 2 6" xfId="17518"/>
    <cellStyle name="Input 2 5 4 5 2 7" xfId="17519"/>
    <cellStyle name="Input 2 5 4 5 3" xfId="17520"/>
    <cellStyle name="Input 2 5 4 5 4" xfId="17521"/>
    <cellStyle name="Input 2 5 4 5 5" xfId="17522"/>
    <cellStyle name="Input 2 5 4 6" xfId="17523"/>
    <cellStyle name="Input 2 5 4 6 2" xfId="17524"/>
    <cellStyle name="Input 2 5 4 6 2 2" xfId="17525"/>
    <cellStyle name="Input 2 5 4 6 2 3" xfId="17526"/>
    <cellStyle name="Input 2 5 4 6 2 4" xfId="17527"/>
    <cellStyle name="Input 2 5 4 6 2 5" xfId="17528"/>
    <cellStyle name="Input 2 5 4 6 2 6" xfId="17529"/>
    <cellStyle name="Input 2 5 4 6 2 7" xfId="17530"/>
    <cellStyle name="Input 2 5 4 6 3" xfId="17531"/>
    <cellStyle name="Input 2 5 4 6 4" xfId="17532"/>
    <cellStyle name="Input 2 5 4 6 5" xfId="17533"/>
    <cellStyle name="Input 2 5 4 7" xfId="17534"/>
    <cellStyle name="Input 2 5 4 7 2" xfId="17535"/>
    <cellStyle name="Input 2 5 4 7 2 2" xfId="17536"/>
    <cellStyle name="Input 2 5 4 7 2 3" xfId="17537"/>
    <cellStyle name="Input 2 5 4 7 2 4" xfId="17538"/>
    <cellStyle name="Input 2 5 4 7 2 5" xfId="17539"/>
    <cellStyle name="Input 2 5 4 7 2 6" xfId="17540"/>
    <cellStyle name="Input 2 5 4 7 2 7" xfId="17541"/>
    <cellStyle name="Input 2 5 4 7 3" xfId="17542"/>
    <cellStyle name="Input 2 5 4 7 4" xfId="17543"/>
    <cellStyle name="Input 2 5 4 7 5" xfId="17544"/>
    <cellStyle name="Input 2 5 4 8" xfId="17545"/>
    <cellStyle name="Input 2 5 4 8 2" xfId="17546"/>
    <cellStyle name="Input 2 5 4 8 2 2" xfId="17547"/>
    <cellStyle name="Input 2 5 4 8 2 3" xfId="17548"/>
    <cellStyle name="Input 2 5 4 8 2 4" xfId="17549"/>
    <cellStyle name="Input 2 5 4 8 2 5" xfId="17550"/>
    <cellStyle name="Input 2 5 4 8 2 6" xfId="17551"/>
    <cellStyle name="Input 2 5 4 8 2 7" xfId="17552"/>
    <cellStyle name="Input 2 5 4 8 3" xfId="17553"/>
    <cellStyle name="Input 2 5 4 8 4" xfId="17554"/>
    <cellStyle name="Input 2 5 4 8 5" xfId="17555"/>
    <cellStyle name="Input 2 5 4 9" xfId="17556"/>
    <cellStyle name="Input 2 5 4 9 2" xfId="17557"/>
    <cellStyle name="Input 2 5 4 9 3" xfId="17558"/>
    <cellStyle name="Input 2 5 4 9 4" xfId="17559"/>
    <cellStyle name="Input 2 5 4 9 5" xfId="17560"/>
    <cellStyle name="Input 2 5 4 9 6" xfId="17561"/>
    <cellStyle name="Input 2 5 4 9 7" xfId="17562"/>
    <cellStyle name="Input 2 5 4 9 8" xfId="17563"/>
    <cellStyle name="Input 2 5 5" xfId="17564"/>
    <cellStyle name="Input 2 5 5 10" xfId="17565"/>
    <cellStyle name="Input 2 5 5 10 2" xfId="17566"/>
    <cellStyle name="Input 2 5 5 10 3" xfId="17567"/>
    <cellStyle name="Input 2 5 5 10 4" xfId="17568"/>
    <cellStyle name="Input 2 5 5 10 5" xfId="17569"/>
    <cellStyle name="Input 2 5 5 11" xfId="17570"/>
    <cellStyle name="Input 2 5 5 11 2" xfId="17571"/>
    <cellStyle name="Input 2 5 5 11 3" xfId="17572"/>
    <cellStyle name="Input 2 5 5 11 4" xfId="17573"/>
    <cellStyle name="Input 2 5 5 11 5" xfId="17574"/>
    <cellStyle name="Input 2 5 5 12" xfId="17575"/>
    <cellStyle name="Input 2 5 5 12 2" xfId="17576"/>
    <cellStyle name="Input 2 5 5 12 3" xfId="17577"/>
    <cellStyle name="Input 2 5 5 12 4" xfId="17578"/>
    <cellStyle name="Input 2 5 5 12 5" xfId="17579"/>
    <cellStyle name="Input 2 5 5 13" xfId="17580"/>
    <cellStyle name="Input 2 5 5 13 2" xfId="17581"/>
    <cellStyle name="Input 2 5 5 13 3" xfId="17582"/>
    <cellStyle name="Input 2 5 5 13 4" xfId="17583"/>
    <cellStyle name="Input 2 5 5 13 5" xfId="17584"/>
    <cellStyle name="Input 2 5 5 14" xfId="17585"/>
    <cellStyle name="Input 2 5 5 14 2" xfId="17586"/>
    <cellStyle name="Input 2 5 5 14 3" xfId="17587"/>
    <cellStyle name="Input 2 5 5 14 4" xfId="17588"/>
    <cellStyle name="Input 2 5 5 14 5" xfId="17589"/>
    <cellStyle name="Input 2 5 5 15" xfId="17590"/>
    <cellStyle name="Input 2 5 5 15 2" xfId="17591"/>
    <cellStyle name="Input 2 5 5 15 3" xfId="17592"/>
    <cellStyle name="Input 2 5 5 15 4" xfId="17593"/>
    <cellStyle name="Input 2 5 5 15 5" xfId="17594"/>
    <cellStyle name="Input 2 5 5 16" xfId="17595"/>
    <cellStyle name="Input 2 5 5 16 2" xfId="17596"/>
    <cellStyle name="Input 2 5 5 16 3" xfId="17597"/>
    <cellStyle name="Input 2 5 5 16 4" xfId="17598"/>
    <cellStyle name="Input 2 5 5 16 5" xfId="17599"/>
    <cellStyle name="Input 2 5 5 17" xfId="17600"/>
    <cellStyle name="Input 2 5 5 17 2" xfId="17601"/>
    <cellStyle name="Input 2 5 5 17 3" xfId="17602"/>
    <cellStyle name="Input 2 5 5 17 4" xfId="17603"/>
    <cellStyle name="Input 2 5 5 17 5" xfId="17604"/>
    <cellStyle name="Input 2 5 5 18" xfId="17605"/>
    <cellStyle name="Input 2 5 5 2" xfId="17606"/>
    <cellStyle name="Input 2 5 5 2 10" xfId="17607"/>
    <cellStyle name="Input 2 5 5 2 2" xfId="17608"/>
    <cellStyle name="Input 2 5 5 2 2 2" xfId="17609"/>
    <cellStyle name="Input 2 5 5 2 2 2 2" xfId="17610"/>
    <cellStyle name="Input 2 5 5 2 2 2 3" xfId="17611"/>
    <cellStyle name="Input 2 5 5 2 2 2 4" xfId="17612"/>
    <cellStyle name="Input 2 5 5 2 2 2 5" xfId="17613"/>
    <cellStyle name="Input 2 5 5 2 2 2 6" xfId="17614"/>
    <cellStyle name="Input 2 5 5 2 2 2 7" xfId="17615"/>
    <cellStyle name="Input 2 5 5 2 2 3" xfId="17616"/>
    <cellStyle name="Input 2 5 5 2 2 4" xfId="17617"/>
    <cellStyle name="Input 2 5 5 2 3" xfId="17618"/>
    <cellStyle name="Input 2 5 5 2 3 2" xfId="17619"/>
    <cellStyle name="Input 2 5 5 2 3 2 2" xfId="17620"/>
    <cellStyle name="Input 2 5 5 2 3 2 3" xfId="17621"/>
    <cellStyle name="Input 2 5 5 2 3 2 4" xfId="17622"/>
    <cellStyle name="Input 2 5 5 2 3 2 5" xfId="17623"/>
    <cellStyle name="Input 2 5 5 2 3 2 6" xfId="17624"/>
    <cellStyle name="Input 2 5 5 2 3 2 7" xfId="17625"/>
    <cellStyle name="Input 2 5 5 2 3 3" xfId="17626"/>
    <cellStyle name="Input 2 5 5 2 3 4" xfId="17627"/>
    <cellStyle name="Input 2 5 5 2 4" xfId="17628"/>
    <cellStyle name="Input 2 5 5 2 4 2" xfId="17629"/>
    <cellStyle name="Input 2 5 5 2 4 2 2" xfId="17630"/>
    <cellStyle name="Input 2 5 5 2 4 2 3" xfId="17631"/>
    <cellStyle name="Input 2 5 5 2 4 2 4" xfId="17632"/>
    <cellStyle name="Input 2 5 5 2 4 2 5" xfId="17633"/>
    <cellStyle name="Input 2 5 5 2 4 2 6" xfId="17634"/>
    <cellStyle name="Input 2 5 5 2 4 2 7" xfId="17635"/>
    <cellStyle name="Input 2 5 5 2 4 3" xfId="17636"/>
    <cellStyle name="Input 2 5 5 2 4 4" xfId="17637"/>
    <cellStyle name="Input 2 5 5 2 5" xfId="17638"/>
    <cellStyle name="Input 2 5 5 2 5 2" xfId="17639"/>
    <cellStyle name="Input 2 5 5 2 5 3" xfId="17640"/>
    <cellStyle name="Input 2 5 5 2 5 4" xfId="17641"/>
    <cellStyle name="Input 2 5 5 2 5 5" xfId="17642"/>
    <cellStyle name="Input 2 5 5 2 5 6" xfId="17643"/>
    <cellStyle name="Input 2 5 5 2 5 7" xfId="17644"/>
    <cellStyle name="Input 2 5 5 2 5 8" xfId="17645"/>
    <cellStyle name="Input 2 5 5 2 6" xfId="17646"/>
    <cellStyle name="Input 2 5 5 2 6 2" xfId="17647"/>
    <cellStyle name="Input 2 5 5 2 6 3" xfId="17648"/>
    <cellStyle name="Input 2 5 5 2 6 4" xfId="17649"/>
    <cellStyle name="Input 2 5 5 2 6 5" xfId="17650"/>
    <cellStyle name="Input 2 5 5 2 6 6" xfId="17651"/>
    <cellStyle name="Input 2 5 5 2 6 7" xfId="17652"/>
    <cellStyle name="Input 2 5 5 2 7" xfId="17653"/>
    <cellStyle name="Input 2 5 5 2 8" xfId="17654"/>
    <cellStyle name="Input 2 5 5 2 9" xfId="17655"/>
    <cellStyle name="Input 2 5 5 3" xfId="17656"/>
    <cellStyle name="Input 2 5 5 3 2" xfId="17657"/>
    <cellStyle name="Input 2 5 5 3 2 2" xfId="17658"/>
    <cellStyle name="Input 2 5 5 3 2 3" xfId="17659"/>
    <cellStyle name="Input 2 5 5 3 2 4" xfId="17660"/>
    <cellStyle name="Input 2 5 5 3 2 5" xfId="17661"/>
    <cellStyle name="Input 2 5 5 3 2 6" xfId="17662"/>
    <cellStyle name="Input 2 5 5 3 2 7" xfId="17663"/>
    <cellStyle name="Input 2 5 5 3 3" xfId="17664"/>
    <cellStyle name="Input 2 5 5 3 4" xfId="17665"/>
    <cellStyle name="Input 2 5 5 3 5" xfId="17666"/>
    <cellStyle name="Input 2 5 5 4" xfId="17667"/>
    <cellStyle name="Input 2 5 5 4 2" xfId="17668"/>
    <cellStyle name="Input 2 5 5 4 2 2" xfId="17669"/>
    <cellStyle name="Input 2 5 5 4 2 3" xfId="17670"/>
    <cellStyle name="Input 2 5 5 4 2 4" xfId="17671"/>
    <cellStyle name="Input 2 5 5 4 2 5" xfId="17672"/>
    <cellStyle name="Input 2 5 5 4 2 6" xfId="17673"/>
    <cellStyle name="Input 2 5 5 4 2 7" xfId="17674"/>
    <cellStyle name="Input 2 5 5 4 3" xfId="17675"/>
    <cellStyle name="Input 2 5 5 4 4" xfId="17676"/>
    <cellStyle name="Input 2 5 5 4 5" xfId="17677"/>
    <cellStyle name="Input 2 5 5 5" xfId="17678"/>
    <cellStyle name="Input 2 5 5 5 2" xfId="17679"/>
    <cellStyle name="Input 2 5 5 5 2 2" xfId="17680"/>
    <cellStyle name="Input 2 5 5 5 2 3" xfId="17681"/>
    <cellStyle name="Input 2 5 5 5 2 4" xfId="17682"/>
    <cellStyle name="Input 2 5 5 5 2 5" xfId="17683"/>
    <cellStyle name="Input 2 5 5 5 2 6" xfId="17684"/>
    <cellStyle name="Input 2 5 5 5 2 7" xfId="17685"/>
    <cellStyle name="Input 2 5 5 5 3" xfId="17686"/>
    <cellStyle name="Input 2 5 5 5 4" xfId="17687"/>
    <cellStyle name="Input 2 5 5 5 5" xfId="17688"/>
    <cellStyle name="Input 2 5 5 6" xfId="17689"/>
    <cellStyle name="Input 2 5 5 6 2" xfId="17690"/>
    <cellStyle name="Input 2 5 5 6 3" xfId="17691"/>
    <cellStyle name="Input 2 5 5 6 4" xfId="17692"/>
    <cellStyle name="Input 2 5 5 6 5" xfId="17693"/>
    <cellStyle name="Input 2 5 5 6 6" xfId="17694"/>
    <cellStyle name="Input 2 5 5 6 7" xfId="17695"/>
    <cellStyle name="Input 2 5 5 6 8" xfId="17696"/>
    <cellStyle name="Input 2 5 5 7" xfId="17697"/>
    <cellStyle name="Input 2 5 5 7 2" xfId="17698"/>
    <cellStyle name="Input 2 5 5 7 3" xfId="17699"/>
    <cellStyle name="Input 2 5 5 7 4" xfId="17700"/>
    <cellStyle name="Input 2 5 5 7 5" xfId="17701"/>
    <cellStyle name="Input 2 5 5 7 6" xfId="17702"/>
    <cellStyle name="Input 2 5 5 7 7" xfId="17703"/>
    <cellStyle name="Input 2 5 5 8" xfId="17704"/>
    <cellStyle name="Input 2 5 5 8 2" xfId="17705"/>
    <cellStyle name="Input 2 5 5 8 3" xfId="17706"/>
    <cellStyle name="Input 2 5 5 8 4" xfId="17707"/>
    <cellStyle name="Input 2 5 5 8 5" xfId="17708"/>
    <cellStyle name="Input 2 5 5 9" xfId="17709"/>
    <cellStyle name="Input 2 5 5 9 2" xfId="17710"/>
    <cellStyle name="Input 2 5 5 9 3" xfId="17711"/>
    <cellStyle name="Input 2 5 5 9 4" xfId="17712"/>
    <cellStyle name="Input 2 5 5 9 5" xfId="17713"/>
    <cellStyle name="Input 2 5 6" xfId="17714"/>
    <cellStyle name="Input 2 5 6 10" xfId="17715"/>
    <cellStyle name="Input 2 5 6 2" xfId="17716"/>
    <cellStyle name="Input 2 5 6 2 2" xfId="17717"/>
    <cellStyle name="Input 2 5 6 2 2 2" xfId="17718"/>
    <cellStyle name="Input 2 5 6 2 2 3" xfId="17719"/>
    <cellStyle name="Input 2 5 6 2 2 4" xfId="17720"/>
    <cellStyle name="Input 2 5 6 2 2 5" xfId="17721"/>
    <cellStyle name="Input 2 5 6 2 2 6" xfId="17722"/>
    <cellStyle name="Input 2 5 6 2 2 7" xfId="17723"/>
    <cellStyle name="Input 2 5 6 2 3" xfId="17724"/>
    <cellStyle name="Input 2 5 6 2 4" xfId="17725"/>
    <cellStyle name="Input 2 5 6 3" xfId="17726"/>
    <cellStyle name="Input 2 5 6 3 2" xfId="17727"/>
    <cellStyle name="Input 2 5 6 3 2 2" xfId="17728"/>
    <cellStyle name="Input 2 5 6 3 2 3" xfId="17729"/>
    <cellStyle name="Input 2 5 6 3 2 4" xfId="17730"/>
    <cellStyle name="Input 2 5 6 3 2 5" xfId="17731"/>
    <cellStyle name="Input 2 5 6 3 2 6" xfId="17732"/>
    <cellStyle name="Input 2 5 6 3 2 7" xfId="17733"/>
    <cellStyle name="Input 2 5 6 3 3" xfId="17734"/>
    <cellStyle name="Input 2 5 6 3 4" xfId="17735"/>
    <cellStyle name="Input 2 5 6 4" xfId="17736"/>
    <cellStyle name="Input 2 5 6 4 2" xfId="17737"/>
    <cellStyle name="Input 2 5 6 4 2 2" xfId="17738"/>
    <cellStyle name="Input 2 5 6 4 2 3" xfId="17739"/>
    <cellStyle name="Input 2 5 6 4 2 4" xfId="17740"/>
    <cellStyle name="Input 2 5 6 4 2 5" xfId="17741"/>
    <cellStyle name="Input 2 5 6 4 2 6" xfId="17742"/>
    <cellStyle name="Input 2 5 6 4 2 7" xfId="17743"/>
    <cellStyle name="Input 2 5 6 4 3" xfId="17744"/>
    <cellStyle name="Input 2 5 6 4 4" xfId="17745"/>
    <cellStyle name="Input 2 5 6 5" xfId="17746"/>
    <cellStyle name="Input 2 5 6 5 2" xfId="17747"/>
    <cellStyle name="Input 2 5 6 5 3" xfId="17748"/>
    <cellStyle name="Input 2 5 6 5 4" xfId="17749"/>
    <cellStyle name="Input 2 5 6 5 5" xfId="17750"/>
    <cellStyle name="Input 2 5 6 5 6" xfId="17751"/>
    <cellStyle name="Input 2 5 6 5 7" xfId="17752"/>
    <cellStyle name="Input 2 5 6 5 8" xfId="17753"/>
    <cellStyle name="Input 2 5 6 6" xfId="17754"/>
    <cellStyle name="Input 2 5 6 6 2" xfId="17755"/>
    <cellStyle name="Input 2 5 6 6 3" xfId="17756"/>
    <cellStyle name="Input 2 5 6 6 4" xfId="17757"/>
    <cellStyle name="Input 2 5 6 6 5" xfId="17758"/>
    <cellStyle name="Input 2 5 6 6 6" xfId="17759"/>
    <cellStyle name="Input 2 5 6 6 7" xfId="17760"/>
    <cellStyle name="Input 2 5 6 7" xfId="17761"/>
    <cellStyle name="Input 2 5 6 8" xfId="17762"/>
    <cellStyle name="Input 2 5 6 9" xfId="17763"/>
    <cellStyle name="Input 2 5 7" xfId="17764"/>
    <cellStyle name="Input 2 5 7 10" xfId="17765"/>
    <cellStyle name="Input 2 5 7 2" xfId="17766"/>
    <cellStyle name="Input 2 5 7 2 2" xfId="17767"/>
    <cellStyle name="Input 2 5 7 2 2 2" xfId="17768"/>
    <cellStyle name="Input 2 5 7 2 2 3" xfId="17769"/>
    <cellStyle name="Input 2 5 7 2 2 4" xfId="17770"/>
    <cellStyle name="Input 2 5 7 2 2 5" xfId="17771"/>
    <cellStyle name="Input 2 5 7 2 2 6" xfId="17772"/>
    <cellStyle name="Input 2 5 7 2 2 7" xfId="17773"/>
    <cellStyle name="Input 2 5 7 2 3" xfId="17774"/>
    <cellStyle name="Input 2 5 7 2 4" xfId="17775"/>
    <cellStyle name="Input 2 5 7 3" xfId="17776"/>
    <cellStyle name="Input 2 5 7 3 2" xfId="17777"/>
    <cellStyle name="Input 2 5 7 3 2 2" xfId="17778"/>
    <cellStyle name="Input 2 5 7 3 2 3" xfId="17779"/>
    <cellStyle name="Input 2 5 7 3 2 4" xfId="17780"/>
    <cellStyle name="Input 2 5 7 3 2 5" xfId="17781"/>
    <cellStyle name="Input 2 5 7 3 2 6" xfId="17782"/>
    <cellStyle name="Input 2 5 7 3 2 7" xfId="17783"/>
    <cellStyle name="Input 2 5 7 3 3" xfId="17784"/>
    <cellStyle name="Input 2 5 7 3 4" xfId="17785"/>
    <cellStyle name="Input 2 5 7 4" xfId="17786"/>
    <cellStyle name="Input 2 5 7 4 2" xfId="17787"/>
    <cellStyle name="Input 2 5 7 4 2 2" xfId="17788"/>
    <cellStyle name="Input 2 5 7 4 2 3" xfId="17789"/>
    <cellStyle name="Input 2 5 7 4 2 4" xfId="17790"/>
    <cellStyle name="Input 2 5 7 4 2 5" xfId="17791"/>
    <cellStyle name="Input 2 5 7 4 2 6" xfId="17792"/>
    <cellStyle name="Input 2 5 7 4 2 7" xfId="17793"/>
    <cellStyle name="Input 2 5 7 4 3" xfId="17794"/>
    <cellStyle name="Input 2 5 7 4 4" xfId="17795"/>
    <cellStyle name="Input 2 5 7 5" xfId="17796"/>
    <cellStyle name="Input 2 5 7 5 2" xfId="17797"/>
    <cellStyle name="Input 2 5 7 5 3" xfId="17798"/>
    <cellStyle name="Input 2 5 7 5 4" xfId="17799"/>
    <cellStyle name="Input 2 5 7 5 5" xfId="17800"/>
    <cellStyle name="Input 2 5 7 5 6" xfId="17801"/>
    <cellStyle name="Input 2 5 7 5 7" xfId="17802"/>
    <cellStyle name="Input 2 5 7 5 8" xfId="17803"/>
    <cellStyle name="Input 2 5 7 6" xfId="17804"/>
    <cellStyle name="Input 2 5 7 6 2" xfId="17805"/>
    <cellStyle name="Input 2 5 7 6 3" xfId="17806"/>
    <cellStyle name="Input 2 5 7 6 4" xfId="17807"/>
    <cellStyle name="Input 2 5 7 6 5" xfId="17808"/>
    <cellStyle name="Input 2 5 7 6 6" xfId="17809"/>
    <cellStyle name="Input 2 5 7 6 7" xfId="17810"/>
    <cellStyle name="Input 2 5 7 7" xfId="17811"/>
    <cellStyle name="Input 2 5 7 8" xfId="17812"/>
    <cellStyle name="Input 2 5 7 9" xfId="17813"/>
    <cellStyle name="Input 2 5 8" xfId="17814"/>
    <cellStyle name="Input 2 5 8 2" xfId="17815"/>
    <cellStyle name="Input 2 5 8 2 2" xfId="17816"/>
    <cellStyle name="Input 2 5 8 2 3" xfId="17817"/>
    <cellStyle name="Input 2 5 8 2 4" xfId="17818"/>
    <cellStyle name="Input 2 5 8 2 5" xfId="17819"/>
    <cellStyle name="Input 2 5 8 2 6" xfId="17820"/>
    <cellStyle name="Input 2 5 8 2 7" xfId="17821"/>
    <cellStyle name="Input 2 5 8 3" xfId="17822"/>
    <cellStyle name="Input 2 5 8 4" xfId="17823"/>
    <cellStyle name="Input 2 5 8 5" xfId="17824"/>
    <cellStyle name="Input 2 5 9" xfId="17825"/>
    <cellStyle name="Input 2 5 9 2" xfId="17826"/>
    <cellStyle name="Input 2 5 9 2 2" xfId="17827"/>
    <cellStyle name="Input 2 5 9 2 3" xfId="17828"/>
    <cellStyle name="Input 2 5 9 2 4" xfId="17829"/>
    <cellStyle name="Input 2 5 9 2 5" xfId="17830"/>
    <cellStyle name="Input 2 5 9 2 6" xfId="17831"/>
    <cellStyle name="Input 2 5 9 2 7" xfId="17832"/>
    <cellStyle name="Input 2 5 9 3" xfId="17833"/>
    <cellStyle name="Input 2 5 9 4" xfId="17834"/>
    <cellStyle name="Input 2 5 9 5" xfId="17835"/>
    <cellStyle name="Input 2 6" xfId="17836"/>
    <cellStyle name="Input 2 6 10" xfId="17837"/>
    <cellStyle name="Input 2 6 10 2" xfId="17838"/>
    <cellStyle name="Input 2 6 10 3" xfId="17839"/>
    <cellStyle name="Input 2 6 10 4" xfId="17840"/>
    <cellStyle name="Input 2 6 10 5" xfId="17841"/>
    <cellStyle name="Input 2 6 10 6" xfId="17842"/>
    <cellStyle name="Input 2 6 10 7" xfId="17843"/>
    <cellStyle name="Input 2 6 11" xfId="17844"/>
    <cellStyle name="Input 2 6 11 2" xfId="17845"/>
    <cellStyle name="Input 2 6 11 3" xfId="17846"/>
    <cellStyle name="Input 2 6 11 4" xfId="17847"/>
    <cellStyle name="Input 2 6 11 5" xfId="17848"/>
    <cellStyle name="Input 2 6 12" xfId="17849"/>
    <cellStyle name="Input 2 6 12 2" xfId="17850"/>
    <cellStyle name="Input 2 6 12 3" xfId="17851"/>
    <cellStyle name="Input 2 6 12 4" xfId="17852"/>
    <cellStyle name="Input 2 6 12 5" xfId="17853"/>
    <cellStyle name="Input 2 6 13" xfId="17854"/>
    <cellStyle name="Input 2 6 13 2" xfId="17855"/>
    <cellStyle name="Input 2 6 13 3" xfId="17856"/>
    <cellStyle name="Input 2 6 13 4" xfId="17857"/>
    <cellStyle name="Input 2 6 13 5" xfId="17858"/>
    <cellStyle name="Input 2 6 14" xfId="17859"/>
    <cellStyle name="Input 2 6 14 2" xfId="17860"/>
    <cellStyle name="Input 2 6 14 3" xfId="17861"/>
    <cellStyle name="Input 2 6 14 4" xfId="17862"/>
    <cellStyle name="Input 2 6 14 5" xfId="17863"/>
    <cellStyle name="Input 2 6 15" xfId="17864"/>
    <cellStyle name="Input 2 6 15 2" xfId="17865"/>
    <cellStyle name="Input 2 6 15 3" xfId="17866"/>
    <cellStyle name="Input 2 6 15 4" xfId="17867"/>
    <cellStyle name="Input 2 6 15 5" xfId="17868"/>
    <cellStyle name="Input 2 6 16" xfId="17869"/>
    <cellStyle name="Input 2 6 16 2" xfId="17870"/>
    <cellStyle name="Input 2 6 16 3" xfId="17871"/>
    <cellStyle name="Input 2 6 16 4" xfId="17872"/>
    <cellStyle name="Input 2 6 16 5" xfId="17873"/>
    <cellStyle name="Input 2 6 17" xfId="17874"/>
    <cellStyle name="Input 2 6 17 2" xfId="17875"/>
    <cellStyle name="Input 2 6 17 3" xfId="17876"/>
    <cellStyle name="Input 2 6 17 4" xfId="17877"/>
    <cellStyle name="Input 2 6 17 5" xfId="17878"/>
    <cellStyle name="Input 2 6 18" xfId="17879"/>
    <cellStyle name="Input 2 6 2" xfId="17880"/>
    <cellStyle name="Input 2 6 2 10" xfId="17881"/>
    <cellStyle name="Input 2 6 2 10 2" xfId="17882"/>
    <cellStyle name="Input 2 6 2 10 3" xfId="17883"/>
    <cellStyle name="Input 2 6 2 10 4" xfId="17884"/>
    <cellStyle name="Input 2 6 2 10 5" xfId="17885"/>
    <cellStyle name="Input 2 6 2 11" xfId="17886"/>
    <cellStyle name="Input 2 6 2 11 2" xfId="17887"/>
    <cellStyle name="Input 2 6 2 11 3" xfId="17888"/>
    <cellStyle name="Input 2 6 2 11 4" xfId="17889"/>
    <cellStyle name="Input 2 6 2 11 5" xfId="17890"/>
    <cellStyle name="Input 2 6 2 12" xfId="17891"/>
    <cellStyle name="Input 2 6 2 12 2" xfId="17892"/>
    <cellStyle name="Input 2 6 2 12 3" xfId="17893"/>
    <cellStyle name="Input 2 6 2 12 4" xfId="17894"/>
    <cellStyle name="Input 2 6 2 12 5" xfId="17895"/>
    <cellStyle name="Input 2 6 2 13" xfId="17896"/>
    <cellStyle name="Input 2 6 2 13 2" xfId="17897"/>
    <cellStyle name="Input 2 6 2 13 3" xfId="17898"/>
    <cellStyle name="Input 2 6 2 13 4" xfId="17899"/>
    <cellStyle name="Input 2 6 2 13 5" xfId="17900"/>
    <cellStyle name="Input 2 6 2 14" xfId="17901"/>
    <cellStyle name="Input 2 6 2 14 2" xfId="17902"/>
    <cellStyle name="Input 2 6 2 14 3" xfId="17903"/>
    <cellStyle name="Input 2 6 2 14 4" xfId="17904"/>
    <cellStyle name="Input 2 6 2 14 5" xfId="17905"/>
    <cellStyle name="Input 2 6 2 15" xfId="17906"/>
    <cellStyle name="Input 2 6 2 15 2" xfId="17907"/>
    <cellStyle name="Input 2 6 2 15 3" xfId="17908"/>
    <cellStyle name="Input 2 6 2 15 4" xfId="17909"/>
    <cellStyle name="Input 2 6 2 15 5" xfId="17910"/>
    <cellStyle name="Input 2 6 2 16" xfId="17911"/>
    <cellStyle name="Input 2 6 2 16 2" xfId="17912"/>
    <cellStyle name="Input 2 6 2 16 3" xfId="17913"/>
    <cellStyle name="Input 2 6 2 16 4" xfId="17914"/>
    <cellStyle name="Input 2 6 2 16 5" xfId="17915"/>
    <cellStyle name="Input 2 6 2 17" xfId="17916"/>
    <cellStyle name="Input 2 6 2 17 2" xfId="17917"/>
    <cellStyle name="Input 2 6 2 17 3" xfId="17918"/>
    <cellStyle name="Input 2 6 2 17 4" xfId="17919"/>
    <cellStyle name="Input 2 6 2 17 5" xfId="17920"/>
    <cellStyle name="Input 2 6 2 18" xfId="17921"/>
    <cellStyle name="Input 2 6 2 2" xfId="17922"/>
    <cellStyle name="Input 2 6 2 2 10" xfId="17923"/>
    <cellStyle name="Input 2 6 2 2 2" xfId="17924"/>
    <cellStyle name="Input 2 6 2 2 2 2" xfId="17925"/>
    <cellStyle name="Input 2 6 2 2 2 2 2" xfId="17926"/>
    <cellStyle name="Input 2 6 2 2 2 2 3" xfId="17927"/>
    <cellStyle name="Input 2 6 2 2 2 2 4" xfId="17928"/>
    <cellStyle name="Input 2 6 2 2 2 2 5" xfId="17929"/>
    <cellStyle name="Input 2 6 2 2 2 2 6" xfId="17930"/>
    <cellStyle name="Input 2 6 2 2 2 2 7" xfId="17931"/>
    <cellStyle name="Input 2 6 2 2 2 3" xfId="17932"/>
    <cellStyle name="Input 2 6 2 2 2 4" xfId="17933"/>
    <cellStyle name="Input 2 6 2 2 3" xfId="17934"/>
    <cellStyle name="Input 2 6 2 2 3 2" xfId="17935"/>
    <cellStyle name="Input 2 6 2 2 3 2 2" xfId="17936"/>
    <cellStyle name="Input 2 6 2 2 3 2 3" xfId="17937"/>
    <cellStyle name="Input 2 6 2 2 3 2 4" xfId="17938"/>
    <cellStyle name="Input 2 6 2 2 3 2 5" xfId="17939"/>
    <cellStyle name="Input 2 6 2 2 3 2 6" xfId="17940"/>
    <cellStyle name="Input 2 6 2 2 3 2 7" xfId="17941"/>
    <cellStyle name="Input 2 6 2 2 3 3" xfId="17942"/>
    <cellStyle name="Input 2 6 2 2 3 4" xfId="17943"/>
    <cellStyle name="Input 2 6 2 2 4" xfId="17944"/>
    <cellStyle name="Input 2 6 2 2 4 2" xfId="17945"/>
    <cellStyle name="Input 2 6 2 2 4 2 2" xfId="17946"/>
    <cellStyle name="Input 2 6 2 2 4 2 3" xfId="17947"/>
    <cellStyle name="Input 2 6 2 2 4 2 4" xfId="17948"/>
    <cellStyle name="Input 2 6 2 2 4 2 5" xfId="17949"/>
    <cellStyle name="Input 2 6 2 2 4 2 6" xfId="17950"/>
    <cellStyle name="Input 2 6 2 2 4 2 7" xfId="17951"/>
    <cellStyle name="Input 2 6 2 2 4 3" xfId="17952"/>
    <cellStyle name="Input 2 6 2 2 4 4" xfId="17953"/>
    <cellStyle name="Input 2 6 2 2 5" xfId="17954"/>
    <cellStyle name="Input 2 6 2 2 5 2" xfId="17955"/>
    <cellStyle name="Input 2 6 2 2 5 3" xfId="17956"/>
    <cellStyle name="Input 2 6 2 2 5 4" xfId="17957"/>
    <cellStyle name="Input 2 6 2 2 5 5" xfId="17958"/>
    <cellStyle name="Input 2 6 2 2 5 6" xfId="17959"/>
    <cellStyle name="Input 2 6 2 2 5 7" xfId="17960"/>
    <cellStyle name="Input 2 6 2 2 5 8" xfId="17961"/>
    <cellStyle name="Input 2 6 2 2 6" xfId="17962"/>
    <cellStyle name="Input 2 6 2 2 6 2" xfId="17963"/>
    <cellStyle name="Input 2 6 2 2 6 3" xfId="17964"/>
    <cellStyle name="Input 2 6 2 2 6 4" xfId="17965"/>
    <cellStyle name="Input 2 6 2 2 6 5" xfId="17966"/>
    <cellStyle name="Input 2 6 2 2 6 6" xfId="17967"/>
    <cellStyle name="Input 2 6 2 2 6 7" xfId="17968"/>
    <cellStyle name="Input 2 6 2 2 7" xfId="17969"/>
    <cellStyle name="Input 2 6 2 2 8" xfId="17970"/>
    <cellStyle name="Input 2 6 2 2 9" xfId="17971"/>
    <cellStyle name="Input 2 6 2 3" xfId="17972"/>
    <cellStyle name="Input 2 6 2 3 2" xfId="17973"/>
    <cellStyle name="Input 2 6 2 3 2 2" xfId="17974"/>
    <cellStyle name="Input 2 6 2 3 2 3" xfId="17975"/>
    <cellStyle name="Input 2 6 2 3 2 4" xfId="17976"/>
    <cellStyle name="Input 2 6 2 3 2 5" xfId="17977"/>
    <cellStyle name="Input 2 6 2 3 2 6" xfId="17978"/>
    <cellStyle name="Input 2 6 2 3 2 7" xfId="17979"/>
    <cellStyle name="Input 2 6 2 3 3" xfId="17980"/>
    <cellStyle name="Input 2 6 2 3 4" xfId="17981"/>
    <cellStyle name="Input 2 6 2 3 5" xfId="17982"/>
    <cellStyle name="Input 2 6 2 4" xfId="17983"/>
    <cellStyle name="Input 2 6 2 4 2" xfId="17984"/>
    <cellStyle name="Input 2 6 2 4 2 2" xfId="17985"/>
    <cellStyle name="Input 2 6 2 4 2 3" xfId="17986"/>
    <cellStyle name="Input 2 6 2 4 2 4" xfId="17987"/>
    <cellStyle name="Input 2 6 2 4 2 5" xfId="17988"/>
    <cellStyle name="Input 2 6 2 4 2 6" xfId="17989"/>
    <cellStyle name="Input 2 6 2 4 2 7" xfId="17990"/>
    <cellStyle name="Input 2 6 2 4 3" xfId="17991"/>
    <cellStyle name="Input 2 6 2 4 4" xfId="17992"/>
    <cellStyle name="Input 2 6 2 4 5" xfId="17993"/>
    <cellStyle name="Input 2 6 2 5" xfId="17994"/>
    <cellStyle name="Input 2 6 2 5 2" xfId="17995"/>
    <cellStyle name="Input 2 6 2 5 2 2" xfId="17996"/>
    <cellStyle name="Input 2 6 2 5 2 3" xfId="17997"/>
    <cellStyle name="Input 2 6 2 5 2 4" xfId="17998"/>
    <cellStyle name="Input 2 6 2 5 2 5" xfId="17999"/>
    <cellStyle name="Input 2 6 2 5 2 6" xfId="18000"/>
    <cellStyle name="Input 2 6 2 5 2 7" xfId="18001"/>
    <cellStyle name="Input 2 6 2 5 3" xfId="18002"/>
    <cellStyle name="Input 2 6 2 5 4" xfId="18003"/>
    <cellStyle name="Input 2 6 2 5 5" xfId="18004"/>
    <cellStyle name="Input 2 6 2 6" xfId="18005"/>
    <cellStyle name="Input 2 6 2 6 2" xfId="18006"/>
    <cellStyle name="Input 2 6 2 6 3" xfId="18007"/>
    <cellStyle name="Input 2 6 2 6 4" xfId="18008"/>
    <cellStyle name="Input 2 6 2 6 5" xfId="18009"/>
    <cellStyle name="Input 2 6 2 6 6" xfId="18010"/>
    <cellStyle name="Input 2 6 2 6 7" xfId="18011"/>
    <cellStyle name="Input 2 6 2 6 8" xfId="18012"/>
    <cellStyle name="Input 2 6 2 7" xfId="18013"/>
    <cellStyle name="Input 2 6 2 7 2" xfId="18014"/>
    <cellStyle name="Input 2 6 2 7 3" xfId="18015"/>
    <cellStyle name="Input 2 6 2 7 4" xfId="18016"/>
    <cellStyle name="Input 2 6 2 7 5" xfId="18017"/>
    <cellStyle name="Input 2 6 2 7 6" xfId="18018"/>
    <cellStyle name="Input 2 6 2 7 7" xfId="18019"/>
    <cellStyle name="Input 2 6 2 8" xfId="18020"/>
    <cellStyle name="Input 2 6 2 8 2" xfId="18021"/>
    <cellStyle name="Input 2 6 2 8 3" xfId="18022"/>
    <cellStyle name="Input 2 6 2 8 4" xfId="18023"/>
    <cellStyle name="Input 2 6 2 8 5" xfId="18024"/>
    <cellStyle name="Input 2 6 2 9" xfId="18025"/>
    <cellStyle name="Input 2 6 2 9 2" xfId="18026"/>
    <cellStyle name="Input 2 6 2 9 3" xfId="18027"/>
    <cellStyle name="Input 2 6 2 9 4" xfId="18028"/>
    <cellStyle name="Input 2 6 2 9 5" xfId="18029"/>
    <cellStyle name="Input 2 6 3" xfId="18030"/>
    <cellStyle name="Input 2 6 3 10" xfId="18031"/>
    <cellStyle name="Input 2 6 3 2" xfId="18032"/>
    <cellStyle name="Input 2 6 3 2 2" xfId="18033"/>
    <cellStyle name="Input 2 6 3 2 2 2" xfId="18034"/>
    <cellStyle name="Input 2 6 3 2 2 3" xfId="18035"/>
    <cellStyle name="Input 2 6 3 2 2 4" xfId="18036"/>
    <cellStyle name="Input 2 6 3 2 2 5" xfId="18037"/>
    <cellStyle name="Input 2 6 3 2 2 6" xfId="18038"/>
    <cellStyle name="Input 2 6 3 2 2 7" xfId="18039"/>
    <cellStyle name="Input 2 6 3 2 3" xfId="18040"/>
    <cellStyle name="Input 2 6 3 2 4" xfId="18041"/>
    <cellStyle name="Input 2 6 3 3" xfId="18042"/>
    <cellStyle name="Input 2 6 3 3 2" xfId="18043"/>
    <cellStyle name="Input 2 6 3 3 2 2" xfId="18044"/>
    <cellStyle name="Input 2 6 3 3 2 3" xfId="18045"/>
    <cellStyle name="Input 2 6 3 3 2 4" xfId="18046"/>
    <cellStyle name="Input 2 6 3 3 2 5" xfId="18047"/>
    <cellStyle name="Input 2 6 3 3 2 6" xfId="18048"/>
    <cellStyle name="Input 2 6 3 3 2 7" xfId="18049"/>
    <cellStyle name="Input 2 6 3 3 3" xfId="18050"/>
    <cellStyle name="Input 2 6 3 3 4" xfId="18051"/>
    <cellStyle name="Input 2 6 3 4" xfId="18052"/>
    <cellStyle name="Input 2 6 3 4 2" xfId="18053"/>
    <cellStyle name="Input 2 6 3 4 2 2" xfId="18054"/>
    <cellStyle name="Input 2 6 3 4 2 3" xfId="18055"/>
    <cellStyle name="Input 2 6 3 4 2 4" xfId="18056"/>
    <cellStyle name="Input 2 6 3 4 2 5" xfId="18057"/>
    <cellStyle name="Input 2 6 3 4 2 6" xfId="18058"/>
    <cellStyle name="Input 2 6 3 4 2 7" xfId="18059"/>
    <cellStyle name="Input 2 6 3 4 3" xfId="18060"/>
    <cellStyle name="Input 2 6 3 4 4" xfId="18061"/>
    <cellStyle name="Input 2 6 3 5" xfId="18062"/>
    <cellStyle name="Input 2 6 3 5 2" xfId="18063"/>
    <cellStyle name="Input 2 6 3 5 3" xfId="18064"/>
    <cellStyle name="Input 2 6 3 5 4" xfId="18065"/>
    <cellStyle name="Input 2 6 3 5 5" xfId="18066"/>
    <cellStyle name="Input 2 6 3 5 6" xfId="18067"/>
    <cellStyle name="Input 2 6 3 5 7" xfId="18068"/>
    <cellStyle name="Input 2 6 3 5 8" xfId="18069"/>
    <cellStyle name="Input 2 6 3 6" xfId="18070"/>
    <cellStyle name="Input 2 6 3 6 2" xfId="18071"/>
    <cellStyle name="Input 2 6 3 6 3" xfId="18072"/>
    <cellStyle name="Input 2 6 3 6 4" xfId="18073"/>
    <cellStyle name="Input 2 6 3 6 5" xfId="18074"/>
    <cellStyle name="Input 2 6 3 6 6" xfId="18075"/>
    <cellStyle name="Input 2 6 3 6 7" xfId="18076"/>
    <cellStyle name="Input 2 6 3 7" xfId="18077"/>
    <cellStyle name="Input 2 6 3 8" xfId="18078"/>
    <cellStyle name="Input 2 6 3 9" xfId="18079"/>
    <cellStyle name="Input 2 6 4" xfId="18080"/>
    <cellStyle name="Input 2 6 4 10" xfId="18081"/>
    <cellStyle name="Input 2 6 4 2" xfId="18082"/>
    <cellStyle name="Input 2 6 4 2 2" xfId="18083"/>
    <cellStyle name="Input 2 6 4 2 2 2" xfId="18084"/>
    <cellStyle name="Input 2 6 4 2 2 3" xfId="18085"/>
    <cellStyle name="Input 2 6 4 2 2 4" xfId="18086"/>
    <cellStyle name="Input 2 6 4 2 2 5" xfId="18087"/>
    <cellStyle name="Input 2 6 4 2 2 6" xfId="18088"/>
    <cellStyle name="Input 2 6 4 2 2 7" xfId="18089"/>
    <cellStyle name="Input 2 6 4 2 3" xfId="18090"/>
    <cellStyle name="Input 2 6 4 2 4" xfId="18091"/>
    <cellStyle name="Input 2 6 4 3" xfId="18092"/>
    <cellStyle name="Input 2 6 4 3 2" xfId="18093"/>
    <cellStyle name="Input 2 6 4 3 2 2" xfId="18094"/>
    <cellStyle name="Input 2 6 4 3 2 3" xfId="18095"/>
    <cellStyle name="Input 2 6 4 3 2 4" xfId="18096"/>
    <cellStyle name="Input 2 6 4 3 2 5" xfId="18097"/>
    <cellStyle name="Input 2 6 4 3 2 6" xfId="18098"/>
    <cellStyle name="Input 2 6 4 3 2 7" xfId="18099"/>
    <cellStyle name="Input 2 6 4 3 3" xfId="18100"/>
    <cellStyle name="Input 2 6 4 3 4" xfId="18101"/>
    <cellStyle name="Input 2 6 4 4" xfId="18102"/>
    <cellStyle name="Input 2 6 4 4 2" xfId="18103"/>
    <cellStyle name="Input 2 6 4 4 2 2" xfId="18104"/>
    <cellStyle name="Input 2 6 4 4 2 3" xfId="18105"/>
    <cellStyle name="Input 2 6 4 4 2 4" xfId="18106"/>
    <cellStyle name="Input 2 6 4 4 2 5" xfId="18107"/>
    <cellStyle name="Input 2 6 4 4 2 6" xfId="18108"/>
    <cellStyle name="Input 2 6 4 4 2 7" xfId="18109"/>
    <cellStyle name="Input 2 6 4 4 3" xfId="18110"/>
    <cellStyle name="Input 2 6 4 4 4" xfId="18111"/>
    <cellStyle name="Input 2 6 4 5" xfId="18112"/>
    <cellStyle name="Input 2 6 4 5 2" xfId="18113"/>
    <cellStyle name="Input 2 6 4 5 3" xfId="18114"/>
    <cellStyle name="Input 2 6 4 5 4" xfId="18115"/>
    <cellStyle name="Input 2 6 4 5 5" xfId="18116"/>
    <cellStyle name="Input 2 6 4 5 6" xfId="18117"/>
    <cellStyle name="Input 2 6 4 5 7" xfId="18118"/>
    <cellStyle name="Input 2 6 4 5 8" xfId="18119"/>
    <cellStyle name="Input 2 6 4 6" xfId="18120"/>
    <cellStyle name="Input 2 6 4 6 2" xfId="18121"/>
    <cellStyle name="Input 2 6 4 6 3" xfId="18122"/>
    <cellStyle name="Input 2 6 4 6 4" xfId="18123"/>
    <cellStyle name="Input 2 6 4 6 5" xfId="18124"/>
    <cellStyle name="Input 2 6 4 6 6" xfId="18125"/>
    <cellStyle name="Input 2 6 4 6 7" xfId="18126"/>
    <cellStyle name="Input 2 6 4 7" xfId="18127"/>
    <cellStyle name="Input 2 6 4 8" xfId="18128"/>
    <cellStyle name="Input 2 6 4 9" xfId="18129"/>
    <cellStyle name="Input 2 6 5" xfId="18130"/>
    <cellStyle name="Input 2 6 5 2" xfId="18131"/>
    <cellStyle name="Input 2 6 5 2 2" xfId="18132"/>
    <cellStyle name="Input 2 6 5 2 3" xfId="18133"/>
    <cellStyle name="Input 2 6 5 2 4" xfId="18134"/>
    <cellStyle name="Input 2 6 5 2 5" xfId="18135"/>
    <cellStyle name="Input 2 6 5 2 6" xfId="18136"/>
    <cellStyle name="Input 2 6 5 2 7" xfId="18137"/>
    <cellStyle name="Input 2 6 5 3" xfId="18138"/>
    <cellStyle name="Input 2 6 5 4" xfId="18139"/>
    <cellStyle name="Input 2 6 5 5" xfId="18140"/>
    <cellStyle name="Input 2 6 6" xfId="18141"/>
    <cellStyle name="Input 2 6 6 2" xfId="18142"/>
    <cellStyle name="Input 2 6 6 2 2" xfId="18143"/>
    <cellStyle name="Input 2 6 6 2 3" xfId="18144"/>
    <cellStyle name="Input 2 6 6 2 4" xfId="18145"/>
    <cellStyle name="Input 2 6 6 2 5" xfId="18146"/>
    <cellStyle name="Input 2 6 6 2 6" xfId="18147"/>
    <cellStyle name="Input 2 6 6 2 7" xfId="18148"/>
    <cellStyle name="Input 2 6 6 3" xfId="18149"/>
    <cellStyle name="Input 2 6 6 4" xfId="18150"/>
    <cellStyle name="Input 2 6 6 5" xfId="18151"/>
    <cellStyle name="Input 2 6 7" xfId="18152"/>
    <cellStyle name="Input 2 6 7 2" xfId="18153"/>
    <cellStyle name="Input 2 6 7 2 2" xfId="18154"/>
    <cellStyle name="Input 2 6 7 2 3" xfId="18155"/>
    <cellStyle name="Input 2 6 7 2 4" xfId="18156"/>
    <cellStyle name="Input 2 6 7 2 5" xfId="18157"/>
    <cellStyle name="Input 2 6 7 2 6" xfId="18158"/>
    <cellStyle name="Input 2 6 7 2 7" xfId="18159"/>
    <cellStyle name="Input 2 6 7 3" xfId="18160"/>
    <cellStyle name="Input 2 6 7 4" xfId="18161"/>
    <cellStyle name="Input 2 6 7 5" xfId="18162"/>
    <cellStyle name="Input 2 6 8" xfId="18163"/>
    <cellStyle name="Input 2 6 8 2" xfId="18164"/>
    <cellStyle name="Input 2 6 8 2 2" xfId="18165"/>
    <cellStyle name="Input 2 6 8 2 3" xfId="18166"/>
    <cellStyle name="Input 2 6 8 2 4" xfId="18167"/>
    <cellStyle name="Input 2 6 8 2 5" xfId="18168"/>
    <cellStyle name="Input 2 6 8 2 6" xfId="18169"/>
    <cellStyle name="Input 2 6 8 2 7" xfId="18170"/>
    <cellStyle name="Input 2 6 8 3" xfId="18171"/>
    <cellStyle name="Input 2 6 8 4" xfId="18172"/>
    <cellStyle name="Input 2 6 8 5" xfId="18173"/>
    <cellStyle name="Input 2 6 9" xfId="18174"/>
    <cellStyle name="Input 2 6 9 2" xfId="18175"/>
    <cellStyle name="Input 2 6 9 3" xfId="18176"/>
    <cellStyle name="Input 2 6 9 4" xfId="18177"/>
    <cellStyle name="Input 2 6 9 5" xfId="18178"/>
    <cellStyle name="Input 2 6 9 6" xfId="18179"/>
    <cellStyle name="Input 2 6 9 7" xfId="18180"/>
    <cellStyle name="Input 2 6 9 8" xfId="18181"/>
    <cellStyle name="Input 2 7" xfId="18182"/>
    <cellStyle name="Input 2 7 10" xfId="18183"/>
    <cellStyle name="Input 2 7 10 2" xfId="18184"/>
    <cellStyle name="Input 2 7 10 3" xfId="18185"/>
    <cellStyle name="Input 2 7 10 4" xfId="18186"/>
    <cellStyle name="Input 2 7 10 5" xfId="18187"/>
    <cellStyle name="Input 2 7 11" xfId="18188"/>
    <cellStyle name="Input 2 7 11 2" xfId="18189"/>
    <cellStyle name="Input 2 7 11 3" xfId="18190"/>
    <cellStyle name="Input 2 7 11 4" xfId="18191"/>
    <cellStyle name="Input 2 7 11 5" xfId="18192"/>
    <cellStyle name="Input 2 7 12" xfId="18193"/>
    <cellStyle name="Input 2 7 12 2" xfId="18194"/>
    <cellStyle name="Input 2 7 12 3" xfId="18195"/>
    <cellStyle name="Input 2 7 12 4" xfId="18196"/>
    <cellStyle name="Input 2 7 12 5" xfId="18197"/>
    <cellStyle name="Input 2 7 13" xfId="18198"/>
    <cellStyle name="Input 2 7 13 2" xfId="18199"/>
    <cellStyle name="Input 2 7 13 3" xfId="18200"/>
    <cellStyle name="Input 2 7 13 4" xfId="18201"/>
    <cellStyle name="Input 2 7 13 5" xfId="18202"/>
    <cellStyle name="Input 2 7 14" xfId="18203"/>
    <cellStyle name="Input 2 7 14 2" xfId="18204"/>
    <cellStyle name="Input 2 7 14 3" xfId="18205"/>
    <cellStyle name="Input 2 7 14 4" xfId="18206"/>
    <cellStyle name="Input 2 7 14 5" xfId="18207"/>
    <cellStyle name="Input 2 7 15" xfId="18208"/>
    <cellStyle name="Input 2 7 15 2" xfId="18209"/>
    <cellStyle name="Input 2 7 15 3" xfId="18210"/>
    <cellStyle name="Input 2 7 15 4" xfId="18211"/>
    <cellStyle name="Input 2 7 15 5" xfId="18212"/>
    <cellStyle name="Input 2 7 16" xfId="18213"/>
    <cellStyle name="Input 2 7 16 2" xfId="18214"/>
    <cellStyle name="Input 2 7 16 3" xfId="18215"/>
    <cellStyle name="Input 2 7 16 4" xfId="18216"/>
    <cellStyle name="Input 2 7 16 5" xfId="18217"/>
    <cellStyle name="Input 2 7 17" xfId="18218"/>
    <cellStyle name="Input 2 7 17 2" xfId="18219"/>
    <cellStyle name="Input 2 7 17 3" xfId="18220"/>
    <cellStyle name="Input 2 7 17 4" xfId="18221"/>
    <cellStyle name="Input 2 7 17 5" xfId="18222"/>
    <cellStyle name="Input 2 7 18" xfId="18223"/>
    <cellStyle name="Input 2 7 2" xfId="18224"/>
    <cellStyle name="Input 2 7 2 10" xfId="18225"/>
    <cellStyle name="Input 2 7 2 2" xfId="18226"/>
    <cellStyle name="Input 2 7 2 2 2" xfId="18227"/>
    <cellStyle name="Input 2 7 2 2 2 2" xfId="18228"/>
    <cellStyle name="Input 2 7 2 2 2 3" xfId="18229"/>
    <cellStyle name="Input 2 7 2 2 2 4" xfId="18230"/>
    <cellStyle name="Input 2 7 2 2 2 5" xfId="18231"/>
    <cellStyle name="Input 2 7 2 2 2 6" xfId="18232"/>
    <cellStyle name="Input 2 7 2 2 2 7" xfId="18233"/>
    <cellStyle name="Input 2 7 2 2 3" xfId="18234"/>
    <cellStyle name="Input 2 7 2 2 4" xfId="18235"/>
    <cellStyle name="Input 2 7 2 3" xfId="18236"/>
    <cellStyle name="Input 2 7 2 3 2" xfId="18237"/>
    <cellStyle name="Input 2 7 2 3 2 2" xfId="18238"/>
    <cellStyle name="Input 2 7 2 3 2 3" xfId="18239"/>
    <cellStyle name="Input 2 7 2 3 2 4" xfId="18240"/>
    <cellStyle name="Input 2 7 2 3 2 5" xfId="18241"/>
    <cellStyle name="Input 2 7 2 3 2 6" xfId="18242"/>
    <cellStyle name="Input 2 7 2 3 2 7" xfId="18243"/>
    <cellStyle name="Input 2 7 2 3 3" xfId="18244"/>
    <cellStyle name="Input 2 7 2 3 4" xfId="18245"/>
    <cellStyle name="Input 2 7 2 4" xfId="18246"/>
    <cellStyle name="Input 2 7 2 4 2" xfId="18247"/>
    <cellStyle name="Input 2 7 2 4 2 2" xfId="18248"/>
    <cellStyle name="Input 2 7 2 4 2 3" xfId="18249"/>
    <cellStyle name="Input 2 7 2 4 2 4" xfId="18250"/>
    <cellStyle name="Input 2 7 2 4 2 5" xfId="18251"/>
    <cellStyle name="Input 2 7 2 4 2 6" xfId="18252"/>
    <cellStyle name="Input 2 7 2 4 2 7" xfId="18253"/>
    <cellStyle name="Input 2 7 2 4 3" xfId="18254"/>
    <cellStyle name="Input 2 7 2 4 4" xfId="18255"/>
    <cellStyle name="Input 2 7 2 5" xfId="18256"/>
    <cellStyle name="Input 2 7 2 5 2" xfId="18257"/>
    <cellStyle name="Input 2 7 2 5 3" xfId="18258"/>
    <cellStyle name="Input 2 7 2 5 4" xfId="18259"/>
    <cellStyle name="Input 2 7 2 5 5" xfId="18260"/>
    <cellStyle name="Input 2 7 2 5 6" xfId="18261"/>
    <cellStyle name="Input 2 7 2 5 7" xfId="18262"/>
    <cellStyle name="Input 2 7 2 5 8" xfId="18263"/>
    <cellStyle name="Input 2 7 2 6" xfId="18264"/>
    <cellStyle name="Input 2 7 2 6 2" xfId="18265"/>
    <cellStyle name="Input 2 7 2 6 3" xfId="18266"/>
    <cellStyle name="Input 2 7 2 6 4" xfId="18267"/>
    <cellStyle name="Input 2 7 2 6 5" xfId="18268"/>
    <cellStyle name="Input 2 7 2 6 6" xfId="18269"/>
    <cellStyle name="Input 2 7 2 6 7" xfId="18270"/>
    <cellStyle name="Input 2 7 2 7" xfId="18271"/>
    <cellStyle name="Input 2 7 2 8" xfId="18272"/>
    <cellStyle name="Input 2 7 2 9" xfId="18273"/>
    <cellStyle name="Input 2 7 3" xfId="18274"/>
    <cellStyle name="Input 2 7 3 2" xfId="18275"/>
    <cellStyle name="Input 2 7 3 2 2" xfId="18276"/>
    <cellStyle name="Input 2 7 3 2 3" xfId="18277"/>
    <cellStyle name="Input 2 7 3 2 4" xfId="18278"/>
    <cellStyle name="Input 2 7 3 2 5" xfId="18279"/>
    <cellStyle name="Input 2 7 3 2 6" xfId="18280"/>
    <cellStyle name="Input 2 7 3 2 7" xfId="18281"/>
    <cellStyle name="Input 2 7 3 3" xfId="18282"/>
    <cellStyle name="Input 2 7 3 4" xfId="18283"/>
    <cellStyle name="Input 2 7 3 5" xfId="18284"/>
    <cellStyle name="Input 2 7 4" xfId="18285"/>
    <cellStyle name="Input 2 7 4 2" xfId="18286"/>
    <cellStyle name="Input 2 7 4 2 2" xfId="18287"/>
    <cellStyle name="Input 2 7 4 2 3" xfId="18288"/>
    <cellStyle name="Input 2 7 4 2 4" xfId="18289"/>
    <cellStyle name="Input 2 7 4 2 5" xfId="18290"/>
    <cellStyle name="Input 2 7 4 2 6" xfId="18291"/>
    <cellStyle name="Input 2 7 4 2 7" xfId="18292"/>
    <cellStyle name="Input 2 7 4 3" xfId="18293"/>
    <cellStyle name="Input 2 7 4 4" xfId="18294"/>
    <cellStyle name="Input 2 7 4 5" xfId="18295"/>
    <cellStyle name="Input 2 7 5" xfId="18296"/>
    <cellStyle name="Input 2 7 5 2" xfId="18297"/>
    <cellStyle name="Input 2 7 5 2 2" xfId="18298"/>
    <cellStyle name="Input 2 7 5 2 3" xfId="18299"/>
    <cellStyle name="Input 2 7 5 2 4" xfId="18300"/>
    <cellStyle name="Input 2 7 5 2 5" xfId="18301"/>
    <cellStyle name="Input 2 7 5 2 6" xfId="18302"/>
    <cellStyle name="Input 2 7 5 2 7" xfId="18303"/>
    <cellStyle name="Input 2 7 5 3" xfId="18304"/>
    <cellStyle name="Input 2 7 5 4" xfId="18305"/>
    <cellStyle name="Input 2 7 5 5" xfId="18306"/>
    <cellStyle name="Input 2 7 6" xfId="18307"/>
    <cellStyle name="Input 2 7 6 2" xfId="18308"/>
    <cellStyle name="Input 2 7 6 3" xfId="18309"/>
    <cellStyle name="Input 2 7 6 4" xfId="18310"/>
    <cellStyle name="Input 2 7 6 5" xfId="18311"/>
    <cellStyle name="Input 2 7 6 6" xfId="18312"/>
    <cellStyle name="Input 2 7 6 7" xfId="18313"/>
    <cellStyle name="Input 2 7 6 8" xfId="18314"/>
    <cellStyle name="Input 2 7 7" xfId="18315"/>
    <cellStyle name="Input 2 7 7 2" xfId="18316"/>
    <cellStyle name="Input 2 7 7 3" xfId="18317"/>
    <cellStyle name="Input 2 7 7 4" xfId="18318"/>
    <cellStyle name="Input 2 7 7 5" xfId="18319"/>
    <cellStyle name="Input 2 7 7 6" xfId="18320"/>
    <cellStyle name="Input 2 7 7 7" xfId="18321"/>
    <cellStyle name="Input 2 7 8" xfId="18322"/>
    <cellStyle name="Input 2 7 8 2" xfId="18323"/>
    <cellStyle name="Input 2 7 8 3" xfId="18324"/>
    <cellStyle name="Input 2 7 8 4" xfId="18325"/>
    <cellStyle name="Input 2 7 8 5" xfId="18326"/>
    <cellStyle name="Input 2 7 9" xfId="18327"/>
    <cellStyle name="Input 2 7 9 2" xfId="18328"/>
    <cellStyle name="Input 2 7 9 3" xfId="18329"/>
    <cellStyle name="Input 2 7 9 4" xfId="18330"/>
    <cellStyle name="Input 2 7 9 5" xfId="18331"/>
    <cellStyle name="Input 2 8" xfId="18332"/>
    <cellStyle name="Input 2 8 10" xfId="18333"/>
    <cellStyle name="Input 2 8 2" xfId="18334"/>
    <cellStyle name="Input 2 8 2 2" xfId="18335"/>
    <cellStyle name="Input 2 8 2 2 2" xfId="18336"/>
    <cellStyle name="Input 2 8 2 2 3" xfId="18337"/>
    <cellStyle name="Input 2 8 2 2 4" xfId="18338"/>
    <cellStyle name="Input 2 8 2 2 5" xfId="18339"/>
    <cellStyle name="Input 2 8 2 2 6" xfId="18340"/>
    <cellStyle name="Input 2 8 2 2 7" xfId="18341"/>
    <cellStyle name="Input 2 8 2 3" xfId="18342"/>
    <cellStyle name="Input 2 8 2 4" xfId="18343"/>
    <cellStyle name="Input 2 8 3" xfId="18344"/>
    <cellStyle name="Input 2 8 3 2" xfId="18345"/>
    <cellStyle name="Input 2 8 3 2 2" xfId="18346"/>
    <cellStyle name="Input 2 8 3 2 3" xfId="18347"/>
    <cellStyle name="Input 2 8 3 2 4" xfId="18348"/>
    <cellStyle name="Input 2 8 3 2 5" xfId="18349"/>
    <cellStyle name="Input 2 8 3 2 6" xfId="18350"/>
    <cellStyle name="Input 2 8 3 2 7" xfId="18351"/>
    <cellStyle name="Input 2 8 3 3" xfId="18352"/>
    <cellStyle name="Input 2 8 3 4" xfId="18353"/>
    <cellStyle name="Input 2 8 4" xfId="18354"/>
    <cellStyle name="Input 2 8 4 2" xfId="18355"/>
    <cellStyle name="Input 2 8 4 2 2" xfId="18356"/>
    <cellStyle name="Input 2 8 4 2 3" xfId="18357"/>
    <cellStyle name="Input 2 8 4 2 4" xfId="18358"/>
    <cellStyle name="Input 2 8 4 2 5" xfId="18359"/>
    <cellStyle name="Input 2 8 4 2 6" xfId="18360"/>
    <cellStyle name="Input 2 8 4 2 7" xfId="18361"/>
    <cellStyle name="Input 2 8 4 3" xfId="18362"/>
    <cellStyle name="Input 2 8 4 4" xfId="18363"/>
    <cellStyle name="Input 2 8 5" xfId="18364"/>
    <cellStyle name="Input 2 8 5 2" xfId="18365"/>
    <cellStyle name="Input 2 8 5 3" xfId="18366"/>
    <cellStyle name="Input 2 8 5 4" xfId="18367"/>
    <cellStyle name="Input 2 8 5 5" xfId="18368"/>
    <cellStyle name="Input 2 8 5 6" xfId="18369"/>
    <cellStyle name="Input 2 8 5 7" xfId="18370"/>
    <cellStyle name="Input 2 8 5 8" xfId="18371"/>
    <cellStyle name="Input 2 8 6" xfId="18372"/>
    <cellStyle name="Input 2 8 6 2" xfId="18373"/>
    <cellStyle name="Input 2 8 6 3" xfId="18374"/>
    <cellStyle name="Input 2 8 6 4" xfId="18375"/>
    <cellStyle name="Input 2 8 6 5" xfId="18376"/>
    <cellStyle name="Input 2 8 6 6" xfId="18377"/>
    <cellStyle name="Input 2 8 6 7" xfId="18378"/>
    <cellStyle name="Input 2 8 7" xfId="18379"/>
    <cellStyle name="Input 2 8 8" xfId="18380"/>
    <cellStyle name="Input 2 8 9" xfId="18381"/>
    <cellStyle name="Input 2 9" xfId="18382"/>
    <cellStyle name="Input 2 9 10" xfId="18383"/>
    <cellStyle name="Input 2 9 2" xfId="18384"/>
    <cellStyle name="Input 2 9 2 2" xfId="18385"/>
    <cellStyle name="Input 2 9 2 2 2" xfId="18386"/>
    <cellStyle name="Input 2 9 2 2 3" xfId="18387"/>
    <cellStyle name="Input 2 9 2 2 4" xfId="18388"/>
    <cellStyle name="Input 2 9 2 2 5" xfId="18389"/>
    <cellStyle name="Input 2 9 2 2 6" xfId="18390"/>
    <cellStyle name="Input 2 9 2 2 7" xfId="18391"/>
    <cellStyle name="Input 2 9 2 3" xfId="18392"/>
    <cellStyle name="Input 2 9 2 4" xfId="18393"/>
    <cellStyle name="Input 2 9 3" xfId="18394"/>
    <cellStyle name="Input 2 9 3 2" xfId="18395"/>
    <cellStyle name="Input 2 9 3 2 2" xfId="18396"/>
    <cellStyle name="Input 2 9 3 2 3" xfId="18397"/>
    <cellStyle name="Input 2 9 3 2 4" xfId="18398"/>
    <cellStyle name="Input 2 9 3 2 5" xfId="18399"/>
    <cellStyle name="Input 2 9 3 2 6" xfId="18400"/>
    <cellStyle name="Input 2 9 3 2 7" xfId="18401"/>
    <cellStyle name="Input 2 9 3 3" xfId="18402"/>
    <cellStyle name="Input 2 9 3 4" xfId="18403"/>
    <cellStyle name="Input 2 9 4" xfId="18404"/>
    <cellStyle name="Input 2 9 4 2" xfId="18405"/>
    <cellStyle name="Input 2 9 4 2 2" xfId="18406"/>
    <cellStyle name="Input 2 9 4 2 3" xfId="18407"/>
    <cellStyle name="Input 2 9 4 2 4" xfId="18408"/>
    <cellStyle name="Input 2 9 4 2 5" xfId="18409"/>
    <cellStyle name="Input 2 9 4 2 6" xfId="18410"/>
    <cellStyle name="Input 2 9 4 2 7" xfId="18411"/>
    <cellStyle name="Input 2 9 4 3" xfId="18412"/>
    <cellStyle name="Input 2 9 4 4" xfId="18413"/>
    <cellStyle name="Input 2 9 5" xfId="18414"/>
    <cellStyle name="Input 2 9 5 2" xfId="18415"/>
    <cellStyle name="Input 2 9 5 3" xfId="18416"/>
    <cellStyle name="Input 2 9 5 4" xfId="18417"/>
    <cellStyle name="Input 2 9 5 5" xfId="18418"/>
    <cellStyle name="Input 2 9 5 6" xfId="18419"/>
    <cellStyle name="Input 2 9 5 7" xfId="18420"/>
    <cellStyle name="Input 2 9 5 8" xfId="18421"/>
    <cellStyle name="Input 2 9 6" xfId="18422"/>
    <cellStyle name="Input 2 9 6 2" xfId="18423"/>
    <cellStyle name="Input 2 9 6 3" xfId="18424"/>
    <cellStyle name="Input 2 9 6 4" xfId="18425"/>
    <cellStyle name="Input 2 9 6 5" xfId="18426"/>
    <cellStyle name="Input 2 9 6 6" xfId="18427"/>
    <cellStyle name="Input 2 9 6 7" xfId="18428"/>
    <cellStyle name="Input 2 9 7" xfId="18429"/>
    <cellStyle name="Input 2 9 8" xfId="18430"/>
    <cellStyle name="Input 2 9 9" xfId="18431"/>
    <cellStyle name="Input 3" xfId="18432"/>
    <cellStyle name="Input 4" xfId="18433"/>
    <cellStyle name="Input 5" xfId="18434"/>
    <cellStyle name="Input 6" xfId="18435"/>
    <cellStyle name="Input Company Name" xfId="18436"/>
    <cellStyle name="Input Forecast Currency" xfId="18437"/>
    <cellStyle name="Input Forecast Date" xfId="18438"/>
    <cellStyle name="Input Forecast Multiple" xfId="18439"/>
    <cellStyle name="Input Forecast Number" xfId="18440"/>
    <cellStyle name="Input Forecast Percentage" xfId="18441"/>
    <cellStyle name="Input Forecast Year" xfId="18442"/>
    <cellStyle name="Input Heading 1" xfId="18443"/>
    <cellStyle name="Input Heading 2" xfId="18444"/>
    <cellStyle name="Input Heading 3" xfId="18445"/>
    <cellStyle name="Input Heading 4" xfId="18446"/>
    <cellStyle name="Input Middle Currency" xfId="18447"/>
    <cellStyle name="Input Middle Date" xfId="18448"/>
    <cellStyle name="Input Middle Multiple" xfId="18449"/>
    <cellStyle name="Input Middle Number" xfId="18450"/>
    <cellStyle name="Input Middle Percentage" xfId="18451"/>
    <cellStyle name="Input Middle Title / Name" xfId="18452"/>
    <cellStyle name="Input Middle Year" xfId="18453"/>
    <cellStyle name="Input Sheet Title" xfId="18454"/>
    <cellStyle name="Input1" xfId="151"/>
    <cellStyle name="Input1 2" xfId="152"/>
    <cellStyle name="Input1 2 2" xfId="300"/>
    <cellStyle name="Input1 3" xfId="301"/>
    <cellStyle name="Input1 3 2" xfId="302"/>
    <cellStyle name="Input1 4" xfId="18455"/>
    <cellStyle name="Input1 5" xfId="18456"/>
    <cellStyle name="Input1%" xfId="322"/>
    <cellStyle name="Input1_Changes since release" xfId="340"/>
    <cellStyle name="Input1default" xfId="323"/>
    <cellStyle name="Input1default%" xfId="324"/>
    <cellStyle name="Input2" xfId="153"/>
    <cellStyle name="Input2 2" xfId="154"/>
    <cellStyle name="Input2 3" xfId="272"/>
    <cellStyle name="Input2%" xfId="341"/>
    <cellStyle name="Input3" xfId="155"/>
    <cellStyle name="Input3 2" xfId="156"/>
    <cellStyle name="Input3 3" xfId="273"/>
    <cellStyle name="Input3 4" xfId="18457"/>
    <cellStyle name="Input3 5" xfId="18458"/>
    <cellStyle name="Input3 6" xfId="18459"/>
    <cellStyle name="Input3%" xfId="342"/>
    <cellStyle name="InputCell" xfId="265"/>
    <cellStyle name="InputCellText" xfId="267"/>
    <cellStyle name="key result" xfId="325"/>
    <cellStyle name="Lines" xfId="157"/>
    <cellStyle name="Linked Cell 2" xfId="158"/>
    <cellStyle name="Linked Cell 2 2" xfId="18460"/>
    <cellStyle name="Linked Cell 3" xfId="18461"/>
    <cellStyle name="Linked Cell 4" xfId="18462"/>
    <cellStyle name="Linked Cell 5" xfId="18463"/>
    <cellStyle name="Linked Cell 6" xfId="18464"/>
    <cellStyle name="Local import" xfId="326"/>
    <cellStyle name="Local import %" xfId="327"/>
    <cellStyle name="Lookup Table Heading" xfId="18465"/>
    <cellStyle name="Lookup Table Heading 2" xfId="18466"/>
    <cellStyle name="Lookup Table Heading 3" xfId="18467"/>
    <cellStyle name="Lookup Table Heading 4" xfId="18468"/>
    <cellStyle name="Lookup Table Heading 5" xfId="18469"/>
    <cellStyle name="Lookup Table Heading 6" xfId="18470"/>
    <cellStyle name="Lookup Table Heading 7" xfId="18471"/>
    <cellStyle name="Lookup Table Label" xfId="18472"/>
    <cellStyle name="Lookup Table Label 2" xfId="18473"/>
    <cellStyle name="Lookup Table Label 3" xfId="18474"/>
    <cellStyle name="Lookup Table Label 4" xfId="18475"/>
    <cellStyle name="Lookup Table Label 5" xfId="18476"/>
    <cellStyle name="Lookup Table Label 6" xfId="18477"/>
    <cellStyle name="Lookup Table Label 7" xfId="18478"/>
    <cellStyle name="Lookup Table Number" xfId="18479"/>
    <cellStyle name="Lookup Table Number 2" xfId="18480"/>
    <cellStyle name="Lookup Table Number 3" xfId="18481"/>
    <cellStyle name="Lookup Table Number 4" xfId="18482"/>
    <cellStyle name="Lookup Table Number 5" xfId="18483"/>
    <cellStyle name="Lookup Table Number 6" xfId="18484"/>
    <cellStyle name="Lookup Table Number 7" xfId="18485"/>
    <cellStyle name="LS Input Lookup Label" xfId="18486"/>
    <cellStyle name="LS Input Table Heading" xfId="18487"/>
    <cellStyle name="LS Input Table No. 1" xfId="18488"/>
    <cellStyle name="LS Output Table No. 2+" xfId="18489"/>
    <cellStyle name="Middle Currency" xfId="18490"/>
    <cellStyle name="Middle Date" xfId="18491"/>
    <cellStyle name="Middle Multiple" xfId="18492"/>
    <cellStyle name="Middle Number" xfId="18493"/>
    <cellStyle name="Middle Percentage" xfId="18494"/>
    <cellStyle name="Middle Title / Name" xfId="18495"/>
    <cellStyle name="Middle Year" xfId="18496"/>
    <cellStyle name="Mine" xfId="159"/>
    <cellStyle name="Model Name" xfId="160"/>
    <cellStyle name="Multiple" xfId="18497"/>
    <cellStyle name="Neutral 2" xfId="161"/>
    <cellStyle name="Neutral 2 2" xfId="18498"/>
    <cellStyle name="Neutral 3" xfId="18499"/>
    <cellStyle name="Neutral 4" xfId="18500"/>
    <cellStyle name="Neutral 5" xfId="18501"/>
    <cellStyle name="Neutral 6" xfId="18502"/>
    <cellStyle name="no dec" xfId="343"/>
    <cellStyle name="Non crit Input 0.000" xfId="344"/>
    <cellStyle name="NonInputCell" xfId="266"/>
    <cellStyle name="Normal" xfId="0" builtinId="0"/>
    <cellStyle name="Normal - Style1" xfId="162"/>
    <cellStyle name="Normal 10" xfId="3"/>
    <cellStyle name="Normal 10 2" xfId="274"/>
    <cellStyle name="Normal 11" xfId="275"/>
    <cellStyle name="Normal 11 2" xfId="276"/>
    <cellStyle name="Normal 11 3" xfId="18503"/>
    <cellStyle name="Normal 114" xfId="4"/>
    <cellStyle name="Normal 12" xfId="277"/>
    <cellStyle name="Normal 12 2" xfId="278"/>
    <cellStyle name="Normal 13" xfId="2"/>
    <cellStyle name="Normal 13 2" xfId="14"/>
    <cellStyle name="Normal 13_29(d) - Gas extensions -tariffs" xfId="163"/>
    <cellStyle name="Normal 14" xfId="6"/>
    <cellStyle name="Normal 14 2" xfId="279"/>
    <cellStyle name="Normal 143" xfId="18504"/>
    <cellStyle name="Normal 144" xfId="18505"/>
    <cellStyle name="Normal 147" xfId="18506"/>
    <cellStyle name="Normal 148" xfId="18507"/>
    <cellStyle name="Normal 149" xfId="18508"/>
    <cellStyle name="Normal 15" xfId="164"/>
    <cellStyle name="Normal 15 2" xfId="280"/>
    <cellStyle name="Normal 150" xfId="18509"/>
    <cellStyle name="Normal 151" xfId="18510"/>
    <cellStyle name="Normal 152" xfId="18511"/>
    <cellStyle name="Normal 153" xfId="18512"/>
    <cellStyle name="Normal 154" xfId="18513"/>
    <cellStyle name="Normal 155" xfId="18514"/>
    <cellStyle name="Normal 156" xfId="18515"/>
    <cellStyle name="Normal 16" xfId="165"/>
    <cellStyle name="Normal 161" xfId="18516"/>
    <cellStyle name="Normal 162" xfId="18517"/>
    <cellStyle name="Normal 163" xfId="18518"/>
    <cellStyle name="Normal 164" xfId="18519"/>
    <cellStyle name="Normal 169" xfId="18520"/>
    <cellStyle name="Normal 17" xfId="281"/>
    <cellStyle name="Normal 17 2" xfId="282"/>
    <cellStyle name="Normal 17 3" xfId="283"/>
    <cellStyle name="Normal 170" xfId="18521"/>
    <cellStyle name="Normal 171" xfId="18522"/>
    <cellStyle name="Normal 172" xfId="18523"/>
    <cellStyle name="Normal 177" xfId="18524"/>
    <cellStyle name="Normal 178" xfId="18525"/>
    <cellStyle name="Normal 179" xfId="18526"/>
    <cellStyle name="Normal 18" xfId="295"/>
    <cellStyle name="Normal 18 2" xfId="328"/>
    <cellStyle name="Normal 180" xfId="18527"/>
    <cellStyle name="Normal 181" xfId="18528"/>
    <cellStyle name="Normal 182" xfId="18529"/>
    <cellStyle name="Normal 183" xfId="18530"/>
    <cellStyle name="Normal 184" xfId="18531"/>
    <cellStyle name="Normal 185" xfId="18532"/>
    <cellStyle name="Normal 186" xfId="18533"/>
    <cellStyle name="Normal 187" xfId="18534"/>
    <cellStyle name="Normal 188" xfId="18535"/>
    <cellStyle name="Normal 189" xfId="18536"/>
    <cellStyle name="Normal 19" xfId="331"/>
    <cellStyle name="Normal 190" xfId="18537"/>
    <cellStyle name="Normal 192" xfId="18538"/>
    <cellStyle name="Normal 193" xfId="18539"/>
    <cellStyle name="Normal 196" xfId="18540"/>
    <cellStyle name="Normal 197" xfId="18541"/>
    <cellStyle name="Normal 198" xfId="18542"/>
    <cellStyle name="Normal 199" xfId="18543"/>
    <cellStyle name="Normal 2" xfId="166"/>
    <cellStyle name="Normal 2 2" xfId="11"/>
    <cellStyle name="Normal 2 2 2" xfId="1"/>
    <cellStyle name="Normal 2 2 2 2" xfId="18544"/>
    <cellStyle name="Normal 2 2 3" xfId="303"/>
    <cellStyle name="Normal 2 3" xfId="167"/>
    <cellStyle name="Normal 2 3 2" xfId="168"/>
    <cellStyle name="Normal 2 3_29(d) - Gas extensions -tariffs" xfId="169"/>
    <cellStyle name="Normal 2 4" xfId="15"/>
    <cellStyle name="Normal 2 5" xfId="170"/>
    <cellStyle name="Normal 2 6" xfId="18545"/>
    <cellStyle name="Normal 2_29(d) - Gas extensions -tariffs" xfId="171"/>
    <cellStyle name="Normal 20" xfId="304"/>
    <cellStyle name="Normal 200" xfId="18546"/>
    <cellStyle name="Normal 201" xfId="18547"/>
    <cellStyle name="Normal 202" xfId="18548"/>
    <cellStyle name="Normal 203" xfId="18549"/>
    <cellStyle name="Normal 204" xfId="18550"/>
    <cellStyle name="Normal 205" xfId="18551"/>
    <cellStyle name="Normal 207" xfId="18552"/>
    <cellStyle name="Normal 208" xfId="18553"/>
    <cellStyle name="Normal 209" xfId="18554"/>
    <cellStyle name="Normal 21" xfId="346"/>
    <cellStyle name="Normal 210" xfId="18555"/>
    <cellStyle name="Normal 211" xfId="18556"/>
    <cellStyle name="Normal 212" xfId="18557"/>
    <cellStyle name="Normal 213" xfId="18558"/>
    <cellStyle name="Normal 214" xfId="18559"/>
    <cellStyle name="Normal 215" xfId="18560"/>
    <cellStyle name="Normal 216" xfId="18561"/>
    <cellStyle name="Normal 23" xfId="305"/>
    <cellStyle name="Normal 24" xfId="306"/>
    <cellStyle name="Normal 25" xfId="307"/>
    <cellStyle name="Normal 26" xfId="308"/>
    <cellStyle name="Normal 3" xfId="172"/>
    <cellStyle name="Normal 3 2" xfId="173"/>
    <cellStyle name="Normal 3 2 2" xfId="18562"/>
    <cellStyle name="Normal 3 3" xfId="284"/>
    <cellStyle name="Normal 3 3 2" xfId="309"/>
    <cellStyle name="Normal 3 4" xfId="285"/>
    <cellStyle name="Normal 3 5" xfId="329"/>
    <cellStyle name="Normal 3 6" xfId="18563"/>
    <cellStyle name="Normal 3_29(d) - Gas extensions -tariffs" xfId="174"/>
    <cellStyle name="Normal 37" xfId="18564"/>
    <cellStyle name="Normal 38" xfId="175"/>
    <cellStyle name="Normal 38 2" xfId="176"/>
    <cellStyle name="Normal 38_29(d) - Gas extensions -tariffs" xfId="177"/>
    <cellStyle name="Normal 39" xfId="18565"/>
    <cellStyle name="Normal 4" xfId="7"/>
    <cellStyle name="Normal 4 2" xfId="178"/>
    <cellStyle name="Normal 4 2 2" xfId="286"/>
    <cellStyle name="Normal 4 2 2 2" xfId="18566"/>
    <cellStyle name="Normal 4 2 3" xfId="287"/>
    <cellStyle name="Normal 4 2 4" xfId="18567"/>
    <cellStyle name="Normal 4 3" xfId="179"/>
    <cellStyle name="Normal 4 4" xfId="18568"/>
    <cellStyle name="Normal 4 5" xfId="18569"/>
    <cellStyle name="Normal 4_29(d) - Gas extensions -tariffs" xfId="180"/>
    <cellStyle name="Normal 40" xfId="181"/>
    <cellStyle name="Normal 40 2" xfId="182"/>
    <cellStyle name="Normal 40_29(d) - Gas extensions -tariffs" xfId="183"/>
    <cellStyle name="Normal 5" xfId="184"/>
    <cellStyle name="Normal 5 2" xfId="185"/>
    <cellStyle name="Normal 5 3" xfId="18570"/>
    <cellStyle name="Normal 5 4" xfId="18571"/>
    <cellStyle name="Normal 6" xfId="186"/>
    <cellStyle name="Normal 6 2" xfId="187"/>
    <cellStyle name="Normal 6 2 2" xfId="18572"/>
    <cellStyle name="Normal 6 3" xfId="18573"/>
    <cellStyle name="Normal 6 4" xfId="18574"/>
    <cellStyle name="Normal 6 5" xfId="18575"/>
    <cellStyle name="Normal 7" xfId="188"/>
    <cellStyle name="Normal 7 2" xfId="189"/>
    <cellStyle name="Normal 8" xfId="190"/>
    <cellStyle name="Normal 8 2" xfId="5"/>
    <cellStyle name="Normal 9" xfId="191"/>
    <cellStyle name="Normal 9 2" xfId="288"/>
    <cellStyle name="Note 10" xfId="18576"/>
    <cellStyle name="Note 11" xfId="18577"/>
    <cellStyle name="Note 12" xfId="18578"/>
    <cellStyle name="Note 13" xfId="18579"/>
    <cellStyle name="Note 2" xfId="192"/>
    <cellStyle name="Note 2 10" xfId="18580"/>
    <cellStyle name="Note 2 10 10" xfId="18581"/>
    <cellStyle name="Note 2 10 2" xfId="18582"/>
    <cellStyle name="Note 2 10 2 2" xfId="18583"/>
    <cellStyle name="Note 2 10 2 2 2" xfId="18584"/>
    <cellStyle name="Note 2 10 2 2 3" xfId="18585"/>
    <cellStyle name="Note 2 10 2 2 4" xfId="18586"/>
    <cellStyle name="Note 2 10 2 2 5" xfId="18587"/>
    <cellStyle name="Note 2 10 2 2 6" xfId="18588"/>
    <cellStyle name="Note 2 10 2 2 7" xfId="18589"/>
    <cellStyle name="Note 2 10 2 3" xfId="18590"/>
    <cellStyle name="Note 2 10 2 4" xfId="18591"/>
    <cellStyle name="Note 2 10 3" xfId="18592"/>
    <cellStyle name="Note 2 10 3 2" xfId="18593"/>
    <cellStyle name="Note 2 10 3 2 2" xfId="18594"/>
    <cellStyle name="Note 2 10 3 2 3" xfId="18595"/>
    <cellStyle name="Note 2 10 3 2 4" xfId="18596"/>
    <cellStyle name="Note 2 10 3 2 5" xfId="18597"/>
    <cellStyle name="Note 2 10 3 2 6" xfId="18598"/>
    <cellStyle name="Note 2 10 3 2 7" xfId="18599"/>
    <cellStyle name="Note 2 10 3 3" xfId="18600"/>
    <cellStyle name="Note 2 10 3 4" xfId="18601"/>
    <cellStyle name="Note 2 10 4" xfId="18602"/>
    <cellStyle name="Note 2 10 4 2" xfId="18603"/>
    <cellStyle name="Note 2 10 4 2 2" xfId="18604"/>
    <cellStyle name="Note 2 10 4 2 3" xfId="18605"/>
    <cellStyle name="Note 2 10 4 2 4" xfId="18606"/>
    <cellStyle name="Note 2 10 4 2 5" xfId="18607"/>
    <cellStyle name="Note 2 10 4 2 6" xfId="18608"/>
    <cellStyle name="Note 2 10 4 2 7" xfId="18609"/>
    <cellStyle name="Note 2 10 4 3" xfId="18610"/>
    <cellStyle name="Note 2 10 4 4" xfId="18611"/>
    <cellStyle name="Note 2 10 5" xfId="18612"/>
    <cellStyle name="Note 2 10 5 2" xfId="18613"/>
    <cellStyle name="Note 2 10 5 3" xfId="18614"/>
    <cellStyle name="Note 2 10 5 4" xfId="18615"/>
    <cellStyle name="Note 2 10 5 5" xfId="18616"/>
    <cellStyle name="Note 2 10 5 6" xfId="18617"/>
    <cellStyle name="Note 2 10 5 7" xfId="18618"/>
    <cellStyle name="Note 2 10 5 8" xfId="18619"/>
    <cellStyle name="Note 2 10 6" xfId="18620"/>
    <cellStyle name="Note 2 10 6 2" xfId="18621"/>
    <cellStyle name="Note 2 10 6 3" xfId="18622"/>
    <cellStyle name="Note 2 10 6 4" xfId="18623"/>
    <cellStyle name="Note 2 10 6 5" xfId="18624"/>
    <cellStyle name="Note 2 10 6 6" xfId="18625"/>
    <cellStyle name="Note 2 10 6 7" xfId="18626"/>
    <cellStyle name="Note 2 10 7" xfId="18627"/>
    <cellStyle name="Note 2 10 8" xfId="18628"/>
    <cellStyle name="Note 2 10 9" xfId="18629"/>
    <cellStyle name="Note 2 11" xfId="18630"/>
    <cellStyle name="Note 2 11 2" xfId="18631"/>
    <cellStyle name="Note 2 11 2 2" xfId="18632"/>
    <cellStyle name="Note 2 11 2 3" xfId="18633"/>
    <cellStyle name="Note 2 11 2 4" xfId="18634"/>
    <cellStyle name="Note 2 11 2 5" xfId="18635"/>
    <cellStyle name="Note 2 11 2 6" xfId="18636"/>
    <cellStyle name="Note 2 11 2 7" xfId="18637"/>
    <cellStyle name="Note 2 11 3" xfId="18638"/>
    <cellStyle name="Note 2 11 4" xfId="18639"/>
    <cellStyle name="Note 2 11 5" xfId="18640"/>
    <cellStyle name="Note 2 12" xfId="18641"/>
    <cellStyle name="Note 2 12 2" xfId="18642"/>
    <cellStyle name="Note 2 12 2 2" xfId="18643"/>
    <cellStyle name="Note 2 12 2 3" xfId="18644"/>
    <cellStyle name="Note 2 12 2 4" xfId="18645"/>
    <cellStyle name="Note 2 12 2 5" xfId="18646"/>
    <cellStyle name="Note 2 12 2 6" xfId="18647"/>
    <cellStyle name="Note 2 12 2 7" xfId="18648"/>
    <cellStyle name="Note 2 12 3" xfId="18649"/>
    <cellStyle name="Note 2 12 4" xfId="18650"/>
    <cellStyle name="Note 2 12 5" xfId="18651"/>
    <cellStyle name="Note 2 13" xfId="18652"/>
    <cellStyle name="Note 2 13 2" xfId="18653"/>
    <cellStyle name="Note 2 13 2 2" xfId="18654"/>
    <cellStyle name="Note 2 13 2 3" xfId="18655"/>
    <cellStyle name="Note 2 13 2 4" xfId="18656"/>
    <cellStyle name="Note 2 13 2 5" xfId="18657"/>
    <cellStyle name="Note 2 13 2 6" xfId="18658"/>
    <cellStyle name="Note 2 13 2 7" xfId="18659"/>
    <cellStyle name="Note 2 13 3" xfId="18660"/>
    <cellStyle name="Note 2 13 4" xfId="18661"/>
    <cellStyle name="Note 2 13 5" xfId="18662"/>
    <cellStyle name="Note 2 14" xfId="18663"/>
    <cellStyle name="Note 2 14 2" xfId="18664"/>
    <cellStyle name="Note 2 14 2 2" xfId="18665"/>
    <cellStyle name="Note 2 14 2 3" xfId="18666"/>
    <cellStyle name="Note 2 14 2 4" xfId="18667"/>
    <cellStyle name="Note 2 14 2 5" xfId="18668"/>
    <cellStyle name="Note 2 14 2 6" xfId="18669"/>
    <cellStyle name="Note 2 14 2 7" xfId="18670"/>
    <cellStyle name="Note 2 14 3" xfId="18671"/>
    <cellStyle name="Note 2 14 4" xfId="18672"/>
    <cellStyle name="Note 2 14 5" xfId="18673"/>
    <cellStyle name="Note 2 15" xfId="18674"/>
    <cellStyle name="Note 2 15 2" xfId="18675"/>
    <cellStyle name="Note 2 15 3" xfId="18676"/>
    <cellStyle name="Note 2 15 4" xfId="18677"/>
    <cellStyle name="Note 2 15 5" xfId="18678"/>
    <cellStyle name="Note 2 15 6" xfId="18679"/>
    <cellStyle name="Note 2 15 7" xfId="18680"/>
    <cellStyle name="Note 2 15 8" xfId="18681"/>
    <cellStyle name="Note 2 16" xfId="18682"/>
    <cellStyle name="Note 2 16 2" xfId="18683"/>
    <cellStyle name="Note 2 16 3" xfId="18684"/>
    <cellStyle name="Note 2 16 4" xfId="18685"/>
    <cellStyle name="Note 2 16 5" xfId="18686"/>
    <cellStyle name="Note 2 16 6" xfId="18687"/>
    <cellStyle name="Note 2 16 7" xfId="18688"/>
    <cellStyle name="Note 2 17" xfId="18689"/>
    <cellStyle name="Note 2 17 2" xfId="18690"/>
    <cellStyle name="Note 2 17 3" xfId="18691"/>
    <cellStyle name="Note 2 17 4" xfId="18692"/>
    <cellStyle name="Note 2 17 5" xfId="18693"/>
    <cellStyle name="Note 2 18" xfId="18694"/>
    <cellStyle name="Note 2 18 2" xfId="18695"/>
    <cellStyle name="Note 2 18 3" xfId="18696"/>
    <cellStyle name="Note 2 18 4" xfId="18697"/>
    <cellStyle name="Note 2 18 5" xfId="18698"/>
    <cellStyle name="Note 2 19" xfId="18699"/>
    <cellStyle name="Note 2 19 2" xfId="18700"/>
    <cellStyle name="Note 2 19 3" xfId="18701"/>
    <cellStyle name="Note 2 19 4" xfId="18702"/>
    <cellStyle name="Note 2 19 5" xfId="18703"/>
    <cellStyle name="Note 2 2" xfId="18704"/>
    <cellStyle name="Note 2 2 10" xfId="18705"/>
    <cellStyle name="Note 2 2 10 2" xfId="18706"/>
    <cellStyle name="Note 2 2 10 2 2" xfId="18707"/>
    <cellStyle name="Note 2 2 10 2 3" xfId="18708"/>
    <cellStyle name="Note 2 2 10 2 4" xfId="18709"/>
    <cellStyle name="Note 2 2 10 2 5" xfId="18710"/>
    <cellStyle name="Note 2 2 10 2 6" xfId="18711"/>
    <cellStyle name="Note 2 2 10 2 7" xfId="18712"/>
    <cellStyle name="Note 2 2 10 3" xfId="18713"/>
    <cellStyle name="Note 2 2 10 4" xfId="18714"/>
    <cellStyle name="Note 2 2 10 5" xfId="18715"/>
    <cellStyle name="Note 2 2 11" xfId="18716"/>
    <cellStyle name="Note 2 2 11 2" xfId="18717"/>
    <cellStyle name="Note 2 2 11 3" xfId="18718"/>
    <cellStyle name="Note 2 2 11 4" xfId="18719"/>
    <cellStyle name="Note 2 2 11 5" xfId="18720"/>
    <cellStyle name="Note 2 2 11 6" xfId="18721"/>
    <cellStyle name="Note 2 2 11 7" xfId="18722"/>
    <cellStyle name="Note 2 2 11 8" xfId="18723"/>
    <cellStyle name="Note 2 2 12" xfId="18724"/>
    <cellStyle name="Note 2 2 12 2" xfId="18725"/>
    <cellStyle name="Note 2 2 12 3" xfId="18726"/>
    <cellStyle name="Note 2 2 12 4" xfId="18727"/>
    <cellStyle name="Note 2 2 12 5" xfId="18728"/>
    <cellStyle name="Note 2 2 12 6" xfId="18729"/>
    <cellStyle name="Note 2 2 12 7" xfId="18730"/>
    <cellStyle name="Note 2 2 13" xfId="18731"/>
    <cellStyle name="Note 2 2 13 2" xfId="18732"/>
    <cellStyle name="Note 2 2 13 3" xfId="18733"/>
    <cellStyle name="Note 2 2 13 4" xfId="18734"/>
    <cellStyle name="Note 2 2 13 5" xfId="18735"/>
    <cellStyle name="Note 2 2 14" xfId="18736"/>
    <cellStyle name="Note 2 2 14 2" xfId="18737"/>
    <cellStyle name="Note 2 2 14 3" xfId="18738"/>
    <cellStyle name="Note 2 2 14 4" xfId="18739"/>
    <cellStyle name="Note 2 2 14 5" xfId="18740"/>
    <cellStyle name="Note 2 2 15" xfId="18741"/>
    <cellStyle name="Note 2 2 15 2" xfId="18742"/>
    <cellStyle name="Note 2 2 15 3" xfId="18743"/>
    <cellStyle name="Note 2 2 15 4" xfId="18744"/>
    <cellStyle name="Note 2 2 15 5" xfId="18745"/>
    <cellStyle name="Note 2 2 16" xfId="18746"/>
    <cellStyle name="Note 2 2 16 2" xfId="18747"/>
    <cellStyle name="Note 2 2 16 3" xfId="18748"/>
    <cellStyle name="Note 2 2 16 4" xfId="18749"/>
    <cellStyle name="Note 2 2 16 5" xfId="18750"/>
    <cellStyle name="Note 2 2 17" xfId="18751"/>
    <cellStyle name="Note 2 2 17 2" xfId="18752"/>
    <cellStyle name="Note 2 2 17 3" xfId="18753"/>
    <cellStyle name="Note 2 2 17 4" xfId="18754"/>
    <cellStyle name="Note 2 2 17 5" xfId="18755"/>
    <cellStyle name="Note 2 2 18" xfId="18756"/>
    <cellStyle name="Note 2 2 2" xfId="18757"/>
    <cellStyle name="Note 2 2 2 10" xfId="18758"/>
    <cellStyle name="Note 2 2 2 10 2" xfId="18759"/>
    <cellStyle name="Note 2 2 2 10 3" xfId="18760"/>
    <cellStyle name="Note 2 2 2 10 4" xfId="18761"/>
    <cellStyle name="Note 2 2 2 10 5" xfId="18762"/>
    <cellStyle name="Note 2 2 2 10 6" xfId="18763"/>
    <cellStyle name="Note 2 2 2 10 7" xfId="18764"/>
    <cellStyle name="Note 2 2 2 10 8" xfId="18765"/>
    <cellStyle name="Note 2 2 2 11" xfId="18766"/>
    <cellStyle name="Note 2 2 2 11 2" xfId="18767"/>
    <cellStyle name="Note 2 2 2 11 3" xfId="18768"/>
    <cellStyle name="Note 2 2 2 11 4" xfId="18769"/>
    <cellStyle name="Note 2 2 2 11 5" xfId="18770"/>
    <cellStyle name="Note 2 2 2 11 6" xfId="18771"/>
    <cellStyle name="Note 2 2 2 11 7" xfId="18772"/>
    <cellStyle name="Note 2 2 2 12" xfId="18773"/>
    <cellStyle name="Note 2 2 2 12 2" xfId="18774"/>
    <cellStyle name="Note 2 2 2 12 3" xfId="18775"/>
    <cellStyle name="Note 2 2 2 12 4" xfId="18776"/>
    <cellStyle name="Note 2 2 2 12 5" xfId="18777"/>
    <cellStyle name="Note 2 2 2 13" xfId="18778"/>
    <cellStyle name="Note 2 2 2 13 2" xfId="18779"/>
    <cellStyle name="Note 2 2 2 13 3" xfId="18780"/>
    <cellStyle name="Note 2 2 2 13 4" xfId="18781"/>
    <cellStyle name="Note 2 2 2 13 5" xfId="18782"/>
    <cellStyle name="Note 2 2 2 14" xfId="18783"/>
    <cellStyle name="Note 2 2 2 14 2" xfId="18784"/>
    <cellStyle name="Note 2 2 2 14 3" xfId="18785"/>
    <cellStyle name="Note 2 2 2 14 4" xfId="18786"/>
    <cellStyle name="Note 2 2 2 14 5" xfId="18787"/>
    <cellStyle name="Note 2 2 2 15" xfId="18788"/>
    <cellStyle name="Note 2 2 2 15 2" xfId="18789"/>
    <cellStyle name="Note 2 2 2 15 3" xfId="18790"/>
    <cellStyle name="Note 2 2 2 15 4" xfId="18791"/>
    <cellStyle name="Note 2 2 2 15 5" xfId="18792"/>
    <cellStyle name="Note 2 2 2 16" xfId="18793"/>
    <cellStyle name="Note 2 2 2 16 2" xfId="18794"/>
    <cellStyle name="Note 2 2 2 16 3" xfId="18795"/>
    <cellStyle name="Note 2 2 2 16 4" xfId="18796"/>
    <cellStyle name="Note 2 2 2 16 5" xfId="18797"/>
    <cellStyle name="Note 2 2 2 17" xfId="18798"/>
    <cellStyle name="Note 2 2 2 2" xfId="18799"/>
    <cellStyle name="Note 2 2 2 2 10" xfId="18800"/>
    <cellStyle name="Note 2 2 2 2 10 2" xfId="18801"/>
    <cellStyle name="Note 2 2 2 2 10 3" xfId="18802"/>
    <cellStyle name="Note 2 2 2 2 10 4" xfId="18803"/>
    <cellStyle name="Note 2 2 2 2 10 5" xfId="18804"/>
    <cellStyle name="Note 2 2 2 2 11" xfId="18805"/>
    <cellStyle name="Note 2 2 2 2 11 2" xfId="18806"/>
    <cellStyle name="Note 2 2 2 2 11 3" xfId="18807"/>
    <cellStyle name="Note 2 2 2 2 11 4" xfId="18808"/>
    <cellStyle name="Note 2 2 2 2 11 5" xfId="18809"/>
    <cellStyle name="Note 2 2 2 2 12" xfId="18810"/>
    <cellStyle name="Note 2 2 2 2 12 2" xfId="18811"/>
    <cellStyle name="Note 2 2 2 2 12 3" xfId="18812"/>
    <cellStyle name="Note 2 2 2 2 12 4" xfId="18813"/>
    <cellStyle name="Note 2 2 2 2 12 5" xfId="18814"/>
    <cellStyle name="Note 2 2 2 2 13" xfId="18815"/>
    <cellStyle name="Note 2 2 2 2 13 2" xfId="18816"/>
    <cellStyle name="Note 2 2 2 2 13 3" xfId="18817"/>
    <cellStyle name="Note 2 2 2 2 13 4" xfId="18818"/>
    <cellStyle name="Note 2 2 2 2 13 5" xfId="18819"/>
    <cellStyle name="Note 2 2 2 2 14" xfId="18820"/>
    <cellStyle name="Note 2 2 2 2 14 2" xfId="18821"/>
    <cellStyle name="Note 2 2 2 2 14 3" xfId="18822"/>
    <cellStyle name="Note 2 2 2 2 14 4" xfId="18823"/>
    <cellStyle name="Note 2 2 2 2 14 5" xfId="18824"/>
    <cellStyle name="Note 2 2 2 2 15" xfId="18825"/>
    <cellStyle name="Note 2 2 2 2 15 2" xfId="18826"/>
    <cellStyle name="Note 2 2 2 2 15 3" xfId="18827"/>
    <cellStyle name="Note 2 2 2 2 15 4" xfId="18828"/>
    <cellStyle name="Note 2 2 2 2 15 5" xfId="18829"/>
    <cellStyle name="Note 2 2 2 2 16" xfId="18830"/>
    <cellStyle name="Note 2 2 2 2 16 2" xfId="18831"/>
    <cellStyle name="Note 2 2 2 2 16 3" xfId="18832"/>
    <cellStyle name="Note 2 2 2 2 16 4" xfId="18833"/>
    <cellStyle name="Note 2 2 2 2 16 5" xfId="18834"/>
    <cellStyle name="Note 2 2 2 2 17" xfId="18835"/>
    <cellStyle name="Note 2 2 2 2 17 2" xfId="18836"/>
    <cellStyle name="Note 2 2 2 2 17 3" xfId="18837"/>
    <cellStyle name="Note 2 2 2 2 17 4" xfId="18838"/>
    <cellStyle name="Note 2 2 2 2 17 5" xfId="18839"/>
    <cellStyle name="Note 2 2 2 2 18" xfId="18840"/>
    <cellStyle name="Note 2 2 2 2 2" xfId="18841"/>
    <cellStyle name="Note 2 2 2 2 2 10" xfId="18842"/>
    <cellStyle name="Note 2 2 2 2 2 10 2" xfId="18843"/>
    <cellStyle name="Note 2 2 2 2 2 10 3" xfId="18844"/>
    <cellStyle name="Note 2 2 2 2 2 10 4" xfId="18845"/>
    <cellStyle name="Note 2 2 2 2 2 10 5" xfId="18846"/>
    <cellStyle name="Note 2 2 2 2 2 11" xfId="18847"/>
    <cellStyle name="Note 2 2 2 2 2 11 2" xfId="18848"/>
    <cellStyle name="Note 2 2 2 2 2 11 3" xfId="18849"/>
    <cellStyle name="Note 2 2 2 2 2 11 4" xfId="18850"/>
    <cellStyle name="Note 2 2 2 2 2 11 5" xfId="18851"/>
    <cellStyle name="Note 2 2 2 2 2 12" xfId="18852"/>
    <cellStyle name="Note 2 2 2 2 2 12 2" xfId="18853"/>
    <cellStyle name="Note 2 2 2 2 2 12 3" xfId="18854"/>
    <cellStyle name="Note 2 2 2 2 2 12 4" xfId="18855"/>
    <cellStyle name="Note 2 2 2 2 2 12 5" xfId="18856"/>
    <cellStyle name="Note 2 2 2 2 2 13" xfId="18857"/>
    <cellStyle name="Note 2 2 2 2 2 13 2" xfId="18858"/>
    <cellStyle name="Note 2 2 2 2 2 13 3" xfId="18859"/>
    <cellStyle name="Note 2 2 2 2 2 13 4" xfId="18860"/>
    <cellStyle name="Note 2 2 2 2 2 13 5" xfId="18861"/>
    <cellStyle name="Note 2 2 2 2 2 14" xfId="18862"/>
    <cellStyle name="Note 2 2 2 2 2 14 2" xfId="18863"/>
    <cellStyle name="Note 2 2 2 2 2 14 3" xfId="18864"/>
    <cellStyle name="Note 2 2 2 2 2 14 4" xfId="18865"/>
    <cellStyle name="Note 2 2 2 2 2 14 5" xfId="18866"/>
    <cellStyle name="Note 2 2 2 2 2 15" xfId="18867"/>
    <cellStyle name="Note 2 2 2 2 2 15 2" xfId="18868"/>
    <cellStyle name="Note 2 2 2 2 2 15 3" xfId="18869"/>
    <cellStyle name="Note 2 2 2 2 2 15 4" xfId="18870"/>
    <cellStyle name="Note 2 2 2 2 2 15 5" xfId="18871"/>
    <cellStyle name="Note 2 2 2 2 2 16" xfId="18872"/>
    <cellStyle name="Note 2 2 2 2 2 16 2" xfId="18873"/>
    <cellStyle name="Note 2 2 2 2 2 16 3" xfId="18874"/>
    <cellStyle name="Note 2 2 2 2 2 16 4" xfId="18875"/>
    <cellStyle name="Note 2 2 2 2 2 16 5" xfId="18876"/>
    <cellStyle name="Note 2 2 2 2 2 17" xfId="18877"/>
    <cellStyle name="Note 2 2 2 2 2 17 2" xfId="18878"/>
    <cellStyle name="Note 2 2 2 2 2 17 3" xfId="18879"/>
    <cellStyle name="Note 2 2 2 2 2 17 4" xfId="18880"/>
    <cellStyle name="Note 2 2 2 2 2 17 5" xfId="18881"/>
    <cellStyle name="Note 2 2 2 2 2 18" xfId="18882"/>
    <cellStyle name="Note 2 2 2 2 2 2" xfId="18883"/>
    <cellStyle name="Note 2 2 2 2 2 2 2" xfId="18884"/>
    <cellStyle name="Note 2 2 2 2 2 2 2 2" xfId="18885"/>
    <cellStyle name="Note 2 2 2 2 2 2 2 3" xfId="18886"/>
    <cellStyle name="Note 2 2 2 2 2 2 2 4" xfId="18887"/>
    <cellStyle name="Note 2 2 2 2 2 2 2 5" xfId="18888"/>
    <cellStyle name="Note 2 2 2 2 2 2 2 6" xfId="18889"/>
    <cellStyle name="Note 2 2 2 2 2 2 2 7" xfId="18890"/>
    <cellStyle name="Note 2 2 2 2 2 2 3" xfId="18891"/>
    <cellStyle name="Note 2 2 2 2 2 2 4" xfId="18892"/>
    <cellStyle name="Note 2 2 2 2 2 2 5" xfId="18893"/>
    <cellStyle name="Note 2 2 2 2 2 3" xfId="18894"/>
    <cellStyle name="Note 2 2 2 2 2 3 2" xfId="18895"/>
    <cellStyle name="Note 2 2 2 2 2 3 2 2" xfId="18896"/>
    <cellStyle name="Note 2 2 2 2 2 3 2 3" xfId="18897"/>
    <cellStyle name="Note 2 2 2 2 2 3 2 4" xfId="18898"/>
    <cellStyle name="Note 2 2 2 2 2 3 2 5" xfId="18899"/>
    <cellStyle name="Note 2 2 2 2 2 3 2 6" xfId="18900"/>
    <cellStyle name="Note 2 2 2 2 2 3 2 7" xfId="18901"/>
    <cellStyle name="Note 2 2 2 2 2 3 3" xfId="18902"/>
    <cellStyle name="Note 2 2 2 2 2 3 4" xfId="18903"/>
    <cellStyle name="Note 2 2 2 2 2 3 5" xfId="18904"/>
    <cellStyle name="Note 2 2 2 2 2 4" xfId="18905"/>
    <cellStyle name="Note 2 2 2 2 2 4 2" xfId="18906"/>
    <cellStyle name="Note 2 2 2 2 2 4 2 2" xfId="18907"/>
    <cellStyle name="Note 2 2 2 2 2 4 2 3" xfId="18908"/>
    <cellStyle name="Note 2 2 2 2 2 4 2 4" xfId="18909"/>
    <cellStyle name="Note 2 2 2 2 2 4 2 5" xfId="18910"/>
    <cellStyle name="Note 2 2 2 2 2 4 2 6" xfId="18911"/>
    <cellStyle name="Note 2 2 2 2 2 4 2 7" xfId="18912"/>
    <cellStyle name="Note 2 2 2 2 2 4 3" xfId="18913"/>
    <cellStyle name="Note 2 2 2 2 2 4 4" xfId="18914"/>
    <cellStyle name="Note 2 2 2 2 2 4 5" xfId="18915"/>
    <cellStyle name="Note 2 2 2 2 2 5" xfId="18916"/>
    <cellStyle name="Note 2 2 2 2 2 5 2" xfId="18917"/>
    <cellStyle name="Note 2 2 2 2 2 5 3" xfId="18918"/>
    <cellStyle name="Note 2 2 2 2 2 5 4" xfId="18919"/>
    <cellStyle name="Note 2 2 2 2 2 5 5" xfId="18920"/>
    <cellStyle name="Note 2 2 2 2 2 5 6" xfId="18921"/>
    <cellStyle name="Note 2 2 2 2 2 5 7" xfId="18922"/>
    <cellStyle name="Note 2 2 2 2 2 5 8" xfId="18923"/>
    <cellStyle name="Note 2 2 2 2 2 6" xfId="18924"/>
    <cellStyle name="Note 2 2 2 2 2 6 2" xfId="18925"/>
    <cellStyle name="Note 2 2 2 2 2 6 3" xfId="18926"/>
    <cellStyle name="Note 2 2 2 2 2 6 4" xfId="18927"/>
    <cellStyle name="Note 2 2 2 2 2 6 5" xfId="18928"/>
    <cellStyle name="Note 2 2 2 2 2 6 6" xfId="18929"/>
    <cellStyle name="Note 2 2 2 2 2 6 7" xfId="18930"/>
    <cellStyle name="Note 2 2 2 2 2 7" xfId="18931"/>
    <cellStyle name="Note 2 2 2 2 2 7 2" xfId="18932"/>
    <cellStyle name="Note 2 2 2 2 2 7 3" xfId="18933"/>
    <cellStyle name="Note 2 2 2 2 2 7 4" xfId="18934"/>
    <cellStyle name="Note 2 2 2 2 2 7 5" xfId="18935"/>
    <cellStyle name="Note 2 2 2 2 2 8" xfId="18936"/>
    <cellStyle name="Note 2 2 2 2 2 8 2" xfId="18937"/>
    <cellStyle name="Note 2 2 2 2 2 8 3" xfId="18938"/>
    <cellStyle name="Note 2 2 2 2 2 8 4" xfId="18939"/>
    <cellStyle name="Note 2 2 2 2 2 8 5" xfId="18940"/>
    <cellStyle name="Note 2 2 2 2 2 9" xfId="18941"/>
    <cellStyle name="Note 2 2 2 2 2 9 2" xfId="18942"/>
    <cellStyle name="Note 2 2 2 2 2 9 3" xfId="18943"/>
    <cellStyle name="Note 2 2 2 2 2 9 4" xfId="18944"/>
    <cellStyle name="Note 2 2 2 2 2 9 5" xfId="18945"/>
    <cellStyle name="Note 2 2 2 2 3" xfId="18946"/>
    <cellStyle name="Note 2 2 2 2 3 10" xfId="18947"/>
    <cellStyle name="Note 2 2 2 2 3 2" xfId="18948"/>
    <cellStyle name="Note 2 2 2 2 3 2 2" xfId="18949"/>
    <cellStyle name="Note 2 2 2 2 3 2 2 2" xfId="18950"/>
    <cellStyle name="Note 2 2 2 2 3 2 2 3" xfId="18951"/>
    <cellStyle name="Note 2 2 2 2 3 2 2 4" xfId="18952"/>
    <cellStyle name="Note 2 2 2 2 3 2 2 5" xfId="18953"/>
    <cellStyle name="Note 2 2 2 2 3 2 2 6" xfId="18954"/>
    <cellStyle name="Note 2 2 2 2 3 2 2 7" xfId="18955"/>
    <cellStyle name="Note 2 2 2 2 3 2 3" xfId="18956"/>
    <cellStyle name="Note 2 2 2 2 3 2 4" xfId="18957"/>
    <cellStyle name="Note 2 2 2 2 3 3" xfId="18958"/>
    <cellStyle name="Note 2 2 2 2 3 3 2" xfId="18959"/>
    <cellStyle name="Note 2 2 2 2 3 3 2 2" xfId="18960"/>
    <cellStyle name="Note 2 2 2 2 3 3 2 3" xfId="18961"/>
    <cellStyle name="Note 2 2 2 2 3 3 2 4" xfId="18962"/>
    <cellStyle name="Note 2 2 2 2 3 3 2 5" xfId="18963"/>
    <cellStyle name="Note 2 2 2 2 3 3 2 6" xfId="18964"/>
    <cellStyle name="Note 2 2 2 2 3 3 2 7" xfId="18965"/>
    <cellStyle name="Note 2 2 2 2 3 3 3" xfId="18966"/>
    <cellStyle name="Note 2 2 2 2 3 3 4" xfId="18967"/>
    <cellStyle name="Note 2 2 2 2 3 4" xfId="18968"/>
    <cellStyle name="Note 2 2 2 2 3 4 2" xfId="18969"/>
    <cellStyle name="Note 2 2 2 2 3 4 2 2" xfId="18970"/>
    <cellStyle name="Note 2 2 2 2 3 4 2 3" xfId="18971"/>
    <cellStyle name="Note 2 2 2 2 3 4 2 4" xfId="18972"/>
    <cellStyle name="Note 2 2 2 2 3 4 2 5" xfId="18973"/>
    <cellStyle name="Note 2 2 2 2 3 4 2 6" xfId="18974"/>
    <cellStyle name="Note 2 2 2 2 3 4 2 7" xfId="18975"/>
    <cellStyle name="Note 2 2 2 2 3 4 3" xfId="18976"/>
    <cellStyle name="Note 2 2 2 2 3 4 4" xfId="18977"/>
    <cellStyle name="Note 2 2 2 2 3 5" xfId="18978"/>
    <cellStyle name="Note 2 2 2 2 3 5 2" xfId="18979"/>
    <cellStyle name="Note 2 2 2 2 3 5 3" xfId="18980"/>
    <cellStyle name="Note 2 2 2 2 3 5 4" xfId="18981"/>
    <cellStyle name="Note 2 2 2 2 3 5 5" xfId="18982"/>
    <cellStyle name="Note 2 2 2 2 3 5 6" xfId="18983"/>
    <cellStyle name="Note 2 2 2 2 3 5 7" xfId="18984"/>
    <cellStyle name="Note 2 2 2 2 3 5 8" xfId="18985"/>
    <cellStyle name="Note 2 2 2 2 3 6" xfId="18986"/>
    <cellStyle name="Note 2 2 2 2 3 6 2" xfId="18987"/>
    <cellStyle name="Note 2 2 2 2 3 6 3" xfId="18988"/>
    <cellStyle name="Note 2 2 2 2 3 6 4" xfId="18989"/>
    <cellStyle name="Note 2 2 2 2 3 6 5" xfId="18990"/>
    <cellStyle name="Note 2 2 2 2 3 6 6" xfId="18991"/>
    <cellStyle name="Note 2 2 2 2 3 6 7" xfId="18992"/>
    <cellStyle name="Note 2 2 2 2 3 7" xfId="18993"/>
    <cellStyle name="Note 2 2 2 2 3 8" xfId="18994"/>
    <cellStyle name="Note 2 2 2 2 3 9" xfId="18995"/>
    <cellStyle name="Note 2 2 2 2 4" xfId="18996"/>
    <cellStyle name="Note 2 2 2 2 4 2" xfId="18997"/>
    <cellStyle name="Note 2 2 2 2 4 2 2" xfId="18998"/>
    <cellStyle name="Note 2 2 2 2 4 2 3" xfId="18999"/>
    <cellStyle name="Note 2 2 2 2 4 2 4" xfId="19000"/>
    <cellStyle name="Note 2 2 2 2 4 2 5" xfId="19001"/>
    <cellStyle name="Note 2 2 2 2 4 2 6" xfId="19002"/>
    <cellStyle name="Note 2 2 2 2 4 2 7" xfId="19003"/>
    <cellStyle name="Note 2 2 2 2 4 3" xfId="19004"/>
    <cellStyle name="Note 2 2 2 2 4 4" xfId="19005"/>
    <cellStyle name="Note 2 2 2 2 4 5" xfId="19006"/>
    <cellStyle name="Note 2 2 2 2 5" xfId="19007"/>
    <cellStyle name="Note 2 2 2 2 5 2" xfId="19008"/>
    <cellStyle name="Note 2 2 2 2 5 2 2" xfId="19009"/>
    <cellStyle name="Note 2 2 2 2 5 2 3" xfId="19010"/>
    <cellStyle name="Note 2 2 2 2 5 2 4" xfId="19011"/>
    <cellStyle name="Note 2 2 2 2 5 2 5" xfId="19012"/>
    <cellStyle name="Note 2 2 2 2 5 2 6" xfId="19013"/>
    <cellStyle name="Note 2 2 2 2 5 2 7" xfId="19014"/>
    <cellStyle name="Note 2 2 2 2 5 3" xfId="19015"/>
    <cellStyle name="Note 2 2 2 2 5 4" xfId="19016"/>
    <cellStyle name="Note 2 2 2 2 5 5" xfId="19017"/>
    <cellStyle name="Note 2 2 2 2 6" xfId="19018"/>
    <cellStyle name="Note 2 2 2 2 6 2" xfId="19019"/>
    <cellStyle name="Note 2 2 2 2 6 2 2" xfId="19020"/>
    <cellStyle name="Note 2 2 2 2 6 2 3" xfId="19021"/>
    <cellStyle name="Note 2 2 2 2 6 2 4" xfId="19022"/>
    <cellStyle name="Note 2 2 2 2 6 2 5" xfId="19023"/>
    <cellStyle name="Note 2 2 2 2 6 2 6" xfId="19024"/>
    <cellStyle name="Note 2 2 2 2 6 2 7" xfId="19025"/>
    <cellStyle name="Note 2 2 2 2 6 3" xfId="19026"/>
    <cellStyle name="Note 2 2 2 2 6 4" xfId="19027"/>
    <cellStyle name="Note 2 2 2 2 6 5" xfId="19028"/>
    <cellStyle name="Note 2 2 2 2 7" xfId="19029"/>
    <cellStyle name="Note 2 2 2 2 7 2" xfId="19030"/>
    <cellStyle name="Note 2 2 2 2 7 2 2" xfId="19031"/>
    <cellStyle name="Note 2 2 2 2 7 2 3" xfId="19032"/>
    <cellStyle name="Note 2 2 2 2 7 2 4" xfId="19033"/>
    <cellStyle name="Note 2 2 2 2 7 2 5" xfId="19034"/>
    <cellStyle name="Note 2 2 2 2 7 2 6" xfId="19035"/>
    <cellStyle name="Note 2 2 2 2 7 2 7" xfId="19036"/>
    <cellStyle name="Note 2 2 2 2 7 3" xfId="19037"/>
    <cellStyle name="Note 2 2 2 2 7 4" xfId="19038"/>
    <cellStyle name="Note 2 2 2 2 7 5" xfId="19039"/>
    <cellStyle name="Note 2 2 2 2 8" xfId="19040"/>
    <cellStyle name="Note 2 2 2 2 8 2" xfId="19041"/>
    <cellStyle name="Note 2 2 2 2 8 3" xfId="19042"/>
    <cellStyle name="Note 2 2 2 2 8 4" xfId="19043"/>
    <cellStyle name="Note 2 2 2 2 8 5" xfId="19044"/>
    <cellStyle name="Note 2 2 2 2 8 6" xfId="19045"/>
    <cellStyle name="Note 2 2 2 2 8 7" xfId="19046"/>
    <cellStyle name="Note 2 2 2 2 8 8" xfId="19047"/>
    <cellStyle name="Note 2 2 2 2 9" xfId="19048"/>
    <cellStyle name="Note 2 2 2 2 9 2" xfId="19049"/>
    <cellStyle name="Note 2 2 2 2 9 3" xfId="19050"/>
    <cellStyle name="Note 2 2 2 2 9 4" xfId="19051"/>
    <cellStyle name="Note 2 2 2 2 9 5" xfId="19052"/>
    <cellStyle name="Note 2 2 2 2 9 6" xfId="19053"/>
    <cellStyle name="Note 2 2 2 2 9 7" xfId="19054"/>
    <cellStyle name="Note 2 2 2 3" xfId="19055"/>
    <cellStyle name="Note 2 2 2 3 10" xfId="19056"/>
    <cellStyle name="Note 2 2 2 3 10 2" xfId="19057"/>
    <cellStyle name="Note 2 2 2 3 10 3" xfId="19058"/>
    <cellStyle name="Note 2 2 2 3 10 4" xfId="19059"/>
    <cellStyle name="Note 2 2 2 3 10 5" xfId="19060"/>
    <cellStyle name="Note 2 2 2 3 11" xfId="19061"/>
    <cellStyle name="Note 2 2 2 3 11 2" xfId="19062"/>
    <cellStyle name="Note 2 2 2 3 11 3" xfId="19063"/>
    <cellStyle name="Note 2 2 2 3 11 4" xfId="19064"/>
    <cellStyle name="Note 2 2 2 3 11 5" xfId="19065"/>
    <cellStyle name="Note 2 2 2 3 12" xfId="19066"/>
    <cellStyle name="Note 2 2 2 3 12 2" xfId="19067"/>
    <cellStyle name="Note 2 2 2 3 12 3" xfId="19068"/>
    <cellStyle name="Note 2 2 2 3 12 4" xfId="19069"/>
    <cellStyle name="Note 2 2 2 3 12 5" xfId="19070"/>
    <cellStyle name="Note 2 2 2 3 13" xfId="19071"/>
    <cellStyle name="Note 2 2 2 3 13 2" xfId="19072"/>
    <cellStyle name="Note 2 2 2 3 13 3" xfId="19073"/>
    <cellStyle name="Note 2 2 2 3 13 4" xfId="19074"/>
    <cellStyle name="Note 2 2 2 3 13 5" xfId="19075"/>
    <cellStyle name="Note 2 2 2 3 14" xfId="19076"/>
    <cellStyle name="Note 2 2 2 3 14 2" xfId="19077"/>
    <cellStyle name="Note 2 2 2 3 14 3" xfId="19078"/>
    <cellStyle name="Note 2 2 2 3 14 4" xfId="19079"/>
    <cellStyle name="Note 2 2 2 3 14 5" xfId="19080"/>
    <cellStyle name="Note 2 2 2 3 15" xfId="19081"/>
    <cellStyle name="Note 2 2 2 3 15 2" xfId="19082"/>
    <cellStyle name="Note 2 2 2 3 15 3" xfId="19083"/>
    <cellStyle name="Note 2 2 2 3 15 4" xfId="19084"/>
    <cellStyle name="Note 2 2 2 3 15 5" xfId="19085"/>
    <cellStyle name="Note 2 2 2 3 16" xfId="19086"/>
    <cellStyle name="Note 2 2 2 3 16 2" xfId="19087"/>
    <cellStyle name="Note 2 2 2 3 16 3" xfId="19088"/>
    <cellStyle name="Note 2 2 2 3 16 4" xfId="19089"/>
    <cellStyle name="Note 2 2 2 3 16 5" xfId="19090"/>
    <cellStyle name="Note 2 2 2 3 17" xfId="19091"/>
    <cellStyle name="Note 2 2 2 3 17 2" xfId="19092"/>
    <cellStyle name="Note 2 2 2 3 17 3" xfId="19093"/>
    <cellStyle name="Note 2 2 2 3 17 4" xfId="19094"/>
    <cellStyle name="Note 2 2 2 3 17 5" xfId="19095"/>
    <cellStyle name="Note 2 2 2 3 18" xfId="19096"/>
    <cellStyle name="Note 2 2 2 3 2" xfId="19097"/>
    <cellStyle name="Note 2 2 2 3 2 10" xfId="19098"/>
    <cellStyle name="Note 2 2 2 3 2 10 2" xfId="19099"/>
    <cellStyle name="Note 2 2 2 3 2 10 3" xfId="19100"/>
    <cellStyle name="Note 2 2 2 3 2 10 4" xfId="19101"/>
    <cellStyle name="Note 2 2 2 3 2 10 5" xfId="19102"/>
    <cellStyle name="Note 2 2 2 3 2 11" xfId="19103"/>
    <cellStyle name="Note 2 2 2 3 2 11 2" xfId="19104"/>
    <cellStyle name="Note 2 2 2 3 2 11 3" xfId="19105"/>
    <cellStyle name="Note 2 2 2 3 2 11 4" xfId="19106"/>
    <cellStyle name="Note 2 2 2 3 2 11 5" xfId="19107"/>
    <cellStyle name="Note 2 2 2 3 2 12" xfId="19108"/>
    <cellStyle name="Note 2 2 2 3 2 12 2" xfId="19109"/>
    <cellStyle name="Note 2 2 2 3 2 12 3" xfId="19110"/>
    <cellStyle name="Note 2 2 2 3 2 12 4" xfId="19111"/>
    <cellStyle name="Note 2 2 2 3 2 12 5" xfId="19112"/>
    <cellStyle name="Note 2 2 2 3 2 13" xfId="19113"/>
    <cellStyle name="Note 2 2 2 3 2 13 2" xfId="19114"/>
    <cellStyle name="Note 2 2 2 3 2 13 3" xfId="19115"/>
    <cellStyle name="Note 2 2 2 3 2 13 4" xfId="19116"/>
    <cellStyle name="Note 2 2 2 3 2 13 5" xfId="19117"/>
    <cellStyle name="Note 2 2 2 3 2 14" xfId="19118"/>
    <cellStyle name="Note 2 2 2 3 2 14 2" xfId="19119"/>
    <cellStyle name="Note 2 2 2 3 2 14 3" xfId="19120"/>
    <cellStyle name="Note 2 2 2 3 2 14 4" xfId="19121"/>
    <cellStyle name="Note 2 2 2 3 2 14 5" xfId="19122"/>
    <cellStyle name="Note 2 2 2 3 2 15" xfId="19123"/>
    <cellStyle name="Note 2 2 2 3 2 15 2" xfId="19124"/>
    <cellStyle name="Note 2 2 2 3 2 15 3" xfId="19125"/>
    <cellStyle name="Note 2 2 2 3 2 15 4" xfId="19126"/>
    <cellStyle name="Note 2 2 2 3 2 15 5" xfId="19127"/>
    <cellStyle name="Note 2 2 2 3 2 16" xfId="19128"/>
    <cellStyle name="Note 2 2 2 3 2 16 2" xfId="19129"/>
    <cellStyle name="Note 2 2 2 3 2 16 3" xfId="19130"/>
    <cellStyle name="Note 2 2 2 3 2 16 4" xfId="19131"/>
    <cellStyle name="Note 2 2 2 3 2 16 5" xfId="19132"/>
    <cellStyle name="Note 2 2 2 3 2 17" xfId="19133"/>
    <cellStyle name="Note 2 2 2 3 2 17 2" xfId="19134"/>
    <cellStyle name="Note 2 2 2 3 2 17 3" xfId="19135"/>
    <cellStyle name="Note 2 2 2 3 2 17 4" xfId="19136"/>
    <cellStyle name="Note 2 2 2 3 2 17 5" xfId="19137"/>
    <cellStyle name="Note 2 2 2 3 2 18" xfId="19138"/>
    <cellStyle name="Note 2 2 2 3 2 2" xfId="19139"/>
    <cellStyle name="Note 2 2 2 3 2 2 2" xfId="19140"/>
    <cellStyle name="Note 2 2 2 3 2 2 2 2" xfId="19141"/>
    <cellStyle name="Note 2 2 2 3 2 2 2 3" xfId="19142"/>
    <cellStyle name="Note 2 2 2 3 2 2 2 4" xfId="19143"/>
    <cellStyle name="Note 2 2 2 3 2 2 2 5" xfId="19144"/>
    <cellStyle name="Note 2 2 2 3 2 2 2 6" xfId="19145"/>
    <cellStyle name="Note 2 2 2 3 2 2 2 7" xfId="19146"/>
    <cellStyle name="Note 2 2 2 3 2 2 3" xfId="19147"/>
    <cellStyle name="Note 2 2 2 3 2 2 4" xfId="19148"/>
    <cellStyle name="Note 2 2 2 3 2 2 5" xfId="19149"/>
    <cellStyle name="Note 2 2 2 3 2 3" xfId="19150"/>
    <cellStyle name="Note 2 2 2 3 2 3 2" xfId="19151"/>
    <cellStyle name="Note 2 2 2 3 2 3 2 2" xfId="19152"/>
    <cellStyle name="Note 2 2 2 3 2 3 2 3" xfId="19153"/>
    <cellStyle name="Note 2 2 2 3 2 3 2 4" xfId="19154"/>
    <cellStyle name="Note 2 2 2 3 2 3 2 5" xfId="19155"/>
    <cellStyle name="Note 2 2 2 3 2 3 2 6" xfId="19156"/>
    <cellStyle name="Note 2 2 2 3 2 3 2 7" xfId="19157"/>
    <cellStyle name="Note 2 2 2 3 2 3 3" xfId="19158"/>
    <cellStyle name="Note 2 2 2 3 2 3 4" xfId="19159"/>
    <cellStyle name="Note 2 2 2 3 2 3 5" xfId="19160"/>
    <cellStyle name="Note 2 2 2 3 2 4" xfId="19161"/>
    <cellStyle name="Note 2 2 2 3 2 4 2" xfId="19162"/>
    <cellStyle name="Note 2 2 2 3 2 4 2 2" xfId="19163"/>
    <cellStyle name="Note 2 2 2 3 2 4 2 3" xfId="19164"/>
    <cellStyle name="Note 2 2 2 3 2 4 2 4" xfId="19165"/>
    <cellStyle name="Note 2 2 2 3 2 4 2 5" xfId="19166"/>
    <cellStyle name="Note 2 2 2 3 2 4 2 6" xfId="19167"/>
    <cellStyle name="Note 2 2 2 3 2 4 2 7" xfId="19168"/>
    <cellStyle name="Note 2 2 2 3 2 4 3" xfId="19169"/>
    <cellStyle name="Note 2 2 2 3 2 4 4" xfId="19170"/>
    <cellStyle name="Note 2 2 2 3 2 4 5" xfId="19171"/>
    <cellStyle name="Note 2 2 2 3 2 5" xfId="19172"/>
    <cellStyle name="Note 2 2 2 3 2 5 2" xfId="19173"/>
    <cellStyle name="Note 2 2 2 3 2 5 3" xfId="19174"/>
    <cellStyle name="Note 2 2 2 3 2 5 4" xfId="19175"/>
    <cellStyle name="Note 2 2 2 3 2 5 5" xfId="19176"/>
    <cellStyle name="Note 2 2 2 3 2 5 6" xfId="19177"/>
    <cellStyle name="Note 2 2 2 3 2 5 7" xfId="19178"/>
    <cellStyle name="Note 2 2 2 3 2 5 8" xfId="19179"/>
    <cellStyle name="Note 2 2 2 3 2 6" xfId="19180"/>
    <cellStyle name="Note 2 2 2 3 2 6 2" xfId="19181"/>
    <cellStyle name="Note 2 2 2 3 2 6 3" xfId="19182"/>
    <cellStyle name="Note 2 2 2 3 2 6 4" xfId="19183"/>
    <cellStyle name="Note 2 2 2 3 2 6 5" xfId="19184"/>
    <cellStyle name="Note 2 2 2 3 2 6 6" xfId="19185"/>
    <cellStyle name="Note 2 2 2 3 2 6 7" xfId="19186"/>
    <cellStyle name="Note 2 2 2 3 2 7" xfId="19187"/>
    <cellStyle name="Note 2 2 2 3 2 7 2" xfId="19188"/>
    <cellStyle name="Note 2 2 2 3 2 7 3" xfId="19189"/>
    <cellStyle name="Note 2 2 2 3 2 7 4" xfId="19190"/>
    <cellStyle name="Note 2 2 2 3 2 7 5" xfId="19191"/>
    <cellStyle name="Note 2 2 2 3 2 8" xfId="19192"/>
    <cellStyle name="Note 2 2 2 3 2 8 2" xfId="19193"/>
    <cellStyle name="Note 2 2 2 3 2 8 3" xfId="19194"/>
    <cellStyle name="Note 2 2 2 3 2 8 4" xfId="19195"/>
    <cellStyle name="Note 2 2 2 3 2 8 5" xfId="19196"/>
    <cellStyle name="Note 2 2 2 3 2 9" xfId="19197"/>
    <cellStyle name="Note 2 2 2 3 2 9 2" xfId="19198"/>
    <cellStyle name="Note 2 2 2 3 2 9 3" xfId="19199"/>
    <cellStyle name="Note 2 2 2 3 2 9 4" xfId="19200"/>
    <cellStyle name="Note 2 2 2 3 2 9 5" xfId="19201"/>
    <cellStyle name="Note 2 2 2 3 3" xfId="19202"/>
    <cellStyle name="Note 2 2 2 3 3 10" xfId="19203"/>
    <cellStyle name="Note 2 2 2 3 3 2" xfId="19204"/>
    <cellStyle name="Note 2 2 2 3 3 2 2" xfId="19205"/>
    <cellStyle name="Note 2 2 2 3 3 2 2 2" xfId="19206"/>
    <cellStyle name="Note 2 2 2 3 3 2 2 3" xfId="19207"/>
    <cellStyle name="Note 2 2 2 3 3 2 2 4" xfId="19208"/>
    <cellStyle name="Note 2 2 2 3 3 2 2 5" xfId="19209"/>
    <cellStyle name="Note 2 2 2 3 3 2 2 6" xfId="19210"/>
    <cellStyle name="Note 2 2 2 3 3 2 2 7" xfId="19211"/>
    <cellStyle name="Note 2 2 2 3 3 2 3" xfId="19212"/>
    <cellStyle name="Note 2 2 2 3 3 2 4" xfId="19213"/>
    <cellStyle name="Note 2 2 2 3 3 3" xfId="19214"/>
    <cellStyle name="Note 2 2 2 3 3 3 2" xfId="19215"/>
    <cellStyle name="Note 2 2 2 3 3 3 2 2" xfId="19216"/>
    <cellStyle name="Note 2 2 2 3 3 3 2 3" xfId="19217"/>
    <cellStyle name="Note 2 2 2 3 3 3 2 4" xfId="19218"/>
    <cellStyle name="Note 2 2 2 3 3 3 2 5" xfId="19219"/>
    <cellStyle name="Note 2 2 2 3 3 3 2 6" xfId="19220"/>
    <cellStyle name="Note 2 2 2 3 3 3 2 7" xfId="19221"/>
    <cellStyle name="Note 2 2 2 3 3 3 3" xfId="19222"/>
    <cellStyle name="Note 2 2 2 3 3 3 4" xfId="19223"/>
    <cellStyle name="Note 2 2 2 3 3 4" xfId="19224"/>
    <cellStyle name="Note 2 2 2 3 3 4 2" xfId="19225"/>
    <cellStyle name="Note 2 2 2 3 3 4 2 2" xfId="19226"/>
    <cellStyle name="Note 2 2 2 3 3 4 2 3" xfId="19227"/>
    <cellStyle name="Note 2 2 2 3 3 4 2 4" xfId="19228"/>
    <cellStyle name="Note 2 2 2 3 3 4 2 5" xfId="19229"/>
    <cellStyle name="Note 2 2 2 3 3 4 2 6" xfId="19230"/>
    <cellStyle name="Note 2 2 2 3 3 4 2 7" xfId="19231"/>
    <cellStyle name="Note 2 2 2 3 3 4 3" xfId="19232"/>
    <cellStyle name="Note 2 2 2 3 3 4 4" xfId="19233"/>
    <cellStyle name="Note 2 2 2 3 3 5" xfId="19234"/>
    <cellStyle name="Note 2 2 2 3 3 5 2" xfId="19235"/>
    <cellStyle name="Note 2 2 2 3 3 5 3" xfId="19236"/>
    <cellStyle name="Note 2 2 2 3 3 5 4" xfId="19237"/>
    <cellStyle name="Note 2 2 2 3 3 5 5" xfId="19238"/>
    <cellStyle name="Note 2 2 2 3 3 5 6" xfId="19239"/>
    <cellStyle name="Note 2 2 2 3 3 5 7" xfId="19240"/>
    <cellStyle name="Note 2 2 2 3 3 5 8" xfId="19241"/>
    <cellStyle name="Note 2 2 2 3 3 6" xfId="19242"/>
    <cellStyle name="Note 2 2 2 3 3 6 2" xfId="19243"/>
    <cellStyle name="Note 2 2 2 3 3 6 3" xfId="19244"/>
    <cellStyle name="Note 2 2 2 3 3 6 4" xfId="19245"/>
    <cellStyle name="Note 2 2 2 3 3 6 5" xfId="19246"/>
    <cellStyle name="Note 2 2 2 3 3 6 6" xfId="19247"/>
    <cellStyle name="Note 2 2 2 3 3 6 7" xfId="19248"/>
    <cellStyle name="Note 2 2 2 3 3 7" xfId="19249"/>
    <cellStyle name="Note 2 2 2 3 3 8" xfId="19250"/>
    <cellStyle name="Note 2 2 2 3 3 9" xfId="19251"/>
    <cellStyle name="Note 2 2 2 3 4" xfId="19252"/>
    <cellStyle name="Note 2 2 2 3 4 2" xfId="19253"/>
    <cellStyle name="Note 2 2 2 3 4 2 2" xfId="19254"/>
    <cellStyle name="Note 2 2 2 3 4 2 3" xfId="19255"/>
    <cellStyle name="Note 2 2 2 3 4 2 4" xfId="19256"/>
    <cellStyle name="Note 2 2 2 3 4 2 5" xfId="19257"/>
    <cellStyle name="Note 2 2 2 3 4 2 6" xfId="19258"/>
    <cellStyle name="Note 2 2 2 3 4 2 7" xfId="19259"/>
    <cellStyle name="Note 2 2 2 3 4 3" xfId="19260"/>
    <cellStyle name="Note 2 2 2 3 4 4" xfId="19261"/>
    <cellStyle name="Note 2 2 2 3 4 5" xfId="19262"/>
    <cellStyle name="Note 2 2 2 3 5" xfId="19263"/>
    <cellStyle name="Note 2 2 2 3 5 2" xfId="19264"/>
    <cellStyle name="Note 2 2 2 3 5 2 2" xfId="19265"/>
    <cellStyle name="Note 2 2 2 3 5 2 3" xfId="19266"/>
    <cellStyle name="Note 2 2 2 3 5 2 4" xfId="19267"/>
    <cellStyle name="Note 2 2 2 3 5 2 5" xfId="19268"/>
    <cellStyle name="Note 2 2 2 3 5 2 6" xfId="19269"/>
    <cellStyle name="Note 2 2 2 3 5 2 7" xfId="19270"/>
    <cellStyle name="Note 2 2 2 3 5 3" xfId="19271"/>
    <cellStyle name="Note 2 2 2 3 5 4" xfId="19272"/>
    <cellStyle name="Note 2 2 2 3 5 5" xfId="19273"/>
    <cellStyle name="Note 2 2 2 3 6" xfId="19274"/>
    <cellStyle name="Note 2 2 2 3 6 2" xfId="19275"/>
    <cellStyle name="Note 2 2 2 3 6 2 2" xfId="19276"/>
    <cellStyle name="Note 2 2 2 3 6 2 3" xfId="19277"/>
    <cellStyle name="Note 2 2 2 3 6 2 4" xfId="19278"/>
    <cellStyle name="Note 2 2 2 3 6 2 5" xfId="19279"/>
    <cellStyle name="Note 2 2 2 3 6 2 6" xfId="19280"/>
    <cellStyle name="Note 2 2 2 3 6 2 7" xfId="19281"/>
    <cellStyle name="Note 2 2 2 3 6 3" xfId="19282"/>
    <cellStyle name="Note 2 2 2 3 6 4" xfId="19283"/>
    <cellStyle name="Note 2 2 2 3 6 5" xfId="19284"/>
    <cellStyle name="Note 2 2 2 3 7" xfId="19285"/>
    <cellStyle name="Note 2 2 2 3 7 2" xfId="19286"/>
    <cellStyle name="Note 2 2 2 3 7 2 2" xfId="19287"/>
    <cellStyle name="Note 2 2 2 3 7 2 3" xfId="19288"/>
    <cellStyle name="Note 2 2 2 3 7 2 4" xfId="19289"/>
    <cellStyle name="Note 2 2 2 3 7 2 5" xfId="19290"/>
    <cellStyle name="Note 2 2 2 3 7 2 6" xfId="19291"/>
    <cellStyle name="Note 2 2 2 3 7 2 7" xfId="19292"/>
    <cellStyle name="Note 2 2 2 3 7 3" xfId="19293"/>
    <cellStyle name="Note 2 2 2 3 7 4" xfId="19294"/>
    <cellStyle name="Note 2 2 2 3 7 5" xfId="19295"/>
    <cellStyle name="Note 2 2 2 3 8" xfId="19296"/>
    <cellStyle name="Note 2 2 2 3 8 2" xfId="19297"/>
    <cellStyle name="Note 2 2 2 3 8 3" xfId="19298"/>
    <cellStyle name="Note 2 2 2 3 8 4" xfId="19299"/>
    <cellStyle name="Note 2 2 2 3 8 5" xfId="19300"/>
    <cellStyle name="Note 2 2 2 3 8 6" xfId="19301"/>
    <cellStyle name="Note 2 2 2 3 8 7" xfId="19302"/>
    <cellStyle name="Note 2 2 2 3 8 8" xfId="19303"/>
    <cellStyle name="Note 2 2 2 3 9" xfId="19304"/>
    <cellStyle name="Note 2 2 2 3 9 2" xfId="19305"/>
    <cellStyle name="Note 2 2 2 3 9 3" xfId="19306"/>
    <cellStyle name="Note 2 2 2 3 9 4" xfId="19307"/>
    <cellStyle name="Note 2 2 2 3 9 5" xfId="19308"/>
    <cellStyle name="Note 2 2 2 3 9 6" xfId="19309"/>
    <cellStyle name="Note 2 2 2 3 9 7" xfId="19310"/>
    <cellStyle name="Note 2 2 2 4" xfId="19311"/>
    <cellStyle name="Note 2 2 2 4 10" xfId="19312"/>
    <cellStyle name="Note 2 2 2 4 10 2" xfId="19313"/>
    <cellStyle name="Note 2 2 2 4 10 3" xfId="19314"/>
    <cellStyle name="Note 2 2 2 4 10 4" xfId="19315"/>
    <cellStyle name="Note 2 2 2 4 10 5" xfId="19316"/>
    <cellStyle name="Note 2 2 2 4 11" xfId="19317"/>
    <cellStyle name="Note 2 2 2 4 11 2" xfId="19318"/>
    <cellStyle name="Note 2 2 2 4 11 3" xfId="19319"/>
    <cellStyle name="Note 2 2 2 4 11 4" xfId="19320"/>
    <cellStyle name="Note 2 2 2 4 11 5" xfId="19321"/>
    <cellStyle name="Note 2 2 2 4 12" xfId="19322"/>
    <cellStyle name="Note 2 2 2 4 12 2" xfId="19323"/>
    <cellStyle name="Note 2 2 2 4 12 3" xfId="19324"/>
    <cellStyle name="Note 2 2 2 4 12 4" xfId="19325"/>
    <cellStyle name="Note 2 2 2 4 12 5" xfId="19326"/>
    <cellStyle name="Note 2 2 2 4 13" xfId="19327"/>
    <cellStyle name="Note 2 2 2 4 13 2" xfId="19328"/>
    <cellStyle name="Note 2 2 2 4 13 3" xfId="19329"/>
    <cellStyle name="Note 2 2 2 4 13 4" xfId="19330"/>
    <cellStyle name="Note 2 2 2 4 13 5" xfId="19331"/>
    <cellStyle name="Note 2 2 2 4 14" xfId="19332"/>
    <cellStyle name="Note 2 2 2 4 14 2" xfId="19333"/>
    <cellStyle name="Note 2 2 2 4 14 3" xfId="19334"/>
    <cellStyle name="Note 2 2 2 4 14 4" xfId="19335"/>
    <cellStyle name="Note 2 2 2 4 14 5" xfId="19336"/>
    <cellStyle name="Note 2 2 2 4 15" xfId="19337"/>
    <cellStyle name="Note 2 2 2 4 15 2" xfId="19338"/>
    <cellStyle name="Note 2 2 2 4 15 3" xfId="19339"/>
    <cellStyle name="Note 2 2 2 4 15 4" xfId="19340"/>
    <cellStyle name="Note 2 2 2 4 15 5" xfId="19341"/>
    <cellStyle name="Note 2 2 2 4 16" xfId="19342"/>
    <cellStyle name="Note 2 2 2 4 16 2" xfId="19343"/>
    <cellStyle name="Note 2 2 2 4 16 3" xfId="19344"/>
    <cellStyle name="Note 2 2 2 4 16 4" xfId="19345"/>
    <cellStyle name="Note 2 2 2 4 16 5" xfId="19346"/>
    <cellStyle name="Note 2 2 2 4 17" xfId="19347"/>
    <cellStyle name="Note 2 2 2 4 17 2" xfId="19348"/>
    <cellStyle name="Note 2 2 2 4 17 3" xfId="19349"/>
    <cellStyle name="Note 2 2 2 4 17 4" xfId="19350"/>
    <cellStyle name="Note 2 2 2 4 17 5" xfId="19351"/>
    <cellStyle name="Note 2 2 2 4 18" xfId="19352"/>
    <cellStyle name="Note 2 2 2 4 2" xfId="19353"/>
    <cellStyle name="Note 2 2 2 4 2 2" xfId="19354"/>
    <cellStyle name="Note 2 2 2 4 2 2 2" xfId="19355"/>
    <cellStyle name="Note 2 2 2 4 2 2 3" xfId="19356"/>
    <cellStyle name="Note 2 2 2 4 2 2 4" xfId="19357"/>
    <cellStyle name="Note 2 2 2 4 2 2 5" xfId="19358"/>
    <cellStyle name="Note 2 2 2 4 2 2 6" xfId="19359"/>
    <cellStyle name="Note 2 2 2 4 2 2 7" xfId="19360"/>
    <cellStyle name="Note 2 2 2 4 2 3" xfId="19361"/>
    <cellStyle name="Note 2 2 2 4 2 4" xfId="19362"/>
    <cellStyle name="Note 2 2 2 4 2 5" xfId="19363"/>
    <cellStyle name="Note 2 2 2 4 3" xfId="19364"/>
    <cellStyle name="Note 2 2 2 4 3 2" xfId="19365"/>
    <cellStyle name="Note 2 2 2 4 3 2 2" xfId="19366"/>
    <cellStyle name="Note 2 2 2 4 3 2 3" xfId="19367"/>
    <cellStyle name="Note 2 2 2 4 3 2 4" xfId="19368"/>
    <cellStyle name="Note 2 2 2 4 3 2 5" xfId="19369"/>
    <cellStyle name="Note 2 2 2 4 3 2 6" xfId="19370"/>
    <cellStyle name="Note 2 2 2 4 3 2 7" xfId="19371"/>
    <cellStyle name="Note 2 2 2 4 3 3" xfId="19372"/>
    <cellStyle name="Note 2 2 2 4 3 4" xfId="19373"/>
    <cellStyle name="Note 2 2 2 4 3 5" xfId="19374"/>
    <cellStyle name="Note 2 2 2 4 4" xfId="19375"/>
    <cellStyle name="Note 2 2 2 4 4 2" xfId="19376"/>
    <cellStyle name="Note 2 2 2 4 4 2 2" xfId="19377"/>
    <cellStyle name="Note 2 2 2 4 4 2 3" xfId="19378"/>
    <cellStyle name="Note 2 2 2 4 4 2 4" xfId="19379"/>
    <cellStyle name="Note 2 2 2 4 4 2 5" xfId="19380"/>
    <cellStyle name="Note 2 2 2 4 4 2 6" xfId="19381"/>
    <cellStyle name="Note 2 2 2 4 4 2 7" xfId="19382"/>
    <cellStyle name="Note 2 2 2 4 4 3" xfId="19383"/>
    <cellStyle name="Note 2 2 2 4 4 4" xfId="19384"/>
    <cellStyle name="Note 2 2 2 4 4 5" xfId="19385"/>
    <cellStyle name="Note 2 2 2 4 5" xfId="19386"/>
    <cellStyle name="Note 2 2 2 4 5 2" xfId="19387"/>
    <cellStyle name="Note 2 2 2 4 5 3" xfId="19388"/>
    <cellStyle name="Note 2 2 2 4 5 4" xfId="19389"/>
    <cellStyle name="Note 2 2 2 4 5 5" xfId="19390"/>
    <cellStyle name="Note 2 2 2 4 5 6" xfId="19391"/>
    <cellStyle name="Note 2 2 2 4 5 7" xfId="19392"/>
    <cellStyle name="Note 2 2 2 4 5 8" xfId="19393"/>
    <cellStyle name="Note 2 2 2 4 6" xfId="19394"/>
    <cellStyle name="Note 2 2 2 4 6 2" xfId="19395"/>
    <cellStyle name="Note 2 2 2 4 6 3" xfId="19396"/>
    <cellStyle name="Note 2 2 2 4 6 4" xfId="19397"/>
    <cellStyle name="Note 2 2 2 4 6 5" xfId="19398"/>
    <cellStyle name="Note 2 2 2 4 6 6" xfId="19399"/>
    <cellStyle name="Note 2 2 2 4 6 7" xfId="19400"/>
    <cellStyle name="Note 2 2 2 4 7" xfId="19401"/>
    <cellStyle name="Note 2 2 2 4 7 2" xfId="19402"/>
    <cellStyle name="Note 2 2 2 4 7 3" xfId="19403"/>
    <cellStyle name="Note 2 2 2 4 7 4" xfId="19404"/>
    <cellStyle name="Note 2 2 2 4 7 5" xfId="19405"/>
    <cellStyle name="Note 2 2 2 4 8" xfId="19406"/>
    <cellStyle name="Note 2 2 2 4 8 2" xfId="19407"/>
    <cellStyle name="Note 2 2 2 4 8 3" xfId="19408"/>
    <cellStyle name="Note 2 2 2 4 8 4" xfId="19409"/>
    <cellStyle name="Note 2 2 2 4 8 5" xfId="19410"/>
    <cellStyle name="Note 2 2 2 4 9" xfId="19411"/>
    <cellStyle name="Note 2 2 2 4 9 2" xfId="19412"/>
    <cellStyle name="Note 2 2 2 4 9 3" xfId="19413"/>
    <cellStyle name="Note 2 2 2 4 9 4" xfId="19414"/>
    <cellStyle name="Note 2 2 2 4 9 5" xfId="19415"/>
    <cellStyle name="Note 2 2 2 5" xfId="19416"/>
    <cellStyle name="Note 2 2 2 5 10" xfId="19417"/>
    <cellStyle name="Note 2 2 2 5 2" xfId="19418"/>
    <cellStyle name="Note 2 2 2 5 2 2" xfId="19419"/>
    <cellStyle name="Note 2 2 2 5 2 2 2" xfId="19420"/>
    <cellStyle name="Note 2 2 2 5 2 2 3" xfId="19421"/>
    <cellStyle name="Note 2 2 2 5 2 2 4" xfId="19422"/>
    <cellStyle name="Note 2 2 2 5 2 2 5" xfId="19423"/>
    <cellStyle name="Note 2 2 2 5 2 2 6" xfId="19424"/>
    <cellStyle name="Note 2 2 2 5 2 2 7" xfId="19425"/>
    <cellStyle name="Note 2 2 2 5 2 3" xfId="19426"/>
    <cellStyle name="Note 2 2 2 5 2 4" xfId="19427"/>
    <cellStyle name="Note 2 2 2 5 3" xfId="19428"/>
    <cellStyle name="Note 2 2 2 5 3 2" xfId="19429"/>
    <cellStyle name="Note 2 2 2 5 3 2 2" xfId="19430"/>
    <cellStyle name="Note 2 2 2 5 3 2 3" xfId="19431"/>
    <cellStyle name="Note 2 2 2 5 3 2 4" xfId="19432"/>
    <cellStyle name="Note 2 2 2 5 3 2 5" xfId="19433"/>
    <cellStyle name="Note 2 2 2 5 3 2 6" xfId="19434"/>
    <cellStyle name="Note 2 2 2 5 3 2 7" xfId="19435"/>
    <cellStyle name="Note 2 2 2 5 3 3" xfId="19436"/>
    <cellStyle name="Note 2 2 2 5 3 4" xfId="19437"/>
    <cellStyle name="Note 2 2 2 5 4" xfId="19438"/>
    <cellStyle name="Note 2 2 2 5 4 2" xfId="19439"/>
    <cellStyle name="Note 2 2 2 5 4 2 2" xfId="19440"/>
    <cellStyle name="Note 2 2 2 5 4 2 3" xfId="19441"/>
    <cellStyle name="Note 2 2 2 5 4 2 4" xfId="19442"/>
    <cellStyle name="Note 2 2 2 5 4 2 5" xfId="19443"/>
    <cellStyle name="Note 2 2 2 5 4 2 6" xfId="19444"/>
    <cellStyle name="Note 2 2 2 5 4 2 7" xfId="19445"/>
    <cellStyle name="Note 2 2 2 5 4 3" xfId="19446"/>
    <cellStyle name="Note 2 2 2 5 4 4" xfId="19447"/>
    <cellStyle name="Note 2 2 2 5 5" xfId="19448"/>
    <cellStyle name="Note 2 2 2 5 5 2" xfId="19449"/>
    <cellStyle name="Note 2 2 2 5 5 3" xfId="19450"/>
    <cellStyle name="Note 2 2 2 5 5 4" xfId="19451"/>
    <cellStyle name="Note 2 2 2 5 5 5" xfId="19452"/>
    <cellStyle name="Note 2 2 2 5 5 6" xfId="19453"/>
    <cellStyle name="Note 2 2 2 5 5 7" xfId="19454"/>
    <cellStyle name="Note 2 2 2 5 5 8" xfId="19455"/>
    <cellStyle name="Note 2 2 2 5 6" xfId="19456"/>
    <cellStyle name="Note 2 2 2 5 6 2" xfId="19457"/>
    <cellStyle name="Note 2 2 2 5 6 3" xfId="19458"/>
    <cellStyle name="Note 2 2 2 5 6 4" xfId="19459"/>
    <cellStyle name="Note 2 2 2 5 6 5" xfId="19460"/>
    <cellStyle name="Note 2 2 2 5 6 6" xfId="19461"/>
    <cellStyle name="Note 2 2 2 5 6 7" xfId="19462"/>
    <cellStyle name="Note 2 2 2 5 7" xfId="19463"/>
    <cellStyle name="Note 2 2 2 5 8" xfId="19464"/>
    <cellStyle name="Note 2 2 2 5 9" xfId="19465"/>
    <cellStyle name="Note 2 2 2 6" xfId="19466"/>
    <cellStyle name="Note 2 2 2 6 2" xfId="19467"/>
    <cellStyle name="Note 2 2 2 6 2 2" xfId="19468"/>
    <cellStyle name="Note 2 2 2 6 2 3" xfId="19469"/>
    <cellStyle name="Note 2 2 2 6 2 4" xfId="19470"/>
    <cellStyle name="Note 2 2 2 6 2 5" xfId="19471"/>
    <cellStyle name="Note 2 2 2 6 2 6" xfId="19472"/>
    <cellStyle name="Note 2 2 2 6 2 7" xfId="19473"/>
    <cellStyle name="Note 2 2 2 6 3" xfId="19474"/>
    <cellStyle name="Note 2 2 2 6 4" xfId="19475"/>
    <cellStyle name="Note 2 2 2 6 5" xfId="19476"/>
    <cellStyle name="Note 2 2 2 7" xfId="19477"/>
    <cellStyle name="Note 2 2 2 7 2" xfId="19478"/>
    <cellStyle name="Note 2 2 2 7 2 2" xfId="19479"/>
    <cellStyle name="Note 2 2 2 7 2 3" xfId="19480"/>
    <cellStyle name="Note 2 2 2 7 2 4" xfId="19481"/>
    <cellStyle name="Note 2 2 2 7 2 5" xfId="19482"/>
    <cellStyle name="Note 2 2 2 7 2 6" xfId="19483"/>
    <cellStyle name="Note 2 2 2 7 2 7" xfId="19484"/>
    <cellStyle name="Note 2 2 2 7 3" xfId="19485"/>
    <cellStyle name="Note 2 2 2 7 4" xfId="19486"/>
    <cellStyle name="Note 2 2 2 7 5" xfId="19487"/>
    <cellStyle name="Note 2 2 2 8" xfId="19488"/>
    <cellStyle name="Note 2 2 2 8 2" xfId="19489"/>
    <cellStyle name="Note 2 2 2 8 2 2" xfId="19490"/>
    <cellStyle name="Note 2 2 2 8 2 3" xfId="19491"/>
    <cellStyle name="Note 2 2 2 8 2 4" xfId="19492"/>
    <cellStyle name="Note 2 2 2 8 2 5" xfId="19493"/>
    <cellStyle name="Note 2 2 2 8 2 6" xfId="19494"/>
    <cellStyle name="Note 2 2 2 8 2 7" xfId="19495"/>
    <cellStyle name="Note 2 2 2 8 3" xfId="19496"/>
    <cellStyle name="Note 2 2 2 8 4" xfId="19497"/>
    <cellStyle name="Note 2 2 2 8 5" xfId="19498"/>
    <cellStyle name="Note 2 2 2 9" xfId="19499"/>
    <cellStyle name="Note 2 2 2 9 2" xfId="19500"/>
    <cellStyle name="Note 2 2 2 9 2 2" xfId="19501"/>
    <cellStyle name="Note 2 2 2 9 2 3" xfId="19502"/>
    <cellStyle name="Note 2 2 2 9 2 4" xfId="19503"/>
    <cellStyle name="Note 2 2 2 9 2 5" xfId="19504"/>
    <cellStyle name="Note 2 2 2 9 2 6" xfId="19505"/>
    <cellStyle name="Note 2 2 2 9 2 7" xfId="19506"/>
    <cellStyle name="Note 2 2 2 9 3" xfId="19507"/>
    <cellStyle name="Note 2 2 2 9 4" xfId="19508"/>
    <cellStyle name="Note 2 2 2 9 5" xfId="19509"/>
    <cellStyle name="Note 2 2 3" xfId="19510"/>
    <cellStyle name="Note 2 2 3 10" xfId="19511"/>
    <cellStyle name="Note 2 2 3 10 2" xfId="19512"/>
    <cellStyle name="Note 2 2 3 10 3" xfId="19513"/>
    <cellStyle name="Note 2 2 3 10 4" xfId="19514"/>
    <cellStyle name="Note 2 2 3 10 5" xfId="19515"/>
    <cellStyle name="Note 2 2 3 11" xfId="19516"/>
    <cellStyle name="Note 2 2 3 11 2" xfId="19517"/>
    <cellStyle name="Note 2 2 3 11 3" xfId="19518"/>
    <cellStyle name="Note 2 2 3 11 4" xfId="19519"/>
    <cellStyle name="Note 2 2 3 11 5" xfId="19520"/>
    <cellStyle name="Note 2 2 3 12" xfId="19521"/>
    <cellStyle name="Note 2 2 3 12 2" xfId="19522"/>
    <cellStyle name="Note 2 2 3 12 3" xfId="19523"/>
    <cellStyle name="Note 2 2 3 12 4" xfId="19524"/>
    <cellStyle name="Note 2 2 3 12 5" xfId="19525"/>
    <cellStyle name="Note 2 2 3 13" xfId="19526"/>
    <cellStyle name="Note 2 2 3 13 2" xfId="19527"/>
    <cellStyle name="Note 2 2 3 13 3" xfId="19528"/>
    <cellStyle name="Note 2 2 3 13 4" xfId="19529"/>
    <cellStyle name="Note 2 2 3 13 5" xfId="19530"/>
    <cellStyle name="Note 2 2 3 14" xfId="19531"/>
    <cellStyle name="Note 2 2 3 14 2" xfId="19532"/>
    <cellStyle name="Note 2 2 3 14 3" xfId="19533"/>
    <cellStyle name="Note 2 2 3 14 4" xfId="19534"/>
    <cellStyle name="Note 2 2 3 14 5" xfId="19535"/>
    <cellStyle name="Note 2 2 3 15" xfId="19536"/>
    <cellStyle name="Note 2 2 3 15 2" xfId="19537"/>
    <cellStyle name="Note 2 2 3 15 3" xfId="19538"/>
    <cellStyle name="Note 2 2 3 15 4" xfId="19539"/>
    <cellStyle name="Note 2 2 3 15 5" xfId="19540"/>
    <cellStyle name="Note 2 2 3 16" xfId="19541"/>
    <cellStyle name="Note 2 2 3 16 2" xfId="19542"/>
    <cellStyle name="Note 2 2 3 16 3" xfId="19543"/>
    <cellStyle name="Note 2 2 3 16 4" xfId="19544"/>
    <cellStyle name="Note 2 2 3 16 5" xfId="19545"/>
    <cellStyle name="Note 2 2 3 17" xfId="19546"/>
    <cellStyle name="Note 2 2 3 17 2" xfId="19547"/>
    <cellStyle name="Note 2 2 3 17 3" xfId="19548"/>
    <cellStyle name="Note 2 2 3 17 4" xfId="19549"/>
    <cellStyle name="Note 2 2 3 17 5" xfId="19550"/>
    <cellStyle name="Note 2 2 3 18" xfId="19551"/>
    <cellStyle name="Note 2 2 3 2" xfId="19552"/>
    <cellStyle name="Note 2 2 3 2 10" xfId="19553"/>
    <cellStyle name="Note 2 2 3 2 10 2" xfId="19554"/>
    <cellStyle name="Note 2 2 3 2 10 3" xfId="19555"/>
    <cellStyle name="Note 2 2 3 2 10 4" xfId="19556"/>
    <cellStyle name="Note 2 2 3 2 10 5" xfId="19557"/>
    <cellStyle name="Note 2 2 3 2 11" xfId="19558"/>
    <cellStyle name="Note 2 2 3 2 11 2" xfId="19559"/>
    <cellStyle name="Note 2 2 3 2 11 3" xfId="19560"/>
    <cellStyle name="Note 2 2 3 2 11 4" xfId="19561"/>
    <cellStyle name="Note 2 2 3 2 11 5" xfId="19562"/>
    <cellStyle name="Note 2 2 3 2 12" xfId="19563"/>
    <cellStyle name="Note 2 2 3 2 12 2" xfId="19564"/>
    <cellStyle name="Note 2 2 3 2 12 3" xfId="19565"/>
    <cellStyle name="Note 2 2 3 2 12 4" xfId="19566"/>
    <cellStyle name="Note 2 2 3 2 12 5" xfId="19567"/>
    <cellStyle name="Note 2 2 3 2 13" xfId="19568"/>
    <cellStyle name="Note 2 2 3 2 13 2" xfId="19569"/>
    <cellStyle name="Note 2 2 3 2 13 3" xfId="19570"/>
    <cellStyle name="Note 2 2 3 2 13 4" xfId="19571"/>
    <cellStyle name="Note 2 2 3 2 13 5" xfId="19572"/>
    <cellStyle name="Note 2 2 3 2 14" xfId="19573"/>
    <cellStyle name="Note 2 2 3 2 14 2" xfId="19574"/>
    <cellStyle name="Note 2 2 3 2 14 3" xfId="19575"/>
    <cellStyle name="Note 2 2 3 2 14 4" xfId="19576"/>
    <cellStyle name="Note 2 2 3 2 14 5" xfId="19577"/>
    <cellStyle name="Note 2 2 3 2 15" xfId="19578"/>
    <cellStyle name="Note 2 2 3 2 15 2" xfId="19579"/>
    <cellStyle name="Note 2 2 3 2 15 3" xfId="19580"/>
    <cellStyle name="Note 2 2 3 2 15 4" xfId="19581"/>
    <cellStyle name="Note 2 2 3 2 15 5" xfId="19582"/>
    <cellStyle name="Note 2 2 3 2 16" xfId="19583"/>
    <cellStyle name="Note 2 2 3 2 16 2" xfId="19584"/>
    <cellStyle name="Note 2 2 3 2 16 3" xfId="19585"/>
    <cellStyle name="Note 2 2 3 2 16 4" xfId="19586"/>
    <cellStyle name="Note 2 2 3 2 16 5" xfId="19587"/>
    <cellStyle name="Note 2 2 3 2 17" xfId="19588"/>
    <cellStyle name="Note 2 2 3 2 17 2" xfId="19589"/>
    <cellStyle name="Note 2 2 3 2 17 3" xfId="19590"/>
    <cellStyle name="Note 2 2 3 2 17 4" xfId="19591"/>
    <cellStyle name="Note 2 2 3 2 17 5" xfId="19592"/>
    <cellStyle name="Note 2 2 3 2 18" xfId="19593"/>
    <cellStyle name="Note 2 2 3 2 2" xfId="19594"/>
    <cellStyle name="Note 2 2 3 2 2 2" xfId="19595"/>
    <cellStyle name="Note 2 2 3 2 2 2 2" xfId="19596"/>
    <cellStyle name="Note 2 2 3 2 2 2 3" xfId="19597"/>
    <cellStyle name="Note 2 2 3 2 2 2 4" xfId="19598"/>
    <cellStyle name="Note 2 2 3 2 2 2 5" xfId="19599"/>
    <cellStyle name="Note 2 2 3 2 2 2 6" xfId="19600"/>
    <cellStyle name="Note 2 2 3 2 2 2 7" xfId="19601"/>
    <cellStyle name="Note 2 2 3 2 2 3" xfId="19602"/>
    <cellStyle name="Note 2 2 3 2 2 4" xfId="19603"/>
    <cellStyle name="Note 2 2 3 2 2 5" xfId="19604"/>
    <cellStyle name="Note 2 2 3 2 3" xfId="19605"/>
    <cellStyle name="Note 2 2 3 2 3 2" xfId="19606"/>
    <cellStyle name="Note 2 2 3 2 3 2 2" xfId="19607"/>
    <cellStyle name="Note 2 2 3 2 3 2 3" xfId="19608"/>
    <cellStyle name="Note 2 2 3 2 3 2 4" xfId="19609"/>
    <cellStyle name="Note 2 2 3 2 3 2 5" xfId="19610"/>
    <cellStyle name="Note 2 2 3 2 3 2 6" xfId="19611"/>
    <cellStyle name="Note 2 2 3 2 3 2 7" xfId="19612"/>
    <cellStyle name="Note 2 2 3 2 3 3" xfId="19613"/>
    <cellStyle name="Note 2 2 3 2 3 4" xfId="19614"/>
    <cellStyle name="Note 2 2 3 2 3 5" xfId="19615"/>
    <cellStyle name="Note 2 2 3 2 4" xfId="19616"/>
    <cellStyle name="Note 2 2 3 2 4 2" xfId="19617"/>
    <cellStyle name="Note 2 2 3 2 4 2 2" xfId="19618"/>
    <cellStyle name="Note 2 2 3 2 4 2 3" xfId="19619"/>
    <cellStyle name="Note 2 2 3 2 4 2 4" xfId="19620"/>
    <cellStyle name="Note 2 2 3 2 4 2 5" xfId="19621"/>
    <cellStyle name="Note 2 2 3 2 4 2 6" xfId="19622"/>
    <cellStyle name="Note 2 2 3 2 4 2 7" xfId="19623"/>
    <cellStyle name="Note 2 2 3 2 4 3" xfId="19624"/>
    <cellStyle name="Note 2 2 3 2 4 4" xfId="19625"/>
    <cellStyle name="Note 2 2 3 2 4 5" xfId="19626"/>
    <cellStyle name="Note 2 2 3 2 5" xfId="19627"/>
    <cellStyle name="Note 2 2 3 2 5 2" xfId="19628"/>
    <cellStyle name="Note 2 2 3 2 5 3" xfId="19629"/>
    <cellStyle name="Note 2 2 3 2 5 4" xfId="19630"/>
    <cellStyle name="Note 2 2 3 2 5 5" xfId="19631"/>
    <cellStyle name="Note 2 2 3 2 5 6" xfId="19632"/>
    <cellStyle name="Note 2 2 3 2 5 7" xfId="19633"/>
    <cellStyle name="Note 2 2 3 2 5 8" xfId="19634"/>
    <cellStyle name="Note 2 2 3 2 6" xfId="19635"/>
    <cellStyle name="Note 2 2 3 2 6 2" xfId="19636"/>
    <cellStyle name="Note 2 2 3 2 6 3" xfId="19637"/>
    <cellStyle name="Note 2 2 3 2 6 4" xfId="19638"/>
    <cellStyle name="Note 2 2 3 2 6 5" xfId="19639"/>
    <cellStyle name="Note 2 2 3 2 6 6" xfId="19640"/>
    <cellStyle name="Note 2 2 3 2 6 7" xfId="19641"/>
    <cellStyle name="Note 2 2 3 2 7" xfId="19642"/>
    <cellStyle name="Note 2 2 3 2 7 2" xfId="19643"/>
    <cellStyle name="Note 2 2 3 2 7 3" xfId="19644"/>
    <cellStyle name="Note 2 2 3 2 7 4" xfId="19645"/>
    <cellStyle name="Note 2 2 3 2 7 5" xfId="19646"/>
    <cellStyle name="Note 2 2 3 2 8" xfId="19647"/>
    <cellStyle name="Note 2 2 3 2 8 2" xfId="19648"/>
    <cellStyle name="Note 2 2 3 2 8 3" xfId="19649"/>
    <cellStyle name="Note 2 2 3 2 8 4" xfId="19650"/>
    <cellStyle name="Note 2 2 3 2 8 5" xfId="19651"/>
    <cellStyle name="Note 2 2 3 2 9" xfId="19652"/>
    <cellStyle name="Note 2 2 3 2 9 2" xfId="19653"/>
    <cellStyle name="Note 2 2 3 2 9 3" xfId="19654"/>
    <cellStyle name="Note 2 2 3 2 9 4" xfId="19655"/>
    <cellStyle name="Note 2 2 3 2 9 5" xfId="19656"/>
    <cellStyle name="Note 2 2 3 3" xfId="19657"/>
    <cellStyle name="Note 2 2 3 3 10" xfId="19658"/>
    <cellStyle name="Note 2 2 3 3 2" xfId="19659"/>
    <cellStyle name="Note 2 2 3 3 2 2" xfId="19660"/>
    <cellStyle name="Note 2 2 3 3 2 2 2" xfId="19661"/>
    <cellStyle name="Note 2 2 3 3 2 2 3" xfId="19662"/>
    <cellStyle name="Note 2 2 3 3 2 2 4" xfId="19663"/>
    <cellStyle name="Note 2 2 3 3 2 2 5" xfId="19664"/>
    <cellStyle name="Note 2 2 3 3 2 2 6" xfId="19665"/>
    <cellStyle name="Note 2 2 3 3 2 2 7" xfId="19666"/>
    <cellStyle name="Note 2 2 3 3 2 3" xfId="19667"/>
    <cellStyle name="Note 2 2 3 3 2 4" xfId="19668"/>
    <cellStyle name="Note 2 2 3 3 3" xfId="19669"/>
    <cellStyle name="Note 2 2 3 3 3 2" xfId="19670"/>
    <cellStyle name="Note 2 2 3 3 3 2 2" xfId="19671"/>
    <cellStyle name="Note 2 2 3 3 3 2 3" xfId="19672"/>
    <cellStyle name="Note 2 2 3 3 3 2 4" xfId="19673"/>
    <cellStyle name="Note 2 2 3 3 3 2 5" xfId="19674"/>
    <cellStyle name="Note 2 2 3 3 3 2 6" xfId="19675"/>
    <cellStyle name="Note 2 2 3 3 3 2 7" xfId="19676"/>
    <cellStyle name="Note 2 2 3 3 3 3" xfId="19677"/>
    <cellStyle name="Note 2 2 3 3 3 4" xfId="19678"/>
    <cellStyle name="Note 2 2 3 3 4" xfId="19679"/>
    <cellStyle name="Note 2 2 3 3 4 2" xfId="19680"/>
    <cellStyle name="Note 2 2 3 3 4 2 2" xfId="19681"/>
    <cellStyle name="Note 2 2 3 3 4 2 3" xfId="19682"/>
    <cellStyle name="Note 2 2 3 3 4 2 4" xfId="19683"/>
    <cellStyle name="Note 2 2 3 3 4 2 5" xfId="19684"/>
    <cellStyle name="Note 2 2 3 3 4 2 6" xfId="19685"/>
    <cellStyle name="Note 2 2 3 3 4 2 7" xfId="19686"/>
    <cellStyle name="Note 2 2 3 3 4 3" xfId="19687"/>
    <cellStyle name="Note 2 2 3 3 4 4" xfId="19688"/>
    <cellStyle name="Note 2 2 3 3 5" xfId="19689"/>
    <cellStyle name="Note 2 2 3 3 5 2" xfId="19690"/>
    <cellStyle name="Note 2 2 3 3 5 3" xfId="19691"/>
    <cellStyle name="Note 2 2 3 3 5 4" xfId="19692"/>
    <cellStyle name="Note 2 2 3 3 5 5" xfId="19693"/>
    <cellStyle name="Note 2 2 3 3 5 6" xfId="19694"/>
    <cellStyle name="Note 2 2 3 3 5 7" xfId="19695"/>
    <cellStyle name="Note 2 2 3 3 5 8" xfId="19696"/>
    <cellStyle name="Note 2 2 3 3 6" xfId="19697"/>
    <cellStyle name="Note 2 2 3 3 6 2" xfId="19698"/>
    <cellStyle name="Note 2 2 3 3 6 3" xfId="19699"/>
    <cellStyle name="Note 2 2 3 3 6 4" xfId="19700"/>
    <cellStyle name="Note 2 2 3 3 6 5" xfId="19701"/>
    <cellStyle name="Note 2 2 3 3 6 6" xfId="19702"/>
    <cellStyle name="Note 2 2 3 3 6 7" xfId="19703"/>
    <cellStyle name="Note 2 2 3 3 7" xfId="19704"/>
    <cellStyle name="Note 2 2 3 3 8" xfId="19705"/>
    <cellStyle name="Note 2 2 3 3 9" xfId="19706"/>
    <cellStyle name="Note 2 2 3 4" xfId="19707"/>
    <cellStyle name="Note 2 2 3 4 2" xfId="19708"/>
    <cellStyle name="Note 2 2 3 4 2 2" xfId="19709"/>
    <cellStyle name="Note 2 2 3 4 2 3" xfId="19710"/>
    <cellStyle name="Note 2 2 3 4 2 4" xfId="19711"/>
    <cellStyle name="Note 2 2 3 4 2 5" xfId="19712"/>
    <cellStyle name="Note 2 2 3 4 2 6" xfId="19713"/>
    <cellStyle name="Note 2 2 3 4 2 7" xfId="19714"/>
    <cellStyle name="Note 2 2 3 4 3" xfId="19715"/>
    <cellStyle name="Note 2 2 3 4 4" xfId="19716"/>
    <cellStyle name="Note 2 2 3 4 5" xfId="19717"/>
    <cellStyle name="Note 2 2 3 5" xfId="19718"/>
    <cellStyle name="Note 2 2 3 5 2" xfId="19719"/>
    <cellStyle name="Note 2 2 3 5 2 2" xfId="19720"/>
    <cellStyle name="Note 2 2 3 5 2 3" xfId="19721"/>
    <cellStyle name="Note 2 2 3 5 2 4" xfId="19722"/>
    <cellStyle name="Note 2 2 3 5 2 5" xfId="19723"/>
    <cellStyle name="Note 2 2 3 5 2 6" xfId="19724"/>
    <cellStyle name="Note 2 2 3 5 2 7" xfId="19725"/>
    <cellStyle name="Note 2 2 3 5 3" xfId="19726"/>
    <cellStyle name="Note 2 2 3 5 4" xfId="19727"/>
    <cellStyle name="Note 2 2 3 5 5" xfId="19728"/>
    <cellStyle name="Note 2 2 3 6" xfId="19729"/>
    <cellStyle name="Note 2 2 3 6 2" xfId="19730"/>
    <cellStyle name="Note 2 2 3 6 2 2" xfId="19731"/>
    <cellStyle name="Note 2 2 3 6 2 3" xfId="19732"/>
    <cellStyle name="Note 2 2 3 6 2 4" xfId="19733"/>
    <cellStyle name="Note 2 2 3 6 2 5" xfId="19734"/>
    <cellStyle name="Note 2 2 3 6 2 6" xfId="19735"/>
    <cellStyle name="Note 2 2 3 6 2 7" xfId="19736"/>
    <cellStyle name="Note 2 2 3 6 3" xfId="19737"/>
    <cellStyle name="Note 2 2 3 6 4" xfId="19738"/>
    <cellStyle name="Note 2 2 3 6 5" xfId="19739"/>
    <cellStyle name="Note 2 2 3 7" xfId="19740"/>
    <cellStyle name="Note 2 2 3 7 2" xfId="19741"/>
    <cellStyle name="Note 2 2 3 7 2 2" xfId="19742"/>
    <cellStyle name="Note 2 2 3 7 2 3" xfId="19743"/>
    <cellStyle name="Note 2 2 3 7 2 4" xfId="19744"/>
    <cellStyle name="Note 2 2 3 7 2 5" xfId="19745"/>
    <cellStyle name="Note 2 2 3 7 2 6" xfId="19746"/>
    <cellStyle name="Note 2 2 3 7 2 7" xfId="19747"/>
    <cellStyle name="Note 2 2 3 7 3" xfId="19748"/>
    <cellStyle name="Note 2 2 3 7 4" xfId="19749"/>
    <cellStyle name="Note 2 2 3 7 5" xfId="19750"/>
    <cellStyle name="Note 2 2 3 8" xfId="19751"/>
    <cellStyle name="Note 2 2 3 8 2" xfId="19752"/>
    <cellStyle name="Note 2 2 3 8 3" xfId="19753"/>
    <cellStyle name="Note 2 2 3 8 4" xfId="19754"/>
    <cellStyle name="Note 2 2 3 8 5" xfId="19755"/>
    <cellStyle name="Note 2 2 3 8 6" xfId="19756"/>
    <cellStyle name="Note 2 2 3 8 7" xfId="19757"/>
    <cellStyle name="Note 2 2 3 8 8" xfId="19758"/>
    <cellStyle name="Note 2 2 3 9" xfId="19759"/>
    <cellStyle name="Note 2 2 3 9 2" xfId="19760"/>
    <cellStyle name="Note 2 2 3 9 3" xfId="19761"/>
    <cellStyle name="Note 2 2 3 9 4" xfId="19762"/>
    <cellStyle name="Note 2 2 3 9 5" xfId="19763"/>
    <cellStyle name="Note 2 2 3 9 6" xfId="19764"/>
    <cellStyle name="Note 2 2 3 9 7" xfId="19765"/>
    <cellStyle name="Note 2 2 4" xfId="19766"/>
    <cellStyle name="Note 2 2 4 10" xfId="19767"/>
    <cellStyle name="Note 2 2 4 10 2" xfId="19768"/>
    <cellStyle name="Note 2 2 4 10 3" xfId="19769"/>
    <cellStyle name="Note 2 2 4 10 4" xfId="19770"/>
    <cellStyle name="Note 2 2 4 10 5" xfId="19771"/>
    <cellStyle name="Note 2 2 4 11" xfId="19772"/>
    <cellStyle name="Note 2 2 4 11 2" xfId="19773"/>
    <cellStyle name="Note 2 2 4 11 3" xfId="19774"/>
    <cellStyle name="Note 2 2 4 11 4" xfId="19775"/>
    <cellStyle name="Note 2 2 4 11 5" xfId="19776"/>
    <cellStyle name="Note 2 2 4 12" xfId="19777"/>
    <cellStyle name="Note 2 2 4 12 2" xfId="19778"/>
    <cellStyle name="Note 2 2 4 12 3" xfId="19779"/>
    <cellStyle name="Note 2 2 4 12 4" xfId="19780"/>
    <cellStyle name="Note 2 2 4 12 5" xfId="19781"/>
    <cellStyle name="Note 2 2 4 13" xfId="19782"/>
    <cellStyle name="Note 2 2 4 13 2" xfId="19783"/>
    <cellStyle name="Note 2 2 4 13 3" xfId="19784"/>
    <cellStyle name="Note 2 2 4 13 4" xfId="19785"/>
    <cellStyle name="Note 2 2 4 13 5" xfId="19786"/>
    <cellStyle name="Note 2 2 4 14" xfId="19787"/>
    <cellStyle name="Note 2 2 4 14 2" xfId="19788"/>
    <cellStyle name="Note 2 2 4 14 3" xfId="19789"/>
    <cellStyle name="Note 2 2 4 14 4" xfId="19790"/>
    <cellStyle name="Note 2 2 4 14 5" xfId="19791"/>
    <cellStyle name="Note 2 2 4 15" xfId="19792"/>
    <cellStyle name="Note 2 2 4 15 2" xfId="19793"/>
    <cellStyle name="Note 2 2 4 15 3" xfId="19794"/>
    <cellStyle name="Note 2 2 4 15 4" xfId="19795"/>
    <cellStyle name="Note 2 2 4 15 5" xfId="19796"/>
    <cellStyle name="Note 2 2 4 16" xfId="19797"/>
    <cellStyle name="Note 2 2 4 16 2" xfId="19798"/>
    <cellStyle name="Note 2 2 4 16 3" xfId="19799"/>
    <cellStyle name="Note 2 2 4 16 4" xfId="19800"/>
    <cellStyle name="Note 2 2 4 16 5" xfId="19801"/>
    <cellStyle name="Note 2 2 4 17" xfId="19802"/>
    <cellStyle name="Note 2 2 4 17 2" xfId="19803"/>
    <cellStyle name="Note 2 2 4 17 3" xfId="19804"/>
    <cellStyle name="Note 2 2 4 17 4" xfId="19805"/>
    <cellStyle name="Note 2 2 4 17 5" xfId="19806"/>
    <cellStyle name="Note 2 2 4 18" xfId="19807"/>
    <cellStyle name="Note 2 2 4 2" xfId="19808"/>
    <cellStyle name="Note 2 2 4 2 10" xfId="19809"/>
    <cellStyle name="Note 2 2 4 2 10 2" xfId="19810"/>
    <cellStyle name="Note 2 2 4 2 10 3" xfId="19811"/>
    <cellStyle name="Note 2 2 4 2 10 4" xfId="19812"/>
    <cellStyle name="Note 2 2 4 2 10 5" xfId="19813"/>
    <cellStyle name="Note 2 2 4 2 11" xfId="19814"/>
    <cellStyle name="Note 2 2 4 2 11 2" xfId="19815"/>
    <cellStyle name="Note 2 2 4 2 11 3" xfId="19816"/>
    <cellStyle name="Note 2 2 4 2 11 4" xfId="19817"/>
    <cellStyle name="Note 2 2 4 2 11 5" xfId="19818"/>
    <cellStyle name="Note 2 2 4 2 12" xfId="19819"/>
    <cellStyle name="Note 2 2 4 2 12 2" xfId="19820"/>
    <cellStyle name="Note 2 2 4 2 12 3" xfId="19821"/>
    <cellStyle name="Note 2 2 4 2 12 4" xfId="19822"/>
    <cellStyle name="Note 2 2 4 2 12 5" xfId="19823"/>
    <cellStyle name="Note 2 2 4 2 13" xfId="19824"/>
    <cellStyle name="Note 2 2 4 2 13 2" xfId="19825"/>
    <cellStyle name="Note 2 2 4 2 13 3" xfId="19826"/>
    <cellStyle name="Note 2 2 4 2 13 4" xfId="19827"/>
    <cellStyle name="Note 2 2 4 2 13 5" xfId="19828"/>
    <cellStyle name="Note 2 2 4 2 14" xfId="19829"/>
    <cellStyle name="Note 2 2 4 2 14 2" xfId="19830"/>
    <cellStyle name="Note 2 2 4 2 14 3" xfId="19831"/>
    <cellStyle name="Note 2 2 4 2 14 4" xfId="19832"/>
    <cellStyle name="Note 2 2 4 2 14 5" xfId="19833"/>
    <cellStyle name="Note 2 2 4 2 15" xfId="19834"/>
    <cellStyle name="Note 2 2 4 2 15 2" xfId="19835"/>
    <cellStyle name="Note 2 2 4 2 15 3" xfId="19836"/>
    <cellStyle name="Note 2 2 4 2 15 4" xfId="19837"/>
    <cellStyle name="Note 2 2 4 2 15 5" xfId="19838"/>
    <cellStyle name="Note 2 2 4 2 16" xfId="19839"/>
    <cellStyle name="Note 2 2 4 2 16 2" xfId="19840"/>
    <cellStyle name="Note 2 2 4 2 16 3" xfId="19841"/>
    <cellStyle name="Note 2 2 4 2 16 4" xfId="19842"/>
    <cellStyle name="Note 2 2 4 2 16 5" xfId="19843"/>
    <cellStyle name="Note 2 2 4 2 17" xfId="19844"/>
    <cellStyle name="Note 2 2 4 2 17 2" xfId="19845"/>
    <cellStyle name="Note 2 2 4 2 17 3" xfId="19846"/>
    <cellStyle name="Note 2 2 4 2 17 4" xfId="19847"/>
    <cellStyle name="Note 2 2 4 2 17 5" xfId="19848"/>
    <cellStyle name="Note 2 2 4 2 18" xfId="19849"/>
    <cellStyle name="Note 2 2 4 2 2" xfId="19850"/>
    <cellStyle name="Note 2 2 4 2 2 2" xfId="19851"/>
    <cellStyle name="Note 2 2 4 2 2 2 2" xfId="19852"/>
    <cellStyle name="Note 2 2 4 2 2 2 3" xfId="19853"/>
    <cellStyle name="Note 2 2 4 2 2 2 4" xfId="19854"/>
    <cellStyle name="Note 2 2 4 2 2 2 5" xfId="19855"/>
    <cellStyle name="Note 2 2 4 2 2 2 6" xfId="19856"/>
    <cellStyle name="Note 2 2 4 2 2 2 7" xfId="19857"/>
    <cellStyle name="Note 2 2 4 2 2 3" xfId="19858"/>
    <cellStyle name="Note 2 2 4 2 2 4" xfId="19859"/>
    <cellStyle name="Note 2 2 4 2 2 5" xfId="19860"/>
    <cellStyle name="Note 2 2 4 2 3" xfId="19861"/>
    <cellStyle name="Note 2 2 4 2 3 2" xfId="19862"/>
    <cellStyle name="Note 2 2 4 2 3 2 2" xfId="19863"/>
    <cellStyle name="Note 2 2 4 2 3 2 3" xfId="19864"/>
    <cellStyle name="Note 2 2 4 2 3 2 4" xfId="19865"/>
    <cellStyle name="Note 2 2 4 2 3 2 5" xfId="19866"/>
    <cellStyle name="Note 2 2 4 2 3 2 6" xfId="19867"/>
    <cellStyle name="Note 2 2 4 2 3 2 7" xfId="19868"/>
    <cellStyle name="Note 2 2 4 2 3 3" xfId="19869"/>
    <cellStyle name="Note 2 2 4 2 3 4" xfId="19870"/>
    <cellStyle name="Note 2 2 4 2 3 5" xfId="19871"/>
    <cellStyle name="Note 2 2 4 2 4" xfId="19872"/>
    <cellStyle name="Note 2 2 4 2 4 2" xfId="19873"/>
    <cellStyle name="Note 2 2 4 2 4 2 2" xfId="19874"/>
    <cellStyle name="Note 2 2 4 2 4 2 3" xfId="19875"/>
    <cellStyle name="Note 2 2 4 2 4 2 4" xfId="19876"/>
    <cellStyle name="Note 2 2 4 2 4 2 5" xfId="19877"/>
    <cellStyle name="Note 2 2 4 2 4 2 6" xfId="19878"/>
    <cellStyle name="Note 2 2 4 2 4 2 7" xfId="19879"/>
    <cellStyle name="Note 2 2 4 2 4 3" xfId="19880"/>
    <cellStyle name="Note 2 2 4 2 4 4" xfId="19881"/>
    <cellStyle name="Note 2 2 4 2 4 5" xfId="19882"/>
    <cellStyle name="Note 2 2 4 2 5" xfId="19883"/>
    <cellStyle name="Note 2 2 4 2 5 2" xfId="19884"/>
    <cellStyle name="Note 2 2 4 2 5 3" xfId="19885"/>
    <cellStyle name="Note 2 2 4 2 5 4" xfId="19886"/>
    <cellStyle name="Note 2 2 4 2 5 5" xfId="19887"/>
    <cellStyle name="Note 2 2 4 2 5 6" xfId="19888"/>
    <cellStyle name="Note 2 2 4 2 5 7" xfId="19889"/>
    <cellStyle name="Note 2 2 4 2 5 8" xfId="19890"/>
    <cellStyle name="Note 2 2 4 2 6" xfId="19891"/>
    <cellStyle name="Note 2 2 4 2 6 2" xfId="19892"/>
    <cellStyle name="Note 2 2 4 2 6 3" xfId="19893"/>
    <cellStyle name="Note 2 2 4 2 6 4" xfId="19894"/>
    <cellStyle name="Note 2 2 4 2 6 5" xfId="19895"/>
    <cellStyle name="Note 2 2 4 2 6 6" xfId="19896"/>
    <cellStyle name="Note 2 2 4 2 6 7" xfId="19897"/>
    <cellStyle name="Note 2 2 4 2 7" xfId="19898"/>
    <cellStyle name="Note 2 2 4 2 7 2" xfId="19899"/>
    <cellStyle name="Note 2 2 4 2 7 3" xfId="19900"/>
    <cellStyle name="Note 2 2 4 2 7 4" xfId="19901"/>
    <cellStyle name="Note 2 2 4 2 7 5" xfId="19902"/>
    <cellStyle name="Note 2 2 4 2 8" xfId="19903"/>
    <cellStyle name="Note 2 2 4 2 8 2" xfId="19904"/>
    <cellStyle name="Note 2 2 4 2 8 3" xfId="19905"/>
    <cellStyle name="Note 2 2 4 2 8 4" xfId="19906"/>
    <cellStyle name="Note 2 2 4 2 8 5" xfId="19907"/>
    <cellStyle name="Note 2 2 4 2 9" xfId="19908"/>
    <cellStyle name="Note 2 2 4 2 9 2" xfId="19909"/>
    <cellStyle name="Note 2 2 4 2 9 3" xfId="19910"/>
    <cellStyle name="Note 2 2 4 2 9 4" xfId="19911"/>
    <cellStyle name="Note 2 2 4 2 9 5" xfId="19912"/>
    <cellStyle name="Note 2 2 4 3" xfId="19913"/>
    <cellStyle name="Note 2 2 4 3 10" xfId="19914"/>
    <cellStyle name="Note 2 2 4 3 2" xfId="19915"/>
    <cellStyle name="Note 2 2 4 3 2 2" xfId="19916"/>
    <cellStyle name="Note 2 2 4 3 2 2 2" xfId="19917"/>
    <cellStyle name="Note 2 2 4 3 2 2 3" xfId="19918"/>
    <cellStyle name="Note 2 2 4 3 2 2 4" xfId="19919"/>
    <cellStyle name="Note 2 2 4 3 2 2 5" xfId="19920"/>
    <cellStyle name="Note 2 2 4 3 2 2 6" xfId="19921"/>
    <cellStyle name="Note 2 2 4 3 2 2 7" xfId="19922"/>
    <cellStyle name="Note 2 2 4 3 2 3" xfId="19923"/>
    <cellStyle name="Note 2 2 4 3 2 4" xfId="19924"/>
    <cellStyle name="Note 2 2 4 3 3" xfId="19925"/>
    <cellStyle name="Note 2 2 4 3 3 2" xfId="19926"/>
    <cellStyle name="Note 2 2 4 3 3 2 2" xfId="19927"/>
    <cellStyle name="Note 2 2 4 3 3 2 3" xfId="19928"/>
    <cellStyle name="Note 2 2 4 3 3 2 4" xfId="19929"/>
    <cellStyle name="Note 2 2 4 3 3 2 5" xfId="19930"/>
    <cellStyle name="Note 2 2 4 3 3 2 6" xfId="19931"/>
    <cellStyle name="Note 2 2 4 3 3 2 7" xfId="19932"/>
    <cellStyle name="Note 2 2 4 3 3 3" xfId="19933"/>
    <cellStyle name="Note 2 2 4 3 3 4" xfId="19934"/>
    <cellStyle name="Note 2 2 4 3 4" xfId="19935"/>
    <cellStyle name="Note 2 2 4 3 4 2" xfId="19936"/>
    <cellStyle name="Note 2 2 4 3 4 2 2" xfId="19937"/>
    <cellStyle name="Note 2 2 4 3 4 2 3" xfId="19938"/>
    <cellStyle name="Note 2 2 4 3 4 2 4" xfId="19939"/>
    <cellStyle name="Note 2 2 4 3 4 2 5" xfId="19940"/>
    <cellStyle name="Note 2 2 4 3 4 2 6" xfId="19941"/>
    <cellStyle name="Note 2 2 4 3 4 2 7" xfId="19942"/>
    <cellStyle name="Note 2 2 4 3 4 3" xfId="19943"/>
    <cellStyle name="Note 2 2 4 3 4 4" xfId="19944"/>
    <cellStyle name="Note 2 2 4 3 5" xfId="19945"/>
    <cellStyle name="Note 2 2 4 3 5 2" xfId="19946"/>
    <cellStyle name="Note 2 2 4 3 5 3" xfId="19947"/>
    <cellStyle name="Note 2 2 4 3 5 4" xfId="19948"/>
    <cellStyle name="Note 2 2 4 3 5 5" xfId="19949"/>
    <cellStyle name="Note 2 2 4 3 5 6" xfId="19950"/>
    <cellStyle name="Note 2 2 4 3 5 7" xfId="19951"/>
    <cellStyle name="Note 2 2 4 3 5 8" xfId="19952"/>
    <cellStyle name="Note 2 2 4 3 6" xfId="19953"/>
    <cellStyle name="Note 2 2 4 3 6 2" xfId="19954"/>
    <cellStyle name="Note 2 2 4 3 6 3" xfId="19955"/>
    <cellStyle name="Note 2 2 4 3 6 4" xfId="19956"/>
    <cellStyle name="Note 2 2 4 3 6 5" xfId="19957"/>
    <cellStyle name="Note 2 2 4 3 6 6" xfId="19958"/>
    <cellStyle name="Note 2 2 4 3 6 7" xfId="19959"/>
    <cellStyle name="Note 2 2 4 3 7" xfId="19960"/>
    <cellStyle name="Note 2 2 4 3 8" xfId="19961"/>
    <cellStyle name="Note 2 2 4 3 9" xfId="19962"/>
    <cellStyle name="Note 2 2 4 4" xfId="19963"/>
    <cellStyle name="Note 2 2 4 4 2" xfId="19964"/>
    <cellStyle name="Note 2 2 4 4 2 2" xfId="19965"/>
    <cellStyle name="Note 2 2 4 4 2 3" xfId="19966"/>
    <cellStyle name="Note 2 2 4 4 2 4" xfId="19967"/>
    <cellStyle name="Note 2 2 4 4 2 5" xfId="19968"/>
    <cellStyle name="Note 2 2 4 4 2 6" xfId="19969"/>
    <cellStyle name="Note 2 2 4 4 2 7" xfId="19970"/>
    <cellStyle name="Note 2 2 4 4 3" xfId="19971"/>
    <cellStyle name="Note 2 2 4 4 4" xfId="19972"/>
    <cellStyle name="Note 2 2 4 4 5" xfId="19973"/>
    <cellStyle name="Note 2 2 4 5" xfId="19974"/>
    <cellStyle name="Note 2 2 4 5 2" xfId="19975"/>
    <cellStyle name="Note 2 2 4 5 2 2" xfId="19976"/>
    <cellStyle name="Note 2 2 4 5 2 3" xfId="19977"/>
    <cellStyle name="Note 2 2 4 5 2 4" xfId="19978"/>
    <cellStyle name="Note 2 2 4 5 2 5" xfId="19979"/>
    <cellStyle name="Note 2 2 4 5 2 6" xfId="19980"/>
    <cellStyle name="Note 2 2 4 5 2 7" xfId="19981"/>
    <cellStyle name="Note 2 2 4 5 3" xfId="19982"/>
    <cellStyle name="Note 2 2 4 5 4" xfId="19983"/>
    <cellStyle name="Note 2 2 4 5 5" xfId="19984"/>
    <cellStyle name="Note 2 2 4 6" xfId="19985"/>
    <cellStyle name="Note 2 2 4 6 2" xfId="19986"/>
    <cellStyle name="Note 2 2 4 6 2 2" xfId="19987"/>
    <cellStyle name="Note 2 2 4 6 2 3" xfId="19988"/>
    <cellStyle name="Note 2 2 4 6 2 4" xfId="19989"/>
    <cellStyle name="Note 2 2 4 6 2 5" xfId="19990"/>
    <cellStyle name="Note 2 2 4 6 2 6" xfId="19991"/>
    <cellStyle name="Note 2 2 4 6 2 7" xfId="19992"/>
    <cellStyle name="Note 2 2 4 6 3" xfId="19993"/>
    <cellStyle name="Note 2 2 4 6 4" xfId="19994"/>
    <cellStyle name="Note 2 2 4 6 5" xfId="19995"/>
    <cellStyle name="Note 2 2 4 7" xfId="19996"/>
    <cellStyle name="Note 2 2 4 7 2" xfId="19997"/>
    <cellStyle name="Note 2 2 4 7 2 2" xfId="19998"/>
    <cellStyle name="Note 2 2 4 7 2 3" xfId="19999"/>
    <cellStyle name="Note 2 2 4 7 2 4" xfId="20000"/>
    <cellStyle name="Note 2 2 4 7 2 5" xfId="20001"/>
    <cellStyle name="Note 2 2 4 7 2 6" xfId="20002"/>
    <cellStyle name="Note 2 2 4 7 2 7" xfId="20003"/>
    <cellStyle name="Note 2 2 4 7 3" xfId="20004"/>
    <cellStyle name="Note 2 2 4 7 4" xfId="20005"/>
    <cellStyle name="Note 2 2 4 7 5" xfId="20006"/>
    <cellStyle name="Note 2 2 4 8" xfId="20007"/>
    <cellStyle name="Note 2 2 4 8 2" xfId="20008"/>
    <cellStyle name="Note 2 2 4 8 3" xfId="20009"/>
    <cellStyle name="Note 2 2 4 8 4" xfId="20010"/>
    <cellStyle name="Note 2 2 4 8 5" xfId="20011"/>
    <cellStyle name="Note 2 2 4 8 6" xfId="20012"/>
    <cellStyle name="Note 2 2 4 8 7" xfId="20013"/>
    <cellStyle name="Note 2 2 4 8 8" xfId="20014"/>
    <cellStyle name="Note 2 2 4 9" xfId="20015"/>
    <cellStyle name="Note 2 2 4 9 2" xfId="20016"/>
    <cellStyle name="Note 2 2 4 9 3" xfId="20017"/>
    <cellStyle name="Note 2 2 4 9 4" xfId="20018"/>
    <cellStyle name="Note 2 2 4 9 5" xfId="20019"/>
    <cellStyle name="Note 2 2 4 9 6" xfId="20020"/>
    <cellStyle name="Note 2 2 4 9 7" xfId="20021"/>
    <cellStyle name="Note 2 2 5" xfId="20022"/>
    <cellStyle name="Note 2 2 5 10" xfId="20023"/>
    <cellStyle name="Note 2 2 5 10 2" xfId="20024"/>
    <cellStyle name="Note 2 2 5 10 3" xfId="20025"/>
    <cellStyle name="Note 2 2 5 10 4" xfId="20026"/>
    <cellStyle name="Note 2 2 5 10 5" xfId="20027"/>
    <cellStyle name="Note 2 2 5 11" xfId="20028"/>
    <cellStyle name="Note 2 2 5 11 2" xfId="20029"/>
    <cellStyle name="Note 2 2 5 11 3" xfId="20030"/>
    <cellStyle name="Note 2 2 5 11 4" xfId="20031"/>
    <cellStyle name="Note 2 2 5 11 5" xfId="20032"/>
    <cellStyle name="Note 2 2 5 12" xfId="20033"/>
    <cellStyle name="Note 2 2 5 12 2" xfId="20034"/>
    <cellStyle name="Note 2 2 5 12 3" xfId="20035"/>
    <cellStyle name="Note 2 2 5 12 4" xfId="20036"/>
    <cellStyle name="Note 2 2 5 12 5" xfId="20037"/>
    <cellStyle name="Note 2 2 5 13" xfId="20038"/>
    <cellStyle name="Note 2 2 5 13 2" xfId="20039"/>
    <cellStyle name="Note 2 2 5 13 3" xfId="20040"/>
    <cellStyle name="Note 2 2 5 13 4" xfId="20041"/>
    <cellStyle name="Note 2 2 5 13 5" xfId="20042"/>
    <cellStyle name="Note 2 2 5 14" xfId="20043"/>
    <cellStyle name="Note 2 2 5 14 2" xfId="20044"/>
    <cellStyle name="Note 2 2 5 14 3" xfId="20045"/>
    <cellStyle name="Note 2 2 5 14 4" xfId="20046"/>
    <cellStyle name="Note 2 2 5 14 5" xfId="20047"/>
    <cellStyle name="Note 2 2 5 15" xfId="20048"/>
    <cellStyle name="Note 2 2 5 15 2" xfId="20049"/>
    <cellStyle name="Note 2 2 5 15 3" xfId="20050"/>
    <cellStyle name="Note 2 2 5 15 4" xfId="20051"/>
    <cellStyle name="Note 2 2 5 15 5" xfId="20052"/>
    <cellStyle name="Note 2 2 5 16" xfId="20053"/>
    <cellStyle name="Note 2 2 5 16 2" xfId="20054"/>
    <cellStyle name="Note 2 2 5 16 3" xfId="20055"/>
    <cellStyle name="Note 2 2 5 16 4" xfId="20056"/>
    <cellStyle name="Note 2 2 5 16 5" xfId="20057"/>
    <cellStyle name="Note 2 2 5 17" xfId="20058"/>
    <cellStyle name="Note 2 2 5 17 2" xfId="20059"/>
    <cellStyle name="Note 2 2 5 17 3" xfId="20060"/>
    <cellStyle name="Note 2 2 5 17 4" xfId="20061"/>
    <cellStyle name="Note 2 2 5 17 5" xfId="20062"/>
    <cellStyle name="Note 2 2 5 18" xfId="20063"/>
    <cellStyle name="Note 2 2 5 2" xfId="20064"/>
    <cellStyle name="Note 2 2 5 2 2" xfId="20065"/>
    <cellStyle name="Note 2 2 5 2 2 2" xfId="20066"/>
    <cellStyle name="Note 2 2 5 2 2 3" xfId="20067"/>
    <cellStyle name="Note 2 2 5 2 2 4" xfId="20068"/>
    <cellStyle name="Note 2 2 5 2 2 5" xfId="20069"/>
    <cellStyle name="Note 2 2 5 2 2 6" xfId="20070"/>
    <cellStyle name="Note 2 2 5 2 2 7" xfId="20071"/>
    <cellStyle name="Note 2 2 5 2 3" xfId="20072"/>
    <cellStyle name="Note 2 2 5 2 4" xfId="20073"/>
    <cellStyle name="Note 2 2 5 2 5" xfId="20074"/>
    <cellStyle name="Note 2 2 5 3" xfId="20075"/>
    <cellStyle name="Note 2 2 5 3 2" xfId="20076"/>
    <cellStyle name="Note 2 2 5 3 2 2" xfId="20077"/>
    <cellStyle name="Note 2 2 5 3 2 3" xfId="20078"/>
    <cellStyle name="Note 2 2 5 3 2 4" xfId="20079"/>
    <cellStyle name="Note 2 2 5 3 2 5" xfId="20080"/>
    <cellStyle name="Note 2 2 5 3 2 6" xfId="20081"/>
    <cellStyle name="Note 2 2 5 3 2 7" xfId="20082"/>
    <cellStyle name="Note 2 2 5 3 3" xfId="20083"/>
    <cellStyle name="Note 2 2 5 3 4" xfId="20084"/>
    <cellStyle name="Note 2 2 5 3 5" xfId="20085"/>
    <cellStyle name="Note 2 2 5 4" xfId="20086"/>
    <cellStyle name="Note 2 2 5 4 2" xfId="20087"/>
    <cellStyle name="Note 2 2 5 4 2 2" xfId="20088"/>
    <cellStyle name="Note 2 2 5 4 2 3" xfId="20089"/>
    <cellStyle name="Note 2 2 5 4 2 4" xfId="20090"/>
    <cellStyle name="Note 2 2 5 4 2 5" xfId="20091"/>
    <cellStyle name="Note 2 2 5 4 2 6" xfId="20092"/>
    <cellStyle name="Note 2 2 5 4 2 7" xfId="20093"/>
    <cellStyle name="Note 2 2 5 4 3" xfId="20094"/>
    <cellStyle name="Note 2 2 5 4 4" xfId="20095"/>
    <cellStyle name="Note 2 2 5 4 5" xfId="20096"/>
    <cellStyle name="Note 2 2 5 5" xfId="20097"/>
    <cellStyle name="Note 2 2 5 5 2" xfId="20098"/>
    <cellStyle name="Note 2 2 5 5 3" xfId="20099"/>
    <cellStyle name="Note 2 2 5 5 4" xfId="20100"/>
    <cellStyle name="Note 2 2 5 5 5" xfId="20101"/>
    <cellStyle name="Note 2 2 5 5 6" xfId="20102"/>
    <cellStyle name="Note 2 2 5 5 7" xfId="20103"/>
    <cellStyle name="Note 2 2 5 5 8" xfId="20104"/>
    <cellStyle name="Note 2 2 5 6" xfId="20105"/>
    <cellStyle name="Note 2 2 5 6 2" xfId="20106"/>
    <cellStyle name="Note 2 2 5 6 3" xfId="20107"/>
    <cellStyle name="Note 2 2 5 6 4" xfId="20108"/>
    <cellStyle name="Note 2 2 5 6 5" xfId="20109"/>
    <cellStyle name="Note 2 2 5 6 6" xfId="20110"/>
    <cellStyle name="Note 2 2 5 6 7" xfId="20111"/>
    <cellStyle name="Note 2 2 5 7" xfId="20112"/>
    <cellStyle name="Note 2 2 5 7 2" xfId="20113"/>
    <cellStyle name="Note 2 2 5 7 3" xfId="20114"/>
    <cellStyle name="Note 2 2 5 7 4" xfId="20115"/>
    <cellStyle name="Note 2 2 5 7 5" xfId="20116"/>
    <cellStyle name="Note 2 2 5 8" xfId="20117"/>
    <cellStyle name="Note 2 2 5 8 2" xfId="20118"/>
    <cellStyle name="Note 2 2 5 8 3" xfId="20119"/>
    <cellStyle name="Note 2 2 5 8 4" xfId="20120"/>
    <cellStyle name="Note 2 2 5 8 5" xfId="20121"/>
    <cellStyle name="Note 2 2 5 9" xfId="20122"/>
    <cellStyle name="Note 2 2 5 9 2" xfId="20123"/>
    <cellStyle name="Note 2 2 5 9 3" xfId="20124"/>
    <cellStyle name="Note 2 2 5 9 4" xfId="20125"/>
    <cellStyle name="Note 2 2 5 9 5" xfId="20126"/>
    <cellStyle name="Note 2 2 6" xfId="20127"/>
    <cellStyle name="Note 2 2 6 10" xfId="20128"/>
    <cellStyle name="Note 2 2 6 2" xfId="20129"/>
    <cellStyle name="Note 2 2 6 2 2" xfId="20130"/>
    <cellStyle name="Note 2 2 6 2 2 2" xfId="20131"/>
    <cellStyle name="Note 2 2 6 2 2 3" xfId="20132"/>
    <cellStyle name="Note 2 2 6 2 2 4" xfId="20133"/>
    <cellStyle name="Note 2 2 6 2 2 5" xfId="20134"/>
    <cellStyle name="Note 2 2 6 2 2 6" xfId="20135"/>
    <cellStyle name="Note 2 2 6 2 2 7" xfId="20136"/>
    <cellStyle name="Note 2 2 6 2 3" xfId="20137"/>
    <cellStyle name="Note 2 2 6 2 4" xfId="20138"/>
    <cellStyle name="Note 2 2 6 3" xfId="20139"/>
    <cellStyle name="Note 2 2 6 3 2" xfId="20140"/>
    <cellStyle name="Note 2 2 6 3 2 2" xfId="20141"/>
    <cellStyle name="Note 2 2 6 3 2 3" xfId="20142"/>
    <cellStyle name="Note 2 2 6 3 2 4" xfId="20143"/>
    <cellStyle name="Note 2 2 6 3 2 5" xfId="20144"/>
    <cellStyle name="Note 2 2 6 3 2 6" xfId="20145"/>
    <cellStyle name="Note 2 2 6 3 2 7" xfId="20146"/>
    <cellStyle name="Note 2 2 6 3 3" xfId="20147"/>
    <cellStyle name="Note 2 2 6 3 4" xfId="20148"/>
    <cellStyle name="Note 2 2 6 4" xfId="20149"/>
    <cellStyle name="Note 2 2 6 4 2" xfId="20150"/>
    <cellStyle name="Note 2 2 6 4 2 2" xfId="20151"/>
    <cellStyle name="Note 2 2 6 4 2 3" xfId="20152"/>
    <cellStyle name="Note 2 2 6 4 2 4" xfId="20153"/>
    <cellStyle name="Note 2 2 6 4 2 5" xfId="20154"/>
    <cellStyle name="Note 2 2 6 4 2 6" xfId="20155"/>
    <cellStyle name="Note 2 2 6 4 2 7" xfId="20156"/>
    <cellStyle name="Note 2 2 6 4 3" xfId="20157"/>
    <cellStyle name="Note 2 2 6 4 4" xfId="20158"/>
    <cellStyle name="Note 2 2 6 5" xfId="20159"/>
    <cellStyle name="Note 2 2 6 5 2" xfId="20160"/>
    <cellStyle name="Note 2 2 6 5 3" xfId="20161"/>
    <cellStyle name="Note 2 2 6 5 4" xfId="20162"/>
    <cellStyle name="Note 2 2 6 5 5" xfId="20163"/>
    <cellStyle name="Note 2 2 6 5 6" xfId="20164"/>
    <cellStyle name="Note 2 2 6 5 7" xfId="20165"/>
    <cellStyle name="Note 2 2 6 5 8" xfId="20166"/>
    <cellStyle name="Note 2 2 6 6" xfId="20167"/>
    <cellStyle name="Note 2 2 6 6 2" xfId="20168"/>
    <cellStyle name="Note 2 2 6 6 3" xfId="20169"/>
    <cellStyle name="Note 2 2 6 6 4" xfId="20170"/>
    <cellStyle name="Note 2 2 6 6 5" xfId="20171"/>
    <cellStyle name="Note 2 2 6 6 6" xfId="20172"/>
    <cellStyle name="Note 2 2 6 6 7" xfId="20173"/>
    <cellStyle name="Note 2 2 6 7" xfId="20174"/>
    <cellStyle name="Note 2 2 6 8" xfId="20175"/>
    <cellStyle name="Note 2 2 6 9" xfId="20176"/>
    <cellStyle name="Note 2 2 7" xfId="20177"/>
    <cellStyle name="Note 2 2 7 2" xfId="20178"/>
    <cellStyle name="Note 2 2 7 2 2" xfId="20179"/>
    <cellStyle name="Note 2 2 7 2 3" xfId="20180"/>
    <cellStyle name="Note 2 2 7 2 4" xfId="20181"/>
    <cellStyle name="Note 2 2 7 2 5" xfId="20182"/>
    <cellStyle name="Note 2 2 7 2 6" xfId="20183"/>
    <cellStyle name="Note 2 2 7 2 7" xfId="20184"/>
    <cellStyle name="Note 2 2 7 3" xfId="20185"/>
    <cellStyle name="Note 2 2 7 4" xfId="20186"/>
    <cellStyle name="Note 2 2 7 5" xfId="20187"/>
    <cellStyle name="Note 2 2 8" xfId="20188"/>
    <cellStyle name="Note 2 2 8 2" xfId="20189"/>
    <cellStyle name="Note 2 2 8 2 2" xfId="20190"/>
    <cellStyle name="Note 2 2 8 2 3" xfId="20191"/>
    <cellStyle name="Note 2 2 8 2 4" xfId="20192"/>
    <cellStyle name="Note 2 2 8 2 5" xfId="20193"/>
    <cellStyle name="Note 2 2 8 2 6" xfId="20194"/>
    <cellStyle name="Note 2 2 8 2 7" xfId="20195"/>
    <cellStyle name="Note 2 2 8 3" xfId="20196"/>
    <cellStyle name="Note 2 2 8 4" xfId="20197"/>
    <cellStyle name="Note 2 2 8 5" xfId="20198"/>
    <cellStyle name="Note 2 2 9" xfId="20199"/>
    <cellStyle name="Note 2 2 9 2" xfId="20200"/>
    <cellStyle name="Note 2 2 9 2 2" xfId="20201"/>
    <cellStyle name="Note 2 2 9 2 3" xfId="20202"/>
    <cellStyle name="Note 2 2 9 2 4" xfId="20203"/>
    <cellStyle name="Note 2 2 9 2 5" xfId="20204"/>
    <cellStyle name="Note 2 2 9 2 6" xfId="20205"/>
    <cellStyle name="Note 2 2 9 2 7" xfId="20206"/>
    <cellStyle name="Note 2 2 9 3" xfId="20207"/>
    <cellStyle name="Note 2 2 9 4" xfId="20208"/>
    <cellStyle name="Note 2 2 9 5" xfId="20209"/>
    <cellStyle name="Note 2 20" xfId="20210"/>
    <cellStyle name="Note 2 20 2" xfId="20211"/>
    <cellStyle name="Note 2 20 3" xfId="20212"/>
    <cellStyle name="Note 2 20 4" xfId="20213"/>
    <cellStyle name="Note 2 20 5" xfId="20214"/>
    <cellStyle name="Note 2 21" xfId="20215"/>
    <cellStyle name="Note 2 22" xfId="20216"/>
    <cellStyle name="Note 2 23" xfId="20217"/>
    <cellStyle name="Note 2 24" xfId="20218"/>
    <cellStyle name="Note 2 25" xfId="20219"/>
    <cellStyle name="Note 2 3" xfId="20220"/>
    <cellStyle name="Note 2 3 10" xfId="20221"/>
    <cellStyle name="Note 2 3 10 2" xfId="20222"/>
    <cellStyle name="Note 2 3 10 2 2" xfId="20223"/>
    <cellStyle name="Note 2 3 10 2 3" xfId="20224"/>
    <cellStyle name="Note 2 3 10 2 4" xfId="20225"/>
    <cellStyle name="Note 2 3 10 2 5" xfId="20226"/>
    <cellStyle name="Note 2 3 10 2 6" xfId="20227"/>
    <cellStyle name="Note 2 3 10 2 7" xfId="20228"/>
    <cellStyle name="Note 2 3 10 3" xfId="20229"/>
    <cellStyle name="Note 2 3 10 4" xfId="20230"/>
    <cellStyle name="Note 2 3 10 5" xfId="20231"/>
    <cellStyle name="Note 2 3 11" xfId="20232"/>
    <cellStyle name="Note 2 3 11 2" xfId="20233"/>
    <cellStyle name="Note 2 3 11 3" xfId="20234"/>
    <cellStyle name="Note 2 3 11 4" xfId="20235"/>
    <cellStyle name="Note 2 3 11 5" xfId="20236"/>
    <cellStyle name="Note 2 3 11 6" xfId="20237"/>
    <cellStyle name="Note 2 3 11 7" xfId="20238"/>
    <cellStyle name="Note 2 3 11 8" xfId="20239"/>
    <cellStyle name="Note 2 3 12" xfId="20240"/>
    <cellStyle name="Note 2 3 12 2" xfId="20241"/>
    <cellStyle name="Note 2 3 12 3" xfId="20242"/>
    <cellStyle name="Note 2 3 12 4" xfId="20243"/>
    <cellStyle name="Note 2 3 12 5" xfId="20244"/>
    <cellStyle name="Note 2 3 12 6" xfId="20245"/>
    <cellStyle name="Note 2 3 12 7" xfId="20246"/>
    <cellStyle name="Note 2 3 13" xfId="20247"/>
    <cellStyle name="Note 2 3 13 2" xfId="20248"/>
    <cellStyle name="Note 2 3 13 3" xfId="20249"/>
    <cellStyle name="Note 2 3 13 4" xfId="20250"/>
    <cellStyle name="Note 2 3 13 5" xfId="20251"/>
    <cellStyle name="Note 2 3 14" xfId="20252"/>
    <cellStyle name="Note 2 3 14 2" xfId="20253"/>
    <cellStyle name="Note 2 3 14 3" xfId="20254"/>
    <cellStyle name="Note 2 3 14 4" xfId="20255"/>
    <cellStyle name="Note 2 3 14 5" xfId="20256"/>
    <cellStyle name="Note 2 3 15" xfId="20257"/>
    <cellStyle name="Note 2 3 15 2" xfId="20258"/>
    <cellStyle name="Note 2 3 15 3" xfId="20259"/>
    <cellStyle name="Note 2 3 15 4" xfId="20260"/>
    <cellStyle name="Note 2 3 15 5" xfId="20261"/>
    <cellStyle name="Note 2 3 16" xfId="20262"/>
    <cellStyle name="Note 2 3 16 2" xfId="20263"/>
    <cellStyle name="Note 2 3 16 3" xfId="20264"/>
    <cellStyle name="Note 2 3 16 4" xfId="20265"/>
    <cellStyle name="Note 2 3 16 5" xfId="20266"/>
    <cellStyle name="Note 2 3 17" xfId="20267"/>
    <cellStyle name="Note 2 3 17 2" xfId="20268"/>
    <cellStyle name="Note 2 3 17 3" xfId="20269"/>
    <cellStyle name="Note 2 3 17 4" xfId="20270"/>
    <cellStyle name="Note 2 3 17 5" xfId="20271"/>
    <cellStyle name="Note 2 3 18" xfId="20272"/>
    <cellStyle name="Note 2 3 2" xfId="20273"/>
    <cellStyle name="Note 2 3 2 10" xfId="20274"/>
    <cellStyle name="Note 2 3 2 10 2" xfId="20275"/>
    <cellStyle name="Note 2 3 2 10 3" xfId="20276"/>
    <cellStyle name="Note 2 3 2 10 4" xfId="20277"/>
    <cellStyle name="Note 2 3 2 10 5" xfId="20278"/>
    <cellStyle name="Note 2 3 2 10 6" xfId="20279"/>
    <cellStyle name="Note 2 3 2 10 7" xfId="20280"/>
    <cellStyle name="Note 2 3 2 10 8" xfId="20281"/>
    <cellStyle name="Note 2 3 2 11" xfId="20282"/>
    <cellStyle name="Note 2 3 2 11 2" xfId="20283"/>
    <cellStyle name="Note 2 3 2 11 3" xfId="20284"/>
    <cellStyle name="Note 2 3 2 11 4" xfId="20285"/>
    <cellStyle name="Note 2 3 2 11 5" xfId="20286"/>
    <cellStyle name="Note 2 3 2 11 6" xfId="20287"/>
    <cellStyle name="Note 2 3 2 11 7" xfId="20288"/>
    <cellStyle name="Note 2 3 2 12" xfId="20289"/>
    <cellStyle name="Note 2 3 2 12 2" xfId="20290"/>
    <cellStyle name="Note 2 3 2 12 3" xfId="20291"/>
    <cellStyle name="Note 2 3 2 12 4" xfId="20292"/>
    <cellStyle name="Note 2 3 2 12 5" xfId="20293"/>
    <cellStyle name="Note 2 3 2 13" xfId="20294"/>
    <cellStyle name="Note 2 3 2 13 2" xfId="20295"/>
    <cellStyle name="Note 2 3 2 13 3" xfId="20296"/>
    <cellStyle name="Note 2 3 2 13 4" xfId="20297"/>
    <cellStyle name="Note 2 3 2 13 5" xfId="20298"/>
    <cellStyle name="Note 2 3 2 14" xfId="20299"/>
    <cellStyle name="Note 2 3 2 14 2" xfId="20300"/>
    <cellStyle name="Note 2 3 2 14 3" xfId="20301"/>
    <cellStyle name="Note 2 3 2 14 4" xfId="20302"/>
    <cellStyle name="Note 2 3 2 14 5" xfId="20303"/>
    <cellStyle name="Note 2 3 2 15" xfId="20304"/>
    <cellStyle name="Note 2 3 2 15 2" xfId="20305"/>
    <cellStyle name="Note 2 3 2 15 3" xfId="20306"/>
    <cellStyle name="Note 2 3 2 15 4" xfId="20307"/>
    <cellStyle name="Note 2 3 2 15 5" xfId="20308"/>
    <cellStyle name="Note 2 3 2 16" xfId="20309"/>
    <cellStyle name="Note 2 3 2 16 2" xfId="20310"/>
    <cellStyle name="Note 2 3 2 16 3" xfId="20311"/>
    <cellStyle name="Note 2 3 2 16 4" xfId="20312"/>
    <cellStyle name="Note 2 3 2 16 5" xfId="20313"/>
    <cellStyle name="Note 2 3 2 17" xfId="20314"/>
    <cellStyle name="Note 2 3 2 2" xfId="20315"/>
    <cellStyle name="Note 2 3 2 2 10" xfId="20316"/>
    <cellStyle name="Note 2 3 2 2 10 2" xfId="20317"/>
    <cellStyle name="Note 2 3 2 2 10 3" xfId="20318"/>
    <cellStyle name="Note 2 3 2 2 10 4" xfId="20319"/>
    <cellStyle name="Note 2 3 2 2 10 5" xfId="20320"/>
    <cellStyle name="Note 2 3 2 2 11" xfId="20321"/>
    <cellStyle name="Note 2 3 2 2 11 2" xfId="20322"/>
    <cellStyle name="Note 2 3 2 2 11 3" xfId="20323"/>
    <cellStyle name="Note 2 3 2 2 11 4" xfId="20324"/>
    <cellStyle name="Note 2 3 2 2 11 5" xfId="20325"/>
    <cellStyle name="Note 2 3 2 2 12" xfId="20326"/>
    <cellStyle name="Note 2 3 2 2 12 2" xfId="20327"/>
    <cellStyle name="Note 2 3 2 2 12 3" xfId="20328"/>
    <cellStyle name="Note 2 3 2 2 12 4" xfId="20329"/>
    <cellStyle name="Note 2 3 2 2 12 5" xfId="20330"/>
    <cellStyle name="Note 2 3 2 2 13" xfId="20331"/>
    <cellStyle name="Note 2 3 2 2 13 2" xfId="20332"/>
    <cellStyle name="Note 2 3 2 2 13 3" xfId="20333"/>
    <cellStyle name="Note 2 3 2 2 13 4" xfId="20334"/>
    <cellStyle name="Note 2 3 2 2 13 5" xfId="20335"/>
    <cellStyle name="Note 2 3 2 2 14" xfId="20336"/>
    <cellStyle name="Note 2 3 2 2 14 2" xfId="20337"/>
    <cellStyle name="Note 2 3 2 2 14 3" xfId="20338"/>
    <cellStyle name="Note 2 3 2 2 14 4" xfId="20339"/>
    <cellStyle name="Note 2 3 2 2 14 5" xfId="20340"/>
    <cellStyle name="Note 2 3 2 2 15" xfId="20341"/>
    <cellStyle name="Note 2 3 2 2 15 2" xfId="20342"/>
    <cellStyle name="Note 2 3 2 2 15 3" xfId="20343"/>
    <cellStyle name="Note 2 3 2 2 15 4" xfId="20344"/>
    <cellStyle name="Note 2 3 2 2 15 5" xfId="20345"/>
    <cellStyle name="Note 2 3 2 2 16" xfId="20346"/>
    <cellStyle name="Note 2 3 2 2 16 2" xfId="20347"/>
    <cellStyle name="Note 2 3 2 2 16 3" xfId="20348"/>
    <cellStyle name="Note 2 3 2 2 16 4" xfId="20349"/>
    <cellStyle name="Note 2 3 2 2 16 5" xfId="20350"/>
    <cellStyle name="Note 2 3 2 2 17" xfId="20351"/>
    <cellStyle name="Note 2 3 2 2 17 2" xfId="20352"/>
    <cellStyle name="Note 2 3 2 2 17 3" xfId="20353"/>
    <cellStyle name="Note 2 3 2 2 17 4" xfId="20354"/>
    <cellStyle name="Note 2 3 2 2 17 5" xfId="20355"/>
    <cellStyle name="Note 2 3 2 2 18" xfId="20356"/>
    <cellStyle name="Note 2 3 2 2 2" xfId="20357"/>
    <cellStyle name="Note 2 3 2 2 2 10" xfId="20358"/>
    <cellStyle name="Note 2 3 2 2 2 10 2" xfId="20359"/>
    <cellStyle name="Note 2 3 2 2 2 10 3" xfId="20360"/>
    <cellStyle name="Note 2 3 2 2 2 10 4" xfId="20361"/>
    <cellStyle name="Note 2 3 2 2 2 10 5" xfId="20362"/>
    <cellStyle name="Note 2 3 2 2 2 11" xfId="20363"/>
    <cellStyle name="Note 2 3 2 2 2 11 2" xfId="20364"/>
    <cellStyle name="Note 2 3 2 2 2 11 3" xfId="20365"/>
    <cellStyle name="Note 2 3 2 2 2 11 4" xfId="20366"/>
    <cellStyle name="Note 2 3 2 2 2 11 5" xfId="20367"/>
    <cellStyle name="Note 2 3 2 2 2 12" xfId="20368"/>
    <cellStyle name="Note 2 3 2 2 2 12 2" xfId="20369"/>
    <cellStyle name="Note 2 3 2 2 2 12 3" xfId="20370"/>
    <cellStyle name="Note 2 3 2 2 2 12 4" xfId="20371"/>
    <cellStyle name="Note 2 3 2 2 2 12 5" xfId="20372"/>
    <cellStyle name="Note 2 3 2 2 2 13" xfId="20373"/>
    <cellStyle name="Note 2 3 2 2 2 13 2" xfId="20374"/>
    <cellStyle name="Note 2 3 2 2 2 13 3" xfId="20375"/>
    <cellStyle name="Note 2 3 2 2 2 13 4" xfId="20376"/>
    <cellStyle name="Note 2 3 2 2 2 13 5" xfId="20377"/>
    <cellStyle name="Note 2 3 2 2 2 14" xfId="20378"/>
    <cellStyle name="Note 2 3 2 2 2 14 2" xfId="20379"/>
    <cellStyle name="Note 2 3 2 2 2 14 3" xfId="20380"/>
    <cellStyle name="Note 2 3 2 2 2 14 4" xfId="20381"/>
    <cellStyle name="Note 2 3 2 2 2 14 5" xfId="20382"/>
    <cellStyle name="Note 2 3 2 2 2 15" xfId="20383"/>
    <cellStyle name="Note 2 3 2 2 2 15 2" xfId="20384"/>
    <cellStyle name="Note 2 3 2 2 2 15 3" xfId="20385"/>
    <cellStyle name="Note 2 3 2 2 2 15 4" xfId="20386"/>
    <cellStyle name="Note 2 3 2 2 2 15 5" xfId="20387"/>
    <cellStyle name="Note 2 3 2 2 2 16" xfId="20388"/>
    <cellStyle name="Note 2 3 2 2 2 16 2" xfId="20389"/>
    <cellStyle name="Note 2 3 2 2 2 16 3" xfId="20390"/>
    <cellStyle name="Note 2 3 2 2 2 16 4" xfId="20391"/>
    <cellStyle name="Note 2 3 2 2 2 16 5" xfId="20392"/>
    <cellStyle name="Note 2 3 2 2 2 17" xfId="20393"/>
    <cellStyle name="Note 2 3 2 2 2 17 2" xfId="20394"/>
    <cellStyle name="Note 2 3 2 2 2 17 3" xfId="20395"/>
    <cellStyle name="Note 2 3 2 2 2 17 4" xfId="20396"/>
    <cellStyle name="Note 2 3 2 2 2 17 5" xfId="20397"/>
    <cellStyle name="Note 2 3 2 2 2 18" xfId="20398"/>
    <cellStyle name="Note 2 3 2 2 2 2" xfId="20399"/>
    <cellStyle name="Note 2 3 2 2 2 2 2" xfId="20400"/>
    <cellStyle name="Note 2 3 2 2 2 2 2 2" xfId="20401"/>
    <cellStyle name="Note 2 3 2 2 2 2 2 3" xfId="20402"/>
    <cellStyle name="Note 2 3 2 2 2 2 2 4" xfId="20403"/>
    <cellStyle name="Note 2 3 2 2 2 2 2 5" xfId="20404"/>
    <cellStyle name="Note 2 3 2 2 2 2 2 6" xfId="20405"/>
    <cellStyle name="Note 2 3 2 2 2 2 2 7" xfId="20406"/>
    <cellStyle name="Note 2 3 2 2 2 2 3" xfId="20407"/>
    <cellStyle name="Note 2 3 2 2 2 2 4" xfId="20408"/>
    <cellStyle name="Note 2 3 2 2 2 2 5" xfId="20409"/>
    <cellStyle name="Note 2 3 2 2 2 3" xfId="20410"/>
    <cellStyle name="Note 2 3 2 2 2 3 2" xfId="20411"/>
    <cellStyle name="Note 2 3 2 2 2 3 2 2" xfId="20412"/>
    <cellStyle name="Note 2 3 2 2 2 3 2 3" xfId="20413"/>
    <cellStyle name="Note 2 3 2 2 2 3 2 4" xfId="20414"/>
    <cellStyle name="Note 2 3 2 2 2 3 2 5" xfId="20415"/>
    <cellStyle name="Note 2 3 2 2 2 3 2 6" xfId="20416"/>
    <cellStyle name="Note 2 3 2 2 2 3 2 7" xfId="20417"/>
    <cellStyle name="Note 2 3 2 2 2 3 3" xfId="20418"/>
    <cellStyle name="Note 2 3 2 2 2 3 4" xfId="20419"/>
    <cellStyle name="Note 2 3 2 2 2 3 5" xfId="20420"/>
    <cellStyle name="Note 2 3 2 2 2 4" xfId="20421"/>
    <cellStyle name="Note 2 3 2 2 2 4 2" xfId="20422"/>
    <cellStyle name="Note 2 3 2 2 2 4 2 2" xfId="20423"/>
    <cellStyle name="Note 2 3 2 2 2 4 2 3" xfId="20424"/>
    <cellStyle name="Note 2 3 2 2 2 4 2 4" xfId="20425"/>
    <cellStyle name="Note 2 3 2 2 2 4 2 5" xfId="20426"/>
    <cellStyle name="Note 2 3 2 2 2 4 2 6" xfId="20427"/>
    <cellStyle name="Note 2 3 2 2 2 4 2 7" xfId="20428"/>
    <cellStyle name="Note 2 3 2 2 2 4 3" xfId="20429"/>
    <cellStyle name="Note 2 3 2 2 2 4 4" xfId="20430"/>
    <cellStyle name="Note 2 3 2 2 2 4 5" xfId="20431"/>
    <cellStyle name="Note 2 3 2 2 2 5" xfId="20432"/>
    <cellStyle name="Note 2 3 2 2 2 5 2" xfId="20433"/>
    <cellStyle name="Note 2 3 2 2 2 5 3" xfId="20434"/>
    <cellStyle name="Note 2 3 2 2 2 5 4" xfId="20435"/>
    <cellStyle name="Note 2 3 2 2 2 5 5" xfId="20436"/>
    <cellStyle name="Note 2 3 2 2 2 5 6" xfId="20437"/>
    <cellStyle name="Note 2 3 2 2 2 5 7" xfId="20438"/>
    <cellStyle name="Note 2 3 2 2 2 5 8" xfId="20439"/>
    <cellStyle name="Note 2 3 2 2 2 6" xfId="20440"/>
    <cellStyle name="Note 2 3 2 2 2 6 2" xfId="20441"/>
    <cellStyle name="Note 2 3 2 2 2 6 3" xfId="20442"/>
    <cellStyle name="Note 2 3 2 2 2 6 4" xfId="20443"/>
    <cellStyle name="Note 2 3 2 2 2 6 5" xfId="20444"/>
    <cellStyle name="Note 2 3 2 2 2 6 6" xfId="20445"/>
    <cellStyle name="Note 2 3 2 2 2 6 7" xfId="20446"/>
    <cellStyle name="Note 2 3 2 2 2 7" xfId="20447"/>
    <cellStyle name="Note 2 3 2 2 2 7 2" xfId="20448"/>
    <cellStyle name="Note 2 3 2 2 2 7 3" xfId="20449"/>
    <cellStyle name="Note 2 3 2 2 2 7 4" xfId="20450"/>
    <cellStyle name="Note 2 3 2 2 2 7 5" xfId="20451"/>
    <cellStyle name="Note 2 3 2 2 2 8" xfId="20452"/>
    <cellStyle name="Note 2 3 2 2 2 8 2" xfId="20453"/>
    <cellStyle name="Note 2 3 2 2 2 8 3" xfId="20454"/>
    <cellStyle name="Note 2 3 2 2 2 8 4" xfId="20455"/>
    <cellStyle name="Note 2 3 2 2 2 8 5" xfId="20456"/>
    <cellStyle name="Note 2 3 2 2 2 9" xfId="20457"/>
    <cellStyle name="Note 2 3 2 2 2 9 2" xfId="20458"/>
    <cellStyle name="Note 2 3 2 2 2 9 3" xfId="20459"/>
    <cellStyle name="Note 2 3 2 2 2 9 4" xfId="20460"/>
    <cellStyle name="Note 2 3 2 2 2 9 5" xfId="20461"/>
    <cellStyle name="Note 2 3 2 2 3" xfId="20462"/>
    <cellStyle name="Note 2 3 2 2 3 10" xfId="20463"/>
    <cellStyle name="Note 2 3 2 2 3 2" xfId="20464"/>
    <cellStyle name="Note 2 3 2 2 3 2 2" xfId="20465"/>
    <cellStyle name="Note 2 3 2 2 3 2 2 2" xfId="20466"/>
    <cellStyle name="Note 2 3 2 2 3 2 2 3" xfId="20467"/>
    <cellStyle name="Note 2 3 2 2 3 2 2 4" xfId="20468"/>
    <cellStyle name="Note 2 3 2 2 3 2 2 5" xfId="20469"/>
    <cellStyle name="Note 2 3 2 2 3 2 2 6" xfId="20470"/>
    <cellStyle name="Note 2 3 2 2 3 2 2 7" xfId="20471"/>
    <cellStyle name="Note 2 3 2 2 3 2 3" xfId="20472"/>
    <cellStyle name="Note 2 3 2 2 3 2 4" xfId="20473"/>
    <cellStyle name="Note 2 3 2 2 3 3" xfId="20474"/>
    <cellStyle name="Note 2 3 2 2 3 3 2" xfId="20475"/>
    <cellStyle name="Note 2 3 2 2 3 3 2 2" xfId="20476"/>
    <cellStyle name="Note 2 3 2 2 3 3 2 3" xfId="20477"/>
    <cellStyle name="Note 2 3 2 2 3 3 2 4" xfId="20478"/>
    <cellStyle name="Note 2 3 2 2 3 3 2 5" xfId="20479"/>
    <cellStyle name="Note 2 3 2 2 3 3 2 6" xfId="20480"/>
    <cellStyle name="Note 2 3 2 2 3 3 2 7" xfId="20481"/>
    <cellStyle name="Note 2 3 2 2 3 3 3" xfId="20482"/>
    <cellStyle name="Note 2 3 2 2 3 3 4" xfId="20483"/>
    <cellStyle name="Note 2 3 2 2 3 4" xfId="20484"/>
    <cellStyle name="Note 2 3 2 2 3 4 2" xfId="20485"/>
    <cellStyle name="Note 2 3 2 2 3 4 2 2" xfId="20486"/>
    <cellStyle name="Note 2 3 2 2 3 4 2 3" xfId="20487"/>
    <cellStyle name="Note 2 3 2 2 3 4 2 4" xfId="20488"/>
    <cellStyle name="Note 2 3 2 2 3 4 2 5" xfId="20489"/>
    <cellStyle name="Note 2 3 2 2 3 4 2 6" xfId="20490"/>
    <cellStyle name="Note 2 3 2 2 3 4 2 7" xfId="20491"/>
    <cellStyle name="Note 2 3 2 2 3 4 3" xfId="20492"/>
    <cellStyle name="Note 2 3 2 2 3 4 4" xfId="20493"/>
    <cellStyle name="Note 2 3 2 2 3 5" xfId="20494"/>
    <cellStyle name="Note 2 3 2 2 3 5 2" xfId="20495"/>
    <cellStyle name="Note 2 3 2 2 3 5 3" xfId="20496"/>
    <cellStyle name="Note 2 3 2 2 3 5 4" xfId="20497"/>
    <cellStyle name="Note 2 3 2 2 3 5 5" xfId="20498"/>
    <cellStyle name="Note 2 3 2 2 3 5 6" xfId="20499"/>
    <cellStyle name="Note 2 3 2 2 3 5 7" xfId="20500"/>
    <cellStyle name="Note 2 3 2 2 3 5 8" xfId="20501"/>
    <cellStyle name="Note 2 3 2 2 3 6" xfId="20502"/>
    <cellStyle name="Note 2 3 2 2 3 6 2" xfId="20503"/>
    <cellStyle name="Note 2 3 2 2 3 6 3" xfId="20504"/>
    <cellStyle name="Note 2 3 2 2 3 6 4" xfId="20505"/>
    <cellStyle name="Note 2 3 2 2 3 6 5" xfId="20506"/>
    <cellStyle name="Note 2 3 2 2 3 6 6" xfId="20507"/>
    <cellStyle name="Note 2 3 2 2 3 6 7" xfId="20508"/>
    <cellStyle name="Note 2 3 2 2 3 7" xfId="20509"/>
    <cellStyle name="Note 2 3 2 2 3 8" xfId="20510"/>
    <cellStyle name="Note 2 3 2 2 3 9" xfId="20511"/>
    <cellStyle name="Note 2 3 2 2 4" xfId="20512"/>
    <cellStyle name="Note 2 3 2 2 4 2" xfId="20513"/>
    <cellStyle name="Note 2 3 2 2 4 2 2" xfId="20514"/>
    <cellStyle name="Note 2 3 2 2 4 2 3" xfId="20515"/>
    <cellStyle name="Note 2 3 2 2 4 2 4" xfId="20516"/>
    <cellStyle name="Note 2 3 2 2 4 2 5" xfId="20517"/>
    <cellStyle name="Note 2 3 2 2 4 2 6" xfId="20518"/>
    <cellStyle name="Note 2 3 2 2 4 2 7" xfId="20519"/>
    <cellStyle name="Note 2 3 2 2 4 3" xfId="20520"/>
    <cellStyle name="Note 2 3 2 2 4 4" xfId="20521"/>
    <cellStyle name="Note 2 3 2 2 4 5" xfId="20522"/>
    <cellStyle name="Note 2 3 2 2 5" xfId="20523"/>
    <cellStyle name="Note 2 3 2 2 5 2" xfId="20524"/>
    <cellStyle name="Note 2 3 2 2 5 2 2" xfId="20525"/>
    <cellStyle name="Note 2 3 2 2 5 2 3" xfId="20526"/>
    <cellStyle name="Note 2 3 2 2 5 2 4" xfId="20527"/>
    <cellStyle name="Note 2 3 2 2 5 2 5" xfId="20528"/>
    <cellStyle name="Note 2 3 2 2 5 2 6" xfId="20529"/>
    <cellStyle name="Note 2 3 2 2 5 2 7" xfId="20530"/>
    <cellStyle name="Note 2 3 2 2 5 3" xfId="20531"/>
    <cellStyle name="Note 2 3 2 2 5 4" xfId="20532"/>
    <cellStyle name="Note 2 3 2 2 5 5" xfId="20533"/>
    <cellStyle name="Note 2 3 2 2 6" xfId="20534"/>
    <cellStyle name="Note 2 3 2 2 6 2" xfId="20535"/>
    <cellStyle name="Note 2 3 2 2 6 2 2" xfId="20536"/>
    <cellStyle name="Note 2 3 2 2 6 2 3" xfId="20537"/>
    <cellStyle name="Note 2 3 2 2 6 2 4" xfId="20538"/>
    <cellStyle name="Note 2 3 2 2 6 2 5" xfId="20539"/>
    <cellStyle name="Note 2 3 2 2 6 2 6" xfId="20540"/>
    <cellStyle name="Note 2 3 2 2 6 2 7" xfId="20541"/>
    <cellStyle name="Note 2 3 2 2 6 3" xfId="20542"/>
    <cellStyle name="Note 2 3 2 2 6 4" xfId="20543"/>
    <cellStyle name="Note 2 3 2 2 6 5" xfId="20544"/>
    <cellStyle name="Note 2 3 2 2 7" xfId="20545"/>
    <cellStyle name="Note 2 3 2 2 7 2" xfId="20546"/>
    <cellStyle name="Note 2 3 2 2 7 2 2" xfId="20547"/>
    <cellStyle name="Note 2 3 2 2 7 2 3" xfId="20548"/>
    <cellStyle name="Note 2 3 2 2 7 2 4" xfId="20549"/>
    <cellStyle name="Note 2 3 2 2 7 2 5" xfId="20550"/>
    <cellStyle name="Note 2 3 2 2 7 2 6" xfId="20551"/>
    <cellStyle name="Note 2 3 2 2 7 2 7" xfId="20552"/>
    <cellStyle name="Note 2 3 2 2 7 3" xfId="20553"/>
    <cellStyle name="Note 2 3 2 2 7 4" xfId="20554"/>
    <cellStyle name="Note 2 3 2 2 7 5" xfId="20555"/>
    <cellStyle name="Note 2 3 2 2 8" xfId="20556"/>
    <cellStyle name="Note 2 3 2 2 8 2" xfId="20557"/>
    <cellStyle name="Note 2 3 2 2 8 3" xfId="20558"/>
    <cellStyle name="Note 2 3 2 2 8 4" xfId="20559"/>
    <cellStyle name="Note 2 3 2 2 8 5" xfId="20560"/>
    <cellStyle name="Note 2 3 2 2 8 6" xfId="20561"/>
    <cellStyle name="Note 2 3 2 2 8 7" xfId="20562"/>
    <cellStyle name="Note 2 3 2 2 8 8" xfId="20563"/>
    <cellStyle name="Note 2 3 2 2 9" xfId="20564"/>
    <cellStyle name="Note 2 3 2 2 9 2" xfId="20565"/>
    <cellStyle name="Note 2 3 2 2 9 3" xfId="20566"/>
    <cellStyle name="Note 2 3 2 2 9 4" xfId="20567"/>
    <cellStyle name="Note 2 3 2 2 9 5" xfId="20568"/>
    <cellStyle name="Note 2 3 2 2 9 6" xfId="20569"/>
    <cellStyle name="Note 2 3 2 2 9 7" xfId="20570"/>
    <cellStyle name="Note 2 3 2 3" xfId="20571"/>
    <cellStyle name="Note 2 3 2 3 10" xfId="20572"/>
    <cellStyle name="Note 2 3 2 3 10 2" xfId="20573"/>
    <cellStyle name="Note 2 3 2 3 10 3" xfId="20574"/>
    <cellStyle name="Note 2 3 2 3 10 4" xfId="20575"/>
    <cellStyle name="Note 2 3 2 3 10 5" xfId="20576"/>
    <cellStyle name="Note 2 3 2 3 11" xfId="20577"/>
    <cellStyle name="Note 2 3 2 3 11 2" xfId="20578"/>
    <cellStyle name="Note 2 3 2 3 11 3" xfId="20579"/>
    <cellStyle name="Note 2 3 2 3 11 4" xfId="20580"/>
    <cellStyle name="Note 2 3 2 3 11 5" xfId="20581"/>
    <cellStyle name="Note 2 3 2 3 12" xfId="20582"/>
    <cellStyle name="Note 2 3 2 3 12 2" xfId="20583"/>
    <cellStyle name="Note 2 3 2 3 12 3" xfId="20584"/>
    <cellStyle name="Note 2 3 2 3 12 4" xfId="20585"/>
    <cellStyle name="Note 2 3 2 3 12 5" xfId="20586"/>
    <cellStyle name="Note 2 3 2 3 13" xfId="20587"/>
    <cellStyle name="Note 2 3 2 3 13 2" xfId="20588"/>
    <cellStyle name="Note 2 3 2 3 13 3" xfId="20589"/>
    <cellStyle name="Note 2 3 2 3 13 4" xfId="20590"/>
    <cellStyle name="Note 2 3 2 3 13 5" xfId="20591"/>
    <cellStyle name="Note 2 3 2 3 14" xfId="20592"/>
    <cellStyle name="Note 2 3 2 3 14 2" xfId="20593"/>
    <cellStyle name="Note 2 3 2 3 14 3" xfId="20594"/>
    <cellStyle name="Note 2 3 2 3 14 4" xfId="20595"/>
    <cellStyle name="Note 2 3 2 3 14 5" xfId="20596"/>
    <cellStyle name="Note 2 3 2 3 15" xfId="20597"/>
    <cellStyle name="Note 2 3 2 3 15 2" xfId="20598"/>
    <cellStyle name="Note 2 3 2 3 15 3" xfId="20599"/>
    <cellStyle name="Note 2 3 2 3 15 4" xfId="20600"/>
    <cellStyle name="Note 2 3 2 3 15 5" xfId="20601"/>
    <cellStyle name="Note 2 3 2 3 16" xfId="20602"/>
    <cellStyle name="Note 2 3 2 3 16 2" xfId="20603"/>
    <cellStyle name="Note 2 3 2 3 16 3" xfId="20604"/>
    <cellStyle name="Note 2 3 2 3 16 4" xfId="20605"/>
    <cellStyle name="Note 2 3 2 3 16 5" xfId="20606"/>
    <cellStyle name="Note 2 3 2 3 17" xfId="20607"/>
    <cellStyle name="Note 2 3 2 3 17 2" xfId="20608"/>
    <cellStyle name="Note 2 3 2 3 17 3" xfId="20609"/>
    <cellStyle name="Note 2 3 2 3 17 4" xfId="20610"/>
    <cellStyle name="Note 2 3 2 3 17 5" xfId="20611"/>
    <cellStyle name="Note 2 3 2 3 18" xfId="20612"/>
    <cellStyle name="Note 2 3 2 3 2" xfId="20613"/>
    <cellStyle name="Note 2 3 2 3 2 10" xfId="20614"/>
    <cellStyle name="Note 2 3 2 3 2 10 2" xfId="20615"/>
    <cellStyle name="Note 2 3 2 3 2 10 3" xfId="20616"/>
    <cellStyle name="Note 2 3 2 3 2 10 4" xfId="20617"/>
    <cellStyle name="Note 2 3 2 3 2 10 5" xfId="20618"/>
    <cellStyle name="Note 2 3 2 3 2 11" xfId="20619"/>
    <cellStyle name="Note 2 3 2 3 2 11 2" xfId="20620"/>
    <cellStyle name="Note 2 3 2 3 2 11 3" xfId="20621"/>
    <cellStyle name="Note 2 3 2 3 2 11 4" xfId="20622"/>
    <cellStyle name="Note 2 3 2 3 2 11 5" xfId="20623"/>
    <cellStyle name="Note 2 3 2 3 2 12" xfId="20624"/>
    <cellStyle name="Note 2 3 2 3 2 12 2" xfId="20625"/>
    <cellStyle name="Note 2 3 2 3 2 12 3" xfId="20626"/>
    <cellStyle name="Note 2 3 2 3 2 12 4" xfId="20627"/>
    <cellStyle name="Note 2 3 2 3 2 12 5" xfId="20628"/>
    <cellStyle name="Note 2 3 2 3 2 13" xfId="20629"/>
    <cellStyle name="Note 2 3 2 3 2 13 2" xfId="20630"/>
    <cellStyle name="Note 2 3 2 3 2 13 3" xfId="20631"/>
    <cellStyle name="Note 2 3 2 3 2 13 4" xfId="20632"/>
    <cellStyle name="Note 2 3 2 3 2 13 5" xfId="20633"/>
    <cellStyle name="Note 2 3 2 3 2 14" xfId="20634"/>
    <cellStyle name="Note 2 3 2 3 2 14 2" xfId="20635"/>
    <cellStyle name="Note 2 3 2 3 2 14 3" xfId="20636"/>
    <cellStyle name="Note 2 3 2 3 2 14 4" xfId="20637"/>
    <cellStyle name="Note 2 3 2 3 2 14 5" xfId="20638"/>
    <cellStyle name="Note 2 3 2 3 2 15" xfId="20639"/>
    <cellStyle name="Note 2 3 2 3 2 15 2" xfId="20640"/>
    <cellStyle name="Note 2 3 2 3 2 15 3" xfId="20641"/>
    <cellStyle name="Note 2 3 2 3 2 15 4" xfId="20642"/>
    <cellStyle name="Note 2 3 2 3 2 15 5" xfId="20643"/>
    <cellStyle name="Note 2 3 2 3 2 16" xfId="20644"/>
    <cellStyle name="Note 2 3 2 3 2 16 2" xfId="20645"/>
    <cellStyle name="Note 2 3 2 3 2 16 3" xfId="20646"/>
    <cellStyle name="Note 2 3 2 3 2 16 4" xfId="20647"/>
    <cellStyle name="Note 2 3 2 3 2 16 5" xfId="20648"/>
    <cellStyle name="Note 2 3 2 3 2 17" xfId="20649"/>
    <cellStyle name="Note 2 3 2 3 2 17 2" xfId="20650"/>
    <cellStyle name="Note 2 3 2 3 2 17 3" xfId="20651"/>
    <cellStyle name="Note 2 3 2 3 2 17 4" xfId="20652"/>
    <cellStyle name="Note 2 3 2 3 2 17 5" xfId="20653"/>
    <cellStyle name="Note 2 3 2 3 2 18" xfId="20654"/>
    <cellStyle name="Note 2 3 2 3 2 2" xfId="20655"/>
    <cellStyle name="Note 2 3 2 3 2 2 2" xfId="20656"/>
    <cellStyle name="Note 2 3 2 3 2 2 2 2" xfId="20657"/>
    <cellStyle name="Note 2 3 2 3 2 2 2 3" xfId="20658"/>
    <cellStyle name="Note 2 3 2 3 2 2 2 4" xfId="20659"/>
    <cellStyle name="Note 2 3 2 3 2 2 2 5" xfId="20660"/>
    <cellStyle name="Note 2 3 2 3 2 2 2 6" xfId="20661"/>
    <cellStyle name="Note 2 3 2 3 2 2 2 7" xfId="20662"/>
    <cellStyle name="Note 2 3 2 3 2 2 3" xfId="20663"/>
    <cellStyle name="Note 2 3 2 3 2 2 4" xfId="20664"/>
    <cellStyle name="Note 2 3 2 3 2 2 5" xfId="20665"/>
    <cellStyle name="Note 2 3 2 3 2 3" xfId="20666"/>
    <cellStyle name="Note 2 3 2 3 2 3 2" xfId="20667"/>
    <cellStyle name="Note 2 3 2 3 2 3 2 2" xfId="20668"/>
    <cellStyle name="Note 2 3 2 3 2 3 2 3" xfId="20669"/>
    <cellStyle name="Note 2 3 2 3 2 3 2 4" xfId="20670"/>
    <cellStyle name="Note 2 3 2 3 2 3 2 5" xfId="20671"/>
    <cellStyle name="Note 2 3 2 3 2 3 2 6" xfId="20672"/>
    <cellStyle name="Note 2 3 2 3 2 3 2 7" xfId="20673"/>
    <cellStyle name="Note 2 3 2 3 2 3 3" xfId="20674"/>
    <cellStyle name="Note 2 3 2 3 2 3 4" xfId="20675"/>
    <cellStyle name="Note 2 3 2 3 2 3 5" xfId="20676"/>
    <cellStyle name="Note 2 3 2 3 2 4" xfId="20677"/>
    <cellStyle name="Note 2 3 2 3 2 4 2" xfId="20678"/>
    <cellStyle name="Note 2 3 2 3 2 4 2 2" xfId="20679"/>
    <cellStyle name="Note 2 3 2 3 2 4 2 3" xfId="20680"/>
    <cellStyle name="Note 2 3 2 3 2 4 2 4" xfId="20681"/>
    <cellStyle name="Note 2 3 2 3 2 4 2 5" xfId="20682"/>
    <cellStyle name="Note 2 3 2 3 2 4 2 6" xfId="20683"/>
    <cellStyle name="Note 2 3 2 3 2 4 2 7" xfId="20684"/>
    <cellStyle name="Note 2 3 2 3 2 4 3" xfId="20685"/>
    <cellStyle name="Note 2 3 2 3 2 4 4" xfId="20686"/>
    <cellStyle name="Note 2 3 2 3 2 4 5" xfId="20687"/>
    <cellStyle name="Note 2 3 2 3 2 5" xfId="20688"/>
    <cellStyle name="Note 2 3 2 3 2 5 2" xfId="20689"/>
    <cellStyle name="Note 2 3 2 3 2 5 3" xfId="20690"/>
    <cellStyle name="Note 2 3 2 3 2 5 4" xfId="20691"/>
    <cellStyle name="Note 2 3 2 3 2 5 5" xfId="20692"/>
    <cellStyle name="Note 2 3 2 3 2 5 6" xfId="20693"/>
    <cellStyle name="Note 2 3 2 3 2 5 7" xfId="20694"/>
    <cellStyle name="Note 2 3 2 3 2 5 8" xfId="20695"/>
    <cellStyle name="Note 2 3 2 3 2 6" xfId="20696"/>
    <cellStyle name="Note 2 3 2 3 2 6 2" xfId="20697"/>
    <cellStyle name="Note 2 3 2 3 2 6 3" xfId="20698"/>
    <cellStyle name="Note 2 3 2 3 2 6 4" xfId="20699"/>
    <cellStyle name="Note 2 3 2 3 2 6 5" xfId="20700"/>
    <cellStyle name="Note 2 3 2 3 2 6 6" xfId="20701"/>
    <cellStyle name="Note 2 3 2 3 2 6 7" xfId="20702"/>
    <cellStyle name="Note 2 3 2 3 2 7" xfId="20703"/>
    <cellStyle name="Note 2 3 2 3 2 7 2" xfId="20704"/>
    <cellStyle name="Note 2 3 2 3 2 7 3" xfId="20705"/>
    <cellStyle name="Note 2 3 2 3 2 7 4" xfId="20706"/>
    <cellStyle name="Note 2 3 2 3 2 7 5" xfId="20707"/>
    <cellStyle name="Note 2 3 2 3 2 8" xfId="20708"/>
    <cellStyle name="Note 2 3 2 3 2 8 2" xfId="20709"/>
    <cellStyle name="Note 2 3 2 3 2 8 3" xfId="20710"/>
    <cellStyle name="Note 2 3 2 3 2 8 4" xfId="20711"/>
    <cellStyle name="Note 2 3 2 3 2 8 5" xfId="20712"/>
    <cellStyle name="Note 2 3 2 3 2 9" xfId="20713"/>
    <cellStyle name="Note 2 3 2 3 2 9 2" xfId="20714"/>
    <cellStyle name="Note 2 3 2 3 2 9 3" xfId="20715"/>
    <cellStyle name="Note 2 3 2 3 2 9 4" xfId="20716"/>
    <cellStyle name="Note 2 3 2 3 2 9 5" xfId="20717"/>
    <cellStyle name="Note 2 3 2 3 3" xfId="20718"/>
    <cellStyle name="Note 2 3 2 3 3 10" xfId="20719"/>
    <cellStyle name="Note 2 3 2 3 3 2" xfId="20720"/>
    <cellStyle name="Note 2 3 2 3 3 2 2" xfId="20721"/>
    <cellStyle name="Note 2 3 2 3 3 2 2 2" xfId="20722"/>
    <cellStyle name="Note 2 3 2 3 3 2 2 3" xfId="20723"/>
    <cellStyle name="Note 2 3 2 3 3 2 2 4" xfId="20724"/>
    <cellStyle name="Note 2 3 2 3 3 2 2 5" xfId="20725"/>
    <cellStyle name="Note 2 3 2 3 3 2 2 6" xfId="20726"/>
    <cellStyle name="Note 2 3 2 3 3 2 2 7" xfId="20727"/>
    <cellStyle name="Note 2 3 2 3 3 2 3" xfId="20728"/>
    <cellStyle name="Note 2 3 2 3 3 2 4" xfId="20729"/>
    <cellStyle name="Note 2 3 2 3 3 3" xfId="20730"/>
    <cellStyle name="Note 2 3 2 3 3 3 2" xfId="20731"/>
    <cellStyle name="Note 2 3 2 3 3 3 2 2" xfId="20732"/>
    <cellStyle name="Note 2 3 2 3 3 3 2 3" xfId="20733"/>
    <cellStyle name="Note 2 3 2 3 3 3 2 4" xfId="20734"/>
    <cellStyle name="Note 2 3 2 3 3 3 2 5" xfId="20735"/>
    <cellStyle name="Note 2 3 2 3 3 3 2 6" xfId="20736"/>
    <cellStyle name="Note 2 3 2 3 3 3 2 7" xfId="20737"/>
    <cellStyle name="Note 2 3 2 3 3 3 3" xfId="20738"/>
    <cellStyle name="Note 2 3 2 3 3 3 4" xfId="20739"/>
    <cellStyle name="Note 2 3 2 3 3 4" xfId="20740"/>
    <cellStyle name="Note 2 3 2 3 3 4 2" xfId="20741"/>
    <cellStyle name="Note 2 3 2 3 3 4 2 2" xfId="20742"/>
    <cellStyle name="Note 2 3 2 3 3 4 2 3" xfId="20743"/>
    <cellStyle name="Note 2 3 2 3 3 4 2 4" xfId="20744"/>
    <cellStyle name="Note 2 3 2 3 3 4 2 5" xfId="20745"/>
    <cellStyle name="Note 2 3 2 3 3 4 2 6" xfId="20746"/>
    <cellStyle name="Note 2 3 2 3 3 4 2 7" xfId="20747"/>
    <cellStyle name="Note 2 3 2 3 3 4 3" xfId="20748"/>
    <cellStyle name="Note 2 3 2 3 3 4 4" xfId="20749"/>
    <cellStyle name="Note 2 3 2 3 3 5" xfId="20750"/>
    <cellStyle name="Note 2 3 2 3 3 5 2" xfId="20751"/>
    <cellStyle name="Note 2 3 2 3 3 5 3" xfId="20752"/>
    <cellStyle name="Note 2 3 2 3 3 5 4" xfId="20753"/>
    <cellStyle name="Note 2 3 2 3 3 5 5" xfId="20754"/>
    <cellStyle name="Note 2 3 2 3 3 5 6" xfId="20755"/>
    <cellStyle name="Note 2 3 2 3 3 5 7" xfId="20756"/>
    <cellStyle name="Note 2 3 2 3 3 5 8" xfId="20757"/>
    <cellStyle name="Note 2 3 2 3 3 6" xfId="20758"/>
    <cellStyle name="Note 2 3 2 3 3 6 2" xfId="20759"/>
    <cellStyle name="Note 2 3 2 3 3 6 3" xfId="20760"/>
    <cellStyle name="Note 2 3 2 3 3 6 4" xfId="20761"/>
    <cellStyle name="Note 2 3 2 3 3 6 5" xfId="20762"/>
    <cellStyle name="Note 2 3 2 3 3 6 6" xfId="20763"/>
    <cellStyle name="Note 2 3 2 3 3 6 7" xfId="20764"/>
    <cellStyle name="Note 2 3 2 3 3 7" xfId="20765"/>
    <cellStyle name="Note 2 3 2 3 3 8" xfId="20766"/>
    <cellStyle name="Note 2 3 2 3 3 9" xfId="20767"/>
    <cellStyle name="Note 2 3 2 3 4" xfId="20768"/>
    <cellStyle name="Note 2 3 2 3 4 2" xfId="20769"/>
    <cellStyle name="Note 2 3 2 3 4 2 2" xfId="20770"/>
    <cellStyle name="Note 2 3 2 3 4 2 3" xfId="20771"/>
    <cellStyle name="Note 2 3 2 3 4 2 4" xfId="20772"/>
    <cellStyle name="Note 2 3 2 3 4 2 5" xfId="20773"/>
    <cellStyle name="Note 2 3 2 3 4 2 6" xfId="20774"/>
    <cellStyle name="Note 2 3 2 3 4 2 7" xfId="20775"/>
    <cellStyle name="Note 2 3 2 3 4 3" xfId="20776"/>
    <cellStyle name="Note 2 3 2 3 4 4" xfId="20777"/>
    <cellStyle name="Note 2 3 2 3 4 5" xfId="20778"/>
    <cellStyle name="Note 2 3 2 3 5" xfId="20779"/>
    <cellStyle name="Note 2 3 2 3 5 2" xfId="20780"/>
    <cellStyle name="Note 2 3 2 3 5 2 2" xfId="20781"/>
    <cellStyle name="Note 2 3 2 3 5 2 3" xfId="20782"/>
    <cellStyle name="Note 2 3 2 3 5 2 4" xfId="20783"/>
    <cellStyle name="Note 2 3 2 3 5 2 5" xfId="20784"/>
    <cellStyle name="Note 2 3 2 3 5 2 6" xfId="20785"/>
    <cellStyle name="Note 2 3 2 3 5 2 7" xfId="20786"/>
    <cellStyle name="Note 2 3 2 3 5 3" xfId="20787"/>
    <cellStyle name="Note 2 3 2 3 5 4" xfId="20788"/>
    <cellStyle name="Note 2 3 2 3 5 5" xfId="20789"/>
    <cellStyle name="Note 2 3 2 3 6" xfId="20790"/>
    <cellStyle name="Note 2 3 2 3 6 2" xfId="20791"/>
    <cellStyle name="Note 2 3 2 3 6 2 2" xfId="20792"/>
    <cellStyle name="Note 2 3 2 3 6 2 3" xfId="20793"/>
    <cellStyle name="Note 2 3 2 3 6 2 4" xfId="20794"/>
    <cellStyle name="Note 2 3 2 3 6 2 5" xfId="20795"/>
    <cellStyle name="Note 2 3 2 3 6 2 6" xfId="20796"/>
    <cellStyle name="Note 2 3 2 3 6 2 7" xfId="20797"/>
    <cellStyle name="Note 2 3 2 3 6 3" xfId="20798"/>
    <cellStyle name="Note 2 3 2 3 6 4" xfId="20799"/>
    <cellStyle name="Note 2 3 2 3 6 5" xfId="20800"/>
    <cellStyle name="Note 2 3 2 3 7" xfId="20801"/>
    <cellStyle name="Note 2 3 2 3 7 2" xfId="20802"/>
    <cellStyle name="Note 2 3 2 3 7 2 2" xfId="20803"/>
    <cellStyle name="Note 2 3 2 3 7 2 3" xfId="20804"/>
    <cellStyle name="Note 2 3 2 3 7 2 4" xfId="20805"/>
    <cellStyle name="Note 2 3 2 3 7 2 5" xfId="20806"/>
    <cellStyle name="Note 2 3 2 3 7 2 6" xfId="20807"/>
    <cellStyle name="Note 2 3 2 3 7 2 7" xfId="20808"/>
    <cellStyle name="Note 2 3 2 3 7 3" xfId="20809"/>
    <cellStyle name="Note 2 3 2 3 7 4" xfId="20810"/>
    <cellStyle name="Note 2 3 2 3 7 5" xfId="20811"/>
    <cellStyle name="Note 2 3 2 3 8" xfId="20812"/>
    <cellStyle name="Note 2 3 2 3 8 2" xfId="20813"/>
    <cellStyle name="Note 2 3 2 3 8 3" xfId="20814"/>
    <cellStyle name="Note 2 3 2 3 8 4" xfId="20815"/>
    <cellStyle name="Note 2 3 2 3 8 5" xfId="20816"/>
    <cellStyle name="Note 2 3 2 3 8 6" xfId="20817"/>
    <cellStyle name="Note 2 3 2 3 8 7" xfId="20818"/>
    <cellStyle name="Note 2 3 2 3 8 8" xfId="20819"/>
    <cellStyle name="Note 2 3 2 3 9" xfId="20820"/>
    <cellStyle name="Note 2 3 2 3 9 2" xfId="20821"/>
    <cellStyle name="Note 2 3 2 3 9 3" xfId="20822"/>
    <cellStyle name="Note 2 3 2 3 9 4" xfId="20823"/>
    <cellStyle name="Note 2 3 2 3 9 5" xfId="20824"/>
    <cellStyle name="Note 2 3 2 3 9 6" xfId="20825"/>
    <cellStyle name="Note 2 3 2 3 9 7" xfId="20826"/>
    <cellStyle name="Note 2 3 2 4" xfId="20827"/>
    <cellStyle name="Note 2 3 2 4 10" xfId="20828"/>
    <cellStyle name="Note 2 3 2 4 10 2" xfId="20829"/>
    <cellStyle name="Note 2 3 2 4 10 3" xfId="20830"/>
    <cellStyle name="Note 2 3 2 4 10 4" xfId="20831"/>
    <cellStyle name="Note 2 3 2 4 10 5" xfId="20832"/>
    <cellStyle name="Note 2 3 2 4 11" xfId="20833"/>
    <cellStyle name="Note 2 3 2 4 11 2" xfId="20834"/>
    <cellStyle name="Note 2 3 2 4 11 3" xfId="20835"/>
    <cellStyle name="Note 2 3 2 4 11 4" xfId="20836"/>
    <cellStyle name="Note 2 3 2 4 11 5" xfId="20837"/>
    <cellStyle name="Note 2 3 2 4 12" xfId="20838"/>
    <cellStyle name="Note 2 3 2 4 12 2" xfId="20839"/>
    <cellStyle name="Note 2 3 2 4 12 3" xfId="20840"/>
    <cellStyle name="Note 2 3 2 4 12 4" xfId="20841"/>
    <cellStyle name="Note 2 3 2 4 12 5" xfId="20842"/>
    <cellStyle name="Note 2 3 2 4 13" xfId="20843"/>
    <cellStyle name="Note 2 3 2 4 13 2" xfId="20844"/>
    <cellStyle name="Note 2 3 2 4 13 3" xfId="20845"/>
    <cellStyle name="Note 2 3 2 4 13 4" xfId="20846"/>
    <cellStyle name="Note 2 3 2 4 13 5" xfId="20847"/>
    <cellStyle name="Note 2 3 2 4 14" xfId="20848"/>
    <cellStyle name="Note 2 3 2 4 14 2" xfId="20849"/>
    <cellStyle name="Note 2 3 2 4 14 3" xfId="20850"/>
    <cellStyle name="Note 2 3 2 4 14 4" xfId="20851"/>
    <cellStyle name="Note 2 3 2 4 14 5" xfId="20852"/>
    <cellStyle name="Note 2 3 2 4 15" xfId="20853"/>
    <cellStyle name="Note 2 3 2 4 15 2" xfId="20854"/>
    <cellStyle name="Note 2 3 2 4 15 3" xfId="20855"/>
    <cellStyle name="Note 2 3 2 4 15 4" xfId="20856"/>
    <cellStyle name="Note 2 3 2 4 15 5" xfId="20857"/>
    <cellStyle name="Note 2 3 2 4 16" xfId="20858"/>
    <cellStyle name="Note 2 3 2 4 16 2" xfId="20859"/>
    <cellStyle name="Note 2 3 2 4 16 3" xfId="20860"/>
    <cellStyle name="Note 2 3 2 4 16 4" xfId="20861"/>
    <cellStyle name="Note 2 3 2 4 16 5" xfId="20862"/>
    <cellStyle name="Note 2 3 2 4 17" xfId="20863"/>
    <cellStyle name="Note 2 3 2 4 17 2" xfId="20864"/>
    <cellStyle name="Note 2 3 2 4 17 3" xfId="20865"/>
    <cellStyle name="Note 2 3 2 4 17 4" xfId="20866"/>
    <cellStyle name="Note 2 3 2 4 17 5" xfId="20867"/>
    <cellStyle name="Note 2 3 2 4 18" xfId="20868"/>
    <cellStyle name="Note 2 3 2 4 2" xfId="20869"/>
    <cellStyle name="Note 2 3 2 4 2 2" xfId="20870"/>
    <cellStyle name="Note 2 3 2 4 2 2 2" xfId="20871"/>
    <cellStyle name="Note 2 3 2 4 2 2 3" xfId="20872"/>
    <cellStyle name="Note 2 3 2 4 2 2 4" xfId="20873"/>
    <cellStyle name="Note 2 3 2 4 2 2 5" xfId="20874"/>
    <cellStyle name="Note 2 3 2 4 2 2 6" xfId="20875"/>
    <cellStyle name="Note 2 3 2 4 2 2 7" xfId="20876"/>
    <cellStyle name="Note 2 3 2 4 2 3" xfId="20877"/>
    <cellStyle name="Note 2 3 2 4 2 4" xfId="20878"/>
    <cellStyle name="Note 2 3 2 4 2 5" xfId="20879"/>
    <cellStyle name="Note 2 3 2 4 3" xfId="20880"/>
    <cellStyle name="Note 2 3 2 4 3 2" xfId="20881"/>
    <cellStyle name="Note 2 3 2 4 3 2 2" xfId="20882"/>
    <cellStyle name="Note 2 3 2 4 3 2 3" xfId="20883"/>
    <cellStyle name="Note 2 3 2 4 3 2 4" xfId="20884"/>
    <cellStyle name="Note 2 3 2 4 3 2 5" xfId="20885"/>
    <cellStyle name="Note 2 3 2 4 3 2 6" xfId="20886"/>
    <cellStyle name="Note 2 3 2 4 3 2 7" xfId="20887"/>
    <cellStyle name="Note 2 3 2 4 3 3" xfId="20888"/>
    <cellStyle name="Note 2 3 2 4 3 4" xfId="20889"/>
    <cellStyle name="Note 2 3 2 4 3 5" xfId="20890"/>
    <cellStyle name="Note 2 3 2 4 4" xfId="20891"/>
    <cellStyle name="Note 2 3 2 4 4 2" xfId="20892"/>
    <cellStyle name="Note 2 3 2 4 4 2 2" xfId="20893"/>
    <cellStyle name="Note 2 3 2 4 4 2 3" xfId="20894"/>
    <cellStyle name="Note 2 3 2 4 4 2 4" xfId="20895"/>
    <cellStyle name="Note 2 3 2 4 4 2 5" xfId="20896"/>
    <cellStyle name="Note 2 3 2 4 4 2 6" xfId="20897"/>
    <cellStyle name="Note 2 3 2 4 4 2 7" xfId="20898"/>
    <cellStyle name="Note 2 3 2 4 4 3" xfId="20899"/>
    <cellStyle name="Note 2 3 2 4 4 4" xfId="20900"/>
    <cellStyle name="Note 2 3 2 4 4 5" xfId="20901"/>
    <cellStyle name="Note 2 3 2 4 5" xfId="20902"/>
    <cellStyle name="Note 2 3 2 4 5 2" xfId="20903"/>
    <cellStyle name="Note 2 3 2 4 5 3" xfId="20904"/>
    <cellStyle name="Note 2 3 2 4 5 4" xfId="20905"/>
    <cellStyle name="Note 2 3 2 4 5 5" xfId="20906"/>
    <cellStyle name="Note 2 3 2 4 5 6" xfId="20907"/>
    <cellStyle name="Note 2 3 2 4 5 7" xfId="20908"/>
    <cellStyle name="Note 2 3 2 4 5 8" xfId="20909"/>
    <cellStyle name="Note 2 3 2 4 6" xfId="20910"/>
    <cellStyle name="Note 2 3 2 4 6 2" xfId="20911"/>
    <cellStyle name="Note 2 3 2 4 6 3" xfId="20912"/>
    <cellStyle name="Note 2 3 2 4 6 4" xfId="20913"/>
    <cellStyle name="Note 2 3 2 4 6 5" xfId="20914"/>
    <cellStyle name="Note 2 3 2 4 6 6" xfId="20915"/>
    <cellStyle name="Note 2 3 2 4 6 7" xfId="20916"/>
    <cellStyle name="Note 2 3 2 4 7" xfId="20917"/>
    <cellStyle name="Note 2 3 2 4 7 2" xfId="20918"/>
    <cellStyle name="Note 2 3 2 4 7 3" xfId="20919"/>
    <cellStyle name="Note 2 3 2 4 7 4" xfId="20920"/>
    <cellStyle name="Note 2 3 2 4 7 5" xfId="20921"/>
    <cellStyle name="Note 2 3 2 4 8" xfId="20922"/>
    <cellStyle name="Note 2 3 2 4 8 2" xfId="20923"/>
    <cellStyle name="Note 2 3 2 4 8 3" xfId="20924"/>
    <cellStyle name="Note 2 3 2 4 8 4" xfId="20925"/>
    <cellStyle name="Note 2 3 2 4 8 5" xfId="20926"/>
    <cellStyle name="Note 2 3 2 4 9" xfId="20927"/>
    <cellStyle name="Note 2 3 2 4 9 2" xfId="20928"/>
    <cellStyle name="Note 2 3 2 4 9 3" xfId="20929"/>
    <cellStyle name="Note 2 3 2 4 9 4" xfId="20930"/>
    <cellStyle name="Note 2 3 2 4 9 5" xfId="20931"/>
    <cellStyle name="Note 2 3 2 5" xfId="20932"/>
    <cellStyle name="Note 2 3 2 5 10" xfId="20933"/>
    <cellStyle name="Note 2 3 2 5 2" xfId="20934"/>
    <cellStyle name="Note 2 3 2 5 2 2" xfId="20935"/>
    <cellStyle name="Note 2 3 2 5 2 2 2" xfId="20936"/>
    <cellStyle name="Note 2 3 2 5 2 2 3" xfId="20937"/>
    <cellStyle name="Note 2 3 2 5 2 2 4" xfId="20938"/>
    <cellStyle name="Note 2 3 2 5 2 2 5" xfId="20939"/>
    <cellStyle name="Note 2 3 2 5 2 2 6" xfId="20940"/>
    <cellStyle name="Note 2 3 2 5 2 2 7" xfId="20941"/>
    <cellStyle name="Note 2 3 2 5 2 3" xfId="20942"/>
    <cellStyle name="Note 2 3 2 5 2 4" xfId="20943"/>
    <cellStyle name="Note 2 3 2 5 3" xfId="20944"/>
    <cellStyle name="Note 2 3 2 5 3 2" xfId="20945"/>
    <cellStyle name="Note 2 3 2 5 3 2 2" xfId="20946"/>
    <cellStyle name="Note 2 3 2 5 3 2 3" xfId="20947"/>
    <cellStyle name="Note 2 3 2 5 3 2 4" xfId="20948"/>
    <cellStyle name="Note 2 3 2 5 3 2 5" xfId="20949"/>
    <cellStyle name="Note 2 3 2 5 3 2 6" xfId="20950"/>
    <cellStyle name="Note 2 3 2 5 3 2 7" xfId="20951"/>
    <cellStyle name="Note 2 3 2 5 3 3" xfId="20952"/>
    <cellStyle name="Note 2 3 2 5 3 4" xfId="20953"/>
    <cellStyle name="Note 2 3 2 5 4" xfId="20954"/>
    <cellStyle name="Note 2 3 2 5 4 2" xfId="20955"/>
    <cellStyle name="Note 2 3 2 5 4 2 2" xfId="20956"/>
    <cellStyle name="Note 2 3 2 5 4 2 3" xfId="20957"/>
    <cellStyle name="Note 2 3 2 5 4 2 4" xfId="20958"/>
    <cellStyle name="Note 2 3 2 5 4 2 5" xfId="20959"/>
    <cellStyle name="Note 2 3 2 5 4 2 6" xfId="20960"/>
    <cellStyle name="Note 2 3 2 5 4 2 7" xfId="20961"/>
    <cellStyle name="Note 2 3 2 5 4 3" xfId="20962"/>
    <cellStyle name="Note 2 3 2 5 4 4" xfId="20963"/>
    <cellStyle name="Note 2 3 2 5 5" xfId="20964"/>
    <cellStyle name="Note 2 3 2 5 5 2" xfId="20965"/>
    <cellStyle name="Note 2 3 2 5 5 3" xfId="20966"/>
    <cellStyle name="Note 2 3 2 5 5 4" xfId="20967"/>
    <cellStyle name="Note 2 3 2 5 5 5" xfId="20968"/>
    <cellStyle name="Note 2 3 2 5 5 6" xfId="20969"/>
    <cellStyle name="Note 2 3 2 5 5 7" xfId="20970"/>
    <cellStyle name="Note 2 3 2 5 5 8" xfId="20971"/>
    <cellStyle name="Note 2 3 2 5 6" xfId="20972"/>
    <cellStyle name="Note 2 3 2 5 6 2" xfId="20973"/>
    <cellStyle name="Note 2 3 2 5 6 3" xfId="20974"/>
    <cellStyle name="Note 2 3 2 5 6 4" xfId="20975"/>
    <cellStyle name="Note 2 3 2 5 6 5" xfId="20976"/>
    <cellStyle name="Note 2 3 2 5 6 6" xfId="20977"/>
    <cellStyle name="Note 2 3 2 5 6 7" xfId="20978"/>
    <cellStyle name="Note 2 3 2 5 7" xfId="20979"/>
    <cellStyle name="Note 2 3 2 5 8" xfId="20980"/>
    <cellStyle name="Note 2 3 2 5 9" xfId="20981"/>
    <cellStyle name="Note 2 3 2 6" xfId="20982"/>
    <cellStyle name="Note 2 3 2 6 2" xfId="20983"/>
    <cellStyle name="Note 2 3 2 6 2 2" xfId="20984"/>
    <cellStyle name="Note 2 3 2 6 2 3" xfId="20985"/>
    <cellStyle name="Note 2 3 2 6 2 4" xfId="20986"/>
    <cellStyle name="Note 2 3 2 6 2 5" xfId="20987"/>
    <cellStyle name="Note 2 3 2 6 2 6" xfId="20988"/>
    <cellStyle name="Note 2 3 2 6 2 7" xfId="20989"/>
    <cellStyle name="Note 2 3 2 6 3" xfId="20990"/>
    <cellStyle name="Note 2 3 2 6 4" xfId="20991"/>
    <cellStyle name="Note 2 3 2 6 5" xfId="20992"/>
    <cellStyle name="Note 2 3 2 7" xfId="20993"/>
    <cellStyle name="Note 2 3 2 7 2" xfId="20994"/>
    <cellStyle name="Note 2 3 2 7 2 2" xfId="20995"/>
    <cellStyle name="Note 2 3 2 7 2 3" xfId="20996"/>
    <cellStyle name="Note 2 3 2 7 2 4" xfId="20997"/>
    <cellStyle name="Note 2 3 2 7 2 5" xfId="20998"/>
    <cellStyle name="Note 2 3 2 7 2 6" xfId="20999"/>
    <cellStyle name="Note 2 3 2 7 2 7" xfId="21000"/>
    <cellStyle name="Note 2 3 2 7 3" xfId="21001"/>
    <cellStyle name="Note 2 3 2 7 4" xfId="21002"/>
    <cellStyle name="Note 2 3 2 7 5" xfId="21003"/>
    <cellStyle name="Note 2 3 2 8" xfId="21004"/>
    <cellStyle name="Note 2 3 2 8 2" xfId="21005"/>
    <cellStyle name="Note 2 3 2 8 2 2" xfId="21006"/>
    <cellStyle name="Note 2 3 2 8 2 3" xfId="21007"/>
    <cellStyle name="Note 2 3 2 8 2 4" xfId="21008"/>
    <cellStyle name="Note 2 3 2 8 2 5" xfId="21009"/>
    <cellStyle name="Note 2 3 2 8 2 6" xfId="21010"/>
    <cellStyle name="Note 2 3 2 8 2 7" xfId="21011"/>
    <cellStyle name="Note 2 3 2 8 3" xfId="21012"/>
    <cellStyle name="Note 2 3 2 8 4" xfId="21013"/>
    <cellStyle name="Note 2 3 2 8 5" xfId="21014"/>
    <cellStyle name="Note 2 3 2 9" xfId="21015"/>
    <cellStyle name="Note 2 3 2 9 2" xfId="21016"/>
    <cellStyle name="Note 2 3 2 9 2 2" xfId="21017"/>
    <cellStyle name="Note 2 3 2 9 2 3" xfId="21018"/>
    <cellStyle name="Note 2 3 2 9 2 4" xfId="21019"/>
    <cellStyle name="Note 2 3 2 9 2 5" xfId="21020"/>
    <cellStyle name="Note 2 3 2 9 2 6" xfId="21021"/>
    <cellStyle name="Note 2 3 2 9 2 7" xfId="21022"/>
    <cellStyle name="Note 2 3 2 9 3" xfId="21023"/>
    <cellStyle name="Note 2 3 2 9 4" xfId="21024"/>
    <cellStyle name="Note 2 3 2 9 5" xfId="21025"/>
    <cellStyle name="Note 2 3 3" xfId="21026"/>
    <cellStyle name="Note 2 3 3 10" xfId="21027"/>
    <cellStyle name="Note 2 3 3 10 2" xfId="21028"/>
    <cellStyle name="Note 2 3 3 10 3" xfId="21029"/>
    <cellStyle name="Note 2 3 3 10 4" xfId="21030"/>
    <cellStyle name="Note 2 3 3 10 5" xfId="21031"/>
    <cellStyle name="Note 2 3 3 11" xfId="21032"/>
    <cellStyle name="Note 2 3 3 11 2" xfId="21033"/>
    <cellStyle name="Note 2 3 3 11 3" xfId="21034"/>
    <cellStyle name="Note 2 3 3 11 4" xfId="21035"/>
    <cellStyle name="Note 2 3 3 11 5" xfId="21036"/>
    <cellStyle name="Note 2 3 3 12" xfId="21037"/>
    <cellStyle name="Note 2 3 3 12 2" xfId="21038"/>
    <cellStyle name="Note 2 3 3 12 3" xfId="21039"/>
    <cellStyle name="Note 2 3 3 12 4" xfId="21040"/>
    <cellStyle name="Note 2 3 3 12 5" xfId="21041"/>
    <cellStyle name="Note 2 3 3 13" xfId="21042"/>
    <cellStyle name="Note 2 3 3 13 2" xfId="21043"/>
    <cellStyle name="Note 2 3 3 13 3" xfId="21044"/>
    <cellStyle name="Note 2 3 3 13 4" xfId="21045"/>
    <cellStyle name="Note 2 3 3 13 5" xfId="21046"/>
    <cellStyle name="Note 2 3 3 14" xfId="21047"/>
    <cellStyle name="Note 2 3 3 14 2" xfId="21048"/>
    <cellStyle name="Note 2 3 3 14 3" xfId="21049"/>
    <cellStyle name="Note 2 3 3 14 4" xfId="21050"/>
    <cellStyle name="Note 2 3 3 14 5" xfId="21051"/>
    <cellStyle name="Note 2 3 3 15" xfId="21052"/>
    <cellStyle name="Note 2 3 3 15 2" xfId="21053"/>
    <cellStyle name="Note 2 3 3 15 3" xfId="21054"/>
    <cellStyle name="Note 2 3 3 15 4" xfId="21055"/>
    <cellStyle name="Note 2 3 3 15 5" xfId="21056"/>
    <cellStyle name="Note 2 3 3 16" xfId="21057"/>
    <cellStyle name="Note 2 3 3 16 2" xfId="21058"/>
    <cellStyle name="Note 2 3 3 16 3" xfId="21059"/>
    <cellStyle name="Note 2 3 3 16 4" xfId="21060"/>
    <cellStyle name="Note 2 3 3 16 5" xfId="21061"/>
    <cellStyle name="Note 2 3 3 17" xfId="21062"/>
    <cellStyle name="Note 2 3 3 17 2" xfId="21063"/>
    <cellStyle name="Note 2 3 3 17 3" xfId="21064"/>
    <cellStyle name="Note 2 3 3 17 4" xfId="21065"/>
    <cellStyle name="Note 2 3 3 17 5" xfId="21066"/>
    <cellStyle name="Note 2 3 3 18" xfId="21067"/>
    <cellStyle name="Note 2 3 3 2" xfId="21068"/>
    <cellStyle name="Note 2 3 3 2 10" xfId="21069"/>
    <cellStyle name="Note 2 3 3 2 10 2" xfId="21070"/>
    <cellStyle name="Note 2 3 3 2 10 3" xfId="21071"/>
    <cellStyle name="Note 2 3 3 2 10 4" xfId="21072"/>
    <cellStyle name="Note 2 3 3 2 10 5" xfId="21073"/>
    <cellStyle name="Note 2 3 3 2 11" xfId="21074"/>
    <cellStyle name="Note 2 3 3 2 11 2" xfId="21075"/>
    <cellStyle name="Note 2 3 3 2 11 3" xfId="21076"/>
    <cellStyle name="Note 2 3 3 2 11 4" xfId="21077"/>
    <cellStyle name="Note 2 3 3 2 11 5" xfId="21078"/>
    <cellStyle name="Note 2 3 3 2 12" xfId="21079"/>
    <cellStyle name="Note 2 3 3 2 12 2" xfId="21080"/>
    <cellStyle name="Note 2 3 3 2 12 3" xfId="21081"/>
    <cellStyle name="Note 2 3 3 2 12 4" xfId="21082"/>
    <cellStyle name="Note 2 3 3 2 12 5" xfId="21083"/>
    <cellStyle name="Note 2 3 3 2 13" xfId="21084"/>
    <cellStyle name="Note 2 3 3 2 13 2" xfId="21085"/>
    <cellStyle name="Note 2 3 3 2 13 3" xfId="21086"/>
    <cellStyle name="Note 2 3 3 2 13 4" xfId="21087"/>
    <cellStyle name="Note 2 3 3 2 13 5" xfId="21088"/>
    <cellStyle name="Note 2 3 3 2 14" xfId="21089"/>
    <cellStyle name="Note 2 3 3 2 14 2" xfId="21090"/>
    <cellStyle name="Note 2 3 3 2 14 3" xfId="21091"/>
    <cellStyle name="Note 2 3 3 2 14 4" xfId="21092"/>
    <cellStyle name="Note 2 3 3 2 14 5" xfId="21093"/>
    <cellStyle name="Note 2 3 3 2 15" xfId="21094"/>
    <cellStyle name="Note 2 3 3 2 15 2" xfId="21095"/>
    <cellStyle name="Note 2 3 3 2 15 3" xfId="21096"/>
    <cellStyle name="Note 2 3 3 2 15 4" xfId="21097"/>
    <cellStyle name="Note 2 3 3 2 15 5" xfId="21098"/>
    <cellStyle name="Note 2 3 3 2 16" xfId="21099"/>
    <cellStyle name="Note 2 3 3 2 16 2" xfId="21100"/>
    <cellStyle name="Note 2 3 3 2 16 3" xfId="21101"/>
    <cellStyle name="Note 2 3 3 2 16 4" xfId="21102"/>
    <cellStyle name="Note 2 3 3 2 16 5" xfId="21103"/>
    <cellStyle name="Note 2 3 3 2 17" xfId="21104"/>
    <cellStyle name="Note 2 3 3 2 17 2" xfId="21105"/>
    <cellStyle name="Note 2 3 3 2 17 3" xfId="21106"/>
    <cellStyle name="Note 2 3 3 2 17 4" xfId="21107"/>
    <cellStyle name="Note 2 3 3 2 17 5" xfId="21108"/>
    <cellStyle name="Note 2 3 3 2 18" xfId="21109"/>
    <cellStyle name="Note 2 3 3 2 2" xfId="21110"/>
    <cellStyle name="Note 2 3 3 2 2 2" xfId="21111"/>
    <cellStyle name="Note 2 3 3 2 2 2 2" xfId="21112"/>
    <cellStyle name="Note 2 3 3 2 2 2 3" xfId="21113"/>
    <cellStyle name="Note 2 3 3 2 2 2 4" xfId="21114"/>
    <cellStyle name="Note 2 3 3 2 2 2 5" xfId="21115"/>
    <cellStyle name="Note 2 3 3 2 2 2 6" xfId="21116"/>
    <cellStyle name="Note 2 3 3 2 2 2 7" xfId="21117"/>
    <cellStyle name="Note 2 3 3 2 2 3" xfId="21118"/>
    <cellStyle name="Note 2 3 3 2 2 4" xfId="21119"/>
    <cellStyle name="Note 2 3 3 2 2 5" xfId="21120"/>
    <cellStyle name="Note 2 3 3 2 3" xfId="21121"/>
    <cellStyle name="Note 2 3 3 2 3 2" xfId="21122"/>
    <cellStyle name="Note 2 3 3 2 3 2 2" xfId="21123"/>
    <cellStyle name="Note 2 3 3 2 3 2 3" xfId="21124"/>
    <cellStyle name="Note 2 3 3 2 3 2 4" xfId="21125"/>
    <cellStyle name="Note 2 3 3 2 3 2 5" xfId="21126"/>
    <cellStyle name="Note 2 3 3 2 3 2 6" xfId="21127"/>
    <cellStyle name="Note 2 3 3 2 3 2 7" xfId="21128"/>
    <cellStyle name="Note 2 3 3 2 3 3" xfId="21129"/>
    <cellStyle name="Note 2 3 3 2 3 4" xfId="21130"/>
    <cellStyle name="Note 2 3 3 2 3 5" xfId="21131"/>
    <cellStyle name="Note 2 3 3 2 4" xfId="21132"/>
    <cellStyle name="Note 2 3 3 2 4 2" xfId="21133"/>
    <cellStyle name="Note 2 3 3 2 4 2 2" xfId="21134"/>
    <cellStyle name="Note 2 3 3 2 4 2 3" xfId="21135"/>
    <cellStyle name="Note 2 3 3 2 4 2 4" xfId="21136"/>
    <cellStyle name="Note 2 3 3 2 4 2 5" xfId="21137"/>
    <cellStyle name="Note 2 3 3 2 4 2 6" xfId="21138"/>
    <cellStyle name="Note 2 3 3 2 4 2 7" xfId="21139"/>
    <cellStyle name="Note 2 3 3 2 4 3" xfId="21140"/>
    <cellStyle name="Note 2 3 3 2 4 4" xfId="21141"/>
    <cellStyle name="Note 2 3 3 2 4 5" xfId="21142"/>
    <cellStyle name="Note 2 3 3 2 5" xfId="21143"/>
    <cellStyle name="Note 2 3 3 2 5 2" xfId="21144"/>
    <cellStyle name="Note 2 3 3 2 5 3" xfId="21145"/>
    <cellStyle name="Note 2 3 3 2 5 4" xfId="21146"/>
    <cellStyle name="Note 2 3 3 2 5 5" xfId="21147"/>
    <cellStyle name="Note 2 3 3 2 5 6" xfId="21148"/>
    <cellStyle name="Note 2 3 3 2 5 7" xfId="21149"/>
    <cellStyle name="Note 2 3 3 2 5 8" xfId="21150"/>
    <cellStyle name="Note 2 3 3 2 6" xfId="21151"/>
    <cellStyle name="Note 2 3 3 2 6 2" xfId="21152"/>
    <cellStyle name="Note 2 3 3 2 6 3" xfId="21153"/>
    <cellStyle name="Note 2 3 3 2 6 4" xfId="21154"/>
    <cellStyle name="Note 2 3 3 2 6 5" xfId="21155"/>
    <cellStyle name="Note 2 3 3 2 6 6" xfId="21156"/>
    <cellStyle name="Note 2 3 3 2 6 7" xfId="21157"/>
    <cellStyle name="Note 2 3 3 2 7" xfId="21158"/>
    <cellStyle name="Note 2 3 3 2 7 2" xfId="21159"/>
    <cellStyle name="Note 2 3 3 2 7 3" xfId="21160"/>
    <cellStyle name="Note 2 3 3 2 7 4" xfId="21161"/>
    <cellStyle name="Note 2 3 3 2 7 5" xfId="21162"/>
    <cellStyle name="Note 2 3 3 2 8" xfId="21163"/>
    <cellStyle name="Note 2 3 3 2 8 2" xfId="21164"/>
    <cellStyle name="Note 2 3 3 2 8 3" xfId="21165"/>
    <cellStyle name="Note 2 3 3 2 8 4" xfId="21166"/>
    <cellStyle name="Note 2 3 3 2 8 5" xfId="21167"/>
    <cellStyle name="Note 2 3 3 2 9" xfId="21168"/>
    <cellStyle name="Note 2 3 3 2 9 2" xfId="21169"/>
    <cellStyle name="Note 2 3 3 2 9 3" xfId="21170"/>
    <cellStyle name="Note 2 3 3 2 9 4" xfId="21171"/>
    <cellStyle name="Note 2 3 3 2 9 5" xfId="21172"/>
    <cellStyle name="Note 2 3 3 3" xfId="21173"/>
    <cellStyle name="Note 2 3 3 3 10" xfId="21174"/>
    <cellStyle name="Note 2 3 3 3 2" xfId="21175"/>
    <cellStyle name="Note 2 3 3 3 2 2" xfId="21176"/>
    <cellStyle name="Note 2 3 3 3 2 2 2" xfId="21177"/>
    <cellStyle name="Note 2 3 3 3 2 2 3" xfId="21178"/>
    <cellStyle name="Note 2 3 3 3 2 2 4" xfId="21179"/>
    <cellStyle name="Note 2 3 3 3 2 2 5" xfId="21180"/>
    <cellStyle name="Note 2 3 3 3 2 2 6" xfId="21181"/>
    <cellStyle name="Note 2 3 3 3 2 2 7" xfId="21182"/>
    <cellStyle name="Note 2 3 3 3 2 3" xfId="21183"/>
    <cellStyle name="Note 2 3 3 3 2 4" xfId="21184"/>
    <cellStyle name="Note 2 3 3 3 3" xfId="21185"/>
    <cellStyle name="Note 2 3 3 3 3 2" xfId="21186"/>
    <cellStyle name="Note 2 3 3 3 3 2 2" xfId="21187"/>
    <cellStyle name="Note 2 3 3 3 3 2 3" xfId="21188"/>
    <cellStyle name="Note 2 3 3 3 3 2 4" xfId="21189"/>
    <cellStyle name="Note 2 3 3 3 3 2 5" xfId="21190"/>
    <cellStyle name="Note 2 3 3 3 3 2 6" xfId="21191"/>
    <cellStyle name="Note 2 3 3 3 3 2 7" xfId="21192"/>
    <cellStyle name="Note 2 3 3 3 3 3" xfId="21193"/>
    <cellStyle name="Note 2 3 3 3 3 4" xfId="21194"/>
    <cellStyle name="Note 2 3 3 3 4" xfId="21195"/>
    <cellStyle name="Note 2 3 3 3 4 2" xfId="21196"/>
    <cellStyle name="Note 2 3 3 3 4 2 2" xfId="21197"/>
    <cellStyle name="Note 2 3 3 3 4 2 3" xfId="21198"/>
    <cellStyle name="Note 2 3 3 3 4 2 4" xfId="21199"/>
    <cellStyle name="Note 2 3 3 3 4 2 5" xfId="21200"/>
    <cellStyle name="Note 2 3 3 3 4 2 6" xfId="21201"/>
    <cellStyle name="Note 2 3 3 3 4 2 7" xfId="21202"/>
    <cellStyle name="Note 2 3 3 3 4 3" xfId="21203"/>
    <cellStyle name="Note 2 3 3 3 4 4" xfId="21204"/>
    <cellStyle name="Note 2 3 3 3 5" xfId="21205"/>
    <cellStyle name="Note 2 3 3 3 5 2" xfId="21206"/>
    <cellStyle name="Note 2 3 3 3 5 3" xfId="21207"/>
    <cellStyle name="Note 2 3 3 3 5 4" xfId="21208"/>
    <cellStyle name="Note 2 3 3 3 5 5" xfId="21209"/>
    <cellStyle name="Note 2 3 3 3 5 6" xfId="21210"/>
    <cellStyle name="Note 2 3 3 3 5 7" xfId="21211"/>
    <cellStyle name="Note 2 3 3 3 5 8" xfId="21212"/>
    <cellStyle name="Note 2 3 3 3 6" xfId="21213"/>
    <cellStyle name="Note 2 3 3 3 6 2" xfId="21214"/>
    <cellStyle name="Note 2 3 3 3 6 3" xfId="21215"/>
    <cellStyle name="Note 2 3 3 3 6 4" xfId="21216"/>
    <cellStyle name="Note 2 3 3 3 6 5" xfId="21217"/>
    <cellStyle name="Note 2 3 3 3 6 6" xfId="21218"/>
    <cellStyle name="Note 2 3 3 3 6 7" xfId="21219"/>
    <cellStyle name="Note 2 3 3 3 7" xfId="21220"/>
    <cellStyle name="Note 2 3 3 3 8" xfId="21221"/>
    <cellStyle name="Note 2 3 3 3 9" xfId="21222"/>
    <cellStyle name="Note 2 3 3 4" xfId="21223"/>
    <cellStyle name="Note 2 3 3 4 2" xfId="21224"/>
    <cellStyle name="Note 2 3 3 4 2 2" xfId="21225"/>
    <cellStyle name="Note 2 3 3 4 2 3" xfId="21226"/>
    <cellStyle name="Note 2 3 3 4 2 4" xfId="21227"/>
    <cellStyle name="Note 2 3 3 4 2 5" xfId="21228"/>
    <cellStyle name="Note 2 3 3 4 2 6" xfId="21229"/>
    <cellStyle name="Note 2 3 3 4 2 7" xfId="21230"/>
    <cellStyle name="Note 2 3 3 4 3" xfId="21231"/>
    <cellStyle name="Note 2 3 3 4 4" xfId="21232"/>
    <cellStyle name="Note 2 3 3 4 5" xfId="21233"/>
    <cellStyle name="Note 2 3 3 5" xfId="21234"/>
    <cellStyle name="Note 2 3 3 5 2" xfId="21235"/>
    <cellStyle name="Note 2 3 3 5 2 2" xfId="21236"/>
    <cellStyle name="Note 2 3 3 5 2 3" xfId="21237"/>
    <cellStyle name="Note 2 3 3 5 2 4" xfId="21238"/>
    <cellStyle name="Note 2 3 3 5 2 5" xfId="21239"/>
    <cellStyle name="Note 2 3 3 5 2 6" xfId="21240"/>
    <cellStyle name="Note 2 3 3 5 2 7" xfId="21241"/>
    <cellStyle name="Note 2 3 3 5 3" xfId="21242"/>
    <cellStyle name="Note 2 3 3 5 4" xfId="21243"/>
    <cellStyle name="Note 2 3 3 5 5" xfId="21244"/>
    <cellStyle name="Note 2 3 3 6" xfId="21245"/>
    <cellStyle name="Note 2 3 3 6 2" xfId="21246"/>
    <cellStyle name="Note 2 3 3 6 2 2" xfId="21247"/>
    <cellStyle name="Note 2 3 3 6 2 3" xfId="21248"/>
    <cellStyle name="Note 2 3 3 6 2 4" xfId="21249"/>
    <cellStyle name="Note 2 3 3 6 2 5" xfId="21250"/>
    <cellStyle name="Note 2 3 3 6 2 6" xfId="21251"/>
    <cellStyle name="Note 2 3 3 6 2 7" xfId="21252"/>
    <cellStyle name="Note 2 3 3 6 3" xfId="21253"/>
    <cellStyle name="Note 2 3 3 6 4" xfId="21254"/>
    <cellStyle name="Note 2 3 3 6 5" xfId="21255"/>
    <cellStyle name="Note 2 3 3 7" xfId="21256"/>
    <cellStyle name="Note 2 3 3 7 2" xfId="21257"/>
    <cellStyle name="Note 2 3 3 7 2 2" xfId="21258"/>
    <cellStyle name="Note 2 3 3 7 2 3" xfId="21259"/>
    <cellStyle name="Note 2 3 3 7 2 4" xfId="21260"/>
    <cellStyle name="Note 2 3 3 7 2 5" xfId="21261"/>
    <cellStyle name="Note 2 3 3 7 2 6" xfId="21262"/>
    <cellStyle name="Note 2 3 3 7 2 7" xfId="21263"/>
    <cellStyle name="Note 2 3 3 7 3" xfId="21264"/>
    <cellStyle name="Note 2 3 3 7 4" xfId="21265"/>
    <cellStyle name="Note 2 3 3 7 5" xfId="21266"/>
    <cellStyle name="Note 2 3 3 8" xfId="21267"/>
    <cellStyle name="Note 2 3 3 8 2" xfId="21268"/>
    <cellStyle name="Note 2 3 3 8 3" xfId="21269"/>
    <cellStyle name="Note 2 3 3 8 4" xfId="21270"/>
    <cellStyle name="Note 2 3 3 8 5" xfId="21271"/>
    <cellStyle name="Note 2 3 3 8 6" xfId="21272"/>
    <cellStyle name="Note 2 3 3 8 7" xfId="21273"/>
    <cellStyle name="Note 2 3 3 8 8" xfId="21274"/>
    <cellStyle name="Note 2 3 3 9" xfId="21275"/>
    <cellStyle name="Note 2 3 3 9 2" xfId="21276"/>
    <cellStyle name="Note 2 3 3 9 3" xfId="21277"/>
    <cellStyle name="Note 2 3 3 9 4" xfId="21278"/>
    <cellStyle name="Note 2 3 3 9 5" xfId="21279"/>
    <cellStyle name="Note 2 3 3 9 6" xfId="21280"/>
    <cellStyle name="Note 2 3 3 9 7" xfId="21281"/>
    <cellStyle name="Note 2 3 4" xfId="21282"/>
    <cellStyle name="Note 2 3 4 10" xfId="21283"/>
    <cellStyle name="Note 2 3 4 10 2" xfId="21284"/>
    <cellStyle name="Note 2 3 4 10 3" xfId="21285"/>
    <cellStyle name="Note 2 3 4 10 4" xfId="21286"/>
    <cellStyle name="Note 2 3 4 10 5" xfId="21287"/>
    <cellStyle name="Note 2 3 4 11" xfId="21288"/>
    <cellStyle name="Note 2 3 4 11 2" xfId="21289"/>
    <cellStyle name="Note 2 3 4 11 3" xfId="21290"/>
    <cellStyle name="Note 2 3 4 11 4" xfId="21291"/>
    <cellStyle name="Note 2 3 4 11 5" xfId="21292"/>
    <cellStyle name="Note 2 3 4 12" xfId="21293"/>
    <cellStyle name="Note 2 3 4 12 2" xfId="21294"/>
    <cellStyle name="Note 2 3 4 12 3" xfId="21295"/>
    <cellStyle name="Note 2 3 4 12 4" xfId="21296"/>
    <cellStyle name="Note 2 3 4 12 5" xfId="21297"/>
    <cellStyle name="Note 2 3 4 13" xfId="21298"/>
    <cellStyle name="Note 2 3 4 13 2" xfId="21299"/>
    <cellStyle name="Note 2 3 4 13 3" xfId="21300"/>
    <cellStyle name="Note 2 3 4 13 4" xfId="21301"/>
    <cellStyle name="Note 2 3 4 13 5" xfId="21302"/>
    <cellStyle name="Note 2 3 4 14" xfId="21303"/>
    <cellStyle name="Note 2 3 4 14 2" xfId="21304"/>
    <cellStyle name="Note 2 3 4 14 3" xfId="21305"/>
    <cellStyle name="Note 2 3 4 14 4" xfId="21306"/>
    <cellStyle name="Note 2 3 4 14 5" xfId="21307"/>
    <cellStyle name="Note 2 3 4 15" xfId="21308"/>
    <cellStyle name="Note 2 3 4 15 2" xfId="21309"/>
    <cellStyle name="Note 2 3 4 15 3" xfId="21310"/>
    <cellStyle name="Note 2 3 4 15 4" xfId="21311"/>
    <cellStyle name="Note 2 3 4 15 5" xfId="21312"/>
    <cellStyle name="Note 2 3 4 16" xfId="21313"/>
    <cellStyle name="Note 2 3 4 16 2" xfId="21314"/>
    <cellStyle name="Note 2 3 4 16 3" xfId="21315"/>
    <cellStyle name="Note 2 3 4 16 4" xfId="21316"/>
    <cellStyle name="Note 2 3 4 16 5" xfId="21317"/>
    <cellStyle name="Note 2 3 4 17" xfId="21318"/>
    <cellStyle name="Note 2 3 4 17 2" xfId="21319"/>
    <cellStyle name="Note 2 3 4 17 3" xfId="21320"/>
    <cellStyle name="Note 2 3 4 17 4" xfId="21321"/>
    <cellStyle name="Note 2 3 4 17 5" xfId="21322"/>
    <cellStyle name="Note 2 3 4 18" xfId="21323"/>
    <cellStyle name="Note 2 3 4 2" xfId="21324"/>
    <cellStyle name="Note 2 3 4 2 10" xfId="21325"/>
    <cellStyle name="Note 2 3 4 2 10 2" xfId="21326"/>
    <cellStyle name="Note 2 3 4 2 10 3" xfId="21327"/>
    <cellStyle name="Note 2 3 4 2 10 4" xfId="21328"/>
    <cellStyle name="Note 2 3 4 2 10 5" xfId="21329"/>
    <cellStyle name="Note 2 3 4 2 11" xfId="21330"/>
    <cellStyle name="Note 2 3 4 2 11 2" xfId="21331"/>
    <cellStyle name="Note 2 3 4 2 11 3" xfId="21332"/>
    <cellStyle name="Note 2 3 4 2 11 4" xfId="21333"/>
    <cellStyle name="Note 2 3 4 2 11 5" xfId="21334"/>
    <cellStyle name="Note 2 3 4 2 12" xfId="21335"/>
    <cellStyle name="Note 2 3 4 2 12 2" xfId="21336"/>
    <cellStyle name="Note 2 3 4 2 12 3" xfId="21337"/>
    <cellStyle name="Note 2 3 4 2 12 4" xfId="21338"/>
    <cellStyle name="Note 2 3 4 2 12 5" xfId="21339"/>
    <cellStyle name="Note 2 3 4 2 13" xfId="21340"/>
    <cellStyle name="Note 2 3 4 2 13 2" xfId="21341"/>
    <cellStyle name="Note 2 3 4 2 13 3" xfId="21342"/>
    <cellStyle name="Note 2 3 4 2 13 4" xfId="21343"/>
    <cellStyle name="Note 2 3 4 2 13 5" xfId="21344"/>
    <cellStyle name="Note 2 3 4 2 14" xfId="21345"/>
    <cellStyle name="Note 2 3 4 2 14 2" xfId="21346"/>
    <cellStyle name="Note 2 3 4 2 14 3" xfId="21347"/>
    <cellStyle name="Note 2 3 4 2 14 4" xfId="21348"/>
    <cellStyle name="Note 2 3 4 2 14 5" xfId="21349"/>
    <cellStyle name="Note 2 3 4 2 15" xfId="21350"/>
    <cellStyle name="Note 2 3 4 2 15 2" xfId="21351"/>
    <cellStyle name="Note 2 3 4 2 15 3" xfId="21352"/>
    <cellStyle name="Note 2 3 4 2 15 4" xfId="21353"/>
    <cellStyle name="Note 2 3 4 2 15 5" xfId="21354"/>
    <cellStyle name="Note 2 3 4 2 16" xfId="21355"/>
    <cellStyle name="Note 2 3 4 2 16 2" xfId="21356"/>
    <cellStyle name="Note 2 3 4 2 16 3" xfId="21357"/>
    <cellStyle name="Note 2 3 4 2 16 4" xfId="21358"/>
    <cellStyle name="Note 2 3 4 2 16 5" xfId="21359"/>
    <cellStyle name="Note 2 3 4 2 17" xfId="21360"/>
    <cellStyle name="Note 2 3 4 2 17 2" xfId="21361"/>
    <cellStyle name="Note 2 3 4 2 17 3" xfId="21362"/>
    <cellStyle name="Note 2 3 4 2 17 4" xfId="21363"/>
    <cellStyle name="Note 2 3 4 2 17 5" xfId="21364"/>
    <cellStyle name="Note 2 3 4 2 18" xfId="21365"/>
    <cellStyle name="Note 2 3 4 2 2" xfId="21366"/>
    <cellStyle name="Note 2 3 4 2 2 2" xfId="21367"/>
    <cellStyle name="Note 2 3 4 2 2 2 2" xfId="21368"/>
    <cellStyle name="Note 2 3 4 2 2 2 3" xfId="21369"/>
    <cellStyle name="Note 2 3 4 2 2 2 4" xfId="21370"/>
    <cellStyle name="Note 2 3 4 2 2 2 5" xfId="21371"/>
    <cellStyle name="Note 2 3 4 2 2 2 6" xfId="21372"/>
    <cellStyle name="Note 2 3 4 2 2 2 7" xfId="21373"/>
    <cellStyle name="Note 2 3 4 2 2 3" xfId="21374"/>
    <cellStyle name="Note 2 3 4 2 2 4" xfId="21375"/>
    <cellStyle name="Note 2 3 4 2 2 5" xfId="21376"/>
    <cellStyle name="Note 2 3 4 2 3" xfId="21377"/>
    <cellStyle name="Note 2 3 4 2 3 2" xfId="21378"/>
    <cellStyle name="Note 2 3 4 2 3 2 2" xfId="21379"/>
    <cellStyle name="Note 2 3 4 2 3 2 3" xfId="21380"/>
    <cellStyle name="Note 2 3 4 2 3 2 4" xfId="21381"/>
    <cellStyle name="Note 2 3 4 2 3 2 5" xfId="21382"/>
    <cellStyle name="Note 2 3 4 2 3 2 6" xfId="21383"/>
    <cellStyle name="Note 2 3 4 2 3 2 7" xfId="21384"/>
    <cellStyle name="Note 2 3 4 2 3 3" xfId="21385"/>
    <cellStyle name="Note 2 3 4 2 3 4" xfId="21386"/>
    <cellStyle name="Note 2 3 4 2 3 5" xfId="21387"/>
    <cellStyle name="Note 2 3 4 2 4" xfId="21388"/>
    <cellStyle name="Note 2 3 4 2 4 2" xfId="21389"/>
    <cellStyle name="Note 2 3 4 2 4 2 2" xfId="21390"/>
    <cellStyle name="Note 2 3 4 2 4 2 3" xfId="21391"/>
    <cellStyle name="Note 2 3 4 2 4 2 4" xfId="21392"/>
    <cellStyle name="Note 2 3 4 2 4 2 5" xfId="21393"/>
    <cellStyle name="Note 2 3 4 2 4 2 6" xfId="21394"/>
    <cellStyle name="Note 2 3 4 2 4 2 7" xfId="21395"/>
    <cellStyle name="Note 2 3 4 2 4 3" xfId="21396"/>
    <cellStyle name="Note 2 3 4 2 4 4" xfId="21397"/>
    <cellStyle name="Note 2 3 4 2 4 5" xfId="21398"/>
    <cellStyle name="Note 2 3 4 2 5" xfId="21399"/>
    <cellStyle name="Note 2 3 4 2 5 2" xfId="21400"/>
    <cellStyle name="Note 2 3 4 2 5 3" xfId="21401"/>
    <cellStyle name="Note 2 3 4 2 5 4" xfId="21402"/>
    <cellStyle name="Note 2 3 4 2 5 5" xfId="21403"/>
    <cellStyle name="Note 2 3 4 2 5 6" xfId="21404"/>
    <cellStyle name="Note 2 3 4 2 5 7" xfId="21405"/>
    <cellStyle name="Note 2 3 4 2 5 8" xfId="21406"/>
    <cellStyle name="Note 2 3 4 2 6" xfId="21407"/>
    <cellStyle name="Note 2 3 4 2 6 2" xfId="21408"/>
    <cellStyle name="Note 2 3 4 2 6 3" xfId="21409"/>
    <cellStyle name="Note 2 3 4 2 6 4" xfId="21410"/>
    <cellStyle name="Note 2 3 4 2 6 5" xfId="21411"/>
    <cellStyle name="Note 2 3 4 2 6 6" xfId="21412"/>
    <cellStyle name="Note 2 3 4 2 6 7" xfId="21413"/>
    <cellStyle name="Note 2 3 4 2 7" xfId="21414"/>
    <cellStyle name="Note 2 3 4 2 7 2" xfId="21415"/>
    <cellStyle name="Note 2 3 4 2 7 3" xfId="21416"/>
    <cellStyle name="Note 2 3 4 2 7 4" xfId="21417"/>
    <cellStyle name="Note 2 3 4 2 7 5" xfId="21418"/>
    <cellStyle name="Note 2 3 4 2 8" xfId="21419"/>
    <cellStyle name="Note 2 3 4 2 8 2" xfId="21420"/>
    <cellStyle name="Note 2 3 4 2 8 3" xfId="21421"/>
    <cellStyle name="Note 2 3 4 2 8 4" xfId="21422"/>
    <cellStyle name="Note 2 3 4 2 8 5" xfId="21423"/>
    <cellStyle name="Note 2 3 4 2 9" xfId="21424"/>
    <cellStyle name="Note 2 3 4 2 9 2" xfId="21425"/>
    <cellStyle name="Note 2 3 4 2 9 3" xfId="21426"/>
    <cellStyle name="Note 2 3 4 2 9 4" xfId="21427"/>
    <cellStyle name="Note 2 3 4 2 9 5" xfId="21428"/>
    <cellStyle name="Note 2 3 4 3" xfId="21429"/>
    <cellStyle name="Note 2 3 4 3 10" xfId="21430"/>
    <cellStyle name="Note 2 3 4 3 2" xfId="21431"/>
    <cellStyle name="Note 2 3 4 3 2 2" xfId="21432"/>
    <cellStyle name="Note 2 3 4 3 2 2 2" xfId="21433"/>
    <cellStyle name="Note 2 3 4 3 2 2 3" xfId="21434"/>
    <cellStyle name="Note 2 3 4 3 2 2 4" xfId="21435"/>
    <cellStyle name="Note 2 3 4 3 2 2 5" xfId="21436"/>
    <cellStyle name="Note 2 3 4 3 2 2 6" xfId="21437"/>
    <cellStyle name="Note 2 3 4 3 2 2 7" xfId="21438"/>
    <cellStyle name="Note 2 3 4 3 2 3" xfId="21439"/>
    <cellStyle name="Note 2 3 4 3 2 4" xfId="21440"/>
    <cellStyle name="Note 2 3 4 3 3" xfId="21441"/>
    <cellStyle name="Note 2 3 4 3 3 2" xfId="21442"/>
    <cellStyle name="Note 2 3 4 3 3 2 2" xfId="21443"/>
    <cellStyle name="Note 2 3 4 3 3 2 3" xfId="21444"/>
    <cellStyle name="Note 2 3 4 3 3 2 4" xfId="21445"/>
    <cellStyle name="Note 2 3 4 3 3 2 5" xfId="21446"/>
    <cellStyle name="Note 2 3 4 3 3 2 6" xfId="21447"/>
    <cellStyle name="Note 2 3 4 3 3 2 7" xfId="21448"/>
    <cellStyle name="Note 2 3 4 3 3 3" xfId="21449"/>
    <cellStyle name="Note 2 3 4 3 3 4" xfId="21450"/>
    <cellStyle name="Note 2 3 4 3 4" xfId="21451"/>
    <cellStyle name="Note 2 3 4 3 4 2" xfId="21452"/>
    <cellStyle name="Note 2 3 4 3 4 2 2" xfId="21453"/>
    <cellStyle name="Note 2 3 4 3 4 2 3" xfId="21454"/>
    <cellStyle name="Note 2 3 4 3 4 2 4" xfId="21455"/>
    <cellStyle name="Note 2 3 4 3 4 2 5" xfId="21456"/>
    <cellStyle name="Note 2 3 4 3 4 2 6" xfId="21457"/>
    <cellStyle name="Note 2 3 4 3 4 2 7" xfId="21458"/>
    <cellStyle name="Note 2 3 4 3 4 3" xfId="21459"/>
    <cellStyle name="Note 2 3 4 3 4 4" xfId="21460"/>
    <cellStyle name="Note 2 3 4 3 5" xfId="21461"/>
    <cellStyle name="Note 2 3 4 3 5 2" xfId="21462"/>
    <cellStyle name="Note 2 3 4 3 5 3" xfId="21463"/>
    <cellStyle name="Note 2 3 4 3 5 4" xfId="21464"/>
    <cellStyle name="Note 2 3 4 3 5 5" xfId="21465"/>
    <cellStyle name="Note 2 3 4 3 5 6" xfId="21466"/>
    <cellStyle name="Note 2 3 4 3 5 7" xfId="21467"/>
    <cellStyle name="Note 2 3 4 3 5 8" xfId="21468"/>
    <cellStyle name="Note 2 3 4 3 6" xfId="21469"/>
    <cellStyle name="Note 2 3 4 3 6 2" xfId="21470"/>
    <cellStyle name="Note 2 3 4 3 6 3" xfId="21471"/>
    <cellStyle name="Note 2 3 4 3 6 4" xfId="21472"/>
    <cellStyle name="Note 2 3 4 3 6 5" xfId="21473"/>
    <cellStyle name="Note 2 3 4 3 6 6" xfId="21474"/>
    <cellStyle name="Note 2 3 4 3 6 7" xfId="21475"/>
    <cellStyle name="Note 2 3 4 3 7" xfId="21476"/>
    <cellStyle name="Note 2 3 4 3 8" xfId="21477"/>
    <cellStyle name="Note 2 3 4 3 9" xfId="21478"/>
    <cellStyle name="Note 2 3 4 4" xfId="21479"/>
    <cellStyle name="Note 2 3 4 4 2" xfId="21480"/>
    <cellStyle name="Note 2 3 4 4 2 2" xfId="21481"/>
    <cellStyle name="Note 2 3 4 4 2 3" xfId="21482"/>
    <cellStyle name="Note 2 3 4 4 2 4" xfId="21483"/>
    <cellStyle name="Note 2 3 4 4 2 5" xfId="21484"/>
    <cellStyle name="Note 2 3 4 4 2 6" xfId="21485"/>
    <cellStyle name="Note 2 3 4 4 2 7" xfId="21486"/>
    <cellStyle name="Note 2 3 4 4 3" xfId="21487"/>
    <cellStyle name="Note 2 3 4 4 4" xfId="21488"/>
    <cellStyle name="Note 2 3 4 4 5" xfId="21489"/>
    <cellStyle name="Note 2 3 4 5" xfId="21490"/>
    <cellStyle name="Note 2 3 4 5 2" xfId="21491"/>
    <cellStyle name="Note 2 3 4 5 2 2" xfId="21492"/>
    <cellStyle name="Note 2 3 4 5 2 3" xfId="21493"/>
    <cellStyle name="Note 2 3 4 5 2 4" xfId="21494"/>
    <cellStyle name="Note 2 3 4 5 2 5" xfId="21495"/>
    <cellStyle name="Note 2 3 4 5 2 6" xfId="21496"/>
    <cellStyle name="Note 2 3 4 5 2 7" xfId="21497"/>
    <cellStyle name="Note 2 3 4 5 3" xfId="21498"/>
    <cellStyle name="Note 2 3 4 5 4" xfId="21499"/>
    <cellStyle name="Note 2 3 4 5 5" xfId="21500"/>
    <cellStyle name="Note 2 3 4 6" xfId="21501"/>
    <cellStyle name="Note 2 3 4 6 2" xfId="21502"/>
    <cellStyle name="Note 2 3 4 6 2 2" xfId="21503"/>
    <cellStyle name="Note 2 3 4 6 2 3" xfId="21504"/>
    <cellStyle name="Note 2 3 4 6 2 4" xfId="21505"/>
    <cellStyle name="Note 2 3 4 6 2 5" xfId="21506"/>
    <cellStyle name="Note 2 3 4 6 2 6" xfId="21507"/>
    <cellStyle name="Note 2 3 4 6 2 7" xfId="21508"/>
    <cellStyle name="Note 2 3 4 6 3" xfId="21509"/>
    <cellStyle name="Note 2 3 4 6 4" xfId="21510"/>
    <cellStyle name="Note 2 3 4 6 5" xfId="21511"/>
    <cellStyle name="Note 2 3 4 7" xfId="21512"/>
    <cellStyle name="Note 2 3 4 7 2" xfId="21513"/>
    <cellStyle name="Note 2 3 4 7 2 2" xfId="21514"/>
    <cellStyle name="Note 2 3 4 7 2 3" xfId="21515"/>
    <cellStyle name="Note 2 3 4 7 2 4" xfId="21516"/>
    <cellStyle name="Note 2 3 4 7 2 5" xfId="21517"/>
    <cellStyle name="Note 2 3 4 7 2 6" xfId="21518"/>
    <cellStyle name="Note 2 3 4 7 2 7" xfId="21519"/>
    <cellStyle name="Note 2 3 4 7 3" xfId="21520"/>
    <cellStyle name="Note 2 3 4 7 4" xfId="21521"/>
    <cellStyle name="Note 2 3 4 7 5" xfId="21522"/>
    <cellStyle name="Note 2 3 4 8" xfId="21523"/>
    <cellStyle name="Note 2 3 4 8 2" xfId="21524"/>
    <cellStyle name="Note 2 3 4 8 3" xfId="21525"/>
    <cellStyle name="Note 2 3 4 8 4" xfId="21526"/>
    <cellStyle name="Note 2 3 4 8 5" xfId="21527"/>
    <cellStyle name="Note 2 3 4 8 6" xfId="21528"/>
    <cellStyle name="Note 2 3 4 8 7" xfId="21529"/>
    <cellStyle name="Note 2 3 4 8 8" xfId="21530"/>
    <cellStyle name="Note 2 3 4 9" xfId="21531"/>
    <cellStyle name="Note 2 3 4 9 2" xfId="21532"/>
    <cellStyle name="Note 2 3 4 9 3" xfId="21533"/>
    <cellStyle name="Note 2 3 4 9 4" xfId="21534"/>
    <cellStyle name="Note 2 3 4 9 5" xfId="21535"/>
    <cellStyle name="Note 2 3 4 9 6" xfId="21536"/>
    <cellStyle name="Note 2 3 4 9 7" xfId="21537"/>
    <cellStyle name="Note 2 3 5" xfId="21538"/>
    <cellStyle name="Note 2 3 5 10" xfId="21539"/>
    <cellStyle name="Note 2 3 5 10 2" xfId="21540"/>
    <cellStyle name="Note 2 3 5 10 3" xfId="21541"/>
    <cellStyle name="Note 2 3 5 10 4" xfId="21542"/>
    <cellStyle name="Note 2 3 5 10 5" xfId="21543"/>
    <cellStyle name="Note 2 3 5 11" xfId="21544"/>
    <cellStyle name="Note 2 3 5 11 2" xfId="21545"/>
    <cellStyle name="Note 2 3 5 11 3" xfId="21546"/>
    <cellStyle name="Note 2 3 5 11 4" xfId="21547"/>
    <cellStyle name="Note 2 3 5 11 5" xfId="21548"/>
    <cellStyle name="Note 2 3 5 12" xfId="21549"/>
    <cellStyle name="Note 2 3 5 12 2" xfId="21550"/>
    <cellStyle name="Note 2 3 5 12 3" xfId="21551"/>
    <cellStyle name="Note 2 3 5 12 4" xfId="21552"/>
    <cellStyle name="Note 2 3 5 12 5" xfId="21553"/>
    <cellStyle name="Note 2 3 5 13" xfId="21554"/>
    <cellStyle name="Note 2 3 5 13 2" xfId="21555"/>
    <cellStyle name="Note 2 3 5 13 3" xfId="21556"/>
    <cellStyle name="Note 2 3 5 13 4" xfId="21557"/>
    <cellStyle name="Note 2 3 5 13 5" xfId="21558"/>
    <cellStyle name="Note 2 3 5 14" xfId="21559"/>
    <cellStyle name="Note 2 3 5 14 2" xfId="21560"/>
    <cellStyle name="Note 2 3 5 14 3" xfId="21561"/>
    <cellStyle name="Note 2 3 5 14 4" xfId="21562"/>
    <cellStyle name="Note 2 3 5 14 5" xfId="21563"/>
    <cellStyle name="Note 2 3 5 15" xfId="21564"/>
    <cellStyle name="Note 2 3 5 15 2" xfId="21565"/>
    <cellStyle name="Note 2 3 5 15 3" xfId="21566"/>
    <cellStyle name="Note 2 3 5 15 4" xfId="21567"/>
    <cellStyle name="Note 2 3 5 15 5" xfId="21568"/>
    <cellStyle name="Note 2 3 5 16" xfId="21569"/>
    <cellStyle name="Note 2 3 5 16 2" xfId="21570"/>
    <cellStyle name="Note 2 3 5 16 3" xfId="21571"/>
    <cellStyle name="Note 2 3 5 16 4" xfId="21572"/>
    <cellStyle name="Note 2 3 5 16 5" xfId="21573"/>
    <cellStyle name="Note 2 3 5 17" xfId="21574"/>
    <cellStyle name="Note 2 3 5 17 2" xfId="21575"/>
    <cellStyle name="Note 2 3 5 17 3" xfId="21576"/>
    <cellStyle name="Note 2 3 5 17 4" xfId="21577"/>
    <cellStyle name="Note 2 3 5 17 5" xfId="21578"/>
    <cellStyle name="Note 2 3 5 18" xfId="21579"/>
    <cellStyle name="Note 2 3 5 2" xfId="21580"/>
    <cellStyle name="Note 2 3 5 2 2" xfId="21581"/>
    <cellStyle name="Note 2 3 5 2 2 2" xfId="21582"/>
    <cellStyle name="Note 2 3 5 2 2 3" xfId="21583"/>
    <cellStyle name="Note 2 3 5 2 2 4" xfId="21584"/>
    <cellStyle name="Note 2 3 5 2 2 5" xfId="21585"/>
    <cellStyle name="Note 2 3 5 2 2 6" xfId="21586"/>
    <cellStyle name="Note 2 3 5 2 2 7" xfId="21587"/>
    <cellStyle name="Note 2 3 5 2 3" xfId="21588"/>
    <cellStyle name="Note 2 3 5 2 4" xfId="21589"/>
    <cellStyle name="Note 2 3 5 2 5" xfId="21590"/>
    <cellStyle name="Note 2 3 5 3" xfId="21591"/>
    <cellStyle name="Note 2 3 5 3 2" xfId="21592"/>
    <cellStyle name="Note 2 3 5 3 2 2" xfId="21593"/>
    <cellStyle name="Note 2 3 5 3 2 3" xfId="21594"/>
    <cellStyle name="Note 2 3 5 3 2 4" xfId="21595"/>
    <cellStyle name="Note 2 3 5 3 2 5" xfId="21596"/>
    <cellStyle name="Note 2 3 5 3 2 6" xfId="21597"/>
    <cellStyle name="Note 2 3 5 3 2 7" xfId="21598"/>
    <cellStyle name="Note 2 3 5 3 3" xfId="21599"/>
    <cellStyle name="Note 2 3 5 3 4" xfId="21600"/>
    <cellStyle name="Note 2 3 5 3 5" xfId="21601"/>
    <cellStyle name="Note 2 3 5 4" xfId="21602"/>
    <cellStyle name="Note 2 3 5 4 2" xfId="21603"/>
    <cellStyle name="Note 2 3 5 4 2 2" xfId="21604"/>
    <cellStyle name="Note 2 3 5 4 2 3" xfId="21605"/>
    <cellStyle name="Note 2 3 5 4 2 4" xfId="21606"/>
    <cellStyle name="Note 2 3 5 4 2 5" xfId="21607"/>
    <cellStyle name="Note 2 3 5 4 2 6" xfId="21608"/>
    <cellStyle name="Note 2 3 5 4 2 7" xfId="21609"/>
    <cellStyle name="Note 2 3 5 4 3" xfId="21610"/>
    <cellStyle name="Note 2 3 5 4 4" xfId="21611"/>
    <cellStyle name="Note 2 3 5 4 5" xfId="21612"/>
    <cellStyle name="Note 2 3 5 5" xfId="21613"/>
    <cellStyle name="Note 2 3 5 5 2" xfId="21614"/>
    <cellStyle name="Note 2 3 5 5 3" xfId="21615"/>
    <cellStyle name="Note 2 3 5 5 4" xfId="21616"/>
    <cellStyle name="Note 2 3 5 5 5" xfId="21617"/>
    <cellStyle name="Note 2 3 5 5 6" xfId="21618"/>
    <cellStyle name="Note 2 3 5 5 7" xfId="21619"/>
    <cellStyle name="Note 2 3 5 5 8" xfId="21620"/>
    <cellStyle name="Note 2 3 5 6" xfId="21621"/>
    <cellStyle name="Note 2 3 5 6 2" xfId="21622"/>
    <cellStyle name="Note 2 3 5 6 3" xfId="21623"/>
    <cellStyle name="Note 2 3 5 6 4" xfId="21624"/>
    <cellStyle name="Note 2 3 5 6 5" xfId="21625"/>
    <cellStyle name="Note 2 3 5 6 6" xfId="21626"/>
    <cellStyle name="Note 2 3 5 6 7" xfId="21627"/>
    <cellStyle name="Note 2 3 5 7" xfId="21628"/>
    <cellStyle name="Note 2 3 5 7 2" xfId="21629"/>
    <cellStyle name="Note 2 3 5 7 3" xfId="21630"/>
    <cellStyle name="Note 2 3 5 7 4" xfId="21631"/>
    <cellStyle name="Note 2 3 5 7 5" xfId="21632"/>
    <cellStyle name="Note 2 3 5 8" xfId="21633"/>
    <cellStyle name="Note 2 3 5 8 2" xfId="21634"/>
    <cellStyle name="Note 2 3 5 8 3" xfId="21635"/>
    <cellStyle name="Note 2 3 5 8 4" xfId="21636"/>
    <cellStyle name="Note 2 3 5 8 5" xfId="21637"/>
    <cellStyle name="Note 2 3 5 9" xfId="21638"/>
    <cellStyle name="Note 2 3 5 9 2" xfId="21639"/>
    <cellStyle name="Note 2 3 5 9 3" xfId="21640"/>
    <cellStyle name="Note 2 3 5 9 4" xfId="21641"/>
    <cellStyle name="Note 2 3 5 9 5" xfId="21642"/>
    <cellStyle name="Note 2 3 6" xfId="21643"/>
    <cellStyle name="Note 2 3 6 10" xfId="21644"/>
    <cellStyle name="Note 2 3 6 2" xfId="21645"/>
    <cellStyle name="Note 2 3 6 2 2" xfId="21646"/>
    <cellStyle name="Note 2 3 6 2 2 2" xfId="21647"/>
    <cellStyle name="Note 2 3 6 2 2 3" xfId="21648"/>
    <cellStyle name="Note 2 3 6 2 2 4" xfId="21649"/>
    <cellStyle name="Note 2 3 6 2 2 5" xfId="21650"/>
    <cellStyle name="Note 2 3 6 2 2 6" xfId="21651"/>
    <cellStyle name="Note 2 3 6 2 2 7" xfId="21652"/>
    <cellStyle name="Note 2 3 6 2 3" xfId="21653"/>
    <cellStyle name="Note 2 3 6 2 4" xfId="21654"/>
    <cellStyle name="Note 2 3 6 3" xfId="21655"/>
    <cellStyle name="Note 2 3 6 3 2" xfId="21656"/>
    <cellStyle name="Note 2 3 6 3 2 2" xfId="21657"/>
    <cellStyle name="Note 2 3 6 3 2 3" xfId="21658"/>
    <cellStyle name="Note 2 3 6 3 2 4" xfId="21659"/>
    <cellStyle name="Note 2 3 6 3 2 5" xfId="21660"/>
    <cellStyle name="Note 2 3 6 3 2 6" xfId="21661"/>
    <cellStyle name="Note 2 3 6 3 2 7" xfId="21662"/>
    <cellStyle name="Note 2 3 6 3 3" xfId="21663"/>
    <cellStyle name="Note 2 3 6 3 4" xfId="21664"/>
    <cellStyle name="Note 2 3 6 4" xfId="21665"/>
    <cellStyle name="Note 2 3 6 4 2" xfId="21666"/>
    <cellStyle name="Note 2 3 6 4 2 2" xfId="21667"/>
    <cellStyle name="Note 2 3 6 4 2 3" xfId="21668"/>
    <cellStyle name="Note 2 3 6 4 2 4" xfId="21669"/>
    <cellStyle name="Note 2 3 6 4 2 5" xfId="21670"/>
    <cellStyle name="Note 2 3 6 4 2 6" xfId="21671"/>
    <cellStyle name="Note 2 3 6 4 2 7" xfId="21672"/>
    <cellStyle name="Note 2 3 6 4 3" xfId="21673"/>
    <cellStyle name="Note 2 3 6 4 4" xfId="21674"/>
    <cellStyle name="Note 2 3 6 5" xfId="21675"/>
    <cellStyle name="Note 2 3 6 5 2" xfId="21676"/>
    <cellStyle name="Note 2 3 6 5 3" xfId="21677"/>
    <cellStyle name="Note 2 3 6 5 4" xfId="21678"/>
    <cellStyle name="Note 2 3 6 5 5" xfId="21679"/>
    <cellStyle name="Note 2 3 6 5 6" xfId="21680"/>
    <cellStyle name="Note 2 3 6 5 7" xfId="21681"/>
    <cellStyle name="Note 2 3 6 5 8" xfId="21682"/>
    <cellStyle name="Note 2 3 6 6" xfId="21683"/>
    <cellStyle name="Note 2 3 6 6 2" xfId="21684"/>
    <cellStyle name="Note 2 3 6 6 3" xfId="21685"/>
    <cellStyle name="Note 2 3 6 6 4" xfId="21686"/>
    <cellStyle name="Note 2 3 6 6 5" xfId="21687"/>
    <cellStyle name="Note 2 3 6 6 6" xfId="21688"/>
    <cellStyle name="Note 2 3 6 6 7" xfId="21689"/>
    <cellStyle name="Note 2 3 6 7" xfId="21690"/>
    <cellStyle name="Note 2 3 6 8" xfId="21691"/>
    <cellStyle name="Note 2 3 6 9" xfId="21692"/>
    <cellStyle name="Note 2 3 7" xfId="21693"/>
    <cellStyle name="Note 2 3 7 2" xfId="21694"/>
    <cellStyle name="Note 2 3 7 2 2" xfId="21695"/>
    <cellStyle name="Note 2 3 7 2 3" xfId="21696"/>
    <cellStyle name="Note 2 3 7 2 4" xfId="21697"/>
    <cellStyle name="Note 2 3 7 2 5" xfId="21698"/>
    <cellStyle name="Note 2 3 7 2 6" xfId="21699"/>
    <cellStyle name="Note 2 3 7 2 7" xfId="21700"/>
    <cellStyle name="Note 2 3 7 3" xfId="21701"/>
    <cellStyle name="Note 2 3 7 4" xfId="21702"/>
    <cellStyle name="Note 2 3 7 5" xfId="21703"/>
    <cellStyle name="Note 2 3 8" xfId="21704"/>
    <cellStyle name="Note 2 3 8 2" xfId="21705"/>
    <cellStyle name="Note 2 3 8 2 2" xfId="21706"/>
    <cellStyle name="Note 2 3 8 2 3" xfId="21707"/>
    <cellStyle name="Note 2 3 8 2 4" xfId="21708"/>
    <cellStyle name="Note 2 3 8 2 5" xfId="21709"/>
    <cellStyle name="Note 2 3 8 2 6" xfId="21710"/>
    <cellStyle name="Note 2 3 8 2 7" xfId="21711"/>
    <cellStyle name="Note 2 3 8 3" xfId="21712"/>
    <cellStyle name="Note 2 3 8 4" xfId="21713"/>
    <cellStyle name="Note 2 3 8 5" xfId="21714"/>
    <cellStyle name="Note 2 3 9" xfId="21715"/>
    <cellStyle name="Note 2 3 9 2" xfId="21716"/>
    <cellStyle name="Note 2 3 9 2 2" xfId="21717"/>
    <cellStyle name="Note 2 3 9 2 3" xfId="21718"/>
    <cellStyle name="Note 2 3 9 2 4" xfId="21719"/>
    <cellStyle name="Note 2 3 9 2 5" xfId="21720"/>
    <cellStyle name="Note 2 3 9 2 6" xfId="21721"/>
    <cellStyle name="Note 2 3 9 2 7" xfId="21722"/>
    <cellStyle name="Note 2 3 9 3" xfId="21723"/>
    <cellStyle name="Note 2 3 9 4" xfId="21724"/>
    <cellStyle name="Note 2 3 9 5" xfId="21725"/>
    <cellStyle name="Note 2 4" xfId="21726"/>
    <cellStyle name="Note 2 4 10" xfId="21727"/>
    <cellStyle name="Note 2 4 10 2" xfId="21728"/>
    <cellStyle name="Note 2 4 10 2 2" xfId="21729"/>
    <cellStyle name="Note 2 4 10 2 3" xfId="21730"/>
    <cellStyle name="Note 2 4 10 2 4" xfId="21731"/>
    <cellStyle name="Note 2 4 10 2 5" xfId="21732"/>
    <cellStyle name="Note 2 4 10 2 6" xfId="21733"/>
    <cellStyle name="Note 2 4 10 2 7" xfId="21734"/>
    <cellStyle name="Note 2 4 10 3" xfId="21735"/>
    <cellStyle name="Note 2 4 10 4" xfId="21736"/>
    <cellStyle name="Note 2 4 10 5" xfId="21737"/>
    <cellStyle name="Note 2 4 11" xfId="21738"/>
    <cellStyle name="Note 2 4 11 2" xfId="21739"/>
    <cellStyle name="Note 2 4 11 3" xfId="21740"/>
    <cellStyle name="Note 2 4 11 4" xfId="21741"/>
    <cellStyle name="Note 2 4 11 5" xfId="21742"/>
    <cellStyle name="Note 2 4 11 6" xfId="21743"/>
    <cellStyle name="Note 2 4 11 7" xfId="21744"/>
    <cellStyle name="Note 2 4 11 8" xfId="21745"/>
    <cellStyle name="Note 2 4 12" xfId="21746"/>
    <cellStyle name="Note 2 4 12 2" xfId="21747"/>
    <cellStyle name="Note 2 4 12 3" xfId="21748"/>
    <cellStyle name="Note 2 4 12 4" xfId="21749"/>
    <cellStyle name="Note 2 4 12 5" xfId="21750"/>
    <cellStyle name="Note 2 4 12 6" xfId="21751"/>
    <cellStyle name="Note 2 4 12 7" xfId="21752"/>
    <cellStyle name="Note 2 4 13" xfId="21753"/>
    <cellStyle name="Note 2 4 13 2" xfId="21754"/>
    <cellStyle name="Note 2 4 13 3" xfId="21755"/>
    <cellStyle name="Note 2 4 13 4" xfId="21756"/>
    <cellStyle name="Note 2 4 13 5" xfId="21757"/>
    <cellStyle name="Note 2 4 14" xfId="21758"/>
    <cellStyle name="Note 2 4 14 2" xfId="21759"/>
    <cellStyle name="Note 2 4 14 3" xfId="21760"/>
    <cellStyle name="Note 2 4 14 4" xfId="21761"/>
    <cellStyle name="Note 2 4 14 5" xfId="21762"/>
    <cellStyle name="Note 2 4 15" xfId="21763"/>
    <cellStyle name="Note 2 4 15 2" xfId="21764"/>
    <cellStyle name="Note 2 4 15 3" xfId="21765"/>
    <cellStyle name="Note 2 4 15 4" xfId="21766"/>
    <cellStyle name="Note 2 4 15 5" xfId="21767"/>
    <cellStyle name="Note 2 4 16" xfId="21768"/>
    <cellStyle name="Note 2 4 16 2" xfId="21769"/>
    <cellStyle name="Note 2 4 16 3" xfId="21770"/>
    <cellStyle name="Note 2 4 16 4" xfId="21771"/>
    <cellStyle name="Note 2 4 16 5" xfId="21772"/>
    <cellStyle name="Note 2 4 17" xfId="21773"/>
    <cellStyle name="Note 2 4 17 2" xfId="21774"/>
    <cellStyle name="Note 2 4 17 3" xfId="21775"/>
    <cellStyle name="Note 2 4 17 4" xfId="21776"/>
    <cellStyle name="Note 2 4 17 5" xfId="21777"/>
    <cellStyle name="Note 2 4 18" xfId="21778"/>
    <cellStyle name="Note 2 4 2" xfId="21779"/>
    <cellStyle name="Note 2 4 2 10" xfId="21780"/>
    <cellStyle name="Note 2 4 2 10 2" xfId="21781"/>
    <cellStyle name="Note 2 4 2 10 3" xfId="21782"/>
    <cellStyle name="Note 2 4 2 10 4" xfId="21783"/>
    <cellStyle name="Note 2 4 2 10 5" xfId="21784"/>
    <cellStyle name="Note 2 4 2 10 6" xfId="21785"/>
    <cellStyle name="Note 2 4 2 10 7" xfId="21786"/>
    <cellStyle name="Note 2 4 2 10 8" xfId="21787"/>
    <cellStyle name="Note 2 4 2 11" xfId="21788"/>
    <cellStyle name="Note 2 4 2 11 2" xfId="21789"/>
    <cellStyle name="Note 2 4 2 11 3" xfId="21790"/>
    <cellStyle name="Note 2 4 2 11 4" xfId="21791"/>
    <cellStyle name="Note 2 4 2 11 5" xfId="21792"/>
    <cellStyle name="Note 2 4 2 11 6" xfId="21793"/>
    <cellStyle name="Note 2 4 2 11 7" xfId="21794"/>
    <cellStyle name="Note 2 4 2 12" xfId="21795"/>
    <cellStyle name="Note 2 4 2 12 2" xfId="21796"/>
    <cellStyle name="Note 2 4 2 12 3" xfId="21797"/>
    <cellStyle name="Note 2 4 2 12 4" xfId="21798"/>
    <cellStyle name="Note 2 4 2 12 5" xfId="21799"/>
    <cellStyle name="Note 2 4 2 13" xfId="21800"/>
    <cellStyle name="Note 2 4 2 13 2" xfId="21801"/>
    <cellStyle name="Note 2 4 2 13 3" xfId="21802"/>
    <cellStyle name="Note 2 4 2 13 4" xfId="21803"/>
    <cellStyle name="Note 2 4 2 13 5" xfId="21804"/>
    <cellStyle name="Note 2 4 2 14" xfId="21805"/>
    <cellStyle name="Note 2 4 2 14 2" xfId="21806"/>
    <cellStyle name="Note 2 4 2 14 3" xfId="21807"/>
    <cellStyle name="Note 2 4 2 14 4" xfId="21808"/>
    <cellStyle name="Note 2 4 2 14 5" xfId="21809"/>
    <cellStyle name="Note 2 4 2 15" xfId="21810"/>
    <cellStyle name="Note 2 4 2 15 2" xfId="21811"/>
    <cellStyle name="Note 2 4 2 15 3" xfId="21812"/>
    <cellStyle name="Note 2 4 2 15 4" xfId="21813"/>
    <cellStyle name="Note 2 4 2 15 5" xfId="21814"/>
    <cellStyle name="Note 2 4 2 16" xfId="21815"/>
    <cellStyle name="Note 2 4 2 16 2" xfId="21816"/>
    <cellStyle name="Note 2 4 2 16 3" xfId="21817"/>
    <cellStyle name="Note 2 4 2 16 4" xfId="21818"/>
    <cellStyle name="Note 2 4 2 16 5" xfId="21819"/>
    <cellStyle name="Note 2 4 2 17" xfId="21820"/>
    <cellStyle name="Note 2 4 2 2" xfId="21821"/>
    <cellStyle name="Note 2 4 2 2 10" xfId="21822"/>
    <cellStyle name="Note 2 4 2 2 10 2" xfId="21823"/>
    <cellStyle name="Note 2 4 2 2 10 3" xfId="21824"/>
    <cellStyle name="Note 2 4 2 2 10 4" xfId="21825"/>
    <cellStyle name="Note 2 4 2 2 10 5" xfId="21826"/>
    <cellStyle name="Note 2 4 2 2 11" xfId="21827"/>
    <cellStyle name="Note 2 4 2 2 11 2" xfId="21828"/>
    <cellStyle name="Note 2 4 2 2 11 3" xfId="21829"/>
    <cellStyle name="Note 2 4 2 2 11 4" xfId="21830"/>
    <cellStyle name="Note 2 4 2 2 11 5" xfId="21831"/>
    <cellStyle name="Note 2 4 2 2 12" xfId="21832"/>
    <cellStyle name="Note 2 4 2 2 12 2" xfId="21833"/>
    <cellStyle name="Note 2 4 2 2 12 3" xfId="21834"/>
    <cellStyle name="Note 2 4 2 2 12 4" xfId="21835"/>
    <cellStyle name="Note 2 4 2 2 12 5" xfId="21836"/>
    <cellStyle name="Note 2 4 2 2 13" xfId="21837"/>
    <cellStyle name="Note 2 4 2 2 13 2" xfId="21838"/>
    <cellStyle name="Note 2 4 2 2 13 3" xfId="21839"/>
    <cellStyle name="Note 2 4 2 2 13 4" xfId="21840"/>
    <cellStyle name="Note 2 4 2 2 13 5" xfId="21841"/>
    <cellStyle name="Note 2 4 2 2 14" xfId="21842"/>
    <cellStyle name="Note 2 4 2 2 14 2" xfId="21843"/>
    <cellStyle name="Note 2 4 2 2 14 3" xfId="21844"/>
    <cellStyle name="Note 2 4 2 2 14 4" xfId="21845"/>
    <cellStyle name="Note 2 4 2 2 14 5" xfId="21846"/>
    <cellStyle name="Note 2 4 2 2 15" xfId="21847"/>
    <cellStyle name="Note 2 4 2 2 15 2" xfId="21848"/>
    <cellStyle name="Note 2 4 2 2 15 3" xfId="21849"/>
    <cellStyle name="Note 2 4 2 2 15 4" xfId="21850"/>
    <cellStyle name="Note 2 4 2 2 15 5" xfId="21851"/>
    <cellStyle name="Note 2 4 2 2 16" xfId="21852"/>
    <cellStyle name="Note 2 4 2 2 16 2" xfId="21853"/>
    <cellStyle name="Note 2 4 2 2 16 3" xfId="21854"/>
    <cellStyle name="Note 2 4 2 2 16 4" xfId="21855"/>
    <cellStyle name="Note 2 4 2 2 16 5" xfId="21856"/>
    <cellStyle name="Note 2 4 2 2 17" xfId="21857"/>
    <cellStyle name="Note 2 4 2 2 17 2" xfId="21858"/>
    <cellStyle name="Note 2 4 2 2 17 3" xfId="21859"/>
    <cellStyle name="Note 2 4 2 2 17 4" xfId="21860"/>
    <cellStyle name="Note 2 4 2 2 17 5" xfId="21861"/>
    <cellStyle name="Note 2 4 2 2 18" xfId="21862"/>
    <cellStyle name="Note 2 4 2 2 2" xfId="21863"/>
    <cellStyle name="Note 2 4 2 2 2 10" xfId="21864"/>
    <cellStyle name="Note 2 4 2 2 2 10 2" xfId="21865"/>
    <cellStyle name="Note 2 4 2 2 2 10 3" xfId="21866"/>
    <cellStyle name="Note 2 4 2 2 2 10 4" xfId="21867"/>
    <cellStyle name="Note 2 4 2 2 2 10 5" xfId="21868"/>
    <cellStyle name="Note 2 4 2 2 2 11" xfId="21869"/>
    <cellStyle name="Note 2 4 2 2 2 11 2" xfId="21870"/>
    <cellStyle name="Note 2 4 2 2 2 11 3" xfId="21871"/>
    <cellStyle name="Note 2 4 2 2 2 11 4" xfId="21872"/>
    <cellStyle name="Note 2 4 2 2 2 11 5" xfId="21873"/>
    <cellStyle name="Note 2 4 2 2 2 12" xfId="21874"/>
    <cellStyle name="Note 2 4 2 2 2 12 2" xfId="21875"/>
    <cellStyle name="Note 2 4 2 2 2 12 3" xfId="21876"/>
    <cellStyle name="Note 2 4 2 2 2 12 4" xfId="21877"/>
    <cellStyle name="Note 2 4 2 2 2 12 5" xfId="21878"/>
    <cellStyle name="Note 2 4 2 2 2 13" xfId="21879"/>
    <cellStyle name="Note 2 4 2 2 2 13 2" xfId="21880"/>
    <cellStyle name="Note 2 4 2 2 2 13 3" xfId="21881"/>
    <cellStyle name="Note 2 4 2 2 2 13 4" xfId="21882"/>
    <cellStyle name="Note 2 4 2 2 2 13 5" xfId="21883"/>
    <cellStyle name="Note 2 4 2 2 2 14" xfId="21884"/>
    <cellStyle name="Note 2 4 2 2 2 14 2" xfId="21885"/>
    <cellStyle name="Note 2 4 2 2 2 14 3" xfId="21886"/>
    <cellStyle name="Note 2 4 2 2 2 14 4" xfId="21887"/>
    <cellStyle name="Note 2 4 2 2 2 14 5" xfId="21888"/>
    <cellStyle name="Note 2 4 2 2 2 15" xfId="21889"/>
    <cellStyle name="Note 2 4 2 2 2 15 2" xfId="21890"/>
    <cellStyle name="Note 2 4 2 2 2 15 3" xfId="21891"/>
    <cellStyle name="Note 2 4 2 2 2 15 4" xfId="21892"/>
    <cellStyle name="Note 2 4 2 2 2 15 5" xfId="21893"/>
    <cellStyle name="Note 2 4 2 2 2 16" xfId="21894"/>
    <cellStyle name="Note 2 4 2 2 2 16 2" xfId="21895"/>
    <cellStyle name="Note 2 4 2 2 2 16 3" xfId="21896"/>
    <cellStyle name="Note 2 4 2 2 2 16 4" xfId="21897"/>
    <cellStyle name="Note 2 4 2 2 2 16 5" xfId="21898"/>
    <cellStyle name="Note 2 4 2 2 2 17" xfId="21899"/>
    <cellStyle name="Note 2 4 2 2 2 17 2" xfId="21900"/>
    <cellStyle name="Note 2 4 2 2 2 17 3" xfId="21901"/>
    <cellStyle name="Note 2 4 2 2 2 17 4" xfId="21902"/>
    <cellStyle name="Note 2 4 2 2 2 17 5" xfId="21903"/>
    <cellStyle name="Note 2 4 2 2 2 18" xfId="21904"/>
    <cellStyle name="Note 2 4 2 2 2 2" xfId="21905"/>
    <cellStyle name="Note 2 4 2 2 2 2 2" xfId="21906"/>
    <cellStyle name="Note 2 4 2 2 2 2 2 2" xfId="21907"/>
    <cellStyle name="Note 2 4 2 2 2 2 2 3" xfId="21908"/>
    <cellStyle name="Note 2 4 2 2 2 2 2 4" xfId="21909"/>
    <cellStyle name="Note 2 4 2 2 2 2 2 5" xfId="21910"/>
    <cellStyle name="Note 2 4 2 2 2 2 2 6" xfId="21911"/>
    <cellStyle name="Note 2 4 2 2 2 2 2 7" xfId="21912"/>
    <cellStyle name="Note 2 4 2 2 2 2 3" xfId="21913"/>
    <cellStyle name="Note 2 4 2 2 2 2 4" xfId="21914"/>
    <cellStyle name="Note 2 4 2 2 2 2 5" xfId="21915"/>
    <cellStyle name="Note 2 4 2 2 2 3" xfId="21916"/>
    <cellStyle name="Note 2 4 2 2 2 3 2" xfId="21917"/>
    <cellStyle name="Note 2 4 2 2 2 3 2 2" xfId="21918"/>
    <cellStyle name="Note 2 4 2 2 2 3 2 3" xfId="21919"/>
    <cellStyle name="Note 2 4 2 2 2 3 2 4" xfId="21920"/>
    <cellStyle name="Note 2 4 2 2 2 3 2 5" xfId="21921"/>
    <cellStyle name="Note 2 4 2 2 2 3 2 6" xfId="21922"/>
    <cellStyle name="Note 2 4 2 2 2 3 2 7" xfId="21923"/>
    <cellStyle name="Note 2 4 2 2 2 3 3" xfId="21924"/>
    <cellStyle name="Note 2 4 2 2 2 3 4" xfId="21925"/>
    <cellStyle name="Note 2 4 2 2 2 3 5" xfId="21926"/>
    <cellStyle name="Note 2 4 2 2 2 4" xfId="21927"/>
    <cellStyle name="Note 2 4 2 2 2 4 2" xfId="21928"/>
    <cellStyle name="Note 2 4 2 2 2 4 2 2" xfId="21929"/>
    <cellStyle name="Note 2 4 2 2 2 4 2 3" xfId="21930"/>
    <cellStyle name="Note 2 4 2 2 2 4 2 4" xfId="21931"/>
    <cellStyle name="Note 2 4 2 2 2 4 2 5" xfId="21932"/>
    <cellStyle name="Note 2 4 2 2 2 4 2 6" xfId="21933"/>
    <cellStyle name="Note 2 4 2 2 2 4 2 7" xfId="21934"/>
    <cellStyle name="Note 2 4 2 2 2 4 3" xfId="21935"/>
    <cellStyle name="Note 2 4 2 2 2 4 4" xfId="21936"/>
    <cellStyle name="Note 2 4 2 2 2 4 5" xfId="21937"/>
    <cellStyle name="Note 2 4 2 2 2 5" xfId="21938"/>
    <cellStyle name="Note 2 4 2 2 2 5 2" xfId="21939"/>
    <cellStyle name="Note 2 4 2 2 2 5 3" xfId="21940"/>
    <cellStyle name="Note 2 4 2 2 2 5 4" xfId="21941"/>
    <cellStyle name="Note 2 4 2 2 2 5 5" xfId="21942"/>
    <cellStyle name="Note 2 4 2 2 2 5 6" xfId="21943"/>
    <cellStyle name="Note 2 4 2 2 2 5 7" xfId="21944"/>
    <cellStyle name="Note 2 4 2 2 2 5 8" xfId="21945"/>
    <cellStyle name="Note 2 4 2 2 2 6" xfId="21946"/>
    <cellStyle name="Note 2 4 2 2 2 6 2" xfId="21947"/>
    <cellStyle name="Note 2 4 2 2 2 6 3" xfId="21948"/>
    <cellStyle name="Note 2 4 2 2 2 6 4" xfId="21949"/>
    <cellStyle name="Note 2 4 2 2 2 6 5" xfId="21950"/>
    <cellStyle name="Note 2 4 2 2 2 6 6" xfId="21951"/>
    <cellStyle name="Note 2 4 2 2 2 6 7" xfId="21952"/>
    <cellStyle name="Note 2 4 2 2 2 7" xfId="21953"/>
    <cellStyle name="Note 2 4 2 2 2 7 2" xfId="21954"/>
    <cellStyle name="Note 2 4 2 2 2 7 3" xfId="21955"/>
    <cellStyle name="Note 2 4 2 2 2 7 4" xfId="21956"/>
    <cellStyle name="Note 2 4 2 2 2 7 5" xfId="21957"/>
    <cellStyle name="Note 2 4 2 2 2 8" xfId="21958"/>
    <cellStyle name="Note 2 4 2 2 2 8 2" xfId="21959"/>
    <cellStyle name="Note 2 4 2 2 2 8 3" xfId="21960"/>
    <cellStyle name="Note 2 4 2 2 2 8 4" xfId="21961"/>
    <cellStyle name="Note 2 4 2 2 2 8 5" xfId="21962"/>
    <cellStyle name="Note 2 4 2 2 2 9" xfId="21963"/>
    <cellStyle name="Note 2 4 2 2 2 9 2" xfId="21964"/>
    <cellStyle name="Note 2 4 2 2 2 9 3" xfId="21965"/>
    <cellStyle name="Note 2 4 2 2 2 9 4" xfId="21966"/>
    <cellStyle name="Note 2 4 2 2 2 9 5" xfId="21967"/>
    <cellStyle name="Note 2 4 2 2 3" xfId="21968"/>
    <cellStyle name="Note 2 4 2 2 3 10" xfId="21969"/>
    <cellStyle name="Note 2 4 2 2 3 2" xfId="21970"/>
    <cellStyle name="Note 2 4 2 2 3 2 2" xfId="21971"/>
    <cellStyle name="Note 2 4 2 2 3 2 2 2" xfId="21972"/>
    <cellStyle name="Note 2 4 2 2 3 2 2 3" xfId="21973"/>
    <cellStyle name="Note 2 4 2 2 3 2 2 4" xfId="21974"/>
    <cellStyle name="Note 2 4 2 2 3 2 2 5" xfId="21975"/>
    <cellStyle name="Note 2 4 2 2 3 2 2 6" xfId="21976"/>
    <cellStyle name="Note 2 4 2 2 3 2 2 7" xfId="21977"/>
    <cellStyle name="Note 2 4 2 2 3 2 3" xfId="21978"/>
    <cellStyle name="Note 2 4 2 2 3 2 4" xfId="21979"/>
    <cellStyle name="Note 2 4 2 2 3 3" xfId="21980"/>
    <cellStyle name="Note 2 4 2 2 3 3 2" xfId="21981"/>
    <cellStyle name="Note 2 4 2 2 3 3 2 2" xfId="21982"/>
    <cellStyle name="Note 2 4 2 2 3 3 2 3" xfId="21983"/>
    <cellStyle name="Note 2 4 2 2 3 3 2 4" xfId="21984"/>
    <cellStyle name="Note 2 4 2 2 3 3 2 5" xfId="21985"/>
    <cellStyle name="Note 2 4 2 2 3 3 2 6" xfId="21986"/>
    <cellStyle name="Note 2 4 2 2 3 3 2 7" xfId="21987"/>
    <cellStyle name="Note 2 4 2 2 3 3 3" xfId="21988"/>
    <cellStyle name="Note 2 4 2 2 3 3 4" xfId="21989"/>
    <cellStyle name="Note 2 4 2 2 3 4" xfId="21990"/>
    <cellStyle name="Note 2 4 2 2 3 4 2" xfId="21991"/>
    <cellStyle name="Note 2 4 2 2 3 4 2 2" xfId="21992"/>
    <cellStyle name="Note 2 4 2 2 3 4 2 3" xfId="21993"/>
    <cellStyle name="Note 2 4 2 2 3 4 2 4" xfId="21994"/>
    <cellStyle name="Note 2 4 2 2 3 4 2 5" xfId="21995"/>
    <cellStyle name="Note 2 4 2 2 3 4 2 6" xfId="21996"/>
    <cellStyle name="Note 2 4 2 2 3 4 2 7" xfId="21997"/>
    <cellStyle name="Note 2 4 2 2 3 4 3" xfId="21998"/>
    <cellStyle name="Note 2 4 2 2 3 4 4" xfId="21999"/>
    <cellStyle name="Note 2 4 2 2 3 5" xfId="22000"/>
    <cellStyle name="Note 2 4 2 2 3 5 2" xfId="22001"/>
    <cellStyle name="Note 2 4 2 2 3 5 3" xfId="22002"/>
    <cellStyle name="Note 2 4 2 2 3 5 4" xfId="22003"/>
    <cellStyle name="Note 2 4 2 2 3 5 5" xfId="22004"/>
    <cellStyle name="Note 2 4 2 2 3 5 6" xfId="22005"/>
    <cellStyle name="Note 2 4 2 2 3 5 7" xfId="22006"/>
    <cellStyle name="Note 2 4 2 2 3 5 8" xfId="22007"/>
    <cellStyle name="Note 2 4 2 2 3 6" xfId="22008"/>
    <cellStyle name="Note 2 4 2 2 3 6 2" xfId="22009"/>
    <cellStyle name="Note 2 4 2 2 3 6 3" xfId="22010"/>
    <cellStyle name="Note 2 4 2 2 3 6 4" xfId="22011"/>
    <cellStyle name="Note 2 4 2 2 3 6 5" xfId="22012"/>
    <cellStyle name="Note 2 4 2 2 3 6 6" xfId="22013"/>
    <cellStyle name="Note 2 4 2 2 3 6 7" xfId="22014"/>
    <cellStyle name="Note 2 4 2 2 3 7" xfId="22015"/>
    <cellStyle name="Note 2 4 2 2 3 8" xfId="22016"/>
    <cellStyle name="Note 2 4 2 2 3 9" xfId="22017"/>
    <cellStyle name="Note 2 4 2 2 4" xfId="22018"/>
    <cellStyle name="Note 2 4 2 2 4 2" xfId="22019"/>
    <cellStyle name="Note 2 4 2 2 4 2 2" xfId="22020"/>
    <cellStyle name="Note 2 4 2 2 4 2 3" xfId="22021"/>
    <cellStyle name="Note 2 4 2 2 4 2 4" xfId="22022"/>
    <cellStyle name="Note 2 4 2 2 4 2 5" xfId="22023"/>
    <cellStyle name="Note 2 4 2 2 4 2 6" xfId="22024"/>
    <cellStyle name="Note 2 4 2 2 4 2 7" xfId="22025"/>
    <cellStyle name="Note 2 4 2 2 4 3" xfId="22026"/>
    <cellStyle name="Note 2 4 2 2 4 4" xfId="22027"/>
    <cellStyle name="Note 2 4 2 2 4 5" xfId="22028"/>
    <cellStyle name="Note 2 4 2 2 5" xfId="22029"/>
    <cellStyle name="Note 2 4 2 2 5 2" xfId="22030"/>
    <cellStyle name="Note 2 4 2 2 5 2 2" xfId="22031"/>
    <cellStyle name="Note 2 4 2 2 5 2 3" xfId="22032"/>
    <cellStyle name="Note 2 4 2 2 5 2 4" xfId="22033"/>
    <cellStyle name="Note 2 4 2 2 5 2 5" xfId="22034"/>
    <cellStyle name="Note 2 4 2 2 5 2 6" xfId="22035"/>
    <cellStyle name="Note 2 4 2 2 5 2 7" xfId="22036"/>
    <cellStyle name="Note 2 4 2 2 5 3" xfId="22037"/>
    <cellStyle name="Note 2 4 2 2 5 4" xfId="22038"/>
    <cellStyle name="Note 2 4 2 2 5 5" xfId="22039"/>
    <cellStyle name="Note 2 4 2 2 6" xfId="22040"/>
    <cellStyle name="Note 2 4 2 2 6 2" xfId="22041"/>
    <cellStyle name="Note 2 4 2 2 6 2 2" xfId="22042"/>
    <cellStyle name="Note 2 4 2 2 6 2 3" xfId="22043"/>
    <cellStyle name="Note 2 4 2 2 6 2 4" xfId="22044"/>
    <cellStyle name="Note 2 4 2 2 6 2 5" xfId="22045"/>
    <cellStyle name="Note 2 4 2 2 6 2 6" xfId="22046"/>
    <cellStyle name="Note 2 4 2 2 6 2 7" xfId="22047"/>
    <cellStyle name="Note 2 4 2 2 6 3" xfId="22048"/>
    <cellStyle name="Note 2 4 2 2 6 4" xfId="22049"/>
    <cellStyle name="Note 2 4 2 2 6 5" xfId="22050"/>
    <cellStyle name="Note 2 4 2 2 7" xfId="22051"/>
    <cellStyle name="Note 2 4 2 2 7 2" xfId="22052"/>
    <cellStyle name="Note 2 4 2 2 7 2 2" xfId="22053"/>
    <cellStyle name="Note 2 4 2 2 7 2 3" xfId="22054"/>
    <cellStyle name="Note 2 4 2 2 7 2 4" xfId="22055"/>
    <cellStyle name="Note 2 4 2 2 7 2 5" xfId="22056"/>
    <cellStyle name="Note 2 4 2 2 7 2 6" xfId="22057"/>
    <cellStyle name="Note 2 4 2 2 7 2 7" xfId="22058"/>
    <cellStyle name="Note 2 4 2 2 7 3" xfId="22059"/>
    <cellStyle name="Note 2 4 2 2 7 4" xfId="22060"/>
    <cellStyle name="Note 2 4 2 2 7 5" xfId="22061"/>
    <cellStyle name="Note 2 4 2 2 8" xfId="22062"/>
    <cellStyle name="Note 2 4 2 2 8 2" xfId="22063"/>
    <cellStyle name="Note 2 4 2 2 8 3" xfId="22064"/>
    <cellStyle name="Note 2 4 2 2 8 4" xfId="22065"/>
    <cellStyle name="Note 2 4 2 2 8 5" xfId="22066"/>
    <cellStyle name="Note 2 4 2 2 8 6" xfId="22067"/>
    <cellStyle name="Note 2 4 2 2 8 7" xfId="22068"/>
    <cellStyle name="Note 2 4 2 2 8 8" xfId="22069"/>
    <cellStyle name="Note 2 4 2 2 9" xfId="22070"/>
    <cellStyle name="Note 2 4 2 2 9 2" xfId="22071"/>
    <cellStyle name="Note 2 4 2 2 9 3" xfId="22072"/>
    <cellStyle name="Note 2 4 2 2 9 4" xfId="22073"/>
    <cellStyle name="Note 2 4 2 2 9 5" xfId="22074"/>
    <cellStyle name="Note 2 4 2 2 9 6" xfId="22075"/>
    <cellStyle name="Note 2 4 2 2 9 7" xfId="22076"/>
    <cellStyle name="Note 2 4 2 3" xfId="22077"/>
    <cellStyle name="Note 2 4 2 3 10" xfId="22078"/>
    <cellStyle name="Note 2 4 2 3 10 2" xfId="22079"/>
    <cellStyle name="Note 2 4 2 3 10 3" xfId="22080"/>
    <cellStyle name="Note 2 4 2 3 10 4" xfId="22081"/>
    <cellStyle name="Note 2 4 2 3 10 5" xfId="22082"/>
    <cellStyle name="Note 2 4 2 3 11" xfId="22083"/>
    <cellStyle name="Note 2 4 2 3 11 2" xfId="22084"/>
    <cellStyle name="Note 2 4 2 3 11 3" xfId="22085"/>
    <cellStyle name="Note 2 4 2 3 11 4" xfId="22086"/>
    <cellStyle name="Note 2 4 2 3 11 5" xfId="22087"/>
    <cellStyle name="Note 2 4 2 3 12" xfId="22088"/>
    <cellStyle name="Note 2 4 2 3 12 2" xfId="22089"/>
    <cellStyle name="Note 2 4 2 3 12 3" xfId="22090"/>
    <cellStyle name="Note 2 4 2 3 12 4" xfId="22091"/>
    <cellStyle name="Note 2 4 2 3 12 5" xfId="22092"/>
    <cellStyle name="Note 2 4 2 3 13" xfId="22093"/>
    <cellStyle name="Note 2 4 2 3 13 2" xfId="22094"/>
    <cellStyle name="Note 2 4 2 3 13 3" xfId="22095"/>
    <cellStyle name="Note 2 4 2 3 13 4" xfId="22096"/>
    <cellStyle name="Note 2 4 2 3 13 5" xfId="22097"/>
    <cellStyle name="Note 2 4 2 3 14" xfId="22098"/>
    <cellStyle name="Note 2 4 2 3 14 2" xfId="22099"/>
    <cellStyle name="Note 2 4 2 3 14 3" xfId="22100"/>
    <cellStyle name="Note 2 4 2 3 14 4" xfId="22101"/>
    <cellStyle name="Note 2 4 2 3 14 5" xfId="22102"/>
    <cellStyle name="Note 2 4 2 3 15" xfId="22103"/>
    <cellStyle name="Note 2 4 2 3 15 2" xfId="22104"/>
    <cellStyle name="Note 2 4 2 3 15 3" xfId="22105"/>
    <cellStyle name="Note 2 4 2 3 15 4" xfId="22106"/>
    <cellStyle name="Note 2 4 2 3 15 5" xfId="22107"/>
    <cellStyle name="Note 2 4 2 3 16" xfId="22108"/>
    <cellStyle name="Note 2 4 2 3 16 2" xfId="22109"/>
    <cellStyle name="Note 2 4 2 3 16 3" xfId="22110"/>
    <cellStyle name="Note 2 4 2 3 16 4" xfId="22111"/>
    <cellStyle name="Note 2 4 2 3 16 5" xfId="22112"/>
    <cellStyle name="Note 2 4 2 3 17" xfId="22113"/>
    <cellStyle name="Note 2 4 2 3 17 2" xfId="22114"/>
    <cellStyle name="Note 2 4 2 3 17 3" xfId="22115"/>
    <cellStyle name="Note 2 4 2 3 17 4" xfId="22116"/>
    <cellStyle name="Note 2 4 2 3 17 5" xfId="22117"/>
    <cellStyle name="Note 2 4 2 3 18" xfId="22118"/>
    <cellStyle name="Note 2 4 2 3 2" xfId="22119"/>
    <cellStyle name="Note 2 4 2 3 2 10" xfId="22120"/>
    <cellStyle name="Note 2 4 2 3 2 10 2" xfId="22121"/>
    <cellStyle name="Note 2 4 2 3 2 10 3" xfId="22122"/>
    <cellStyle name="Note 2 4 2 3 2 10 4" xfId="22123"/>
    <cellStyle name="Note 2 4 2 3 2 10 5" xfId="22124"/>
    <cellStyle name="Note 2 4 2 3 2 11" xfId="22125"/>
    <cellStyle name="Note 2 4 2 3 2 11 2" xfId="22126"/>
    <cellStyle name="Note 2 4 2 3 2 11 3" xfId="22127"/>
    <cellStyle name="Note 2 4 2 3 2 11 4" xfId="22128"/>
    <cellStyle name="Note 2 4 2 3 2 11 5" xfId="22129"/>
    <cellStyle name="Note 2 4 2 3 2 12" xfId="22130"/>
    <cellStyle name="Note 2 4 2 3 2 12 2" xfId="22131"/>
    <cellStyle name="Note 2 4 2 3 2 12 3" xfId="22132"/>
    <cellStyle name="Note 2 4 2 3 2 12 4" xfId="22133"/>
    <cellStyle name="Note 2 4 2 3 2 12 5" xfId="22134"/>
    <cellStyle name="Note 2 4 2 3 2 13" xfId="22135"/>
    <cellStyle name="Note 2 4 2 3 2 13 2" xfId="22136"/>
    <cellStyle name="Note 2 4 2 3 2 13 3" xfId="22137"/>
    <cellStyle name="Note 2 4 2 3 2 13 4" xfId="22138"/>
    <cellStyle name="Note 2 4 2 3 2 13 5" xfId="22139"/>
    <cellStyle name="Note 2 4 2 3 2 14" xfId="22140"/>
    <cellStyle name="Note 2 4 2 3 2 14 2" xfId="22141"/>
    <cellStyle name="Note 2 4 2 3 2 14 3" xfId="22142"/>
    <cellStyle name="Note 2 4 2 3 2 14 4" xfId="22143"/>
    <cellStyle name="Note 2 4 2 3 2 14 5" xfId="22144"/>
    <cellStyle name="Note 2 4 2 3 2 15" xfId="22145"/>
    <cellStyle name="Note 2 4 2 3 2 15 2" xfId="22146"/>
    <cellStyle name="Note 2 4 2 3 2 15 3" xfId="22147"/>
    <cellStyle name="Note 2 4 2 3 2 15 4" xfId="22148"/>
    <cellStyle name="Note 2 4 2 3 2 15 5" xfId="22149"/>
    <cellStyle name="Note 2 4 2 3 2 16" xfId="22150"/>
    <cellStyle name="Note 2 4 2 3 2 16 2" xfId="22151"/>
    <cellStyle name="Note 2 4 2 3 2 16 3" xfId="22152"/>
    <cellStyle name="Note 2 4 2 3 2 16 4" xfId="22153"/>
    <cellStyle name="Note 2 4 2 3 2 16 5" xfId="22154"/>
    <cellStyle name="Note 2 4 2 3 2 17" xfId="22155"/>
    <cellStyle name="Note 2 4 2 3 2 17 2" xfId="22156"/>
    <cellStyle name="Note 2 4 2 3 2 17 3" xfId="22157"/>
    <cellStyle name="Note 2 4 2 3 2 17 4" xfId="22158"/>
    <cellStyle name="Note 2 4 2 3 2 17 5" xfId="22159"/>
    <cellStyle name="Note 2 4 2 3 2 18" xfId="22160"/>
    <cellStyle name="Note 2 4 2 3 2 2" xfId="22161"/>
    <cellStyle name="Note 2 4 2 3 2 2 2" xfId="22162"/>
    <cellStyle name="Note 2 4 2 3 2 2 2 2" xfId="22163"/>
    <cellStyle name="Note 2 4 2 3 2 2 2 3" xfId="22164"/>
    <cellStyle name="Note 2 4 2 3 2 2 2 4" xfId="22165"/>
    <cellStyle name="Note 2 4 2 3 2 2 2 5" xfId="22166"/>
    <cellStyle name="Note 2 4 2 3 2 2 2 6" xfId="22167"/>
    <cellStyle name="Note 2 4 2 3 2 2 2 7" xfId="22168"/>
    <cellStyle name="Note 2 4 2 3 2 2 3" xfId="22169"/>
    <cellStyle name="Note 2 4 2 3 2 2 4" xfId="22170"/>
    <cellStyle name="Note 2 4 2 3 2 2 5" xfId="22171"/>
    <cellStyle name="Note 2 4 2 3 2 3" xfId="22172"/>
    <cellStyle name="Note 2 4 2 3 2 3 2" xfId="22173"/>
    <cellStyle name="Note 2 4 2 3 2 3 2 2" xfId="22174"/>
    <cellStyle name="Note 2 4 2 3 2 3 2 3" xfId="22175"/>
    <cellStyle name="Note 2 4 2 3 2 3 2 4" xfId="22176"/>
    <cellStyle name="Note 2 4 2 3 2 3 2 5" xfId="22177"/>
    <cellStyle name="Note 2 4 2 3 2 3 2 6" xfId="22178"/>
    <cellStyle name="Note 2 4 2 3 2 3 2 7" xfId="22179"/>
    <cellStyle name="Note 2 4 2 3 2 3 3" xfId="22180"/>
    <cellStyle name="Note 2 4 2 3 2 3 4" xfId="22181"/>
    <cellStyle name="Note 2 4 2 3 2 3 5" xfId="22182"/>
    <cellStyle name="Note 2 4 2 3 2 4" xfId="22183"/>
    <cellStyle name="Note 2 4 2 3 2 4 2" xfId="22184"/>
    <cellStyle name="Note 2 4 2 3 2 4 2 2" xfId="22185"/>
    <cellStyle name="Note 2 4 2 3 2 4 2 3" xfId="22186"/>
    <cellStyle name="Note 2 4 2 3 2 4 2 4" xfId="22187"/>
    <cellStyle name="Note 2 4 2 3 2 4 2 5" xfId="22188"/>
    <cellStyle name="Note 2 4 2 3 2 4 2 6" xfId="22189"/>
    <cellStyle name="Note 2 4 2 3 2 4 2 7" xfId="22190"/>
    <cellStyle name="Note 2 4 2 3 2 4 3" xfId="22191"/>
    <cellStyle name="Note 2 4 2 3 2 4 4" xfId="22192"/>
    <cellStyle name="Note 2 4 2 3 2 4 5" xfId="22193"/>
    <cellStyle name="Note 2 4 2 3 2 5" xfId="22194"/>
    <cellStyle name="Note 2 4 2 3 2 5 2" xfId="22195"/>
    <cellStyle name="Note 2 4 2 3 2 5 3" xfId="22196"/>
    <cellStyle name="Note 2 4 2 3 2 5 4" xfId="22197"/>
    <cellStyle name="Note 2 4 2 3 2 5 5" xfId="22198"/>
    <cellStyle name="Note 2 4 2 3 2 5 6" xfId="22199"/>
    <cellStyle name="Note 2 4 2 3 2 5 7" xfId="22200"/>
    <cellStyle name="Note 2 4 2 3 2 5 8" xfId="22201"/>
    <cellStyle name="Note 2 4 2 3 2 6" xfId="22202"/>
    <cellStyle name="Note 2 4 2 3 2 6 2" xfId="22203"/>
    <cellStyle name="Note 2 4 2 3 2 6 3" xfId="22204"/>
    <cellStyle name="Note 2 4 2 3 2 6 4" xfId="22205"/>
    <cellStyle name="Note 2 4 2 3 2 6 5" xfId="22206"/>
    <cellStyle name="Note 2 4 2 3 2 6 6" xfId="22207"/>
    <cellStyle name="Note 2 4 2 3 2 6 7" xfId="22208"/>
    <cellStyle name="Note 2 4 2 3 2 7" xfId="22209"/>
    <cellStyle name="Note 2 4 2 3 2 7 2" xfId="22210"/>
    <cellStyle name="Note 2 4 2 3 2 7 3" xfId="22211"/>
    <cellStyle name="Note 2 4 2 3 2 7 4" xfId="22212"/>
    <cellStyle name="Note 2 4 2 3 2 7 5" xfId="22213"/>
    <cellStyle name="Note 2 4 2 3 2 8" xfId="22214"/>
    <cellStyle name="Note 2 4 2 3 2 8 2" xfId="22215"/>
    <cellStyle name="Note 2 4 2 3 2 8 3" xfId="22216"/>
    <cellStyle name="Note 2 4 2 3 2 8 4" xfId="22217"/>
    <cellStyle name="Note 2 4 2 3 2 8 5" xfId="22218"/>
    <cellStyle name="Note 2 4 2 3 2 9" xfId="22219"/>
    <cellStyle name="Note 2 4 2 3 2 9 2" xfId="22220"/>
    <cellStyle name="Note 2 4 2 3 2 9 3" xfId="22221"/>
    <cellStyle name="Note 2 4 2 3 2 9 4" xfId="22222"/>
    <cellStyle name="Note 2 4 2 3 2 9 5" xfId="22223"/>
    <cellStyle name="Note 2 4 2 3 3" xfId="22224"/>
    <cellStyle name="Note 2 4 2 3 3 10" xfId="22225"/>
    <cellStyle name="Note 2 4 2 3 3 2" xfId="22226"/>
    <cellStyle name="Note 2 4 2 3 3 2 2" xfId="22227"/>
    <cellStyle name="Note 2 4 2 3 3 2 2 2" xfId="22228"/>
    <cellStyle name="Note 2 4 2 3 3 2 2 3" xfId="22229"/>
    <cellStyle name="Note 2 4 2 3 3 2 2 4" xfId="22230"/>
    <cellStyle name="Note 2 4 2 3 3 2 2 5" xfId="22231"/>
    <cellStyle name="Note 2 4 2 3 3 2 2 6" xfId="22232"/>
    <cellStyle name="Note 2 4 2 3 3 2 2 7" xfId="22233"/>
    <cellStyle name="Note 2 4 2 3 3 2 3" xfId="22234"/>
    <cellStyle name="Note 2 4 2 3 3 2 4" xfId="22235"/>
    <cellStyle name="Note 2 4 2 3 3 3" xfId="22236"/>
    <cellStyle name="Note 2 4 2 3 3 3 2" xfId="22237"/>
    <cellStyle name="Note 2 4 2 3 3 3 2 2" xfId="22238"/>
    <cellStyle name="Note 2 4 2 3 3 3 2 3" xfId="22239"/>
    <cellStyle name="Note 2 4 2 3 3 3 2 4" xfId="22240"/>
    <cellStyle name="Note 2 4 2 3 3 3 2 5" xfId="22241"/>
    <cellStyle name="Note 2 4 2 3 3 3 2 6" xfId="22242"/>
    <cellStyle name="Note 2 4 2 3 3 3 2 7" xfId="22243"/>
    <cellStyle name="Note 2 4 2 3 3 3 3" xfId="22244"/>
    <cellStyle name="Note 2 4 2 3 3 3 4" xfId="22245"/>
    <cellStyle name="Note 2 4 2 3 3 4" xfId="22246"/>
    <cellStyle name="Note 2 4 2 3 3 4 2" xfId="22247"/>
    <cellStyle name="Note 2 4 2 3 3 4 2 2" xfId="22248"/>
    <cellStyle name="Note 2 4 2 3 3 4 2 3" xfId="22249"/>
    <cellStyle name="Note 2 4 2 3 3 4 2 4" xfId="22250"/>
    <cellStyle name="Note 2 4 2 3 3 4 2 5" xfId="22251"/>
    <cellStyle name="Note 2 4 2 3 3 4 2 6" xfId="22252"/>
    <cellStyle name="Note 2 4 2 3 3 4 2 7" xfId="22253"/>
    <cellStyle name="Note 2 4 2 3 3 4 3" xfId="22254"/>
    <cellStyle name="Note 2 4 2 3 3 4 4" xfId="22255"/>
    <cellStyle name="Note 2 4 2 3 3 5" xfId="22256"/>
    <cellStyle name="Note 2 4 2 3 3 5 2" xfId="22257"/>
    <cellStyle name="Note 2 4 2 3 3 5 3" xfId="22258"/>
    <cellStyle name="Note 2 4 2 3 3 5 4" xfId="22259"/>
    <cellStyle name="Note 2 4 2 3 3 5 5" xfId="22260"/>
    <cellStyle name="Note 2 4 2 3 3 5 6" xfId="22261"/>
    <cellStyle name="Note 2 4 2 3 3 5 7" xfId="22262"/>
    <cellStyle name="Note 2 4 2 3 3 5 8" xfId="22263"/>
    <cellStyle name="Note 2 4 2 3 3 6" xfId="22264"/>
    <cellStyle name="Note 2 4 2 3 3 6 2" xfId="22265"/>
    <cellStyle name="Note 2 4 2 3 3 6 3" xfId="22266"/>
    <cellStyle name="Note 2 4 2 3 3 6 4" xfId="22267"/>
    <cellStyle name="Note 2 4 2 3 3 6 5" xfId="22268"/>
    <cellStyle name="Note 2 4 2 3 3 6 6" xfId="22269"/>
    <cellStyle name="Note 2 4 2 3 3 6 7" xfId="22270"/>
    <cellStyle name="Note 2 4 2 3 3 7" xfId="22271"/>
    <cellStyle name="Note 2 4 2 3 3 8" xfId="22272"/>
    <cellStyle name="Note 2 4 2 3 3 9" xfId="22273"/>
    <cellStyle name="Note 2 4 2 3 4" xfId="22274"/>
    <cellStyle name="Note 2 4 2 3 4 2" xfId="22275"/>
    <cellStyle name="Note 2 4 2 3 4 2 2" xfId="22276"/>
    <cellStyle name="Note 2 4 2 3 4 2 3" xfId="22277"/>
    <cellStyle name="Note 2 4 2 3 4 2 4" xfId="22278"/>
    <cellStyle name="Note 2 4 2 3 4 2 5" xfId="22279"/>
    <cellStyle name="Note 2 4 2 3 4 2 6" xfId="22280"/>
    <cellStyle name="Note 2 4 2 3 4 2 7" xfId="22281"/>
    <cellStyle name="Note 2 4 2 3 4 3" xfId="22282"/>
    <cellStyle name="Note 2 4 2 3 4 4" xfId="22283"/>
    <cellStyle name="Note 2 4 2 3 4 5" xfId="22284"/>
    <cellStyle name="Note 2 4 2 3 5" xfId="22285"/>
    <cellStyle name="Note 2 4 2 3 5 2" xfId="22286"/>
    <cellStyle name="Note 2 4 2 3 5 2 2" xfId="22287"/>
    <cellStyle name="Note 2 4 2 3 5 2 3" xfId="22288"/>
    <cellStyle name="Note 2 4 2 3 5 2 4" xfId="22289"/>
    <cellStyle name="Note 2 4 2 3 5 2 5" xfId="22290"/>
    <cellStyle name="Note 2 4 2 3 5 2 6" xfId="22291"/>
    <cellStyle name="Note 2 4 2 3 5 2 7" xfId="22292"/>
    <cellStyle name="Note 2 4 2 3 5 3" xfId="22293"/>
    <cellStyle name="Note 2 4 2 3 5 4" xfId="22294"/>
    <cellStyle name="Note 2 4 2 3 5 5" xfId="22295"/>
    <cellStyle name="Note 2 4 2 3 6" xfId="22296"/>
    <cellStyle name="Note 2 4 2 3 6 2" xfId="22297"/>
    <cellStyle name="Note 2 4 2 3 6 2 2" xfId="22298"/>
    <cellStyle name="Note 2 4 2 3 6 2 3" xfId="22299"/>
    <cellStyle name="Note 2 4 2 3 6 2 4" xfId="22300"/>
    <cellStyle name="Note 2 4 2 3 6 2 5" xfId="22301"/>
    <cellStyle name="Note 2 4 2 3 6 2 6" xfId="22302"/>
    <cellStyle name="Note 2 4 2 3 6 2 7" xfId="22303"/>
    <cellStyle name="Note 2 4 2 3 6 3" xfId="22304"/>
    <cellStyle name="Note 2 4 2 3 6 4" xfId="22305"/>
    <cellStyle name="Note 2 4 2 3 6 5" xfId="22306"/>
    <cellStyle name="Note 2 4 2 3 7" xfId="22307"/>
    <cellStyle name="Note 2 4 2 3 7 2" xfId="22308"/>
    <cellStyle name="Note 2 4 2 3 7 2 2" xfId="22309"/>
    <cellStyle name="Note 2 4 2 3 7 2 3" xfId="22310"/>
    <cellStyle name="Note 2 4 2 3 7 2 4" xfId="22311"/>
    <cellStyle name="Note 2 4 2 3 7 2 5" xfId="22312"/>
    <cellStyle name="Note 2 4 2 3 7 2 6" xfId="22313"/>
    <cellStyle name="Note 2 4 2 3 7 2 7" xfId="22314"/>
    <cellStyle name="Note 2 4 2 3 7 3" xfId="22315"/>
    <cellStyle name="Note 2 4 2 3 7 4" xfId="22316"/>
    <cellStyle name="Note 2 4 2 3 7 5" xfId="22317"/>
    <cellStyle name="Note 2 4 2 3 8" xfId="22318"/>
    <cellStyle name="Note 2 4 2 3 8 2" xfId="22319"/>
    <cellStyle name="Note 2 4 2 3 8 3" xfId="22320"/>
    <cellStyle name="Note 2 4 2 3 8 4" xfId="22321"/>
    <cellStyle name="Note 2 4 2 3 8 5" xfId="22322"/>
    <cellStyle name="Note 2 4 2 3 8 6" xfId="22323"/>
    <cellStyle name="Note 2 4 2 3 8 7" xfId="22324"/>
    <cellStyle name="Note 2 4 2 3 8 8" xfId="22325"/>
    <cellStyle name="Note 2 4 2 3 9" xfId="22326"/>
    <cellStyle name="Note 2 4 2 3 9 2" xfId="22327"/>
    <cellStyle name="Note 2 4 2 3 9 3" xfId="22328"/>
    <cellStyle name="Note 2 4 2 3 9 4" xfId="22329"/>
    <cellStyle name="Note 2 4 2 3 9 5" xfId="22330"/>
    <cellStyle name="Note 2 4 2 3 9 6" xfId="22331"/>
    <cellStyle name="Note 2 4 2 3 9 7" xfId="22332"/>
    <cellStyle name="Note 2 4 2 4" xfId="22333"/>
    <cellStyle name="Note 2 4 2 4 10" xfId="22334"/>
    <cellStyle name="Note 2 4 2 4 10 2" xfId="22335"/>
    <cellStyle name="Note 2 4 2 4 10 3" xfId="22336"/>
    <cellStyle name="Note 2 4 2 4 10 4" xfId="22337"/>
    <cellStyle name="Note 2 4 2 4 10 5" xfId="22338"/>
    <cellStyle name="Note 2 4 2 4 11" xfId="22339"/>
    <cellStyle name="Note 2 4 2 4 11 2" xfId="22340"/>
    <cellStyle name="Note 2 4 2 4 11 3" xfId="22341"/>
    <cellStyle name="Note 2 4 2 4 11 4" xfId="22342"/>
    <cellStyle name="Note 2 4 2 4 11 5" xfId="22343"/>
    <cellStyle name="Note 2 4 2 4 12" xfId="22344"/>
    <cellStyle name="Note 2 4 2 4 12 2" xfId="22345"/>
    <cellStyle name="Note 2 4 2 4 12 3" xfId="22346"/>
    <cellStyle name="Note 2 4 2 4 12 4" xfId="22347"/>
    <cellStyle name="Note 2 4 2 4 12 5" xfId="22348"/>
    <cellStyle name="Note 2 4 2 4 13" xfId="22349"/>
    <cellStyle name="Note 2 4 2 4 13 2" xfId="22350"/>
    <cellStyle name="Note 2 4 2 4 13 3" xfId="22351"/>
    <cellStyle name="Note 2 4 2 4 13 4" xfId="22352"/>
    <cellStyle name="Note 2 4 2 4 13 5" xfId="22353"/>
    <cellStyle name="Note 2 4 2 4 14" xfId="22354"/>
    <cellStyle name="Note 2 4 2 4 14 2" xfId="22355"/>
    <cellStyle name="Note 2 4 2 4 14 3" xfId="22356"/>
    <cellStyle name="Note 2 4 2 4 14 4" xfId="22357"/>
    <cellStyle name="Note 2 4 2 4 14 5" xfId="22358"/>
    <cellStyle name="Note 2 4 2 4 15" xfId="22359"/>
    <cellStyle name="Note 2 4 2 4 15 2" xfId="22360"/>
    <cellStyle name="Note 2 4 2 4 15 3" xfId="22361"/>
    <cellStyle name="Note 2 4 2 4 15 4" xfId="22362"/>
    <cellStyle name="Note 2 4 2 4 15 5" xfId="22363"/>
    <cellStyle name="Note 2 4 2 4 16" xfId="22364"/>
    <cellStyle name="Note 2 4 2 4 16 2" xfId="22365"/>
    <cellStyle name="Note 2 4 2 4 16 3" xfId="22366"/>
    <cellStyle name="Note 2 4 2 4 16 4" xfId="22367"/>
    <cellStyle name="Note 2 4 2 4 16 5" xfId="22368"/>
    <cellStyle name="Note 2 4 2 4 17" xfId="22369"/>
    <cellStyle name="Note 2 4 2 4 17 2" xfId="22370"/>
    <cellStyle name="Note 2 4 2 4 17 3" xfId="22371"/>
    <cellStyle name="Note 2 4 2 4 17 4" xfId="22372"/>
    <cellStyle name="Note 2 4 2 4 17 5" xfId="22373"/>
    <cellStyle name="Note 2 4 2 4 18" xfId="22374"/>
    <cellStyle name="Note 2 4 2 4 2" xfId="22375"/>
    <cellStyle name="Note 2 4 2 4 2 2" xfId="22376"/>
    <cellStyle name="Note 2 4 2 4 2 2 2" xfId="22377"/>
    <cellStyle name="Note 2 4 2 4 2 2 3" xfId="22378"/>
    <cellStyle name="Note 2 4 2 4 2 2 4" xfId="22379"/>
    <cellStyle name="Note 2 4 2 4 2 2 5" xfId="22380"/>
    <cellStyle name="Note 2 4 2 4 2 2 6" xfId="22381"/>
    <cellStyle name="Note 2 4 2 4 2 2 7" xfId="22382"/>
    <cellStyle name="Note 2 4 2 4 2 3" xfId="22383"/>
    <cellStyle name="Note 2 4 2 4 2 4" xfId="22384"/>
    <cellStyle name="Note 2 4 2 4 2 5" xfId="22385"/>
    <cellStyle name="Note 2 4 2 4 3" xfId="22386"/>
    <cellStyle name="Note 2 4 2 4 3 2" xfId="22387"/>
    <cellStyle name="Note 2 4 2 4 3 2 2" xfId="22388"/>
    <cellStyle name="Note 2 4 2 4 3 2 3" xfId="22389"/>
    <cellStyle name="Note 2 4 2 4 3 2 4" xfId="22390"/>
    <cellStyle name="Note 2 4 2 4 3 2 5" xfId="22391"/>
    <cellStyle name="Note 2 4 2 4 3 2 6" xfId="22392"/>
    <cellStyle name="Note 2 4 2 4 3 2 7" xfId="22393"/>
    <cellStyle name="Note 2 4 2 4 3 3" xfId="22394"/>
    <cellStyle name="Note 2 4 2 4 3 4" xfId="22395"/>
    <cellStyle name="Note 2 4 2 4 3 5" xfId="22396"/>
    <cellStyle name="Note 2 4 2 4 4" xfId="22397"/>
    <cellStyle name="Note 2 4 2 4 4 2" xfId="22398"/>
    <cellStyle name="Note 2 4 2 4 4 2 2" xfId="22399"/>
    <cellStyle name="Note 2 4 2 4 4 2 3" xfId="22400"/>
    <cellStyle name="Note 2 4 2 4 4 2 4" xfId="22401"/>
    <cellStyle name="Note 2 4 2 4 4 2 5" xfId="22402"/>
    <cellStyle name="Note 2 4 2 4 4 2 6" xfId="22403"/>
    <cellStyle name="Note 2 4 2 4 4 2 7" xfId="22404"/>
    <cellStyle name="Note 2 4 2 4 4 3" xfId="22405"/>
    <cellStyle name="Note 2 4 2 4 4 4" xfId="22406"/>
    <cellStyle name="Note 2 4 2 4 4 5" xfId="22407"/>
    <cellStyle name="Note 2 4 2 4 5" xfId="22408"/>
    <cellStyle name="Note 2 4 2 4 5 2" xfId="22409"/>
    <cellStyle name="Note 2 4 2 4 5 3" xfId="22410"/>
    <cellStyle name="Note 2 4 2 4 5 4" xfId="22411"/>
    <cellStyle name="Note 2 4 2 4 5 5" xfId="22412"/>
    <cellStyle name="Note 2 4 2 4 5 6" xfId="22413"/>
    <cellStyle name="Note 2 4 2 4 5 7" xfId="22414"/>
    <cellStyle name="Note 2 4 2 4 5 8" xfId="22415"/>
    <cellStyle name="Note 2 4 2 4 6" xfId="22416"/>
    <cellStyle name="Note 2 4 2 4 6 2" xfId="22417"/>
    <cellStyle name="Note 2 4 2 4 6 3" xfId="22418"/>
    <cellStyle name="Note 2 4 2 4 6 4" xfId="22419"/>
    <cellStyle name="Note 2 4 2 4 6 5" xfId="22420"/>
    <cellStyle name="Note 2 4 2 4 6 6" xfId="22421"/>
    <cellStyle name="Note 2 4 2 4 6 7" xfId="22422"/>
    <cellStyle name="Note 2 4 2 4 7" xfId="22423"/>
    <cellStyle name="Note 2 4 2 4 7 2" xfId="22424"/>
    <cellStyle name="Note 2 4 2 4 7 3" xfId="22425"/>
    <cellStyle name="Note 2 4 2 4 7 4" xfId="22426"/>
    <cellStyle name="Note 2 4 2 4 7 5" xfId="22427"/>
    <cellStyle name="Note 2 4 2 4 8" xfId="22428"/>
    <cellStyle name="Note 2 4 2 4 8 2" xfId="22429"/>
    <cellStyle name="Note 2 4 2 4 8 3" xfId="22430"/>
    <cellStyle name="Note 2 4 2 4 8 4" xfId="22431"/>
    <cellStyle name="Note 2 4 2 4 8 5" xfId="22432"/>
    <cellStyle name="Note 2 4 2 4 9" xfId="22433"/>
    <cellStyle name="Note 2 4 2 4 9 2" xfId="22434"/>
    <cellStyle name="Note 2 4 2 4 9 3" xfId="22435"/>
    <cellStyle name="Note 2 4 2 4 9 4" xfId="22436"/>
    <cellStyle name="Note 2 4 2 4 9 5" xfId="22437"/>
    <cellStyle name="Note 2 4 2 5" xfId="22438"/>
    <cellStyle name="Note 2 4 2 5 10" xfId="22439"/>
    <cellStyle name="Note 2 4 2 5 2" xfId="22440"/>
    <cellStyle name="Note 2 4 2 5 2 2" xfId="22441"/>
    <cellStyle name="Note 2 4 2 5 2 2 2" xfId="22442"/>
    <cellStyle name="Note 2 4 2 5 2 2 3" xfId="22443"/>
    <cellStyle name="Note 2 4 2 5 2 2 4" xfId="22444"/>
    <cellStyle name="Note 2 4 2 5 2 2 5" xfId="22445"/>
    <cellStyle name="Note 2 4 2 5 2 2 6" xfId="22446"/>
    <cellStyle name="Note 2 4 2 5 2 2 7" xfId="22447"/>
    <cellStyle name="Note 2 4 2 5 2 3" xfId="22448"/>
    <cellStyle name="Note 2 4 2 5 2 4" xfId="22449"/>
    <cellStyle name="Note 2 4 2 5 3" xfId="22450"/>
    <cellStyle name="Note 2 4 2 5 3 2" xfId="22451"/>
    <cellStyle name="Note 2 4 2 5 3 2 2" xfId="22452"/>
    <cellStyle name="Note 2 4 2 5 3 2 3" xfId="22453"/>
    <cellStyle name="Note 2 4 2 5 3 2 4" xfId="22454"/>
    <cellStyle name="Note 2 4 2 5 3 2 5" xfId="22455"/>
    <cellStyle name="Note 2 4 2 5 3 2 6" xfId="22456"/>
    <cellStyle name="Note 2 4 2 5 3 2 7" xfId="22457"/>
    <cellStyle name="Note 2 4 2 5 3 3" xfId="22458"/>
    <cellStyle name="Note 2 4 2 5 3 4" xfId="22459"/>
    <cellStyle name="Note 2 4 2 5 4" xfId="22460"/>
    <cellStyle name="Note 2 4 2 5 4 2" xfId="22461"/>
    <cellStyle name="Note 2 4 2 5 4 2 2" xfId="22462"/>
    <cellStyle name="Note 2 4 2 5 4 2 3" xfId="22463"/>
    <cellStyle name="Note 2 4 2 5 4 2 4" xfId="22464"/>
    <cellStyle name="Note 2 4 2 5 4 2 5" xfId="22465"/>
    <cellStyle name="Note 2 4 2 5 4 2 6" xfId="22466"/>
    <cellStyle name="Note 2 4 2 5 4 2 7" xfId="22467"/>
    <cellStyle name="Note 2 4 2 5 4 3" xfId="22468"/>
    <cellStyle name="Note 2 4 2 5 4 4" xfId="22469"/>
    <cellStyle name="Note 2 4 2 5 5" xfId="22470"/>
    <cellStyle name="Note 2 4 2 5 5 2" xfId="22471"/>
    <cellStyle name="Note 2 4 2 5 5 3" xfId="22472"/>
    <cellStyle name="Note 2 4 2 5 5 4" xfId="22473"/>
    <cellStyle name="Note 2 4 2 5 5 5" xfId="22474"/>
    <cellStyle name="Note 2 4 2 5 5 6" xfId="22475"/>
    <cellStyle name="Note 2 4 2 5 5 7" xfId="22476"/>
    <cellStyle name="Note 2 4 2 5 5 8" xfId="22477"/>
    <cellStyle name="Note 2 4 2 5 6" xfId="22478"/>
    <cellStyle name="Note 2 4 2 5 6 2" xfId="22479"/>
    <cellStyle name="Note 2 4 2 5 6 3" xfId="22480"/>
    <cellStyle name="Note 2 4 2 5 6 4" xfId="22481"/>
    <cellStyle name="Note 2 4 2 5 6 5" xfId="22482"/>
    <cellStyle name="Note 2 4 2 5 6 6" xfId="22483"/>
    <cellStyle name="Note 2 4 2 5 6 7" xfId="22484"/>
    <cellStyle name="Note 2 4 2 5 7" xfId="22485"/>
    <cellStyle name="Note 2 4 2 5 8" xfId="22486"/>
    <cellStyle name="Note 2 4 2 5 9" xfId="22487"/>
    <cellStyle name="Note 2 4 2 6" xfId="22488"/>
    <cellStyle name="Note 2 4 2 6 2" xfId="22489"/>
    <cellStyle name="Note 2 4 2 6 2 2" xfId="22490"/>
    <cellStyle name="Note 2 4 2 6 2 3" xfId="22491"/>
    <cellStyle name="Note 2 4 2 6 2 4" xfId="22492"/>
    <cellStyle name="Note 2 4 2 6 2 5" xfId="22493"/>
    <cellStyle name="Note 2 4 2 6 2 6" xfId="22494"/>
    <cellStyle name="Note 2 4 2 6 2 7" xfId="22495"/>
    <cellStyle name="Note 2 4 2 6 3" xfId="22496"/>
    <cellStyle name="Note 2 4 2 6 4" xfId="22497"/>
    <cellStyle name="Note 2 4 2 6 5" xfId="22498"/>
    <cellStyle name="Note 2 4 2 7" xfId="22499"/>
    <cellStyle name="Note 2 4 2 7 2" xfId="22500"/>
    <cellStyle name="Note 2 4 2 7 2 2" xfId="22501"/>
    <cellStyle name="Note 2 4 2 7 2 3" xfId="22502"/>
    <cellStyle name="Note 2 4 2 7 2 4" xfId="22503"/>
    <cellStyle name="Note 2 4 2 7 2 5" xfId="22504"/>
    <cellStyle name="Note 2 4 2 7 2 6" xfId="22505"/>
    <cellStyle name="Note 2 4 2 7 2 7" xfId="22506"/>
    <cellStyle name="Note 2 4 2 7 3" xfId="22507"/>
    <cellStyle name="Note 2 4 2 7 4" xfId="22508"/>
    <cellStyle name="Note 2 4 2 7 5" xfId="22509"/>
    <cellStyle name="Note 2 4 2 8" xfId="22510"/>
    <cellStyle name="Note 2 4 2 8 2" xfId="22511"/>
    <cellStyle name="Note 2 4 2 8 2 2" xfId="22512"/>
    <cellStyle name="Note 2 4 2 8 2 3" xfId="22513"/>
    <cellStyle name="Note 2 4 2 8 2 4" xfId="22514"/>
    <cellStyle name="Note 2 4 2 8 2 5" xfId="22515"/>
    <cellStyle name="Note 2 4 2 8 2 6" xfId="22516"/>
    <cellStyle name="Note 2 4 2 8 2 7" xfId="22517"/>
    <cellStyle name="Note 2 4 2 8 3" xfId="22518"/>
    <cellStyle name="Note 2 4 2 8 4" xfId="22519"/>
    <cellStyle name="Note 2 4 2 8 5" xfId="22520"/>
    <cellStyle name="Note 2 4 2 9" xfId="22521"/>
    <cellStyle name="Note 2 4 2 9 2" xfId="22522"/>
    <cellStyle name="Note 2 4 2 9 2 2" xfId="22523"/>
    <cellStyle name="Note 2 4 2 9 2 3" xfId="22524"/>
    <cellStyle name="Note 2 4 2 9 2 4" xfId="22525"/>
    <cellStyle name="Note 2 4 2 9 2 5" xfId="22526"/>
    <cellStyle name="Note 2 4 2 9 2 6" xfId="22527"/>
    <cellStyle name="Note 2 4 2 9 2 7" xfId="22528"/>
    <cellStyle name="Note 2 4 2 9 3" xfId="22529"/>
    <cellStyle name="Note 2 4 2 9 4" xfId="22530"/>
    <cellStyle name="Note 2 4 2 9 5" xfId="22531"/>
    <cellStyle name="Note 2 4 3" xfId="22532"/>
    <cellStyle name="Note 2 4 3 10" xfId="22533"/>
    <cellStyle name="Note 2 4 3 10 2" xfId="22534"/>
    <cellStyle name="Note 2 4 3 10 3" xfId="22535"/>
    <cellStyle name="Note 2 4 3 10 4" xfId="22536"/>
    <cellStyle name="Note 2 4 3 10 5" xfId="22537"/>
    <cellStyle name="Note 2 4 3 11" xfId="22538"/>
    <cellStyle name="Note 2 4 3 11 2" xfId="22539"/>
    <cellStyle name="Note 2 4 3 11 3" xfId="22540"/>
    <cellStyle name="Note 2 4 3 11 4" xfId="22541"/>
    <cellStyle name="Note 2 4 3 11 5" xfId="22542"/>
    <cellStyle name="Note 2 4 3 12" xfId="22543"/>
    <cellStyle name="Note 2 4 3 12 2" xfId="22544"/>
    <cellStyle name="Note 2 4 3 12 3" xfId="22545"/>
    <cellStyle name="Note 2 4 3 12 4" xfId="22546"/>
    <cellStyle name="Note 2 4 3 12 5" xfId="22547"/>
    <cellStyle name="Note 2 4 3 13" xfId="22548"/>
    <cellStyle name="Note 2 4 3 13 2" xfId="22549"/>
    <cellStyle name="Note 2 4 3 13 3" xfId="22550"/>
    <cellStyle name="Note 2 4 3 13 4" xfId="22551"/>
    <cellStyle name="Note 2 4 3 13 5" xfId="22552"/>
    <cellStyle name="Note 2 4 3 14" xfId="22553"/>
    <cellStyle name="Note 2 4 3 14 2" xfId="22554"/>
    <cellStyle name="Note 2 4 3 14 3" xfId="22555"/>
    <cellStyle name="Note 2 4 3 14 4" xfId="22556"/>
    <cellStyle name="Note 2 4 3 14 5" xfId="22557"/>
    <cellStyle name="Note 2 4 3 15" xfId="22558"/>
    <cellStyle name="Note 2 4 3 15 2" xfId="22559"/>
    <cellStyle name="Note 2 4 3 15 3" xfId="22560"/>
    <cellStyle name="Note 2 4 3 15 4" xfId="22561"/>
    <cellStyle name="Note 2 4 3 15 5" xfId="22562"/>
    <cellStyle name="Note 2 4 3 16" xfId="22563"/>
    <cellStyle name="Note 2 4 3 16 2" xfId="22564"/>
    <cellStyle name="Note 2 4 3 16 3" xfId="22565"/>
    <cellStyle name="Note 2 4 3 16 4" xfId="22566"/>
    <cellStyle name="Note 2 4 3 16 5" xfId="22567"/>
    <cellStyle name="Note 2 4 3 17" xfId="22568"/>
    <cellStyle name="Note 2 4 3 17 2" xfId="22569"/>
    <cellStyle name="Note 2 4 3 17 3" xfId="22570"/>
    <cellStyle name="Note 2 4 3 17 4" xfId="22571"/>
    <cellStyle name="Note 2 4 3 17 5" xfId="22572"/>
    <cellStyle name="Note 2 4 3 18" xfId="22573"/>
    <cellStyle name="Note 2 4 3 2" xfId="22574"/>
    <cellStyle name="Note 2 4 3 2 10" xfId="22575"/>
    <cellStyle name="Note 2 4 3 2 10 2" xfId="22576"/>
    <cellStyle name="Note 2 4 3 2 10 3" xfId="22577"/>
    <cellStyle name="Note 2 4 3 2 10 4" xfId="22578"/>
    <cellStyle name="Note 2 4 3 2 10 5" xfId="22579"/>
    <cellStyle name="Note 2 4 3 2 11" xfId="22580"/>
    <cellStyle name="Note 2 4 3 2 11 2" xfId="22581"/>
    <cellStyle name="Note 2 4 3 2 11 3" xfId="22582"/>
    <cellStyle name="Note 2 4 3 2 11 4" xfId="22583"/>
    <cellStyle name="Note 2 4 3 2 11 5" xfId="22584"/>
    <cellStyle name="Note 2 4 3 2 12" xfId="22585"/>
    <cellStyle name="Note 2 4 3 2 12 2" xfId="22586"/>
    <cellStyle name="Note 2 4 3 2 12 3" xfId="22587"/>
    <cellStyle name="Note 2 4 3 2 12 4" xfId="22588"/>
    <cellStyle name="Note 2 4 3 2 12 5" xfId="22589"/>
    <cellStyle name="Note 2 4 3 2 13" xfId="22590"/>
    <cellStyle name="Note 2 4 3 2 13 2" xfId="22591"/>
    <cellStyle name="Note 2 4 3 2 13 3" xfId="22592"/>
    <cellStyle name="Note 2 4 3 2 13 4" xfId="22593"/>
    <cellStyle name="Note 2 4 3 2 13 5" xfId="22594"/>
    <cellStyle name="Note 2 4 3 2 14" xfId="22595"/>
    <cellStyle name="Note 2 4 3 2 14 2" xfId="22596"/>
    <cellStyle name="Note 2 4 3 2 14 3" xfId="22597"/>
    <cellStyle name="Note 2 4 3 2 14 4" xfId="22598"/>
    <cellStyle name="Note 2 4 3 2 14 5" xfId="22599"/>
    <cellStyle name="Note 2 4 3 2 15" xfId="22600"/>
    <cellStyle name="Note 2 4 3 2 15 2" xfId="22601"/>
    <cellStyle name="Note 2 4 3 2 15 3" xfId="22602"/>
    <cellStyle name="Note 2 4 3 2 15 4" xfId="22603"/>
    <cellStyle name="Note 2 4 3 2 15 5" xfId="22604"/>
    <cellStyle name="Note 2 4 3 2 16" xfId="22605"/>
    <cellStyle name="Note 2 4 3 2 16 2" xfId="22606"/>
    <cellStyle name="Note 2 4 3 2 16 3" xfId="22607"/>
    <cellStyle name="Note 2 4 3 2 16 4" xfId="22608"/>
    <cellStyle name="Note 2 4 3 2 16 5" xfId="22609"/>
    <cellStyle name="Note 2 4 3 2 17" xfId="22610"/>
    <cellStyle name="Note 2 4 3 2 17 2" xfId="22611"/>
    <cellStyle name="Note 2 4 3 2 17 3" xfId="22612"/>
    <cellStyle name="Note 2 4 3 2 17 4" xfId="22613"/>
    <cellStyle name="Note 2 4 3 2 17 5" xfId="22614"/>
    <cellStyle name="Note 2 4 3 2 18" xfId="22615"/>
    <cellStyle name="Note 2 4 3 2 2" xfId="22616"/>
    <cellStyle name="Note 2 4 3 2 2 2" xfId="22617"/>
    <cellStyle name="Note 2 4 3 2 2 2 2" xfId="22618"/>
    <cellStyle name="Note 2 4 3 2 2 2 3" xfId="22619"/>
    <cellStyle name="Note 2 4 3 2 2 2 4" xfId="22620"/>
    <cellStyle name="Note 2 4 3 2 2 2 5" xfId="22621"/>
    <cellStyle name="Note 2 4 3 2 2 2 6" xfId="22622"/>
    <cellStyle name="Note 2 4 3 2 2 2 7" xfId="22623"/>
    <cellStyle name="Note 2 4 3 2 2 3" xfId="22624"/>
    <cellStyle name="Note 2 4 3 2 2 4" xfId="22625"/>
    <cellStyle name="Note 2 4 3 2 2 5" xfId="22626"/>
    <cellStyle name="Note 2 4 3 2 3" xfId="22627"/>
    <cellStyle name="Note 2 4 3 2 3 2" xfId="22628"/>
    <cellStyle name="Note 2 4 3 2 3 2 2" xfId="22629"/>
    <cellStyle name="Note 2 4 3 2 3 2 3" xfId="22630"/>
    <cellStyle name="Note 2 4 3 2 3 2 4" xfId="22631"/>
    <cellStyle name="Note 2 4 3 2 3 2 5" xfId="22632"/>
    <cellStyle name="Note 2 4 3 2 3 2 6" xfId="22633"/>
    <cellStyle name="Note 2 4 3 2 3 2 7" xfId="22634"/>
    <cellStyle name="Note 2 4 3 2 3 3" xfId="22635"/>
    <cellStyle name="Note 2 4 3 2 3 4" xfId="22636"/>
    <cellStyle name="Note 2 4 3 2 3 5" xfId="22637"/>
    <cellStyle name="Note 2 4 3 2 4" xfId="22638"/>
    <cellStyle name="Note 2 4 3 2 4 2" xfId="22639"/>
    <cellStyle name="Note 2 4 3 2 4 2 2" xfId="22640"/>
    <cellStyle name="Note 2 4 3 2 4 2 3" xfId="22641"/>
    <cellStyle name="Note 2 4 3 2 4 2 4" xfId="22642"/>
    <cellStyle name="Note 2 4 3 2 4 2 5" xfId="22643"/>
    <cellStyle name="Note 2 4 3 2 4 2 6" xfId="22644"/>
    <cellStyle name="Note 2 4 3 2 4 2 7" xfId="22645"/>
    <cellStyle name="Note 2 4 3 2 4 3" xfId="22646"/>
    <cellStyle name="Note 2 4 3 2 4 4" xfId="22647"/>
    <cellStyle name="Note 2 4 3 2 4 5" xfId="22648"/>
    <cellStyle name="Note 2 4 3 2 5" xfId="22649"/>
    <cellStyle name="Note 2 4 3 2 5 2" xfId="22650"/>
    <cellStyle name="Note 2 4 3 2 5 3" xfId="22651"/>
    <cellStyle name="Note 2 4 3 2 5 4" xfId="22652"/>
    <cellStyle name="Note 2 4 3 2 5 5" xfId="22653"/>
    <cellStyle name="Note 2 4 3 2 5 6" xfId="22654"/>
    <cellStyle name="Note 2 4 3 2 5 7" xfId="22655"/>
    <cellStyle name="Note 2 4 3 2 5 8" xfId="22656"/>
    <cellStyle name="Note 2 4 3 2 6" xfId="22657"/>
    <cellStyle name="Note 2 4 3 2 6 2" xfId="22658"/>
    <cellStyle name="Note 2 4 3 2 6 3" xfId="22659"/>
    <cellStyle name="Note 2 4 3 2 6 4" xfId="22660"/>
    <cellStyle name="Note 2 4 3 2 6 5" xfId="22661"/>
    <cellStyle name="Note 2 4 3 2 6 6" xfId="22662"/>
    <cellStyle name="Note 2 4 3 2 6 7" xfId="22663"/>
    <cellStyle name="Note 2 4 3 2 7" xfId="22664"/>
    <cellStyle name="Note 2 4 3 2 7 2" xfId="22665"/>
    <cellStyle name="Note 2 4 3 2 7 3" xfId="22666"/>
    <cellStyle name="Note 2 4 3 2 7 4" xfId="22667"/>
    <cellStyle name="Note 2 4 3 2 7 5" xfId="22668"/>
    <cellStyle name="Note 2 4 3 2 8" xfId="22669"/>
    <cellStyle name="Note 2 4 3 2 8 2" xfId="22670"/>
    <cellStyle name="Note 2 4 3 2 8 3" xfId="22671"/>
    <cellStyle name="Note 2 4 3 2 8 4" xfId="22672"/>
    <cellStyle name="Note 2 4 3 2 8 5" xfId="22673"/>
    <cellStyle name="Note 2 4 3 2 9" xfId="22674"/>
    <cellStyle name="Note 2 4 3 2 9 2" xfId="22675"/>
    <cellStyle name="Note 2 4 3 2 9 3" xfId="22676"/>
    <cellStyle name="Note 2 4 3 2 9 4" xfId="22677"/>
    <cellStyle name="Note 2 4 3 2 9 5" xfId="22678"/>
    <cellStyle name="Note 2 4 3 3" xfId="22679"/>
    <cellStyle name="Note 2 4 3 3 10" xfId="22680"/>
    <cellStyle name="Note 2 4 3 3 2" xfId="22681"/>
    <cellStyle name="Note 2 4 3 3 2 2" xfId="22682"/>
    <cellStyle name="Note 2 4 3 3 2 2 2" xfId="22683"/>
    <cellStyle name="Note 2 4 3 3 2 2 3" xfId="22684"/>
    <cellStyle name="Note 2 4 3 3 2 2 4" xfId="22685"/>
    <cellStyle name="Note 2 4 3 3 2 2 5" xfId="22686"/>
    <cellStyle name="Note 2 4 3 3 2 2 6" xfId="22687"/>
    <cellStyle name="Note 2 4 3 3 2 2 7" xfId="22688"/>
    <cellStyle name="Note 2 4 3 3 2 3" xfId="22689"/>
    <cellStyle name="Note 2 4 3 3 2 4" xfId="22690"/>
    <cellStyle name="Note 2 4 3 3 3" xfId="22691"/>
    <cellStyle name="Note 2 4 3 3 3 2" xfId="22692"/>
    <cellStyle name="Note 2 4 3 3 3 2 2" xfId="22693"/>
    <cellStyle name="Note 2 4 3 3 3 2 3" xfId="22694"/>
    <cellStyle name="Note 2 4 3 3 3 2 4" xfId="22695"/>
    <cellStyle name="Note 2 4 3 3 3 2 5" xfId="22696"/>
    <cellStyle name="Note 2 4 3 3 3 2 6" xfId="22697"/>
    <cellStyle name="Note 2 4 3 3 3 2 7" xfId="22698"/>
    <cellStyle name="Note 2 4 3 3 3 3" xfId="22699"/>
    <cellStyle name="Note 2 4 3 3 3 4" xfId="22700"/>
    <cellStyle name="Note 2 4 3 3 4" xfId="22701"/>
    <cellStyle name="Note 2 4 3 3 4 2" xfId="22702"/>
    <cellStyle name="Note 2 4 3 3 4 2 2" xfId="22703"/>
    <cellStyle name="Note 2 4 3 3 4 2 3" xfId="22704"/>
    <cellStyle name="Note 2 4 3 3 4 2 4" xfId="22705"/>
    <cellStyle name="Note 2 4 3 3 4 2 5" xfId="22706"/>
    <cellStyle name="Note 2 4 3 3 4 2 6" xfId="22707"/>
    <cellStyle name="Note 2 4 3 3 4 2 7" xfId="22708"/>
    <cellStyle name="Note 2 4 3 3 4 3" xfId="22709"/>
    <cellStyle name="Note 2 4 3 3 4 4" xfId="22710"/>
    <cellStyle name="Note 2 4 3 3 5" xfId="22711"/>
    <cellStyle name="Note 2 4 3 3 5 2" xfId="22712"/>
    <cellStyle name="Note 2 4 3 3 5 3" xfId="22713"/>
    <cellStyle name="Note 2 4 3 3 5 4" xfId="22714"/>
    <cellStyle name="Note 2 4 3 3 5 5" xfId="22715"/>
    <cellStyle name="Note 2 4 3 3 5 6" xfId="22716"/>
    <cellStyle name="Note 2 4 3 3 5 7" xfId="22717"/>
    <cellStyle name="Note 2 4 3 3 5 8" xfId="22718"/>
    <cellStyle name="Note 2 4 3 3 6" xfId="22719"/>
    <cellStyle name="Note 2 4 3 3 6 2" xfId="22720"/>
    <cellStyle name="Note 2 4 3 3 6 3" xfId="22721"/>
    <cellStyle name="Note 2 4 3 3 6 4" xfId="22722"/>
    <cellStyle name="Note 2 4 3 3 6 5" xfId="22723"/>
    <cellStyle name="Note 2 4 3 3 6 6" xfId="22724"/>
    <cellStyle name="Note 2 4 3 3 6 7" xfId="22725"/>
    <cellStyle name="Note 2 4 3 3 7" xfId="22726"/>
    <cellStyle name="Note 2 4 3 3 8" xfId="22727"/>
    <cellStyle name="Note 2 4 3 3 9" xfId="22728"/>
    <cellStyle name="Note 2 4 3 4" xfId="22729"/>
    <cellStyle name="Note 2 4 3 4 2" xfId="22730"/>
    <cellStyle name="Note 2 4 3 4 2 2" xfId="22731"/>
    <cellStyle name="Note 2 4 3 4 2 3" xfId="22732"/>
    <cellStyle name="Note 2 4 3 4 2 4" xfId="22733"/>
    <cellStyle name="Note 2 4 3 4 2 5" xfId="22734"/>
    <cellStyle name="Note 2 4 3 4 2 6" xfId="22735"/>
    <cellStyle name="Note 2 4 3 4 2 7" xfId="22736"/>
    <cellStyle name="Note 2 4 3 4 3" xfId="22737"/>
    <cellStyle name="Note 2 4 3 4 4" xfId="22738"/>
    <cellStyle name="Note 2 4 3 4 5" xfId="22739"/>
    <cellStyle name="Note 2 4 3 5" xfId="22740"/>
    <cellStyle name="Note 2 4 3 5 2" xfId="22741"/>
    <cellStyle name="Note 2 4 3 5 2 2" xfId="22742"/>
    <cellStyle name="Note 2 4 3 5 2 3" xfId="22743"/>
    <cellStyle name="Note 2 4 3 5 2 4" xfId="22744"/>
    <cellStyle name="Note 2 4 3 5 2 5" xfId="22745"/>
    <cellStyle name="Note 2 4 3 5 2 6" xfId="22746"/>
    <cellStyle name="Note 2 4 3 5 2 7" xfId="22747"/>
    <cellStyle name="Note 2 4 3 5 3" xfId="22748"/>
    <cellStyle name="Note 2 4 3 5 4" xfId="22749"/>
    <cellStyle name="Note 2 4 3 5 5" xfId="22750"/>
    <cellStyle name="Note 2 4 3 6" xfId="22751"/>
    <cellStyle name="Note 2 4 3 6 2" xfId="22752"/>
    <cellStyle name="Note 2 4 3 6 2 2" xfId="22753"/>
    <cellStyle name="Note 2 4 3 6 2 3" xfId="22754"/>
    <cellStyle name="Note 2 4 3 6 2 4" xfId="22755"/>
    <cellStyle name="Note 2 4 3 6 2 5" xfId="22756"/>
    <cellStyle name="Note 2 4 3 6 2 6" xfId="22757"/>
    <cellStyle name="Note 2 4 3 6 2 7" xfId="22758"/>
    <cellStyle name="Note 2 4 3 6 3" xfId="22759"/>
    <cellStyle name="Note 2 4 3 6 4" xfId="22760"/>
    <cellStyle name="Note 2 4 3 6 5" xfId="22761"/>
    <cellStyle name="Note 2 4 3 7" xfId="22762"/>
    <cellStyle name="Note 2 4 3 7 2" xfId="22763"/>
    <cellStyle name="Note 2 4 3 7 2 2" xfId="22764"/>
    <cellStyle name="Note 2 4 3 7 2 3" xfId="22765"/>
    <cellStyle name="Note 2 4 3 7 2 4" xfId="22766"/>
    <cellStyle name="Note 2 4 3 7 2 5" xfId="22767"/>
    <cellStyle name="Note 2 4 3 7 2 6" xfId="22768"/>
    <cellStyle name="Note 2 4 3 7 2 7" xfId="22769"/>
    <cellStyle name="Note 2 4 3 7 3" xfId="22770"/>
    <cellStyle name="Note 2 4 3 7 4" xfId="22771"/>
    <cellStyle name="Note 2 4 3 7 5" xfId="22772"/>
    <cellStyle name="Note 2 4 3 8" xfId="22773"/>
    <cellStyle name="Note 2 4 3 8 2" xfId="22774"/>
    <cellStyle name="Note 2 4 3 8 3" xfId="22775"/>
    <cellStyle name="Note 2 4 3 8 4" xfId="22776"/>
    <cellStyle name="Note 2 4 3 8 5" xfId="22777"/>
    <cellStyle name="Note 2 4 3 8 6" xfId="22778"/>
    <cellStyle name="Note 2 4 3 8 7" xfId="22779"/>
    <cellStyle name="Note 2 4 3 8 8" xfId="22780"/>
    <cellStyle name="Note 2 4 3 9" xfId="22781"/>
    <cellStyle name="Note 2 4 3 9 2" xfId="22782"/>
    <cellStyle name="Note 2 4 3 9 3" xfId="22783"/>
    <cellStyle name="Note 2 4 3 9 4" xfId="22784"/>
    <cellStyle name="Note 2 4 3 9 5" xfId="22785"/>
    <cellStyle name="Note 2 4 3 9 6" xfId="22786"/>
    <cellStyle name="Note 2 4 3 9 7" xfId="22787"/>
    <cellStyle name="Note 2 4 4" xfId="22788"/>
    <cellStyle name="Note 2 4 4 10" xfId="22789"/>
    <cellStyle name="Note 2 4 4 10 2" xfId="22790"/>
    <cellStyle name="Note 2 4 4 10 3" xfId="22791"/>
    <cellStyle name="Note 2 4 4 10 4" xfId="22792"/>
    <cellStyle name="Note 2 4 4 10 5" xfId="22793"/>
    <cellStyle name="Note 2 4 4 11" xfId="22794"/>
    <cellStyle name="Note 2 4 4 11 2" xfId="22795"/>
    <cellStyle name="Note 2 4 4 11 3" xfId="22796"/>
    <cellStyle name="Note 2 4 4 11 4" xfId="22797"/>
    <cellStyle name="Note 2 4 4 11 5" xfId="22798"/>
    <cellStyle name="Note 2 4 4 12" xfId="22799"/>
    <cellStyle name="Note 2 4 4 12 2" xfId="22800"/>
    <cellStyle name="Note 2 4 4 12 3" xfId="22801"/>
    <cellStyle name="Note 2 4 4 12 4" xfId="22802"/>
    <cellStyle name="Note 2 4 4 12 5" xfId="22803"/>
    <cellStyle name="Note 2 4 4 13" xfId="22804"/>
    <cellStyle name="Note 2 4 4 13 2" xfId="22805"/>
    <cellStyle name="Note 2 4 4 13 3" xfId="22806"/>
    <cellStyle name="Note 2 4 4 13 4" xfId="22807"/>
    <cellStyle name="Note 2 4 4 13 5" xfId="22808"/>
    <cellStyle name="Note 2 4 4 14" xfId="22809"/>
    <cellStyle name="Note 2 4 4 14 2" xfId="22810"/>
    <cellStyle name="Note 2 4 4 14 3" xfId="22811"/>
    <cellStyle name="Note 2 4 4 14 4" xfId="22812"/>
    <cellStyle name="Note 2 4 4 14 5" xfId="22813"/>
    <cellStyle name="Note 2 4 4 15" xfId="22814"/>
    <cellStyle name="Note 2 4 4 15 2" xfId="22815"/>
    <cellStyle name="Note 2 4 4 15 3" xfId="22816"/>
    <cellStyle name="Note 2 4 4 15 4" xfId="22817"/>
    <cellStyle name="Note 2 4 4 15 5" xfId="22818"/>
    <cellStyle name="Note 2 4 4 16" xfId="22819"/>
    <cellStyle name="Note 2 4 4 16 2" xfId="22820"/>
    <cellStyle name="Note 2 4 4 16 3" xfId="22821"/>
    <cellStyle name="Note 2 4 4 16 4" xfId="22822"/>
    <cellStyle name="Note 2 4 4 16 5" xfId="22823"/>
    <cellStyle name="Note 2 4 4 17" xfId="22824"/>
    <cellStyle name="Note 2 4 4 17 2" xfId="22825"/>
    <cellStyle name="Note 2 4 4 17 3" xfId="22826"/>
    <cellStyle name="Note 2 4 4 17 4" xfId="22827"/>
    <cellStyle name="Note 2 4 4 17 5" xfId="22828"/>
    <cellStyle name="Note 2 4 4 18" xfId="22829"/>
    <cellStyle name="Note 2 4 4 2" xfId="22830"/>
    <cellStyle name="Note 2 4 4 2 10" xfId="22831"/>
    <cellStyle name="Note 2 4 4 2 10 2" xfId="22832"/>
    <cellStyle name="Note 2 4 4 2 10 3" xfId="22833"/>
    <cellStyle name="Note 2 4 4 2 10 4" xfId="22834"/>
    <cellStyle name="Note 2 4 4 2 10 5" xfId="22835"/>
    <cellStyle name="Note 2 4 4 2 11" xfId="22836"/>
    <cellStyle name="Note 2 4 4 2 11 2" xfId="22837"/>
    <cellStyle name="Note 2 4 4 2 11 3" xfId="22838"/>
    <cellStyle name="Note 2 4 4 2 11 4" xfId="22839"/>
    <cellStyle name="Note 2 4 4 2 11 5" xfId="22840"/>
    <cellStyle name="Note 2 4 4 2 12" xfId="22841"/>
    <cellStyle name="Note 2 4 4 2 12 2" xfId="22842"/>
    <cellStyle name="Note 2 4 4 2 12 3" xfId="22843"/>
    <cellStyle name="Note 2 4 4 2 12 4" xfId="22844"/>
    <cellStyle name="Note 2 4 4 2 12 5" xfId="22845"/>
    <cellStyle name="Note 2 4 4 2 13" xfId="22846"/>
    <cellStyle name="Note 2 4 4 2 13 2" xfId="22847"/>
    <cellStyle name="Note 2 4 4 2 13 3" xfId="22848"/>
    <cellStyle name="Note 2 4 4 2 13 4" xfId="22849"/>
    <cellStyle name="Note 2 4 4 2 13 5" xfId="22850"/>
    <cellStyle name="Note 2 4 4 2 14" xfId="22851"/>
    <cellStyle name="Note 2 4 4 2 14 2" xfId="22852"/>
    <cellStyle name="Note 2 4 4 2 14 3" xfId="22853"/>
    <cellStyle name="Note 2 4 4 2 14 4" xfId="22854"/>
    <cellStyle name="Note 2 4 4 2 14 5" xfId="22855"/>
    <cellStyle name="Note 2 4 4 2 15" xfId="22856"/>
    <cellStyle name="Note 2 4 4 2 15 2" xfId="22857"/>
    <cellStyle name="Note 2 4 4 2 15 3" xfId="22858"/>
    <cellStyle name="Note 2 4 4 2 15 4" xfId="22859"/>
    <cellStyle name="Note 2 4 4 2 15 5" xfId="22860"/>
    <cellStyle name="Note 2 4 4 2 16" xfId="22861"/>
    <cellStyle name="Note 2 4 4 2 16 2" xfId="22862"/>
    <cellStyle name="Note 2 4 4 2 16 3" xfId="22863"/>
    <cellStyle name="Note 2 4 4 2 16 4" xfId="22864"/>
    <cellStyle name="Note 2 4 4 2 16 5" xfId="22865"/>
    <cellStyle name="Note 2 4 4 2 17" xfId="22866"/>
    <cellStyle name="Note 2 4 4 2 17 2" xfId="22867"/>
    <cellStyle name="Note 2 4 4 2 17 3" xfId="22868"/>
    <cellStyle name="Note 2 4 4 2 17 4" xfId="22869"/>
    <cellStyle name="Note 2 4 4 2 17 5" xfId="22870"/>
    <cellStyle name="Note 2 4 4 2 18" xfId="22871"/>
    <cellStyle name="Note 2 4 4 2 2" xfId="22872"/>
    <cellStyle name="Note 2 4 4 2 2 2" xfId="22873"/>
    <cellStyle name="Note 2 4 4 2 2 2 2" xfId="22874"/>
    <cellStyle name="Note 2 4 4 2 2 2 3" xfId="22875"/>
    <cellStyle name="Note 2 4 4 2 2 2 4" xfId="22876"/>
    <cellStyle name="Note 2 4 4 2 2 2 5" xfId="22877"/>
    <cellStyle name="Note 2 4 4 2 2 2 6" xfId="22878"/>
    <cellStyle name="Note 2 4 4 2 2 2 7" xfId="22879"/>
    <cellStyle name="Note 2 4 4 2 2 3" xfId="22880"/>
    <cellStyle name="Note 2 4 4 2 2 4" xfId="22881"/>
    <cellStyle name="Note 2 4 4 2 2 5" xfId="22882"/>
    <cellStyle name="Note 2 4 4 2 3" xfId="22883"/>
    <cellStyle name="Note 2 4 4 2 3 2" xfId="22884"/>
    <cellStyle name="Note 2 4 4 2 3 2 2" xfId="22885"/>
    <cellStyle name="Note 2 4 4 2 3 2 3" xfId="22886"/>
    <cellStyle name="Note 2 4 4 2 3 2 4" xfId="22887"/>
    <cellStyle name="Note 2 4 4 2 3 2 5" xfId="22888"/>
    <cellStyle name="Note 2 4 4 2 3 2 6" xfId="22889"/>
    <cellStyle name="Note 2 4 4 2 3 2 7" xfId="22890"/>
    <cellStyle name="Note 2 4 4 2 3 3" xfId="22891"/>
    <cellStyle name="Note 2 4 4 2 3 4" xfId="22892"/>
    <cellStyle name="Note 2 4 4 2 3 5" xfId="22893"/>
    <cellStyle name="Note 2 4 4 2 4" xfId="22894"/>
    <cellStyle name="Note 2 4 4 2 4 2" xfId="22895"/>
    <cellStyle name="Note 2 4 4 2 4 2 2" xfId="22896"/>
    <cellStyle name="Note 2 4 4 2 4 2 3" xfId="22897"/>
    <cellStyle name="Note 2 4 4 2 4 2 4" xfId="22898"/>
    <cellStyle name="Note 2 4 4 2 4 2 5" xfId="22899"/>
    <cellStyle name="Note 2 4 4 2 4 2 6" xfId="22900"/>
    <cellStyle name="Note 2 4 4 2 4 2 7" xfId="22901"/>
    <cellStyle name="Note 2 4 4 2 4 3" xfId="22902"/>
    <cellStyle name="Note 2 4 4 2 4 4" xfId="22903"/>
    <cellStyle name="Note 2 4 4 2 4 5" xfId="22904"/>
    <cellStyle name="Note 2 4 4 2 5" xfId="22905"/>
    <cellStyle name="Note 2 4 4 2 5 2" xfId="22906"/>
    <cellStyle name="Note 2 4 4 2 5 3" xfId="22907"/>
    <cellStyle name="Note 2 4 4 2 5 4" xfId="22908"/>
    <cellStyle name="Note 2 4 4 2 5 5" xfId="22909"/>
    <cellStyle name="Note 2 4 4 2 5 6" xfId="22910"/>
    <cellStyle name="Note 2 4 4 2 5 7" xfId="22911"/>
    <cellStyle name="Note 2 4 4 2 5 8" xfId="22912"/>
    <cellStyle name="Note 2 4 4 2 6" xfId="22913"/>
    <cellStyle name="Note 2 4 4 2 6 2" xfId="22914"/>
    <cellStyle name="Note 2 4 4 2 6 3" xfId="22915"/>
    <cellStyle name="Note 2 4 4 2 6 4" xfId="22916"/>
    <cellStyle name="Note 2 4 4 2 6 5" xfId="22917"/>
    <cellStyle name="Note 2 4 4 2 6 6" xfId="22918"/>
    <cellStyle name="Note 2 4 4 2 6 7" xfId="22919"/>
    <cellStyle name="Note 2 4 4 2 7" xfId="22920"/>
    <cellStyle name="Note 2 4 4 2 7 2" xfId="22921"/>
    <cellStyle name="Note 2 4 4 2 7 3" xfId="22922"/>
    <cellStyle name="Note 2 4 4 2 7 4" xfId="22923"/>
    <cellStyle name="Note 2 4 4 2 7 5" xfId="22924"/>
    <cellStyle name="Note 2 4 4 2 8" xfId="22925"/>
    <cellStyle name="Note 2 4 4 2 8 2" xfId="22926"/>
    <cellStyle name="Note 2 4 4 2 8 3" xfId="22927"/>
    <cellStyle name="Note 2 4 4 2 8 4" xfId="22928"/>
    <cellStyle name="Note 2 4 4 2 8 5" xfId="22929"/>
    <cellStyle name="Note 2 4 4 2 9" xfId="22930"/>
    <cellStyle name="Note 2 4 4 2 9 2" xfId="22931"/>
    <cellStyle name="Note 2 4 4 2 9 3" xfId="22932"/>
    <cellStyle name="Note 2 4 4 2 9 4" xfId="22933"/>
    <cellStyle name="Note 2 4 4 2 9 5" xfId="22934"/>
    <cellStyle name="Note 2 4 4 3" xfId="22935"/>
    <cellStyle name="Note 2 4 4 3 10" xfId="22936"/>
    <cellStyle name="Note 2 4 4 3 2" xfId="22937"/>
    <cellStyle name="Note 2 4 4 3 2 2" xfId="22938"/>
    <cellStyle name="Note 2 4 4 3 2 2 2" xfId="22939"/>
    <cellStyle name="Note 2 4 4 3 2 2 3" xfId="22940"/>
    <cellStyle name="Note 2 4 4 3 2 2 4" xfId="22941"/>
    <cellStyle name="Note 2 4 4 3 2 2 5" xfId="22942"/>
    <cellStyle name="Note 2 4 4 3 2 2 6" xfId="22943"/>
    <cellStyle name="Note 2 4 4 3 2 2 7" xfId="22944"/>
    <cellStyle name="Note 2 4 4 3 2 3" xfId="22945"/>
    <cellStyle name="Note 2 4 4 3 2 4" xfId="22946"/>
    <cellStyle name="Note 2 4 4 3 3" xfId="22947"/>
    <cellStyle name="Note 2 4 4 3 3 2" xfId="22948"/>
    <cellStyle name="Note 2 4 4 3 3 2 2" xfId="22949"/>
    <cellStyle name="Note 2 4 4 3 3 2 3" xfId="22950"/>
    <cellStyle name="Note 2 4 4 3 3 2 4" xfId="22951"/>
    <cellStyle name="Note 2 4 4 3 3 2 5" xfId="22952"/>
    <cellStyle name="Note 2 4 4 3 3 2 6" xfId="22953"/>
    <cellStyle name="Note 2 4 4 3 3 2 7" xfId="22954"/>
    <cellStyle name="Note 2 4 4 3 3 3" xfId="22955"/>
    <cellStyle name="Note 2 4 4 3 3 4" xfId="22956"/>
    <cellStyle name="Note 2 4 4 3 4" xfId="22957"/>
    <cellStyle name="Note 2 4 4 3 4 2" xfId="22958"/>
    <cellStyle name="Note 2 4 4 3 4 2 2" xfId="22959"/>
    <cellStyle name="Note 2 4 4 3 4 2 3" xfId="22960"/>
    <cellStyle name="Note 2 4 4 3 4 2 4" xfId="22961"/>
    <cellStyle name="Note 2 4 4 3 4 2 5" xfId="22962"/>
    <cellStyle name="Note 2 4 4 3 4 2 6" xfId="22963"/>
    <cellStyle name="Note 2 4 4 3 4 2 7" xfId="22964"/>
    <cellStyle name="Note 2 4 4 3 4 3" xfId="22965"/>
    <cellStyle name="Note 2 4 4 3 4 4" xfId="22966"/>
    <cellStyle name="Note 2 4 4 3 5" xfId="22967"/>
    <cellStyle name="Note 2 4 4 3 5 2" xfId="22968"/>
    <cellStyle name="Note 2 4 4 3 5 3" xfId="22969"/>
    <cellStyle name="Note 2 4 4 3 5 4" xfId="22970"/>
    <cellStyle name="Note 2 4 4 3 5 5" xfId="22971"/>
    <cellStyle name="Note 2 4 4 3 5 6" xfId="22972"/>
    <cellStyle name="Note 2 4 4 3 5 7" xfId="22973"/>
    <cellStyle name="Note 2 4 4 3 5 8" xfId="22974"/>
    <cellStyle name="Note 2 4 4 3 6" xfId="22975"/>
    <cellStyle name="Note 2 4 4 3 6 2" xfId="22976"/>
    <cellStyle name="Note 2 4 4 3 6 3" xfId="22977"/>
    <cellStyle name="Note 2 4 4 3 6 4" xfId="22978"/>
    <cellStyle name="Note 2 4 4 3 6 5" xfId="22979"/>
    <cellStyle name="Note 2 4 4 3 6 6" xfId="22980"/>
    <cellStyle name="Note 2 4 4 3 6 7" xfId="22981"/>
    <cellStyle name="Note 2 4 4 3 7" xfId="22982"/>
    <cellStyle name="Note 2 4 4 3 8" xfId="22983"/>
    <cellStyle name="Note 2 4 4 3 9" xfId="22984"/>
    <cellStyle name="Note 2 4 4 4" xfId="22985"/>
    <cellStyle name="Note 2 4 4 4 2" xfId="22986"/>
    <cellStyle name="Note 2 4 4 4 2 2" xfId="22987"/>
    <cellStyle name="Note 2 4 4 4 2 3" xfId="22988"/>
    <cellStyle name="Note 2 4 4 4 2 4" xfId="22989"/>
    <cellStyle name="Note 2 4 4 4 2 5" xfId="22990"/>
    <cellStyle name="Note 2 4 4 4 2 6" xfId="22991"/>
    <cellStyle name="Note 2 4 4 4 2 7" xfId="22992"/>
    <cellStyle name="Note 2 4 4 4 3" xfId="22993"/>
    <cellStyle name="Note 2 4 4 4 4" xfId="22994"/>
    <cellStyle name="Note 2 4 4 4 5" xfId="22995"/>
    <cellStyle name="Note 2 4 4 5" xfId="22996"/>
    <cellStyle name="Note 2 4 4 5 2" xfId="22997"/>
    <cellStyle name="Note 2 4 4 5 2 2" xfId="22998"/>
    <cellStyle name="Note 2 4 4 5 2 3" xfId="22999"/>
    <cellStyle name="Note 2 4 4 5 2 4" xfId="23000"/>
    <cellStyle name="Note 2 4 4 5 2 5" xfId="23001"/>
    <cellStyle name="Note 2 4 4 5 2 6" xfId="23002"/>
    <cellStyle name="Note 2 4 4 5 2 7" xfId="23003"/>
    <cellStyle name="Note 2 4 4 5 3" xfId="23004"/>
    <cellStyle name="Note 2 4 4 5 4" xfId="23005"/>
    <cellStyle name="Note 2 4 4 5 5" xfId="23006"/>
    <cellStyle name="Note 2 4 4 6" xfId="23007"/>
    <cellStyle name="Note 2 4 4 6 2" xfId="23008"/>
    <cellStyle name="Note 2 4 4 6 2 2" xfId="23009"/>
    <cellStyle name="Note 2 4 4 6 2 3" xfId="23010"/>
    <cellStyle name="Note 2 4 4 6 2 4" xfId="23011"/>
    <cellStyle name="Note 2 4 4 6 2 5" xfId="23012"/>
    <cellStyle name="Note 2 4 4 6 2 6" xfId="23013"/>
    <cellStyle name="Note 2 4 4 6 2 7" xfId="23014"/>
    <cellStyle name="Note 2 4 4 6 3" xfId="23015"/>
    <cellStyle name="Note 2 4 4 6 4" xfId="23016"/>
    <cellStyle name="Note 2 4 4 6 5" xfId="23017"/>
    <cellStyle name="Note 2 4 4 7" xfId="23018"/>
    <cellStyle name="Note 2 4 4 7 2" xfId="23019"/>
    <cellStyle name="Note 2 4 4 7 2 2" xfId="23020"/>
    <cellStyle name="Note 2 4 4 7 2 3" xfId="23021"/>
    <cellStyle name="Note 2 4 4 7 2 4" xfId="23022"/>
    <cellStyle name="Note 2 4 4 7 2 5" xfId="23023"/>
    <cellStyle name="Note 2 4 4 7 2 6" xfId="23024"/>
    <cellStyle name="Note 2 4 4 7 2 7" xfId="23025"/>
    <cellStyle name="Note 2 4 4 7 3" xfId="23026"/>
    <cellStyle name="Note 2 4 4 7 4" xfId="23027"/>
    <cellStyle name="Note 2 4 4 7 5" xfId="23028"/>
    <cellStyle name="Note 2 4 4 8" xfId="23029"/>
    <cellStyle name="Note 2 4 4 8 2" xfId="23030"/>
    <cellStyle name="Note 2 4 4 8 3" xfId="23031"/>
    <cellStyle name="Note 2 4 4 8 4" xfId="23032"/>
    <cellStyle name="Note 2 4 4 8 5" xfId="23033"/>
    <cellStyle name="Note 2 4 4 8 6" xfId="23034"/>
    <cellStyle name="Note 2 4 4 8 7" xfId="23035"/>
    <cellStyle name="Note 2 4 4 8 8" xfId="23036"/>
    <cellStyle name="Note 2 4 4 9" xfId="23037"/>
    <cellStyle name="Note 2 4 4 9 2" xfId="23038"/>
    <cellStyle name="Note 2 4 4 9 3" xfId="23039"/>
    <cellStyle name="Note 2 4 4 9 4" xfId="23040"/>
    <cellStyle name="Note 2 4 4 9 5" xfId="23041"/>
    <cellStyle name="Note 2 4 4 9 6" xfId="23042"/>
    <cellStyle name="Note 2 4 4 9 7" xfId="23043"/>
    <cellStyle name="Note 2 4 5" xfId="23044"/>
    <cellStyle name="Note 2 4 5 10" xfId="23045"/>
    <cellStyle name="Note 2 4 5 10 2" xfId="23046"/>
    <cellStyle name="Note 2 4 5 10 3" xfId="23047"/>
    <cellStyle name="Note 2 4 5 10 4" xfId="23048"/>
    <cellStyle name="Note 2 4 5 10 5" xfId="23049"/>
    <cellStyle name="Note 2 4 5 11" xfId="23050"/>
    <cellStyle name="Note 2 4 5 11 2" xfId="23051"/>
    <cellStyle name="Note 2 4 5 11 3" xfId="23052"/>
    <cellStyle name="Note 2 4 5 11 4" xfId="23053"/>
    <cellStyle name="Note 2 4 5 11 5" xfId="23054"/>
    <cellStyle name="Note 2 4 5 12" xfId="23055"/>
    <cellStyle name="Note 2 4 5 12 2" xfId="23056"/>
    <cellStyle name="Note 2 4 5 12 3" xfId="23057"/>
    <cellStyle name="Note 2 4 5 12 4" xfId="23058"/>
    <cellStyle name="Note 2 4 5 12 5" xfId="23059"/>
    <cellStyle name="Note 2 4 5 13" xfId="23060"/>
    <cellStyle name="Note 2 4 5 13 2" xfId="23061"/>
    <cellStyle name="Note 2 4 5 13 3" xfId="23062"/>
    <cellStyle name="Note 2 4 5 13 4" xfId="23063"/>
    <cellStyle name="Note 2 4 5 13 5" xfId="23064"/>
    <cellStyle name="Note 2 4 5 14" xfId="23065"/>
    <cellStyle name="Note 2 4 5 14 2" xfId="23066"/>
    <cellStyle name="Note 2 4 5 14 3" xfId="23067"/>
    <cellStyle name="Note 2 4 5 14 4" xfId="23068"/>
    <cellStyle name="Note 2 4 5 14 5" xfId="23069"/>
    <cellStyle name="Note 2 4 5 15" xfId="23070"/>
    <cellStyle name="Note 2 4 5 15 2" xfId="23071"/>
    <cellStyle name="Note 2 4 5 15 3" xfId="23072"/>
    <cellStyle name="Note 2 4 5 15 4" xfId="23073"/>
    <cellStyle name="Note 2 4 5 15 5" xfId="23074"/>
    <cellStyle name="Note 2 4 5 16" xfId="23075"/>
    <cellStyle name="Note 2 4 5 16 2" xfId="23076"/>
    <cellStyle name="Note 2 4 5 16 3" xfId="23077"/>
    <cellStyle name="Note 2 4 5 16 4" xfId="23078"/>
    <cellStyle name="Note 2 4 5 16 5" xfId="23079"/>
    <cellStyle name="Note 2 4 5 17" xfId="23080"/>
    <cellStyle name="Note 2 4 5 17 2" xfId="23081"/>
    <cellStyle name="Note 2 4 5 17 3" xfId="23082"/>
    <cellStyle name="Note 2 4 5 17 4" xfId="23083"/>
    <cellStyle name="Note 2 4 5 17 5" xfId="23084"/>
    <cellStyle name="Note 2 4 5 18" xfId="23085"/>
    <cellStyle name="Note 2 4 5 2" xfId="23086"/>
    <cellStyle name="Note 2 4 5 2 2" xfId="23087"/>
    <cellStyle name="Note 2 4 5 2 2 2" xfId="23088"/>
    <cellStyle name="Note 2 4 5 2 2 3" xfId="23089"/>
    <cellStyle name="Note 2 4 5 2 2 4" xfId="23090"/>
    <cellStyle name="Note 2 4 5 2 2 5" xfId="23091"/>
    <cellStyle name="Note 2 4 5 2 2 6" xfId="23092"/>
    <cellStyle name="Note 2 4 5 2 2 7" xfId="23093"/>
    <cellStyle name="Note 2 4 5 2 3" xfId="23094"/>
    <cellStyle name="Note 2 4 5 2 4" xfId="23095"/>
    <cellStyle name="Note 2 4 5 2 5" xfId="23096"/>
    <cellStyle name="Note 2 4 5 3" xfId="23097"/>
    <cellStyle name="Note 2 4 5 3 2" xfId="23098"/>
    <cellStyle name="Note 2 4 5 3 2 2" xfId="23099"/>
    <cellStyle name="Note 2 4 5 3 2 3" xfId="23100"/>
    <cellStyle name="Note 2 4 5 3 2 4" xfId="23101"/>
    <cellStyle name="Note 2 4 5 3 2 5" xfId="23102"/>
    <cellStyle name="Note 2 4 5 3 2 6" xfId="23103"/>
    <cellStyle name="Note 2 4 5 3 2 7" xfId="23104"/>
    <cellStyle name="Note 2 4 5 3 3" xfId="23105"/>
    <cellStyle name="Note 2 4 5 3 4" xfId="23106"/>
    <cellStyle name="Note 2 4 5 3 5" xfId="23107"/>
    <cellStyle name="Note 2 4 5 4" xfId="23108"/>
    <cellStyle name="Note 2 4 5 4 2" xfId="23109"/>
    <cellStyle name="Note 2 4 5 4 2 2" xfId="23110"/>
    <cellStyle name="Note 2 4 5 4 2 3" xfId="23111"/>
    <cellStyle name="Note 2 4 5 4 2 4" xfId="23112"/>
    <cellStyle name="Note 2 4 5 4 2 5" xfId="23113"/>
    <cellStyle name="Note 2 4 5 4 2 6" xfId="23114"/>
    <cellStyle name="Note 2 4 5 4 2 7" xfId="23115"/>
    <cellStyle name="Note 2 4 5 4 3" xfId="23116"/>
    <cellStyle name="Note 2 4 5 4 4" xfId="23117"/>
    <cellStyle name="Note 2 4 5 4 5" xfId="23118"/>
    <cellStyle name="Note 2 4 5 5" xfId="23119"/>
    <cellStyle name="Note 2 4 5 5 2" xfId="23120"/>
    <cellStyle name="Note 2 4 5 5 3" xfId="23121"/>
    <cellStyle name="Note 2 4 5 5 4" xfId="23122"/>
    <cellStyle name="Note 2 4 5 5 5" xfId="23123"/>
    <cellStyle name="Note 2 4 5 5 6" xfId="23124"/>
    <cellStyle name="Note 2 4 5 5 7" xfId="23125"/>
    <cellStyle name="Note 2 4 5 5 8" xfId="23126"/>
    <cellStyle name="Note 2 4 5 6" xfId="23127"/>
    <cellStyle name="Note 2 4 5 6 2" xfId="23128"/>
    <cellStyle name="Note 2 4 5 6 3" xfId="23129"/>
    <cellStyle name="Note 2 4 5 6 4" xfId="23130"/>
    <cellStyle name="Note 2 4 5 6 5" xfId="23131"/>
    <cellStyle name="Note 2 4 5 6 6" xfId="23132"/>
    <cellStyle name="Note 2 4 5 6 7" xfId="23133"/>
    <cellStyle name="Note 2 4 5 7" xfId="23134"/>
    <cellStyle name="Note 2 4 5 7 2" xfId="23135"/>
    <cellStyle name="Note 2 4 5 7 3" xfId="23136"/>
    <cellStyle name="Note 2 4 5 7 4" xfId="23137"/>
    <cellStyle name="Note 2 4 5 7 5" xfId="23138"/>
    <cellStyle name="Note 2 4 5 8" xfId="23139"/>
    <cellStyle name="Note 2 4 5 8 2" xfId="23140"/>
    <cellStyle name="Note 2 4 5 8 3" xfId="23141"/>
    <cellStyle name="Note 2 4 5 8 4" xfId="23142"/>
    <cellStyle name="Note 2 4 5 8 5" xfId="23143"/>
    <cellStyle name="Note 2 4 5 9" xfId="23144"/>
    <cellStyle name="Note 2 4 5 9 2" xfId="23145"/>
    <cellStyle name="Note 2 4 5 9 3" xfId="23146"/>
    <cellStyle name="Note 2 4 5 9 4" xfId="23147"/>
    <cellStyle name="Note 2 4 5 9 5" xfId="23148"/>
    <cellStyle name="Note 2 4 6" xfId="23149"/>
    <cellStyle name="Note 2 4 6 10" xfId="23150"/>
    <cellStyle name="Note 2 4 6 2" xfId="23151"/>
    <cellStyle name="Note 2 4 6 2 2" xfId="23152"/>
    <cellStyle name="Note 2 4 6 2 2 2" xfId="23153"/>
    <cellStyle name="Note 2 4 6 2 2 3" xfId="23154"/>
    <cellStyle name="Note 2 4 6 2 2 4" xfId="23155"/>
    <cellStyle name="Note 2 4 6 2 2 5" xfId="23156"/>
    <cellStyle name="Note 2 4 6 2 2 6" xfId="23157"/>
    <cellStyle name="Note 2 4 6 2 2 7" xfId="23158"/>
    <cellStyle name="Note 2 4 6 2 3" xfId="23159"/>
    <cellStyle name="Note 2 4 6 2 4" xfId="23160"/>
    <cellStyle name="Note 2 4 6 3" xfId="23161"/>
    <cellStyle name="Note 2 4 6 3 2" xfId="23162"/>
    <cellStyle name="Note 2 4 6 3 2 2" xfId="23163"/>
    <cellStyle name="Note 2 4 6 3 2 3" xfId="23164"/>
    <cellStyle name="Note 2 4 6 3 2 4" xfId="23165"/>
    <cellStyle name="Note 2 4 6 3 2 5" xfId="23166"/>
    <cellStyle name="Note 2 4 6 3 2 6" xfId="23167"/>
    <cellStyle name="Note 2 4 6 3 2 7" xfId="23168"/>
    <cellStyle name="Note 2 4 6 3 3" xfId="23169"/>
    <cellStyle name="Note 2 4 6 3 4" xfId="23170"/>
    <cellStyle name="Note 2 4 6 4" xfId="23171"/>
    <cellStyle name="Note 2 4 6 4 2" xfId="23172"/>
    <cellStyle name="Note 2 4 6 4 2 2" xfId="23173"/>
    <cellStyle name="Note 2 4 6 4 2 3" xfId="23174"/>
    <cellStyle name="Note 2 4 6 4 2 4" xfId="23175"/>
    <cellStyle name="Note 2 4 6 4 2 5" xfId="23176"/>
    <cellStyle name="Note 2 4 6 4 2 6" xfId="23177"/>
    <cellStyle name="Note 2 4 6 4 2 7" xfId="23178"/>
    <cellStyle name="Note 2 4 6 4 3" xfId="23179"/>
    <cellStyle name="Note 2 4 6 4 4" xfId="23180"/>
    <cellStyle name="Note 2 4 6 5" xfId="23181"/>
    <cellStyle name="Note 2 4 6 5 2" xfId="23182"/>
    <cellStyle name="Note 2 4 6 5 3" xfId="23183"/>
    <cellStyle name="Note 2 4 6 5 4" xfId="23184"/>
    <cellStyle name="Note 2 4 6 5 5" xfId="23185"/>
    <cellStyle name="Note 2 4 6 5 6" xfId="23186"/>
    <cellStyle name="Note 2 4 6 5 7" xfId="23187"/>
    <cellStyle name="Note 2 4 6 5 8" xfId="23188"/>
    <cellStyle name="Note 2 4 6 6" xfId="23189"/>
    <cellStyle name="Note 2 4 6 6 2" xfId="23190"/>
    <cellStyle name="Note 2 4 6 6 3" xfId="23191"/>
    <cellStyle name="Note 2 4 6 6 4" xfId="23192"/>
    <cellStyle name="Note 2 4 6 6 5" xfId="23193"/>
    <cellStyle name="Note 2 4 6 6 6" xfId="23194"/>
    <cellStyle name="Note 2 4 6 6 7" xfId="23195"/>
    <cellStyle name="Note 2 4 6 7" xfId="23196"/>
    <cellStyle name="Note 2 4 6 8" xfId="23197"/>
    <cellStyle name="Note 2 4 6 9" xfId="23198"/>
    <cellStyle name="Note 2 4 7" xfId="23199"/>
    <cellStyle name="Note 2 4 7 2" xfId="23200"/>
    <cellStyle name="Note 2 4 7 2 2" xfId="23201"/>
    <cellStyle name="Note 2 4 7 2 3" xfId="23202"/>
    <cellStyle name="Note 2 4 7 2 4" xfId="23203"/>
    <cellStyle name="Note 2 4 7 2 5" xfId="23204"/>
    <cellStyle name="Note 2 4 7 2 6" xfId="23205"/>
    <cellStyle name="Note 2 4 7 2 7" xfId="23206"/>
    <cellStyle name="Note 2 4 7 3" xfId="23207"/>
    <cellStyle name="Note 2 4 7 4" xfId="23208"/>
    <cellStyle name="Note 2 4 7 5" xfId="23209"/>
    <cellStyle name="Note 2 4 8" xfId="23210"/>
    <cellStyle name="Note 2 4 8 2" xfId="23211"/>
    <cellStyle name="Note 2 4 8 2 2" xfId="23212"/>
    <cellStyle name="Note 2 4 8 2 3" xfId="23213"/>
    <cellStyle name="Note 2 4 8 2 4" xfId="23214"/>
    <cellStyle name="Note 2 4 8 2 5" xfId="23215"/>
    <cellStyle name="Note 2 4 8 2 6" xfId="23216"/>
    <cellStyle name="Note 2 4 8 2 7" xfId="23217"/>
    <cellStyle name="Note 2 4 8 3" xfId="23218"/>
    <cellStyle name="Note 2 4 8 4" xfId="23219"/>
    <cellStyle name="Note 2 4 8 5" xfId="23220"/>
    <cellStyle name="Note 2 4 9" xfId="23221"/>
    <cellStyle name="Note 2 4 9 2" xfId="23222"/>
    <cellStyle name="Note 2 4 9 2 2" xfId="23223"/>
    <cellStyle name="Note 2 4 9 2 3" xfId="23224"/>
    <cellStyle name="Note 2 4 9 2 4" xfId="23225"/>
    <cellStyle name="Note 2 4 9 2 5" xfId="23226"/>
    <cellStyle name="Note 2 4 9 2 6" xfId="23227"/>
    <cellStyle name="Note 2 4 9 2 7" xfId="23228"/>
    <cellStyle name="Note 2 4 9 3" xfId="23229"/>
    <cellStyle name="Note 2 4 9 4" xfId="23230"/>
    <cellStyle name="Note 2 4 9 5" xfId="23231"/>
    <cellStyle name="Note 2 5" xfId="23232"/>
    <cellStyle name="Note 2 5 10" xfId="23233"/>
    <cellStyle name="Note 2 5 10 2" xfId="23234"/>
    <cellStyle name="Note 2 5 10 2 2" xfId="23235"/>
    <cellStyle name="Note 2 5 10 2 3" xfId="23236"/>
    <cellStyle name="Note 2 5 10 2 4" xfId="23237"/>
    <cellStyle name="Note 2 5 10 2 5" xfId="23238"/>
    <cellStyle name="Note 2 5 10 2 6" xfId="23239"/>
    <cellStyle name="Note 2 5 10 2 7" xfId="23240"/>
    <cellStyle name="Note 2 5 10 3" xfId="23241"/>
    <cellStyle name="Note 2 5 10 4" xfId="23242"/>
    <cellStyle name="Note 2 5 10 5" xfId="23243"/>
    <cellStyle name="Note 2 5 11" xfId="23244"/>
    <cellStyle name="Note 2 5 11 2" xfId="23245"/>
    <cellStyle name="Note 2 5 11 3" xfId="23246"/>
    <cellStyle name="Note 2 5 11 4" xfId="23247"/>
    <cellStyle name="Note 2 5 11 5" xfId="23248"/>
    <cellStyle name="Note 2 5 11 6" xfId="23249"/>
    <cellStyle name="Note 2 5 11 7" xfId="23250"/>
    <cellStyle name="Note 2 5 11 8" xfId="23251"/>
    <cellStyle name="Note 2 5 12" xfId="23252"/>
    <cellStyle name="Note 2 5 12 2" xfId="23253"/>
    <cellStyle name="Note 2 5 12 3" xfId="23254"/>
    <cellStyle name="Note 2 5 12 4" xfId="23255"/>
    <cellStyle name="Note 2 5 12 5" xfId="23256"/>
    <cellStyle name="Note 2 5 12 6" xfId="23257"/>
    <cellStyle name="Note 2 5 12 7" xfId="23258"/>
    <cellStyle name="Note 2 5 13" xfId="23259"/>
    <cellStyle name="Note 2 5 13 2" xfId="23260"/>
    <cellStyle name="Note 2 5 13 3" xfId="23261"/>
    <cellStyle name="Note 2 5 13 4" xfId="23262"/>
    <cellStyle name="Note 2 5 13 5" xfId="23263"/>
    <cellStyle name="Note 2 5 14" xfId="23264"/>
    <cellStyle name="Note 2 5 14 2" xfId="23265"/>
    <cellStyle name="Note 2 5 14 3" xfId="23266"/>
    <cellStyle name="Note 2 5 14 4" xfId="23267"/>
    <cellStyle name="Note 2 5 14 5" xfId="23268"/>
    <cellStyle name="Note 2 5 15" xfId="23269"/>
    <cellStyle name="Note 2 5 15 2" xfId="23270"/>
    <cellStyle name="Note 2 5 15 3" xfId="23271"/>
    <cellStyle name="Note 2 5 15 4" xfId="23272"/>
    <cellStyle name="Note 2 5 15 5" xfId="23273"/>
    <cellStyle name="Note 2 5 16" xfId="23274"/>
    <cellStyle name="Note 2 5 16 2" xfId="23275"/>
    <cellStyle name="Note 2 5 16 3" xfId="23276"/>
    <cellStyle name="Note 2 5 16 4" xfId="23277"/>
    <cellStyle name="Note 2 5 16 5" xfId="23278"/>
    <cellStyle name="Note 2 5 17" xfId="23279"/>
    <cellStyle name="Note 2 5 17 2" xfId="23280"/>
    <cellStyle name="Note 2 5 17 3" xfId="23281"/>
    <cellStyle name="Note 2 5 17 4" xfId="23282"/>
    <cellStyle name="Note 2 5 17 5" xfId="23283"/>
    <cellStyle name="Note 2 5 18" xfId="23284"/>
    <cellStyle name="Note 2 5 2" xfId="23285"/>
    <cellStyle name="Note 2 5 2 10" xfId="23286"/>
    <cellStyle name="Note 2 5 2 10 2" xfId="23287"/>
    <cellStyle name="Note 2 5 2 10 3" xfId="23288"/>
    <cellStyle name="Note 2 5 2 10 4" xfId="23289"/>
    <cellStyle name="Note 2 5 2 10 5" xfId="23290"/>
    <cellStyle name="Note 2 5 2 10 6" xfId="23291"/>
    <cellStyle name="Note 2 5 2 10 7" xfId="23292"/>
    <cellStyle name="Note 2 5 2 10 8" xfId="23293"/>
    <cellStyle name="Note 2 5 2 11" xfId="23294"/>
    <cellStyle name="Note 2 5 2 11 2" xfId="23295"/>
    <cellStyle name="Note 2 5 2 11 3" xfId="23296"/>
    <cellStyle name="Note 2 5 2 11 4" xfId="23297"/>
    <cellStyle name="Note 2 5 2 11 5" xfId="23298"/>
    <cellStyle name="Note 2 5 2 11 6" xfId="23299"/>
    <cellStyle name="Note 2 5 2 11 7" xfId="23300"/>
    <cellStyle name="Note 2 5 2 12" xfId="23301"/>
    <cellStyle name="Note 2 5 2 12 2" xfId="23302"/>
    <cellStyle name="Note 2 5 2 12 3" xfId="23303"/>
    <cellStyle name="Note 2 5 2 12 4" xfId="23304"/>
    <cellStyle name="Note 2 5 2 12 5" xfId="23305"/>
    <cellStyle name="Note 2 5 2 13" xfId="23306"/>
    <cellStyle name="Note 2 5 2 13 2" xfId="23307"/>
    <cellStyle name="Note 2 5 2 13 3" xfId="23308"/>
    <cellStyle name="Note 2 5 2 13 4" xfId="23309"/>
    <cellStyle name="Note 2 5 2 13 5" xfId="23310"/>
    <cellStyle name="Note 2 5 2 14" xfId="23311"/>
    <cellStyle name="Note 2 5 2 14 2" xfId="23312"/>
    <cellStyle name="Note 2 5 2 14 3" xfId="23313"/>
    <cellStyle name="Note 2 5 2 14 4" xfId="23314"/>
    <cellStyle name="Note 2 5 2 14 5" xfId="23315"/>
    <cellStyle name="Note 2 5 2 15" xfId="23316"/>
    <cellStyle name="Note 2 5 2 15 2" xfId="23317"/>
    <cellStyle name="Note 2 5 2 15 3" xfId="23318"/>
    <cellStyle name="Note 2 5 2 15 4" xfId="23319"/>
    <cellStyle name="Note 2 5 2 15 5" xfId="23320"/>
    <cellStyle name="Note 2 5 2 16" xfId="23321"/>
    <cellStyle name="Note 2 5 2 16 2" xfId="23322"/>
    <cellStyle name="Note 2 5 2 16 3" xfId="23323"/>
    <cellStyle name="Note 2 5 2 16 4" xfId="23324"/>
    <cellStyle name="Note 2 5 2 16 5" xfId="23325"/>
    <cellStyle name="Note 2 5 2 17" xfId="23326"/>
    <cellStyle name="Note 2 5 2 2" xfId="23327"/>
    <cellStyle name="Note 2 5 2 2 10" xfId="23328"/>
    <cellStyle name="Note 2 5 2 2 10 2" xfId="23329"/>
    <cellStyle name="Note 2 5 2 2 10 3" xfId="23330"/>
    <cellStyle name="Note 2 5 2 2 10 4" xfId="23331"/>
    <cellStyle name="Note 2 5 2 2 10 5" xfId="23332"/>
    <cellStyle name="Note 2 5 2 2 11" xfId="23333"/>
    <cellStyle name="Note 2 5 2 2 11 2" xfId="23334"/>
    <cellStyle name="Note 2 5 2 2 11 3" xfId="23335"/>
    <cellStyle name="Note 2 5 2 2 11 4" xfId="23336"/>
    <cellStyle name="Note 2 5 2 2 11 5" xfId="23337"/>
    <cellStyle name="Note 2 5 2 2 12" xfId="23338"/>
    <cellStyle name="Note 2 5 2 2 12 2" xfId="23339"/>
    <cellStyle name="Note 2 5 2 2 12 3" xfId="23340"/>
    <cellStyle name="Note 2 5 2 2 12 4" xfId="23341"/>
    <cellStyle name="Note 2 5 2 2 12 5" xfId="23342"/>
    <cellStyle name="Note 2 5 2 2 13" xfId="23343"/>
    <cellStyle name="Note 2 5 2 2 13 2" xfId="23344"/>
    <cellStyle name="Note 2 5 2 2 13 3" xfId="23345"/>
    <cellStyle name="Note 2 5 2 2 13 4" xfId="23346"/>
    <cellStyle name="Note 2 5 2 2 13 5" xfId="23347"/>
    <cellStyle name="Note 2 5 2 2 14" xfId="23348"/>
    <cellStyle name="Note 2 5 2 2 14 2" xfId="23349"/>
    <cellStyle name="Note 2 5 2 2 14 3" xfId="23350"/>
    <cellStyle name="Note 2 5 2 2 14 4" xfId="23351"/>
    <cellStyle name="Note 2 5 2 2 14 5" xfId="23352"/>
    <cellStyle name="Note 2 5 2 2 15" xfId="23353"/>
    <cellStyle name="Note 2 5 2 2 15 2" xfId="23354"/>
    <cellStyle name="Note 2 5 2 2 15 3" xfId="23355"/>
    <cellStyle name="Note 2 5 2 2 15 4" xfId="23356"/>
    <cellStyle name="Note 2 5 2 2 15 5" xfId="23357"/>
    <cellStyle name="Note 2 5 2 2 16" xfId="23358"/>
    <cellStyle name="Note 2 5 2 2 16 2" xfId="23359"/>
    <cellStyle name="Note 2 5 2 2 16 3" xfId="23360"/>
    <cellStyle name="Note 2 5 2 2 16 4" xfId="23361"/>
    <cellStyle name="Note 2 5 2 2 16 5" xfId="23362"/>
    <cellStyle name="Note 2 5 2 2 17" xfId="23363"/>
    <cellStyle name="Note 2 5 2 2 17 2" xfId="23364"/>
    <cellStyle name="Note 2 5 2 2 17 3" xfId="23365"/>
    <cellStyle name="Note 2 5 2 2 17 4" xfId="23366"/>
    <cellStyle name="Note 2 5 2 2 17 5" xfId="23367"/>
    <cellStyle name="Note 2 5 2 2 18" xfId="23368"/>
    <cellStyle name="Note 2 5 2 2 2" xfId="23369"/>
    <cellStyle name="Note 2 5 2 2 2 10" xfId="23370"/>
    <cellStyle name="Note 2 5 2 2 2 10 2" xfId="23371"/>
    <cellStyle name="Note 2 5 2 2 2 10 3" xfId="23372"/>
    <cellStyle name="Note 2 5 2 2 2 10 4" xfId="23373"/>
    <cellStyle name="Note 2 5 2 2 2 10 5" xfId="23374"/>
    <cellStyle name="Note 2 5 2 2 2 11" xfId="23375"/>
    <cellStyle name="Note 2 5 2 2 2 11 2" xfId="23376"/>
    <cellStyle name="Note 2 5 2 2 2 11 3" xfId="23377"/>
    <cellStyle name="Note 2 5 2 2 2 11 4" xfId="23378"/>
    <cellStyle name="Note 2 5 2 2 2 11 5" xfId="23379"/>
    <cellStyle name="Note 2 5 2 2 2 12" xfId="23380"/>
    <cellStyle name="Note 2 5 2 2 2 12 2" xfId="23381"/>
    <cellStyle name="Note 2 5 2 2 2 12 3" xfId="23382"/>
    <cellStyle name="Note 2 5 2 2 2 12 4" xfId="23383"/>
    <cellStyle name="Note 2 5 2 2 2 12 5" xfId="23384"/>
    <cellStyle name="Note 2 5 2 2 2 13" xfId="23385"/>
    <cellStyle name="Note 2 5 2 2 2 13 2" xfId="23386"/>
    <cellStyle name="Note 2 5 2 2 2 13 3" xfId="23387"/>
    <cellStyle name="Note 2 5 2 2 2 13 4" xfId="23388"/>
    <cellStyle name="Note 2 5 2 2 2 13 5" xfId="23389"/>
    <cellStyle name="Note 2 5 2 2 2 14" xfId="23390"/>
    <cellStyle name="Note 2 5 2 2 2 14 2" xfId="23391"/>
    <cellStyle name="Note 2 5 2 2 2 14 3" xfId="23392"/>
    <cellStyle name="Note 2 5 2 2 2 14 4" xfId="23393"/>
    <cellStyle name="Note 2 5 2 2 2 14 5" xfId="23394"/>
    <cellStyle name="Note 2 5 2 2 2 15" xfId="23395"/>
    <cellStyle name="Note 2 5 2 2 2 15 2" xfId="23396"/>
    <cellStyle name="Note 2 5 2 2 2 15 3" xfId="23397"/>
    <cellStyle name="Note 2 5 2 2 2 15 4" xfId="23398"/>
    <cellStyle name="Note 2 5 2 2 2 15 5" xfId="23399"/>
    <cellStyle name="Note 2 5 2 2 2 16" xfId="23400"/>
    <cellStyle name="Note 2 5 2 2 2 16 2" xfId="23401"/>
    <cellStyle name="Note 2 5 2 2 2 16 3" xfId="23402"/>
    <cellStyle name="Note 2 5 2 2 2 16 4" xfId="23403"/>
    <cellStyle name="Note 2 5 2 2 2 16 5" xfId="23404"/>
    <cellStyle name="Note 2 5 2 2 2 17" xfId="23405"/>
    <cellStyle name="Note 2 5 2 2 2 17 2" xfId="23406"/>
    <cellStyle name="Note 2 5 2 2 2 17 3" xfId="23407"/>
    <cellStyle name="Note 2 5 2 2 2 17 4" xfId="23408"/>
    <cellStyle name="Note 2 5 2 2 2 17 5" xfId="23409"/>
    <cellStyle name="Note 2 5 2 2 2 18" xfId="23410"/>
    <cellStyle name="Note 2 5 2 2 2 2" xfId="23411"/>
    <cellStyle name="Note 2 5 2 2 2 2 2" xfId="23412"/>
    <cellStyle name="Note 2 5 2 2 2 2 2 2" xfId="23413"/>
    <cellStyle name="Note 2 5 2 2 2 2 2 3" xfId="23414"/>
    <cellStyle name="Note 2 5 2 2 2 2 2 4" xfId="23415"/>
    <cellStyle name="Note 2 5 2 2 2 2 2 5" xfId="23416"/>
    <cellStyle name="Note 2 5 2 2 2 2 2 6" xfId="23417"/>
    <cellStyle name="Note 2 5 2 2 2 2 2 7" xfId="23418"/>
    <cellStyle name="Note 2 5 2 2 2 2 3" xfId="23419"/>
    <cellStyle name="Note 2 5 2 2 2 2 4" xfId="23420"/>
    <cellStyle name="Note 2 5 2 2 2 2 5" xfId="23421"/>
    <cellStyle name="Note 2 5 2 2 2 3" xfId="23422"/>
    <cellStyle name="Note 2 5 2 2 2 3 2" xfId="23423"/>
    <cellStyle name="Note 2 5 2 2 2 3 2 2" xfId="23424"/>
    <cellStyle name="Note 2 5 2 2 2 3 2 3" xfId="23425"/>
    <cellStyle name="Note 2 5 2 2 2 3 2 4" xfId="23426"/>
    <cellStyle name="Note 2 5 2 2 2 3 2 5" xfId="23427"/>
    <cellStyle name="Note 2 5 2 2 2 3 2 6" xfId="23428"/>
    <cellStyle name="Note 2 5 2 2 2 3 2 7" xfId="23429"/>
    <cellStyle name="Note 2 5 2 2 2 3 3" xfId="23430"/>
    <cellStyle name="Note 2 5 2 2 2 3 4" xfId="23431"/>
    <cellStyle name="Note 2 5 2 2 2 3 5" xfId="23432"/>
    <cellStyle name="Note 2 5 2 2 2 4" xfId="23433"/>
    <cellStyle name="Note 2 5 2 2 2 4 2" xfId="23434"/>
    <cellStyle name="Note 2 5 2 2 2 4 2 2" xfId="23435"/>
    <cellStyle name="Note 2 5 2 2 2 4 2 3" xfId="23436"/>
    <cellStyle name="Note 2 5 2 2 2 4 2 4" xfId="23437"/>
    <cellStyle name="Note 2 5 2 2 2 4 2 5" xfId="23438"/>
    <cellStyle name="Note 2 5 2 2 2 4 2 6" xfId="23439"/>
    <cellStyle name="Note 2 5 2 2 2 4 2 7" xfId="23440"/>
    <cellStyle name="Note 2 5 2 2 2 4 3" xfId="23441"/>
    <cellStyle name="Note 2 5 2 2 2 4 4" xfId="23442"/>
    <cellStyle name="Note 2 5 2 2 2 4 5" xfId="23443"/>
    <cellStyle name="Note 2 5 2 2 2 5" xfId="23444"/>
    <cellStyle name="Note 2 5 2 2 2 5 2" xfId="23445"/>
    <cellStyle name="Note 2 5 2 2 2 5 3" xfId="23446"/>
    <cellStyle name="Note 2 5 2 2 2 5 4" xfId="23447"/>
    <cellStyle name="Note 2 5 2 2 2 5 5" xfId="23448"/>
    <cellStyle name="Note 2 5 2 2 2 5 6" xfId="23449"/>
    <cellStyle name="Note 2 5 2 2 2 5 7" xfId="23450"/>
    <cellStyle name="Note 2 5 2 2 2 5 8" xfId="23451"/>
    <cellStyle name="Note 2 5 2 2 2 6" xfId="23452"/>
    <cellStyle name="Note 2 5 2 2 2 6 2" xfId="23453"/>
    <cellStyle name="Note 2 5 2 2 2 6 3" xfId="23454"/>
    <cellStyle name="Note 2 5 2 2 2 6 4" xfId="23455"/>
    <cellStyle name="Note 2 5 2 2 2 6 5" xfId="23456"/>
    <cellStyle name="Note 2 5 2 2 2 6 6" xfId="23457"/>
    <cellStyle name="Note 2 5 2 2 2 6 7" xfId="23458"/>
    <cellStyle name="Note 2 5 2 2 2 7" xfId="23459"/>
    <cellStyle name="Note 2 5 2 2 2 7 2" xfId="23460"/>
    <cellStyle name="Note 2 5 2 2 2 7 3" xfId="23461"/>
    <cellStyle name="Note 2 5 2 2 2 7 4" xfId="23462"/>
    <cellStyle name="Note 2 5 2 2 2 7 5" xfId="23463"/>
    <cellStyle name="Note 2 5 2 2 2 8" xfId="23464"/>
    <cellStyle name="Note 2 5 2 2 2 8 2" xfId="23465"/>
    <cellStyle name="Note 2 5 2 2 2 8 3" xfId="23466"/>
    <cellStyle name="Note 2 5 2 2 2 8 4" xfId="23467"/>
    <cellStyle name="Note 2 5 2 2 2 8 5" xfId="23468"/>
    <cellStyle name="Note 2 5 2 2 2 9" xfId="23469"/>
    <cellStyle name="Note 2 5 2 2 2 9 2" xfId="23470"/>
    <cellStyle name="Note 2 5 2 2 2 9 3" xfId="23471"/>
    <cellStyle name="Note 2 5 2 2 2 9 4" xfId="23472"/>
    <cellStyle name="Note 2 5 2 2 2 9 5" xfId="23473"/>
    <cellStyle name="Note 2 5 2 2 3" xfId="23474"/>
    <cellStyle name="Note 2 5 2 2 3 10" xfId="23475"/>
    <cellStyle name="Note 2 5 2 2 3 2" xfId="23476"/>
    <cellStyle name="Note 2 5 2 2 3 2 2" xfId="23477"/>
    <cellStyle name="Note 2 5 2 2 3 2 2 2" xfId="23478"/>
    <cellStyle name="Note 2 5 2 2 3 2 2 3" xfId="23479"/>
    <cellStyle name="Note 2 5 2 2 3 2 2 4" xfId="23480"/>
    <cellStyle name="Note 2 5 2 2 3 2 2 5" xfId="23481"/>
    <cellStyle name="Note 2 5 2 2 3 2 2 6" xfId="23482"/>
    <cellStyle name="Note 2 5 2 2 3 2 2 7" xfId="23483"/>
    <cellStyle name="Note 2 5 2 2 3 2 3" xfId="23484"/>
    <cellStyle name="Note 2 5 2 2 3 2 4" xfId="23485"/>
    <cellStyle name="Note 2 5 2 2 3 3" xfId="23486"/>
    <cellStyle name="Note 2 5 2 2 3 3 2" xfId="23487"/>
    <cellStyle name="Note 2 5 2 2 3 3 2 2" xfId="23488"/>
    <cellStyle name="Note 2 5 2 2 3 3 2 3" xfId="23489"/>
    <cellStyle name="Note 2 5 2 2 3 3 2 4" xfId="23490"/>
    <cellStyle name="Note 2 5 2 2 3 3 2 5" xfId="23491"/>
    <cellStyle name="Note 2 5 2 2 3 3 2 6" xfId="23492"/>
    <cellStyle name="Note 2 5 2 2 3 3 2 7" xfId="23493"/>
    <cellStyle name="Note 2 5 2 2 3 3 3" xfId="23494"/>
    <cellStyle name="Note 2 5 2 2 3 3 4" xfId="23495"/>
    <cellStyle name="Note 2 5 2 2 3 4" xfId="23496"/>
    <cellStyle name="Note 2 5 2 2 3 4 2" xfId="23497"/>
    <cellStyle name="Note 2 5 2 2 3 4 2 2" xfId="23498"/>
    <cellStyle name="Note 2 5 2 2 3 4 2 3" xfId="23499"/>
    <cellStyle name="Note 2 5 2 2 3 4 2 4" xfId="23500"/>
    <cellStyle name="Note 2 5 2 2 3 4 2 5" xfId="23501"/>
    <cellStyle name="Note 2 5 2 2 3 4 2 6" xfId="23502"/>
    <cellStyle name="Note 2 5 2 2 3 4 2 7" xfId="23503"/>
    <cellStyle name="Note 2 5 2 2 3 4 3" xfId="23504"/>
    <cellStyle name="Note 2 5 2 2 3 4 4" xfId="23505"/>
    <cellStyle name="Note 2 5 2 2 3 5" xfId="23506"/>
    <cellStyle name="Note 2 5 2 2 3 5 2" xfId="23507"/>
    <cellStyle name="Note 2 5 2 2 3 5 3" xfId="23508"/>
    <cellStyle name="Note 2 5 2 2 3 5 4" xfId="23509"/>
    <cellStyle name="Note 2 5 2 2 3 5 5" xfId="23510"/>
    <cellStyle name="Note 2 5 2 2 3 5 6" xfId="23511"/>
    <cellStyle name="Note 2 5 2 2 3 5 7" xfId="23512"/>
    <cellStyle name="Note 2 5 2 2 3 5 8" xfId="23513"/>
    <cellStyle name="Note 2 5 2 2 3 6" xfId="23514"/>
    <cellStyle name="Note 2 5 2 2 3 6 2" xfId="23515"/>
    <cellStyle name="Note 2 5 2 2 3 6 3" xfId="23516"/>
    <cellStyle name="Note 2 5 2 2 3 6 4" xfId="23517"/>
    <cellStyle name="Note 2 5 2 2 3 6 5" xfId="23518"/>
    <cellStyle name="Note 2 5 2 2 3 6 6" xfId="23519"/>
    <cellStyle name="Note 2 5 2 2 3 6 7" xfId="23520"/>
    <cellStyle name="Note 2 5 2 2 3 7" xfId="23521"/>
    <cellStyle name="Note 2 5 2 2 3 8" xfId="23522"/>
    <cellStyle name="Note 2 5 2 2 3 9" xfId="23523"/>
    <cellStyle name="Note 2 5 2 2 4" xfId="23524"/>
    <cellStyle name="Note 2 5 2 2 4 2" xfId="23525"/>
    <cellStyle name="Note 2 5 2 2 4 2 2" xfId="23526"/>
    <cellStyle name="Note 2 5 2 2 4 2 3" xfId="23527"/>
    <cellStyle name="Note 2 5 2 2 4 2 4" xfId="23528"/>
    <cellStyle name="Note 2 5 2 2 4 2 5" xfId="23529"/>
    <cellStyle name="Note 2 5 2 2 4 2 6" xfId="23530"/>
    <cellStyle name="Note 2 5 2 2 4 2 7" xfId="23531"/>
    <cellStyle name="Note 2 5 2 2 4 3" xfId="23532"/>
    <cellStyle name="Note 2 5 2 2 4 4" xfId="23533"/>
    <cellStyle name="Note 2 5 2 2 4 5" xfId="23534"/>
    <cellStyle name="Note 2 5 2 2 5" xfId="23535"/>
    <cellStyle name="Note 2 5 2 2 5 2" xfId="23536"/>
    <cellStyle name="Note 2 5 2 2 5 2 2" xfId="23537"/>
    <cellStyle name="Note 2 5 2 2 5 2 3" xfId="23538"/>
    <cellStyle name="Note 2 5 2 2 5 2 4" xfId="23539"/>
    <cellStyle name="Note 2 5 2 2 5 2 5" xfId="23540"/>
    <cellStyle name="Note 2 5 2 2 5 2 6" xfId="23541"/>
    <cellStyle name="Note 2 5 2 2 5 2 7" xfId="23542"/>
    <cellStyle name="Note 2 5 2 2 5 3" xfId="23543"/>
    <cellStyle name="Note 2 5 2 2 5 4" xfId="23544"/>
    <cellStyle name="Note 2 5 2 2 5 5" xfId="23545"/>
    <cellStyle name="Note 2 5 2 2 6" xfId="23546"/>
    <cellStyle name="Note 2 5 2 2 6 2" xfId="23547"/>
    <cellStyle name="Note 2 5 2 2 6 2 2" xfId="23548"/>
    <cellStyle name="Note 2 5 2 2 6 2 3" xfId="23549"/>
    <cellStyle name="Note 2 5 2 2 6 2 4" xfId="23550"/>
    <cellStyle name="Note 2 5 2 2 6 2 5" xfId="23551"/>
    <cellStyle name="Note 2 5 2 2 6 2 6" xfId="23552"/>
    <cellStyle name="Note 2 5 2 2 6 2 7" xfId="23553"/>
    <cellStyle name="Note 2 5 2 2 6 3" xfId="23554"/>
    <cellStyle name="Note 2 5 2 2 6 4" xfId="23555"/>
    <cellStyle name="Note 2 5 2 2 6 5" xfId="23556"/>
    <cellStyle name="Note 2 5 2 2 7" xfId="23557"/>
    <cellStyle name="Note 2 5 2 2 7 2" xfId="23558"/>
    <cellStyle name="Note 2 5 2 2 7 2 2" xfId="23559"/>
    <cellStyle name="Note 2 5 2 2 7 2 3" xfId="23560"/>
    <cellStyle name="Note 2 5 2 2 7 2 4" xfId="23561"/>
    <cellStyle name="Note 2 5 2 2 7 2 5" xfId="23562"/>
    <cellStyle name="Note 2 5 2 2 7 2 6" xfId="23563"/>
    <cellStyle name="Note 2 5 2 2 7 2 7" xfId="23564"/>
    <cellStyle name="Note 2 5 2 2 7 3" xfId="23565"/>
    <cellStyle name="Note 2 5 2 2 7 4" xfId="23566"/>
    <cellStyle name="Note 2 5 2 2 7 5" xfId="23567"/>
    <cellStyle name="Note 2 5 2 2 8" xfId="23568"/>
    <cellStyle name="Note 2 5 2 2 8 2" xfId="23569"/>
    <cellStyle name="Note 2 5 2 2 8 3" xfId="23570"/>
    <cellStyle name="Note 2 5 2 2 8 4" xfId="23571"/>
    <cellStyle name="Note 2 5 2 2 8 5" xfId="23572"/>
    <cellStyle name="Note 2 5 2 2 8 6" xfId="23573"/>
    <cellStyle name="Note 2 5 2 2 8 7" xfId="23574"/>
    <cellStyle name="Note 2 5 2 2 8 8" xfId="23575"/>
    <cellStyle name="Note 2 5 2 2 9" xfId="23576"/>
    <cellStyle name="Note 2 5 2 2 9 2" xfId="23577"/>
    <cellStyle name="Note 2 5 2 2 9 3" xfId="23578"/>
    <cellStyle name="Note 2 5 2 2 9 4" xfId="23579"/>
    <cellStyle name="Note 2 5 2 2 9 5" xfId="23580"/>
    <cellStyle name="Note 2 5 2 2 9 6" xfId="23581"/>
    <cellStyle name="Note 2 5 2 2 9 7" xfId="23582"/>
    <cellStyle name="Note 2 5 2 3" xfId="23583"/>
    <cellStyle name="Note 2 5 2 3 10" xfId="23584"/>
    <cellStyle name="Note 2 5 2 3 10 2" xfId="23585"/>
    <cellStyle name="Note 2 5 2 3 10 3" xfId="23586"/>
    <cellStyle name="Note 2 5 2 3 10 4" xfId="23587"/>
    <cellStyle name="Note 2 5 2 3 10 5" xfId="23588"/>
    <cellStyle name="Note 2 5 2 3 11" xfId="23589"/>
    <cellStyle name="Note 2 5 2 3 11 2" xfId="23590"/>
    <cellStyle name="Note 2 5 2 3 11 3" xfId="23591"/>
    <cellStyle name="Note 2 5 2 3 11 4" xfId="23592"/>
    <cellStyle name="Note 2 5 2 3 11 5" xfId="23593"/>
    <cellStyle name="Note 2 5 2 3 12" xfId="23594"/>
    <cellStyle name="Note 2 5 2 3 12 2" xfId="23595"/>
    <cellStyle name="Note 2 5 2 3 12 3" xfId="23596"/>
    <cellStyle name="Note 2 5 2 3 12 4" xfId="23597"/>
    <cellStyle name="Note 2 5 2 3 12 5" xfId="23598"/>
    <cellStyle name="Note 2 5 2 3 13" xfId="23599"/>
    <cellStyle name="Note 2 5 2 3 13 2" xfId="23600"/>
    <cellStyle name="Note 2 5 2 3 13 3" xfId="23601"/>
    <cellStyle name="Note 2 5 2 3 13 4" xfId="23602"/>
    <cellStyle name="Note 2 5 2 3 13 5" xfId="23603"/>
    <cellStyle name="Note 2 5 2 3 14" xfId="23604"/>
    <cellStyle name="Note 2 5 2 3 14 2" xfId="23605"/>
    <cellStyle name="Note 2 5 2 3 14 3" xfId="23606"/>
    <cellStyle name="Note 2 5 2 3 14 4" xfId="23607"/>
    <cellStyle name="Note 2 5 2 3 14 5" xfId="23608"/>
    <cellStyle name="Note 2 5 2 3 15" xfId="23609"/>
    <cellStyle name="Note 2 5 2 3 15 2" xfId="23610"/>
    <cellStyle name="Note 2 5 2 3 15 3" xfId="23611"/>
    <cellStyle name="Note 2 5 2 3 15 4" xfId="23612"/>
    <cellStyle name="Note 2 5 2 3 15 5" xfId="23613"/>
    <cellStyle name="Note 2 5 2 3 16" xfId="23614"/>
    <cellStyle name="Note 2 5 2 3 16 2" xfId="23615"/>
    <cellStyle name="Note 2 5 2 3 16 3" xfId="23616"/>
    <cellStyle name="Note 2 5 2 3 16 4" xfId="23617"/>
    <cellStyle name="Note 2 5 2 3 16 5" xfId="23618"/>
    <cellStyle name="Note 2 5 2 3 17" xfId="23619"/>
    <cellStyle name="Note 2 5 2 3 17 2" xfId="23620"/>
    <cellStyle name="Note 2 5 2 3 17 3" xfId="23621"/>
    <cellStyle name="Note 2 5 2 3 17 4" xfId="23622"/>
    <cellStyle name="Note 2 5 2 3 17 5" xfId="23623"/>
    <cellStyle name="Note 2 5 2 3 18" xfId="23624"/>
    <cellStyle name="Note 2 5 2 3 2" xfId="23625"/>
    <cellStyle name="Note 2 5 2 3 2 10" xfId="23626"/>
    <cellStyle name="Note 2 5 2 3 2 10 2" xfId="23627"/>
    <cellStyle name="Note 2 5 2 3 2 10 3" xfId="23628"/>
    <cellStyle name="Note 2 5 2 3 2 10 4" xfId="23629"/>
    <cellStyle name="Note 2 5 2 3 2 10 5" xfId="23630"/>
    <cellStyle name="Note 2 5 2 3 2 11" xfId="23631"/>
    <cellStyle name="Note 2 5 2 3 2 11 2" xfId="23632"/>
    <cellStyle name="Note 2 5 2 3 2 11 3" xfId="23633"/>
    <cellStyle name="Note 2 5 2 3 2 11 4" xfId="23634"/>
    <cellStyle name="Note 2 5 2 3 2 11 5" xfId="23635"/>
    <cellStyle name="Note 2 5 2 3 2 12" xfId="23636"/>
    <cellStyle name="Note 2 5 2 3 2 12 2" xfId="23637"/>
    <cellStyle name="Note 2 5 2 3 2 12 3" xfId="23638"/>
    <cellStyle name="Note 2 5 2 3 2 12 4" xfId="23639"/>
    <cellStyle name="Note 2 5 2 3 2 12 5" xfId="23640"/>
    <cellStyle name="Note 2 5 2 3 2 13" xfId="23641"/>
    <cellStyle name="Note 2 5 2 3 2 13 2" xfId="23642"/>
    <cellStyle name="Note 2 5 2 3 2 13 3" xfId="23643"/>
    <cellStyle name="Note 2 5 2 3 2 13 4" xfId="23644"/>
    <cellStyle name="Note 2 5 2 3 2 13 5" xfId="23645"/>
    <cellStyle name="Note 2 5 2 3 2 14" xfId="23646"/>
    <cellStyle name="Note 2 5 2 3 2 14 2" xfId="23647"/>
    <cellStyle name="Note 2 5 2 3 2 14 3" xfId="23648"/>
    <cellStyle name="Note 2 5 2 3 2 14 4" xfId="23649"/>
    <cellStyle name="Note 2 5 2 3 2 14 5" xfId="23650"/>
    <cellStyle name="Note 2 5 2 3 2 15" xfId="23651"/>
    <cellStyle name="Note 2 5 2 3 2 15 2" xfId="23652"/>
    <cellStyle name="Note 2 5 2 3 2 15 3" xfId="23653"/>
    <cellStyle name="Note 2 5 2 3 2 15 4" xfId="23654"/>
    <cellStyle name="Note 2 5 2 3 2 15 5" xfId="23655"/>
    <cellStyle name="Note 2 5 2 3 2 16" xfId="23656"/>
    <cellStyle name="Note 2 5 2 3 2 16 2" xfId="23657"/>
    <cellStyle name="Note 2 5 2 3 2 16 3" xfId="23658"/>
    <cellStyle name="Note 2 5 2 3 2 16 4" xfId="23659"/>
    <cellStyle name="Note 2 5 2 3 2 16 5" xfId="23660"/>
    <cellStyle name="Note 2 5 2 3 2 17" xfId="23661"/>
    <cellStyle name="Note 2 5 2 3 2 17 2" xfId="23662"/>
    <cellStyle name="Note 2 5 2 3 2 17 3" xfId="23663"/>
    <cellStyle name="Note 2 5 2 3 2 17 4" xfId="23664"/>
    <cellStyle name="Note 2 5 2 3 2 17 5" xfId="23665"/>
    <cellStyle name="Note 2 5 2 3 2 18" xfId="23666"/>
    <cellStyle name="Note 2 5 2 3 2 2" xfId="23667"/>
    <cellStyle name="Note 2 5 2 3 2 2 2" xfId="23668"/>
    <cellStyle name="Note 2 5 2 3 2 2 2 2" xfId="23669"/>
    <cellStyle name="Note 2 5 2 3 2 2 2 3" xfId="23670"/>
    <cellStyle name="Note 2 5 2 3 2 2 2 4" xfId="23671"/>
    <cellStyle name="Note 2 5 2 3 2 2 2 5" xfId="23672"/>
    <cellStyle name="Note 2 5 2 3 2 2 2 6" xfId="23673"/>
    <cellStyle name="Note 2 5 2 3 2 2 2 7" xfId="23674"/>
    <cellStyle name="Note 2 5 2 3 2 2 3" xfId="23675"/>
    <cellStyle name="Note 2 5 2 3 2 2 4" xfId="23676"/>
    <cellStyle name="Note 2 5 2 3 2 2 5" xfId="23677"/>
    <cellStyle name="Note 2 5 2 3 2 3" xfId="23678"/>
    <cellStyle name="Note 2 5 2 3 2 3 2" xfId="23679"/>
    <cellStyle name="Note 2 5 2 3 2 3 2 2" xfId="23680"/>
    <cellStyle name="Note 2 5 2 3 2 3 2 3" xfId="23681"/>
    <cellStyle name="Note 2 5 2 3 2 3 2 4" xfId="23682"/>
    <cellStyle name="Note 2 5 2 3 2 3 2 5" xfId="23683"/>
    <cellStyle name="Note 2 5 2 3 2 3 2 6" xfId="23684"/>
    <cellStyle name="Note 2 5 2 3 2 3 2 7" xfId="23685"/>
    <cellStyle name="Note 2 5 2 3 2 3 3" xfId="23686"/>
    <cellStyle name="Note 2 5 2 3 2 3 4" xfId="23687"/>
    <cellStyle name="Note 2 5 2 3 2 3 5" xfId="23688"/>
    <cellStyle name="Note 2 5 2 3 2 4" xfId="23689"/>
    <cellStyle name="Note 2 5 2 3 2 4 2" xfId="23690"/>
    <cellStyle name="Note 2 5 2 3 2 4 2 2" xfId="23691"/>
    <cellStyle name="Note 2 5 2 3 2 4 2 3" xfId="23692"/>
    <cellStyle name="Note 2 5 2 3 2 4 2 4" xfId="23693"/>
    <cellStyle name="Note 2 5 2 3 2 4 2 5" xfId="23694"/>
    <cellStyle name="Note 2 5 2 3 2 4 2 6" xfId="23695"/>
    <cellStyle name="Note 2 5 2 3 2 4 2 7" xfId="23696"/>
    <cellStyle name="Note 2 5 2 3 2 4 3" xfId="23697"/>
    <cellStyle name="Note 2 5 2 3 2 4 4" xfId="23698"/>
    <cellStyle name="Note 2 5 2 3 2 4 5" xfId="23699"/>
    <cellStyle name="Note 2 5 2 3 2 5" xfId="23700"/>
    <cellStyle name="Note 2 5 2 3 2 5 2" xfId="23701"/>
    <cellStyle name="Note 2 5 2 3 2 5 3" xfId="23702"/>
    <cellStyle name="Note 2 5 2 3 2 5 4" xfId="23703"/>
    <cellStyle name="Note 2 5 2 3 2 5 5" xfId="23704"/>
    <cellStyle name="Note 2 5 2 3 2 5 6" xfId="23705"/>
    <cellStyle name="Note 2 5 2 3 2 5 7" xfId="23706"/>
    <cellStyle name="Note 2 5 2 3 2 5 8" xfId="23707"/>
    <cellStyle name="Note 2 5 2 3 2 6" xfId="23708"/>
    <cellStyle name="Note 2 5 2 3 2 6 2" xfId="23709"/>
    <cellStyle name="Note 2 5 2 3 2 6 3" xfId="23710"/>
    <cellStyle name="Note 2 5 2 3 2 6 4" xfId="23711"/>
    <cellStyle name="Note 2 5 2 3 2 6 5" xfId="23712"/>
    <cellStyle name="Note 2 5 2 3 2 6 6" xfId="23713"/>
    <cellStyle name="Note 2 5 2 3 2 6 7" xfId="23714"/>
    <cellStyle name="Note 2 5 2 3 2 7" xfId="23715"/>
    <cellStyle name="Note 2 5 2 3 2 7 2" xfId="23716"/>
    <cellStyle name="Note 2 5 2 3 2 7 3" xfId="23717"/>
    <cellStyle name="Note 2 5 2 3 2 7 4" xfId="23718"/>
    <cellStyle name="Note 2 5 2 3 2 7 5" xfId="23719"/>
    <cellStyle name="Note 2 5 2 3 2 8" xfId="23720"/>
    <cellStyle name="Note 2 5 2 3 2 8 2" xfId="23721"/>
    <cellStyle name="Note 2 5 2 3 2 8 3" xfId="23722"/>
    <cellStyle name="Note 2 5 2 3 2 8 4" xfId="23723"/>
    <cellStyle name="Note 2 5 2 3 2 8 5" xfId="23724"/>
    <cellStyle name="Note 2 5 2 3 2 9" xfId="23725"/>
    <cellStyle name="Note 2 5 2 3 2 9 2" xfId="23726"/>
    <cellStyle name="Note 2 5 2 3 2 9 3" xfId="23727"/>
    <cellStyle name="Note 2 5 2 3 2 9 4" xfId="23728"/>
    <cellStyle name="Note 2 5 2 3 2 9 5" xfId="23729"/>
    <cellStyle name="Note 2 5 2 3 3" xfId="23730"/>
    <cellStyle name="Note 2 5 2 3 3 10" xfId="23731"/>
    <cellStyle name="Note 2 5 2 3 3 2" xfId="23732"/>
    <cellStyle name="Note 2 5 2 3 3 2 2" xfId="23733"/>
    <cellStyle name="Note 2 5 2 3 3 2 2 2" xfId="23734"/>
    <cellStyle name="Note 2 5 2 3 3 2 2 3" xfId="23735"/>
    <cellStyle name="Note 2 5 2 3 3 2 2 4" xfId="23736"/>
    <cellStyle name="Note 2 5 2 3 3 2 2 5" xfId="23737"/>
    <cellStyle name="Note 2 5 2 3 3 2 2 6" xfId="23738"/>
    <cellStyle name="Note 2 5 2 3 3 2 2 7" xfId="23739"/>
    <cellStyle name="Note 2 5 2 3 3 2 3" xfId="23740"/>
    <cellStyle name="Note 2 5 2 3 3 2 4" xfId="23741"/>
    <cellStyle name="Note 2 5 2 3 3 3" xfId="23742"/>
    <cellStyle name="Note 2 5 2 3 3 3 2" xfId="23743"/>
    <cellStyle name="Note 2 5 2 3 3 3 2 2" xfId="23744"/>
    <cellStyle name="Note 2 5 2 3 3 3 2 3" xfId="23745"/>
    <cellStyle name="Note 2 5 2 3 3 3 2 4" xfId="23746"/>
    <cellStyle name="Note 2 5 2 3 3 3 2 5" xfId="23747"/>
    <cellStyle name="Note 2 5 2 3 3 3 2 6" xfId="23748"/>
    <cellStyle name="Note 2 5 2 3 3 3 2 7" xfId="23749"/>
    <cellStyle name="Note 2 5 2 3 3 3 3" xfId="23750"/>
    <cellStyle name="Note 2 5 2 3 3 3 4" xfId="23751"/>
    <cellStyle name="Note 2 5 2 3 3 4" xfId="23752"/>
    <cellStyle name="Note 2 5 2 3 3 4 2" xfId="23753"/>
    <cellStyle name="Note 2 5 2 3 3 4 2 2" xfId="23754"/>
    <cellStyle name="Note 2 5 2 3 3 4 2 3" xfId="23755"/>
    <cellStyle name="Note 2 5 2 3 3 4 2 4" xfId="23756"/>
    <cellStyle name="Note 2 5 2 3 3 4 2 5" xfId="23757"/>
    <cellStyle name="Note 2 5 2 3 3 4 2 6" xfId="23758"/>
    <cellStyle name="Note 2 5 2 3 3 4 2 7" xfId="23759"/>
    <cellStyle name="Note 2 5 2 3 3 4 3" xfId="23760"/>
    <cellStyle name="Note 2 5 2 3 3 4 4" xfId="23761"/>
    <cellStyle name="Note 2 5 2 3 3 5" xfId="23762"/>
    <cellStyle name="Note 2 5 2 3 3 5 2" xfId="23763"/>
    <cellStyle name="Note 2 5 2 3 3 5 3" xfId="23764"/>
    <cellStyle name="Note 2 5 2 3 3 5 4" xfId="23765"/>
    <cellStyle name="Note 2 5 2 3 3 5 5" xfId="23766"/>
    <cellStyle name="Note 2 5 2 3 3 5 6" xfId="23767"/>
    <cellStyle name="Note 2 5 2 3 3 5 7" xfId="23768"/>
    <cellStyle name="Note 2 5 2 3 3 5 8" xfId="23769"/>
    <cellStyle name="Note 2 5 2 3 3 6" xfId="23770"/>
    <cellStyle name="Note 2 5 2 3 3 6 2" xfId="23771"/>
    <cellStyle name="Note 2 5 2 3 3 6 3" xfId="23772"/>
    <cellStyle name="Note 2 5 2 3 3 6 4" xfId="23773"/>
    <cellStyle name="Note 2 5 2 3 3 6 5" xfId="23774"/>
    <cellStyle name="Note 2 5 2 3 3 6 6" xfId="23775"/>
    <cellStyle name="Note 2 5 2 3 3 6 7" xfId="23776"/>
    <cellStyle name="Note 2 5 2 3 3 7" xfId="23777"/>
    <cellStyle name="Note 2 5 2 3 3 8" xfId="23778"/>
    <cellStyle name="Note 2 5 2 3 3 9" xfId="23779"/>
    <cellStyle name="Note 2 5 2 3 4" xfId="23780"/>
    <cellStyle name="Note 2 5 2 3 4 2" xfId="23781"/>
    <cellStyle name="Note 2 5 2 3 4 2 2" xfId="23782"/>
    <cellStyle name="Note 2 5 2 3 4 2 3" xfId="23783"/>
    <cellStyle name="Note 2 5 2 3 4 2 4" xfId="23784"/>
    <cellStyle name="Note 2 5 2 3 4 2 5" xfId="23785"/>
    <cellStyle name="Note 2 5 2 3 4 2 6" xfId="23786"/>
    <cellStyle name="Note 2 5 2 3 4 2 7" xfId="23787"/>
    <cellStyle name="Note 2 5 2 3 4 3" xfId="23788"/>
    <cellStyle name="Note 2 5 2 3 4 4" xfId="23789"/>
    <cellStyle name="Note 2 5 2 3 4 5" xfId="23790"/>
    <cellStyle name="Note 2 5 2 3 5" xfId="23791"/>
    <cellStyle name="Note 2 5 2 3 5 2" xfId="23792"/>
    <cellStyle name="Note 2 5 2 3 5 2 2" xfId="23793"/>
    <cellStyle name="Note 2 5 2 3 5 2 3" xfId="23794"/>
    <cellStyle name="Note 2 5 2 3 5 2 4" xfId="23795"/>
    <cellStyle name="Note 2 5 2 3 5 2 5" xfId="23796"/>
    <cellStyle name="Note 2 5 2 3 5 2 6" xfId="23797"/>
    <cellStyle name="Note 2 5 2 3 5 2 7" xfId="23798"/>
    <cellStyle name="Note 2 5 2 3 5 3" xfId="23799"/>
    <cellStyle name="Note 2 5 2 3 5 4" xfId="23800"/>
    <cellStyle name="Note 2 5 2 3 5 5" xfId="23801"/>
    <cellStyle name="Note 2 5 2 3 6" xfId="23802"/>
    <cellStyle name="Note 2 5 2 3 6 2" xfId="23803"/>
    <cellStyle name="Note 2 5 2 3 6 2 2" xfId="23804"/>
    <cellStyle name="Note 2 5 2 3 6 2 3" xfId="23805"/>
    <cellStyle name="Note 2 5 2 3 6 2 4" xfId="23806"/>
    <cellStyle name="Note 2 5 2 3 6 2 5" xfId="23807"/>
    <cellStyle name="Note 2 5 2 3 6 2 6" xfId="23808"/>
    <cellStyle name="Note 2 5 2 3 6 2 7" xfId="23809"/>
    <cellStyle name="Note 2 5 2 3 6 3" xfId="23810"/>
    <cellStyle name="Note 2 5 2 3 6 4" xfId="23811"/>
    <cellStyle name="Note 2 5 2 3 6 5" xfId="23812"/>
    <cellStyle name="Note 2 5 2 3 7" xfId="23813"/>
    <cellStyle name="Note 2 5 2 3 7 2" xfId="23814"/>
    <cellStyle name="Note 2 5 2 3 7 2 2" xfId="23815"/>
    <cellStyle name="Note 2 5 2 3 7 2 3" xfId="23816"/>
    <cellStyle name="Note 2 5 2 3 7 2 4" xfId="23817"/>
    <cellStyle name="Note 2 5 2 3 7 2 5" xfId="23818"/>
    <cellStyle name="Note 2 5 2 3 7 2 6" xfId="23819"/>
    <cellStyle name="Note 2 5 2 3 7 2 7" xfId="23820"/>
    <cellStyle name="Note 2 5 2 3 7 3" xfId="23821"/>
    <cellStyle name="Note 2 5 2 3 7 4" xfId="23822"/>
    <cellStyle name="Note 2 5 2 3 7 5" xfId="23823"/>
    <cellStyle name="Note 2 5 2 3 8" xfId="23824"/>
    <cellStyle name="Note 2 5 2 3 8 2" xfId="23825"/>
    <cellStyle name="Note 2 5 2 3 8 3" xfId="23826"/>
    <cellStyle name="Note 2 5 2 3 8 4" xfId="23827"/>
    <cellStyle name="Note 2 5 2 3 8 5" xfId="23828"/>
    <cellStyle name="Note 2 5 2 3 8 6" xfId="23829"/>
    <cellStyle name="Note 2 5 2 3 8 7" xfId="23830"/>
    <cellStyle name="Note 2 5 2 3 8 8" xfId="23831"/>
    <cellStyle name="Note 2 5 2 3 9" xfId="23832"/>
    <cellStyle name="Note 2 5 2 3 9 2" xfId="23833"/>
    <cellStyle name="Note 2 5 2 3 9 3" xfId="23834"/>
    <cellStyle name="Note 2 5 2 3 9 4" xfId="23835"/>
    <cellStyle name="Note 2 5 2 3 9 5" xfId="23836"/>
    <cellStyle name="Note 2 5 2 3 9 6" xfId="23837"/>
    <cellStyle name="Note 2 5 2 3 9 7" xfId="23838"/>
    <cellStyle name="Note 2 5 2 4" xfId="23839"/>
    <cellStyle name="Note 2 5 2 4 10" xfId="23840"/>
    <cellStyle name="Note 2 5 2 4 10 2" xfId="23841"/>
    <cellStyle name="Note 2 5 2 4 10 3" xfId="23842"/>
    <cellStyle name="Note 2 5 2 4 10 4" xfId="23843"/>
    <cellStyle name="Note 2 5 2 4 10 5" xfId="23844"/>
    <cellStyle name="Note 2 5 2 4 11" xfId="23845"/>
    <cellStyle name="Note 2 5 2 4 11 2" xfId="23846"/>
    <cellStyle name="Note 2 5 2 4 11 3" xfId="23847"/>
    <cellStyle name="Note 2 5 2 4 11 4" xfId="23848"/>
    <cellStyle name="Note 2 5 2 4 11 5" xfId="23849"/>
    <cellStyle name="Note 2 5 2 4 12" xfId="23850"/>
    <cellStyle name="Note 2 5 2 4 12 2" xfId="23851"/>
    <cellStyle name="Note 2 5 2 4 12 3" xfId="23852"/>
    <cellStyle name="Note 2 5 2 4 12 4" xfId="23853"/>
    <cellStyle name="Note 2 5 2 4 12 5" xfId="23854"/>
    <cellStyle name="Note 2 5 2 4 13" xfId="23855"/>
    <cellStyle name="Note 2 5 2 4 13 2" xfId="23856"/>
    <cellStyle name="Note 2 5 2 4 13 3" xfId="23857"/>
    <cellStyle name="Note 2 5 2 4 13 4" xfId="23858"/>
    <cellStyle name="Note 2 5 2 4 13 5" xfId="23859"/>
    <cellStyle name="Note 2 5 2 4 14" xfId="23860"/>
    <cellStyle name="Note 2 5 2 4 14 2" xfId="23861"/>
    <cellStyle name="Note 2 5 2 4 14 3" xfId="23862"/>
    <cellStyle name="Note 2 5 2 4 14 4" xfId="23863"/>
    <cellStyle name="Note 2 5 2 4 14 5" xfId="23864"/>
    <cellStyle name="Note 2 5 2 4 15" xfId="23865"/>
    <cellStyle name="Note 2 5 2 4 15 2" xfId="23866"/>
    <cellStyle name="Note 2 5 2 4 15 3" xfId="23867"/>
    <cellStyle name="Note 2 5 2 4 15 4" xfId="23868"/>
    <cellStyle name="Note 2 5 2 4 15 5" xfId="23869"/>
    <cellStyle name="Note 2 5 2 4 16" xfId="23870"/>
    <cellStyle name="Note 2 5 2 4 16 2" xfId="23871"/>
    <cellStyle name="Note 2 5 2 4 16 3" xfId="23872"/>
    <cellStyle name="Note 2 5 2 4 16 4" xfId="23873"/>
    <cellStyle name="Note 2 5 2 4 16 5" xfId="23874"/>
    <cellStyle name="Note 2 5 2 4 17" xfId="23875"/>
    <cellStyle name="Note 2 5 2 4 17 2" xfId="23876"/>
    <cellStyle name="Note 2 5 2 4 17 3" xfId="23877"/>
    <cellStyle name="Note 2 5 2 4 17 4" xfId="23878"/>
    <cellStyle name="Note 2 5 2 4 17 5" xfId="23879"/>
    <cellStyle name="Note 2 5 2 4 18" xfId="23880"/>
    <cellStyle name="Note 2 5 2 4 2" xfId="23881"/>
    <cellStyle name="Note 2 5 2 4 2 2" xfId="23882"/>
    <cellStyle name="Note 2 5 2 4 2 2 2" xfId="23883"/>
    <cellStyle name="Note 2 5 2 4 2 2 3" xfId="23884"/>
    <cellStyle name="Note 2 5 2 4 2 2 4" xfId="23885"/>
    <cellStyle name="Note 2 5 2 4 2 2 5" xfId="23886"/>
    <cellStyle name="Note 2 5 2 4 2 2 6" xfId="23887"/>
    <cellStyle name="Note 2 5 2 4 2 2 7" xfId="23888"/>
    <cellStyle name="Note 2 5 2 4 2 3" xfId="23889"/>
    <cellStyle name="Note 2 5 2 4 2 4" xfId="23890"/>
    <cellStyle name="Note 2 5 2 4 2 5" xfId="23891"/>
    <cellStyle name="Note 2 5 2 4 3" xfId="23892"/>
    <cellStyle name="Note 2 5 2 4 3 2" xfId="23893"/>
    <cellStyle name="Note 2 5 2 4 3 2 2" xfId="23894"/>
    <cellStyle name="Note 2 5 2 4 3 2 3" xfId="23895"/>
    <cellStyle name="Note 2 5 2 4 3 2 4" xfId="23896"/>
    <cellStyle name="Note 2 5 2 4 3 2 5" xfId="23897"/>
    <cellStyle name="Note 2 5 2 4 3 2 6" xfId="23898"/>
    <cellStyle name="Note 2 5 2 4 3 2 7" xfId="23899"/>
    <cellStyle name="Note 2 5 2 4 3 3" xfId="23900"/>
    <cellStyle name="Note 2 5 2 4 3 4" xfId="23901"/>
    <cellStyle name="Note 2 5 2 4 3 5" xfId="23902"/>
    <cellStyle name="Note 2 5 2 4 4" xfId="23903"/>
    <cellStyle name="Note 2 5 2 4 4 2" xfId="23904"/>
    <cellStyle name="Note 2 5 2 4 4 2 2" xfId="23905"/>
    <cellStyle name="Note 2 5 2 4 4 2 3" xfId="23906"/>
    <cellStyle name="Note 2 5 2 4 4 2 4" xfId="23907"/>
    <cellStyle name="Note 2 5 2 4 4 2 5" xfId="23908"/>
    <cellStyle name="Note 2 5 2 4 4 2 6" xfId="23909"/>
    <cellStyle name="Note 2 5 2 4 4 2 7" xfId="23910"/>
    <cellStyle name="Note 2 5 2 4 4 3" xfId="23911"/>
    <cellStyle name="Note 2 5 2 4 4 4" xfId="23912"/>
    <cellStyle name="Note 2 5 2 4 4 5" xfId="23913"/>
    <cellStyle name="Note 2 5 2 4 5" xfId="23914"/>
    <cellStyle name="Note 2 5 2 4 5 2" xfId="23915"/>
    <cellStyle name="Note 2 5 2 4 5 3" xfId="23916"/>
    <cellStyle name="Note 2 5 2 4 5 4" xfId="23917"/>
    <cellStyle name="Note 2 5 2 4 5 5" xfId="23918"/>
    <cellStyle name="Note 2 5 2 4 5 6" xfId="23919"/>
    <cellStyle name="Note 2 5 2 4 5 7" xfId="23920"/>
    <cellStyle name="Note 2 5 2 4 5 8" xfId="23921"/>
    <cellStyle name="Note 2 5 2 4 6" xfId="23922"/>
    <cellStyle name="Note 2 5 2 4 6 2" xfId="23923"/>
    <cellStyle name="Note 2 5 2 4 6 3" xfId="23924"/>
    <cellStyle name="Note 2 5 2 4 6 4" xfId="23925"/>
    <cellStyle name="Note 2 5 2 4 6 5" xfId="23926"/>
    <cellStyle name="Note 2 5 2 4 6 6" xfId="23927"/>
    <cellStyle name="Note 2 5 2 4 6 7" xfId="23928"/>
    <cellStyle name="Note 2 5 2 4 7" xfId="23929"/>
    <cellStyle name="Note 2 5 2 4 7 2" xfId="23930"/>
    <cellStyle name="Note 2 5 2 4 7 3" xfId="23931"/>
    <cellStyle name="Note 2 5 2 4 7 4" xfId="23932"/>
    <cellStyle name="Note 2 5 2 4 7 5" xfId="23933"/>
    <cellStyle name="Note 2 5 2 4 8" xfId="23934"/>
    <cellStyle name="Note 2 5 2 4 8 2" xfId="23935"/>
    <cellStyle name="Note 2 5 2 4 8 3" xfId="23936"/>
    <cellStyle name="Note 2 5 2 4 8 4" xfId="23937"/>
    <cellStyle name="Note 2 5 2 4 8 5" xfId="23938"/>
    <cellStyle name="Note 2 5 2 4 9" xfId="23939"/>
    <cellStyle name="Note 2 5 2 4 9 2" xfId="23940"/>
    <cellStyle name="Note 2 5 2 4 9 3" xfId="23941"/>
    <cellStyle name="Note 2 5 2 4 9 4" xfId="23942"/>
    <cellStyle name="Note 2 5 2 4 9 5" xfId="23943"/>
    <cellStyle name="Note 2 5 2 5" xfId="23944"/>
    <cellStyle name="Note 2 5 2 5 10" xfId="23945"/>
    <cellStyle name="Note 2 5 2 5 2" xfId="23946"/>
    <cellStyle name="Note 2 5 2 5 2 2" xfId="23947"/>
    <cellStyle name="Note 2 5 2 5 2 2 2" xfId="23948"/>
    <cellStyle name="Note 2 5 2 5 2 2 3" xfId="23949"/>
    <cellStyle name="Note 2 5 2 5 2 2 4" xfId="23950"/>
    <cellStyle name="Note 2 5 2 5 2 2 5" xfId="23951"/>
    <cellStyle name="Note 2 5 2 5 2 2 6" xfId="23952"/>
    <cellStyle name="Note 2 5 2 5 2 2 7" xfId="23953"/>
    <cellStyle name="Note 2 5 2 5 2 3" xfId="23954"/>
    <cellStyle name="Note 2 5 2 5 2 4" xfId="23955"/>
    <cellStyle name="Note 2 5 2 5 3" xfId="23956"/>
    <cellStyle name="Note 2 5 2 5 3 2" xfId="23957"/>
    <cellStyle name="Note 2 5 2 5 3 2 2" xfId="23958"/>
    <cellStyle name="Note 2 5 2 5 3 2 3" xfId="23959"/>
    <cellStyle name="Note 2 5 2 5 3 2 4" xfId="23960"/>
    <cellStyle name="Note 2 5 2 5 3 2 5" xfId="23961"/>
    <cellStyle name="Note 2 5 2 5 3 2 6" xfId="23962"/>
    <cellStyle name="Note 2 5 2 5 3 2 7" xfId="23963"/>
    <cellStyle name="Note 2 5 2 5 3 3" xfId="23964"/>
    <cellStyle name="Note 2 5 2 5 3 4" xfId="23965"/>
    <cellStyle name="Note 2 5 2 5 4" xfId="23966"/>
    <cellStyle name="Note 2 5 2 5 4 2" xfId="23967"/>
    <cellStyle name="Note 2 5 2 5 4 2 2" xfId="23968"/>
    <cellStyle name="Note 2 5 2 5 4 2 3" xfId="23969"/>
    <cellStyle name="Note 2 5 2 5 4 2 4" xfId="23970"/>
    <cellStyle name="Note 2 5 2 5 4 2 5" xfId="23971"/>
    <cellStyle name="Note 2 5 2 5 4 2 6" xfId="23972"/>
    <cellStyle name="Note 2 5 2 5 4 2 7" xfId="23973"/>
    <cellStyle name="Note 2 5 2 5 4 3" xfId="23974"/>
    <cellStyle name="Note 2 5 2 5 4 4" xfId="23975"/>
    <cellStyle name="Note 2 5 2 5 5" xfId="23976"/>
    <cellStyle name="Note 2 5 2 5 5 2" xfId="23977"/>
    <cellStyle name="Note 2 5 2 5 5 3" xfId="23978"/>
    <cellStyle name="Note 2 5 2 5 5 4" xfId="23979"/>
    <cellStyle name="Note 2 5 2 5 5 5" xfId="23980"/>
    <cellStyle name="Note 2 5 2 5 5 6" xfId="23981"/>
    <cellStyle name="Note 2 5 2 5 5 7" xfId="23982"/>
    <cellStyle name="Note 2 5 2 5 5 8" xfId="23983"/>
    <cellStyle name="Note 2 5 2 5 6" xfId="23984"/>
    <cellStyle name="Note 2 5 2 5 6 2" xfId="23985"/>
    <cellStyle name="Note 2 5 2 5 6 3" xfId="23986"/>
    <cellStyle name="Note 2 5 2 5 6 4" xfId="23987"/>
    <cellStyle name="Note 2 5 2 5 6 5" xfId="23988"/>
    <cellStyle name="Note 2 5 2 5 6 6" xfId="23989"/>
    <cellStyle name="Note 2 5 2 5 6 7" xfId="23990"/>
    <cellStyle name="Note 2 5 2 5 7" xfId="23991"/>
    <cellStyle name="Note 2 5 2 5 8" xfId="23992"/>
    <cellStyle name="Note 2 5 2 5 9" xfId="23993"/>
    <cellStyle name="Note 2 5 2 6" xfId="23994"/>
    <cellStyle name="Note 2 5 2 6 2" xfId="23995"/>
    <cellStyle name="Note 2 5 2 6 2 2" xfId="23996"/>
    <cellStyle name="Note 2 5 2 6 2 3" xfId="23997"/>
    <cellStyle name="Note 2 5 2 6 2 4" xfId="23998"/>
    <cellStyle name="Note 2 5 2 6 2 5" xfId="23999"/>
    <cellStyle name="Note 2 5 2 6 2 6" xfId="24000"/>
    <cellStyle name="Note 2 5 2 6 2 7" xfId="24001"/>
    <cellStyle name="Note 2 5 2 6 3" xfId="24002"/>
    <cellStyle name="Note 2 5 2 6 4" xfId="24003"/>
    <cellStyle name="Note 2 5 2 6 5" xfId="24004"/>
    <cellStyle name="Note 2 5 2 7" xfId="24005"/>
    <cellStyle name="Note 2 5 2 7 2" xfId="24006"/>
    <cellStyle name="Note 2 5 2 7 2 2" xfId="24007"/>
    <cellStyle name="Note 2 5 2 7 2 3" xfId="24008"/>
    <cellStyle name="Note 2 5 2 7 2 4" xfId="24009"/>
    <cellStyle name="Note 2 5 2 7 2 5" xfId="24010"/>
    <cellStyle name="Note 2 5 2 7 2 6" xfId="24011"/>
    <cellStyle name="Note 2 5 2 7 2 7" xfId="24012"/>
    <cellStyle name="Note 2 5 2 7 3" xfId="24013"/>
    <cellStyle name="Note 2 5 2 7 4" xfId="24014"/>
    <cellStyle name="Note 2 5 2 7 5" xfId="24015"/>
    <cellStyle name="Note 2 5 2 8" xfId="24016"/>
    <cellStyle name="Note 2 5 2 8 2" xfId="24017"/>
    <cellStyle name="Note 2 5 2 8 2 2" xfId="24018"/>
    <cellStyle name="Note 2 5 2 8 2 3" xfId="24019"/>
    <cellStyle name="Note 2 5 2 8 2 4" xfId="24020"/>
    <cellStyle name="Note 2 5 2 8 2 5" xfId="24021"/>
    <cellStyle name="Note 2 5 2 8 2 6" xfId="24022"/>
    <cellStyle name="Note 2 5 2 8 2 7" xfId="24023"/>
    <cellStyle name="Note 2 5 2 8 3" xfId="24024"/>
    <cellStyle name="Note 2 5 2 8 4" xfId="24025"/>
    <cellStyle name="Note 2 5 2 8 5" xfId="24026"/>
    <cellStyle name="Note 2 5 2 9" xfId="24027"/>
    <cellStyle name="Note 2 5 2 9 2" xfId="24028"/>
    <cellStyle name="Note 2 5 2 9 2 2" xfId="24029"/>
    <cellStyle name="Note 2 5 2 9 2 3" xfId="24030"/>
    <cellStyle name="Note 2 5 2 9 2 4" xfId="24031"/>
    <cellStyle name="Note 2 5 2 9 2 5" xfId="24032"/>
    <cellStyle name="Note 2 5 2 9 2 6" xfId="24033"/>
    <cellStyle name="Note 2 5 2 9 2 7" xfId="24034"/>
    <cellStyle name="Note 2 5 2 9 3" xfId="24035"/>
    <cellStyle name="Note 2 5 2 9 4" xfId="24036"/>
    <cellStyle name="Note 2 5 2 9 5" xfId="24037"/>
    <cellStyle name="Note 2 5 3" xfId="24038"/>
    <cellStyle name="Note 2 5 3 10" xfId="24039"/>
    <cellStyle name="Note 2 5 3 10 2" xfId="24040"/>
    <cellStyle name="Note 2 5 3 10 3" xfId="24041"/>
    <cellStyle name="Note 2 5 3 10 4" xfId="24042"/>
    <cellStyle name="Note 2 5 3 10 5" xfId="24043"/>
    <cellStyle name="Note 2 5 3 11" xfId="24044"/>
    <cellStyle name="Note 2 5 3 11 2" xfId="24045"/>
    <cellStyle name="Note 2 5 3 11 3" xfId="24046"/>
    <cellStyle name="Note 2 5 3 11 4" xfId="24047"/>
    <cellStyle name="Note 2 5 3 11 5" xfId="24048"/>
    <cellStyle name="Note 2 5 3 12" xfId="24049"/>
    <cellStyle name="Note 2 5 3 12 2" xfId="24050"/>
    <cellStyle name="Note 2 5 3 12 3" xfId="24051"/>
    <cellStyle name="Note 2 5 3 12 4" xfId="24052"/>
    <cellStyle name="Note 2 5 3 12 5" xfId="24053"/>
    <cellStyle name="Note 2 5 3 13" xfId="24054"/>
    <cellStyle name="Note 2 5 3 13 2" xfId="24055"/>
    <cellStyle name="Note 2 5 3 13 3" xfId="24056"/>
    <cellStyle name="Note 2 5 3 13 4" xfId="24057"/>
    <cellStyle name="Note 2 5 3 13 5" xfId="24058"/>
    <cellStyle name="Note 2 5 3 14" xfId="24059"/>
    <cellStyle name="Note 2 5 3 14 2" xfId="24060"/>
    <cellStyle name="Note 2 5 3 14 3" xfId="24061"/>
    <cellStyle name="Note 2 5 3 14 4" xfId="24062"/>
    <cellStyle name="Note 2 5 3 14 5" xfId="24063"/>
    <cellStyle name="Note 2 5 3 15" xfId="24064"/>
    <cellStyle name="Note 2 5 3 15 2" xfId="24065"/>
    <cellStyle name="Note 2 5 3 15 3" xfId="24066"/>
    <cellStyle name="Note 2 5 3 15 4" xfId="24067"/>
    <cellStyle name="Note 2 5 3 15 5" xfId="24068"/>
    <cellStyle name="Note 2 5 3 16" xfId="24069"/>
    <cellStyle name="Note 2 5 3 16 2" xfId="24070"/>
    <cellStyle name="Note 2 5 3 16 3" xfId="24071"/>
    <cellStyle name="Note 2 5 3 16 4" xfId="24072"/>
    <cellStyle name="Note 2 5 3 16 5" xfId="24073"/>
    <cellStyle name="Note 2 5 3 17" xfId="24074"/>
    <cellStyle name="Note 2 5 3 17 2" xfId="24075"/>
    <cellStyle name="Note 2 5 3 17 3" xfId="24076"/>
    <cellStyle name="Note 2 5 3 17 4" xfId="24077"/>
    <cellStyle name="Note 2 5 3 17 5" xfId="24078"/>
    <cellStyle name="Note 2 5 3 18" xfId="24079"/>
    <cellStyle name="Note 2 5 3 2" xfId="24080"/>
    <cellStyle name="Note 2 5 3 2 10" xfId="24081"/>
    <cellStyle name="Note 2 5 3 2 10 2" xfId="24082"/>
    <cellStyle name="Note 2 5 3 2 10 3" xfId="24083"/>
    <cellStyle name="Note 2 5 3 2 10 4" xfId="24084"/>
    <cellStyle name="Note 2 5 3 2 10 5" xfId="24085"/>
    <cellStyle name="Note 2 5 3 2 11" xfId="24086"/>
    <cellStyle name="Note 2 5 3 2 11 2" xfId="24087"/>
    <cellStyle name="Note 2 5 3 2 11 3" xfId="24088"/>
    <cellStyle name="Note 2 5 3 2 11 4" xfId="24089"/>
    <cellStyle name="Note 2 5 3 2 11 5" xfId="24090"/>
    <cellStyle name="Note 2 5 3 2 12" xfId="24091"/>
    <cellStyle name="Note 2 5 3 2 12 2" xfId="24092"/>
    <cellStyle name="Note 2 5 3 2 12 3" xfId="24093"/>
    <cellStyle name="Note 2 5 3 2 12 4" xfId="24094"/>
    <cellStyle name="Note 2 5 3 2 12 5" xfId="24095"/>
    <cellStyle name="Note 2 5 3 2 13" xfId="24096"/>
    <cellStyle name="Note 2 5 3 2 13 2" xfId="24097"/>
    <cellStyle name="Note 2 5 3 2 13 3" xfId="24098"/>
    <cellStyle name="Note 2 5 3 2 13 4" xfId="24099"/>
    <cellStyle name="Note 2 5 3 2 13 5" xfId="24100"/>
    <cellStyle name="Note 2 5 3 2 14" xfId="24101"/>
    <cellStyle name="Note 2 5 3 2 14 2" xfId="24102"/>
    <cellStyle name="Note 2 5 3 2 14 3" xfId="24103"/>
    <cellStyle name="Note 2 5 3 2 14 4" xfId="24104"/>
    <cellStyle name="Note 2 5 3 2 14 5" xfId="24105"/>
    <cellStyle name="Note 2 5 3 2 15" xfId="24106"/>
    <cellStyle name="Note 2 5 3 2 15 2" xfId="24107"/>
    <cellStyle name="Note 2 5 3 2 15 3" xfId="24108"/>
    <cellStyle name="Note 2 5 3 2 15 4" xfId="24109"/>
    <cellStyle name="Note 2 5 3 2 15 5" xfId="24110"/>
    <cellStyle name="Note 2 5 3 2 16" xfId="24111"/>
    <cellStyle name="Note 2 5 3 2 16 2" xfId="24112"/>
    <cellStyle name="Note 2 5 3 2 16 3" xfId="24113"/>
    <cellStyle name="Note 2 5 3 2 16 4" xfId="24114"/>
    <cellStyle name="Note 2 5 3 2 16 5" xfId="24115"/>
    <cellStyle name="Note 2 5 3 2 17" xfId="24116"/>
    <cellStyle name="Note 2 5 3 2 17 2" xfId="24117"/>
    <cellStyle name="Note 2 5 3 2 17 3" xfId="24118"/>
    <cellStyle name="Note 2 5 3 2 17 4" xfId="24119"/>
    <cellStyle name="Note 2 5 3 2 17 5" xfId="24120"/>
    <cellStyle name="Note 2 5 3 2 18" xfId="24121"/>
    <cellStyle name="Note 2 5 3 2 2" xfId="24122"/>
    <cellStyle name="Note 2 5 3 2 2 2" xfId="24123"/>
    <cellStyle name="Note 2 5 3 2 2 2 2" xfId="24124"/>
    <cellStyle name="Note 2 5 3 2 2 2 3" xfId="24125"/>
    <cellStyle name="Note 2 5 3 2 2 2 4" xfId="24126"/>
    <cellStyle name="Note 2 5 3 2 2 2 5" xfId="24127"/>
    <cellStyle name="Note 2 5 3 2 2 2 6" xfId="24128"/>
    <cellStyle name="Note 2 5 3 2 2 2 7" xfId="24129"/>
    <cellStyle name="Note 2 5 3 2 2 3" xfId="24130"/>
    <cellStyle name="Note 2 5 3 2 2 4" xfId="24131"/>
    <cellStyle name="Note 2 5 3 2 2 5" xfId="24132"/>
    <cellStyle name="Note 2 5 3 2 3" xfId="24133"/>
    <cellStyle name="Note 2 5 3 2 3 2" xfId="24134"/>
    <cellStyle name="Note 2 5 3 2 3 2 2" xfId="24135"/>
    <cellStyle name="Note 2 5 3 2 3 2 3" xfId="24136"/>
    <cellStyle name="Note 2 5 3 2 3 2 4" xfId="24137"/>
    <cellStyle name="Note 2 5 3 2 3 2 5" xfId="24138"/>
    <cellStyle name="Note 2 5 3 2 3 2 6" xfId="24139"/>
    <cellStyle name="Note 2 5 3 2 3 2 7" xfId="24140"/>
    <cellStyle name="Note 2 5 3 2 3 3" xfId="24141"/>
    <cellStyle name="Note 2 5 3 2 3 4" xfId="24142"/>
    <cellStyle name="Note 2 5 3 2 3 5" xfId="24143"/>
    <cellStyle name="Note 2 5 3 2 4" xfId="24144"/>
    <cellStyle name="Note 2 5 3 2 4 2" xfId="24145"/>
    <cellStyle name="Note 2 5 3 2 4 2 2" xfId="24146"/>
    <cellStyle name="Note 2 5 3 2 4 2 3" xfId="24147"/>
    <cellStyle name="Note 2 5 3 2 4 2 4" xfId="24148"/>
    <cellStyle name="Note 2 5 3 2 4 2 5" xfId="24149"/>
    <cellStyle name="Note 2 5 3 2 4 2 6" xfId="24150"/>
    <cellStyle name="Note 2 5 3 2 4 2 7" xfId="24151"/>
    <cellStyle name="Note 2 5 3 2 4 3" xfId="24152"/>
    <cellStyle name="Note 2 5 3 2 4 4" xfId="24153"/>
    <cellStyle name="Note 2 5 3 2 4 5" xfId="24154"/>
    <cellStyle name="Note 2 5 3 2 5" xfId="24155"/>
    <cellStyle name="Note 2 5 3 2 5 2" xfId="24156"/>
    <cellStyle name="Note 2 5 3 2 5 3" xfId="24157"/>
    <cellStyle name="Note 2 5 3 2 5 4" xfId="24158"/>
    <cellStyle name="Note 2 5 3 2 5 5" xfId="24159"/>
    <cellStyle name="Note 2 5 3 2 5 6" xfId="24160"/>
    <cellStyle name="Note 2 5 3 2 5 7" xfId="24161"/>
    <cellStyle name="Note 2 5 3 2 5 8" xfId="24162"/>
    <cellStyle name="Note 2 5 3 2 6" xfId="24163"/>
    <cellStyle name="Note 2 5 3 2 6 2" xfId="24164"/>
    <cellStyle name="Note 2 5 3 2 6 3" xfId="24165"/>
    <cellStyle name="Note 2 5 3 2 6 4" xfId="24166"/>
    <cellStyle name="Note 2 5 3 2 6 5" xfId="24167"/>
    <cellStyle name="Note 2 5 3 2 6 6" xfId="24168"/>
    <cellStyle name="Note 2 5 3 2 6 7" xfId="24169"/>
    <cellStyle name="Note 2 5 3 2 7" xfId="24170"/>
    <cellStyle name="Note 2 5 3 2 7 2" xfId="24171"/>
    <cellStyle name="Note 2 5 3 2 7 3" xfId="24172"/>
    <cellStyle name="Note 2 5 3 2 7 4" xfId="24173"/>
    <cellStyle name="Note 2 5 3 2 7 5" xfId="24174"/>
    <cellStyle name="Note 2 5 3 2 8" xfId="24175"/>
    <cellStyle name="Note 2 5 3 2 8 2" xfId="24176"/>
    <cellStyle name="Note 2 5 3 2 8 3" xfId="24177"/>
    <cellStyle name="Note 2 5 3 2 8 4" xfId="24178"/>
    <cellStyle name="Note 2 5 3 2 8 5" xfId="24179"/>
    <cellStyle name="Note 2 5 3 2 9" xfId="24180"/>
    <cellStyle name="Note 2 5 3 2 9 2" xfId="24181"/>
    <cellStyle name="Note 2 5 3 2 9 3" xfId="24182"/>
    <cellStyle name="Note 2 5 3 2 9 4" xfId="24183"/>
    <cellStyle name="Note 2 5 3 2 9 5" xfId="24184"/>
    <cellStyle name="Note 2 5 3 3" xfId="24185"/>
    <cellStyle name="Note 2 5 3 3 10" xfId="24186"/>
    <cellStyle name="Note 2 5 3 3 2" xfId="24187"/>
    <cellStyle name="Note 2 5 3 3 2 2" xfId="24188"/>
    <cellStyle name="Note 2 5 3 3 2 2 2" xfId="24189"/>
    <cellStyle name="Note 2 5 3 3 2 2 3" xfId="24190"/>
    <cellStyle name="Note 2 5 3 3 2 2 4" xfId="24191"/>
    <cellStyle name="Note 2 5 3 3 2 2 5" xfId="24192"/>
    <cellStyle name="Note 2 5 3 3 2 2 6" xfId="24193"/>
    <cellStyle name="Note 2 5 3 3 2 2 7" xfId="24194"/>
    <cellStyle name="Note 2 5 3 3 2 3" xfId="24195"/>
    <cellStyle name="Note 2 5 3 3 2 4" xfId="24196"/>
    <cellStyle name="Note 2 5 3 3 3" xfId="24197"/>
    <cellStyle name="Note 2 5 3 3 3 2" xfId="24198"/>
    <cellStyle name="Note 2 5 3 3 3 2 2" xfId="24199"/>
    <cellStyle name="Note 2 5 3 3 3 2 3" xfId="24200"/>
    <cellStyle name="Note 2 5 3 3 3 2 4" xfId="24201"/>
    <cellStyle name="Note 2 5 3 3 3 2 5" xfId="24202"/>
    <cellStyle name="Note 2 5 3 3 3 2 6" xfId="24203"/>
    <cellStyle name="Note 2 5 3 3 3 2 7" xfId="24204"/>
    <cellStyle name="Note 2 5 3 3 3 3" xfId="24205"/>
    <cellStyle name="Note 2 5 3 3 3 4" xfId="24206"/>
    <cellStyle name="Note 2 5 3 3 4" xfId="24207"/>
    <cellStyle name="Note 2 5 3 3 4 2" xfId="24208"/>
    <cellStyle name="Note 2 5 3 3 4 2 2" xfId="24209"/>
    <cellStyle name="Note 2 5 3 3 4 2 3" xfId="24210"/>
    <cellStyle name="Note 2 5 3 3 4 2 4" xfId="24211"/>
    <cellStyle name="Note 2 5 3 3 4 2 5" xfId="24212"/>
    <cellStyle name="Note 2 5 3 3 4 2 6" xfId="24213"/>
    <cellStyle name="Note 2 5 3 3 4 2 7" xfId="24214"/>
    <cellStyle name="Note 2 5 3 3 4 3" xfId="24215"/>
    <cellStyle name="Note 2 5 3 3 4 4" xfId="24216"/>
    <cellStyle name="Note 2 5 3 3 5" xfId="24217"/>
    <cellStyle name="Note 2 5 3 3 5 2" xfId="24218"/>
    <cellStyle name="Note 2 5 3 3 5 3" xfId="24219"/>
    <cellStyle name="Note 2 5 3 3 5 4" xfId="24220"/>
    <cellStyle name="Note 2 5 3 3 5 5" xfId="24221"/>
    <cellStyle name="Note 2 5 3 3 5 6" xfId="24222"/>
    <cellStyle name="Note 2 5 3 3 5 7" xfId="24223"/>
    <cellStyle name="Note 2 5 3 3 5 8" xfId="24224"/>
    <cellStyle name="Note 2 5 3 3 6" xfId="24225"/>
    <cellStyle name="Note 2 5 3 3 6 2" xfId="24226"/>
    <cellStyle name="Note 2 5 3 3 6 3" xfId="24227"/>
    <cellStyle name="Note 2 5 3 3 6 4" xfId="24228"/>
    <cellStyle name="Note 2 5 3 3 6 5" xfId="24229"/>
    <cellStyle name="Note 2 5 3 3 6 6" xfId="24230"/>
    <cellStyle name="Note 2 5 3 3 6 7" xfId="24231"/>
    <cellStyle name="Note 2 5 3 3 7" xfId="24232"/>
    <cellStyle name="Note 2 5 3 3 8" xfId="24233"/>
    <cellStyle name="Note 2 5 3 3 9" xfId="24234"/>
    <cellStyle name="Note 2 5 3 4" xfId="24235"/>
    <cellStyle name="Note 2 5 3 4 2" xfId="24236"/>
    <cellStyle name="Note 2 5 3 4 2 2" xfId="24237"/>
    <cellStyle name="Note 2 5 3 4 2 3" xfId="24238"/>
    <cellStyle name="Note 2 5 3 4 2 4" xfId="24239"/>
    <cellStyle name="Note 2 5 3 4 2 5" xfId="24240"/>
    <cellStyle name="Note 2 5 3 4 2 6" xfId="24241"/>
    <cellStyle name="Note 2 5 3 4 2 7" xfId="24242"/>
    <cellStyle name="Note 2 5 3 4 3" xfId="24243"/>
    <cellStyle name="Note 2 5 3 4 4" xfId="24244"/>
    <cellStyle name="Note 2 5 3 4 5" xfId="24245"/>
    <cellStyle name="Note 2 5 3 5" xfId="24246"/>
    <cellStyle name="Note 2 5 3 5 2" xfId="24247"/>
    <cellStyle name="Note 2 5 3 5 2 2" xfId="24248"/>
    <cellStyle name="Note 2 5 3 5 2 3" xfId="24249"/>
    <cellStyle name="Note 2 5 3 5 2 4" xfId="24250"/>
    <cellStyle name="Note 2 5 3 5 2 5" xfId="24251"/>
    <cellStyle name="Note 2 5 3 5 2 6" xfId="24252"/>
    <cellStyle name="Note 2 5 3 5 2 7" xfId="24253"/>
    <cellStyle name="Note 2 5 3 5 3" xfId="24254"/>
    <cellStyle name="Note 2 5 3 5 4" xfId="24255"/>
    <cellStyle name="Note 2 5 3 5 5" xfId="24256"/>
    <cellStyle name="Note 2 5 3 6" xfId="24257"/>
    <cellStyle name="Note 2 5 3 6 2" xfId="24258"/>
    <cellStyle name="Note 2 5 3 6 2 2" xfId="24259"/>
    <cellStyle name="Note 2 5 3 6 2 3" xfId="24260"/>
    <cellStyle name="Note 2 5 3 6 2 4" xfId="24261"/>
    <cellStyle name="Note 2 5 3 6 2 5" xfId="24262"/>
    <cellStyle name="Note 2 5 3 6 2 6" xfId="24263"/>
    <cellStyle name="Note 2 5 3 6 2 7" xfId="24264"/>
    <cellStyle name="Note 2 5 3 6 3" xfId="24265"/>
    <cellStyle name="Note 2 5 3 6 4" xfId="24266"/>
    <cellStyle name="Note 2 5 3 6 5" xfId="24267"/>
    <cellStyle name="Note 2 5 3 7" xfId="24268"/>
    <cellStyle name="Note 2 5 3 7 2" xfId="24269"/>
    <cellStyle name="Note 2 5 3 7 2 2" xfId="24270"/>
    <cellStyle name="Note 2 5 3 7 2 3" xfId="24271"/>
    <cellStyle name="Note 2 5 3 7 2 4" xfId="24272"/>
    <cellStyle name="Note 2 5 3 7 2 5" xfId="24273"/>
    <cellStyle name="Note 2 5 3 7 2 6" xfId="24274"/>
    <cellStyle name="Note 2 5 3 7 2 7" xfId="24275"/>
    <cellStyle name="Note 2 5 3 7 3" xfId="24276"/>
    <cellStyle name="Note 2 5 3 7 4" xfId="24277"/>
    <cellStyle name="Note 2 5 3 7 5" xfId="24278"/>
    <cellStyle name="Note 2 5 3 8" xfId="24279"/>
    <cellStyle name="Note 2 5 3 8 2" xfId="24280"/>
    <cellStyle name="Note 2 5 3 8 3" xfId="24281"/>
    <cellStyle name="Note 2 5 3 8 4" xfId="24282"/>
    <cellStyle name="Note 2 5 3 8 5" xfId="24283"/>
    <cellStyle name="Note 2 5 3 8 6" xfId="24284"/>
    <cellStyle name="Note 2 5 3 8 7" xfId="24285"/>
    <cellStyle name="Note 2 5 3 8 8" xfId="24286"/>
    <cellStyle name="Note 2 5 3 9" xfId="24287"/>
    <cellStyle name="Note 2 5 3 9 2" xfId="24288"/>
    <cellStyle name="Note 2 5 3 9 3" xfId="24289"/>
    <cellStyle name="Note 2 5 3 9 4" xfId="24290"/>
    <cellStyle name="Note 2 5 3 9 5" xfId="24291"/>
    <cellStyle name="Note 2 5 3 9 6" xfId="24292"/>
    <cellStyle name="Note 2 5 3 9 7" xfId="24293"/>
    <cellStyle name="Note 2 5 4" xfId="24294"/>
    <cellStyle name="Note 2 5 4 10" xfId="24295"/>
    <cellStyle name="Note 2 5 4 10 2" xfId="24296"/>
    <cellStyle name="Note 2 5 4 10 3" xfId="24297"/>
    <cellStyle name="Note 2 5 4 10 4" xfId="24298"/>
    <cellStyle name="Note 2 5 4 10 5" xfId="24299"/>
    <cellStyle name="Note 2 5 4 11" xfId="24300"/>
    <cellStyle name="Note 2 5 4 11 2" xfId="24301"/>
    <cellStyle name="Note 2 5 4 11 3" xfId="24302"/>
    <cellStyle name="Note 2 5 4 11 4" xfId="24303"/>
    <cellStyle name="Note 2 5 4 11 5" xfId="24304"/>
    <cellStyle name="Note 2 5 4 12" xfId="24305"/>
    <cellStyle name="Note 2 5 4 12 2" xfId="24306"/>
    <cellStyle name="Note 2 5 4 12 3" xfId="24307"/>
    <cellStyle name="Note 2 5 4 12 4" xfId="24308"/>
    <cellStyle name="Note 2 5 4 12 5" xfId="24309"/>
    <cellStyle name="Note 2 5 4 13" xfId="24310"/>
    <cellStyle name="Note 2 5 4 13 2" xfId="24311"/>
    <cellStyle name="Note 2 5 4 13 3" xfId="24312"/>
    <cellStyle name="Note 2 5 4 13 4" xfId="24313"/>
    <cellStyle name="Note 2 5 4 13 5" xfId="24314"/>
    <cellStyle name="Note 2 5 4 14" xfId="24315"/>
    <cellStyle name="Note 2 5 4 14 2" xfId="24316"/>
    <cellStyle name="Note 2 5 4 14 3" xfId="24317"/>
    <cellStyle name="Note 2 5 4 14 4" xfId="24318"/>
    <cellStyle name="Note 2 5 4 14 5" xfId="24319"/>
    <cellStyle name="Note 2 5 4 15" xfId="24320"/>
    <cellStyle name="Note 2 5 4 15 2" xfId="24321"/>
    <cellStyle name="Note 2 5 4 15 3" xfId="24322"/>
    <cellStyle name="Note 2 5 4 15 4" xfId="24323"/>
    <cellStyle name="Note 2 5 4 15 5" xfId="24324"/>
    <cellStyle name="Note 2 5 4 16" xfId="24325"/>
    <cellStyle name="Note 2 5 4 16 2" xfId="24326"/>
    <cellStyle name="Note 2 5 4 16 3" xfId="24327"/>
    <cellStyle name="Note 2 5 4 16 4" xfId="24328"/>
    <cellStyle name="Note 2 5 4 16 5" xfId="24329"/>
    <cellStyle name="Note 2 5 4 17" xfId="24330"/>
    <cellStyle name="Note 2 5 4 17 2" xfId="24331"/>
    <cellStyle name="Note 2 5 4 17 3" xfId="24332"/>
    <cellStyle name="Note 2 5 4 17 4" xfId="24333"/>
    <cellStyle name="Note 2 5 4 17 5" xfId="24334"/>
    <cellStyle name="Note 2 5 4 18" xfId="24335"/>
    <cellStyle name="Note 2 5 4 2" xfId="24336"/>
    <cellStyle name="Note 2 5 4 2 10" xfId="24337"/>
    <cellStyle name="Note 2 5 4 2 10 2" xfId="24338"/>
    <cellStyle name="Note 2 5 4 2 10 3" xfId="24339"/>
    <cellStyle name="Note 2 5 4 2 10 4" xfId="24340"/>
    <cellStyle name="Note 2 5 4 2 10 5" xfId="24341"/>
    <cellStyle name="Note 2 5 4 2 11" xfId="24342"/>
    <cellStyle name="Note 2 5 4 2 11 2" xfId="24343"/>
    <cellStyle name="Note 2 5 4 2 11 3" xfId="24344"/>
    <cellStyle name="Note 2 5 4 2 11 4" xfId="24345"/>
    <cellStyle name="Note 2 5 4 2 11 5" xfId="24346"/>
    <cellStyle name="Note 2 5 4 2 12" xfId="24347"/>
    <cellStyle name="Note 2 5 4 2 12 2" xfId="24348"/>
    <cellStyle name="Note 2 5 4 2 12 3" xfId="24349"/>
    <cellStyle name="Note 2 5 4 2 12 4" xfId="24350"/>
    <cellStyle name="Note 2 5 4 2 12 5" xfId="24351"/>
    <cellStyle name="Note 2 5 4 2 13" xfId="24352"/>
    <cellStyle name="Note 2 5 4 2 13 2" xfId="24353"/>
    <cellStyle name="Note 2 5 4 2 13 3" xfId="24354"/>
    <cellStyle name="Note 2 5 4 2 13 4" xfId="24355"/>
    <cellStyle name="Note 2 5 4 2 13 5" xfId="24356"/>
    <cellStyle name="Note 2 5 4 2 14" xfId="24357"/>
    <cellStyle name="Note 2 5 4 2 14 2" xfId="24358"/>
    <cellStyle name="Note 2 5 4 2 14 3" xfId="24359"/>
    <cellStyle name="Note 2 5 4 2 14 4" xfId="24360"/>
    <cellStyle name="Note 2 5 4 2 14 5" xfId="24361"/>
    <cellStyle name="Note 2 5 4 2 15" xfId="24362"/>
    <cellStyle name="Note 2 5 4 2 15 2" xfId="24363"/>
    <cellStyle name="Note 2 5 4 2 15 3" xfId="24364"/>
    <cellStyle name="Note 2 5 4 2 15 4" xfId="24365"/>
    <cellStyle name="Note 2 5 4 2 15 5" xfId="24366"/>
    <cellStyle name="Note 2 5 4 2 16" xfId="24367"/>
    <cellStyle name="Note 2 5 4 2 16 2" xfId="24368"/>
    <cellStyle name="Note 2 5 4 2 16 3" xfId="24369"/>
    <cellStyle name="Note 2 5 4 2 16 4" xfId="24370"/>
    <cellStyle name="Note 2 5 4 2 16 5" xfId="24371"/>
    <cellStyle name="Note 2 5 4 2 17" xfId="24372"/>
    <cellStyle name="Note 2 5 4 2 17 2" xfId="24373"/>
    <cellStyle name="Note 2 5 4 2 17 3" xfId="24374"/>
    <cellStyle name="Note 2 5 4 2 17 4" xfId="24375"/>
    <cellStyle name="Note 2 5 4 2 17 5" xfId="24376"/>
    <cellStyle name="Note 2 5 4 2 18" xfId="24377"/>
    <cellStyle name="Note 2 5 4 2 2" xfId="24378"/>
    <cellStyle name="Note 2 5 4 2 2 2" xfId="24379"/>
    <cellStyle name="Note 2 5 4 2 2 2 2" xfId="24380"/>
    <cellStyle name="Note 2 5 4 2 2 2 3" xfId="24381"/>
    <cellStyle name="Note 2 5 4 2 2 2 4" xfId="24382"/>
    <cellStyle name="Note 2 5 4 2 2 2 5" xfId="24383"/>
    <cellStyle name="Note 2 5 4 2 2 2 6" xfId="24384"/>
    <cellStyle name="Note 2 5 4 2 2 2 7" xfId="24385"/>
    <cellStyle name="Note 2 5 4 2 2 3" xfId="24386"/>
    <cellStyle name="Note 2 5 4 2 2 4" xfId="24387"/>
    <cellStyle name="Note 2 5 4 2 2 5" xfId="24388"/>
    <cellStyle name="Note 2 5 4 2 3" xfId="24389"/>
    <cellStyle name="Note 2 5 4 2 3 2" xfId="24390"/>
    <cellStyle name="Note 2 5 4 2 3 2 2" xfId="24391"/>
    <cellStyle name="Note 2 5 4 2 3 2 3" xfId="24392"/>
    <cellStyle name="Note 2 5 4 2 3 2 4" xfId="24393"/>
    <cellStyle name="Note 2 5 4 2 3 2 5" xfId="24394"/>
    <cellStyle name="Note 2 5 4 2 3 2 6" xfId="24395"/>
    <cellStyle name="Note 2 5 4 2 3 2 7" xfId="24396"/>
    <cellStyle name="Note 2 5 4 2 3 3" xfId="24397"/>
    <cellStyle name="Note 2 5 4 2 3 4" xfId="24398"/>
    <cellStyle name="Note 2 5 4 2 3 5" xfId="24399"/>
    <cellStyle name="Note 2 5 4 2 4" xfId="24400"/>
    <cellStyle name="Note 2 5 4 2 4 2" xfId="24401"/>
    <cellStyle name="Note 2 5 4 2 4 2 2" xfId="24402"/>
    <cellStyle name="Note 2 5 4 2 4 2 3" xfId="24403"/>
    <cellStyle name="Note 2 5 4 2 4 2 4" xfId="24404"/>
    <cellStyle name="Note 2 5 4 2 4 2 5" xfId="24405"/>
    <cellStyle name="Note 2 5 4 2 4 2 6" xfId="24406"/>
    <cellStyle name="Note 2 5 4 2 4 2 7" xfId="24407"/>
    <cellStyle name="Note 2 5 4 2 4 3" xfId="24408"/>
    <cellStyle name="Note 2 5 4 2 4 4" xfId="24409"/>
    <cellStyle name="Note 2 5 4 2 4 5" xfId="24410"/>
    <cellStyle name="Note 2 5 4 2 5" xfId="24411"/>
    <cellStyle name="Note 2 5 4 2 5 2" xfId="24412"/>
    <cellStyle name="Note 2 5 4 2 5 3" xfId="24413"/>
    <cellStyle name="Note 2 5 4 2 5 4" xfId="24414"/>
    <cellStyle name="Note 2 5 4 2 5 5" xfId="24415"/>
    <cellStyle name="Note 2 5 4 2 5 6" xfId="24416"/>
    <cellStyle name="Note 2 5 4 2 5 7" xfId="24417"/>
    <cellStyle name="Note 2 5 4 2 5 8" xfId="24418"/>
    <cellStyle name="Note 2 5 4 2 6" xfId="24419"/>
    <cellStyle name="Note 2 5 4 2 6 2" xfId="24420"/>
    <cellStyle name="Note 2 5 4 2 6 3" xfId="24421"/>
    <cellStyle name="Note 2 5 4 2 6 4" xfId="24422"/>
    <cellStyle name="Note 2 5 4 2 6 5" xfId="24423"/>
    <cellStyle name="Note 2 5 4 2 6 6" xfId="24424"/>
    <cellStyle name="Note 2 5 4 2 6 7" xfId="24425"/>
    <cellStyle name="Note 2 5 4 2 7" xfId="24426"/>
    <cellStyle name="Note 2 5 4 2 7 2" xfId="24427"/>
    <cellStyle name="Note 2 5 4 2 7 3" xfId="24428"/>
    <cellStyle name="Note 2 5 4 2 7 4" xfId="24429"/>
    <cellStyle name="Note 2 5 4 2 7 5" xfId="24430"/>
    <cellStyle name="Note 2 5 4 2 8" xfId="24431"/>
    <cellStyle name="Note 2 5 4 2 8 2" xfId="24432"/>
    <cellStyle name="Note 2 5 4 2 8 3" xfId="24433"/>
    <cellStyle name="Note 2 5 4 2 8 4" xfId="24434"/>
    <cellStyle name="Note 2 5 4 2 8 5" xfId="24435"/>
    <cellStyle name="Note 2 5 4 2 9" xfId="24436"/>
    <cellStyle name="Note 2 5 4 2 9 2" xfId="24437"/>
    <cellStyle name="Note 2 5 4 2 9 3" xfId="24438"/>
    <cellStyle name="Note 2 5 4 2 9 4" xfId="24439"/>
    <cellStyle name="Note 2 5 4 2 9 5" xfId="24440"/>
    <cellStyle name="Note 2 5 4 3" xfId="24441"/>
    <cellStyle name="Note 2 5 4 3 10" xfId="24442"/>
    <cellStyle name="Note 2 5 4 3 2" xfId="24443"/>
    <cellStyle name="Note 2 5 4 3 2 2" xfId="24444"/>
    <cellStyle name="Note 2 5 4 3 2 2 2" xfId="24445"/>
    <cellStyle name="Note 2 5 4 3 2 2 3" xfId="24446"/>
    <cellStyle name="Note 2 5 4 3 2 2 4" xfId="24447"/>
    <cellStyle name="Note 2 5 4 3 2 2 5" xfId="24448"/>
    <cellStyle name="Note 2 5 4 3 2 2 6" xfId="24449"/>
    <cellStyle name="Note 2 5 4 3 2 2 7" xfId="24450"/>
    <cellStyle name="Note 2 5 4 3 2 3" xfId="24451"/>
    <cellStyle name="Note 2 5 4 3 2 4" xfId="24452"/>
    <cellStyle name="Note 2 5 4 3 3" xfId="24453"/>
    <cellStyle name="Note 2 5 4 3 3 2" xfId="24454"/>
    <cellStyle name="Note 2 5 4 3 3 2 2" xfId="24455"/>
    <cellStyle name="Note 2 5 4 3 3 2 3" xfId="24456"/>
    <cellStyle name="Note 2 5 4 3 3 2 4" xfId="24457"/>
    <cellStyle name="Note 2 5 4 3 3 2 5" xfId="24458"/>
    <cellStyle name="Note 2 5 4 3 3 2 6" xfId="24459"/>
    <cellStyle name="Note 2 5 4 3 3 2 7" xfId="24460"/>
    <cellStyle name="Note 2 5 4 3 3 3" xfId="24461"/>
    <cellStyle name="Note 2 5 4 3 3 4" xfId="24462"/>
    <cellStyle name="Note 2 5 4 3 4" xfId="24463"/>
    <cellStyle name="Note 2 5 4 3 4 2" xfId="24464"/>
    <cellStyle name="Note 2 5 4 3 4 2 2" xfId="24465"/>
    <cellStyle name="Note 2 5 4 3 4 2 3" xfId="24466"/>
    <cellStyle name="Note 2 5 4 3 4 2 4" xfId="24467"/>
    <cellStyle name="Note 2 5 4 3 4 2 5" xfId="24468"/>
    <cellStyle name="Note 2 5 4 3 4 2 6" xfId="24469"/>
    <cellStyle name="Note 2 5 4 3 4 2 7" xfId="24470"/>
    <cellStyle name="Note 2 5 4 3 4 3" xfId="24471"/>
    <cellStyle name="Note 2 5 4 3 4 4" xfId="24472"/>
    <cellStyle name="Note 2 5 4 3 5" xfId="24473"/>
    <cellStyle name="Note 2 5 4 3 5 2" xfId="24474"/>
    <cellStyle name="Note 2 5 4 3 5 3" xfId="24475"/>
    <cellStyle name="Note 2 5 4 3 5 4" xfId="24476"/>
    <cellStyle name="Note 2 5 4 3 5 5" xfId="24477"/>
    <cellStyle name="Note 2 5 4 3 5 6" xfId="24478"/>
    <cellStyle name="Note 2 5 4 3 5 7" xfId="24479"/>
    <cellStyle name="Note 2 5 4 3 5 8" xfId="24480"/>
    <cellStyle name="Note 2 5 4 3 6" xfId="24481"/>
    <cellStyle name="Note 2 5 4 3 6 2" xfId="24482"/>
    <cellStyle name="Note 2 5 4 3 6 3" xfId="24483"/>
    <cellStyle name="Note 2 5 4 3 6 4" xfId="24484"/>
    <cellStyle name="Note 2 5 4 3 6 5" xfId="24485"/>
    <cellStyle name="Note 2 5 4 3 6 6" xfId="24486"/>
    <cellStyle name="Note 2 5 4 3 6 7" xfId="24487"/>
    <cellStyle name="Note 2 5 4 3 7" xfId="24488"/>
    <cellStyle name="Note 2 5 4 3 8" xfId="24489"/>
    <cellStyle name="Note 2 5 4 3 9" xfId="24490"/>
    <cellStyle name="Note 2 5 4 4" xfId="24491"/>
    <cellStyle name="Note 2 5 4 4 2" xfId="24492"/>
    <cellStyle name="Note 2 5 4 4 2 2" xfId="24493"/>
    <cellStyle name="Note 2 5 4 4 2 3" xfId="24494"/>
    <cellStyle name="Note 2 5 4 4 2 4" xfId="24495"/>
    <cellStyle name="Note 2 5 4 4 2 5" xfId="24496"/>
    <cellStyle name="Note 2 5 4 4 2 6" xfId="24497"/>
    <cellStyle name="Note 2 5 4 4 2 7" xfId="24498"/>
    <cellStyle name="Note 2 5 4 4 3" xfId="24499"/>
    <cellStyle name="Note 2 5 4 4 4" xfId="24500"/>
    <cellStyle name="Note 2 5 4 4 5" xfId="24501"/>
    <cellStyle name="Note 2 5 4 5" xfId="24502"/>
    <cellStyle name="Note 2 5 4 5 2" xfId="24503"/>
    <cellStyle name="Note 2 5 4 5 2 2" xfId="24504"/>
    <cellStyle name="Note 2 5 4 5 2 3" xfId="24505"/>
    <cellStyle name="Note 2 5 4 5 2 4" xfId="24506"/>
    <cellStyle name="Note 2 5 4 5 2 5" xfId="24507"/>
    <cellStyle name="Note 2 5 4 5 2 6" xfId="24508"/>
    <cellStyle name="Note 2 5 4 5 2 7" xfId="24509"/>
    <cellStyle name="Note 2 5 4 5 3" xfId="24510"/>
    <cellStyle name="Note 2 5 4 5 4" xfId="24511"/>
    <cellStyle name="Note 2 5 4 5 5" xfId="24512"/>
    <cellStyle name="Note 2 5 4 6" xfId="24513"/>
    <cellStyle name="Note 2 5 4 6 2" xfId="24514"/>
    <cellStyle name="Note 2 5 4 6 2 2" xfId="24515"/>
    <cellStyle name="Note 2 5 4 6 2 3" xfId="24516"/>
    <cellStyle name="Note 2 5 4 6 2 4" xfId="24517"/>
    <cellStyle name="Note 2 5 4 6 2 5" xfId="24518"/>
    <cellStyle name="Note 2 5 4 6 2 6" xfId="24519"/>
    <cellStyle name="Note 2 5 4 6 2 7" xfId="24520"/>
    <cellStyle name="Note 2 5 4 6 3" xfId="24521"/>
    <cellStyle name="Note 2 5 4 6 4" xfId="24522"/>
    <cellStyle name="Note 2 5 4 6 5" xfId="24523"/>
    <cellStyle name="Note 2 5 4 7" xfId="24524"/>
    <cellStyle name="Note 2 5 4 7 2" xfId="24525"/>
    <cellStyle name="Note 2 5 4 7 2 2" xfId="24526"/>
    <cellStyle name="Note 2 5 4 7 2 3" xfId="24527"/>
    <cellStyle name="Note 2 5 4 7 2 4" xfId="24528"/>
    <cellStyle name="Note 2 5 4 7 2 5" xfId="24529"/>
    <cellStyle name="Note 2 5 4 7 2 6" xfId="24530"/>
    <cellStyle name="Note 2 5 4 7 2 7" xfId="24531"/>
    <cellStyle name="Note 2 5 4 7 3" xfId="24532"/>
    <cellStyle name="Note 2 5 4 7 4" xfId="24533"/>
    <cellStyle name="Note 2 5 4 7 5" xfId="24534"/>
    <cellStyle name="Note 2 5 4 8" xfId="24535"/>
    <cellStyle name="Note 2 5 4 8 2" xfId="24536"/>
    <cellStyle name="Note 2 5 4 8 3" xfId="24537"/>
    <cellStyle name="Note 2 5 4 8 4" xfId="24538"/>
    <cellStyle name="Note 2 5 4 8 5" xfId="24539"/>
    <cellStyle name="Note 2 5 4 8 6" xfId="24540"/>
    <cellStyle name="Note 2 5 4 8 7" xfId="24541"/>
    <cellStyle name="Note 2 5 4 8 8" xfId="24542"/>
    <cellStyle name="Note 2 5 4 9" xfId="24543"/>
    <cellStyle name="Note 2 5 4 9 2" xfId="24544"/>
    <cellStyle name="Note 2 5 4 9 3" xfId="24545"/>
    <cellStyle name="Note 2 5 4 9 4" xfId="24546"/>
    <cellStyle name="Note 2 5 4 9 5" xfId="24547"/>
    <cellStyle name="Note 2 5 4 9 6" xfId="24548"/>
    <cellStyle name="Note 2 5 4 9 7" xfId="24549"/>
    <cellStyle name="Note 2 5 5" xfId="24550"/>
    <cellStyle name="Note 2 5 5 10" xfId="24551"/>
    <cellStyle name="Note 2 5 5 10 2" xfId="24552"/>
    <cellStyle name="Note 2 5 5 10 3" xfId="24553"/>
    <cellStyle name="Note 2 5 5 10 4" xfId="24554"/>
    <cellStyle name="Note 2 5 5 10 5" xfId="24555"/>
    <cellStyle name="Note 2 5 5 11" xfId="24556"/>
    <cellStyle name="Note 2 5 5 11 2" xfId="24557"/>
    <cellStyle name="Note 2 5 5 11 3" xfId="24558"/>
    <cellStyle name="Note 2 5 5 11 4" xfId="24559"/>
    <cellStyle name="Note 2 5 5 11 5" xfId="24560"/>
    <cellStyle name="Note 2 5 5 12" xfId="24561"/>
    <cellStyle name="Note 2 5 5 12 2" xfId="24562"/>
    <cellStyle name="Note 2 5 5 12 3" xfId="24563"/>
    <cellStyle name="Note 2 5 5 12 4" xfId="24564"/>
    <cellStyle name="Note 2 5 5 12 5" xfId="24565"/>
    <cellStyle name="Note 2 5 5 13" xfId="24566"/>
    <cellStyle name="Note 2 5 5 13 2" xfId="24567"/>
    <cellStyle name="Note 2 5 5 13 3" xfId="24568"/>
    <cellStyle name="Note 2 5 5 13 4" xfId="24569"/>
    <cellStyle name="Note 2 5 5 13 5" xfId="24570"/>
    <cellStyle name="Note 2 5 5 14" xfId="24571"/>
    <cellStyle name="Note 2 5 5 14 2" xfId="24572"/>
    <cellStyle name="Note 2 5 5 14 3" xfId="24573"/>
    <cellStyle name="Note 2 5 5 14 4" xfId="24574"/>
    <cellStyle name="Note 2 5 5 14 5" xfId="24575"/>
    <cellStyle name="Note 2 5 5 15" xfId="24576"/>
    <cellStyle name="Note 2 5 5 15 2" xfId="24577"/>
    <cellStyle name="Note 2 5 5 15 3" xfId="24578"/>
    <cellStyle name="Note 2 5 5 15 4" xfId="24579"/>
    <cellStyle name="Note 2 5 5 15 5" xfId="24580"/>
    <cellStyle name="Note 2 5 5 16" xfId="24581"/>
    <cellStyle name="Note 2 5 5 16 2" xfId="24582"/>
    <cellStyle name="Note 2 5 5 16 3" xfId="24583"/>
    <cellStyle name="Note 2 5 5 16 4" xfId="24584"/>
    <cellStyle name="Note 2 5 5 16 5" xfId="24585"/>
    <cellStyle name="Note 2 5 5 17" xfId="24586"/>
    <cellStyle name="Note 2 5 5 17 2" xfId="24587"/>
    <cellStyle name="Note 2 5 5 17 3" xfId="24588"/>
    <cellStyle name="Note 2 5 5 17 4" xfId="24589"/>
    <cellStyle name="Note 2 5 5 17 5" xfId="24590"/>
    <cellStyle name="Note 2 5 5 18" xfId="24591"/>
    <cellStyle name="Note 2 5 5 2" xfId="24592"/>
    <cellStyle name="Note 2 5 5 2 2" xfId="24593"/>
    <cellStyle name="Note 2 5 5 2 2 2" xfId="24594"/>
    <cellStyle name="Note 2 5 5 2 2 3" xfId="24595"/>
    <cellStyle name="Note 2 5 5 2 2 4" xfId="24596"/>
    <cellStyle name="Note 2 5 5 2 2 5" xfId="24597"/>
    <cellStyle name="Note 2 5 5 2 2 6" xfId="24598"/>
    <cellStyle name="Note 2 5 5 2 2 7" xfId="24599"/>
    <cellStyle name="Note 2 5 5 2 3" xfId="24600"/>
    <cellStyle name="Note 2 5 5 2 4" xfId="24601"/>
    <cellStyle name="Note 2 5 5 2 5" xfId="24602"/>
    <cellStyle name="Note 2 5 5 3" xfId="24603"/>
    <cellStyle name="Note 2 5 5 3 2" xfId="24604"/>
    <cellStyle name="Note 2 5 5 3 2 2" xfId="24605"/>
    <cellStyle name="Note 2 5 5 3 2 3" xfId="24606"/>
    <cellStyle name="Note 2 5 5 3 2 4" xfId="24607"/>
    <cellStyle name="Note 2 5 5 3 2 5" xfId="24608"/>
    <cellStyle name="Note 2 5 5 3 2 6" xfId="24609"/>
    <cellStyle name="Note 2 5 5 3 2 7" xfId="24610"/>
    <cellStyle name="Note 2 5 5 3 3" xfId="24611"/>
    <cellStyle name="Note 2 5 5 3 4" xfId="24612"/>
    <cellStyle name="Note 2 5 5 3 5" xfId="24613"/>
    <cellStyle name="Note 2 5 5 4" xfId="24614"/>
    <cellStyle name="Note 2 5 5 4 2" xfId="24615"/>
    <cellStyle name="Note 2 5 5 4 2 2" xfId="24616"/>
    <cellStyle name="Note 2 5 5 4 2 3" xfId="24617"/>
    <cellStyle name="Note 2 5 5 4 2 4" xfId="24618"/>
    <cellStyle name="Note 2 5 5 4 2 5" xfId="24619"/>
    <cellStyle name="Note 2 5 5 4 2 6" xfId="24620"/>
    <cellStyle name="Note 2 5 5 4 2 7" xfId="24621"/>
    <cellStyle name="Note 2 5 5 4 3" xfId="24622"/>
    <cellStyle name="Note 2 5 5 4 4" xfId="24623"/>
    <cellStyle name="Note 2 5 5 4 5" xfId="24624"/>
    <cellStyle name="Note 2 5 5 5" xfId="24625"/>
    <cellStyle name="Note 2 5 5 5 2" xfId="24626"/>
    <cellStyle name="Note 2 5 5 5 3" xfId="24627"/>
    <cellStyle name="Note 2 5 5 5 4" xfId="24628"/>
    <cellStyle name="Note 2 5 5 5 5" xfId="24629"/>
    <cellStyle name="Note 2 5 5 5 6" xfId="24630"/>
    <cellStyle name="Note 2 5 5 5 7" xfId="24631"/>
    <cellStyle name="Note 2 5 5 5 8" xfId="24632"/>
    <cellStyle name="Note 2 5 5 6" xfId="24633"/>
    <cellStyle name="Note 2 5 5 6 2" xfId="24634"/>
    <cellStyle name="Note 2 5 5 6 3" xfId="24635"/>
    <cellStyle name="Note 2 5 5 6 4" xfId="24636"/>
    <cellStyle name="Note 2 5 5 6 5" xfId="24637"/>
    <cellStyle name="Note 2 5 5 6 6" xfId="24638"/>
    <cellStyle name="Note 2 5 5 6 7" xfId="24639"/>
    <cellStyle name="Note 2 5 5 7" xfId="24640"/>
    <cellStyle name="Note 2 5 5 7 2" xfId="24641"/>
    <cellStyle name="Note 2 5 5 7 3" xfId="24642"/>
    <cellStyle name="Note 2 5 5 7 4" xfId="24643"/>
    <cellStyle name="Note 2 5 5 7 5" xfId="24644"/>
    <cellStyle name="Note 2 5 5 8" xfId="24645"/>
    <cellStyle name="Note 2 5 5 8 2" xfId="24646"/>
    <cellStyle name="Note 2 5 5 8 3" xfId="24647"/>
    <cellStyle name="Note 2 5 5 8 4" xfId="24648"/>
    <cellStyle name="Note 2 5 5 8 5" xfId="24649"/>
    <cellStyle name="Note 2 5 5 9" xfId="24650"/>
    <cellStyle name="Note 2 5 5 9 2" xfId="24651"/>
    <cellStyle name="Note 2 5 5 9 3" xfId="24652"/>
    <cellStyle name="Note 2 5 5 9 4" xfId="24653"/>
    <cellStyle name="Note 2 5 5 9 5" xfId="24654"/>
    <cellStyle name="Note 2 5 6" xfId="24655"/>
    <cellStyle name="Note 2 5 6 10" xfId="24656"/>
    <cellStyle name="Note 2 5 6 2" xfId="24657"/>
    <cellStyle name="Note 2 5 6 2 2" xfId="24658"/>
    <cellStyle name="Note 2 5 6 2 2 2" xfId="24659"/>
    <cellStyle name="Note 2 5 6 2 2 3" xfId="24660"/>
    <cellStyle name="Note 2 5 6 2 2 4" xfId="24661"/>
    <cellStyle name="Note 2 5 6 2 2 5" xfId="24662"/>
    <cellStyle name="Note 2 5 6 2 2 6" xfId="24663"/>
    <cellStyle name="Note 2 5 6 2 2 7" xfId="24664"/>
    <cellStyle name="Note 2 5 6 2 3" xfId="24665"/>
    <cellStyle name="Note 2 5 6 2 4" xfId="24666"/>
    <cellStyle name="Note 2 5 6 3" xfId="24667"/>
    <cellStyle name="Note 2 5 6 3 2" xfId="24668"/>
    <cellStyle name="Note 2 5 6 3 2 2" xfId="24669"/>
    <cellStyle name="Note 2 5 6 3 2 3" xfId="24670"/>
    <cellStyle name="Note 2 5 6 3 2 4" xfId="24671"/>
    <cellStyle name="Note 2 5 6 3 2 5" xfId="24672"/>
    <cellStyle name="Note 2 5 6 3 2 6" xfId="24673"/>
    <cellStyle name="Note 2 5 6 3 2 7" xfId="24674"/>
    <cellStyle name="Note 2 5 6 3 3" xfId="24675"/>
    <cellStyle name="Note 2 5 6 3 4" xfId="24676"/>
    <cellStyle name="Note 2 5 6 4" xfId="24677"/>
    <cellStyle name="Note 2 5 6 4 2" xfId="24678"/>
    <cellStyle name="Note 2 5 6 4 2 2" xfId="24679"/>
    <cellStyle name="Note 2 5 6 4 2 3" xfId="24680"/>
    <cellStyle name="Note 2 5 6 4 2 4" xfId="24681"/>
    <cellStyle name="Note 2 5 6 4 2 5" xfId="24682"/>
    <cellStyle name="Note 2 5 6 4 2 6" xfId="24683"/>
    <cellStyle name="Note 2 5 6 4 2 7" xfId="24684"/>
    <cellStyle name="Note 2 5 6 4 3" xfId="24685"/>
    <cellStyle name="Note 2 5 6 4 4" xfId="24686"/>
    <cellStyle name="Note 2 5 6 5" xfId="24687"/>
    <cellStyle name="Note 2 5 6 5 2" xfId="24688"/>
    <cellStyle name="Note 2 5 6 5 3" xfId="24689"/>
    <cellStyle name="Note 2 5 6 5 4" xfId="24690"/>
    <cellStyle name="Note 2 5 6 5 5" xfId="24691"/>
    <cellStyle name="Note 2 5 6 5 6" xfId="24692"/>
    <cellStyle name="Note 2 5 6 5 7" xfId="24693"/>
    <cellStyle name="Note 2 5 6 5 8" xfId="24694"/>
    <cellStyle name="Note 2 5 6 6" xfId="24695"/>
    <cellStyle name="Note 2 5 6 6 2" xfId="24696"/>
    <cellStyle name="Note 2 5 6 6 3" xfId="24697"/>
    <cellStyle name="Note 2 5 6 6 4" xfId="24698"/>
    <cellStyle name="Note 2 5 6 6 5" xfId="24699"/>
    <cellStyle name="Note 2 5 6 6 6" xfId="24700"/>
    <cellStyle name="Note 2 5 6 6 7" xfId="24701"/>
    <cellStyle name="Note 2 5 6 7" xfId="24702"/>
    <cellStyle name="Note 2 5 6 8" xfId="24703"/>
    <cellStyle name="Note 2 5 6 9" xfId="24704"/>
    <cellStyle name="Note 2 5 7" xfId="24705"/>
    <cellStyle name="Note 2 5 7 2" xfId="24706"/>
    <cellStyle name="Note 2 5 7 2 2" xfId="24707"/>
    <cellStyle name="Note 2 5 7 2 3" xfId="24708"/>
    <cellStyle name="Note 2 5 7 2 4" xfId="24709"/>
    <cellStyle name="Note 2 5 7 2 5" xfId="24710"/>
    <cellStyle name="Note 2 5 7 2 6" xfId="24711"/>
    <cellStyle name="Note 2 5 7 2 7" xfId="24712"/>
    <cellStyle name="Note 2 5 7 3" xfId="24713"/>
    <cellStyle name="Note 2 5 7 4" xfId="24714"/>
    <cellStyle name="Note 2 5 7 5" xfId="24715"/>
    <cellStyle name="Note 2 5 8" xfId="24716"/>
    <cellStyle name="Note 2 5 8 2" xfId="24717"/>
    <cellStyle name="Note 2 5 8 2 2" xfId="24718"/>
    <cellStyle name="Note 2 5 8 2 3" xfId="24719"/>
    <cellStyle name="Note 2 5 8 2 4" xfId="24720"/>
    <cellStyle name="Note 2 5 8 2 5" xfId="24721"/>
    <cellStyle name="Note 2 5 8 2 6" xfId="24722"/>
    <cellStyle name="Note 2 5 8 2 7" xfId="24723"/>
    <cellStyle name="Note 2 5 8 3" xfId="24724"/>
    <cellStyle name="Note 2 5 8 4" xfId="24725"/>
    <cellStyle name="Note 2 5 8 5" xfId="24726"/>
    <cellStyle name="Note 2 5 9" xfId="24727"/>
    <cellStyle name="Note 2 5 9 2" xfId="24728"/>
    <cellStyle name="Note 2 5 9 2 2" xfId="24729"/>
    <cellStyle name="Note 2 5 9 2 3" xfId="24730"/>
    <cellStyle name="Note 2 5 9 2 4" xfId="24731"/>
    <cellStyle name="Note 2 5 9 2 5" xfId="24732"/>
    <cellStyle name="Note 2 5 9 2 6" xfId="24733"/>
    <cellStyle name="Note 2 5 9 2 7" xfId="24734"/>
    <cellStyle name="Note 2 5 9 3" xfId="24735"/>
    <cellStyle name="Note 2 5 9 4" xfId="24736"/>
    <cellStyle name="Note 2 5 9 5" xfId="24737"/>
    <cellStyle name="Note 2 6" xfId="24738"/>
    <cellStyle name="Note 2 6 10" xfId="24739"/>
    <cellStyle name="Note 2 6 10 2" xfId="24740"/>
    <cellStyle name="Note 2 6 10 2 2" xfId="24741"/>
    <cellStyle name="Note 2 6 10 2 3" xfId="24742"/>
    <cellStyle name="Note 2 6 10 2 4" xfId="24743"/>
    <cellStyle name="Note 2 6 10 2 5" xfId="24744"/>
    <cellStyle name="Note 2 6 10 2 6" xfId="24745"/>
    <cellStyle name="Note 2 6 10 2 7" xfId="24746"/>
    <cellStyle name="Note 2 6 10 3" xfId="24747"/>
    <cellStyle name="Note 2 6 10 4" xfId="24748"/>
    <cellStyle name="Note 2 6 10 5" xfId="24749"/>
    <cellStyle name="Note 2 6 11" xfId="24750"/>
    <cellStyle name="Note 2 6 11 2" xfId="24751"/>
    <cellStyle name="Note 2 6 11 3" xfId="24752"/>
    <cellStyle name="Note 2 6 11 4" xfId="24753"/>
    <cellStyle name="Note 2 6 11 5" xfId="24754"/>
    <cellStyle name="Note 2 6 11 6" xfId="24755"/>
    <cellStyle name="Note 2 6 11 7" xfId="24756"/>
    <cellStyle name="Note 2 6 11 8" xfId="24757"/>
    <cellStyle name="Note 2 6 12" xfId="24758"/>
    <cellStyle name="Note 2 6 12 2" xfId="24759"/>
    <cellStyle name="Note 2 6 12 3" xfId="24760"/>
    <cellStyle name="Note 2 6 12 4" xfId="24761"/>
    <cellStyle name="Note 2 6 12 5" xfId="24762"/>
    <cellStyle name="Note 2 6 12 6" xfId="24763"/>
    <cellStyle name="Note 2 6 12 7" xfId="24764"/>
    <cellStyle name="Note 2 6 13" xfId="24765"/>
    <cellStyle name="Note 2 6 13 2" xfId="24766"/>
    <cellStyle name="Note 2 6 13 3" xfId="24767"/>
    <cellStyle name="Note 2 6 13 4" xfId="24768"/>
    <cellStyle name="Note 2 6 13 5" xfId="24769"/>
    <cellStyle name="Note 2 6 14" xfId="24770"/>
    <cellStyle name="Note 2 6 14 2" xfId="24771"/>
    <cellStyle name="Note 2 6 14 3" xfId="24772"/>
    <cellStyle name="Note 2 6 14 4" xfId="24773"/>
    <cellStyle name="Note 2 6 14 5" xfId="24774"/>
    <cellStyle name="Note 2 6 15" xfId="24775"/>
    <cellStyle name="Note 2 6 15 2" xfId="24776"/>
    <cellStyle name="Note 2 6 15 3" xfId="24777"/>
    <cellStyle name="Note 2 6 15 4" xfId="24778"/>
    <cellStyle name="Note 2 6 15 5" xfId="24779"/>
    <cellStyle name="Note 2 6 16" xfId="24780"/>
    <cellStyle name="Note 2 6 16 2" xfId="24781"/>
    <cellStyle name="Note 2 6 16 3" xfId="24782"/>
    <cellStyle name="Note 2 6 16 4" xfId="24783"/>
    <cellStyle name="Note 2 6 16 5" xfId="24784"/>
    <cellStyle name="Note 2 6 17" xfId="24785"/>
    <cellStyle name="Note 2 6 17 2" xfId="24786"/>
    <cellStyle name="Note 2 6 17 3" xfId="24787"/>
    <cellStyle name="Note 2 6 17 4" xfId="24788"/>
    <cellStyle name="Note 2 6 17 5" xfId="24789"/>
    <cellStyle name="Note 2 6 18" xfId="24790"/>
    <cellStyle name="Note 2 6 2" xfId="24791"/>
    <cellStyle name="Note 2 6 2 10" xfId="24792"/>
    <cellStyle name="Note 2 6 2 10 2" xfId="24793"/>
    <cellStyle name="Note 2 6 2 10 3" xfId="24794"/>
    <cellStyle name="Note 2 6 2 10 4" xfId="24795"/>
    <cellStyle name="Note 2 6 2 10 5" xfId="24796"/>
    <cellStyle name="Note 2 6 2 10 6" xfId="24797"/>
    <cellStyle name="Note 2 6 2 10 7" xfId="24798"/>
    <cellStyle name="Note 2 6 2 10 8" xfId="24799"/>
    <cellStyle name="Note 2 6 2 11" xfId="24800"/>
    <cellStyle name="Note 2 6 2 11 2" xfId="24801"/>
    <cellStyle name="Note 2 6 2 11 3" xfId="24802"/>
    <cellStyle name="Note 2 6 2 11 4" xfId="24803"/>
    <cellStyle name="Note 2 6 2 11 5" xfId="24804"/>
    <cellStyle name="Note 2 6 2 11 6" xfId="24805"/>
    <cellStyle name="Note 2 6 2 11 7" xfId="24806"/>
    <cellStyle name="Note 2 6 2 12" xfId="24807"/>
    <cellStyle name="Note 2 6 2 12 2" xfId="24808"/>
    <cellStyle name="Note 2 6 2 12 3" xfId="24809"/>
    <cellStyle name="Note 2 6 2 12 4" xfId="24810"/>
    <cellStyle name="Note 2 6 2 12 5" xfId="24811"/>
    <cellStyle name="Note 2 6 2 13" xfId="24812"/>
    <cellStyle name="Note 2 6 2 13 2" xfId="24813"/>
    <cellStyle name="Note 2 6 2 13 3" xfId="24814"/>
    <cellStyle name="Note 2 6 2 13 4" xfId="24815"/>
    <cellStyle name="Note 2 6 2 13 5" xfId="24816"/>
    <cellStyle name="Note 2 6 2 14" xfId="24817"/>
    <cellStyle name="Note 2 6 2 14 2" xfId="24818"/>
    <cellStyle name="Note 2 6 2 14 3" xfId="24819"/>
    <cellStyle name="Note 2 6 2 14 4" xfId="24820"/>
    <cellStyle name="Note 2 6 2 14 5" xfId="24821"/>
    <cellStyle name="Note 2 6 2 15" xfId="24822"/>
    <cellStyle name="Note 2 6 2 15 2" xfId="24823"/>
    <cellStyle name="Note 2 6 2 15 3" xfId="24824"/>
    <cellStyle name="Note 2 6 2 15 4" xfId="24825"/>
    <cellStyle name="Note 2 6 2 15 5" xfId="24826"/>
    <cellStyle name="Note 2 6 2 16" xfId="24827"/>
    <cellStyle name="Note 2 6 2 16 2" xfId="24828"/>
    <cellStyle name="Note 2 6 2 16 3" xfId="24829"/>
    <cellStyle name="Note 2 6 2 16 4" xfId="24830"/>
    <cellStyle name="Note 2 6 2 16 5" xfId="24831"/>
    <cellStyle name="Note 2 6 2 17" xfId="24832"/>
    <cellStyle name="Note 2 6 2 2" xfId="24833"/>
    <cellStyle name="Note 2 6 2 2 10" xfId="24834"/>
    <cellStyle name="Note 2 6 2 2 10 2" xfId="24835"/>
    <cellStyle name="Note 2 6 2 2 10 3" xfId="24836"/>
    <cellStyle name="Note 2 6 2 2 10 4" xfId="24837"/>
    <cellStyle name="Note 2 6 2 2 10 5" xfId="24838"/>
    <cellStyle name="Note 2 6 2 2 11" xfId="24839"/>
    <cellStyle name="Note 2 6 2 2 11 2" xfId="24840"/>
    <cellStyle name="Note 2 6 2 2 11 3" xfId="24841"/>
    <cellStyle name="Note 2 6 2 2 11 4" xfId="24842"/>
    <cellStyle name="Note 2 6 2 2 11 5" xfId="24843"/>
    <cellStyle name="Note 2 6 2 2 12" xfId="24844"/>
    <cellStyle name="Note 2 6 2 2 12 2" xfId="24845"/>
    <cellStyle name="Note 2 6 2 2 12 3" xfId="24846"/>
    <cellStyle name="Note 2 6 2 2 12 4" xfId="24847"/>
    <cellStyle name="Note 2 6 2 2 12 5" xfId="24848"/>
    <cellStyle name="Note 2 6 2 2 13" xfId="24849"/>
    <cellStyle name="Note 2 6 2 2 13 2" xfId="24850"/>
    <cellStyle name="Note 2 6 2 2 13 3" xfId="24851"/>
    <cellStyle name="Note 2 6 2 2 13 4" xfId="24852"/>
    <cellStyle name="Note 2 6 2 2 13 5" xfId="24853"/>
    <cellStyle name="Note 2 6 2 2 14" xfId="24854"/>
    <cellStyle name="Note 2 6 2 2 14 2" xfId="24855"/>
    <cellStyle name="Note 2 6 2 2 14 3" xfId="24856"/>
    <cellStyle name="Note 2 6 2 2 14 4" xfId="24857"/>
    <cellStyle name="Note 2 6 2 2 14 5" xfId="24858"/>
    <cellStyle name="Note 2 6 2 2 15" xfId="24859"/>
    <cellStyle name="Note 2 6 2 2 15 2" xfId="24860"/>
    <cellStyle name="Note 2 6 2 2 15 3" xfId="24861"/>
    <cellStyle name="Note 2 6 2 2 15 4" xfId="24862"/>
    <cellStyle name="Note 2 6 2 2 15 5" xfId="24863"/>
    <cellStyle name="Note 2 6 2 2 16" xfId="24864"/>
    <cellStyle name="Note 2 6 2 2 16 2" xfId="24865"/>
    <cellStyle name="Note 2 6 2 2 16 3" xfId="24866"/>
    <cellStyle name="Note 2 6 2 2 16 4" xfId="24867"/>
    <cellStyle name="Note 2 6 2 2 16 5" xfId="24868"/>
    <cellStyle name="Note 2 6 2 2 17" xfId="24869"/>
    <cellStyle name="Note 2 6 2 2 17 2" xfId="24870"/>
    <cellStyle name="Note 2 6 2 2 17 3" xfId="24871"/>
    <cellStyle name="Note 2 6 2 2 17 4" xfId="24872"/>
    <cellStyle name="Note 2 6 2 2 17 5" xfId="24873"/>
    <cellStyle name="Note 2 6 2 2 18" xfId="24874"/>
    <cellStyle name="Note 2 6 2 2 2" xfId="24875"/>
    <cellStyle name="Note 2 6 2 2 2 10" xfId="24876"/>
    <cellStyle name="Note 2 6 2 2 2 10 2" xfId="24877"/>
    <cellStyle name="Note 2 6 2 2 2 10 3" xfId="24878"/>
    <cellStyle name="Note 2 6 2 2 2 10 4" xfId="24879"/>
    <cellStyle name="Note 2 6 2 2 2 10 5" xfId="24880"/>
    <cellStyle name="Note 2 6 2 2 2 11" xfId="24881"/>
    <cellStyle name="Note 2 6 2 2 2 11 2" xfId="24882"/>
    <cellStyle name="Note 2 6 2 2 2 11 3" xfId="24883"/>
    <cellStyle name="Note 2 6 2 2 2 11 4" xfId="24884"/>
    <cellStyle name="Note 2 6 2 2 2 11 5" xfId="24885"/>
    <cellStyle name="Note 2 6 2 2 2 12" xfId="24886"/>
    <cellStyle name="Note 2 6 2 2 2 12 2" xfId="24887"/>
    <cellStyle name="Note 2 6 2 2 2 12 3" xfId="24888"/>
    <cellStyle name="Note 2 6 2 2 2 12 4" xfId="24889"/>
    <cellStyle name="Note 2 6 2 2 2 12 5" xfId="24890"/>
    <cellStyle name="Note 2 6 2 2 2 13" xfId="24891"/>
    <cellStyle name="Note 2 6 2 2 2 13 2" xfId="24892"/>
    <cellStyle name="Note 2 6 2 2 2 13 3" xfId="24893"/>
    <cellStyle name="Note 2 6 2 2 2 13 4" xfId="24894"/>
    <cellStyle name="Note 2 6 2 2 2 13 5" xfId="24895"/>
    <cellStyle name="Note 2 6 2 2 2 14" xfId="24896"/>
    <cellStyle name="Note 2 6 2 2 2 14 2" xfId="24897"/>
    <cellStyle name="Note 2 6 2 2 2 14 3" xfId="24898"/>
    <cellStyle name="Note 2 6 2 2 2 14 4" xfId="24899"/>
    <cellStyle name="Note 2 6 2 2 2 14 5" xfId="24900"/>
    <cellStyle name="Note 2 6 2 2 2 15" xfId="24901"/>
    <cellStyle name="Note 2 6 2 2 2 15 2" xfId="24902"/>
    <cellStyle name="Note 2 6 2 2 2 15 3" xfId="24903"/>
    <cellStyle name="Note 2 6 2 2 2 15 4" xfId="24904"/>
    <cellStyle name="Note 2 6 2 2 2 15 5" xfId="24905"/>
    <cellStyle name="Note 2 6 2 2 2 16" xfId="24906"/>
    <cellStyle name="Note 2 6 2 2 2 16 2" xfId="24907"/>
    <cellStyle name="Note 2 6 2 2 2 16 3" xfId="24908"/>
    <cellStyle name="Note 2 6 2 2 2 16 4" xfId="24909"/>
    <cellStyle name="Note 2 6 2 2 2 16 5" xfId="24910"/>
    <cellStyle name="Note 2 6 2 2 2 17" xfId="24911"/>
    <cellStyle name="Note 2 6 2 2 2 17 2" xfId="24912"/>
    <cellStyle name="Note 2 6 2 2 2 17 3" xfId="24913"/>
    <cellStyle name="Note 2 6 2 2 2 17 4" xfId="24914"/>
    <cellStyle name="Note 2 6 2 2 2 17 5" xfId="24915"/>
    <cellStyle name="Note 2 6 2 2 2 18" xfId="24916"/>
    <cellStyle name="Note 2 6 2 2 2 2" xfId="24917"/>
    <cellStyle name="Note 2 6 2 2 2 2 2" xfId="24918"/>
    <cellStyle name="Note 2 6 2 2 2 2 2 2" xfId="24919"/>
    <cellStyle name="Note 2 6 2 2 2 2 2 3" xfId="24920"/>
    <cellStyle name="Note 2 6 2 2 2 2 2 4" xfId="24921"/>
    <cellStyle name="Note 2 6 2 2 2 2 2 5" xfId="24922"/>
    <cellStyle name="Note 2 6 2 2 2 2 2 6" xfId="24923"/>
    <cellStyle name="Note 2 6 2 2 2 2 2 7" xfId="24924"/>
    <cellStyle name="Note 2 6 2 2 2 2 3" xfId="24925"/>
    <cellStyle name="Note 2 6 2 2 2 2 4" xfId="24926"/>
    <cellStyle name="Note 2 6 2 2 2 2 5" xfId="24927"/>
    <cellStyle name="Note 2 6 2 2 2 3" xfId="24928"/>
    <cellStyle name="Note 2 6 2 2 2 3 2" xfId="24929"/>
    <cellStyle name="Note 2 6 2 2 2 3 2 2" xfId="24930"/>
    <cellStyle name="Note 2 6 2 2 2 3 2 3" xfId="24931"/>
    <cellStyle name="Note 2 6 2 2 2 3 2 4" xfId="24932"/>
    <cellStyle name="Note 2 6 2 2 2 3 2 5" xfId="24933"/>
    <cellStyle name="Note 2 6 2 2 2 3 2 6" xfId="24934"/>
    <cellStyle name="Note 2 6 2 2 2 3 2 7" xfId="24935"/>
    <cellStyle name="Note 2 6 2 2 2 3 3" xfId="24936"/>
    <cellStyle name="Note 2 6 2 2 2 3 4" xfId="24937"/>
    <cellStyle name="Note 2 6 2 2 2 3 5" xfId="24938"/>
    <cellStyle name="Note 2 6 2 2 2 4" xfId="24939"/>
    <cellStyle name="Note 2 6 2 2 2 4 2" xfId="24940"/>
    <cellStyle name="Note 2 6 2 2 2 4 2 2" xfId="24941"/>
    <cellStyle name="Note 2 6 2 2 2 4 2 3" xfId="24942"/>
    <cellStyle name="Note 2 6 2 2 2 4 2 4" xfId="24943"/>
    <cellStyle name="Note 2 6 2 2 2 4 2 5" xfId="24944"/>
    <cellStyle name="Note 2 6 2 2 2 4 2 6" xfId="24945"/>
    <cellStyle name="Note 2 6 2 2 2 4 2 7" xfId="24946"/>
    <cellStyle name="Note 2 6 2 2 2 4 3" xfId="24947"/>
    <cellStyle name="Note 2 6 2 2 2 4 4" xfId="24948"/>
    <cellStyle name="Note 2 6 2 2 2 4 5" xfId="24949"/>
    <cellStyle name="Note 2 6 2 2 2 5" xfId="24950"/>
    <cellStyle name="Note 2 6 2 2 2 5 2" xfId="24951"/>
    <cellStyle name="Note 2 6 2 2 2 5 3" xfId="24952"/>
    <cellStyle name="Note 2 6 2 2 2 5 4" xfId="24953"/>
    <cellStyle name="Note 2 6 2 2 2 5 5" xfId="24954"/>
    <cellStyle name="Note 2 6 2 2 2 5 6" xfId="24955"/>
    <cellStyle name="Note 2 6 2 2 2 5 7" xfId="24956"/>
    <cellStyle name="Note 2 6 2 2 2 5 8" xfId="24957"/>
    <cellStyle name="Note 2 6 2 2 2 6" xfId="24958"/>
    <cellStyle name="Note 2 6 2 2 2 6 2" xfId="24959"/>
    <cellStyle name="Note 2 6 2 2 2 6 3" xfId="24960"/>
    <cellStyle name="Note 2 6 2 2 2 6 4" xfId="24961"/>
    <cellStyle name="Note 2 6 2 2 2 6 5" xfId="24962"/>
    <cellStyle name="Note 2 6 2 2 2 6 6" xfId="24963"/>
    <cellStyle name="Note 2 6 2 2 2 6 7" xfId="24964"/>
    <cellStyle name="Note 2 6 2 2 2 7" xfId="24965"/>
    <cellStyle name="Note 2 6 2 2 2 7 2" xfId="24966"/>
    <cellStyle name="Note 2 6 2 2 2 7 3" xfId="24967"/>
    <cellStyle name="Note 2 6 2 2 2 7 4" xfId="24968"/>
    <cellStyle name="Note 2 6 2 2 2 7 5" xfId="24969"/>
    <cellStyle name="Note 2 6 2 2 2 8" xfId="24970"/>
    <cellStyle name="Note 2 6 2 2 2 8 2" xfId="24971"/>
    <cellStyle name="Note 2 6 2 2 2 8 3" xfId="24972"/>
    <cellStyle name="Note 2 6 2 2 2 8 4" xfId="24973"/>
    <cellStyle name="Note 2 6 2 2 2 8 5" xfId="24974"/>
    <cellStyle name="Note 2 6 2 2 2 9" xfId="24975"/>
    <cellStyle name="Note 2 6 2 2 2 9 2" xfId="24976"/>
    <cellStyle name="Note 2 6 2 2 2 9 3" xfId="24977"/>
    <cellStyle name="Note 2 6 2 2 2 9 4" xfId="24978"/>
    <cellStyle name="Note 2 6 2 2 2 9 5" xfId="24979"/>
    <cellStyle name="Note 2 6 2 2 3" xfId="24980"/>
    <cellStyle name="Note 2 6 2 2 3 10" xfId="24981"/>
    <cellStyle name="Note 2 6 2 2 3 2" xfId="24982"/>
    <cellStyle name="Note 2 6 2 2 3 2 2" xfId="24983"/>
    <cellStyle name="Note 2 6 2 2 3 2 2 2" xfId="24984"/>
    <cellStyle name="Note 2 6 2 2 3 2 2 3" xfId="24985"/>
    <cellStyle name="Note 2 6 2 2 3 2 2 4" xfId="24986"/>
    <cellStyle name="Note 2 6 2 2 3 2 2 5" xfId="24987"/>
    <cellStyle name="Note 2 6 2 2 3 2 2 6" xfId="24988"/>
    <cellStyle name="Note 2 6 2 2 3 2 2 7" xfId="24989"/>
    <cellStyle name="Note 2 6 2 2 3 2 3" xfId="24990"/>
    <cellStyle name="Note 2 6 2 2 3 2 4" xfId="24991"/>
    <cellStyle name="Note 2 6 2 2 3 3" xfId="24992"/>
    <cellStyle name="Note 2 6 2 2 3 3 2" xfId="24993"/>
    <cellStyle name="Note 2 6 2 2 3 3 2 2" xfId="24994"/>
    <cellStyle name="Note 2 6 2 2 3 3 2 3" xfId="24995"/>
    <cellStyle name="Note 2 6 2 2 3 3 2 4" xfId="24996"/>
    <cellStyle name="Note 2 6 2 2 3 3 2 5" xfId="24997"/>
    <cellStyle name="Note 2 6 2 2 3 3 2 6" xfId="24998"/>
    <cellStyle name="Note 2 6 2 2 3 3 2 7" xfId="24999"/>
    <cellStyle name="Note 2 6 2 2 3 3 3" xfId="25000"/>
    <cellStyle name="Note 2 6 2 2 3 3 4" xfId="25001"/>
    <cellStyle name="Note 2 6 2 2 3 4" xfId="25002"/>
    <cellStyle name="Note 2 6 2 2 3 4 2" xfId="25003"/>
    <cellStyle name="Note 2 6 2 2 3 4 2 2" xfId="25004"/>
    <cellStyle name="Note 2 6 2 2 3 4 2 3" xfId="25005"/>
    <cellStyle name="Note 2 6 2 2 3 4 2 4" xfId="25006"/>
    <cellStyle name="Note 2 6 2 2 3 4 2 5" xfId="25007"/>
    <cellStyle name="Note 2 6 2 2 3 4 2 6" xfId="25008"/>
    <cellStyle name="Note 2 6 2 2 3 4 2 7" xfId="25009"/>
    <cellStyle name="Note 2 6 2 2 3 4 3" xfId="25010"/>
    <cellStyle name="Note 2 6 2 2 3 4 4" xfId="25011"/>
    <cellStyle name="Note 2 6 2 2 3 5" xfId="25012"/>
    <cellStyle name="Note 2 6 2 2 3 5 2" xfId="25013"/>
    <cellStyle name="Note 2 6 2 2 3 5 3" xfId="25014"/>
    <cellStyle name="Note 2 6 2 2 3 5 4" xfId="25015"/>
    <cellStyle name="Note 2 6 2 2 3 5 5" xfId="25016"/>
    <cellStyle name="Note 2 6 2 2 3 5 6" xfId="25017"/>
    <cellStyle name="Note 2 6 2 2 3 5 7" xfId="25018"/>
    <cellStyle name="Note 2 6 2 2 3 5 8" xfId="25019"/>
    <cellStyle name="Note 2 6 2 2 3 6" xfId="25020"/>
    <cellStyle name="Note 2 6 2 2 3 6 2" xfId="25021"/>
    <cellStyle name="Note 2 6 2 2 3 6 3" xfId="25022"/>
    <cellStyle name="Note 2 6 2 2 3 6 4" xfId="25023"/>
    <cellStyle name="Note 2 6 2 2 3 6 5" xfId="25024"/>
    <cellStyle name="Note 2 6 2 2 3 6 6" xfId="25025"/>
    <cellStyle name="Note 2 6 2 2 3 6 7" xfId="25026"/>
    <cellStyle name="Note 2 6 2 2 3 7" xfId="25027"/>
    <cellStyle name="Note 2 6 2 2 3 8" xfId="25028"/>
    <cellStyle name="Note 2 6 2 2 3 9" xfId="25029"/>
    <cellStyle name="Note 2 6 2 2 4" xfId="25030"/>
    <cellStyle name="Note 2 6 2 2 4 2" xfId="25031"/>
    <cellStyle name="Note 2 6 2 2 4 2 2" xfId="25032"/>
    <cellStyle name="Note 2 6 2 2 4 2 3" xfId="25033"/>
    <cellStyle name="Note 2 6 2 2 4 2 4" xfId="25034"/>
    <cellStyle name="Note 2 6 2 2 4 2 5" xfId="25035"/>
    <cellStyle name="Note 2 6 2 2 4 2 6" xfId="25036"/>
    <cellStyle name="Note 2 6 2 2 4 2 7" xfId="25037"/>
    <cellStyle name="Note 2 6 2 2 4 3" xfId="25038"/>
    <cellStyle name="Note 2 6 2 2 4 4" xfId="25039"/>
    <cellStyle name="Note 2 6 2 2 4 5" xfId="25040"/>
    <cellStyle name="Note 2 6 2 2 5" xfId="25041"/>
    <cellStyle name="Note 2 6 2 2 5 2" xfId="25042"/>
    <cellStyle name="Note 2 6 2 2 5 2 2" xfId="25043"/>
    <cellStyle name="Note 2 6 2 2 5 2 3" xfId="25044"/>
    <cellStyle name="Note 2 6 2 2 5 2 4" xfId="25045"/>
    <cellStyle name="Note 2 6 2 2 5 2 5" xfId="25046"/>
    <cellStyle name="Note 2 6 2 2 5 2 6" xfId="25047"/>
    <cellStyle name="Note 2 6 2 2 5 2 7" xfId="25048"/>
    <cellStyle name="Note 2 6 2 2 5 3" xfId="25049"/>
    <cellStyle name="Note 2 6 2 2 5 4" xfId="25050"/>
    <cellStyle name="Note 2 6 2 2 5 5" xfId="25051"/>
    <cellStyle name="Note 2 6 2 2 6" xfId="25052"/>
    <cellStyle name="Note 2 6 2 2 6 2" xfId="25053"/>
    <cellStyle name="Note 2 6 2 2 6 2 2" xfId="25054"/>
    <cellStyle name="Note 2 6 2 2 6 2 3" xfId="25055"/>
    <cellStyle name="Note 2 6 2 2 6 2 4" xfId="25056"/>
    <cellStyle name="Note 2 6 2 2 6 2 5" xfId="25057"/>
    <cellStyle name="Note 2 6 2 2 6 2 6" xfId="25058"/>
    <cellStyle name="Note 2 6 2 2 6 2 7" xfId="25059"/>
    <cellStyle name="Note 2 6 2 2 6 3" xfId="25060"/>
    <cellStyle name="Note 2 6 2 2 6 4" xfId="25061"/>
    <cellStyle name="Note 2 6 2 2 6 5" xfId="25062"/>
    <cellStyle name="Note 2 6 2 2 7" xfId="25063"/>
    <cellStyle name="Note 2 6 2 2 7 2" xfId="25064"/>
    <cellStyle name="Note 2 6 2 2 7 2 2" xfId="25065"/>
    <cellStyle name="Note 2 6 2 2 7 2 3" xfId="25066"/>
    <cellStyle name="Note 2 6 2 2 7 2 4" xfId="25067"/>
    <cellStyle name="Note 2 6 2 2 7 2 5" xfId="25068"/>
    <cellStyle name="Note 2 6 2 2 7 2 6" xfId="25069"/>
    <cellStyle name="Note 2 6 2 2 7 2 7" xfId="25070"/>
    <cellStyle name="Note 2 6 2 2 7 3" xfId="25071"/>
    <cellStyle name="Note 2 6 2 2 7 4" xfId="25072"/>
    <cellStyle name="Note 2 6 2 2 7 5" xfId="25073"/>
    <cellStyle name="Note 2 6 2 2 8" xfId="25074"/>
    <cellStyle name="Note 2 6 2 2 8 2" xfId="25075"/>
    <cellStyle name="Note 2 6 2 2 8 3" xfId="25076"/>
    <cellStyle name="Note 2 6 2 2 8 4" xfId="25077"/>
    <cellStyle name="Note 2 6 2 2 8 5" xfId="25078"/>
    <cellStyle name="Note 2 6 2 2 8 6" xfId="25079"/>
    <cellStyle name="Note 2 6 2 2 8 7" xfId="25080"/>
    <cellStyle name="Note 2 6 2 2 8 8" xfId="25081"/>
    <cellStyle name="Note 2 6 2 2 9" xfId="25082"/>
    <cellStyle name="Note 2 6 2 2 9 2" xfId="25083"/>
    <cellStyle name="Note 2 6 2 2 9 3" xfId="25084"/>
    <cellStyle name="Note 2 6 2 2 9 4" xfId="25085"/>
    <cellStyle name="Note 2 6 2 2 9 5" xfId="25086"/>
    <cellStyle name="Note 2 6 2 2 9 6" xfId="25087"/>
    <cellStyle name="Note 2 6 2 2 9 7" xfId="25088"/>
    <cellStyle name="Note 2 6 2 3" xfId="25089"/>
    <cellStyle name="Note 2 6 2 3 10" xfId="25090"/>
    <cellStyle name="Note 2 6 2 3 10 2" xfId="25091"/>
    <cellStyle name="Note 2 6 2 3 10 3" xfId="25092"/>
    <cellStyle name="Note 2 6 2 3 10 4" xfId="25093"/>
    <cellStyle name="Note 2 6 2 3 10 5" xfId="25094"/>
    <cellStyle name="Note 2 6 2 3 11" xfId="25095"/>
    <cellStyle name="Note 2 6 2 3 11 2" xfId="25096"/>
    <cellStyle name="Note 2 6 2 3 11 3" xfId="25097"/>
    <cellStyle name="Note 2 6 2 3 11 4" xfId="25098"/>
    <cellStyle name="Note 2 6 2 3 11 5" xfId="25099"/>
    <cellStyle name="Note 2 6 2 3 12" xfId="25100"/>
    <cellStyle name="Note 2 6 2 3 12 2" xfId="25101"/>
    <cellStyle name="Note 2 6 2 3 12 3" xfId="25102"/>
    <cellStyle name="Note 2 6 2 3 12 4" xfId="25103"/>
    <cellStyle name="Note 2 6 2 3 12 5" xfId="25104"/>
    <cellStyle name="Note 2 6 2 3 13" xfId="25105"/>
    <cellStyle name="Note 2 6 2 3 13 2" xfId="25106"/>
    <cellStyle name="Note 2 6 2 3 13 3" xfId="25107"/>
    <cellStyle name="Note 2 6 2 3 13 4" xfId="25108"/>
    <cellStyle name="Note 2 6 2 3 13 5" xfId="25109"/>
    <cellStyle name="Note 2 6 2 3 14" xfId="25110"/>
    <cellStyle name="Note 2 6 2 3 14 2" xfId="25111"/>
    <cellStyle name="Note 2 6 2 3 14 3" xfId="25112"/>
    <cellStyle name="Note 2 6 2 3 14 4" xfId="25113"/>
    <cellStyle name="Note 2 6 2 3 14 5" xfId="25114"/>
    <cellStyle name="Note 2 6 2 3 15" xfId="25115"/>
    <cellStyle name="Note 2 6 2 3 15 2" xfId="25116"/>
    <cellStyle name="Note 2 6 2 3 15 3" xfId="25117"/>
    <cellStyle name="Note 2 6 2 3 15 4" xfId="25118"/>
    <cellStyle name="Note 2 6 2 3 15 5" xfId="25119"/>
    <cellStyle name="Note 2 6 2 3 16" xfId="25120"/>
    <cellStyle name="Note 2 6 2 3 16 2" xfId="25121"/>
    <cellStyle name="Note 2 6 2 3 16 3" xfId="25122"/>
    <cellStyle name="Note 2 6 2 3 16 4" xfId="25123"/>
    <cellStyle name="Note 2 6 2 3 16 5" xfId="25124"/>
    <cellStyle name="Note 2 6 2 3 17" xfId="25125"/>
    <cellStyle name="Note 2 6 2 3 17 2" xfId="25126"/>
    <cellStyle name="Note 2 6 2 3 17 3" xfId="25127"/>
    <cellStyle name="Note 2 6 2 3 17 4" xfId="25128"/>
    <cellStyle name="Note 2 6 2 3 17 5" xfId="25129"/>
    <cellStyle name="Note 2 6 2 3 18" xfId="25130"/>
    <cellStyle name="Note 2 6 2 3 2" xfId="25131"/>
    <cellStyle name="Note 2 6 2 3 2 10" xfId="25132"/>
    <cellStyle name="Note 2 6 2 3 2 10 2" xfId="25133"/>
    <cellStyle name="Note 2 6 2 3 2 10 3" xfId="25134"/>
    <cellStyle name="Note 2 6 2 3 2 10 4" xfId="25135"/>
    <cellStyle name="Note 2 6 2 3 2 10 5" xfId="25136"/>
    <cellStyle name="Note 2 6 2 3 2 11" xfId="25137"/>
    <cellStyle name="Note 2 6 2 3 2 11 2" xfId="25138"/>
    <cellStyle name="Note 2 6 2 3 2 11 3" xfId="25139"/>
    <cellStyle name="Note 2 6 2 3 2 11 4" xfId="25140"/>
    <cellStyle name="Note 2 6 2 3 2 11 5" xfId="25141"/>
    <cellStyle name="Note 2 6 2 3 2 12" xfId="25142"/>
    <cellStyle name="Note 2 6 2 3 2 12 2" xfId="25143"/>
    <cellStyle name="Note 2 6 2 3 2 12 3" xfId="25144"/>
    <cellStyle name="Note 2 6 2 3 2 12 4" xfId="25145"/>
    <cellStyle name="Note 2 6 2 3 2 12 5" xfId="25146"/>
    <cellStyle name="Note 2 6 2 3 2 13" xfId="25147"/>
    <cellStyle name="Note 2 6 2 3 2 13 2" xfId="25148"/>
    <cellStyle name="Note 2 6 2 3 2 13 3" xfId="25149"/>
    <cellStyle name="Note 2 6 2 3 2 13 4" xfId="25150"/>
    <cellStyle name="Note 2 6 2 3 2 13 5" xfId="25151"/>
    <cellStyle name="Note 2 6 2 3 2 14" xfId="25152"/>
    <cellStyle name="Note 2 6 2 3 2 14 2" xfId="25153"/>
    <cellStyle name="Note 2 6 2 3 2 14 3" xfId="25154"/>
    <cellStyle name="Note 2 6 2 3 2 14 4" xfId="25155"/>
    <cellStyle name="Note 2 6 2 3 2 14 5" xfId="25156"/>
    <cellStyle name="Note 2 6 2 3 2 15" xfId="25157"/>
    <cellStyle name="Note 2 6 2 3 2 15 2" xfId="25158"/>
    <cellStyle name="Note 2 6 2 3 2 15 3" xfId="25159"/>
    <cellStyle name="Note 2 6 2 3 2 15 4" xfId="25160"/>
    <cellStyle name="Note 2 6 2 3 2 15 5" xfId="25161"/>
    <cellStyle name="Note 2 6 2 3 2 16" xfId="25162"/>
    <cellStyle name="Note 2 6 2 3 2 16 2" xfId="25163"/>
    <cellStyle name="Note 2 6 2 3 2 16 3" xfId="25164"/>
    <cellStyle name="Note 2 6 2 3 2 16 4" xfId="25165"/>
    <cellStyle name="Note 2 6 2 3 2 16 5" xfId="25166"/>
    <cellStyle name="Note 2 6 2 3 2 17" xfId="25167"/>
    <cellStyle name="Note 2 6 2 3 2 17 2" xfId="25168"/>
    <cellStyle name="Note 2 6 2 3 2 17 3" xfId="25169"/>
    <cellStyle name="Note 2 6 2 3 2 17 4" xfId="25170"/>
    <cellStyle name="Note 2 6 2 3 2 17 5" xfId="25171"/>
    <cellStyle name="Note 2 6 2 3 2 18" xfId="25172"/>
    <cellStyle name="Note 2 6 2 3 2 2" xfId="25173"/>
    <cellStyle name="Note 2 6 2 3 2 2 2" xfId="25174"/>
    <cellStyle name="Note 2 6 2 3 2 2 2 2" xfId="25175"/>
    <cellStyle name="Note 2 6 2 3 2 2 2 3" xfId="25176"/>
    <cellStyle name="Note 2 6 2 3 2 2 2 4" xfId="25177"/>
    <cellStyle name="Note 2 6 2 3 2 2 2 5" xfId="25178"/>
    <cellStyle name="Note 2 6 2 3 2 2 2 6" xfId="25179"/>
    <cellStyle name="Note 2 6 2 3 2 2 2 7" xfId="25180"/>
    <cellStyle name="Note 2 6 2 3 2 2 3" xfId="25181"/>
    <cellStyle name="Note 2 6 2 3 2 2 4" xfId="25182"/>
    <cellStyle name="Note 2 6 2 3 2 2 5" xfId="25183"/>
    <cellStyle name="Note 2 6 2 3 2 3" xfId="25184"/>
    <cellStyle name="Note 2 6 2 3 2 3 2" xfId="25185"/>
    <cellStyle name="Note 2 6 2 3 2 3 2 2" xfId="25186"/>
    <cellStyle name="Note 2 6 2 3 2 3 2 3" xfId="25187"/>
    <cellStyle name="Note 2 6 2 3 2 3 2 4" xfId="25188"/>
    <cellStyle name="Note 2 6 2 3 2 3 2 5" xfId="25189"/>
    <cellStyle name="Note 2 6 2 3 2 3 2 6" xfId="25190"/>
    <cellStyle name="Note 2 6 2 3 2 3 2 7" xfId="25191"/>
    <cellStyle name="Note 2 6 2 3 2 3 3" xfId="25192"/>
    <cellStyle name="Note 2 6 2 3 2 3 4" xfId="25193"/>
    <cellStyle name="Note 2 6 2 3 2 3 5" xfId="25194"/>
    <cellStyle name="Note 2 6 2 3 2 4" xfId="25195"/>
    <cellStyle name="Note 2 6 2 3 2 4 2" xfId="25196"/>
    <cellStyle name="Note 2 6 2 3 2 4 2 2" xfId="25197"/>
    <cellStyle name="Note 2 6 2 3 2 4 2 3" xfId="25198"/>
    <cellStyle name="Note 2 6 2 3 2 4 2 4" xfId="25199"/>
    <cellStyle name="Note 2 6 2 3 2 4 2 5" xfId="25200"/>
    <cellStyle name="Note 2 6 2 3 2 4 2 6" xfId="25201"/>
    <cellStyle name="Note 2 6 2 3 2 4 2 7" xfId="25202"/>
    <cellStyle name="Note 2 6 2 3 2 4 3" xfId="25203"/>
    <cellStyle name="Note 2 6 2 3 2 4 4" xfId="25204"/>
    <cellStyle name="Note 2 6 2 3 2 4 5" xfId="25205"/>
    <cellStyle name="Note 2 6 2 3 2 5" xfId="25206"/>
    <cellStyle name="Note 2 6 2 3 2 5 2" xfId="25207"/>
    <cellStyle name="Note 2 6 2 3 2 5 3" xfId="25208"/>
    <cellStyle name="Note 2 6 2 3 2 5 4" xfId="25209"/>
    <cellStyle name="Note 2 6 2 3 2 5 5" xfId="25210"/>
    <cellStyle name="Note 2 6 2 3 2 5 6" xfId="25211"/>
    <cellStyle name="Note 2 6 2 3 2 5 7" xfId="25212"/>
    <cellStyle name="Note 2 6 2 3 2 5 8" xfId="25213"/>
    <cellStyle name="Note 2 6 2 3 2 6" xfId="25214"/>
    <cellStyle name="Note 2 6 2 3 2 6 2" xfId="25215"/>
    <cellStyle name="Note 2 6 2 3 2 6 3" xfId="25216"/>
    <cellStyle name="Note 2 6 2 3 2 6 4" xfId="25217"/>
    <cellStyle name="Note 2 6 2 3 2 6 5" xfId="25218"/>
    <cellStyle name="Note 2 6 2 3 2 6 6" xfId="25219"/>
    <cellStyle name="Note 2 6 2 3 2 6 7" xfId="25220"/>
    <cellStyle name="Note 2 6 2 3 2 7" xfId="25221"/>
    <cellStyle name="Note 2 6 2 3 2 7 2" xfId="25222"/>
    <cellStyle name="Note 2 6 2 3 2 7 3" xfId="25223"/>
    <cellStyle name="Note 2 6 2 3 2 7 4" xfId="25224"/>
    <cellStyle name="Note 2 6 2 3 2 7 5" xfId="25225"/>
    <cellStyle name="Note 2 6 2 3 2 8" xfId="25226"/>
    <cellStyle name="Note 2 6 2 3 2 8 2" xfId="25227"/>
    <cellStyle name="Note 2 6 2 3 2 8 3" xfId="25228"/>
    <cellStyle name="Note 2 6 2 3 2 8 4" xfId="25229"/>
    <cellStyle name="Note 2 6 2 3 2 8 5" xfId="25230"/>
    <cellStyle name="Note 2 6 2 3 2 9" xfId="25231"/>
    <cellStyle name="Note 2 6 2 3 2 9 2" xfId="25232"/>
    <cellStyle name="Note 2 6 2 3 2 9 3" xfId="25233"/>
    <cellStyle name="Note 2 6 2 3 2 9 4" xfId="25234"/>
    <cellStyle name="Note 2 6 2 3 2 9 5" xfId="25235"/>
    <cellStyle name="Note 2 6 2 3 3" xfId="25236"/>
    <cellStyle name="Note 2 6 2 3 3 10" xfId="25237"/>
    <cellStyle name="Note 2 6 2 3 3 2" xfId="25238"/>
    <cellStyle name="Note 2 6 2 3 3 2 2" xfId="25239"/>
    <cellStyle name="Note 2 6 2 3 3 2 2 2" xfId="25240"/>
    <cellStyle name="Note 2 6 2 3 3 2 2 3" xfId="25241"/>
    <cellStyle name="Note 2 6 2 3 3 2 2 4" xfId="25242"/>
    <cellStyle name="Note 2 6 2 3 3 2 2 5" xfId="25243"/>
    <cellStyle name="Note 2 6 2 3 3 2 2 6" xfId="25244"/>
    <cellStyle name="Note 2 6 2 3 3 2 2 7" xfId="25245"/>
    <cellStyle name="Note 2 6 2 3 3 2 3" xfId="25246"/>
    <cellStyle name="Note 2 6 2 3 3 2 4" xfId="25247"/>
    <cellStyle name="Note 2 6 2 3 3 3" xfId="25248"/>
    <cellStyle name="Note 2 6 2 3 3 3 2" xfId="25249"/>
    <cellStyle name="Note 2 6 2 3 3 3 2 2" xfId="25250"/>
    <cellStyle name="Note 2 6 2 3 3 3 2 3" xfId="25251"/>
    <cellStyle name="Note 2 6 2 3 3 3 2 4" xfId="25252"/>
    <cellStyle name="Note 2 6 2 3 3 3 2 5" xfId="25253"/>
    <cellStyle name="Note 2 6 2 3 3 3 2 6" xfId="25254"/>
    <cellStyle name="Note 2 6 2 3 3 3 2 7" xfId="25255"/>
    <cellStyle name="Note 2 6 2 3 3 3 3" xfId="25256"/>
    <cellStyle name="Note 2 6 2 3 3 3 4" xfId="25257"/>
    <cellStyle name="Note 2 6 2 3 3 4" xfId="25258"/>
    <cellStyle name="Note 2 6 2 3 3 4 2" xfId="25259"/>
    <cellStyle name="Note 2 6 2 3 3 4 2 2" xfId="25260"/>
    <cellStyle name="Note 2 6 2 3 3 4 2 3" xfId="25261"/>
    <cellStyle name="Note 2 6 2 3 3 4 2 4" xfId="25262"/>
    <cellStyle name="Note 2 6 2 3 3 4 2 5" xfId="25263"/>
    <cellStyle name="Note 2 6 2 3 3 4 2 6" xfId="25264"/>
    <cellStyle name="Note 2 6 2 3 3 4 2 7" xfId="25265"/>
    <cellStyle name="Note 2 6 2 3 3 4 3" xfId="25266"/>
    <cellStyle name="Note 2 6 2 3 3 4 4" xfId="25267"/>
    <cellStyle name="Note 2 6 2 3 3 5" xfId="25268"/>
    <cellStyle name="Note 2 6 2 3 3 5 2" xfId="25269"/>
    <cellStyle name="Note 2 6 2 3 3 5 3" xfId="25270"/>
    <cellStyle name="Note 2 6 2 3 3 5 4" xfId="25271"/>
    <cellStyle name="Note 2 6 2 3 3 5 5" xfId="25272"/>
    <cellStyle name="Note 2 6 2 3 3 5 6" xfId="25273"/>
    <cellStyle name="Note 2 6 2 3 3 5 7" xfId="25274"/>
    <cellStyle name="Note 2 6 2 3 3 5 8" xfId="25275"/>
    <cellStyle name="Note 2 6 2 3 3 6" xfId="25276"/>
    <cellStyle name="Note 2 6 2 3 3 6 2" xfId="25277"/>
    <cellStyle name="Note 2 6 2 3 3 6 3" xfId="25278"/>
    <cellStyle name="Note 2 6 2 3 3 6 4" xfId="25279"/>
    <cellStyle name="Note 2 6 2 3 3 6 5" xfId="25280"/>
    <cellStyle name="Note 2 6 2 3 3 6 6" xfId="25281"/>
    <cellStyle name="Note 2 6 2 3 3 6 7" xfId="25282"/>
    <cellStyle name="Note 2 6 2 3 3 7" xfId="25283"/>
    <cellStyle name="Note 2 6 2 3 3 8" xfId="25284"/>
    <cellStyle name="Note 2 6 2 3 3 9" xfId="25285"/>
    <cellStyle name="Note 2 6 2 3 4" xfId="25286"/>
    <cellStyle name="Note 2 6 2 3 4 2" xfId="25287"/>
    <cellStyle name="Note 2 6 2 3 4 2 2" xfId="25288"/>
    <cellStyle name="Note 2 6 2 3 4 2 3" xfId="25289"/>
    <cellStyle name="Note 2 6 2 3 4 2 4" xfId="25290"/>
    <cellStyle name="Note 2 6 2 3 4 2 5" xfId="25291"/>
    <cellStyle name="Note 2 6 2 3 4 2 6" xfId="25292"/>
    <cellStyle name="Note 2 6 2 3 4 2 7" xfId="25293"/>
    <cellStyle name="Note 2 6 2 3 4 3" xfId="25294"/>
    <cellStyle name="Note 2 6 2 3 4 4" xfId="25295"/>
    <cellStyle name="Note 2 6 2 3 4 5" xfId="25296"/>
    <cellStyle name="Note 2 6 2 3 5" xfId="25297"/>
    <cellStyle name="Note 2 6 2 3 5 2" xfId="25298"/>
    <cellStyle name="Note 2 6 2 3 5 2 2" xfId="25299"/>
    <cellStyle name="Note 2 6 2 3 5 2 3" xfId="25300"/>
    <cellStyle name="Note 2 6 2 3 5 2 4" xfId="25301"/>
    <cellStyle name="Note 2 6 2 3 5 2 5" xfId="25302"/>
    <cellStyle name="Note 2 6 2 3 5 2 6" xfId="25303"/>
    <cellStyle name="Note 2 6 2 3 5 2 7" xfId="25304"/>
    <cellStyle name="Note 2 6 2 3 5 3" xfId="25305"/>
    <cellStyle name="Note 2 6 2 3 5 4" xfId="25306"/>
    <cellStyle name="Note 2 6 2 3 5 5" xfId="25307"/>
    <cellStyle name="Note 2 6 2 3 6" xfId="25308"/>
    <cellStyle name="Note 2 6 2 3 6 2" xfId="25309"/>
    <cellStyle name="Note 2 6 2 3 6 2 2" xfId="25310"/>
    <cellStyle name="Note 2 6 2 3 6 2 3" xfId="25311"/>
    <cellStyle name="Note 2 6 2 3 6 2 4" xfId="25312"/>
    <cellStyle name="Note 2 6 2 3 6 2 5" xfId="25313"/>
    <cellStyle name="Note 2 6 2 3 6 2 6" xfId="25314"/>
    <cellStyle name="Note 2 6 2 3 6 2 7" xfId="25315"/>
    <cellStyle name="Note 2 6 2 3 6 3" xfId="25316"/>
    <cellStyle name="Note 2 6 2 3 6 4" xfId="25317"/>
    <cellStyle name="Note 2 6 2 3 6 5" xfId="25318"/>
    <cellStyle name="Note 2 6 2 3 7" xfId="25319"/>
    <cellStyle name="Note 2 6 2 3 7 2" xfId="25320"/>
    <cellStyle name="Note 2 6 2 3 7 2 2" xfId="25321"/>
    <cellStyle name="Note 2 6 2 3 7 2 3" xfId="25322"/>
    <cellStyle name="Note 2 6 2 3 7 2 4" xfId="25323"/>
    <cellStyle name="Note 2 6 2 3 7 2 5" xfId="25324"/>
    <cellStyle name="Note 2 6 2 3 7 2 6" xfId="25325"/>
    <cellStyle name="Note 2 6 2 3 7 2 7" xfId="25326"/>
    <cellStyle name="Note 2 6 2 3 7 3" xfId="25327"/>
    <cellStyle name="Note 2 6 2 3 7 4" xfId="25328"/>
    <cellStyle name="Note 2 6 2 3 7 5" xfId="25329"/>
    <cellStyle name="Note 2 6 2 3 8" xfId="25330"/>
    <cellStyle name="Note 2 6 2 3 8 2" xfId="25331"/>
    <cellStyle name="Note 2 6 2 3 8 3" xfId="25332"/>
    <cellStyle name="Note 2 6 2 3 8 4" xfId="25333"/>
    <cellStyle name="Note 2 6 2 3 8 5" xfId="25334"/>
    <cellStyle name="Note 2 6 2 3 8 6" xfId="25335"/>
    <cellStyle name="Note 2 6 2 3 8 7" xfId="25336"/>
    <cellStyle name="Note 2 6 2 3 8 8" xfId="25337"/>
    <cellStyle name="Note 2 6 2 3 9" xfId="25338"/>
    <cellStyle name="Note 2 6 2 3 9 2" xfId="25339"/>
    <cellStyle name="Note 2 6 2 3 9 3" xfId="25340"/>
    <cellStyle name="Note 2 6 2 3 9 4" xfId="25341"/>
    <cellStyle name="Note 2 6 2 3 9 5" xfId="25342"/>
    <cellStyle name="Note 2 6 2 3 9 6" xfId="25343"/>
    <cellStyle name="Note 2 6 2 3 9 7" xfId="25344"/>
    <cellStyle name="Note 2 6 2 4" xfId="25345"/>
    <cellStyle name="Note 2 6 2 4 10" xfId="25346"/>
    <cellStyle name="Note 2 6 2 4 10 2" xfId="25347"/>
    <cellStyle name="Note 2 6 2 4 10 3" xfId="25348"/>
    <cellStyle name="Note 2 6 2 4 10 4" xfId="25349"/>
    <cellStyle name="Note 2 6 2 4 10 5" xfId="25350"/>
    <cellStyle name="Note 2 6 2 4 11" xfId="25351"/>
    <cellStyle name="Note 2 6 2 4 11 2" xfId="25352"/>
    <cellStyle name="Note 2 6 2 4 11 3" xfId="25353"/>
    <cellStyle name="Note 2 6 2 4 11 4" xfId="25354"/>
    <cellStyle name="Note 2 6 2 4 11 5" xfId="25355"/>
    <cellStyle name="Note 2 6 2 4 12" xfId="25356"/>
    <cellStyle name="Note 2 6 2 4 12 2" xfId="25357"/>
    <cellStyle name="Note 2 6 2 4 12 3" xfId="25358"/>
    <cellStyle name="Note 2 6 2 4 12 4" xfId="25359"/>
    <cellStyle name="Note 2 6 2 4 12 5" xfId="25360"/>
    <cellStyle name="Note 2 6 2 4 13" xfId="25361"/>
    <cellStyle name="Note 2 6 2 4 13 2" xfId="25362"/>
    <cellStyle name="Note 2 6 2 4 13 3" xfId="25363"/>
    <cellStyle name="Note 2 6 2 4 13 4" xfId="25364"/>
    <cellStyle name="Note 2 6 2 4 13 5" xfId="25365"/>
    <cellStyle name="Note 2 6 2 4 14" xfId="25366"/>
    <cellStyle name="Note 2 6 2 4 14 2" xfId="25367"/>
    <cellStyle name="Note 2 6 2 4 14 3" xfId="25368"/>
    <cellStyle name="Note 2 6 2 4 14 4" xfId="25369"/>
    <cellStyle name="Note 2 6 2 4 14 5" xfId="25370"/>
    <cellStyle name="Note 2 6 2 4 15" xfId="25371"/>
    <cellStyle name="Note 2 6 2 4 15 2" xfId="25372"/>
    <cellStyle name="Note 2 6 2 4 15 3" xfId="25373"/>
    <cellStyle name="Note 2 6 2 4 15 4" xfId="25374"/>
    <cellStyle name="Note 2 6 2 4 15 5" xfId="25375"/>
    <cellStyle name="Note 2 6 2 4 16" xfId="25376"/>
    <cellStyle name="Note 2 6 2 4 16 2" xfId="25377"/>
    <cellStyle name="Note 2 6 2 4 16 3" xfId="25378"/>
    <cellStyle name="Note 2 6 2 4 16 4" xfId="25379"/>
    <cellStyle name="Note 2 6 2 4 16 5" xfId="25380"/>
    <cellStyle name="Note 2 6 2 4 17" xfId="25381"/>
    <cellStyle name="Note 2 6 2 4 17 2" xfId="25382"/>
    <cellStyle name="Note 2 6 2 4 17 3" xfId="25383"/>
    <cellStyle name="Note 2 6 2 4 17 4" xfId="25384"/>
    <cellStyle name="Note 2 6 2 4 17 5" xfId="25385"/>
    <cellStyle name="Note 2 6 2 4 18" xfId="25386"/>
    <cellStyle name="Note 2 6 2 4 2" xfId="25387"/>
    <cellStyle name="Note 2 6 2 4 2 2" xfId="25388"/>
    <cellStyle name="Note 2 6 2 4 2 2 2" xfId="25389"/>
    <cellStyle name="Note 2 6 2 4 2 2 3" xfId="25390"/>
    <cellStyle name="Note 2 6 2 4 2 2 4" xfId="25391"/>
    <cellStyle name="Note 2 6 2 4 2 2 5" xfId="25392"/>
    <cellStyle name="Note 2 6 2 4 2 2 6" xfId="25393"/>
    <cellStyle name="Note 2 6 2 4 2 2 7" xfId="25394"/>
    <cellStyle name="Note 2 6 2 4 2 3" xfId="25395"/>
    <cellStyle name="Note 2 6 2 4 2 4" xfId="25396"/>
    <cellStyle name="Note 2 6 2 4 2 5" xfId="25397"/>
    <cellStyle name="Note 2 6 2 4 3" xfId="25398"/>
    <cellStyle name="Note 2 6 2 4 3 2" xfId="25399"/>
    <cellStyle name="Note 2 6 2 4 3 2 2" xfId="25400"/>
    <cellStyle name="Note 2 6 2 4 3 2 3" xfId="25401"/>
    <cellStyle name="Note 2 6 2 4 3 2 4" xfId="25402"/>
    <cellStyle name="Note 2 6 2 4 3 2 5" xfId="25403"/>
    <cellStyle name="Note 2 6 2 4 3 2 6" xfId="25404"/>
    <cellStyle name="Note 2 6 2 4 3 2 7" xfId="25405"/>
    <cellStyle name="Note 2 6 2 4 3 3" xfId="25406"/>
    <cellStyle name="Note 2 6 2 4 3 4" xfId="25407"/>
    <cellStyle name="Note 2 6 2 4 3 5" xfId="25408"/>
    <cellStyle name="Note 2 6 2 4 4" xfId="25409"/>
    <cellStyle name="Note 2 6 2 4 4 2" xfId="25410"/>
    <cellStyle name="Note 2 6 2 4 4 2 2" xfId="25411"/>
    <cellStyle name="Note 2 6 2 4 4 2 3" xfId="25412"/>
    <cellStyle name="Note 2 6 2 4 4 2 4" xfId="25413"/>
    <cellStyle name="Note 2 6 2 4 4 2 5" xfId="25414"/>
    <cellStyle name="Note 2 6 2 4 4 2 6" xfId="25415"/>
    <cellStyle name="Note 2 6 2 4 4 2 7" xfId="25416"/>
    <cellStyle name="Note 2 6 2 4 4 3" xfId="25417"/>
    <cellStyle name="Note 2 6 2 4 4 4" xfId="25418"/>
    <cellStyle name="Note 2 6 2 4 4 5" xfId="25419"/>
    <cellStyle name="Note 2 6 2 4 5" xfId="25420"/>
    <cellStyle name="Note 2 6 2 4 5 2" xfId="25421"/>
    <cellStyle name="Note 2 6 2 4 5 3" xfId="25422"/>
    <cellStyle name="Note 2 6 2 4 5 4" xfId="25423"/>
    <cellStyle name="Note 2 6 2 4 5 5" xfId="25424"/>
    <cellStyle name="Note 2 6 2 4 5 6" xfId="25425"/>
    <cellStyle name="Note 2 6 2 4 5 7" xfId="25426"/>
    <cellStyle name="Note 2 6 2 4 5 8" xfId="25427"/>
    <cellStyle name="Note 2 6 2 4 6" xfId="25428"/>
    <cellStyle name="Note 2 6 2 4 6 2" xfId="25429"/>
    <cellStyle name="Note 2 6 2 4 6 3" xfId="25430"/>
    <cellStyle name="Note 2 6 2 4 6 4" xfId="25431"/>
    <cellStyle name="Note 2 6 2 4 6 5" xfId="25432"/>
    <cellStyle name="Note 2 6 2 4 6 6" xfId="25433"/>
    <cellStyle name="Note 2 6 2 4 6 7" xfId="25434"/>
    <cellStyle name="Note 2 6 2 4 7" xfId="25435"/>
    <cellStyle name="Note 2 6 2 4 7 2" xfId="25436"/>
    <cellStyle name="Note 2 6 2 4 7 3" xfId="25437"/>
    <cellStyle name="Note 2 6 2 4 7 4" xfId="25438"/>
    <cellStyle name="Note 2 6 2 4 7 5" xfId="25439"/>
    <cellStyle name="Note 2 6 2 4 8" xfId="25440"/>
    <cellStyle name="Note 2 6 2 4 8 2" xfId="25441"/>
    <cellStyle name="Note 2 6 2 4 8 3" xfId="25442"/>
    <cellStyle name="Note 2 6 2 4 8 4" xfId="25443"/>
    <cellStyle name="Note 2 6 2 4 8 5" xfId="25444"/>
    <cellStyle name="Note 2 6 2 4 9" xfId="25445"/>
    <cellStyle name="Note 2 6 2 4 9 2" xfId="25446"/>
    <cellStyle name="Note 2 6 2 4 9 3" xfId="25447"/>
    <cellStyle name="Note 2 6 2 4 9 4" xfId="25448"/>
    <cellStyle name="Note 2 6 2 4 9 5" xfId="25449"/>
    <cellStyle name="Note 2 6 2 5" xfId="25450"/>
    <cellStyle name="Note 2 6 2 5 10" xfId="25451"/>
    <cellStyle name="Note 2 6 2 5 2" xfId="25452"/>
    <cellStyle name="Note 2 6 2 5 2 2" xfId="25453"/>
    <cellStyle name="Note 2 6 2 5 2 2 2" xfId="25454"/>
    <cellStyle name="Note 2 6 2 5 2 2 3" xfId="25455"/>
    <cellStyle name="Note 2 6 2 5 2 2 4" xfId="25456"/>
    <cellStyle name="Note 2 6 2 5 2 2 5" xfId="25457"/>
    <cellStyle name="Note 2 6 2 5 2 2 6" xfId="25458"/>
    <cellStyle name="Note 2 6 2 5 2 2 7" xfId="25459"/>
    <cellStyle name="Note 2 6 2 5 2 3" xfId="25460"/>
    <cellStyle name="Note 2 6 2 5 2 4" xfId="25461"/>
    <cellStyle name="Note 2 6 2 5 3" xfId="25462"/>
    <cellStyle name="Note 2 6 2 5 3 2" xfId="25463"/>
    <cellStyle name="Note 2 6 2 5 3 2 2" xfId="25464"/>
    <cellStyle name="Note 2 6 2 5 3 2 3" xfId="25465"/>
    <cellStyle name="Note 2 6 2 5 3 2 4" xfId="25466"/>
    <cellStyle name="Note 2 6 2 5 3 2 5" xfId="25467"/>
    <cellStyle name="Note 2 6 2 5 3 2 6" xfId="25468"/>
    <cellStyle name="Note 2 6 2 5 3 2 7" xfId="25469"/>
    <cellStyle name="Note 2 6 2 5 3 3" xfId="25470"/>
    <cellStyle name="Note 2 6 2 5 3 4" xfId="25471"/>
    <cellStyle name="Note 2 6 2 5 4" xfId="25472"/>
    <cellStyle name="Note 2 6 2 5 4 2" xfId="25473"/>
    <cellStyle name="Note 2 6 2 5 4 2 2" xfId="25474"/>
    <cellStyle name="Note 2 6 2 5 4 2 3" xfId="25475"/>
    <cellStyle name="Note 2 6 2 5 4 2 4" xfId="25476"/>
    <cellStyle name="Note 2 6 2 5 4 2 5" xfId="25477"/>
    <cellStyle name="Note 2 6 2 5 4 2 6" xfId="25478"/>
    <cellStyle name="Note 2 6 2 5 4 2 7" xfId="25479"/>
    <cellStyle name="Note 2 6 2 5 4 3" xfId="25480"/>
    <cellStyle name="Note 2 6 2 5 4 4" xfId="25481"/>
    <cellStyle name="Note 2 6 2 5 5" xfId="25482"/>
    <cellStyle name="Note 2 6 2 5 5 2" xfId="25483"/>
    <cellStyle name="Note 2 6 2 5 5 3" xfId="25484"/>
    <cellStyle name="Note 2 6 2 5 5 4" xfId="25485"/>
    <cellStyle name="Note 2 6 2 5 5 5" xfId="25486"/>
    <cellStyle name="Note 2 6 2 5 5 6" xfId="25487"/>
    <cellStyle name="Note 2 6 2 5 5 7" xfId="25488"/>
    <cellStyle name="Note 2 6 2 5 5 8" xfId="25489"/>
    <cellStyle name="Note 2 6 2 5 6" xfId="25490"/>
    <cellStyle name="Note 2 6 2 5 6 2" xfId="25491"/>
    <cellStyle name="Note 2 6 2 5 6 3" xfId="25492"/>
    <cellStyle name="Note 2 6 2 5 6 4" xfId="25493"/>
    <cellStyle name="Note 2 6 2 5 6 5" xfId="25494"/>
    <cellStyle name="Note 2 6 2 5 6 6" xfId="25495"/>
    <cellStyle name="Note 2 6 2 5 6 7" xfId="25496"/>
    <cellStyle name="Note 2 6 2 5 7" xfId="25497"/>
    <cellStyle name="Note 2 6 2 5 8" xfId="25498"/>
    <cellStyle name="Note 2 6 2 5 9" xfId="25499"/>
    <cellStyle name="Note 2 6 2 6" xfId="25500"/>
    <cellStyle name="Note 2 6 2 6 2" xfId="25501"/>
    <cellStyle name="Note 2 6 2 6 2 2" xfId="25502"/>
    <cellStyle name="Note 2 6 2 6 2 3" xfId="25503"/>
    <cellStyle name="Note 2 6 2 6 2 4" xfId="25504"/>
    <cellStyle name="Note 2 6 2 6 2 5" xfId="25505"/>
    <cellStyle name="Note 2 6 2 6 2 6" xfId="25506"/>
    <cellStyle name="Note 2 6 2 6 2 7" xfId="25507"/>
    <cellStyle name="Note 2 6 2 6 3" xfId="25508"/>
    <cellStyle name="Note 2 6 2 6 4" xfId="25509"/>
    <cellStyle name="Note 2 6 2 6 5" xfId="25510"/>
    <cellStyle name="Note 2 6 2 7" xfId="25511"/>
    <cellStyle name="Note 2 6 2 7 2" xfId="25512"/>
    <cellStyle name="Note 2 6 2 7 2 2" xfId="25513"/>
    <cellStyle name="Note 2 6 2 7 2 3" xfId="25514"/>
    <cellStyle name="Note 2 6 2 7 2 4" xfId="25515"/>
    <cellStyle name="Note 2 6 2 7 2 5" xfId="25516"/>
    <cellStyle name="Note 2 6 2 7 2 6" xfId="25517"/>
    <cellStyle name="Note 2 6 2 7 2 7" xfId="25518"/>
    <cellStyle name="Note 2 6 2 7 3" xfId="25519"/>
    <cellStyle name="Note 2 6 2 7 4" xfId="25520"/>
    <cellStyle name="Note 2 6 2 7 5" xfId="25521"/>
    <cellStyle name="Note 2 6 2 8" xfId="25522"/>
    <cellStyle name="Note 2 6 2 8 2" xfId="25523"/>
    <cellStyle name="Note 2 6 2 8 2 2" xfId="25524"/>
    <cellStyle name="Note 2 6 2 8 2 3" xfId="25525"/>
    <cellStyle name="Note 2 6 2 8 2 4" xfId="25526"/>
    <cellStyle name="Note 2 6 2 8 2 5" xfId="25527"/>
    <cellStyle name="Note 2 6 2 8 2 6" xfId="25528"/>
    <cellStyle name="Note 2 6 2 8 2 7" xfId="25529"/>
    <cellStyle name="Note 2 6 2 8 3" xfId="25530"/>
    <cellStyle name="Note 2 6 2 8 4" xfId="25531"/>
    <cellStyle name="Note 2 6 2 8 5" xfId="25532"/>
    <cellStyle name="Note 2 6 2 9" xfId="25533"/>
    <cellStyle name="Note 2 6 2 9 2" xfId="25534"/>
    <cellStyle name="Note 2 6 2 9 2 2" xfId="25535"/>
    <cellStyle name="Note 2 6 2 9 2 3" xfId="25536"/>
    <cellStyle name="Note 2 6 2 9 2 4" xfId="25537"/>
    <cellStyle name="Note 2 6 2 9 2 5" xfId="25538"/>
    <cellStyle name="Note 2 6 2 9 2 6" xfId="25539"/>
    <cellStyle name="Note 2 6 2 9 2 7" xfId="25540"/>
    <cellStyle name="Note 2 6 2 9 3" xfId="25541"/>
    <cellStyle name="Note 2 6 2 9 4" xfId="25542"/>
    <cellStyle name="Note 2 6 2 9 5" xfId="25543"/>
    <cellStyle name="Note 2 6 3" xfId="25544"/>
    <cellStyle name="Note 2 6 3 10" xfId="25545"/>
    <cellStyle name="Note 2 6 3 10 2" xfId="25546"/>
    <cellStyle name="Note 2 6 3 10 3" xfId="25547"/>
    <cellStyle name="Note 2 6 3 10 4" xfId="25548"/>
    <cellStyle name="Note 2 6 3 10 5" xfId="25549"/>
    <cellStyle name="Note 2 6 3 11" xfId="25550"/>
    <cellStyle name="Note 2 6 3 11 2" xfId="25551"/>
    <cellStyle name="Note 2 6 3 11 3" xfId="25552"/>
    <cellStyle name="Note 2 6 3 11 4" xfId="25553"/>
    <cellStyle name="Note 2 6 3 11 5" xfId="25554"/>
    <cellStyle name="Note 2 6 3 12" xfId="25555"/>
    <cellStyle name="Note 2 6 3 12 2" xfId="25556"/>
    <cellStyle name="Note 2 6 3 12 3" xfId="25557"/>
    <cellStyle name="Note 2 6 3 12 4" xfId="25558"/>
    <cellStyle name="Note 2 6 3 12 5" xfId="25559"/>
    <cellStyle name="Note 2 6 3 13" xfId="25560"/>
    <cellStyle name="Note 2 6 3 13 2" xfId="25561"/>
    <cellStyle name="Note 2 6 3 13 3" xfId="25562"/>
    <cellStyle name="Note 2 6 3 13 4" xfId="25563"/>
    <cellStyle name="Note 2 6 3 13 5" xfId="25564"/>
    <cellStyle name="Note 2 6 3 14" xfId="25565"/>
    <cellStyle name="Note 2 6 3 14 2" xfId="25566"/>
    <cellStyle name="Note 2 6 3 14 3" xfId="25567"/>
    <cellStyle name="Note 2 6 3 14 4" xfId="25568"/>
    <cellStyle name="Note 2 6 3 14 5" xfId="25569"/>
    <cellStyle name="Note 2 6 3 15" xfId="25570"/>
    <cellStyle name="Note 2 6 3 15 2" xfId="25571"/>
    <cellStyle name="Note 2 6 3 15 3" xfId="25572"/>
    <cellStyle name="Note 2 6 3 15 4" xfId="25573"/>
    <cellStyle name="Note 2 6 3 15 5" xfId="25574"/>
    <cellStyle name="Note 2 6 3 16" xfId="25575"/>
    <cellStyle name="Note 2 6 3 16 2" xfId="25576"/>
    <cellStyle name="Note 2 6 3 16 3" xfId="25577"/>
    <cellStyle name="Note 2 6 3 16 4" xfId="25578"/>
    <cellStyle name="Note 2 6 3 16 5" xfId="25579"/>
    <cellStyle name="Note 2 6 3 17" xfId="25580"/>
    <cellStyle name="Note 2 6 3 17 2" xfId="25581"/>
    <cellStyle name="Note 2 6 3 17 3" xfId="25582"/>
    <cellStyle name="Note 2 6 3 17 4" xfId="25583"/>
    <cellStyle name="Note 2 6 3 17 5" xfId="25584"/>
    <cellStyle name="Note 2 6 3 18" xfId="25585"/>
    <cellStyle name="Note 2 6 3 2" xfId="25586"/>
    <cellStyle name="Note 2 6 3 2 10" xfId="25587"/>
    <cellStyle name="Note 2 6 3 2 10 2" xfId="25588"/>
    <cellStyle name="Note 2 6 3 2 10 3" xfId="25589"/>
    <cellStyle name="Note 2 6 3 2 10 4" xfId="25590"/>
    <cellStyle name="Note 2 6 3 2 10 5" xfId="25591"/>
    <cellStyle name="Note 2 6 3 2 11" xfId="25592"/>
    <cellStyle name="Note 2 6 3 2 11 2" xfId="25593"/>
    <cellStyle name="Note 2 6 3 2 11 3" xfId="25594"/>
    <cellStyle name="Note 2 6 3 2 11 4" xfId="25595"/>
    <cellStyle name="Note 2 6 3 2 11 5" xfId="25596"/>
    <cellStyle name="Note 2 6 3 2 12" xfId="25597"/>
    <cellStyle name="Note 2 6 3 2 12 2" xfId="25598"/>
    <cellStyle name="Note 2 6 3 2 12 3" xfId="25599"/>
    <cellStyle name="Note 2 6 3 2 12 4" xfId="25600"/>
    <cellStyle name="Note 2 6 3 2 12 5" xfId="25601"/>
    <cellStyle name="Note 2 6 3 2 13" xfId="25602"/>
    <cellStyle name="Note 2 6 3 2 13 2" xfId="25603"/>
    <cellStyle name="Note 2 6 3 2 13 3" xfId="25604"/>
    <cellStyle name="Note 2 6 3 2 13 4" xfId="25605"/>
    <cellStyle name="Note 2 6 3 2 13 5" xfId="25606"/>
    <cellStyle name="Note 2 6 3 2 14" xfId="25607"/>
    <cellStyle name="Note 2 6 3 2 14 2" xfId="25608"/>
    <cellStyle name="Note 2 6 3 2 14 3" xfId="25609"/>
    <cellStyle name="Note 2 6 3 2 14 4" xfId="25610"/>
    <cellStyle name="Note 2 6 3 2 14 5" xfId="25611"/>
    <cellStyle name="Note 2 6 3 2 15" xfId="25612"/>
    <cellStyle name="Note 2 6 3 2 15 2" xfId="25613"/>
    <cellStyle name="Note 2 6 3 2 15 3" xfId="25614"/>
    <cellStyle name="Note 2 6 3 2 15 4" xfId="25615"/>
    <cellStyle name="Note 2 6 3 2 15 5" xfId="25616"/>
    <cellStyle name="Note 2 6 3 2 16" xfId="25617"/>
    <cellStyle name="Note 2 6 3 2 16 2" xfId="25618"/>
    <cellStyle name="Note 2 6 3 2 16 3" xfId="25619"/>
    <cellStyle name="Note 2 6 3 2 16 4" xfId="25620"/>
    <cellStyle name="Note 2 6 3 2 16 5" xfId="25621"/>
    <cellStyle name="Note 2 6 3 2 17" xfId="25622"/>
    <cellStyle name="Note 2 6 3 2 17 2" xfId="25623"/>
    <cellStyle name="Note 2 6 3 2 17 3" xfId="25624"/>
    <cellStyle name="Note 2 6 3 2 17 4" xfId="25625"/>
    <cellStyle name="Note 2 6 3 2 17 5" xfId="25626"/>
    <cellStyle name="Note 2 6 3 2 18" xfId="25627"/>
    <cellStyle name="Note 2 6 3 2 2" xfId="25628"/>
    <cellStyle name="Note 2 6 3 2 2 2" xfId="25629"/>
    <cellStyle name="Note 2 6 3 2 2 2 2" xfId="25630"/>
    <cellStyle name="Note 2 6 3 2 2 2 3" xfId="25631"/>
    <cellStyle name="Note 2 6 3 2 2 2 4" xfId="25632"/>
    <cellStyle name="Note 2 6 3 2 2 2 5" xfId="25633"/>
    <cellStyle name="Note 2 6 3 2 2 2 6" xfId="25634"/>
    <cellStyle name="Note 2 6 3 2 2 2 7" xfId="25635"/>
    <cellStyle name="Note 2 6 3 2 2 3" xfId="25636"/>
    <cellStyle name="Note 2 6 3 2 2 4" xfId="25637"/>
    <cellStyle name="Note 2 6 3 2 2 5" xfId="25638"/>
    <cellStyle name="Note 2 6 3 2 3" xfId="25639"/>
    <cellStyle name="Note 2 6 3 2 3 2" xfId="25640"/>
    <cellStyle name="Note 2 6 3 2 3 2 2" xfId="25641"/>
    <cellStyle name="Note 2 6 3 2 3 2 3" xfId="25642"/>
    <cellStyle name="Note 2 6 3 2 3 2 4" xfId="25643"/>
    <cellStyle name="Note 2 6 3 2 3 2 5" xfId="25644"/>
    <cellStyle name="Note 2 6 3 2 3 2 6" xfId="25645"/>
    <cellStyle name="Note 2 6 3 2 3 2 7" xfId="25646"/>
    <cellStyle name="Note 2 6 3 2 3 3" xfId="25647"/>
    <cellStyle name="Note 2 6 3 2 3 4" xfId="25648"/>
    <cellStyle name="Note 2 6 3 2 3 5" xfId="25649"/>
    <cellStyle name="Note 2 6 3 2 4" xfId="25650"/>
    <cellStyle name="Note 2 6 3 2 4 2" xfId="25651"/>
    <cellStyle name="Note 2 6 3 2 4 2 2" xfId="25652"/>
    <cellStyle name="Note 2 6 3 2 4 2 3" xfId="25653"/>
    <cellStyle name="Note 2 6 3 2 4 2 4" xfId="25654"/>
    <cellStyle name="Note 2 6 3 2 4 2 5" xfId="25655"/>
    <cellStyle name="Note 2 6 3 2 4 2 6" xfId="25656"/>
    <cellStyle name="Note 2 6 3 2 4 2 7" xfId="25657"/>
    <cellStyle name="Note 2 6 3 2 4 3" xfId="25658"/>
    <cellStyle name="Note 2 6 3 2 4 4" xfId="25659"/>
    <cellStyle name="Note 2 6 3 2 4 5" xfId="25660"/>
    <cellStyle name="Note 2 6 3 2 5" xfId="25661"/>
    <cellStyle name="Note 2 6 3 2 5 2" xfId="25662"/>
    <cellStyle name="Note 2 6 3 2 5 3" xfId="25663"/>
    <cellStyle name="Note 2 6 3 2 5 4" xfId="25664"/>
    <cellStyle name="Note 2 6 3 2 5 5" xfId="25665"/>
    <cellStyle name="Note 2 6 3 2 5 6" xfId="25666"/>
    <cellStyle name="Note 2 6 3 2 5 7" xfId="25667"/>
    <cellStyle name="Note 2 6 3 2 5 8" xfId="25668"/>
    <cellStyle name="Note 2 6 3 2 6" xfId="25669"/>
    <cellStyle name="Note 2 6 3 2 6 2" xfId="25670"/>
    <cellStyle name="Note 2 6 3 2 6 3" xfId="25671"/>
    <cellStyle name="Note 2 6 3 2 6 4" xfId="25672"/>
    <cellStyle name="Note 2 6 3 2 6 5" xfId="25673"/>
    <cellStyle name="Note 2 6 3 2 6 6" xfId="25674"/>
    <cellStyle name="Note 2 6 3 2 6 7" xfId="25675"/>
    <cellStyle name="Note 2 6 3 2 7" xfId="25676"/>
    <cellStyle name="Note 2 6 3 2 7 2" xfId="25677"/>
    <cellStyle name="Note 2 6 3 2 7 3" xfId="25678"/>
    <cellStyle name="Note 2 6 3 2 7 4" xfId="25679"/>
    <cellStyle name="Note 2 6 3 2 7 5" xfId="25680"/>
    <cellStyle name="Note 2 6 3 2 8" xfId="25681"/>
    <cellStyle name="Note 2 6 3 2 8 2" xfId="25682"/>
    <cellStyle name="Note 2 6 3 2 8 3" xfId="25683"/>
    <cellStyle name="Note 2 6 3 2 8 4" xfId="25684"/>
    <cellStyle name="Note 2 6 3 2 8 5" xfId="25685"/>
    <cellStyle name="Note 2 6 3 2 9" xfId="25686"/>
    <cellStyle name="Note 2 6 3 2 9 2" xfId="25687"/>
    <cellStyle name="Note 2 6 3 2 9 3" xfId="25688"/>
    <cellStyle name="Note 2 6 3 2 9 4" xfId="25689"/>
    <cellStyle name="Note 2 6 3 2 9 5" xfId="25690"/>
    <cellStyle name="Note 2 6 3 3" xfId="25691"/>
    <cellStyle name="Note 2 6 3 3 10" xfId="25692"/>
    <cellStyle name="Note 2 6 3 3 2" xfId="25693"/>
    <cellStyle name="Note 2 6 3 3 2 2" xfId="25694"/>
    <cellStyle name="Note 2 6 3 3 2 2 2" xfId="25695"/>
    <cellStyle name="Note 2 6 3 3 2 2 3" xfId="25696"/>
    <cellStyle name="Note 2 6 3 3 2 2 4" xfId="25697"/>
    <cellStyle name="Note 2 6 3 3 2 2 5" xfId="25698"/>
    <cellStyle name="Note 2 6 3 3 2 2 6" xfId="25699"/>
    <cellStyle name="Note 2 6 3 3 2 2 7" xfId="25700"/>
    <cellStyle name="Note 2 6 3 3 2 3" xfId="25701"/>
    <cellStyle name="Note 2 6 3 3 2 4" xfId="25702"/>
    <cellStyle name="Note 2 6 3 3 3" xfId="25703"/>
    <cellStyle name="Note 2 6 3 3 3 2" xfId="25704"/>
    <cellStyle name="Note 2 6 3 3 3 2 2" xfId="25705"/>
    <cellStyle name="Note 2 6 3 3 3 2 3" xfId="25706"/>
    <cellStyle name="Note 2 6 3 3 3 2 4" xfId="25707"/>
    <cellStyle name="Note 2 6 3 3 3 2 5" xfId="25708"/>
    <cellStyle name="Note 2 6 3 3 3 2 6" xfId="25709"/>
    <cellStyle name="Note 2 6 3 3 3 2 7" xfId="25710"/>
    <cellStyle name="Note 2 6 3 3 3 3" xfId="25711"/>
    <cellStyle name="Note 2 6 3 3 3 4" xfId="25712"/>
    <cellStyle name="Note 2 6 3 3 4" xfId="25713"/>
    <cellStyle name="Note 2 6 3 3 4 2" xfId="25714"/>
    <cellStyle name="Note 2 6 3 3 4 2 2" xfId="25715"/>
    <cellStyle name="Note 2 6 3 3 4 2 3" xfId="25716"/>
    <cellStyle name="Note 2 6 3 3 4 2 4" xfId="25717"/>
    <cellStyle name="Note 2 6 3 3 4 2 5" xfId="25718"/>
    <cellStyle name="Note 2 6 3 3 4 2 6" xfId="25719"/>
    <cellStyle name="Note 2 6 3 3 4 2 7" xfId="25720"/>
    <cellStyle name="Note 2 6 3 3 4 3" xfId="25721"/>
    <cellStyle name="Note 2 6 3 3 4 4" xfId="25722"/>
    <cellStyle name="Note 2 6 3 3 5" xfId="25723"/>
    <cellStyle name="Note 2 6 3 3 5 2" xfId="25724"/>
    <cellStyle name="Note 2 6 3 3 5 3" xfId="25725"/>
    <cellStyle name="Note 2 6 3 3 5 4" xfId="25726"/>
    <cellStyle name="Note 2 6 3 3 5 5" xfId="25727"/>
    <cellStyle name="Note 2 6 3 3 5 6" xfId="25728"/>
    <cellStyle name="Note 2 6 3 3 5 7" xfId="25729"/>
    <cellStyle name="Note 2 6 3 3 5 8" xfId="25730"/>
    <cellStyle name="Note 2 6 3 3 6" xfId="25731"/>
    <cellStyle name="Note 2 6 3 3 6 2" xfId="25732"/>
    <cellStyle name="Note 2 6 3 3 6 3" xfId="25733"/>
    <cellStyle name="Note 2 6 3 3 6 4" xfId="25734"/>
    <cellStyle name="Note 2 6 3 3 6 5" xfId="25735"/>
    <cellStyle name="Note 2 6 3 3 6 6" xfId="25736"/>
    <cellStyle name="Note 2 6 3 3 6 7" xfId="25737"/>
    <cellStyle name="Note 2 6 3 3 7" xfId="25738"/>
    <cellStyle name="Note 2 6 3 3 8" xfId="25739"/>
    <cellStyle name="Note 2 6 3 3 9" xfId="25740"/>
    <cellStyle name="Note 2 6 3 4" xfId="25741"/>
    <cellStyle name="Note 2 6 3 4 2" xfId="25742"/>
    <cellStyle name="Note 2 6 3 4 2 2" xfId="25743"/>
    <cellStyle name="Note 2 6 3 4 2 3" xfId="25744"/>
    <cellStyle name="Note 2 6 3 4 2 4" xfId="25745"/>
    <cellStyle name="Note 2 6 3 4 2 5" xfId="25746"/>
    <cellStyle name="Note 2 6 3 4 2 6" xfId="25747"/>
    <cellStyle name="Note 2 6 3 4 2 7" xfId="25748"/>
    <cellStyle name="Note 2 6 3 4 3" xfId="25749"/>
    <cellStyle name="Note 2 6 3 4 4" xfId="25750"/>
    <cellStyle name="Note 2 6 3 4 5" xfId="25751"/>
    <cellStyle name="Note 2 6 3 5" xfId="25752"/>
    <cellStyle name="Note 2 6 3 5 2" xfId="25753"/>
    <cellStyle name="Note 2 6 3 5 2 2" xfId="25754"/>
    <cellStyle name="Note 2 6 3 5 2 3" xfId="25755"/>
    <cellStyle name="Note 2 6 3 5 2 4" xfId="25756"/>
    <cellStyle name="Note 2 6 3 5 2 5" xfId="25757"/>
    <cellStyle name="Note 2 6 3 5 2 6" xfId="25758"/>
    <cellStyle name="Note 2 6 3 5 2 7" xfId="25759"/>
    <cellStyle name="Note 2 6 3 5 3" xfId="25760"/>
    <cellStyle name="Note 2 6 3 5 4" xfId="25761"/>
    <cellStyle name="Note 2 6 3 5 5" xfId="25762"/>
    <cellStyle name="Note 2 6 3 6" xfId="25763"/>
    <cellStyle name="Note 2 6 3 6 2" xfId="25764"/>
    <cellStyle name="Note 2 6 3 6 2 2" xfId="25765"/>
    <cellStyle name="Note 2 6 3 6 2 3" xfId="25766"/>
    <cellStyle name="Note 2 6 3 6 2 4" xfId="25767"/>
    <cellStyle name="Note 2 6 3 6 2 5" xfId="25768"/>
    <cellStyle name="Note 2 6 3 6 2 6" xfId="25769"/>
    <cellStyle name="Note 2 6 3 6 2 7" xfId="25770"/>
    <cellStyle name="Note 2 6 3 6 3" xfId="25771"/>
    <cellStyle name="Note 2 6 3 6 4" xfId="25772"/>
    <cellStyle name="Note 2 6 3 6 5" xfId="25773"/>
    <cellStyle name="Note 2 6 3 7" xfId="25774"/>
    <cellStyle name="Note 2 6 3 7 2" xfId="25775"/>
    <cellStyle name="Note 2 6 3 7 2 2" xfId="25776"/>
    <cellStyle name="Note 2 6 3 7 2 3" xfId="25777"/>
    <cellStyle name="Note 2 6 3 7 2 4" xfId="25778"/>
    <cellStyle name="Note 2 6 3 7 2 5" xfId="25779"/>
    <cellStyle name="Note 2 6 3 7 2 6" xfId="25780"/>
    <cellStyle name="Note 2 6 3 7 2 7" xfId="25781"/>
    <cellStyle name="Note 2 6 3 7 3" xfId="25782"/>
    <cellStyle name="Note 2 6 3 7 4" xfId="25783"/>
    <cellStyle name="Note 2 6 3 7 5" xfId="25784"/>
    <cellStyle name="Note 2 6 3 8" xfId="25785"/>
    <cellStyle name="Note 2 6 3 8 2" xfId="25786"/>
    <cellStyle name="Note 2 6 3 8 3" xfId="25787"/>
    <cellStyle name="Note 2 6 3 8 4" xfId="25788"/>
    <cellStyle name="Note 2 6 3 8 5" xfId="25789"/>
    <cellStyle name="Note 2 6 3 8 6" xfId="25790"/>
    <cellStyle name="Note 2 6 3 8 7" xfId="25791"/>
    <cellStyle name="Note 2 6 3 8 8" xfId="25792"/>
    <cellStyle name="Note 2 6 3 9" xfId="25793"/>
    <cellStyle name="Note 2 6 3 9 2" xfId="25794"/>
    <cellStyle name="Note 2 6 3 9 3" xfId="25795"/>
    <cellStyle name="Note 2 6 3 9 4" xfId="25796"/>
    <cellStyle name="Note 2 6 3 9 5" xfId="25797"/>
    <cellStyle name="Note 2 6 3 9 6" xfId="25798"/>
    <cellStyle name="Note 2 6 3 9 7" xfId="25799"/>
    <cellStyle name="Note 2 6 4" xfId="25800"/>
    <cellStyle name="Note 2 6 4 10" xfId="25801"/>
    <cellStyle name="Note 2 6 4 10 2" xfId="25802"/>
    <cellStyle name="Note 2 6 4 10 3" xfId="25803"/>
    <cellStyle name="Note 2 6 4 10 4" xfId="25804"/>
    <cellStyle name="Note 2 6 4 10 5" xfId="25805"/>
    <cellStyle name="Note 2 6 4 11" xfId="25806"/>
    <cellStyle name="Note 2 6 4 11 2" xfId="25807"/>
    <cellStyle name="Note 2 6 4 11 3" xfId="25808"/>
    <cellStyle name="Note 2 6 4 11 4" xfId="25809"/>
    <cellStyle name="Note 2 6 4 11 5" xfId="25810"/>
    <cellStyle name="Note 2 6 4 12" xfId="25811"/>
    <cellStyle name="Note 2 6 4 12 2" xfId="25812"/>
    <cellStyle name="Note 2 6 4 12 3" xfId="25813"/>
    <cellStyle name="Note 2 6 4 12 4" xfId="25814"/>
    <cellStyle name="Note 2 6 4 12 5" xfId="25815"/>
    <cellStyle name="Note 2 6 4 13" xfId="25816"/>
    <cellStyle name="Note 2 6 4 13 2" xfId="25817"/>
    <cellStyle name="Note 2 6 4 13 3" xfId="25818"/>
    <cellStyle name="Note 2 6 4 13 4" xfId="25819"/>
    <cellStyle name="Note 2 6 4 13 5" xfId="25820"/>
    <cellStyle name="Note 2 6 4 14" xfId="25821"/>
    <cellStyle name="Note 2 6 4 14 2" xfId="25822"/>
    <cellStyle name="Note 2 6 4 14 3" xfId="25823"/>
    <cellStyle name="Note 2 6 4 14 4" xfId="25824"/>
    <cellStyle name="Note 2 6 4 14 5" xfId="25825"/>
    <cellStyle name="Note 2 6 4 15" xfId="25826"/>
    <cellStyle name="Note 2 6 4 15 2" xfId="25827"/>
    <cellStyle name="Note 2 6 4 15 3" xfId="25828"/>
    <cellStyle name="Note 2 6 4 15 4" xfId="25829"/>
    <cellStyle name="Note 2 6 4 15 5" xfId="25830"/>
    <cellStyle name="Note 2 6 4 16" xfId="25831"/>
    <cellStyle name="Note 2 6 4 16 2" xfId="25832"/>
    <cellStyle name="Note 2 6 4 16 3" xfId="25833"/>
    <cellStyle name="Note 2 6 4 16 4" xfId="25834"/>
    <cellStyle name="Note 2 6 4 16 5" xfId="25835"/>
    <cellStyle name="Note 2 6 4 17" xfId="25836"/>
    <cellStyle name="Note 2 6 4 17 2" xfId="25837"/>
    <cellStyle name="Note 2 6 4 17 3" xfId="25838"/>
    <cellStyle name="Note 2 6 4 17 4" xfId="25839"/>
    <cellStyle name="Note 2 6 4 17 5" xfId="25840"/>
    <cellStyle name="Note 2 6 4 18" xfId="25841"/>
    <cellStyle name="Note 2 6 4 2" xfId="25842"/>
    <cellStyle name="Note 2 6 4 2 10" xfId="25843"/>
    <cellStyle name="Note 2 6 4 2 10 2" xfId="25844"/>
    <cellStyle name="Note 2 6 4 2 10 3" xfId="25845"/>
    <cellStyle name="Note 2 6 4 2 10 4" xfId="25846"/>
    <cellStyle name="Note 2 6 4 2 10 5" xfId="25847"/>
    <cellStyle name="Note 2 6 4 2 11" xfId="25848"/>
    <cellStyle name="Note 2 6 4 2 11 2" xfId="25849"/>
    <cellStyle name="Note 2 6 4 2 11 3" xfId="25850"/>
    <cellStyle name="Note 2 6 4 2 11 4" xfId="25851"/>
    <cellStyle name="Note 2 6 4 2 11 5" xfId="25852"/>
    <cellStyle name="Note 2 6 4 2 12" xfId="25853"/>
    <cellStyle name="Note 2 6 4 2 12 2" xfId="25854"/>
    <cellStyle name="Note 2 6 4 2 12 3" xfId="25855"/>
    <cellStyle name="Note 2 6 4 2 12 4" xfId="25856"/>
    <cellStyle name="Note 2 6 4 2 12 5" xfId="25857"/>
    <cellStyle name="Note 2 6 4 2 13" xfId="25858"/>
    <cellStyle name="Note 2 6 4 2 13 2" xfId="25859"/>
    <cellStyle name="Note 2 6 4 2 13 3" xfId="25860"/>
    <cellStyle name="Note 2 6 4 2 13 4" xfId="25861"/>
    <cellStyle name="Note 2 6 4 2 13 5" xfId="25862"/>
    <cellStyle name="Note 2 6 4 2 14" xfId="25863"/>
    <cellStyle name="Note 2 6 4 2 14 2" xfId="25864"/>
    <cellStyle name="Note 2 6 4 2 14 3" xfId="25865"/>
    <cellStyle name="Note 2 6 4 2 14 4" xfId="25866"/>
    <cellStyle name="Note 2 6 4 2 14 5" xfId="25867"/>
    <cellStyle name="Note 2 6 4 2 15" xfId="25868"/>
    <cellStyle name="Note 2 6 4 2 15 2" xfId="25869"/>
    <cellStyle name="Note 2 6 4 2 15 3" xfId="25870"/>
    <cellStyle name="Note 2 6 4 2 15 4" xfId="25871"/>
    <cellStyle name="Note 2 6 4 2 15 5" xfId="25872"/>
    <cellStyle name="Note 2 6 4 2 16" xfId="25873"/>
    <cellStyle name="Note 2 6 4 2 16 2" xfId="25874"/>
    <cellStyle name="Note 2 6 4 2 16 3" xfId="25875"/>
    <cellStyle name="Note 2 6 4 2 16 4" xfId="25876"/>
    <cellStyle name="Note 2 6 4 2 16 5" xfId="25877"/>
    <cellStyle name="Note 2 6 4 2 17" xfId="25878"/>
    <cellStyle name="Note 2 6 4 2 17 2" xfId="25879"/>
    <cellStyle name="Note 2 6 4 2 17 3" xfId="25880"/>
    <cellStyle name="Note 2 6 4 2 17 4" xfId="25881"/>
    <cellStyle name="Note 2 6 4 2 17 5" xfId="25882"/>
    <cellStyle name="Note 2 6 4 2 18" xfId="25883"/>
    <cellStyle name="Note 2 6 4 2 2" xfId="25884"/>
    <cellStyle name="Note 2 6 4 2 2 2" xfId="25885"/>
    <cellStyle name="Note 2 6 4 2 2 2 2" xfId="25886"/>
    <cellStyle name="Note 2 6 4 2 2 2 3" xfId="25887"/>
    <cellStyle name="Note 2 6 4 2 2 2 4" xfId="25888"/>
    <cellStyle name="Note 2 6 4 2 2 2 5" xfId="25889"/>
    <cellStyle name="Note 2 6 4 2 2 2 6" xfId="25890"/>
    <cellStyle name="Note 2 6 4 2 2 2 7" xfId="25891"/>
    <cellStyle name="Note 2 6 4 2 2 3" xfId="25892"/>
    <cellStyle name="Note 2 6 4 2 2 4" xfId="25893"/>
    <cellStyle name="Note 2 6 4 2 2 5" xfId="25894"/>
    <cellStyle name="Note 2 6 4 2 3" xfId="25895"/>
    <cellStyle name="Note 2 6 4 2 3 2" xfId="25896"/>
    <cellStyle name="Note 2 6 4 2 3 2 2" xfId="25897"/>
    <cellStyle name="Note 2 6 4 2 3 2 3" xfId="25898"/>
    <cellStyle name="Note 2 6 4 2 3 2 4" xfId="25899"/>
    <cellStyle name="Note 2 6 4 2 3 2 5" xfId="25900"/>
    <cellStyle name="Note 2 6 4 2 3 2 6" xfId="25901"/>
    <cellStyle name="Note 2 6 4 2 3 2 7" xfId="25902"/>
    <cellStyle name="Note 2 6 4 2 3 3" xfId="25903"/>
    <cellStyle name="Note 2 6 4 2 3 4" xfId="25904"/>
    <cellStyle name="Note 2 6 4 2 3 5" xfId="25905"/>
    <cellStyle name="Note 2 6 4 2 4" xfId="25906"/>
    <cellStyle name="Note 2 6 4 2 4 2" xfId="25907"/>
    <cellStyle name="Note 2 6 4 2 4 2 2" xfId="25908"/>
    <cellStyle name="Note 2 6 4 2 4 2 3" xfId="25909"/>
    <cellStyle name="Note 2 6 4 2 4 2 4" xfId="25910"/>
    <cellStyle name="Note 2 6 4 2 4 2 5" xfId="25911"/>
    <cellStyle name="Note 2 6 4 2 4 2 6" xfId="25912"/>
    <cellStyle name="Note 2 6 4 2 4 2 7" xfId="25913"/>
    <cellStyle name="Note 2 6 4 2 4 3" xfId="25914"/>
    <cellStyle name="Note 2 6 4 2 4 4" xfId="25915"/>
    <cellStyle name="Note 2 6 4 2 4 5" xfId="25916"/>
    <cellStyle name="Note 2 6 4 2 5" xfId="25917"/>
    <cellStyle name="Note 2 6 4 2 5 2" xfId="25918"/>
    <cellStyle name="Note 2 6 4 2 5 3" xfId="25919"/>
    <cellStyle name="Note 2 6 4 2 5 4" xfId="25920"/>
    <cellStyle name="Note 2 6 4 2 5 5" xfId="25921"/>
    <cellStyle name="Note 2 6 4 2 5 6" xfId="25922"/>
    <cellStyle name="Note 2 6 4 2 5 7" xfId="25923"/>
    <cellStyle name="Note 2 6 4 2 5 8" xfId="25924"/>
    <cellStyle name="Note 2 6 4 2 6" xfId="25925"/>
    <cellStyle name="Note 2 6 4 2 6 2" xfId="25926"/>
    <cellStyle name="Note 2 6 4 2 6 3" xfId="25927"/>
    <cellStyle name="Note 2 6 4 2 6 4" xfId="25928"/>
    <cellStyle name="Note 2 6 4 2 6 5" xfId="25929"/>
    <cellStyle name="Note 2 6 4 2 6 6" xfId="25930"/>
    <cellStyle name="Note 2 6 4 2 6 7" xfId="25931"/>
    <cellStyle name="Note 2 6 4 2 7" xfId="25932"/>
    <cellStyle name="Note 2 6 4 2 7 2" xfId="25933"/>
    <cellStyle name="Note 2 6 4 2 7 3" xfId="25934"/>
    <cellStyle name="Note 2 6 4 2 7 4" xfId="25935"/>
    <cellStyle name="Note 2 6 4 2 7 5" xfId="25936"/>
    <cellStyle name="Note 2 6 4 2 8" xfId="25937"/>
    <cellStyle name="Note 2 6 4 2 8 2" xfId="25938"/>
    <cellStyle name="Note 2 6 4 2 8 3" xfId="25939"/>
    <cellStyle name="Note 2 6 4 2 8 4" xfId="25940"/>
    <cellStyle name="Note 2 6 4 2 8 5" xfId="25941"/>
    <cellStyle name="Note 2 6 4 2 9" xfId="25942"/>
    <cellStyle name="Note 2 6 4 2 9 2" xfId="25943"/>
    <cellStyle name="Note 2 6 4 2 9 3" xfId="25944"/>
    <cellStyle name="Note 2 6 4 2 9 4" xfId="25945"/>
    <cellStyle name="Note 2 6 4 2 9 5" xfId="25946"/>
    <cellStyle name="Note 2 6 4 3" xfId="25947"/>
    <cellStyle name="Note 2 6 4 3 10" xfId="25948"/>
    <cellStyle name="Note 2 6 4 3 2" xfId="25949"/>
    <cellStyle name="Note 2 6 4 3 2 2" xfId="25950"/>
    <cellStyle name="Note 2 6 4 3 2 2 2" xfId="25951"/>
    <cellStyle name="Note 2 6 4 3 2 2 3" xfId="25952"/>
    <cellStyle name="Note 2 6 4 3 2 2 4" xfId="25953"/>
    <cellStyle name="Note 2 6 4 3 2 2 5" xfId="25954"/>
    <cellStyle name="Note 2 6 4 3 2 2 6" xfId="25955"/>
    <cellStyle name="Note 2 6 4 3 2 2 7" xfId="25956"/>
    <cellStyle name="Note 2 6 4 3 2 3" xfId="25957"/>
    <cellStyle name="Note 2 6 4 3 2 4" xfId="25958"/>
    <cellStyle name="Note 2 6 4 3 3" xfId="25959"/>
    <cellStyle name="Note 2 6 4 3 3 2" xfId="25960"/>
    <cellStyle name="Note 2 6 4 3 3 2 2" xfId="25961"/>
    <cellStyle name="Note 2 6 4 3 3 2 3" xfId="25962"/>
    <cellStyle name="Note 2 6 4 3 3 2 4" xfId="25963"/>
    <cellStyle name="Note 2 6 4 3 3 2 5" xfId="25964"/>
    <cellStyle name="Note 2 6 4 3 3 2 6" xfId="25965"/>
    <cellStyle name="Note 2 6 4 3 3 2 7" xfId="25966"/>
    <cellStyle name="Note 2 6 4 3 3 3" xfId="25967"/>
    <cellStyle name="Note 2 6 4 3 3 4" xfId="25968"/>
    <cellStyle name="Note 2 6 4 3 4" xfId="25969"/>
    <cellStyle name="Note 2 6 4 3 4 2" xfId="25970"/>
    <cellStyle name="Note 2 6 4 3 4 2 2" xfId="25971"/>
    <cellStyle name="Note 2 6 4 3 4 2 3" xfId="25972"/>
    <cellStyle name="Note 2 6 4 3 4 2 4" xfId="25973"/>
    <cellStyle name="Note 2 6 4 3 4 2 5" xfId="25974"/>
    <cellStyle name="Note 2 6 4 3 4 2 6" xfId="25975"/>
    <cellStyle name="Note 2 6 4 3 4 2 7" xfId="25976"/>
    <cellStyle name="Note 2 6 4 3 4 3" xfId="25977"/>
    <cellStyle name="Note 2 6 4 3 4 4" xfId="25978"/>
    <cellStyle name="Note 2 6 4 3 5" xfId="25979"/>
    <cellStyle name="Note 2 6 4 3 5 2" xfId="25980"/>
    <cellStyle name="Note 2 6 4 3 5 3" xfId="25981"/>
    <cellStyle name="Note 2 6 4 3 5 4" xfId="25982"/>
    <cellStyle name="Note 2 6 4 3 5 5" xfId="25983"/>
    <cellStyle name="Note 2 6 4 3 5 6" xfId="25984"/>
    <cellStyle name="Note 2 6 4 3 5 7" xfId="25985"/>
    <cellStyle name="Note 2 6 4 3 5 8" xfId="25986"/>
    <cellStyle name="Note 2 6 4 3 6" xfId="25987"/>
    <cellStyle name="Note 2 6 4 3 6 2" xfId="25988"/>
    <cellStyle name="Note 2 6 4 3 6 3" xfId="25989"/>
    <cellStyle name="Note 2 6 4 3 6 4" xfId="25990"/>
    <cellStyle name="Note 2 6 4 3 6 5" xfId="25991"/>
    <cellStyle name="Note 2 6 4 3 6 6" xfId="25992"/>
    <cellStyle name="Note 2 6 4 3 6 7" xfId="25993"/>
    <cellStyle name="Note 2 6 4 3 7" xfId="25994"/>
    <cellStyle name="Note 2 6 4 3 8" xfId="25995"/>
    <cellStyle name="Note 2 6 4 3 9" xfId="25996"/>
    <cellStyle name="Note 2 6 4 4" xfId="25997"/>
    <cellStyle name="Note 2 6 4 4 2" xfId="25998"/>
    <cellStyle name="Note 2 6 4 4 2 2" xfId="25999"/>
    <cellStyle name="Note 2 6 4 4 2 3" xfId="26000"/>
    <cellStyle name="Note 2 6 4 4 2 4" xfId="26001"/>
    <cellStyle name="Note 2 6 4 4 2 5" xfId="26002"/>
    <cellStyle name="Note 2 6 4 4 2 6" xfId="26003"/>
    <cellStyle name="Note 2 6 4 4 2 7" xfId="26004"/>
    <cellStyle name="Note 2 6 4 4 3" xfId="26005"/>
    <cellStyle name="Note 2 6 4 4 4" xfId="26006"/>
    <cellStyle name="Note 2 6 4 4 5" xfId="26007"/>
    <cellStyle name="Note 2 6 4 5" xfId="26008"/>
    <cellStyle name="Note 2 6 4 5 2" xfId="26009"/>
    <cellStyle name="Note 2 6 4 5 2 2" xfId="26010"/>
    <cellStyle name="Note 2 6 4 5 2 3" xfId="26011"/>
    <cellStyle name="Note 2 6 4 5 2 4" xfId="26012"/>
    <cellStyle name="Note 2 6 4 5 2 5" xfId="26013"/>
    <cellStyle name="Note 2 6 4 5 2 6" xfId="26014"/>
    <cellStyle name="Note 2 6 4 5 2 7" xfId="26015"/>
    <cellStyle name="Note 2 6 4 5 3" xfId="26016"/>
    <cellStyle name="Note 2 6 4 5 4" xfId="26017"/>
    <cellStyle name="Note 2 6 4 5 5" xfId="26018"/>
    <cellStyle name="Note 2 6 4 6" xfId="26019"/>
    <cellStyle name="Note 2 6 4 6 2" xfId="26020"/>
    <cellStyle name="Note 2 6 4 6 2 2" xfId="26021"/>
    <cellStyle name="Note 2 6 4 6 2 3" xfId="26022"/>
    <cellStyle name="Note 2 6 4 6 2 4" xfId="26023"/>
    <cellStyle name="Note 2 6 4 6 2 5" xfId="26024"/>
    <cellStyle name="Note 2 6 4 6 2 6" xfId="26025"/>
    <cellStyle name="Note 2 6 4 6 2 7" xfId="26026"/>
    <cellStyle name="Note 2 6 4 6 3" xfId="26027"/>
    <cellStyle name="Note 2 6 4 6 4" xfId="26028"/>
    <cellStyle name="Note 2 6 4 6 5" xfId="26029"/>
    <cellStyle name="Note 2 6 4 7" xfId="26030"/>
    <cellStyle name="Note 2 6 4 7 2" xfId="26031"/>
    <cellStyle name="Note 2 6 4 7 2 2" xfId="26032"/>
    <cellStyle name="Note 2 6 4 7 2 3" xfId="26033"/>
    <cellStyle name="Note 2 6 4 7 2 4" xfId="26034"/>
    <cellStyle name="Note 2 6 4 7 2 5" xfId="26035"/>
    <cellStyle name="Note 2 6 4 7 2 6" xfId="26036"/>
    <cellStyle name="Note 2 6 4 7 2 7" xfId="26037"/>
    <cellStyle name="Note 2 6 4 7 3" xfId="26038"/>
    <cellStyle name="Note 2 6 4 7 4" xfId="26039"/>
    <cellStyle name="Note 2 6 4 7 5" xfId="26040"/>
    <cellStyle name="Note 2 6 4 8" xfId="26041"/>
    <cellStyle name="Note 2 6 4 8 2" xfId="26042"/>
    <cellStyle name="Note 2 6 4 8 3" xfId="26043"/>
    <cellStyle name="Note 2 6 4 8 4" xfId="26044"/>
    <cellStyle name="Note 2 6 4 8 5" xfId="26045"/>
    <cellStyle name="Note 2 6 4 8 6" xfId="26046"/>
    <cellStyle name="Note 2 6 4 8 7" xfId="26047"/>
    <cellStyle name="Note 2 6 4 8 8" xfId="26048"/>
    <cellStyle name="Note 2 6 4 9" xfId="26049"/>
    <cellStyle name="Note 2 6 4 9 2" xfId="26050"/>
    <cellStyle name="Note 2 6 4 9 3" xfId="26051"/>
    <cellStyle name="Note 2 6 4 9 4" xfId="26052"/>
    <cellStyle name="Note 2 6 4 9 5" xfId="26053"/>
    <cellStyle name="Note 2 6 4 9 6" xfId="26054"/>
    <cellStyle name="Note 2 6 4 9 7" xfId="26055"/>
    <cellStyle name="Note 2 6 5" xfId="26056"/>
    <cellStyle name="Note 2 6 5 10" xfId="26057"/>
    <cellStyle name="Note 2 6 5 10 2" xfId="26058"/>
    <cellStyle name="Note 2 6 5 10 3" xfId="26059"/>
    <cellStyle name="Note 2 6 5 10 4" xfId="26060"/>
    <cellStyle name="Note 2 6 5 10 5" xfId="26061"/>
    <cellStyle name="Note 2 6 5 11" xfId="26062"/>
    <cellStyle name="Note 2 6 5 11 2" xfId="26063"/>
    <cellStyle name="Note 2 6 5 11 3" xfId="26064"/>
    <cellStyle name="Note 2 6 5 11 4" xfId="26065"/>
    <cellStyle name="Note 2 6 5 11 5" xfId="26066"/>
    <cellStyle name="Note 2 6 5 12" xfId="26067"/>
    <cellStyle name="Note 2 6 5 12 2" xfId="26068"/>
    <cellStyle name="Note 2 6 5 12 3" xfId="26069"/>
    <cellStyle name="Note 2 6 5 12 4" xfId="26070"/>
    <cellStyle name="Note 2 6 5 12 5" xfId="26071"/>
    <cellStyle name="Note 2 6 5 13" xfId="26072"/>
    <cellStyle name="Note 2 6 5 13 2" xfId="26073"/>
    <cellStyle name="Note 2 6 5 13 3" xfId="26074"/>
    <cellStyle name="Note 2 6 5 13 4" xfId="26075"/>
    <cellStyle name="Note 2 6 5 13 5" xfId="26076"/>
    <cellStyle name="Note 2 6 5 14" xfId="26077"/>
    <cellStyle name="Note 2 6 5 14 2" xfId="26078"/>
    <cellStyle name="Note 2 6 5 14 3" xfId="26079"/>
    <cellStyle name="Note 2 6 5 14 4" xfId="26080"/>
    <cellStyle name="Note 2 6 5 14 5" xfId="26081"/>
    <cellStyle name="Note 2 6 5 15" xfId="26082"/>
    <cellStyle name="Note 2 6 5 15 2" xfId="26083"/>
    <cellStyle name="Note 2 6 5 15 3" xfId="26084"/>
    <cellStyle name="Note 2 6 5 15 4" xfId="26085"/>
    <cellStyle name="Note 2 6 5 15 5" xfId="26086"/>
    <cellStyle name="Note 2 6 5 16" xfId="26087"/>
    <cellStyle name="Note 2 6 5 16 2" xfId="26088"/>
    <cellStyle name="Note 2 6 5 16 3" xfId="26089"/>
    <cellStyle name="Note 2 6 5 16 4" xfId="26090"/>
    <cellStyle name="Note 2 6 5 16 5" xfId="26091"/>
    <cellStyle name="Note 2 6 5 17" xfId="26092"/>
    <cellStyle name="Note 2 6 5 17 2" xfId="26093"/>
    <cellStyle name="Note 2 6 5 17 3" xfId="26094"/>
    <cellStyle name="Note 2 6 5 17 4" xfId="26095"/>
    <cellStyle name="Note 2 6 5 17 5" xfId="26096"/>
    <cellStyle name="Note 2 6 5 18" xfId="26097"/>
    <cellStyle name="Note 2 6 5 2" xfId="26098"/>
    <cellStyle name="Note 2 6 5 2 2" xfId="26099"/>
    <cellStyle name="Note 2 6 5 2 2 2" xfId="26100"/>
    <cellStyle name="Note 2 6 5 2 2 3" xfId="26101"/>
    <cellStyle name="Note 2 6 5 2 2 4" xfId="26102"/>
    <cellStyle name="Note 2 6 5 2 2 5" xfId="26103"/>
    <cellStyle name="Note 2 6 5 2 2 6" xfId="26104"/>
    <cellStyle name="Note 2 6 5 2 2 7" xfId="26105"/>
    <cellStyle name="Note 2 6 5 2 3" xfId="26106"/>
    <cellStyle name="Note 2 6 5 2 4" xfId="26107"/>
    <cellStyle name="Note 2 6 5 2 5" xfId="26108"/>
    <cellStyle name="Note 2 6 5 3" xfId="26109"/>
    <cellStyle name="Note 2 6 5 3 2" xfId="26110"/>
    <cellStyle name="Note 2 6 5 3 2 2" xfId="26111"/>
    <cellStyle name="Note 2 6 5 3 2 3" xfId="26112"/>
    <cellStyle name="Note 2 6 5 3 2 4" xfId="26113"/>
    <cellStyle name="Note 2 6 5 3 2 5" xfId="26114"/>
    <cellStyle name="Note 2 6 5 3 2 6" xfId="26115"/>
    <cellStyle name="Note 2 6 5 3 2 7" xfId="26116"/>
    <cellStyle name="Note 2 6 5 3 3" xfId="26117"/>
    <cellStyle name="Note 2 6 5 3 4" xfId="26118"/>
    <cellStyle name="Note 2 6 5 3 5" xfId="26119"/>
    <cellStyle name="Note 2 6 5 4" xfId="26120"/>
    <cellStyle name="Note 2 6 5 4 2" xfId="26121"/>
    <cellStyle name="Note 2 6 5 4 2 2" xfId="26122"/>
    <cellStyle name="Note 2 6 5 4 2 3" xfId="26123"/>
    <cellStyle name="Note 2 6 5 4 2 4" xfId="26124"/>
    <cellStyle name="Note 2 6 5 4 2 5" xfId="26125"/>
    <cellStyle name="Note 2 6 5 4 2 6" xfId="26126"/>
    <cellStyle name="Note 2 6 5 4 2 7" xfId="26127"/>
    <cellStyle name="Note 2 6 5 4 3" xfId="26128"/>
    <cellStyle name="Note 2 6 5 4 4" xfId="26129"/>
    <cellStyle name="Note 2 6 5 4 5" xfId="26130"/>
    <cellStyle name="Note 2 6 5 5" xfId="26131"/>
    <cellStyle name="Note 2 6 5 5 2" xfId="26132"/>
    <cellStyle name="Note 2 6 5 5 3" xfId="26133"/>
    <cellStyle name="Note 2 6 5 5 4" xfId="26134"/>
    <cellStyle name="Note 2 6 5 5 5" xfId="26135"/>
    <cellStyle name="Note 2 6 5 5 6" xfId="26136"/>
    <cellStyle name="Note 2 6 5 5 7" xfId="26137"/>
    <cellStyle name="Note 2 6 5 5 8" xfId="26138"/>
    <cellStyle name="Note 2 6 5 6" xfId="26139"/>
    <cellStyle name="Note 2 6 5 6 2" xfId="26140"/>
    <cellStyle name="Note 2 6 5 6 3" xfId="26141"/>
    <cellStyle name="Note 2 6 5 6 4" xfId="26142"/>
    <cellStyle name="Note 2 6 5 6 5" xfId="26143"/>
    <cellStyle name="Note 2 6 5 6 6" xfId="26144"/>
    <cellStyle name="Note 2 6 5 6 7" xfId="26145"/>
    <cellStyle name="Note 2 6 5 7" xfId="26146"/>
    <cellStyle name="Note 2 6 5 7 2" xfId="26147"/>
    <cellStyle name="Note 2 6 5 7 3" xfId="26148"/>
    <cellStyle name="Note 2 6 5 7 4" xfId="26149"/>
    <cellStyle name="Note 2 6 5 7 5" xfId="26150"/>
    <cellStyle name="Note 2 6 5 8" xfId="26151"/>
    <cellStyle name="Note 2 6 5 8 2" xfId="26152"/>
    <cellStyle name="Note 2 6 5 8 3" xfId="26153"/>
    <cellStyle name="Note 2 6 5 8 4" xfId="26154"/>
    <cellStyle name="Note 2 6 5 8 5" xfId="26155"/>
    <cellStyle name="Note 2 6 5 9" xfId="26156"/>
    <cellStyle name="Note 2 6 5 9 2" xfId="26157"/>
    <cellStyle name="Note 2 6 5 9 3" xfId="26158"/>
    <cellStyle name="Note 2 6 5 9 4" xfId="26159"/>
    <cellStyle name="Note 2 6 5 9 5" xfId="26160"/>
    <cellStyle name="Note 2 6 6" xfId="26161"/>
    <cellStyle name="Note 2 6 6 10" xfId="26162"/>
    <cellStyle name="Note 2 6 6 2" xfId="26163"/>
    <cellStyle name="Note 2 6 6 2 2" xfId="26164"/>
    <cellStyle name="Note 2 6 6 2 2 2" xfId="26165"/>
    <cellStyle name="Note 2 6 6 2 2 3" xfId="26166"/>
    <cellStyle name="Note 2 6 6 2 2 4" xfId="26167"/>
    <cellStyle name="Note 2 6 6 2 2 5" xfId="26168"/>
    <cellStyle name="Note 2 6 6 2 2 6" xfId="26169"/>
    <cellStyle name="Note 2 6 6 2 2 7" xfId="26170"/>
    <cellStyle name="Note 2 6 6 2 3" xfId="26171"/>
    <cellStyle name="Note 2 6 6 2 4" xfId="26172"/>
    <cellStyle name="Note 2 6 6 3" xfId="26173"/>
    <cellStyle name="Note 2 6 6 3 2" xfId="26174"/>
    <cellStyle name="Note 2 6 6 3 2 2" xfId="26175"/>
    <cellStyle name="Note 2 6 6 3 2 3" xfId="26176"/>
    <cellStyle name="Note 2 6 6 3 2 4" xfId="26177"/>
    <cellStyle name="Note 2 6 6 3 2 5" xfId="26178"/>
    <cellStyle name="Note 2 6 6 3 2 6" xfId="26179"/>
    <cellStyle name="Note 2 6 6 3 2 7" xfId="26180"/>
    <cellStyle name="Note 2 6 6 3 3" xfId="26181"/>
    <cellStyle name="Note 2 6 6 3 4" xfId="26182"/>
    <cellStyle name="Note 2 6 6 4" xfId="26183"/>
    <cellStyle name="Note 2 6 6 4 2" xfId="26184"/>
    <cellStyle name="Note 2 6 6 4 2 2" xfId="26185"/>
    <cellStyle name="Note 2 6 6 4 2 3" xfId="26186"/>
    <cellStyle name="Note 2 6 6 4 2 4" xfId="26187"/>
    <cellStyle name="Note 2 6 6 4 2 5" xfId="26188"/>
    <cellStyle name="Note 2 6 6 4 2 6" xfId="26189"/>
    <cellStyle name="Note 2 6 6 4 2 7" xfId="26190"/>
    <cellStyle name="Note 2 6 6 4 3" xfId="26191"/>
    <cellStyle name="Note 2 6 6 4 4" xfId="26192"/>
    <cellStyle name="Note 2 6 6 5" xfId="26193"/>
    <cellStyle name="Note 2 6 6 5 2" xfId="26194"/>
    <cellStyle name="Note 2 6 6 5 3" xfId="26195"/>
    <cellStyle name="Note 2 6 6 5 4" xfId="26196"/>
    <cellStyle name="Note 2 6 6 5 5" xfId="26197"/>
    <cellStyle name="Note 2 6 6 5 6" xfId="26198"/>
    <cellStyle name="Note 2 6 6 5 7" xfId="26199"/>
    <cellStyle name="Note 2 6 6 5 8" xfId="26200"/>
    <cellStyle name="Note 2 6 6 6" xfId="26201"/>
    <cellStyle name="Note 2 6 6 6 2" xfId="26202"/>
    <cellStyle name="Note 2 6 6 6 3" xfId="26203"/>
    <cellStyle name="Note 2 6 6 6 4" xfId="26204"/>
    <cellStyle name="Note 2 6 6 6 5" xfId="26205"/>
    <cellStyle name="Note 2 6 6 6 6" xfId="26206"/>
    <cellStyle name="Note 2 6 6 6 7" xfId="26207"/>
    <cellStyle name="Note 2 6 6 7" xfId="26208"/>
    <cellStyle name="Note 2 6 6 8" xfId="26209"/>
    <cellStyle name="Note 2 6 6 9" xfId="26210"/>
    <cellStyle name="Note 2 6 7" xfId="26211"/>
    <cellStyle name="Note 2 6 7 2" xfId="26212"/>
    <cellStyle name="Note 2 6 7 2 2" xfId="26213"/>
    <cellStyle name="Note 2 6 7 2 3" xfId="26214"/>
    <cellStyle name="Note 2 6 7 2 4" xfId="26215"/>
    <cellStyle name="Note 2 6 7 2 5" xfId="26216"/>
    <cellStyle name="Note 2 6 7 2 6" xfId="26217"/>
    <cellStyle name="Note 2 6 7 2 7" xfId="26218"/>
    <cellStyle name="Note 2 6 7 3" xfId="26219"/>
    <cellStyle name="Note 2 6 7 4" xfId="26220"/>
    <cellStyle name="Note 2 6 7 5" xfId="26221"/>
    <cellStyle name="Note 2 6 8" xfId="26222"/>
    <cellStyle name="Note 2 6 8 2" xfId="26223"/>
    <cellStyle name="Note 2 6 8 2 2" xfId="26224"/>
    <cellStyle name="Note 2 6 8 2 3" xfId="26225"/>
    <cellStyle name="Note 2 6 8 2 4" xfId="26226"/>
    <cellStyle name="Note 2 6 8 2 5" xfId="26227"/>
    <cellStyle name="Note 2 6 8 2 6" xfId="26228"/>
    <cellStyle name="Note 2 6 8 2 7" xfId="26229"/>
    <cellStyle name="Note 2 6 8 3" xfId="26230"/>
    <cellStyle name="Note 2 6 8 4" xfId="26231"/>
    <cellStyle name="Note 2 6 8 5" xfId="26232"/>
    <cellStyle name="Note 2 6 9" xfId="26233"/>
    <cellStyle name="Note 2 6 9 2" xfId="26234"/>
    <cellStyle name="Note 2 6 9 2 2" xfId="26235"/>
    <cellStyle name="Note 2 6 9 2 3" xfId="26236"/>
    <cellStyle name="Note 2 6 9 2 4" xfId="26237"/>
    <cellStyle name="Note 2 6 9 2 5" xfId="26238"/>
    <cellStyle name="Note 2 6 9 2 6" xfId="26239"/>
    <cellStyle name="Note 2 6 9 2 7" xfId="26240"/>
    <cellStyle name="Note 2 6 9 3" xfId="26241"/>
    <cellStyle name="Note 2 6 9 4" xfId="26242"/>
    <cellStyle name="Note 2 6 9 5" xfId="26243"/>
    <cellStyle name="Note 2 7" xfId="26244"/>
    <cellStyle name="Note 2 7 10" xfId="26245"/>
    <cellStyle name="Note 2 7 10 2" xfId="26246"/>
    <cellStyle name="Note 2 7 10 3" xfId="26247"/>
    <cellStyle name="Note 2 7 10 4" xfId="26248"/>
    <cellStyle name="Note 2 7 10 5" xfId="26249"/>
    <cellStyle name="Note 2 7 11" xfId="26250"/>
    <cellStyle name="Note 2 7 11 2" xfId="26251"/>
    <cellStyle name="Note 2 7 11 3" xfId="26252"/>
    <cellStyle name="Note 2 7 11 4" xfId="26253"/>
    <cellStyle name="Note 2 7 11 5" xfId="26254"/>
    <cellStyle name="Note 2 7 12" xfId="26255"/>
    <cellStyle name="Note 2 7 12 2" xfId="26256"/>
    <cellStyle name="Note 2 7 12 3" xfId="26257"/>
    <cellStyle name="Note 2 7 12 4" xfId="26258"/>
    <cellStyle name="Note 2 7 12 5" xfId="26259"/>
    <cellStyle name="Note 2 7 13" xfId="26260"/>
    <cellStyle name="Note 2 7 13 2" xfId="26261"/>
    <cellStyle name="Note 2 7 13 3" xfId="26262"/>
    <cellStyle name="Note 2 7 13 4" xfId="26263"/>
    <cellStyle name="Note 2 7 13 5" xfId="26264"/>
    <cellStyle name="Note 2 7 14" xfId="26265"/>
    <cellStyle name="Note 2 7 14 2" xfId="26266"/>
    <cellStyle name="Note 2 7 14 3" xfId="26267"/>
    <cellStyle name="Note 2 7 14 4" xfId="26268"/>
    <cellStyle name="Note 2 7 14 5" xfId="26269"/>
    <cellStyle name="Note 2 7 15" xfId="26270"/>
    <cellStyle name="Note 2 7 15 2" xfId="26271"/>
    <cellStyle name="Note 2 7 15 3" xfId="26272"/>
    <cellStyle name="Note 2 7 15 4" xfId="26273"/>
    <cellStyle name="Note 2 7 15 5" xfId="26274"/>
    <cellStyle name="Note 2 7 16" xfId="26275"/>
    <cellStyle name="Note 2 7 16 2" xfId="26276"/>
    <cellStyle name="Note 2 7 16 3" xfId="26277"/>
    <cellStyle name="Note 2 7 16 4" xfId="26278"/>
    <cellStyle name="Note 2 7 16 5" xfId="26279"/>
    <cellStyle name="Note 2 7 17" xfId="26280"/>
    <cellStyle name="Note 2 7 17 2" xfId="26281"/>
    <cellStyle name="Note 2 7 17 3" xfId="26282"/>
    <cellStyle name="Note 2 7 17 4" xfId="26283"/>
    <cellStyle name="Note 2 7 17 5" xfId="26284"/>
    <cellStyle name="Note 2 7 18" xfId="26285"/>
    <cellStyle name="Note 2 7 2" xfId="26286"/>
    <cellStyle name="Note 2 7 2 10" xfId="26287"/>
    <cellStyle name="Note 2 7 2 10 2" xfId="26288"/>
    <cellStyle name="Note 2 7 2 10 3" xfId="26289"/>
    <cellStyle name="Note 2 7 2 10 4" xfId="26290"/>
    <cellStyle name="Note 2 7 2 10 5" xfId="26291"/>
    <cellStyle name="Note 2 7 2 11" xfId="26292"/>
    <cellStyle name="Note 2 7 2 11 2" xfId="26293"/>
    <cellStyle name="Note 2 7 2 11 3" xfId="26294"/>
    <cellStyle name="Note 2 7 2 11 4" xfId="26295"/>
    <cellStyle name="Note 2 7 2 11 5" xfId="26296"/>
    <cellStyle name="Note 2 7 2 12" xfId="26297"/>
    <cellStyle name="Note 2 7 2 12 2" xfId="26298"/>
    <cellStyle name="Note 2 7 2 12 3" xfId="26299"/>
    <cellStyle name="Note 2 7 2 12 4" xfId="26300"/>
    <cellStyle name="Note 2 7 2 12 5" xfId="26301"/>
    <cellStyle name="Note 2 7 2 13" xfId="26302"/>
    <cellStyle name="Note 2 7 2 13 2" xfId="26303"/>
    <cellStyle name="Note 2 7 2 13 3" xfId="26304"/>
    <cellStyle name="Note 2 7 2 13 4" xfId="26305"/>
    <cellStyle name="Note 2 7 2 13 5" xfId="26306"/>
    <cellStyle name="Note 2 7 2 14" xfId="26307"/>
    <cellStyle name="Note 2 7 2 14 2" xfId="26308"/>
    <cellStyle name="Note 2 7 2 14 3" xfId="26309"/>
    <cellStyle name="Note 2 7 2 14 4" xfId="26310"/>
    <cellStyle name="Note 2 7 2 14 5" xfId="26311"/>
    <cellStyle name="Note 2 7 2 15" xfId="26312"/>
    <cellStyle name="Note 2 7 2 15 2" xfId="26313"/>
    <cellStyle name="Note 2 7 2 15 3" xfId="26314"/>
    <cellStyle name="Note 2 7 2 15 4" xfId="26315"/>
    <cellStyle name="Note 2 7 2 15 5" xfId="26316"/>
    <cellStyle name="Note 2 7 2 16" xfId="26317"/>
    <cellStyle name="Note 2 7 2 16 2" xfId="26318"/>
    <cellStyle name="Note 2 7 2 16 3" xfId="26319"/>
    <cellStyle name="Note 2 7 2 16 4" xfId="26320"/>
    <cellStyle name="Note 2 7 2 16 5" xfId="26321"/>
    <cellStyle name="Note 2 7 2 17" xfId="26322"/>
    <cellStyle name="Note 2 7 2 17 2" xfId="26323"/>
    <cellStyle name="Note 2 7 2 17 3" xfId="26324"/>
    <cellStyle name="Note 2 7 2 17 4" xfId="26325"/>
    <cellStyle name="Note 2 7 2 17 5" xfId="26326"/>
    <cellStyle name="Note 2 7 2 18" xfId="26327"/>
    <cellStyle name="Note 2 7 2 2" xfId="26328"/>
    <cellStyle name="Note 2 7 2 2 2" xfId="26329"/>
    <cellStyle name="Note 2 7 2 2 2 2" xfId="26330"/>
    <cellStyle name="Note 2 7 2 2 2 3" xfId="26331"/>
    <cellStyle name="Note 2 7 2 2 2 4" xfId="26332"/>
    <cellStyle name="Note 2 7 2 2 2 5" xfId="26333"/>
    <cellStyle name="Note 2 7 2 2 2 6" xfId="26334"/>
    <cellStyle name="Note 2 7 2 2 2 7" xfId="26335"/>
    <cellStyle name="Note 2 7 2 2 3" xfId="26336"/>
    <cellStyle name="Note 2 7 2 2 4" xfId="26337"/>
    <cellStyle name="Note 2 7 2 2 5" xfId="26338"/>
    <cellStyle name="Note 2 7 2 3" xfId="26339"/>
    <cellStyle name="Note 2 7 2 3 2" xfId="26340"/>
    <cellStyle name="Note 2 7 2 3 2 2" xfId="26341"/>
    <cellStyle name="Note 2 7 2 3 2 3" xfId="26342"/>
    <cellStyle name="Note 2 7 2 3 2 4" xfId="26343"/>
    <cellStyle name="Note 2 7 2 3 2 5" xfId="26344"/>
    <cellStyle name="Note 2 7 2 3 2 6" xfId="26345"/>
    <cellStyle name="Note 2 7 2 3 2 7" xfId="26346"/>
    <cellStyle name="Note 2 7 2 3 3" xfId="26347"/>
    <cellStyle name="Note 2 7 2 3 4" xfId="26348"/>
    <cellStyle name="Note 2 7 2 3 5" xfId="26349"/>
    <cellStyle name="Note 2 7 2 4" xfId="26350"/>
    <cellStyle name="Note 2 7 2 4 2" xfId="26351"/>
    <cellStyle name="Note 2 7 2 4 2 2" xfId="26352"/>
    <cellStyle name="Note 2 7 2 4 2 3" xfId="26353"/>
    <cellStyle name="Note 2 7 2 4 2 4" xfId="26354"/>
    <cellStyle name="Note 2 7 2 4 2 5" xfId="26355"/>
    <cellStyle name="Note 2 7 2 4 2 6" xfId="26356"/>
    <cellStyle name="Note 2 7 2 4 2 7" xfId="26357"/>
    <cellStyle name="Note 2 7 2 4 3" xfId="26358"/>
    <cellStyle name="Note 2 7 2 4 4" xfId="26359"/>
    <cellStyle name="Note 2 7 2 4 5" xfId="26360"/>
    <cellStyle name="Note 2 7 2 5" xfId="26361"/>
    <cellStyle name="Note 2 7 2 5 2" xfId="26362"/>
    <cellStyle name="Note 2 7 2 5 3" xfId="26363"/>
    <cellStyle name="Note 2 7 2 5 4" xfId="26364"/>
    <cellStyle name="Note 2 7 2 5 5" xfId="26365"/>
    <cellStyle name="Note 2 7 2 5 6" xfId="26366"/>
    <cellStyle name="Note 2 7 2 5 7" xfId="26367"/>
    <cellStyle name="Note 2 7 2 5 8" xfId="26368"/>
    <cellStyle name="Note 2 7 2 6" xfId="26369"/>
    <cellStyle name="Note 2 7 2 6 2" xfId="26370"/>
    <cellStyle name="Note 2 7 2 6 3" xfId="26371"/>
    <cellStyle name="Note 2 7 2 6 4" xfId="26372"/>
    <cellStyle name="Note 2 7 2 6 5" xfId="26373"/>
    <cellStyle name="Note 2 7 2 6 6" xfId="26374"/>
    <cellStyle name="Note 2 7 2 6 7" xfId="26375"/>
    <cellStyle name="Note 2 7 2 7" xfId="26376"/>
    <cellStyle name="Note 2 7 2 7 2" xfId="26377"/>
    <cellStyle name="Note 2 7 2 7 3" xfId="26378"/>
    <cellStyle name="Note 2 7 2 7 4" xfId="26379"/>
    <cellStyle name="Note 2 7 2 7 5" xfId="26380"/>
    <cellStyle name="Note 2 7 2 8" xfId="26381"/>
    <cellStyle name="Note 2 7 2 8 2" xfId="26382"/>
    <cellStyle name="Note 2 7 2 8 3" xfId="26383"/>
    <cellStyle name="Note 2 7 2 8 4" xfId="26384"/>
    <cellStyle name="Note 2 7 2 8 5" xfId="26385"/>
    <cellStyle name="Note 2 7 2 9" xfId="26386"/>
    <cellStyle name="Note 2 7 2 9 2" xfId="26387"/>
    <cellStyle name="Note 2 7 2 9 3" xfId="26388"/>
    <cellStyle name="Note 2 7 2 9 4" xfId="26389"/>
    <cellStyle name="Note 2 7 2 9 5" xfId="26390"/>
    <cellStyle name="Note 2 7 3" xfId="26391"/>
    <cellStyle name="Note 2 7 3 10" xfId="26392"/>
    <cellStyle name="Note 2 7 3 2" xfId="26393"/>
    <cellStyle name="Note 2 7 3 2 2" xfId="26394"/>
    <cellStyle name="Note 2 7 3 2 2 2" xfId="26395"/>
    <cellStyle name="Note 2 7 3 2 2 3" xfId="26396"/>
    <cellStyle name="Note 2 7 3 2 2 4" xfId="26397"/>
    <cellStyle name="Note 2 7 3 2 2 5" xfId="26398"/>
    <cellStyle name="Note 2 7 3 2 2 6" xfId="26399"/>
    <cellStyle name="Note 2 7 3 2 2 7" xfId="26400"/>
    <cellStyle name="Note 2 7 3 2 3" xfId="26401"/>
    <cellStyle name="Note 2 7 3 2 4" xfId="26402"/>
    <cellStyle name="Note 2 7 3 3" xfId="26403"/>
    <cellStyle name="Note 2 7 3 3 2" xfId="26404"/>
    <cellStyle name="Note 2 7 3 3 2 2" xfId="26405"/>
    <cellStyle name="Note 2 7 3 3 2 3" xfId="26406"/>
    <cellStyle name="Note 2 7 3 3 2 4" xfId="26407"/>
    <cellStyle name="Note 2 7 3 3 2 5" xfId="26408"/>
    <cellStyle name="Note 2 7 3 3 2 6" xfId="26409"/>
    <cellStyle name="Note 2 7 3 3 2 7" xfId="26410"/>
    <cellStyle name="Note 2 7 3 3 3" xfId="26411"/>
    <cellStyle name="Note 2 7 3 3 4" xfId="26412"/>
    <cellStyle name="Note 2 7 3 4" xfId="26413"/>
    <cellStyle name="Note 2 7 3 4 2" xfId="26414"/>
    <cellStyle name="Note 2 7 3 4 2 2" xfId="26415"/>
    <cellStyle name="Note 2 7 3 4 2 3" xfId="26416"/>
    <cellStyle name="Note 2 7 3 4 2 4" xfId="26417"/>
    <cellStyle name="Note 2 7 3 4 2 5" xfId="26418"/>
    <cellStyle name="Note 2 7 3 4 2 6" xfId="26419"/>
    <cellStyle name="Note 2 7 3 4 2 7" xfId="26420"/>
    <cellStyle name="Note 2 7 3 4 3" xfId="26421"/>
    <cellStyle name="Note 2 7 3 4 4" xfId="26422"/>
    <cellStyle name="Note 2 7 3 5" xfId="26423"/>
    <cellStyle name="Note 2 7 3 5 2" xfId="26424"/>
    <cellStyle name="Note 2 7 3 5 3" xfId="26425"/>
    <cellStyle name="Note 2 7 3 5 4" xfId="26426"/>
    <cellStyle name="Note 2 7 3 5 5" xfId="26427"/>
    <cellStyle name="Note 2 7 3 5 6" xfId="26428"/>
    <cellStyle name="Note 2 7 3 5 7" xfId="26429"/>
    <cellStyle name="Note 2 7 3 5 8" xfId="26430"/>
    <cellStyle name="Note 2 7 3 6" xfId="26431"/>
    <cellStyle name="Note 2 7 3 6 2" xfId="26432"/>
    <cellStyle name="Note 2 7 3 6 3" xfId="26433"/>
    <cellStyle name="Note 2 7 3 6 4" xfId="26434"/>
    <cellStyle name="Note 2 7 3 6 5" xfId="26435"/>
    <cellStyle name="Note 2 7 3 6 6" xfId="26436"/>
    <cellStyle name="Note 2 7 3 6 7" xfId="26437"/>
    <cellStyle name="Note 2 7 3 7" xfId="26438"/>
    <cellStyle name="Note 2 7 3 8" xfId="26439"/>
    <cellStyle name="Note 2 7 3 9" xfId="26440"/>
    <cellStyle name="Note 2 7 4" xfId="26441"/>
    <cellStyle name="Note 2 7 4 2" xfId="26442"/>
    <cellStyle name="Note 2 7 4 2 2" xfId="26443"/>
    <cellStyle name="Note 2 7 4 2 3" xfId="26444"/>
    <cellStyle name="Note 2 7 4 2 4" xfId="26445"/>
    <cellStyle name="Note 2 7 4 2 5" xfId="26446"/>
    <cellStyle name="Note 2 7 4 2 6" xfId="26447"/>
    <cellStyle name="Note 2 7 4 2 7" xfId="26448"/>
    <cellStyle name="Note 2 7 4 3" xfId="26449"/>
    <cellStyle name="Note 2 7 4 4" xfId="26450"/>
    <cellStyle name="Note 2 7 4 5" xfId="26451"/>
    <cellStyle name="Note 2 7 5" xfId="26452"/>
    <cellStyle name="Note 2 7 5 2" xfId="26453"/>
    <cellStyle name="Note 2 7 5 2 2" xfId="26454"/>
    <cellStyle name="Note 2 7 5 2 3" xfId="26455"/>
    <cellStyle name="Note 2 7 5 2 4" xfId="26456"/>
    <cellStyle name="Note 2 7 5 2 5" xfId="26457"/>
    <cellStyle name="Note 2 7 5 2 6" xfId="26458"/>
    <cellStyle name="Note 2 7 5 2 7" xfId="26459"/>
    <cellStyle name="Note 2 7 5 3" xfId="26460"/>
    <cellStyle name="Note 2 7 5 4" xfId="26461"/>
    <cellStyle name="Note 2 7 5 5" xfId="26462"/>
    <cellStyle name="Note 2 7 6" xfId="26463"/>
    <cellStyle name="Note 2 7 6 2" xfId="26464"/>
    <cellStyle name="Note 2 7 6 2 2" xfId="26465"/>
    <cellStyle name="Note 2 7 6 2 3" xfId="26466"/>
    <cellStyle name="Note 2 7 6 2 4" xfId="26467"/>
    <cellStyle name="Note 2 7 6 2 5" xfId="26468"/>
    <cellStyle name="Note 2 7 6 2 6" xfId="26469"/>
    <cellStyle name="Note 2 7 6 2 7" xfId="26470"/>
    <cellStyle name="Note 2 7 6 3" xfId="26471"/>
    <cellStyle name="Note 2 7 6 4" xfId="26472"/>
    <cellStyle name="Note 2 7 6 5" xfId="26473"/>
    <cellStyle name="Note 2 7 7" xfId="26474"/>
    <cellStyle name="Note 2 7 7 2" xfId="26475"/>
    <cellStyle name="Note 2 7 7 2 2" xfId="26476"/>
    <cellStyle name="Note 2 7 7 2 3" xfId="26477"/>
    <cellStyle name="Note 2 7 7 2 4" xfId="26478"/>
    <cellStyle name="Note 2 7 7 2 5" xfId="26479"/>
    <cellStyle name="Note 2 7 7 2 6" xfId="26480"/>
    <cellStyle name="Note 2 7 7 2 7" xfId="26481"/>
    <cellStyle name="Note 2 7 7 3" xfId="26482"/>
    <cellStyle name="Note 2 7 7 4" xfId="26483"/>
    <cellStyle name="Note 2 7 7 5" xfId="26484"/>
    <cellStyle name="Note 2 7 8" xfId="26485"/>
    <cellStyle name="Note 2 7 8 2" xfId="26486"/>
    <cellStyle name="Note 2 7 8 3" xfId="26487"/>
    <cellStyle name="Note 2 7 8 4" xfId="26488"/>
    <cellStyle name="Note 2 7 8 5" xfId="26489"/>
    <cellStyle name="Note 2 7 8 6" xfId="26490"/>
    <cellStyle name="Note 2 7 8 7" xfId="26491"/>
    <cellStyle name="Note 2 7 8 8" xfId="26492"/>
    <cellStyle name="Note 2 7 9" xfId="26493"/>
    <cellStyle name="Note 2 7 9 2" xfId="26494"/>
    <cellStyle name="Note 2 7 9 3" xfId="26495"/>
    <cellStyle name="Note 2 7 9 4" xfId="26496"/>
    <cellStyle name="Note 2 7 9 5" xfId="26497"/>
    <cellStyle name="Note 2 7 9 6" xfId="26498"/>
    <cellStyle name="Note 2 7 9 7" xfId="26499"/>
    <cellStyle name="Note 2 8" xfId="26500"/>
    <cellStyle name="Note 2 8 10" xfId="26501"/>
    <cellStyle name="Note 2 8 10 2" xfId="26502"/>
    <cellStyle name="Note 2 8 10 3" xfId="26503"/>
    <cellStyle name="Note 2 8 10 4" xfId="26504"/>
    <cellStyle name="Note 2 8 10 5" xfId="26505"/>
    <cellStyle name="Note 2 8 11" xfId="26506"/>
    <cellStyle name="Note 2 8 11 2" xfId="26507"/>
    <cellStyle name="Note 2 8 11 3" xfId="26508"/>
    <cellStyle name="Note 2 8 11 4" xfId="26509"/>
    <cellStyle name="Note 2 8 11 5" xfId="26510"/>
    <cellStyle name="Note 2 8 12" xfId="26511"/>
    <cellStyle name="Note 2 8 12 2" xfId="26512"/>
    <cellStyle name="Note 2 8 12 3" xfId="26513"/>
    <cellStyle name="Note 2 8 12 4" xfId="26514"/>
    <cellStyle name="Note 2 8 12 5" xfId="26515"/>
    <cellStyle name="Note 2 8 13" xfId="26516"/>
    <cellStyle name="Note 2 8 13 2" xfId="26517"/>
    <cellStyle name="Note 2 8 13 3" xfId="26518"/>
    <cellStyle name="Note 2 8 13 4" xfId="26519"/>
    <cellStyle name="Note 2 8 13 5" xfId="26520"/>
    <cellStyle name="Note 2 8 14" xfId="26521"/>
    <cellStyle name="Note 2 8 14 2" xfId="26522"/>
    <cellStyle name="Note 2 8 14 3" xfId="26523"/>
    <cellStyle name="Note 2 8 14 4" xfId="26524"/>
    <cellStyle name="Note 2 8 14 5" xfId="26525"/>
    <cellStyle name="Note 2 8 15" xfId="26526"/>
    <cellStyle name="Note 2 8 15 2" xfId="26527"/>
    <cellStyle name="Note 2 8 15 3" xfId="26528"/>
    <cellStyle name="Note 2 8 15 4" xfId="26529"/>
    <cellStyle name="Note 2 8 15 5" xfId="26530"/>
    <cellStyle name="Note 2 8 16" xfId="26531"/>
    <cellStyle name="Note 2 8 16 2" xfId="26532"/>
    <cellStyle name="Note 2 8 16 3" xfId="26533"/>
    <cellStyle name="Note 2 8 16 4" xfId="26534"/>
    <cellStyle name="Note 2 8 16 5" xfId="26535"/>
    <cellStyle name="Note 2 8 17" xfId="26536"/>
    <cellStyle name="Note 2 8 17 2" xfId="26537"/>
    <cellStyle name="Note 2 8 17 3" xfId="26538"/>
    <cellStyle name="Note 2 8 17 4" xfId="26539"/>
    <cellStyle name="Note 2 8 17 5" xfId="26540"/>
    <cellStyle name="Note 2 8 18" xfId="26541"/>
    <cellStyle name="Note 2 8 2" xfId="26542"/>
    <cellStyle name="Note 2 8 2 10" xfId="26543"/>
    <cellStyle name="Note 2 8 2 10 2" xfId="26544"/>
    <cellStyle name="Note 2 8 2 10 3" xfId="26545"/>
    <cellStyle name="Note 2 8 2 10 4" xfId="26546"/>
    <cellStyle name="Note 2 8 2 10 5" xfId="26547"/>
    <cellStyle name="Note 2 8 2 11" xfId="26548"/>
    <cellStyle name="Note 2 8 2 11 2" xfId="26549"/>
    <cellStyle name="Note 2 8 2 11 3" xfId="26550"/>
    <cellStyle name="Note 2 8 2 11 4" xfId="26551"/>
    <cellStyle name="Note 2 8 2 11 5" xfId="26552"/>
    <cellStyle name="Note 2 8 2 12" xfId="26553"/>
    <cellStyle name="Note 2 8 2 12 2" xfId="26554"/>
    <cellStyle name="Note 2 8 2 12 3" xfId="26555"/>
    <cellStyle name="Note 2 8 2 12 4" xfId="26556"/>
    <cellStyle name="Note 2 8 2 12 5" xfId="26557"/>
    <cellStyle name="Note 2 8 2 13" xfId="26558"/>
    <cellStyle name="Note 2 8 2 13 2" xfId="26559"/>
    <cellStyle name="Note 2 8 2 13 3" xfId="26560"/>
    <cellStyle name="Note 2 8 2 13 4" xfId="26561"/>
    <cellStyle name="Note 2 8 2 13 5" xfId="26562"/>
    <cellStyle name="Note 2 8 2 14" xfId="26563"/>
    <cellStyle name="Note 2 8 2 14 2" xfId="26564"/>
    <cellStyle name="Note 2 8 2 14 3" xfId="26565"/>
    <cellStyle name="Note 2 8 2 14 4" xfId="26566"/>
    <cellStyle name="Note 2 8 2 14 5" xfId="26567"/>
    <cellStyle name="Note 2 8 2 15" xfId="26568"/>
    <cellStyle name="Note 2 8 2 15 2" xfId="26569"/>
    <cellStyle name="Note 2 8 2 15 3" xfId="26570"/>
    <cellStyle name="Note 2 8 2 15 4" xfId="26571"/>
    <cellStyle name="Note 2 8 2 15 5" xfId="26572"/>
    <cellStyle name="Note 2 8 2 16" xfId="26573"/>
    <cellStyle name="Note 2 8 2 16 2" xfId="26574"/>
    <cellStyle name="Note 2 8 2 16 3" xfId="26575"/>
    <cellStyle name="Note 2 8 2 16 4" xfId="26576"/>
    <cellStyle name="Note 2 8 2 16 5" xfId="26577"/>
    <cellStyle name="Note 2 8 2 17" xfId="26578"/>
    <cellStyle name="Note 2 8 2 17 2" xfId="26579"/>
    <cellStyle name="Note 2 8 2 17 3" xfId="26580"/>
    <cellStyle name="Note 2 8 2 17 4" xfId="26581"/>
    <cellStyle name="Note 2 8 2 17 5" xfId="26582"/>
    <cellStyle name="Note 2 8 2 18" xfId="26583"/>
    <cellStyle name="Note 2 8 2 2" xfId="26584"/>
    <cellStyle name="Note 2 8 2 2 2" xfId="26585"/>
    <cellStyle name="Note 2 8 2 2 2 2" xfId="26586"/>
    <cellStyle name="Note 2 8 2 2 2 3" xfId="26587"/>
    <cellStyle name="Note 2 8 2 2 2 4" xfId="26588"/>
    <cellStyle name="Note 2 8 2 2 2 5" xfId="26589"/>
    <cellStyle name="Note 2 8 2 2 2 6" xfId="26590"/>
    <cellStyle name="Note 2 8 2 2 2 7" xfId="26591"/>
    <cellStyle name="Note 2 8 2 2 3" xfId="26592"/>
    <cellStyle name="Note 2 8 2 2 4" xfId="26593"/>
    <cellStyle name="Note 2 8 2 2 5" xfId="26594"/>
    <cellStyle name="Note 2 8 2 3" xfId="26595"/>
    <cellStyle name="Note 2 8 2 3 2" xfId="26596"/>
    <cellStyle name="Note 2 8 2 3 2 2" xfId="26597"/>
    <cellStyle name="Note 2 8 2 3 2 3" xfId="26598"/>
    <cellStyle name="Note 2 8 2 3 2 4" xfId="26599"/>
    <cellStyle name="Note 2 8 2 3 2 5" xfId="26600"/>
    <cellStyle name="Note 2 8 2 3 2 6" xfId="26601"/>
    <cellStyle name="Note 2 8 2 3 2 7" xfId="26602"/>
    <cellStyle name="Note 2 8 2 3 3" xfId="26603"/>
    <cellStyle name="Note 2 8 2 3 4" xfId="26604"/>
    <cellStyle name="Note 2 8 2 3 5" xfId="26605"/>
    <cellStyle name="Note 2 8 2 4" xfId="26606"/>
    <cellStyle name="Note 2 8 2 4 2" xfId="26607"/>
    <cellStyle name="Note 2 8 2 4 2 2" xfId="26608"/>
    <cellStyle name="Note 2 8 2 4 2 3" xfId="26609"/>
    <cellStyle name="Note 2 8 2 4 2 4" xfId="26610"/>
    <cellStyle name="Note 2 8 2 4 2 5" xfId="26611"/>
    <cellStyle name="Note 2 8 2 4 2 6" xfId="26612"/>
    <cellStyle name="Note 2 8 2 4 2 7" xfId="26613"/>
    <cellStyle name="Note 2 8 2 4 3" xfId="26614"/>
    <cellStyle name="Note 2 8 2 4 4" xfId="26615"/>
    <cellStyle name="Note 2 8 2 4 5" xfId="26616"/>
    <cellStyle name="Note 2 8 2 5" xfId="26617"/>
    <cellStyle name="Note 2 8 2 5 2" xfId="26618"/>
    <cellStyle name="Note 2 8 2 5 3" xfId="26619"/>
    <cellStyle name="Note 2 8 2 5 4" xfId="26620"/>
    <cellStyle name="Note 2 8 2 5 5" xfId="26621"/>
    <cellStyle name="Note 2 8 2 5 6" xfId="26622"/>
    <cellStyle name="Note 2 8 2 5 7" xfId="26623"/>
    <cellStyle name="Note 2 8 2 5 8" xfId="26624"/>
    <cellStyle name="Note 2 8 2 6" xfId="26625"/>
    <cellStyle name="Note 2 8 2 6 2" xfId="26626"/>
    <cellStyle name="Note 2 8 2 6 3" xfId="26627"/>
    <cellStyle name="Note 2 8 2 6 4" xfId="26628"/>
    <cellStyle name="Note 2 8 2 6 5" xfId="26629"/>
    <cellStyle name="Note 2 8 2 6 6" xfId="26630"/>
    <cellStyle name="Note 2 8 2 6 7" xfId="26631"/>
    <cellStyle name="Note 2 8 2 7" xfId="26632"/>
    <cellStyle name="Note 2 8 2 7 2" xfId="26633"/>
    <cellStyle name="Note 2 8 2 7 3" xfId="26634"/>
    <cellStyle name="Note 2 8 2 7 4" xfId="26635"/>
    <cellStyle name="Note 2 8 2 7 5" xfId="26636"/>
    <cellStyle name="Note 2 8 2 8" xfId="26637"/>
    <cellStyle name="Note 2 8 2 8 2" xfId="26638"/>
    <cellStyle name="Note 2 8 2 8 3" xfId="26639"/>
    <cellStyle name="Note 2 8 2 8 4" xfId="26640"/>
    <cellStyle name="Note 2 8 2 8 5" xfId="26641"/>
    <cellStyle name="Note 2 8 2 9" xfId="26642"/>
    <cellStyle name="Note 2 8 2 9 2" xfId="26643"/>
    <cellStyle name="Note 2 8 2 9 3" xfId="26644"/>
    <cellStyle name="Note 2 8 2 9 4" xfId="26645"/>
    <cellStyle name="Note 2 8 2 9 5" xfId="26646"/>
    <cellStyle name="Note 2 8 3" xfId="26647"/>
    <cellStyle name="Note 2 8 3 10" xfId="26648"/>
    <cellStyle name="Note 2 8 3 2" xfId="26649"/>
    <cellStyle name="Note 2 8 3 2 2" xfId="26650"/>
    <cellStyle name="Note 2 8 3 2 2 2" xfId="26651"/>
    <cellStyle name="Note 2 8 3 2 2 3" xfId="26652"/>
    <cellStyle name="Note 2 8 3 2 2 4" xfId="26653"/>
    <cellStyle name="Note 2 8 3 2 2 5" xfId="26654"/>
    <cellStyle name="Note 2 8 3 2 2 6" xfId="26655"/>
    <cellStyle name="Note 2 8 3 2 2 7" xfId="26656"/>
    <cellStyle name="Note 2 8 3 2 3" xfId="26657"/>
    <cellStyle name="Note 2 8 3 2 4" xfId="26658"/>
    <cellStyle name="Note 2 8 3 3" xfId="26659"/>
    <cellStyle name="Note 2 8 3 3 2" xfId="26660"/>
    <cellStyle name="Note 2 8 3 3 2 2" xfId="26661"/>
    <cellStyle name="Note 2 8 3 3 2 3" xfId="26662"/>
    <cellStyle name="Note 2 8 3 3 2 4" xfId="26663"/>
    <cellStyle name="Note 2 8 3 3 2 5" xfId="26664"/>
    <cellStyle name="Note 2 8 3 3 2 6" xfId="26665"/>
    <cellStyle name="Note 2 8 3 3 2 7" xfId="26666"/>
    <cellStyle name="Note 2 8 3 3 3" xfId="26667"/>
    <cellStyle name="Note 2 8 3 3 4" xfId="26668"/>
    <cellStyle name="Note 2 8 3 4" xfId="26669"/>
    <cellStyle name="Note 2 8 3 4 2" xfId="26670"/>
    <cellStyle name="Note 2 8 3 4 2 2" xfId="26671"/>
    <cellStyle name="Note 2 8 3 4 2 3" xfId="26672"/>
    <cellStyle name="Note 2 8 3 4 2 4" xfId="26673"/>
    <cellStyle name="Note 2 8 3 4 2 5" xfId="26674"/>
    <cellStyle name="Note 2 8 3 4 2 6" xfId="26675"/>
    <cellStyle name="Note 2 8 3 4 2 7" xfId="26676"/>
    <cellStyle name="Note 2 8 3 4 3" xfId="26677"/>
    <cellStyle name="Note 2 8 3 4 4" xfId="26678"/>
    <cellStyle name="Note 2 8 3 5" xfId="26679"/>
    <cellStyle name="Note 2 8 3 5 2" xfId="26680"/>
    <cellStyle name="Note 2 8 3 5 3" xfId="26681"/>
    <cellStyle name="Note 2 8 3 5 4" xfId="26682"/>
    <cellStyle name="Note 2 8 3 5 5" xfId="26683"/>
    <cellStyle name="Note 2 8 3 5 6" xfId="26684"/>
    <cellStyle name="Note 2 8 3 5 7" xfId="26685"/>
    <cellStyle name="Note 2 8 3 5 8" xfId="26686"/>
    <cellStyle name="Note 2 8 3 6" xfId="26687"/>
    <cellStyle name="Note 2 8 3 6 2" xfId="26688"/>
    <cellStyle name="Note 2 8 3 6 3" xfId="26689"/>
    <cellStyle name="Note 2 8 3 6 4" xfId="26690"/>
    <cellStyle name="Note 2 8 3 6 5" xfId="26691"/>
    <cellStyle name="Note 2 8 3 6 6" xfId="26692"/>
    <cellStyle name="Note 2 8 3 6 7" xfId="26693"/>
    <cellStyle name="Note 2 8 3 7" xfId="26694"/>
    <cellStyle name="Note 2 8 3 8" xfId="26695"/>
    <cellStyle name="Note 2 8 3 9" xfId="26696"/>
    <cellStyle name="Note 2 8 4" xfId="26697"/>
    <cellStyle name="Note 2 8 4 2" xfId="26698"/>
    <cellStyle name="Note 2 8 4 2 2" xfId="26699"/>
    <cellStyle name="Note 2 8 4 2 3" xfId="26700"/>
    <cellStyle name="Note 2 8 4 2 4" xfId="26701"/>
    <cellStyle name="Note 2 8 4 2 5" xfId="26702"/>
    <cellStyle name="Note 2 8 4 2 6" xfId="26703"/>
    <cellStyle name="Note 2 8 4 2 7" xfId="26704"/>
    <cellStyle name="Note 2 8 4 3" xfId="26705"/>
    <cellStyle name="Note 2 8 4 4" xfId="26706"/>
    <cellStyle name="Note 2 8 4 5" xfId="26707"/>
    <cellStyle name="Note 2 8 5" xfId="26708"/>
    <cellStyle name="Note 2 8 5 2" xfId="26709"/>
    <cellStyle name="Note 2 8 5 2 2" xfId="26710"/>
    <cellStyle name="Note 2 8 5 2 3" xfId="26711"/>
    <cellStyle name="Note 2 8 5 2 4" xfId="26712"/>
    <cellStyle name="Note 2 8 5 2 5" xfId="26713"/>
    <cellStyle name="Note 2 8 5 2 6" xfId="26714"/>
    <cellStyle name="Note 2 8 5 2 7" xfId="26715"/>
    <cellStyle name="Note 2 8 5 3" xfId="26716"/>
    <cellStyle name="Note 2 8 5 4" xfId="26717"/>
    <cellStyle name="Note 2 8 5 5" xfId="26718"/>
    <cellStyle name="Note 2 8 6" xfId="26719"/>
    <cellStyle name="Note 2 8 6 2" xfId="26720"/>
    <cellStyle name="Note 2 8 6 2 2" xfId="26721"/>
    <cellStyle name="Note 2 8 6 2 3" xfId="26722"/>
    <cellStyle name="Note 2 8 6 2 4" xfId="26723"/>
    <cellStyle name="Note 2 8 6 2 5" xfId="26724"/>
    <cellStyle name="Note 2 8 6 2 6" xfId="26725"/>
    <cellStyle name="Note 2 8 6 2 7" xfId="26726"/>
    <cellStyle name="Note 2 8 6 3" xfId="26727"/>
    <cellStyle name="Note 2 8 6 4" xfId="26728"/>
    <cellStyle name="Note 2 8 6 5" xfId="26729"/>
    <cellStyle name="Note 2 8 7" xfId="26730"/>
    <cellStyle name="Note 2 8 7 2" xfId="26731"/>
    <cellStyle name="Note 2 8 7 2 2" xfId="26732"/>
    <cellStyle name="Note 2 8 7 2 3" xfId="26733"/>
    <cellStyle name="Note 2 8 7 2 4" xfId="26734"/>
    <cellStyle name="Note 2 8 7 2 5" xfId="26735"/>
    <cellStyle name="Note 2 8 7 2 6" xfId="26736"/>
    <cellStyle name="Note 2 8 7 2 7" xfId="26737"/>
    <cellStyle name="Note 2 8 7 3" xfId="26738"/>
    <cellStyle name="Note 2 8 7 4" xfId="26739"/>
    <cellStyle name="Note 2 8 7 5" xfId="26740"/>
    <cellStyle name="Note 2 8 8" xfId="26741"/>
    <cellStyle name="Note 2 8 8 2" xfId="26742"/>
    <cellStyle name="Note 2 8 8 3" xfId="26743"/>
    <cellStyle name="Note 2 8 8 4" xfId="26744"/>
    <cellStyle name="Note 2 8 8 5" xfId="26745"/>
    <cellStyle name="Note 2 8 8 6" xfId="26746"/>
    <cellStyle name="Note 2 8 8 7" xfId="26747"/>
    <cellStyle name="Note 2 8 8 8" xfId="26748"/>
    <cellStyle name="Note 2 8 9" xfId="26749"/>
    <cellStyle name="Note 2 8 9 2" xfId="26750"/>
    <cellStyle name="Note 2 8 9 3" xfId="26751"/>
    <cellStyle name="Note 2 8 9 4" xfId="26752"/>
    <cellStyle name="Note 2 8 9 5" xfId="26753"/>
    <cellStyle name="Note 2 8 9 6" xfId="26754"/>
    <cellStyle name="Note 2 8 9 7" xfId="26755"/>
    <cellStyle name="Note 2 9" xfId="26756"/>
    <cellStyle name="Note 2 9 10" xfId="26757"/>
    <cellStyle name="Note 2 9 10 2" xfId="26758"/>
    <cellStyle name="Note 2 9 10 3" xfId="26759"/>
    <cellStyle name="Note 2 9 10 4" xfId="26760"/>
    <cellStyle name="Note 2 9 10 5" xfId="26761"/>
    <cellStyle name="Note 2 9 11" xfId="26762"/>
    <cellStyle name="Note 2 9 11 2" xfId="26763"/>
    <cellStyle name="Note 2 9 11 3" xfId="26764"/>
    <cellStyle name="Note 2 9 11 4" xfId="26765"/>
    <cellStyle name="Note 2 9 11 5" xfId="26766"/>
    <cellStyle name="Note 2 9 12" xfId="26767"/>
    <cellStyle name="Note 2 9 12 2" xfId="26768"/>
    <cellStyle name="Note 2 9 12 3" xfId="26769"/>
    <cellStyle name="Note 2 9 12 4" xfId="26770"/>
    <cellStyle name="Note 2 9 12 5" xfId="26771"/>
    <cellStyle name="Note 2 9 13" xfId="26772"/>
    <cellStyle name="Note 2 9 13 2" xfId="26773"/>
    <cellStyle name="Note 2 9 13 3" xfId="26774"/>
    <cellStyle name="Note 2 9 13 4" xfId="26775"/>
    <cellStyle name="Note 2 9 13 5" xfId="26776"/>
    <cellStyle name="Note 2 9 14" xfId="26777"/>
    <cellStyle name="Note 2 9 14 2" xfId="26778"/>
    <cellStyle name="Note 2 9 14 3" xfId="26779"/>
    <cellStyle name="Note 2 9 14 4" xfId="26780"/>
    <cellStyle name="Note 2 9 14 5" xfId="26781"/>
    <cellStyle name="Note 2 9 15" xfId="26782"/>
    <cellStyle name="Note 2 9 15 2" xfId="26783"/>
    <cellStyle name="Note 2 9 15 3" xfId="26784"/>
    <cellStyle name="Note 2 9 15 4" xfId="26785"/>
    <cellStyle name="Note 2 9 15 5" xfId="26786"/>
    <cellStyle name="Note 2 9 16" xfId="26787"/>
    <cellStyle name="Note 2 9 16 2" xfId="26788"/>
    <cellStyle name="Note 2 9 16 3" xfId="26789"/>
    <cellStyle name="Note 2 9 16 4" xfId="26790"/>
    <cellStyle name="Note 2 9 16 5" xfId="26791"/>
    <cellStyle name="Note 2 9 17" xfId="26792"/>
    <cellStyle name="Note 2 9 17 2" xfId="26793"/>
    <cellStyle name="Note 2 9 17 3" xfId="26794"/>
    <cellStyle name="Note 2 9 17 4" xfId="26795"/>
    <cellStyle name="Note 2 9 17 5" xfId="26796"/>
    <cellStyle name="Note 2 9 18" xfId="26797"/>
    <cellStyle name="Note 2 9 2" xfId="26798"/>
    <cellStyle name="Note 2 9 2 2" xfId="26799"/>
    <cellStyle name="Note 2 9 2 2 2" xfId="26800"/>
    <cellStyle name="Note 2 9 2 2 3" xfId="26801"/>
    <cellStyle name="Note 2 9 2 2 4" xfId="26802"/>
    <cellStyle name="Note 2 9 2 2 5" xfId="26803"/>
    <cellStyle name="Note 2 9 2 2 6" xfId="26804"/>
    <cellStyle name="Note 2 9 2 2 7" xfId="26805"/>
    <cellStyle name="Note 2 9 2 3" xfId="26806"/>
    <cellStyle name="Note 2 9 2 4" xfId="26807"/>
    <cellStyle name="Note 2 9 2 5" xfId="26808"/>
    <cellStyle name="Note 2 9 3" xfId="26809"/>
    <cellStyle name="Note 2 9 3 2" xfId="26810"/>
    <cellStyle name="Note 2 9 3 2 2" xfId="26811"/>
    <cellStyle name="Note 2 9 3 2 3" xfId="26812"/>
    <cellStyle name="Note 2 9 3 2 4" xfId="26813"/>
    <cellStyle name="Note 2 9 3 2 5" xfId="26814"/>
    <cellStyle name="Note 2 9 3 2 6" xfId="26815"/>
    <cellStyle name="Note 2 9 3 2 7" xfId="26816"/>
    <cellStyle name="Note 2 9 3 3" xfId="26817"/>
    <cellStyle name="Note 2 9 3 4" xfId="26818"/>
    <cellStyle name="Note 2 9 3 5" xfId="26819"/>
    <cellStyle name="Note 2 9 4" xfId="26820"/>
    <cellStyle name="Note 2 9 4 2" xfId="26821"/>
    <cellStyle name="Note 2 9 4 2 2" xfId="26822"/>
    <cellStyle name="Note 2 9 4 2 3" xfId="26823"/>
    <cellStyle name="Note 2 9 4 2 4" xfId="26824"/>
    <cellStyle name="Note 2 9 4 2 5" xfId="26825"/>
    <cellStyle name="Note 2 9 4 2 6" xfId="26826"/>
    <cellStyle name="Note 2 9 4 2 7" xfId="26827"/>
    <cellStyle name="Note 2 9 4 3" xfId="26828"/>
    <cellStyle name="Note 2 9 4 4" xfId="26829"/>
    <cellStyle name="Note 2 9 4 5" xfId="26830"/>
    <cellStyle name="Note 2 9 5" xfId="26831"/>
    <cellStyle name="Note 2 9 5 2" xfId="26832"/>
    <cellStyle name="Note 2 9 5 3" xfId="26833"/>
    <cellStyle name="Note 2 9 5 4" xfId="26834"/>
    <cellStyle name="Note 2 9 5 5" xfId="26835"/>
    <cellStyle name="Note 2 9 5 6" xfId="26836"/>
    <cellStyle name="Note 2 9 5 7" xfId="26837"/>
    <cellStyle name="Note 2 9 5 8" xfId="26838"/>
    <cellStyle name="Note 2 9 6" xfId="26839"/>
    <cellStyle name="Note 2 9 6 2" xfId="26840"/>
    <cellStyle name="Note 2 9 6 3" xfId="26841"/>
    <cellStyle name="Note 2 9 6 4" xfId="26842"/>
    <cellStyle name="Note 2 9 6 5" xfId="26843"/>
    <cellStyle name="Note 2 9 6 6" xfId="26844"/>
    <cellStyle name="Note 2 9 6 7" xfId="26845"/>
    <cellStyle name="Note 2 9 7" xfId="26846"/>
    <cellStyle name="Note 2 9 7 2" xfId="26847"/>
    <cellStyle name="Note 2 9 7 3" xfId="26848"/>
    <cellStyle name="Note 2 9 7 4" xfId="26849"/>
    <cellStyle name="Note 2 9 7 5" xfId="26850"/>
    <cellStyle name="Note 2 9 8" xfId="26851"/>
    <cellStyle name="Note 2 9 8 2" xfId="26852"/>
    <cellStyle name="Note 2 9 8 3" xfId="26853"/>
    <cellStyle name="Note 2 9 8 4" xfId="26854"/>
    <cellStyle name="Note 2 9 8 5" xfId="26855"/>
    <cellStyle name="Note 2 9 9" xfId="26856"/>
    <cellStyle name="Note 2 9 9 2" xfId="26857"/>
    <cellStyle name="Note 2 9 9 3" xfId="26858"/>
    <cellStyle name="Note 2 9 9 4" xfId="26859"/>
    <cellStyle name="Note 2 9 9 5" xfId="26860"/>
    <cellStyle name="Note 3" xfId="289"/>
    <cellStyle name="Note 3 2" xfId="26861"/>
    <cellStyle name="Note 3 3" xfId="26862"/>
    <cellStyle name="Note 3 4" xfId="26863"/>
    <cellStyle name="Note 3 5" xfId="26864"/>
    <cellStyle name="Note 3 6" xfId="26865"/>
    <cellStyle name="Note 3 7" xfId="26866"/>
    <cellStyle name="Note 4" xfId="290"/>
    <cellStyle name="Note 4 2" xfId="26867"/>
    <cellStyle name="Note 4 3" xfId="26868"/>
    <cellStyle name="Note 4 4" xfId="26869"/>
    <cellStyle name="Note 4 5" xfId="26870"/>
    <cellStyle name="Note 4 6" xfId="26871"/>
    <cellStyle name="Note 4 7" xfId="26872"/>
    <cellStyle name="Note 5" xfId="26873"/>
    <cellStyle name="Note 5 2" xfId="26874"/>
    <cellStyle name="Note 5 3" xfId="26875"/>
    <cellStyle name="Note 5 4" xfId="26876"/>
    <cellStyle name="Note 5 5" xfId="26877"/>
    <cellStyle name="Note 5 6" xfId="26878"/>
    <cellStyle name="Note 5 7" xfId="26879"/>
    <cellStyle name="Note 6" xfId="26880"/>
    <cellStyle name="Note 6 2" xfId="26881"/>
    <cellStyle name="Note 6 3" xfId="26882"/>
    <cellStyle name="Note 6 4" xfId="26883"/>
    <cellStyle name="Note 6 5" xfId="26884"/>
    <cellStyle name="Note 6 6" xfId="26885"/>
    <cellStyle name="Note 6 7" xfId="26886"/>
    <cellStyle name="Note 7" xfId="26887"/>
    <cellStyle name="Note 7 2" xfId="26888"/>
    <cellStyle name="Note 7 3" xfId="26889"/>
    <cellStyle name="Note 7 4" xfId="26890"/>
    <cellStyle name="Note 7 5" xfId="26891"/>
    <cellStyle name="Note 7 6" xfId="26892"/>
    <cellStyle name="Note 7 7" xfId="26893"/>
    <cellStyle name="Note 8" xfId="26894"/>
    <cellStyle name="Note 8 2" xfId="26895"/>
    <cellStyle name="Note 8 3" xfId="26896"/>
    <cellStyle name="Note 8 4" xfId="26897"/>
    <cellStyle name="Note 8 5" xfId="26898"/>
    <cellStyle name="Note 8 6" xfId="26899"/>
    <cellStyle name="Note 8 7" xfId="26900"/>
    <cellStyle name="Note 9" xfId="26901"/>
    <cellStyle name="Output 2" xfId="193"/>
    <cellStyle name="Output 2 10" xfId="26902"/>
    <cellStyle name="Output 2 10 10" xfId="26903"/>
    <cellStyle name="Output 2 10 10 2" xfId="26904"/>
    <cellStyle name="Output 2 10 10 3" xfId="26905"/>
    <cellStyle name="Output 2 10 10 4" xfId="26906"/>
    <cellStyle name="Output 2 10 10 5" xfId="26907"/>
    <cellStyle name="Output 2 10 11" xfId="26908"/>
    <cellStyle name="Output 2 10 11 2" xfId="26909"/>
    <cellStyle name="Output 2 10 11 3" xfId="26910"/>
    <cellStyle name="Output 2 10 11 4" xfId="26911"/>
    <cellStyle name="Output 2 10 11 5" xfId="26912"/>
    <cellStyle name="Output 2 10 12" xfId="26913"/>
    <cellStyle name="Output 2 10 12 2" xfId="26914"/>
    <cellStyle name="Output 2 10 12 3" xfId="26915"/>
    <cellStyle name="Output 2 10 12 4" xfId="26916"/>
    <cellStyle name="Output 2 10 12 5" xfId="26917"/>
    <cellStyle name="Output 2 10 13" xfId="26918"/>
    <cellStyle name="Output 2 10 13 2" xfId="26919"/>
    <cellStyle name="Output 2 10 13 3" xfId="26920"/>
    <cellStyle name="Output 2 10 13 4" xfId="26921"/>
    <cellStyle name="Output 2 10 13 5" xfId="26922"/>
    <cellStyle name="Output 2 10 14" xfId="26923"/>
    <cellStyle name="Output 2 10 14 2" xfId="26924"/>
    <cellStyle name="Output 2 10 14 3" xfId="26925"/>
    <cellStyle name="Output 2 10 14 4" xfId="26926"/>
    <cellStyle name="Output 2 10 14 5" xfId="26927"/>
    <cellStyle name="Output 2 10 15" xfId="26928"/>
    <cellStyle name="Output 2 10 15 2" xfId="26929"/>
    <cellStyle name="Output 2 10 15 3" xfId="26930"/>
    <cellStyle name="Output 2 10 15 4" xfId="26931"/>
    <cellStyle name="Output 2 10 15 5" xfId="26932"/>
    <cellStyle name="Output 2 10 16" xfId="26933"/>
    <cellStyle name="Output 2 10 16 2" xfId="26934"/>
    <cellStyle name="Output 2 10 16 3" xfId="26935"/>
    <cellStyle name="Output 2 10 16 4" xfId="26936"/>
    <cellStyle name="Output 2 10 16 5" xfId="26937"/>
    <cellStyle name="Output 2 10 17" xfId="26938"/>
    <cellStyle name="Output 2 10 17 2" xfId="26939"/>
    <cellStyle name="Output 2 10 17 3" xfId="26940"/>
    <cellStyle name="Output 2 10 17 4" xfId="26941"/>
    <cellStyle name="Output 2 10 17 5" xfId="26942"/>
    <cellStyle name="Output 2 10 18" xfId="26943"/>
    <cellStyle name="Output 2 10 18 2" xfId="26944"/>
    <cellStyle name="Output 2 10 18 3" xfId="26945"/>
    <cellStyle name="Output 2 10 18 4" xfId="26946"/>
    <cellStyle name="Output 2 10 18 5" xfId="26947"/>
    <cellStyle name="Output 2 10 19" xfId="26948"/>
    <cellStyle name="Output 2 10 2" xfId="26949"/>
    <cellStyle name="Output 2 10 2 10" xfId="26950"/>
    <cellStyle name="Output 2 10 2 10 2" xfId="26951"/>
    <cellStyle name="Output 2 10 2 10 3" xfId="26952"/>
    <cellStyle name="Output 2 10 2 10 4" xfId="26953"/>
    <cellStyle name="Output 2 10 2 10 5" xfId="26954"/>
    <cellStyle name="Output 2 10 2 11" xfId="26955"/>
    <cellStyle name="Output 2 10 2 11 2" xfId="26956"/>
    <cellStyle name="Output 2 10 2 11 3" xfId="26957"/>
    <cellStyle name="Output 2 10 2 11 4" xfId="26958"/>
    <cellStyle name="Output 2 10 2 11 5" xfId="26959"/>
    <cellStyle name="Output 2 10 2 12" xfId="26960"/>
    <cellStyle name="Output 2 10 2 12 2" xfId="26961"/>
    <cellStyle name="Output 2 10 2 12 3" xfId="26962"/>
    <cellStyle name="Output 2 10 2 12 4" xfId="26963"/>
    <cellStyle name="Output 2 10 2 12 5" xfId="26964"/>
    <cellStyle name="Output 2 10 2 13" xfId="26965"/>
    <cellStyle name="Output 2 10 2 13 2" xfId="26966"/>
    <cellStyle name="Output 2 10 2 13 3" xfId="26967"/>
    <cellStyle name="Output 2 10 2 13 4" xfId="26968"/>
    <cellStyle name="Output 2 10 2 13 5" xfId="26969"/>
    <cellStyle name="Output 2 10 2 14" xfId="26970"/>
    <cellStyle name="Output 2 10 2 14 2" xfId="26971"/>
    <cellStyle name="Output 2 10 2 14 3" xfId="26972"/>
    <cellStyle name="Output 2 10 2 14 4" xfId="26973"/>
    <cellStyle name="Output 2 10 2 14 5" xfId="26974"/>
    <cellStyle name="Output 2 10 2 15" xfId="26975"/>
    <cellStyle name="Output 2 10 2 15 2" xfId="26976"/>
    <cellStyle name="Output 2 10 2 15 3" xfId="26977"/>
    <cellStyle name="Output 2 10 2 15 4" xfId="26978"/>
    <cellStyle name="Output 2 10 2 15 5" xfId="26979"/>
    <cellStyle name="Output 2 10 2 16" xfId="26980"/>
    <cellStyle name="Output 2 10 2 16 2" xfId="26981"/>
    <cellStyle name="Output 2 10 2 16 3" xfId="26982"/>
    <cellStyle name="Output 2 10 2 16 4" xfId="26983"/>
    <cellStyle name="Output 2 10 2 16 5" xfId="26984"/>
    <cellStyle name="Output 2 10 2 17" xfId="26985"/>
    <cellStyle name="Output 2 10 2 17 2" xfId="26986"/>
    <cellStyle name="Output 2 10 2 17 3" xfId="26987"/>
    <cellStyle name="Output 2 10 2 17 4" xfId="26988"/>
    <cellStyle name="Output 2 10 2 17 5" xfId="26989"/>
    <cellStyle name="Output 2 10 2 18" xfId="26990"/>
    <cellStyle name="Output 2 10 2 18 2" xfId="26991"/>
    <cellStyle name="Output 2 10 2 18 3" xfId="26992"/>
    <cellStyle name="Output 2 10 2 18 4" xfId="26993"/>
    <cellStyle name="Output 2 10 2 18 5" xfId="26994"/>
    <cellStyle name="Output 2 10 2 19" xfId="26995"/>
    <cellStyle name="Output 2 10 2 2" xfId="26996"/>
    <cellStyle name="Output 2 10 2 2 2" xfId="26997"/>
    <cellStyle name="Output 2 10 2 2 2 2" xfId="26998"/>
    <cellStyle name="Output 2 10 2 2 2 3" xfId="26999"/>
    <cellStyle name="Output 2 10 2 2 2 4" xfId="27000"/>
    <cellStyle name="Output 2 10 2 2 2 5" xfId="27001"/>
    <cellStyle name="Output 2 10 2 2 2 6" xfId="27002"/>
    <cellStyle name="Output 2 10 2 2 2 7" xfId="27003"/>
    <cellStyle name="Output 2 10 2 2 3" xfId="27004"/>
    <cellStyle name="Output 2 10 2 2 4" xfId="27005"/>
    <cellStyle name="Output 2 10 2 2 5" xfId="27006"/>
    <cellStyle name="Output 2 10 2 3" xfId="27007"/>
    <cellStyle name="Output 2 10 2 3 2" xfId="27008"/>
    <cellStyle name="Output 2 10 2 3 2 2" xfId="27009"/>
    <cellStyle name="Output 2 10 2 3 2 3" xfId="27010"/>
    <cellStyle name="Output 2 10 2 3 2 4" xfId="27011"/>
    <cellStyle name="Output 2 10 2 3 2 5" xfId="27012"/>
    <cellStyle name="Output 2 10 2 3 2 6" xfId="27013"/>
    <cellStyle name="Output 2 10 2 3 2 7" xfId="27014"/>
    <cellStyle name="Output 2 10 2 3 3" xfId="27015"/>
    <cellStyle name="Output 2 10 2 3 4" xfId="27016"/>
    <cellStyle name="Output 2 10 2 3 5" xfId="27017"/>
    <cellStyle name="Output 2 10 2 4" xfId="27018"/>
    <cellStyle name="Output 2 10 2 4 2" xfId="27019"/>
    <cellStyle name="Output 2 10 2 4 2 2" xfId="27020"/>
    <cellStyle name="Output 2 10 2 4 2 3" xfId="27021"/>
    <cellStyle name="Output 2 10 2 4 2 4" xfId="27022"/>
    <cellStyle name="Output 2 10 2 4 2 5" xfId="27023"/>
    <cellStyle name="Output 2 10 2 4 2 6" xfId="27024"/>
    <cellStyle name="Output 2 10 2 4 2 7" xfId="27025"/>
    <cellStyle name="Output 2 10 2 4 3" xfId="27026"/>
    <cellStyle name="Output 2 10 2 4 4" xfId="27027"/>
    <cellStyle name="Output 2 10 2 4 5" xfId="27028"/>
    <cellStyle name="Output 2 10 2 5" xfId="27029"/>
    <cellStyle name="Output 2 10 2 5 2" xfId="27030"/>
    <cellStyle name="Output 2 10 2 5 3" xfId="27031"/>
    <cellStyle name="Output 2 10 2 5 4" xfId="27032"/>
    <cellStyle name="Output 2 10 2 5 5" xfId="27033"/>
    <cellStyle name="Output 2 10 2 5 6" xfId="27034"/>
    <cellStyle name="Output 2 10 2 5 7" xfId="27035"/>
    <cellStyle name="Output 2 10 2 5 8" xfId="27036"/>
    <cellStyle name="Output 2 10 2 6" xfId="27037"/>
    <cellStyle name="Output 2 10 2 6 2" xfId="27038"/>
    <cellStyle name="Output 2 10 2 6 3" xfId="27039"/>
    <cellStyle name="Output 2 10 2 6 4" xfId="27040"/>
    <cellStyle name="Output 2 10 2 6 5" xfId="27041"/>
    <cellStyle name="Output 2 10 2 6 6" xfId="27042"/>
    <cellStyle name="Output 2 10 2 6 7" xfId="27043"/>
    <cellStyle name="Output 2 10 2 7" xfId="27044"/>
    <cellStyle name="Output 2 10 2 7 2" xfId="27045"/>
    <cellStyle name="Output 2 10 2 7 3" xfId="27046"/>
    <cellStyle name="Output 2 10 2 7 4" xfId="27047"/>
    <cellStyle name="Output 2 10 2 7 5" xfId="27048"/>
    <cellStyle name="Output 2 10 2 8" xfId="27049"/>
    <cellStyle name="Output 2 10 2 8 2" xfId="27050"/>
    <cellStyle name="Output 2 10 2 8 3" xfId="27051"/>
    <cellStyle name="Output 2 10 2 8 4" xfId="27052"/>
    <cellStyle name="Output 2 10 2 8 5" xfId="27053"/>
    <cellStyle name="Output 2 10 2 9" xfId="27054"/>
    <cellStyle name="Output 2 10 2 9 2" xfId="27055"/>
    <cellStyle name="Output 2 10 2 9 3" xfId="27056"/>
    <cellStyle name="Output 2 10 2 9 4" xfId="27057"/>
    <cellStyle name="Output 2 10 2 9 5" xfId="27058"/>
    <cellStyle name="Output 2 10 3" xfId="27059"/>
    <cellStyle name="Output 2 10 3 10" xfId="27060"/>
    <cellStyle name="Output 2 10 3 2" xfId="27061"/>
    <cellStyle name="Output 2 10 3 2 2" xfId="27062"/>
    <cellStyle name="Output 2 10 3 2 2 2" xfId="27063"/>
    <cellStyle name="Output 2 10 3 2 2 3" xfId="27064"/>
    <cellStyle name="Output 2 10 3 2 2 4" xfId="27065"/>
    <cellStyle name="Output 2 10 3 2 2 5" xfId="27066"/>
    <cellStyle name="Output 2 10 3 2 2 6" xfId="27067"/>
    <cellStyle name="Output 2 10 3 2 2 7" xfId="27068"/>
    <cellStyle name="Output 2 10 3 2 3" xfId="27069"/>
    <cellStyle name="Output 2 10 3 2 4" xfId="27070"/>
    <cellStyle name="Output 2 10 3 3" xfId="27071"/>
    <cellStyle name="Output 2 10 3 3 2" xfId="27072"/>
    <cellStyle name="Output 2 10 3 3 2 2" xfId="27073"/>
    <cellStyle name="Output 2 10 3 3 2 3" xfId="27074"/>
    <cellStyle name="Output 2 10 3 3 2 4" xfId="27075"/>
    <cellStyle name="Output 2 10 3 3 2 5" xfId="27076"/>
    <cellStyle name="Output 2 10 3 3 2 6" xfId="27077"/>
    <cellStyle name="Output 2 10 3 3 2 7" xfId="27078"/>
    <cellStyle name="Output 2 10 3 3 3" xfId="27079"/>
    <cellStyle name="Output 2 10 3 3 4" xfId="27080"/>
    <cellStyle name="Output 2 10 3 4" xfId="27081"/>
    <cellStyle name="Output 2 10 3 4 2" xfId="27082"/>
    <cellStyle name="Output 2 10 3 4 2 2" xfId="27083"/>
    <cellStyle name="Output 2 10 3 4 2 3" xfId="27084"/>
    <cellStyle name="Output 2 10 3 4 2 4" xfId="27085"/>
    <cellStyle name="Output 2 10 3 4 2 5" xfId="27086"/>
    <cellStyle name="Output 2 10 3 4 2 6" xfId="27087"/>
    <cellStyle name="Output 2 10 3 4 2 7" xfId="27088"/>
    <cellStyle name="Output 2 10 3 4 3" xfId="27089"/>
    <cellStyle name="Output 2 10 3 4 4" xfId="27090"/>
    <cellStyle name="Output 2 10 3 5" xfId="27091"/>
    <cellStyle name="Output 2 10 3 5 2" xfId="27092"/>
    <cellStyle name="Output 2 10 3 5 3" xfId="27093"/>
    <cellStyle name="Output 2 10 3 5 4" xfId="27094"/>
    <cellStyle name="Output 2 10 3 5 5" xfId="27095"/>
    <cellStyle name="Output 2 10 3 5 6" xfId="27096"/>
    <cellStyle name="Output 2 10 3 5 7" xfId="27097"/>
    <cellStyle name="Output 2 10 3 5 8" xfId="27098"/>
    <cellStyle name="Output 2 10 3 6" xfId="27099"/>
    <cellStyle name="Output 2 10 3 6 2" xfId="27100"/>
    <cellStyle name="Output 2 10 3 6 3" xfId="27101"/>
    <cellStyle name="Output 2 10 3 6 4" xfId="27102"/>
    <cellStyle name="Output 2 10 3 6 5" xfId="27103"/>
    <cellStyle name="Output 2 10 3 6 6" xfId="27104"/>
    <cellStyle name="Output 2 10 3 6 7" xfId="27105"/>
    <cellStyle name="Output 2 10 3 7" xfId="27106"/>
    <cellStyle name="Output 2 10 3 8" xfId="27107"/>
    <cellStyle name="Output 2 10 3 9" xfId="27108"/>
    <cellStyle name="Output 2 10 4" xfId="27109"/>
    <cellStyle name="Output 2 10 4 2" xfId="27110"/>
    <cellStyle name="Output 2 10 4 2 2" xfId="27111"/>
    <cellStyle name="Output 2 10 4 2 3" xfId="27112"/>
    <cellStyle name="Output 2 10 4 2 4" xfId="27113"/>
    <cellStyle name="Output 2 10 4 2 5" xfId="27114"/>
    <cellStyle name="Output 2 10 4 2 6" xfId="27115"/>
    <cellStyle name="Output 2 10 4 2 7" xfId="27116"/>
    <cellStyle name="Output 2 10 4 3" xfId="27117"/>
    <cellStyle name="Output 2 10 4 4" xfId="27118"/>
    <cellStyle name="Output 2 10 4 5" xfId="27119"/>
    <cellStyle name="Output 2 10 5" xfId="27120"/>
    <cellStyle name="Output 2 10 5 2" xfId="27121"/>
    <cellStyle name="Output 2 10 5 2 2" xfId="27122"/>
    <cellStyle name="Output 2 10 5 2 3" xfId="27123"/>
    <cellStyle name="Output 2 10 5 2 4" xfId="27124"/>
    <cellStyle name="Output 2 10 5 2 5" xfId="27125"/>
    <cellStyle name="Output 2 10 5 2 6" xfId="27126"/>
    <cellStyle name="Output 2 10 5 2 7" xfId="27127"/>
    <cellStyle name="Output 2 10 5 3" xfId="27128"/>
    <cellStyle name="Output 2 10 5 4" xfId="27129"/>
    <cellStyle name="Output 2 10 5 5" xfId="27130"/>
    <cellStyle name="Output 2 10 6" xfId="27131"/>
    <cellStyle name="Output 2 10 6 2" xfId="27132"/>
    <cellStyle name="Output 2 10 6 2 2" xfId="27133"/>
    <cellStyle name="Output 2 10 6 2 3" xfId="27134"/>
    <cellStyle name="Output 2 10 6 2 4" xfId="27135"/>
    <cellStyle name="Output 2 10 6 2 5" xfId="27136"/>
    <cellStyle name="Output 2 10 6 2 6" xfId="27137"/>
    <cellStyle name="Output 2 10 6 2 7" xfId="27138"/>
    <cellStyle name="Output 2 10 6 3" xfId="27139"/>
    <cellStyle name="Output 2 10 6 4" xfId="27140"/>
    <cellStyle name="Output 2 10 6 5" xfId="27141"/>
    <cellStyle name="Output 2 10 7" xfId="27142"/>
    <cellStyle name="Output 2 10 7 2" xfId="27143"/>
    <cellStyle name="Output 2 10 7 2 2" xfId="27144"/>
    <cellStyle name="Output 2 10 7 2 3" xfId="27145"/>
    <cellStyle name="Output 2 10 7 2 4" xfId="27146"/>
    <cellStyle name="Output 2 10 7 2 5" xfId="27147"/>
    <cellStyle name="Output 2 10 7 2 6" xfId="27148"/>
    <cellStyle name="Output 2 10 7 2 7" xfId="27149"/>
    <cellStyle name="Output 2 10 7 3" xfId="27150"/>
    <cellStyle name="Output 2 10 7 4" xfId="27151"/>
    <cellStyle name="Output 2 10 7 5" xfId="27152"/>
    <cellStyle name="Output 2 10 8" xfId="27153"/>
    <cellStyle name="Output 2 10 8 2" xfId="27154"/>
    <cellStyle name="Output 2 10 8 3" xfId="27155"/>
    <cellStyle name="Output 2 10 8 4" xfId="27156"/>
    <cellStyle name="Output 2 10 8 5" xfId="27157"/>
    <cellStyle name="Output 2 10 8 6" xfId="27158"/>
    <cellStyle name="Output 2 10 8 7" xfId="27159"/>
    <cellStyle name="Output 2 10 8 8" xfId="27160"/>
    <cellStyle name="Output 2 10 9" xfId="27161"/>
    <cellStyle name="Output 2 10 9 2" xfId="27162"/>
    <cellStyle name="Output 2 10 9 3" xfId="27163"/>
    <cellStyle name="Output 2 10 9 4" xfId="27164"/>
    <cellStyle name="Output 2 10 9 5" xfId="27165"/>
    <cellStyle name="Output 2 10 9 6" xfId="27166"/>
    <cellStyle name="Output 2 10 9 7" xfId="27167"/>
    <cellStyle name="Output 2 11" xfId="27168"/>
    <cellStyle name="Output 2 11 10" xfId="27169"/>
    <cellStyle name="Output 2 11 10 2" xfId="27170"/>
    <cellStyle name="Output 2 11 10 3" xfId="27171"/>
    <cellStyle name="Output 2 11 10 4" xfId="27172"/>
    <cellStyle name="Output 2 11 10 5" xfId="27173"/>
    <cellStyle name="Output 2 11 11" xfId="27174"/>
    <cellStyle name="Output 2 11 11 2" xfId="27175"/>
    <cellStyle name="Output 2 11 11 3" xfId="27176"/>
    <cellStyle name="Output 2 11 11 4" xfId="27177"/>
    <cellStyle name="Output 2 11 11 5" xfId="27178"/>
    <cellStyle name="Output 2 11 12" xfId="27179"/>
    <cellStyle name="Output 2 11 12 2" xfId="27180"/>
    <cellStyle name="Output 2 11 12 3" xfId="27181"/>
    <cellStyle name="Output 2 11 12 4" xfId="27182"/>
    <cellStyle name="Output 2 11 12 5" xfId="27183"/>
    <cellStyle name="Output 2 11 13" xfId="27184"/>
    <cellStyle name="Output 2 11 13 2" xfId="27185"/>
    <cellStyle name="Output 2 11 13 3" xfId="27186"/>
    <cellStyle name="Output 2 11 13 4" xfId="27187"/>
    <cellStyle name="Output 2 11 13 5" xfId="27188"/>
    <cellStyle name="Output 2 11 14" xfId="27189"/>
    <cellStyle name="Output 2 11 14 2" xfId="27190"/>
    <cellStyle name="Output 2 11 14 3" xfId="27191"/>
    <cellStyle name="Output 2 11 14 4" xfId="27192"/>
    <cellStyle name="Output 2 11 14 5" xfId="27193"/>
    <cellStyle name="Output 2 11 15" xfId="27194"/>
    <cellStyle name="Output 2 11 15 2" xfId="27195"/>
    <cellStyle name="Output 2 11 15 3" xfId="27196"/>
    <cellStyle name="Output 2 11 15 4" xfId="27197"/>
    <cellStyle name="Output 2 11 15 5" xfId="27198"/>
    <cellStyle name="Output 2 11 16" xfId="27199"/>
    <cellStyle name="Output 2 11 16 2" xfId="27200"/>
    <cellStyle name="Output 2 11 16 3" xfId="27201"/>
    <cellStyle name="Output 2 11 16 4" xfId="27202"/>
    <cellStyle name="Output 2 11 16 5" xfId="27203"/>
    <cellStyle name="Output 2 11 17" xfId="27204"/>
    <cellStyle name="Output 2 11 17 2" xfId="27205"/>
    <cellStyle name="Output 2 11 17 3" xfId="27206"/>
    <cellStyle name="Output 2 11 17 4" xfId="27207"/>
    <cellStyle name="Output 2 11 17 5" xfId="27208"/>
    <cellStyle name="Output 2 11 18" xfId="27209"/>
    <cellStyle name="Output 2 11 18 2" xfId="27210"/>
    <cellStyle name="Output 2 11 18 3" xfId="27211"/>
    <cellStyle name="Output 2 11 18 4" xfId="27212"/>
    <cellStyle name="Output 2 11 18 5" xfId="27213"/>
    <cellStyle name="Output 2 11 19" xfId="27214"/>
    <cellStyle name="Output 2 11 2" xfId="27215"/>
    <cellStyle name="Output 2 11 2 10" xfId="27216"/>
    <cellStyle name="Output 2 11 2 10 2" xfId="27217"/>
    <cellStyle name="Output 2 11 2 10 3" xfId="27218"/>
    <cellStyle name="Output 2 11 2 10 4" xfId="27219"/>
    <cellStyle name="Output 2 11 2 10 5" xfId="27220"/>
    <cellStyle name="Output 2 11 2 11" xfId="27221"/>
    <cellStyle name="Output 2 11 2 11 2" xfId="27222"/>
    <cellStyle name="Output 2 11 2 11 3" xfId="27223"/>
    <cellStyle name="Output 2 11 2 11 4" xfId="27224"/>
    <cellStyle name="Output 2 11 2 11 5" xfId="27225"/>
    <cellStyle name="Output 2 11 2 12" xfId="27226"/>
    <cellStyle name="Output 2 11 2 12 2" xfId="27227"/>
    <cellStyle name="Output 2 11 2 12 3" xfId="27228"/>
    <cellStyle name="Output 2 11 2 12 4" xfId="27229"/>
    <cellStyle name="Output 2 11 2 12 5" xfId="27230"/>
    <cellStyle name="Output 2 11 2 13" xfId="27231"/>
    <cellStyle name="Output 2 11 2 13 2" xfId="27232"/>
    <cellStyle name="Output 2 11 2 13 3" xfId="27233"/>
    <cellStyle name="Output 2 11 2 13 4" xfId="27234"/>
    <cellStyle name="Output 2 11 2 13 5" xfId="27235"/>
    <cellStyle name="Output 2 11 2 14" xfId="27236"/>
    <cellStyle name="Output 2 11 2 14 2" xfId="27237"/>
    <cellStyle name="Output 2 11 2 14 3" xfId="27238"/>
    <cellStyle name="Output 2 11 2 14 4" xfId="27239"/>
    <cellStyle name="Output 2 11 2 14 5" xfId="27240"/>
    <cellStyle name="Output 2 11 2 15" xfId="27241"/>
    <cellStyle name="Output 2 11 2 15 2" xfId="27242"/>
    <cellStyle name="Output 2 11 2 15 3" xfId="27243"/>
    <cellStyle name="Output 2 11 2 15 4" xfId="27244"/>
    <cellStyle name="Output 2 11 2 15 5" xfId="27245"/>
    <cellStyle name="Output 2 11 2 16" xfId="27246"/>
    <cellStyle name="Output 2 11 2 16 2" xfId="27247"/>
    <cellStyle name="Output 2 11 2 16 3" xfId="27248"/>
    <cellStyle name="Output 2 11 2 16 4" xfId="27249"/>
    <cellStyle name="Output 2 11 2 16 5" xfId="27250"/>
    <cellStyle name="Output 2 11 2 17" xfId="27251"/>
    <cellStyle name="Output 2 11 2 17 2" xfId="27252"/>
    <cellStyle name="Output 2 11 2 17 3" xfId="27253"/>
    <cellStyle name="Output 2 11 2 17 4" xfId="27254"/>
    <cellStyle name="Output 2 11 2 17 5" xfId="27255"/>
    <cellStyle name="Output 2 11 2 18" xfId="27256"/>
    <cellStyle name="Output 2 11 2 18 2" xfId="27257"/>
    <cellStyle name="Output 2 11 2 18 3" xfId="27258"/>
    <cellStyle name="Output 2 11 2 18 4" xfId="27259"/>
    <cellStyle name="Output 2 11 2 18 5" xfId="27260"/>
    <cellStyle name="Output 2 11 2 19" xfId="27261"/>
    <cellStyle name="Output 2 11 2 2" xfId="27262"/>
    <cellStyle name="Output 2 11 2 2 2" xfId="27263"/>
    <cellStyle name="Output 2 11 2 2 2 2" xfId="27264"/>
    <cellStyle name="Output 2 11 2 2 2 3" xfId="27265"/>
    <cellStyle name="Output 2 11 2 2 2 4" xfId="27266"/>
    <cellStyle name="Output 2 11 2 2 2 5" xfId="27267"/>
    <cellStyle name="Output 2 11 2 2 2 6" xfId="27268"/>
    <cellStyle name="Output 2 11 2 2 2 7" xfId="27269"/>
    <cellStyle name="Output 2 11 2 2 3" xfId="27270"/>
    <cellStyle name="Output 2 11 2 2 4" xfId="27271"/>
    <cellStyle name="Output 2 11 2 2 5" xfId="27272"/>
    <cellStyle name="Output 2 11 2 3" xfId="27273"/>
    <cellStyle name="Output 2 11 2 3 2" xfId="27274"/>
    <cellStyle name="Output 2 11 2 3 2 2" xfId="27275"/>
    <cellStyle name="Output 2 11 2 3 2 3" xfId="27276"/>
    <cellStyle name="Output 2 11 2 3 2 4" xfId="27277"/>
    <cellStyle name="Output 2 11 2 3 2 5" xfId="27278"/>
    <cellStyle name="Output 2 11 2 3 2 6" xfId="27279"/>
    <cellStyle name="Output 2 11 2 3 2 7" xfId="27280"/>
    <cellStyle name="Output 2 11 2 3 3" xfId="27281"/>
    <cellStyle name="Output 2 11 2 3 4" xfId="27282"/>
    <cellStyle name="Output 2 11 2 3 5" xfId="27283"/>
    <cellStyle name="Output 2 11 2 4" xfId="27284"/>
    <cellStyle name="Output 2 11 2 4 2" xfId="27285"/>
    <cellStyle name="Output 2 11 2 4 2 2" xfId="27286"/>
    <cellStyle name="Output 2 11 2 4 2 3" xfId="27287"/>
    <cellStyle name="Output 2 11 2 4 2 4" xfId="27288"/>
    <cellStyle name="Output 2 11 2 4 2 5" xfId="27289"/>
    <cellStyle name="Output 2 11 2 4 2 6" xfId="27290"/>
    <cellStyle name="Output 2 11 2 4 2 7" xfId="27291"/>
    <cellStyle name="Output 2 11 2 4 3" xfId="27292"/>
    <cellStyle name="Output 2 11 2 4 4" xfId="27293"/>
    <cellStyle name="Output 2 11 2 4 5" xfId="27294"/>
    <cellStyle name="Output 2 11 2 5" xfId="27295"/>
    <cellStyle name="Output 2 11 2 5 2" xfId="27296"/>
    <cellStyle name="Output 2 11 2 5 3" xfId="27297"/>
    <cellStyle name="Output 2 11 2 5 4" xfId="27298"/>
    <cellStyle name="Output 2 11 2 5 5" xfId="27299"/>
    <cellStyle name="Output 2 11 2 5 6" xfId="27300"/>
    <cellStyle name="Output 2 11 2 5 7" xfId="27301"/>
    <cellStyle name="Output 2 11 2 5 8" xfId="27302"/>
    <cellStyle name="Output 2 11 2 6" xfId="27303"/>
    <cellStyle name="Output 2 11 2 6 2" xfId="27304"/>
    <cellStyle name="Output 2 11 2 6 3" xfId="27305"/>
    <cellStyle name="Output 2 11 2 6 4" xfId="27306"/>
    <cellStyle name="Output 2 11 2 6 5" xfId="27307"/>
    <cellStyle name="Output 2 11 2 6 6" xfId="27308"/>
    <cellStyle name="Output 2 11 2 6 7" xfId="27309"/>
    <cellStyle name="Output 2 11 2 7" xfId="27310"/>
    <cellStyle name="Output 2 11 2 7 2" xfId="27311"/>
    <cellStyle name="Output 2 11 2 7 3" xfId="27312"/>
    <cellStyle name="Output 2 11 2 7 4" xfId="27313"/>
    <cellStyle name="Output 2 11 2 7 5" xfId="27314"/>
    <cellStyle name="Output 2 11 2 8" xfId="27315"/>
    <cellStyle name="Output 2 11 2 8 2" xfId="27316"/>
    <cellStyle name="Output 2 11 2 8 3" xfId="27317"/>
    <cellStyle name="Output 2 11 2 8 4" xfId="27318"/>
    <cellStyle name="Output 2 11 2 8 5" xfId="27319"/>
    <cellStyle name="Output 2 11 2 9" xfId="27320"/>
    <cellStyle name="Output 2 11 2 9 2" xfId="27321"/>
    <cellStyle name="Output 2 11 2 9 3" xfId="27322"/>
    <cellStyle name="Output 2 11 2 9 4" xfId="27323"/>
    <cellStyle name="Output 2 11 2 9 5" xfId="27324"/>
    <cellStyle name="Output 2 11 3" xfId="27325"/>
    <cellStyle name="Output 2 11 3 10" xfId="27326"/>
    <cellStyle name="Output 2 11 3 2" xfId="27327"/>
    <cellStyle name="Output 2 11 3 2 2" xfId="27328"/>
    <cellStyle name="Output 2 11 3 2 2 2" xfId="27329"/>
    <cellStyle name="Output 2 11 3 2 2 3" xfId="27330"/>
    <cellStyle name="Output 2 11 3 2 2 4" xfId="27331"/>
    <cellStyle name="Output 2 11 3 2 2 5" xfId="27332"/>
    <cellStyle name="Output 2 11 3 2 2 6" xfId="27333"/>
    <cellStyle name="Output 2 11 3 2 2 7" xfId="27334"/>
    <cellStyle name="Output 2 11 3 2 3" xfId="27335"/>
    <cellStyle name="Output 2 11 3 2 4" xfId="27336"/>
    <cellStyle name="Output 2 11 3 3" xfId="27337"/>
    <cellStyle name="Output 2 11 3 3 2" xfId="27338"/>
    <cellStyle name="Output 2 11 3 3 2 2" xfId="27339"/>
    <cellStyle name="Output 2 11 3 3 2 3" xfId="27340"/>
    <cellStyle name="Output 2 11 3 3 2 4" xfId="27341"/>
    <cellStyle name="Output 2 11 3 3 2 5" xfId="27342"/>
    <cellStyle name="Output 2 11 3 3 2 6" xfId="27343"/>
    <cellStyle name="Output 2 11 3 3 2 7" xfId="27344"/>
    <cellStyle name="Output 2 11 3 3 3" xfId="27345"/>
    <cellStyle name="Output 2 11 3 3 4" xfId="27346"/>
    <cellStyle name="Output 2 11 3 4" xfId="27347"/>
    <cellStyle name="Output 2 11 3 4 2" xfId="27348"/>
    <cellStyle name="Output 2 11 3 4 2 2" xfId="27349"/>
    <cellStyle name="Output 2 11 3 4 2 3" xfId="27350"/>
    <cellStyle name="Output 2 11 3 4 2 4" xfId="27351"/>
    <cellStyle name="Output 2 11 3 4 2 5" xfId="27352"/>
    <cellStyle name="Output 2 11 3 4 2 6" xfId="27353"/>
    <cellStyle name="Output 2 11 3 4 2 7" xfId="27354"/>
    <cellStyle name="Output 2 11 3 4 3" xfId="27355"/>
    <cellStyle name="Output 2 11 3 4 4" xfId="27356"/>
    <cellStyle name="Output 2 11 3 5" xfId="27357"/>
    <cellStyle name="Output 2 11 3 5 2" xfId="27358"/>
    <cellStyle name="Output 2 11 3 5 3" xfId="27359"/>
    <cellStyle name="Output 2 11 3 5 4" xfId="27360"/>
    <cellStyle name="Output 2 11 3 5 5" xfId="27361"/>
    <cellStyle name="Output 2 11 3 5 6" xfId="27362"/>
    <cellStyle name="Output 2 11 3 5 7" xfId="27363"/>
    <cellStyle name="Output 2 11 3 5 8" xfId="27364"/>
    <cellStyle name="Output 2 11 3 6" xfId="27365"/>
    <cellStyle name="Output 2 11 3 6 2" xfId="27366"/>
    <cellStyle name="Output 2 11 3 6 3" xfId="27367"/>
    <cellStyle name="Output 2 11 3 6 4" xfId="27368"/>
    <cellStyle name="Output 2 11 3 6 5" xfId="27369"/>
    <cellStyle name="Output 2 11 3 6 6" xfId="27370"/>
    <cellStyle name="Output 2 11 3 6 7" xfId="27371"/>
    <cellStyle name="Output 2 11 3 7" xfId="27372"/>
    <cellStyle name="Output 2 11 3 8" xfId="27373"/>
    <cellStyle name="Output 2 11 3 9" xfId="27374"/>
    <cellStyle name="Output 2 11 4" xfId="27375"/>
    <cellStyle name="Output 2 11 4 2" xfId="27376"/>
    <cellStyle name="Output 2 11 4 2 2" xfId="27377"/>
    <cellStyle name="Output 2 11 4 2 3" xfId="27378"/>
    <cellStyle name="Output 2 11 4 2 4" xfId="27379"/>
    <cellStyle name="Output 2 11 4 2 5" xfId="27380"/>
    <cellStyle name="Output 2 11 4 2 6" xfId="27381"/>
    <cellStyle name="Output 2 11 4 2 7" xfId="27382"/>
    <cellStyle name="Output 2 11 4 3" xfId="27383"/>
    <cellStyle name="Output 2 11 4 4" xfId="27384"/>
    <cellStyle name="Output 2 11 4 5" xfId="27385"/>
    <cellStyle name="Output 2 11 5" xfId="27386"/>
    <cellStyle name="Output 2 11 5 2" xfId="27387"/>
    <cellStyle name="Output 2 11 5 2 2" xfId="27388"/>
    <cellStyle name="Output 2 11 5 2 3" xfId="27389"/>
    <cellStyle name="Output 2 11 5 2 4" xfId="27390"/>
    <cellStyle name="Output 2 11 5 2 5" xfId="27391"/>
    <cellStyle name="Output 2 11 5 2 6" xfId="27392"/>
    <cellStyle name="Output 2 11 5 2 7" xfId="27393"/>
    <cellStyle name="Output 2 11 5 3" xfId="27394"/>
    <cellStyle name="Output 2 11 5 4" xfId="27395"/>
    <cellStyle name="Output 2 11 5 5" xfId="27396"/>
    <cellStyle name="Output 2 11 6" xfId="27397"/>
    <cellStyle name="Output 2 11 6 2" xfId="27398"/>
    <cellStyle name="Output 2 11 6 2 2" xfId="27399"/>
    <cellStyle name="Output 2 11 6 2 3" xfId="27400"/>
    <cellStyle name="Output 2 11 6 2 4" xfId="27401"/>
    <cellStyle name="Output 2 11 6 2 5" xfId="27402"/>
    <cellStyle name="Output 2 11 6 2 6" xfId="27403"/>
    <cellStyle name="Output 2 11 6 2 7" xfId="27404"/>
    <cellStyle name="Output 2 11 6 3" xfId="27405"/>
    <cellStyle name="Output 2 11 6 4" xfId="27406"/>
    <cellStyle name="Output 2 11 6 5" xfId="27407"/>
    <cellStyle name="Output 2 11 7" xfId="27408"/>
    <cellStyle name="Output 2 11 7 2" xfId="27409"/>
    <cellStyle name="Output 2 11 7 2 2" xfId="27410"/>
    <cellStyle name="Output 2 11 7 2 3" xfId="27411"/>
    <cellStyle name="Output 2 11 7 2 4" xfId="27412"/>
    <cellStyle name="Output 2 11 7 2 5" xfId="27413"/>
    <cellStyle name="Output 2 11 7 2 6" xfId="27414"/>
    <cellStyle name="Output 2 11 7 2 7" xfId="27415"/>
    <cellStyle name="Output 2 11 7 3" xfId="27416"/>
    <cellStyle name="Output 2 11 7 4" xfId="27417"/>
    <cellStyle name="Output 2 11 7 5" xfId="27418"/>
    <cellStyle name="Output 2 11 8" xfId="27419"/>
    <cellStyle name="Output 2 11 8 2" xfId="27420"/>
    <cellStyle name="Output 2 11 8 3" xfId="27421"/>
    <cellStyle name="Output 2 11 8 4" xfId="27422"/>
    <cellStyle name="Output 2 11 8 5" xfId="27423"/>
    <cellStyle name="Output 2 11 8 6" xfId="27424"/>
    <cellStyle name="Output 2 11 8 7" xfId="27425"/>
    <cellStyle name="Output 2 11 8 8" xfId="27426"/>
    <cellStyle name="Output 2 11 9" xfId="27427"/>
    <cellStyle name="Output 2 11 9 2" xfId="27428"/>
    <cellStyle name="Output 2 11 9 3" xfId="27429"/>
    <cellStyle name="Output 2 11 9 4" xfId="27430"/>
    <cellStyle name="Output 2 11 9 5" xfId="27431"/>
    <cellStyle name="Output 2 11 9 6" xfId="27432"/>
    <cellStyle name="Output 2 11 9 7" xfId="27433"/>
    <cellStyle name="Output 2 12" xfId="27434"/>
    <cellStyle name="Output 2 12 10" xfId="27435"/>
    <cellStyle name="Output 2 12 10 2" xfId="27436"/>
    <cellStyle name="Output 2 12 10 3" xfId="27437"/>
    <cellStyle name="Output 2 12 10 4" xfId="27438"/>
    <cellStyle name="Output 2 12 10 5" xfId="27439"/>
    <cellStyle name="Output 2 12 11" xfId="27440"/>
    <cellStyle name="Output 2 12 11 2" xfId="27441"/>
    <cellStyle name="Output 2 12 11 3" xfId="27442"/>
    <cellStyle name="Output 2 12 11 4" xfId="27443"/>
    <cellStyle name="Output 2 12 11 5" xfId="27444"/>
    <cellStyle name="Output 2 12 12" xfId="27445"/>
    <cellStyle name="Output 2 12 12 2" xfId="27446"/>
    <cellStyle name="Output 2 12 12 3" xfId="27447"/>
    <cellStyle name="Output 2 12 12 4" xfId="27448"/>
    <cellStyle name="Output 2 12 12 5" xfId="27449"/>
    <cellStyle name="Output 2 12 13" xfId="27450"/>
    <cellStyle name="Output 2 12 13 2" xfId="27451"/>
    <cellStyle name="Output 2 12 13 3" xfId="27452"/>
    <cellStyle name="Output 2 12 13 4" xfId="27453"/>
    <cellStyle name="Output 2 12 13 5" xfId="27454"/>
    <cellStyle name="Output 2 12 14" xfId="27455"/>
    <cellStyle name="Output 2 12 14 2" xfId="27456"/>
    <cellStyle name="Output 2 12 14 3" xfId="27457"/>
    <cellStyle name="Output 2 12 14 4" xfId="27458"/>
    <cellStyle name="Output 2 12 14 5" xfId="27459"/>
    <cellStyle name="Output 2 12 15" xfId="27460"/>
    <cellStyle name="Output 2 12 15 2" xfId="27461"/>
    <cellStyle name="Output 2 12 15 3" xfId="27462"/>
    <cellStyle name="Output 2 12 15 4" xfId="27463"/>
    <cellStyle name="Output 2 12 15 5" xfId="27464"/>
    <cellStyle name="Output 2 12 16" xfId="27465"/>
    <cellStyle name="Output 2 12 16 2" xfId="27466"/>
    <cellStyle name="Output 2 12 16 3" xfId="27467"/>
    <cellStyle name="Output 2 12 16 4" xfId="27468"/>
    <cellStyle name="Output 2 12 16 5" xfId="27469"/>
    <cellStyle name="Output 2 12 17" xfId="27470"/>
    <cellStyle name="Output 2 12 17 2" xfId="27471"/>
    <cellStyle name="Output 2 12 17 3" xfId="27472"/>
    <cellStyle name="Output 2 12 17 4" xfId="27473"/>
    <cellStyle name="Output 2 12 17 5" xfId="27474"/>
    <cellStyle name="Output 2 12 18" xfId="27475"/>
    <cellStyle name="Output 2 12 18 2" xfId="27476"/>
    <cellStyle name="Output 2 12 18 3" xfId="27477"/>
    <cellStyle name="Output 2 12 18 4" xfId="27478"/>
    <cellStyle name="Output 2 12 18 5" xfId="27479"/>
    <cellStyle name="Output 2 12 19" xfId="27480"/>
    <cellStyle name="Output 2 12 2" xfId="27481"/>
    <cellStyle name="Output 2 12 2 2" xfId="27482"/>
    <cellStyle name="Output 2 12 2 2 2" xfId="27483"/>
    <cellStyle name="Output 2 12 2 2 3" xfId="27484"/>
    <cellStyle name="Output 2 12 2 2 4" xfId="27485"/>
    <cellStyle name="Output 2 12 2 2 5" xfId="27486"/>
    <cellStyle name="Output 2 12 2 2 6" xfId="27487"/>
    <cellStyle name="Output 2 12 2 2 7" xfId="27488"/>
    <cellStyle name="Output 2 12 2 3" xfId="27489"/>
    <cellStyle name="Output 2 12 2 4" xfId="27490"/>
    <cellStyle name="Output 2 12 2 5" xfId="27491"/>
    <cellStyle name="Output 2 12 3" xfId="27492"/>
    <cellStyle name="Output 2 12 3 2" xfId="27493"/>
    <cellStyle name="Output 2 12 3 2 2" xfId="27494"/>
    <cellStyle name="Output 2 12 3 2 3" xfId="27495"/>
    <cellStyle name="Output 2 12 3 2 4" xfId="27496"/>
    <cellStyle name="Output 2 12 3 2 5" xfId="27497"/>
    <cellStyle name="Output 2 12 3 2 6" xfId="27498"/>
    <cellStyle name="Output 2 12 3 2 7" xfId="27499"/>
    <cellStyle name="Output 2 12 3 3" xfId="27500"/>
    <cellStyle name="Output 2 12 3 4" xfId="27501"/>
    <cellStyle name="Output 2 12 3 5" xfId="27502"/>
    <cellStyle name="Output 2 12 4" xfId="27503"/>
    <cellStyle name="Output 2 12 4 2" xfId="27504"/>
    <cellStyle name="Output 2 12 4 2 2" xfId="27505"/>
    <cellStyle name="Output 2 12 4 2 3" xfId="27506"/>
    <cellStyle name="Output 2 12 4 2 4" xfId="27507"/>
    <cellStyle name="Output 2 12 4 2 5" xfId="27508"/>
    <cellStyle name="Output 2 12 4 2 6" xfId="27509"/>
    <cellStyle name="Output 2 12 4 2 7" xfId="27510"/>
    <cellStyle name="Output 2 12 4 3" xfId="27511"/>
    <cellStyle name="Output 2 12 4 4" xfId="27512"/>
    <cellStyle name="Output 2 12 4 5" xfId="27513"/>
    <cellStyle name="Output 2 12 5" xfId="27514"/>
    <cellStyle name="Output 2 12 5 2" xfId="27515"/>
    <cellStyle name="Output 2 12 5 3" xfId="27516"/>
    <cellStyle name="Output 2 12 5 4" xfId="27517"/>
    <cellStyle name="Output 2 12 5 5" xfId="27518"/>
    <cellStyle name="Output 2 12 5 6" xfId="27519"/>
    <cellStyle name="Output 2 12 5 7" xfId="27520"/>
    <cellStyle name="Output 2 12 5 8" xfId="27521"/>
    <cellStyle name="Output 2 12 6" xfId="27522"/>
    <cellStyle name="Output 2 12 6 2" xfId="27523"/>
    <cellStyle name="Output 2 12 6 3" xfId="27524"/>
    <cellStyle name="Output 2 12 6 4" xfId="27525"/>
    <cellStyle name="Output 2 12 6 5" xfId="27526"/>
    <cellStyle name="Output 2 12 6 6" xfId="27527"/>
    <cellStyle name="Output 2 12 6 7" xfId="27528"/>
    <cellStyle name="Output 2 12 7" xfId="27529"/>
    <cellStyle name="Output 2 12 7 2" xfId="27530"/>
    <cellStyle name="Output 2 12 7 3" xfId="27531"/>
    <cellStyle name="Output 2 12 7 4" xfId="27532"/>
    <cellStyle name="Output 2 12 7 5" xfId="27533"/>
    <cellStyle name="Output 2 12 8" xfId="27534"/>
    <cellStyle name="Output 2 12 8 2" xfId="27535"/>
    <cellStyle name="Output 2 12 8 3" xfId="27536"/>
    <cellStyle name="Output 2 12 8 4" xfId="27537"/>
    <cellStyle name="Output 2 12 8 5" xfId="27538"/>
    <cellStyle name="Output 2 12 9" xfId="27539"/>
    <cellStyle name="Output 2 12 9 2" xfId="27540"/>
    <cellStyle name="Output 2 12 9 3" xfId="27541"/>
    <cellStyle name="Output 2 12 9 4" xfId="27542"/>
    <cellStyle name="Output 2 12 9 5" xfId="27543"/>
    <cellStyle name="Output 2 13" xfId="27544"/>
    <cellStyle name="Output 2 13 10" xfId="27545"/>
    <cellStyle name="Output 2 13 2" xfId="27546"/>
    <cellStyle name="Output 2 13 2 2" xfId="27547"/>
    <cellStyle name="Output 2 13 2 2 2" xfId="27548"/>
    <cellStyle name="Output 2 13 2 2 3" xfId="27549"/>
    <cellStyle name="Output 2 13 2 2 4" xfId="27550"/>
    <cellStyle name="Output 2 13 2 2 5" xfId="27551"/>
    <cellStyle name="Output 2 13 2 2 6" xfId="27552"/>
    <cellStyle name="Output 2 13 2 2 7" xfId="27553"/>
    <cellStyle name="Output 2 13 2 3" xfId="27554"/>
    <cellStyle name="Output 2 13 2 4" xfId="27555"/>
    <cellStyle name="Output 2 13 3" xfId="27556"/>
    <cellStyle name="Output 2 13 3 2" xfId="27557"/>
    <cellStyle name="Output 2 13 3 2 2" xfId="27558"/>
    <cellStyle name="Output 2 13 3 2 3" xfId="27559"/>
    <cellStyle name="Output 2 13 3 2 4" xfId="27560"/>
    <cellStyle name="Output 2 13 3 2 5" xfId="27561"/>
    <cellStyle name="Output 2 13 3 2 6" xfId="27562"/>
    <cellStyle name="Output 2 13 3 2 7" xfId="27563"/>
    <cellStyle name="Output 2 13 3 3" xfId="27564"/>
    <cellStyle name="Output 2 13 3 4" xfId="27565"/>
    <cellStyle name="Output 2 13 4" xfId="27566"/>
    <cellStyle name="Output 2 13 4 2" xfId="27567"/>
    <cellStyle name="Output 2 13 4 2 2" xfId="27568"/>
    <cellStyle name="Output 2 13 4 2 3" xfId="27569"/>
    <cellStyle name="Output 2 13 4 2 4" xfId="27570"/>
    <cellStyle name="Output 2 13 4 2 5" xfId="27571"/>
    <cellStyle name="Output 2 13 4 2 6" xfId="27572"/>
    <cellStyle name="Output 2 13 4 2 7" xfId="27573"/>
    <cellStyle name="Output 2 13 4 3" xfId="27574"/>
    <cellStyle name="Output 2 13 4 4" xfId="27575"/>
    <cellStyle name="Output 2 13 5" xfId="27576"/>
    <cellStyle name="Output 2 13 5 2" xfId="27577"/>
    <cellStyle name="Output 2 13 5 3" xfId="27578"/>
    <cellStyle name="Output 2 13 5 4" xfId="27579"/>
    <cellStyle name="Output 2 13 5 5" xfId="27580"/>
    <cellStyle name="Output 2 13 5 6" xfId="27581"/>
    <cellStyle name="Output 2 13 5 7" xfId="27582"/>
    <cellStyle name="Output 2 13 5 8" xfId="27583"/>
    <cellStyle name="Output 2 13 6" xfId="27584"/>
    <cellStyle name="Output 2 13 6 2" xfId="27585"/>
    <cellStyle name="Output 2 13 6 3" xfId="27586"/>
    <cellStyle name="Output 2 13 6 4" xfId="27587"/>
    <cellStyle name="Output 2 13 6 5" xfId="27588"/>
    <cellStyle name="Output 2 13 6 6" xfId="27589"/>
    <cellStyle name="Output 2 13 6 7" xfId="27590"/>
    <cellStyle name="Output 2 13 7" xfId="27591"/>
    <cellStyle name="Output 2 13 8" xfId="27592"/>
    <cellStyle name="Output 2 13 9" xfId="27593"/>
    <cellStyle name="Output 2 14" xfId="27594"/>
    <cellStyle name="Output 2 14 2" xfId="27595"/>
    <cellStyle name="Output 2 14 2 2" xfId="27596"/>
    <cellStyle name="Output 2 14 2 3" xfId="27597"/>
    <cellStyle name="Output 2 14 2 4" xfId="27598"/>
    <cellStyle name="Output 2 14 2 5" xfId="27599"/>
    <cellStyle name="Output 2 14 2 6" xfId="27600"/>
    <cellStyle name="Output 2 14 2 7" xfId="27601"/>
    <cellStyle name="Output 2 14 3" xfId="27602"/>
    <cellStyle name="Output 2 14 4" xfId="27603"/>
    <cellStyle name="Output 2 14 5" xfId="27604"/>
    <cellStyle name="Output 2 15" xfId="27605"/>
    <cellStyle name="Output 2 15 2" xfId="27606"/>
    <cellStyle name="Output 2 15 2 2" xfId="27607"/>
    <cellStyle name="Output 2 15 2 3" xfId="27608"/>
    <cellStyle name="Output 2 15 2 4" xfId="27609"/>
    <cellStyle name="Output 2 15 2 5" xfId="27610"/>
    <cellStyle name="Output 2 15 2 6" xfId="27611"/>
    <cellStyle name="Output 2 15 2 7" xfId="27612"/>
    <cellStyle name="Output 2 15 3" xfId="27613"/>
    <cellStyle name="Output 2 15 4" xfId="27614"/>
    <cellStyle name="Output 2 15 5" xfId="27615"/>
    <cellStyle name="Output 2 16" xfId="27616"/>
    <cellStyle name="Output 2 16 2" xfId="27617"/>
    <cellStyle name="Output 2 16 2 2" xfId="27618"/>
    <cellStyle name="Output 2 16 2 3" xfId="27619"/>
    <cellStyle name="Output 2 16 2 4" xfId="27620"/>
    <cellStyle name="Output 2 16 2 5" xfId="27621"/>
    <cellStyle name="Output 2 16 2 6" xfId="27622"/>
    <cellStyle name="Output 2 16 2 7" xfId="27623"/>
    <cellStyle name="Output 2 16 3" xfId="27624"/>
    <cellStyle name="Output 2 16 4" xfId="27625"/>
    <cellStyle name="Output 2 16 5" xfId="27626"/>
    <cellStyle name="Output 2 17" xfId="27627"/>
    <cellStyle name="Output 2 17 2" xfId="27628"/>
    <cellStyle name="Output 2 17 2 2" xfId="27629"/>
    <cellStyle name="Output 2 17 2 3" xfId="27630"/>
    <cellStyle name="Output 2 17 2 4" xfId="27631"/>
    <cellStyle name="Output 2 17 2 5" xfId="27632"/>
    <cellStyle name="Output 2 17 2 6" xfId="27633"/>
    <cellStyle name="Output 2 17 2 7" xfId="27634"/>
    <cellStyle name="Output 2 17 3" xfId="27635"/>
    <cellStyle name="Output 2 17 4" xfId="27636"/>
    <cellStyle name="Output 2 17 5" xfId="27637"/>
    <cellStyle name="Output 2 18" xfId="27638"/>
    <cellStyle name="Output 2 18 2" xfId="27639"/>
    <cellStyle name="Output 2 18 3" xfId="27640"/>
    <cellStyle name="Output 2 18 4" xfId="27641"/>
    <cellStyle name="Output 2 18 5" xfId="27642"/>
    <cellStyle name="Output 2 18 6" xfId="27643"/>
    <cellStyle name="Output 2 18 7" xfId="27644"/>
    <cellStyle name="Output 2 18 8" xfId="27645"/>
    <cellStyle name="Output 2 19" xfId="27646"/>
    <cellStyle name="Output 2 19 2" xfId="27647"/>
    <cellStyle name="Output 2 19 3" xfId="27648"/>
    <cellStyle name="Output 2 19 4" xfId="27649"/>
    <cellStyle name="Output 2 19 5" xfId="27650"/>
    <cellStyle name="Output 2 19 6" xfId="27651"/>
    <cellStyle name="Output 2 19 7" xfId="27652"/>
    <cellStyle name="Output 2 2" xfId="27653"/>
    <cellStyle name="Output 2 2 10" xfId="27654"/>
    <cellStyle name="Output 2 2 10 2" xfId="27655"/>
    <cellStyle name="Output 2 2 10 2 2" xfId="27656"/>
    <cellStyle name="Output 2 2 10 2 3" xfId="27657"/>
    <cellStyle name="Output 2 2 10 2 4" xfId="27658"/>
    <cellStyle name="Output 2 2 10 2 5" xfId="27659"/>
    <cellStyle name="Output 2 2 10 2 6" xfId="27660"/>
    <cellStyle name="Output 2 2 10 2 7" xfId="27661"/>
    <cellStyle name="Output 2 2 10 3" xfId="27662"/>
    <cellStyle name="Output 2 2 10 4" xfId="27663"/>
    <cellStyle name="Output 2 2 10 5" xfId="27664"/>
    <cellStyle name="Output 2 2 11" xfId="27665"/>
    <cellStyle name="Output 2 2 11 2" xfId="27666"/>
    <cellStyle name="Output 2 2 11 2 2" xfId="27667"/>
    <cellStyle name="Output 2 2 11 2 3" xfId="27668"/>
    <cellStyle name="Output 2 2 11 2 4" xfId="27669"/>
    <cellStyle name="Output 2 2 11 2 5" xfId="27670"/>
    <cellStyle name="Output 2 2 11 2 6" xfId="27671"/>
    <cellStyle name="Output 2 2 11 2 7" xfId="27672"/>
    <cellStyle name="Output 2 2 11 3" xfId="27673"/>
    <cellStyle name="Output 2 2 11 4" xfId="27674"/>
    <cellStyle name="Output 2 2 11 5" xfId="27675"/>
    <cellStyle name="Output 2 2 12" xfId="27676"/>
    <cellStyle name="Output 2 2 12 2" xfId="27677"/>
    <cellStyle name="Output 2 2 12 3" xfId="27678"/>
    <cellStyle name="Output 2 2 12 4" xfId="27679"/>
    <cellStyle name="Output 2 2 12 5" xfId="27680"/>
    <cellStyle name="Output 2 2 12 6" xfId="27681"/>
    <cellStyle name="Output 2 2 12 7" xfId="27682"/>
    <cellStyle name="Output 2 2 12 8" xfId="27683"/>
    <cellStyle name="Output 2 2 13" xfId="27684"/>
    <cellStyle name="Output 2 2 13 2" xfId="27685"/>
    <cellStyle name="Output 2 2 13 3" xfId="27686"/>
    <cellStyle name="Output 2 2 13 4" xfId="27687"/>
    <cellStyle name="Output 2 2 13 5" xfId="27688"/>
    <cellStyle name="Output 2 2 13 6" xfId="27689"/>
    <cellStyle name="Output 2 2 13 7" xfId="27690"/>
    <cellStyle name="Output 2 2 14" xfId="27691"/>
    <cellStyle name="Output 2 2 14 2" xfId="27692"/>
    <cellStyle name="Output 2 2 14 3" xfId="27693"/>
    <cellStyle name="Output 2 2 14 4" xfId="27694"/>
    <cellStyle name="Output 2 2 14 5" xfId="27695"/>
    <cellStyle name="Output 2 2 15" xfId="27696"/>
    <cellStyle name="Output 2 2 15 2" xfId="27697"/>
    <cellStyle name="Output 2 2 15 3" xfId="27698"/>
    <cellStyle name="Output 2 2 15 4" xfId="27699"/>
    <cellStyle name="Output 2 2 15 5" xfId="27700"/>
    <cellStyle name="Output 2 2 16" xfId="27701"/>
    <cellStyle name="Output 2 2 16 2" xfId="27702"/>
    <cellStyle name="Output 2 2 16 3" xfId="27703"/>
    <cellStyle name="Output 2 2 16 4" xfId="27704"/>
    <cellStyle name="Output 2 2 16 5" xfId="27705"/>
    <cellStyle name="Output 2 2 17" xfId="27706"/>
    <cellStyle name="Output 2 2 17 2" xfId="27707"/>
    <cellStyle name="Output 2 2 17 3" xfId="27708"/>
    <cellStyle name="Output 2 2 17 4" xfId="27709"/>
    <cellStyle name="Output 2 2 17 5" xfId="27710"/>
    <cellStyle name="Output 2 2 18" xfId="27711"/>
    <cellStyle name="Output 2 2 18 2" xfId="27712"/>
    <cellStyle name="Output 2 2 18 3" xfId="27713"/>
    <cellStyle name="Output 2 2 18 4" xfId="27714"/>
    <cellStyle name="Output 2 2 18 5" xfId="27715"/>
    <cellStyle name="Output 2 2 19" xfId="27716"/>
    <cellStyle name="Output 2 2 19 2" xfId="27717"/>
    <cellStyle name="Output 2 2 19 3" xfId="27718"/>
    <cellStyle name="Output 2 2 19 4" xfId="27719"/>
    <cellStyle name="Output 2 2 19 5" xfId="27720"/>
    <cellStyle name="Output 2 2 2" xfId="27721"/>
    <cellStyle name="Output 2 2 2 10" xfId="27722"/>
    <cellStyle name="Output 2 2 2 10 2" xfId="27723"/>
    <cellStyle name="Output 2 2 2 10 3" xfId="27724"/>
    <cellStyle name="Output 2 2 2 10 4" xfId="27725"/>
    <cellStyle name="Output 2 2 2 10 5" xfId="27726"/>
    <cellStyle name="Output 2 2 2 10 6" xfId="27727"/>
    <cellStyle name="Output 2 2 2 10 7" xfId="27728"/>
    <cellStyle name="Output 2 2 2 10 8" xfId="27729"/>
    <cellStyle name="Output 2 2 2 11" xfId="27730"/>
    <cellStyle name="Output 2 2 2 11 2" xfId="27731"/>
    <cellStyle name="Output 2 2 2 11 3" xfId="27732"/>
    <cellStyle name="Output 2 2 2 11 4" xfId="27733"/>
    <cellStyle name="Output 2 2 2 11 5" xfId="27734"/>
    <cellStyle name="Output 2 2 2 11 6" xfId="27735"/>
    <cellStyle name="Output 2 2 2 11 7" xfId="27736"/>
    <cellStyle name="Output 2 2 2 12" xfId="27737"/>
    <cellStyle name="Output 2 2 2 12 2" xfId="27738"/>
    <cellStyle name="Output 2 2 2 12 3" xfId="27739"/>
    <cellStyle name="Output 2 2 2 12 4" xfId="27740"/>
    <cellStyle name="Output 2 2 2 12 5" xfId="27741"/>
    <cellStyle name="Output 2 2 2 13" xfId="27742"/>
    <cellStyle name="Output 2 2 2 13 2" xfId="27743"/>
    <cellStyle name="Output 2 2 2 13 3" xfId="27744"/>
    <cellStyle name="Output 2 2 2 13 4" xfId="27745"/>
    <cellStyle name="Output 2 2 2 13 5" xfId="27746"/>
    <cellStyle name="Output 2 2 2 14" xfId="27747"/>
    <cellStyle name="Output 2 2 2 14 2" xfId="27748"/>
    <cellStyle name="Output 2 2 2 14 3" xfId="27749"/>
    <cellStyle name="Output 2 2 2 14 4" xfId="27750"/>
    <cellStyle name="Output 2 2 2 14 5" xfId="27751"/>
    <cellStyle name="Output 2 2 2 15" xfId="27752"/>
    <cellStyle name="Output 2 2 2 15 2" xfId="27753"/>
    <cellStyle name="Output 2 2 2 15 3" xfId="27754"/>
    <cellStyle name="Output 2 2 2 15 4" xfId="27755"/>
    <cellStyle name="Output 2 2 2 15 5" xfId="27756"/>
    <cellStyle name="Output 2 2 2 16" xfId="27757"/>
    <cellStyle name="Output 2 2 2 16 2" xfId="27758"/>
    <cellStyle name="Output 2 2 2 16 3" xfId="27759"/>
    <cellStyle name="Output 2 2 2 16 4" xfId="27760"/>
    <cellStyle name="Output 2 2 2 16 5" xfId="27761"/>
    <cellStyle name="Output 2 2 2 17" xfId="27762"/>
    <cellStyle name="Output 2 2 2 17 2" xfId="27763"/>
    <cellStyle name="Output 2 2 2 17 3" xfId="27764"/>
    <cellStyle name="Output 2 2 2 17 4" xfId="27765"/>
    <cellStyle name="Output 2 2 2 17 5" xfId="27766"/>
    <cellStyle name="Output 2 2 2 18" xfId="27767"/>
    <cellStyle name="Output 2 2 2 2" xfId="27768"/>
    <cellStyle name="Output 2 2 2 2 10" xfId="27769"/>
    <cellStyle name="Output 2 2 2 2 10 2" xfId="27770"/>
    <cellStyle name="Output 2 2 2 2 10 3" xfId="27771"/>
    <cellStyle name="Output 2 2 2 2 10 4" xfId="27772"/>
    <cellStyle name="Output 2 2 2 2 10 5" xfId="27773"/>
    <cellStyle name="Output 2 2 2 2 11" xfId="27774"/>
    <cellStyle name="Output 2 2 2 2 11 2" xfId="27775"/>
    <cellStyle name="Output 2 2 2 2 11 3" xfId="27776"/>
    <cellStyle name="Output 2 2 2 2 11 4" xfId="27777"/>
    <cellStyle name="Output 2 2 2 2 11 5" xfId="27778"/>
    <cellStyle name="Output 2 2 2 2 12" xfId="27779"/>
    <cellStyle name="Output 2 2 2 2 12 2" xfId="27780"/>
    <cellStyle name="Output 2 2 2 2 12 3" xfId="27781"/>
    <cellStyle name="Output 2 2 2 2 12 4" xfId="27782"/>
    <cellStyle name="Output 2 2 2 2 12 5" xfId="27783"/>
    <cellStyle name="Output 2 2 2 2 13" xfId="27784"/>
    <cellStyle name="Output 2 2 2 2 13 2" xfId="27785"/>
    <cellStyle name="Output 2 2 2 2 13 3" xfId="27786"/>
    <cellStyle name="Output 2 2 2 2 13 4" xfId="27787"/>
    <cellStyle name="Output 2 2 2 2 13 5" xfId="27788"/>
    <cellStyle name="Output 2 2 2 2 14" xfId="27789"/>
    <cellStyle name="Output 2 2 2 2 14 2" xfId="27790"/>
    <cellStyle name="Output 2 2 2 2 14 3" xfId="27791"/>
    <cellStyle name="Output 2 2 2 2 14 4" xfId="27792"/>
    <cellStyle name="Output 2 2 2 2 14 5" xfId="27793"/>
    <cellStyle name="Output 2 2 2 2 15" xfId="27794"/>
    <cellStyle name="Output 2 2 2 2 15 2" xfId="27795"/>
    <cellStyle name="Output 2 2 2 2 15 3" xfId="27796"/>
    <cellStyle name="Output 2 2 2 2 15 4" xfId="27797"/>
    <cellStyle name="Output 2 2 2 2 15 5" xfId="27798"/>
    <cellStyle name="Output 2 2 2 2 16" xfId="27799"/>
    <cellStyle name="Output 2 2 2 2 16 2" xfId="27800"/>
    <cellStyle name="Output 2 2 2 2 16 3" xfId="27801"/>
    <cellStyle name="Output 2 2 2 2 16 4" xfId="27802"/>
    <cellStyle name="Output 2 2 2 2 16 5" xfId="27803"/>
    <cellStyle name="Output 2 2 2 2 17" xfId="27804"/>
    <cellStyle name="Output 2 2 2 2 17 2" xfId="27805"/>
    <cellStyle name="Output 2 2 2 2 17 3" xfId="27806"/>
    <cellStyle name="Output 2 2 2 2 17 4" xfId="27807"/>
    <cellStyle name="Output 2 2 2 2 17 5" xfId="27808"/>
    <cellStyle name="Output 2 2 2 2 18" xfId="27809"/>
    <cellStyle name="Output 2 2 2 2 18 2" xfId="27810"/>
    <cellStyle name="Output 2 2 2 2 18 3" xfId="27811"/>
    <cellStyle name="Output 2 2 2 2 18 4" xfId="27812"/>
    <cellStyle name="Output 2 2 2 2 18 5" xfId="27813"/>
    <cellStyle name="Output 2 2 2 2 19" xfId="27814"/>
    <cellStyle name="Output 2 2 2 2 2" xfId="27815"/>
    <cellStyle name="Output 2 2 2 2 2 10" xfId="27816"/>
    <cellStyle name="Output 2 2 2 2 2 10 2" xfId="27817"/>
    <cellStyle name="Output 2 2 2 2 2 10 3" xfId="27818"/>
    <cellStyle name="Output 2 2 2 2 2 10 4" xfId="27819"/>
    <cellStyle name="Output 2 2 2 2 2 10 5" xfId="27820"/>
    <cellStyle name="Output 2 2 2 2 2 11" xfId="27821"/>
    <cellStyle name="Output 2 2 2 2 2 11 2" xfId="27822"/>
    <cellStyle name="Output 2 2 2 2 2 11 3" xfId="27823"/>
    <cellStyle name="Output 2 2 2 2 2 11 4" xfId="27824"/>
    <cellStyle name="Output 2 2 2 2 2 11 5" xfId="27825"/>
    <cellStyle name="Output 2 2 2 2 2 12" xfId="27826"/>
    <cellStyle name="Output 2 2 2 2 2 12 2" xfId="27827"/>
    <cellStyle name="Output 2 2 2 2 2 12 3" xfId="27828"/>
    <cellStyle name="Output 2 2 2 2 2 12 4" xfId="27829"/>
    <cellStyle name="Output 2 2 2 2 2 12 5" xfId="27830"/>
    <cellStyle name="Output 2 2 2 2 2 13" xfId="27831"/>
    <cellStyle name="Output 2 2 2 2 2 13 2" xfId="27832"/>
    <cellStyle name="Output 2 2 2 2 2 13 3" xfId="27833"/>
    <cellStyle name="Output 2 2 2 2 2 13 4" xfId="27834"/>
    <cellStyle name="Output 2 2 2 2 2 13 5" xfId="27835"/>
    <cellStyle name="Output 2 2 2 2 2 14" xfId="27836"/>
    <cellStyle name="Output 2 2 2 2 2 14 2" xfId="27837"/>
    <cellStyle name="Output 2 2 2 2 2 14 3" xfId="27838"/>
    <cellStyle name="Output 2 2 2 2 2 14 4" xfId="27839"/>
    <cellStyle name="Output 2 2 2 2 2 14 5" xfId="27840"/>
    <cellStyle name="Output 2 2 2 2 2 15" xfId="27841"/>
    <cellStyle name="Output 2 2 2 2 2 15 2" xfId="27842"/>
    <cellStyle name="Output 2 2 2 2 2 15 3" xfId="27843"/>
    <cellStyle name="Output 2 2 2 2 2 15 4" xfId="27844"/>
    <cellStyle name="Output 2 2 2 2 2 15 5" xfId="27845"/>
    <cellStyle name="Output 2 2 2 2 2 16" xfId="27846"/>
    <cellStyle name="Output 2 2 2 2 2 16 2" xfId="27847"/>
    <cellStyle name="Output 2 2 2 2 2 16 3" xfId="27848"/>
    <cellStyle name="Output 2 2 2 2 2 16 4" xfId="27849"/>
    <cellStyle name="Output 2 2 2 2 2 16 5" xfId="27850"/>
    <cellStyle name="Output 2 2 2 2 2 17" xfId="27851"/>
    <cellStyle name="Output 2 2 2 2 2 17 2" xfId="27852"/>
    <cellStyle name="Output 2 2 2 2 2 17 3" xfId="27853"/>
    <cellStyle name="Output 2 2 2 2 2 17 4" xfId="27854"/>
    <cellStyle name="Output 2 2 2 2 2 17 5" xfId="27855"/>
    <cellStyle name="Output 2 2 2 2 2 18" xfId="27856"/>
    <cellStyle name="Output 2 2 2 2 2 18 2" xfId="27857"/>
    <cellStyle name="Output 2 2 2 2 2 18 3" xfId="27858"/>
    <cellStyle name="Output 2 2 2 2 2 18 4" xfId="27859"/>
    <cellStyle name="Output 2 2 2 2 2 18 5" xfId="27860"/>
    <cellStyle name="Output 2 2 2 2 2 19" xfId="27861"/>
    <cellStyle name="Output 2 2 2 2 2 2" xfId="27862"/>
    <cellStyle name="Output 2 2 2 2 2 2 2" xfId="27863"/>
    <cellStyle name="Output 2 2 2 2 2 2 2 2" xfId="27864"/>
    <cellStyle name="Output 2 2 2 2 2 2 2 3" xfId="27865"/>
    <cellStyle name="Output 2 2 2 2 2 2 2 4" xfId="27866"/>
    <cellStyle name="Output 2 2 2 2 2 2 2 5" xfId="27867"/>
    <cellStyle name="Output 2 2 2 2 2 2 2 6" xfId="27868"/>
    <cellStyle name="Output 2 2 2 2 2 2 2 7" xfId="27869"/>
    <cellStyle name="Output 2 2 2 2 2 2 3" xfId="27870"/>
    <cellStyle name="Output 2 2 2 2 2 2 4" xfId="27871"/>
    <cellStyle name="Output 2 2 2 2 2 2 5" xfId="27872"/>
    <cellStyle name="Output 2 2 2 2 2 3" xfId="27873"/>
    <cellStyle name="Output 2 2 2 2 2 3 2" xfId="27874"/>
    <cellStyle name="Output 2 2 2 2 2 3 2 2" xfId="27875"/>
    <cellStyle name="Output 2 2 2 2 2 3 2 3" xfId="27876"/>
    <cellStyle name="Output 2 2 2 2 2 3 2 4" xfId="27877"/>
    <cellStyle name="Output 2 2 2 2 2 3 2 5" xfId="27878"/>
    <cellStyle name="Output 2 2 2 2 2 3 2 6" xfId="27879"/>
    <cellStyle name="Output 2 2 2 2 2 3 2 7" xfId="27880"/>
    <cellStyle name="Output 2 2 2 2 2 3 3" xfId="27881"/>
    <cellStyle name="Output 2 2 2 2 2 3 4" xfId="27882"/>
    <cellStyle name="Output 2 2 2 2 2 3 5" xfId="27883"/>
    <cellStyle name="Output 2 2 2 2 2 4" xfId="27884"/>
    <cellStyle name="Output 2 2 2 2 2 4 2" xfId="27885"/>
    <cellStyle name="Output 2 2 2 2 2 4 2 2" xfId="27886"/>
    <cellStyle name="Output 2 2 2 2 2 4 2 3" xfId="27887"/>
    <cellStyle name="Output 2 2 2 2 2 4 2 4" xfId="27888"/>
    <cellStyle name="Output 2 2 2 2 2 4 2 5" xfId="27889"/>
    <cellStyle name="Output 2 2 2 2 2 4 2 6" xfId="27890"/>
    <cellStyle name="Output 2 2 2 2 2 4 2 7" xfId="27891"/>
    <cellStyle name="Output 2 2 2 2 2 4 3" xfId="27892"/>
    <cellStyle name="Output 2 2 2 2 2 4 4" xfId="27893"/>
    <cellStyle name="Output 2 2 2 2 2 4 5" xfId="27894"/>
    <cellStyle name="Output 2 2 2 2 2 5" xfId="27895"/>
    <cellStyle name="Output 2 2 2 2 2 5 2" xfId="27896"/>
    <cellStyle name="Output 2 2 2 2 2 5 3" xfId="27897"/>
    <cellStyle name="Output 2 2 2 2 2 5 4" xfId="27898"/>
    <cellStyle name="Output 2 2 2 2 2 5 5" xfId="27899"/>
    <cellStyle name="Output 2 2 2 2 2 5 6" xfId="27900"/>
    <cellStyle name="Output 2 2 2 2 2 5 7" xfId="27901"/>
    <cellStyle name="Output 2 2 2 2 2 5 8" xfId="27902"/>
    <cellStyle name="Output 2 2 2 2 2 6" xfId="27903"/>
    <cellStyle name="Output 2 2 2 2 2 6 2" xfId="27904"/>
    <cellStyle name="Output 2 2 2 2 2 6 3" xfId="27905"/>
    <cellStyle name="Output 2 2 2 2 2 6 4" xfId="27906"/>
    <cellStyle name="Output 2 2 2 2 2 6 5" xfId="27907"/>
    <cellStyle name="Output 2 2 2 2 2 6 6" xfId="27908"/>
    <cellStyle name="Output 2 2 2 2 2 6 7" xfId="27909"/>
    <cellStyle name="Output 2 2 2 2 2 7" xfId="27910"/>
    <cellStyle name="Output 2 2 2 2 2 7 2" xfId="27911"/>
    <cellStyle name="Output 2 2 2 2 2 7 3" xfId="27912"/>
    <cellStyle name="Output 2 2 2 2 2 7 4" xfId="27913"/>
    <cellStyle name="Output 2 2 2 2 2 7 5" xfId="27914"/>
    <cellStyle name="Output 2 2 2 2 2 8" xfId="27915"/>
    <cellStyle name="Output 2 2 2 2 2 8 2" xfId="27916"/>
    <cellStyle name="Output 2 2 2 2 2 8 3" xfId="27917"/>
    <cellStyle name="Output 2 2 2 2 2 8 4" xfId="27918"/>
    <cellStyle name="Output 2 2 2 2 2 8 5" xfId="27919"/>
    <cellStyle name="Output 2 2 2 2 2 9" xfId="27920"/>
    <cellStyle name="Output 2 2 2 2 2 9 2" xfId="27921"/>
    <cellStyle name="Output 2 2 2 2 2 9 3" xfId="27922"/>
    <cellStyle name="Output 2 2 2 2 2 9 4" xfId="27923"/>
    <cellStyle name="Output 2 2 2 2 2 9 5" xfId="27924"/>
    <cellStyle name="Output 2 2 2 2 3" xfId="27925"/>
    <cellStyle name="Output 2 2 2 2 3 10" xfId="27926"/>
    <cellStyle name="Output 2 2 2 2 3 2" xfId="27927"/>
    <cellStyle name="Output 2 2 2 2 3 2 2" xfId="27928"/>
    <cellStyle name="Output 2 2 2 2 3 2 2 2" xfId="27929"/>
    <cellStyle name="Output 2 2 2 2 3 2 2 3" xfId="27930"/>
    <cellStyle name="Output 2 2 2 2 3 2 2 4" xfId="27931"/>
    <cellStyle name="Output 2 2 2 2 3 2 2 5" xfId="27932"/>
    <cellStyle name="Output 2 2 2 2 3 2 2 6" xfId="27933"/>
    <cellStyle name="Output 2 2 2 2 3 2 2 7" xfId="27934"/>
    <cellStyle name="Output 2 2 2 2 3 2 3" xfId="27935"/>
    <cellStyle name="Output 2 2 2 2 3 2 4" xfId="27936"/>
    <cellStyle name="Output 2 2 2 2 3 3" xfId="27937"/>
    <cellStyle name="Output 2 2 2 2 3 3 2" xfId="27938"/>
    <cellStyle name="Output 2 2 2 2 3 3 2 2" xfId="27939"/>
    <cellStyle name="Output 2 2 2 2 3 3 2 3" xfId="27940"/>
    <cellStyle name="Output 2 2 2 2 3 3 2 4" xfId="27941"/>
    <cellStyle name="Output 2 2 2 2 3 3 2 5" xfId="27942"/>
    <cellStyle name="Output 2 2 2 2 3 3 2 6" xfId="27943"/>
    <cellStyle name="Output 2 2 2 2 3 3 2 7" xfId="27944"/>
    <cellStyle name="Output 2 2 2 2 3 3 3" xfId="27945"/>
    <cellStyle name="Output 2 2 2 2 3 3 4" xfId="27946"/>
    <cellStyle name="Output 2 2 2 2 3 4" xfId="27947"/>
    <cellStyle name="Output 2 2 2 2 3 4 2" xfId="27948"/>
    <cellStyle name="Output 2 2 2 2 3 4 2 2" xfId="27949"/>
    <cellStyle name="Output 2 2 2 2 3 4 2 3" xfId="27950"/>
    <cellStyle name="Output 2 2 2 2 3 4 2 4" xfId="27951"/>
    <cellStyle name="Output 2 2 2 2 3 4 2 5" xfId="27952"/>
    <cellStyle name="Output 2 2 2 2 3 4 2 6" xfId="27953"/>
    <cellStyle name="Output 2 2 2 2 3 4 2 7" xfId="27954"/>
    <cellStyle name="Output 2 2 2 2 3 4 3" xfId="27955"/>
    <cellStyle name="Output 2 2 2 2 3 4 4" xfId="27956"/>
    <cellStyle name="Output 2 2 2 2 3 5" xfId="27957"/>
    <cellStyle name="Output 2 2 2 2 3 5 2" xfId="27958"/>
    <cellStyle name="Output 2 2 2 2 3 5 3" xfId="27959"/>
    <cellStyle name="Output 2 2 2 2 3 5 4" xfId="27960"/>
    <cellStyle name="Output 2 2 2 2 3 5 5" xfId="27961"/>
    <cellStyle name="Output 2 2 2 2 3 5 6" xfId="27962"/>
    <cellStyle name="Output 2 2 2 2 3 5 7" xfId="27963"/>
    <cellStyle name="Output 2 2 2 2 3 5 8" xfId="27964"/>
    <cellStyle name="Output 2 2 2 2 3 6" xfId="27965"/>
    <cellStyle name="Output 2 2 2 2 3 6 2" xfId="27966"/>
    <cellStyle name="Output 2 2 2 2 3 6 3" xfId="27967"/>
    <cellStyle name="Output 2 2 2 2 3 6 4" xfId="27968"/>
    <cellStyle name="Output 2 2 2 2 3 6 5" xfId="27969"/>
    <cellStyle name="Output 2 2 2 2 3 6 6" xfId="27970"/>
    <cellStyle name="Output 2 2 2 2 3 6 7" xfId="27971"/>
    <cellStyle name="Output 2 2 2 2 3 7" xfId="27972"/>
    <cellStyle name="Output 2 2 2 2 3 8" xfId="27973"/>
    <cellStyle name="Output 2 2 2 2 3 9" xfId="27974"/>
    <cellStyle name="Output 2 2 2 2 4" xfId="27975"/>
    <cellStyle name="Output 2 2 2 2 4 2" xfId="27976"/>
    <cellStyle name="Output 2 2 2 2 4 2 2" xfId="27977"/>
    <cellStyle name="Output 2 2 2 2 4 2 3" xfId="27978"/>
    <cellStyle name="Output 2 2 2 2 4 2 4" xfId="27979"/>
    <cellStyle name="Output 2 2 2 2 4 2 5" xfId="27980"/>
    <cellStyle name="Output 2 2 2 2 4 2 6" xfId="27981"/>
    <cellStyle name="Output 2 2 2 2 4 2 7" xfId="27982"/>
    <cellStyle name="Output 2 2 2 2 4 3" xfId="27983"/>
    <cellStyle name="Output 2 2 2 2 4 4" xfId="27984"/>
    <cellStyle name="Output 2 2 2 2 4 5" xfId="27985"/>
    <cellStyle name="Output 2 2 2 2 5" xfId="27986"/>
    <cellStyle name="Output 2 2 2 2 5 2" xfId="27987"/>
    <cellStyle name="Output 2 2 2 2 5 2 2" xfId="27988"/>
    <cellStyle name="Output 2 2 2 2 5 2 3" xfId="27989"/>
    <cellStyle name="Output 2 2 2 2 5 2 4" xfId="27990"/>
    <cellStyle name="Output 2 2 2 2 5 2 5" xfId="27991"/>
    <cellStyle name="Output 2 2 2 2 5 2 6" xfId="27992"/>
    <cellStyle name="Output 2 2 2 2 5 2 7" xfId="27993"/>
    <cellStyle name="Output 2 2 2 2 5 3" xfId="27994"/>
    <cellStyle name="Output 2 2 2 2 5 4" xfId="27995"/>
    <cellStyle name="Output 2 2 2 2 5 5" xfId="27996"/>
    <cellStyle name="Output 2 2 2 2 6" xfId="27997"/>
    <cellStyle name="Output 2 2 2 2 6 2" xfId="27998"/>
    <cellStyle name="Output 2 2 2 2 6 2 2" xfId="27999"/>
    <cellStyle name="Output 2 2 2 2 6 2 3" xfId="28000"/>
    <cellStyle name="Output 2 2 2 2 6 2 4" xfId="28001"/>
    <cellStyle name="Output 2 2 2 2 6 2 5" xfId="28002"/>
    <cellStyle name="Output 2 2 2 2 6 2 6" xfId="28003"/>
    <cellStyle name="Output 2 2 2 2 6 2 7" xfId="28004"/>
    <cellStyle name="Output 2 2 2 2 6 3" xfId="28005"/>
    <cellStyle name="Output 2 2 2 2 6 4" xfId="28006"/>
    <cellStyle name="Output 2 2 2 2 6 5" xfId="28007"/>
    <cellStyle name="Output 2 2 2 2 7" xfId="28008"/>
    <cellStyle name="Output 2 2 2 2 7 2" xfId="28009"/>
    <cellStyle name="Output 2 2 2 2 7 2 2" xfId="28010"/>
    <cellStyle name="Output 2 2 2 2 7 2 3" xfId="28011"/>
    <cellStyle name="Output 2 2 2 2 7 2 4" xfId="28012"/>
    <cellStyle name="Output 2 2 2 2 7 2 5" xfId="28013"/>
    <cellStyle name="Output 2 2 2 2 7 2 6" xfId="28014"/>
    <cellStyle name="Output 2 2 2 2 7 2 7" xfId="28015"/>
    <cellStyle name="Output 2 2 2 2 7 3" xfId="28016"/>
    <cellStyle name="Output 2 2 2 2 7 4" xfId="28017"/>
    <cellStyle name="Output 2 2 2 2 7 5" xfId="28018"/>
    <cellStyle name="Output 2 2 2 2 8" xfId="28019"/>
    <cellStyle name="Output 2 2 2 2 8 2" xfId="28020"/>
    <cellStyle name="Output 2 2 2 2 8 3" xfId="28021"/>
    <cellStyle name="Output 2 2 2 2 8 4" xfId="28022"/>
    <cellStyle name="Output 2 2 2 2 8 5" xfId="28023"/>
    <cellStyle name="Output 2 2 2 2 8 6" xfId="28024"/>
    <cellStyle name="Output 2 2 2 2 8 7" xfId="28025"/>
    <cellStyle name="Output 2 2 2 2 8 8" xfId="28026"/>
    <cellStyle name="Output 2 2 2 2 9" xfId="28027"/>
    <cellStyle name="Output 2 2 2 2 9 2" xfId="28028"/>
    <cellStyle name="Output 2 2 2 2 9 3" xfId="28029"/>
    <cellStyle name="Output 2 2 2 2 9 4" xfId="28030"/>
    <cellStyle name="Output 2 2 2 2 9 5" xfId="28031"/>
    <cellStyle name="Output 2 2 2 2 9 6" xfId="28032"/>
    <cellStyle name="Output 2 2 2 2 9 7" xfId="28033"/>
    <cellStyle name="Output 2 2 2 3" xfId="28034"/>
    <cellStyle name="Output 2 2 2 3 10" xfId="28035"/>
    <cellStyle name="Output 2 2 2 3 10 2" xfId="28036"/>
    <cellStyle name="Output 2 2 2 3 10 3" xfId="28037"/>
    <cellStyle name="Output 2 2 2 3 10 4" xfId="28038"/>
    <cellStyle name="Output 2 2 2 3 10 5" xfId="28039"/>
    <cellStyle name="Output 2 2 2 3 11" xfId="28040"/>
    <cellStyle name="Output 2 2 2 3 11 2" xfId="28041"/>
    <cellStyle name="Output 2 2 2 3 11 3" xfId="28042"/>
    <cellStyle name="Output 2 2 2 3 11 4" xfId="28043"/>
    <cellStyle name="Output 2 2 2 3 11 5" xfId="28044"/>
    <cellStyle name="Output 2 2 2 3 12" xfId="28045"/>
    <cellStyle name="Output 2 2 2 3 12 2" xfId="28046"/>
    <cellStyle name="Output 2 2 2 3 12 3" xfId="28047"/>
    <cellStyle name="Output 2 2 2 3 12 4" xfId="28048"/>
    <cellStyle name="Output 2 2 2 3 12 5" xfId="28049"/>
    <cellStyle name="Output 2 2 2 3 13" xfId="28050"/>
    <cellStyle name="Output 2 2 2 3 13 2" xfId="28051"/>
    <cellStyle name="Output 2 2 2 3 13 3" xfId="28052"/>
    <cellStyle name="Output 2 2 2 3 13 4" xfId="28053"/>
    <cellStyle name="Output 2 2 2 3 13 5" xfId="28054"/>
    <cellStyle name="Output 2 2 2 3 14" xfId="28055"/>
    <cellStyle name="Output 2 2 2 3 14 2" xfId="28056"/>
    <cellStyle name="Output 2 2 2 3 14 3" xfId="28057"/>
    <cellStyle name="Output 2 2 2 3 14 4" xfId="28058"/>
    <cellStyle name="Output 2 2 2 3 14 5" xfId="28059"/>
    <cellStyle name="Output 2 2 2 3 15" xfId="28060"/>
    <cellStyle name="Output 2 2 2 3 15 2" xfId="28061"/>
    <cellStyle name="Output 2 2 2 3 15 3" xfId="28062"/>
    <cellStyle name="Output 2 2 2 3 15 4" xfId="28063"/>
    <cellStyle name="Output 2 2 2 3 15 5" xfId="28064"/>
    <cellStyle name="Output 2 2 2 3 16" xfId="28065"/>
    <cellStyle name="Output 2 2 2 3 16 2" xfId="28066"/>
    <cellStyle name="Output 2 2 2 3 16 3" xfId="28067"/>
    <cellStyle name="Output 2 2 2 3 16 4" xfId="28068"/>
    <cellStyle name="Output 2 2 2 3 16 5" xfId="28069"/>
    <cellStyle name="Output 2 2 2 3 17" xfId="28070"/>
    <cellStyle name="Output 2 2 2 3 17 2" xfId="28071"/>
    <cellStyle name="Output 2 2 2 3 17 3" xfId="28072"/>
    <cellStyle name="Output 2 2 2 3 17 4" xfId="28073"/>
    <cellStyle name="Output 2 2 2 3 17 5" xfId="28074"/>
    <cellStyle name="Output 2 2 2 3 18" xfId="28075"/>
    <cellStyle name="Output 2 2 2 3 18 2" xfId="28076"/>
    <cellStyle name="Output 2 2 2 3 18 3" xfId="28077"/>
    <cellStyle name="Output 2 2 2 3 18 4" xfId="28078"/>
    <cellStyle name="Output 2 2 2 3 18 5" xfId="28079"/>
    <cellStyle name="Output 2 2 2 3 19" xfId="28080"/>
    <cellStyle name="Output 2 2 2 3 2" xfId="28081"/>
    <cellStyle name="Output 2 2 2 3 2 10" xfId="28082"/>
    <cellStyle name="Output 2 2 2 3 2 10 2" xfId="28083"/>
    <cellStyle name="Output 2 2 2 3 2 10 3" xfId="28084"/>
    <cellStyle name="Output 2 2 2 3 2 10 4" xfId="28085"/>
    <cellStyle name="Output 2 2 2 3 2 10 5" xfId="28086"/>
    <cellStyle name="Output 2 2 2 3 2 11" xfId="28087"/>
    <cellStyle name="Output 2 2 2 3 2 11 2" xfId="28088"/>
    <cellStyle name="Output 2 2 2 3 2 11 3" xfId="28089"/>
    <cellStyle name="Output 2 2 2 3 2 11 4" xfId="28090"/>
    <cellStyle name="Output 2 2 2 3 2 11 5" xfId="28091"/>
    <cellStyle name="Output 2 2 2 3 2 12" xfId="28092"/>
    <cellStyle name="Output 2 2 2 3 2 12 2" xfId="28093"/>
    <cellStyle name="Output 2 2 2 3 2 12 3" xfId="28094"/>
    <cellStyle name="Output 2 2 2 3 2 12 4" xfId="28095"/>
    <cellStyle name="Output 2 2 2 3 2 12 5" xfId="28096"/>
    <cellStyle name="Output 2 2 2 3 2 13" xfId="28097"/>
    <cellStyle name="Output 2 2 2 3 2 13 2" xfId="28098"/>
    <cellStyle name="Output 2 2 2 3 2 13 3" xfId="28099"/>
    <cellStyle name="Output 2 2 2 3 2 13 4" xfId="28100"/>
    <cellStyle name="Output 2 2 2 3 2 13 5" xfId="28101"/>
    <cellStyle name="Output 2 2 2 3 2 14" xfId="28102"/>
    <cellStyle name="Output 2 2 2 3 2 14 2" xfId="28103"/>
    <cellStyle name="Output 2 2 2 3 2 14 3" xfId="28104"/>
    <cellStyle name="Output 2 2 2 3 2 14 4" xfId="28105"/>
    <cellStyle name="Output 2 2 2 3 2 14 5" xfId="28106"/>
    <cellStyle name="Output 2 2 2 3 2 15" xfId="28107"/>
    <cellStyle name="Output 2 2 2 3 2 15 2" xfId="28108"/>
    <cellStyle name="Output 2 2 2 3 2 15 3" xfId="28109"/>
    <cellStyle name="Output 2 2 2 3 2 15 4" xfId="28110"/>
    <cellStyle name="Output 2 2 2 3 2 15 5" xfId="28111"/>
    <cellStyle name="Output 2 2 2 3 2 16" xfId="28112"/>
    <cellStyle name="Output 2 2 2 3 2 16 2" xfId="28113"/>
    <cellStyle name="Output 2 2 2 3 2 16 3" xfId="28114"/>
    <cellStyle name="Output 2 2 2 3 2 16 4" xfId="28115"/>
    <cellStyle name="Output 2 2 2 3 2 16 5" xfId="28116"/>
    <cellStyle name="Output 2 2 2 3 2 17" xfId="28117"/>
    <cellStyle name="Output 2 2 2 3 2 17 2" xfId="28118"/>
    <cellStyle name="Output 2 2 2 3 2 17 3" xfId="28119"/>
    <cellStyle name="Output 2 2 2 3 2 17 4" xfId="28120"/>
    <cellStyle name="Output 2 2 2 3 2 17 5" xfId="28121"/>
    <cellStyle name="Output 2 2 2 3 2 18" xfId="28122"/>
    <cellStyle name="Output 2 2 2 3 2 18 2" xfId="28123"/>
    <cellStyle name="Output 2 2 2 3 2 18 3" xfId="28124"/>
    <cellStyle name="Output 2 2 2 3 2 18 4" xfId="28125"/>
    <cellStyle name="Output 2 2 2 3 2 18 5" xfId="28126"/>
    <cellStyle name="Output 2 2 2 3 2 19" xfId="28127"/>
    <cellStyle name="Output 2 2 2 3 2 2" xfId="28128"/>
    <cellStyle name="Output 2 2 2 3 2 2 2" xfId="28129"/>
    <cellStyle name="Output 2 2 2 3 2 2 2 2" xfId="28130"/>
    <cellStyle name="Output 2 2 2 3 2 2 2 3" xfId="28131"/>
    <cellStyle name="Output 2 2 2 3 2 2 2 4" xfId="28132"/>
    <cellStyle name="Output 2 2 2 3 2 2 2 5" xfId="28133"/>
    <cellStyle name="Output 2 2 2 3 2 2 2 6" xfId="28134"/>
    <cellStyle name="Output 2 2 2 3 2 2 2 7" xfId="28135"/>
    <cellStyle name="Output 2 2 2 3 2 2 3" xfId="28136"/>
    <cellStyle name="Output 2 2 2 3 2 2 4" xfId="28137"/>
    <cellStyle name="Output 2 2 2 3 2 2 5" xfId="28138"/>
    <cellStyle name="Output 2 2 2 3 2 3" xfId="28139"/>
    <cellStyle name="Output 2 2 2 3 2 3 2" xfId="28140"/>
    <cellStyle name="Output 2 2 2 3 2 3 2 2" xfId="28141"/>
    <cellStyle name="Output 2 2 2 3 2 3 2 3" xfId="28142"/>
    <cellStyle name="Output 2 2 2 3 2 3 2 4" xfId="28143"/>
    <cellStyle name="Output 2 2 2 3 2 3 2 5" xfId="28144"/>
    <cellStyle name="Output 2 2 2 3 2 3 2 6" xfId="28145"/>
    <cellStyle name="Output 2 2 2 3 2 3 2 7" xfId="28146"/>
    <cellStyle name="Output 2 2 2 3 2 3 3" xfId="28147"/>
    <cellStyle name="Output 2 2 2 3 2 3 4" xfId="28148"/>
    <cellStyle name="Output 2 2 2 3 2 3 5" xfId="28149"/>
    <cellStyle name="Output 2 2 2 3 2 4" xfId="28150"/>
    <cellStyle name="Output 2 2 2 3 2 4 2" xfId="28151"/>
    <cellStyle name="Output 2 2 2 3 2 4 2 2" xfId="28152"/>
    <cellStyle name="Output 2 2 2 3 2 4 2 3" xfId="28153"/>
    <cellStyle name="Output 2 2 2 3 2 4 2 4" xfId="28154"/>
    <cellStyle name="Output 2 2 2 3 2 4 2 5" xfId="28155"/>
    <cellStyle name="Output 2 2 2 3 2 4 2 6" xfId="28156"/>
    <cellStyle name="Output 2 2 2 3 2 4 2 7" xfId="28157"/>
    <cellStyle name="Output 2 2 2 3 2 4 3" xfId="28158"/>
    <cellStyle name="Output 2 2 2 3 2 4 4" xfId="28159"/>
    <cellStyle name="Output 2 2 2 3 2 4 5" xfId="28160"/>
    <cellStyle name="Output 2 2 2 3 2 5" xfId="28161"/>
    <cellStyle name="Output 2 2 2 3 2 5 2" xfId="28162"/>
    <cellStyle name="Output 2 2 2 3 2 5 3" xfId="28163"/>
    <cellStyle name="Output 2 2 2 3 2 5 4" xfId="28164"/>
    <cellStyle name="Output 2 2 2 3 2 5 5" xfId="28165"/>
    <cellStyle name="Output 2 2 2 3 2 5 6" xfId="28166"/>
    <cellStyle name="Output 2 2 2 3 2 5 7" xfId="28167"/>
    <cellStyle name="Output 2 2 2 3 2 5 8" xfId="28168"/>
    <cellStyle name="Output 2 2 2 3 2 6" xfId="28169"/>
    <cellStyle name="Output 2 2 2 3 2 6 2" xfId="28170"/>
    <cellStyle name="Output 2 2 2 3 2 6 3" xfId="28171"/>
    <cellStyle name="Output 2 2 2 3 2 6 4" xfId="28172"/>
    <cellStyle name="Output 2 2 2 3 2 6 5" xfId="28173"/>
    <cellStyle name="Output 2 2 2 3 2 6 6" xfId="28174"/>
    <cellStyle name="Output 2 2 2 3 2 6 7" xfId="28175"/>
    <cellStyle name="Output 2 2 2 3 2 7" xfId="28176"/>
    <cellStyle name="Output 2 2 2 3 2 7 2" xfId="28177"/>
    <cellStyle name="Output 2 2 2 3 2 7 3" xfId="28178"/>
    <cellStyle name="Output 2 2 2 3 2 7 4" xfId="28179"/>
    <cellStyle name="Output 2 2 2 3 2 7 5" xfId="28180"/>
    <cellStyle name="Output 2 2 2 3 2 8" xfId="28181"/>
    <cellStyle name="Output 2 2 2 3 2 8 2" xfId="28182"/>
    <cellStyle name="Output 2 2 2 3 2 8 3" xfId="28183"/>
    <cellStyle name="Output 2 2 2 3 2 8 4" xfId="28184"/>
    <cellStyle name="Output 2 2 2 3 2 8 5" xfId="28185"/>
    <cellStyle name="Output 2 2 2 3 2 9" xfId="28186"/>
    <cellStyle name="Output 2 2 2 3 2 9 2" xfId="28187"/>
    <cellStyle name="Output 2 2 2 3 2 9 3" xfId="28188"/>
    <cellStyle name="Output 2 2 2 3 2 9 4" xfId="28189"/>
    <cellStyle name="Output 2 2 2 3 2 9 5" xfId="28190"/>
    <cellStyle name="Output 2 2 2 3 3" xfId="28191"/>
    <cellStyle name="Output 2 2 2 3 3 10" xfId="28192"/>
    <cellStyle name="Output 2 2 2 3 3 2" xfId="28193"/>
    <cellStyle name="Output 2 2 2 3 3 2 2" xfId="28194"/>
    <cellStyle name="Output 2 2 2 3 3 2 2 2" xfId="28195"/>
    <cellStyle name="Output 2 2 2 3 3 2 2 3" xfId="28196"/>
    <cellStyle name="Output 2 2 2 3 3 2 2 4" xfId="28197"/>
    <cellStyle name="Output 2 2 2 3 3 2 2 5" xfId="28198"/>
    <cellStyle name="Output 2 2 2 3 3 2 2 6" xfId="28199"/>
    <cellStyle name="Output 2 2 2 3 3 2 2 7" xfId="28200"/>
    <cellStyle name="Output 2 2 2 3 3 2 3" xfId="28201"/>
    <cellStyle name="Output 2 2 2 3 3 2 4" xfId="28202"/>
    <cellStyle name="Output 2 2 2 3 3 3" xfId="28203"/>
    <cellStyle name="Output 2 2 2 3 3 3 2" xfId="28204"/>
    <cellStyle name="Output 2 2 2 3 3 3 2 2" xfId="28205"/>
    <cellStyle name="Output 2 2 2 3 3 3 2 3" xfId="28206"/>
    <cellStyle name="Output 2 2 2 3 3 3 2 4" xfId="28207"/>
    <cellStyle name="Output 2 2 2 3 3 3 2 5" xfId="28208"/>
    <cellStyle name="Output 2 2 2 3 3 3 2 6" xfId="28209"/>
    <cellStyle name="Output 2 2 2 3 3 3 2 7" xfId="28210"/>
    <cellStyle name="Output 2 2 2 3 3 3 3" xfId="28211"/>
    <cellStyle name="Output 2 2 2 3 3 3 4" xfId="28212"/>
    <cellStyle name="Output 2 2 2 3 3 4" xfId="28213"/>
    <cellStyle name="Output 2 2 2 3 3 4 2" xfId="28214"/>
    <cellStyle name="Output 2 2 2 3 3 4 2 2" xfId="28215"/>
    <cellStyle name="Output 2 2 2 3 3 4 2 3" xfId="28216"/>
    <cellStyle name="Output 2 2 2 3 3 4 2 4" xfId="28217"/>
    <cellStyle name="Output 2 2 2 3 3 4 2 5" xfId="28218"/>
    <cellStyle name="Output 2 2 2 3 3 4 2 6" xfId="28219"/>
    <cellStyle name="Output 2 2 2 3 3 4 2 7" xfId="28220"/>
    <cellStyle name="Output 2 2 2 3 3 4 3" xfId="28221"/>
    <cellStyle name="Output 2 2 2 3 3 4 4" xfId="28222"/>
    <cellStyle name="Output 2 2 2 3 3 5" xfId="28223"/>
    <cellStyle name="Output 2 2 2 3 3 5 2" xfId="28224"/>
    <cellStyle name="Output 2 2 2 3 3 5 3" xfId="28225"/>
    <cellStyle name="Output 2 2 2 3 3 5 4" xfId="28226"/>
    <cellStyle name="Output 2 2 2 3 3 5 5" xfId="28227"/>
    <cellStyle name="Output 2 2 2 3 3 5 6" xfId="28228"/>
    <cellStyle name="Output 2 2 2 3 3 5 7" xfId="28229"/>
    <cellStyle name="Output 2 2 2 3 3 5 8" xfId="28230"/>
    <cellStyle name="Output 2 2 2 3 3 6" xfId="28231"/>
    <cellStyle name="Output 2 2 2 3 3 6 2" xfId="28232"/>
    <cellStyle name="Output 2 2 2 3 3 6 3" xfId="28233"/>
    <cellStyle name="Output 2 2 2 3 3 6 4" xfId="28234"/>
    <cellStyle name="Output 2 2 2 3 3 6 5" xfId="28235"/>
    <cellStyle name="Output 2 2 2 3 3 6 6" xfId="28236"/>
    <cellStyle name="Output 2 2 2 3 3 6 7" xfId="28237"/>
    <cellStyle name="Output 2 2 2 3 3 7" xfId="28238"/>
    <cellStyle name="Output 2 2 2 3 3 8" xfId="28239"/>
    <cellStyle name="Output 2 2 2 3 3 9" xfId="28240"/>
    <cellStyle name="Output 2 2 2 3 4" xfId="28241"/>
    <cellStyle name="Output 2 2 2 3 4 2" xfId="28242"/>
    <cellStyle name="Output 2 2 2 3 4 2 2" xfId="28243"/>
    <cellStyle name="Output 2 2 2 3 4 2 3" xfId="28244"/>
    <cellStyle name="Output 2 2 2 3 4 2 4" xfId="28245"/>
    <cellStyle name="Output 2 2 2 3 4 2 5" xfId="28246"/>
    <cellStyle name="Output 2 2 2 3 4 2 6" xfId="28247"/>
    <cellStyle name="Output 2 2 2 3 4 2 7" xfId="28248"/>
    <cellStyle name="Output 2 2 2 3 4 3" xfId="28249"/>
    <cellStyle name="Output 2 2 2 3 4 4" xfId="28250"/>
    <cellStyle name="Output 2 2 2 3 4 5" xfId="28251"/>
    <cellStyle name="Output 2 2 2 3 5" xfId="28252"/>
    <cellStyle name="Output 2 2 2 3 5 2" xfId="28253"/>
    <cellStyle name="Output 2 2 2 3 5 2 2" xfId="28254"/>
    <cellStyle name="Output 2 2 2 3 5 2 3" xfId="28255"/>
    <cellStyle name="Output 2 2 2 3 5 2 4" xfId="28256"/>
    <cellStyle name="Output 2 2 2 3 5 2 5" xfId="28257"/>
    <cellStyle name="Output 2 2 2 3 5 2 6" xfId="28258"/>
    <cellStyle name="Output 2 2 2 3 5 2 7" xfId="28259"/>
    <cellStyle name="Output 2 2 2 3 5 3" xfId="28260"/>
    <cellStyle name="Output 2 2 2 3 5 4" xfId="28261"/>
    <cellStyle name="Output 2 2 2 3 5 5" xfId="28262"/>
    <cellStyle name="Output 2 2 2 3 6" xfId="28263"/>
    <cellStyle name="Output 2 2 2 3 6 2" xfId="28264"/>
    <cellStyle name="Output 2 2 2 3 6 2 2" xfId="28265"/>
    <cellStyle name="Output 2 2 2 3 6 2 3" xfId="28266"/>
    <cellStyle name="Output 2 2 2 3 6 2 4" xfId="28267"/>
    <cellStyle name="Output 2 2 2 3 6 2 5" xfId="28268"/>
    <cellStyle name="Output 2 2 2 3 6 2 6" xfId="28269"/>
    <cellStyle name="Output 2 2 2 3 6 2 7" xfId="28270"/>
    <cellStyle name="Output 2 2 2 3 6 3" xfId="28271"/>
    <cellStyle name="Output 2 2 2 3 6 4" xfId="28272"/>
    <cellStyle name="Output 2 2 2 3 6 5" xfId="28273"/>
    <cellStyle name="Output 2 2 2 3 7" xfId="28274"/>
    <cellStyle name="Output 2 2 2 3 7 2" xfId="28275"/>
    <cellStyle name="Output 2 2 2 3 7 2 2" xfId="28276"/>
    <cellStyle name="Output 2 2 2 3 7 2 3" xfId="28277"/>
    <cellStyle name="Output 2 2 2 3 7 2 4" xfId="28278"/>
    <cellStyle name="Output 2 2 2 3 7 2 5" xfId="28279"/>
    <cellStyle name="Output 2 2 2 3 7 2 6" xfId="28280"/>
    <cellStyle name="Output 2 2 2 3 7 2 7" xfId="28281"/>
    <cellStyle name="Output 2 2 2 3 7 3" xfId="28282"/>
    <cellStyle name="Output 2 2 2 3 7 4" xfId="28283"/>
    <cellStyle name="Output 2 2 2 3 7 5" xfId="28284"/>
    <cellStyle name="Output 2 2 2 3 8" xfId="28285"/>
    <cellStyle name="Output 2 2 2 3 8 2" xfId="28286"/>
    <cellStyle name="Output 2 2 2 3 8 3" xfId="28287"/>
    <cellStyle name="Output 2 2 2 3 8 4" xfId="28288"/>
    <cellStyle name="Output 2 2 2 3 8 5" xfId="28289"/>
    <cellStyle name="Output 2 2 2 3 8 6" xfId="28290"/>
    <cellStyle name="Output 2 2 2 3 8 7" xfId="28291"/>
    <cellStyle name="Output 2 2 2 3 8 8" xfId="28292"/>
    <cellStyle name="Output 2 2 2 3 9" xfId="28293"/>
    <cellStyle name="Output 2 2 2 3 9 2" xfId="28294"/>
    <cellStyle name="Output 2 2 2 3 9 3" xfId="28295"/>
    <cellStyle name="Output 2 2 2 3 9 4" xfId="28296"/>
    <cellStyle name="Output 2 2 2 3 9 5" xfId="28297"/>
    <cellStyle name="Output 2 2 2 3 9 6" xfId="28298"/>
    <cellStyle name="Output 2 2 2 3 9 7" xfId="28299"/>
    <cellStyle name="Output 2 2 2 4" xfId="28300"/>
    <cellStyle name="Output 2 2 2 4 10" xfId="28301"/>
    <cellStyle name="Output 2 2 2 4 10 2" xfId="28302"/>
    <cellStyle name="Output 2 2 2 4 10 3" xfId="28303"/>
    <cellStyle name="Output 2 2 2 4 10 4" xfId="28304"/>
    <cellStyle name="Output 2 2 2 4 10 5" xfId="28305"/>
    <cellStyle name="Output 2 2 2 4 11" xfId="28306"/>
    <cellStyle name="Output 2 2 2 4 11 2" xfId="28307"/>
    <cellStyle name="Output 2 2 2 4 11 3" xfId="28308"/>
    <cellStyle name="Output 2 2 2 4 11 4" xfId="28309"/>
    <cellStyle name="Output 2 2 2 4 11 5" xfId="28310"/>
    <cellStyle name="Output 2 2 2 4 12" xfId="28311"/>
    <cellStyle name="Output 2 2 2 4 12 2" xfId="28312"/>
    <cellStyle name="Output 2 2 2 4 12 3" xfId="28313"/>
    <cellStyle name="Output 2 2 2 4 12 4" xfId="28314"/>
    <cellStyle name="Output 2 2 2 4 12 5" xfId="28315"/>
    <cellStyle name="Output 2 2 2 4 13" xfId="28316"/>
    <cellStyle name="Output 2 2 2 4 13 2" xfId="28317"/>
    <cellStyle name="Output 2 2 2 4 13 3" xfId="28318"/>
    <cellStyle name="Output 2 2 2 4 13 4" xfId="28319"/>
    <cellStyle name="Output 2 2 2 4 13 5" xfId="28320"/>
    <cellStyle name="Output 2 2 2 4 14" xfId="28321"/>
    <cellStyle name="Output 2 2 2 4 14 2" xfId="28322"/>
    <cellStyle name="Output 2 2 2 4 14 3" xfId="28323"/>
    <cellStyle name="Output 2 2 2 4 14 4" xfId="28324"/>
    <cellStyle name="Output 2 2 2 4 14 5" xfId="28325"/>
    <cellStyle name="Output 2 2 2 4 15" xfId="28326"/>
    <cellStyle name="Output 2 2 2 4 15 2" xfId="28327"/>
    <cellStyle name="Output 2 2 2 4 15 3" xfId="28328"/>
    <cellStyle name="Output 2 2 2 4 15 4" xfId="28329"/>
    <cellStyle name="Output 2 2 2 4 15 5" xfId="28330"/>
    <cellStyle name="Output 2 2 2 4 16" xfId="28331"/>
    <cellStyle name="Output 2 2 2 4 16 2" xfId="28332"/>
    <cellStyle name="Output 2 2 2 4 16 3" xfId="28333"/>
    <cellStyle name="Output 2 2 2 4 16 4" xfId="28334"/>
    <cellStyle name="Output 2 2 2 4 16 5" xfId="28335"/>
    <cellStyle name="Output 2 2 2 4 17" xfId="28336"/>
    <cellStyle name="Output 2 2 2 4 17 2" xfId="28337"/>
    <cellStyle name="Output 2 2 2 4 17 3" xfId="28338"/>
    <cellStyle name="Output 2 2 2 4 17 4" xfId="28339"/>
    <cellStyle name="Output 2 2 2 4 17 5" xfId="28340"/>
    <cellStyle name="Output 2 2 2 4 18" xfId="28341"/>
    <cellStyle name="Output 2 2 2 4 18 2" xfId="28342"/>
    <cellStyle name="Output 2 2 2 4 18 3" xfId="28343"/>
    <cellStyle name="Output 2 2 2 4 18 4" xfId="28344"/>
    <cellStyle name="Output 2 2 2 4 18 5" xfId="28345"/>
    <cellStyle name="Output 2 2 2 4 19" xfId="28346"/>
    <cellStyle name="Output 2 2 2 4 2" xfId="28347"/>
    <cellStyle name="Output 2 2 2 4 2 2" xfId="28348"/>
    <cellStyle name="Output 2 2 2 4 2 2 2" xfId="28349"/>
    <cellStyle name="Output 2 2 2 4 2 2 3" xfId="28350"/>
    <cellStyle name="Output 2 2 2 4 2 2 4" xfId="28351"/>
    <cellStyle name="Output 2 2 2 4 2 2 5" xfId="28352"/>
    <cellStyle name="Output 2 2 2 4 2 2 6" xfId="28353"/>
    <cellStyle name="Output 2 2 2 4 2 2 7" xfId="28354"/>
    <cellStyle name="Output 2 2 2 4 2 3" xfId="28355"/>
    <cellStyle name="Output 2 2 2 4 2 4" xfId="28356"/>
    <cellStyle name="Output 2 2 2 4 2 5" xfId="28357"/>
    <cellStyle name="Output 2 2 2 4 3" xfId="28358"/>
    <cellStyle name="Output 2 2 2 4 3 2" xfId="28359"/>
    <cellStyle name="Output 2 2 2 4 3 2 2" xfId="28360"/>
    <cellStyle name="Output 2 2 2 4 3 2 3" xfId="28361"/>
    <cellStyle name="Output 2 2 2 4 3 2 4" xfId="28362"/>
    <cellStyle name="Output 2 2 2 4 3 2 5" xfId="28363"/>
    <cellStyle name="Output 2 2 2 4 3 2 6" xfId="28364"/>
    <cellStyle name="Output 2 2 2 4 3 2 7" xfId="28365"/>
    <cellStyle name="Output 2 2 2 4 3 3" xfId="28366"/>
    <cellStyle name="Output 2 2 2 4 3 4" xfId="28367"/>
    <cellStyle name="Output 2 2 2 4 3 5" xfId="28368"/>
    <cellStyle name="Output 2 2 2 4 4" xfId="28369"/>
    <cellStyle name="Output 2 2 2 4 4 2" xfId="28370"/>
    <cellStyle name="Output 2 2 2 4 4 2 2" xfId="28371"/>
    <cellStyle name="Output 2 2 2 4 4 2 3" xfId="28372"/>
    <cellStyle name="Output 2 2 2 4 4 2 4" xfId="28373"/>
    <cellStyle name="Output 2 2 2 4 4 2 5" xfId="28374"/>
    <cellStyle name="Output 2 2 2 4 4 2 6" xfId="28375"/>
    <cellStyle name="Output 2 2 2 4 4 2 7" xfId="28376"/>
    <cellStyle name="Output 2 2 2 4 4 3" xfId="28377"/>
    <cellStyle name="Output 2 2 2 4 4 4" xfId="28378"/>
    <cellStyle name="Output 2 2 2 4 4 5" xfId="28379"/>
    <cellStyle name="Output 2 2 2 4 5" xfId="28380"/>
    <cellStyle name="Output 2 2 2 4 5 2" xfId="28381"/>
    <cellStyle name="Output 2 2 2 4 5 3" xfId="28382"/>
    <cellStyle name="Output 2 2 2 4 5 4" xfId="28383"/>
    <cellStyle name="Output 2 2 2 4 5 5" xfId="28384"/>
    <cellStyle name="Output 2 2 2 4 5 6" xfId="28385"/>
    <cellStyle name="Output 2 2 2 4 5 7" xfId="28386"/>
    <cellStyle name="Output 2 2 2 4 5 8" xfId="28387"/>
    <cellStyle name="Output 2 2 2 4 6" xfId="28388"/>
    <cellStyle name="Output 2 2 2 4 6 2" xfId="28389"/>
    <cellStyle name="Output 2 2 2 4 6 3" xfId="28390"/>
    <cellStyle name="Output 2 2 2 4 6 4" xfId="28391"/>
    <cellStyle name="Output 2 2 2 4 6 5" xfId="28392"/>
    <cellStyle name="Output 2 2 2 4 6 6" xfId="28393"/>
    <cellStyle name="Output 2 2 2 4 6 7" xfId="28394"/>
    <cellStyle name="Output 2 2 2 4 7" xfId="28395"/>
    <cellStyle name="Output 2 2 2 4 7 2" xfId="28396"/>
    <cellStyle name="Output 2 2 2 4 7 3" xfId="28397"/>
    <cellStyle name="Output 2 2 2 4 7 4" xfId="28398"/>
    <cellStyle name="Output 2 2 2 4 7 5" xfId="28399"/>
    <cellStyle name="Output 2 2 2 4 8" xfId="28400"/>
    <cellStyle name="Output 2 2 2 4 8 2" xfId="28401"/>
    <cellStyle name="Output 2 2 2 4 8 3" xfId="28402"/>
    <cellStyle name="Output 2 2 2 4 8 4" xfId="28403"/>
    <cellStyle name="Output 2 2 2 4 8 5" xfId="28404"/>
    <cellStyle name="Output 2 2 2 4 9" xfId="28405"/>
    <cellStyle name="Output 2 2 2 4 9 2" xfId="28406"/>
    <cellStyle name="Output 2 2 2 4 9 3" xfId="28407"/>
    <cellStyle name="Output 2 2 2 4 9 4" xfId="28408"/>
    <cellStyle name="Output 2 2 2 4 9 5" xfId="28409"/>
    <cellStyle name="Output 2 2 2 5" xfId="28410"/>
    <cellStyle name="Output 2 2 2 5 10" xfId="28411"/>
    <cellStyle name="Output 2 2 2 5 2" xfId="28412"/>
    <cellStyle name="Output 2 2 2 5 2 2" xfId="28413"/>
    <cellStyle name="Output 2 2 2 5 2 2 2" xfId="28414"/>
    <cellStyle name="Output 2 2 2 5 2 2 3" xfId="28415"/>
    <cellStyle name="Output 2 2 2 5 2 2 4" xfId="28416"/>
    <cellStyle name="Output 2 2 2 5 2 2 5" xfId="28417"/>
    <cellStyle name="Output 2 2 2 5 2 2 6" xfId="28418"/>
    <cellStyle name="Output 2 2 2 5 2 2 7" xfId="28419"/>
    <cellStyle name="Output 2 2 2 5 2 3" xfId="28420"/>
    <cellStyle name="Output 2 2 2 5 2 4" xfId="28421"/>
    <cellStyle name="Output 2 2 2 5 3" xfId="28422"/>
    <cellStyle name="Output 2 2 2 5 3 2" xfId="28423"/>
    <cellStyle name="Output 2 2 2 5 3 2 2" xfId="28424"/>
    <cellStyle name="Output 2 2 2 5 3 2 3" xfId="28425"/>
    <cellStyle name="Output 2 2 2 5 3 2 4" xfId="28426"/>
    <cellStyle name="Output 2 2 2 5 3 2 5" xfId="28427"/>
    <cellStyle name="Output 2 2 2 5 3 2 6" xfId="28428"/>
    <cellStyle name="Output 2 2 2 5 3 2 7" xfId="28429"/>
    <cellStyle name="Output 2 2 2 5 3 3" xfId="28430"/>
    <cellStyle name="Output 2 2 2 5 3 4" xfId="28431"/>
    <cellStyle name="Output 2 2 2 5 4" xfId="28432"/>
    <cellStyle name="Output 2 2 2 5 4 2" xfId="28433"/>
    <cellStyle name="Output 2 2 2 5 4 2 2" xfId="28434"/>
    <cellStyle name="Output 2 2 2 5 4 2 3" xfId="28435"/>
    <cellStyle name="Output 2 2 2 5 4 2 4" xfId="28436"/>
    <cellStyle name="Output 2 2 2 5 4 2 5" xfId="28437"/>
    <cellStyle name="Output 2 2 2 5 4 2 6" xfId="28438"/>
    <cellStyle name="Output 2 2 2 5 4 2 7" xfId="28439"/>
    <cellStyle name="Output 2 2 2 5 4 3" xfId="28440"/>
    <cellStyle name="Output 2 2 2 5 4 4" xfId="28441"/>
    <cellStyle name="Output 2 2 2 5 5" xfId="28442"/>
    <cellStyle name="Output 2 2 2 5 5 2" xfId="28443"/>
    <cellStyle name="Output 2 2 2 5 5 3" xfId="28444"/>
    <cellStyle name="Output 2 2 2 5 5 4" xfId="28445"/>
    <cellStyle name="Output 2 2 2 5 5 5" xfId="28446"/>
    <cellStyle name="Output 2 2 2 5 5 6" xfId="28447"/>
    <cellStyle name="Output 2 2 2 5 5 7" xfId="28448"/>
    <cellStyle name="Output 2 2 2 5 5 8" xfId="28449"/>
    <cellStyle name="Output 2 2 2 5 6" xfId="28450"/>
    <cellStyle name="Output 2 2 2 5 6 2" xfId="28451"/>
    <cellStyle name="Output 2 2 2 5 6 3" xfId="28452"/>
    <cellStyle name="Output 2 2 2 5 6 4" xfId="28453"/>
    <cellStyle name="Output 2 2 2 5 6 5" xfId="28454"/>
    <cellStyle name="Output 2 2 2 5 6 6" xfId="28455"/>
    <cellStyle name="Output 2 2 2 5 6 7" xfId="28456"/>
    <cellStyle name="Output 2 2 2 5 7" xfId="28457"/>
    <cellStyle name="Output 2 2 2 5 8" xfId="28458"/>
    <cellStyle name="Output 2 2 2 5 9" xfId="28459"/>
    <cellStyle name="Output 2 2 2 6" xfId="28460"/>
    <cellStyle name="Output 2 2 2 6 2" xfId="28461"/>
    <cellStyle name="Output 2 2 2 6 2 2" xfId="28462"/>
    <cellStyle name="Output 2 2 2 6 2 3" xfId="28463"/>
    <cellStyle name="Output 2 2 2 6 2 4" xfId="28464"/>
    <cellStyle name="Output 2 2 2 6 2 5" xfId="28465"/>
    <cellStyle name="Output 2 2 2 6 2 6" xfId="28466"/>
    <cellStyle name="Output 2 2 2 6 2 7" xfId="28467"/>
    <cellStyle name="Output 2 2 2 6 3" xfId="28468"/>
    <cellStyle name="Output 2 2 2 6 4" xfId="28469"/>
    <cellStyle name="Output 2 2 2 6 5" xfId="28470"/>
    <cellStyle name="Output 2 2 2 7" xfId="28471"/>
    <cellStyle name="Output 2 2 2 7 2" xfId="28472"/>
    <cellStyle name="Output 2 2 2 7 2 2" xfId="28473"/>
    <cellStyle name="Output 2 2 2 7 2 3" xfId="28474"/>
    <cellStyle name="Output 2 2 2 7 2 4" xfId="28475"/>
    <cellStyle name="Output 2 2 2 7 2 5" xfId="28476"/>
    <cellStyle name="Output 2 2 2 7 2 6" xfId="28477"/>
    <cellStyle name="Output 2 2 2 7 2 7" xfId="28478"/>
    <cellStyle name="Output 2 2 2 7 3" xfId="28479"/>
    <cellStyle name="Output 2 2 2 7 4" xfId="28480"/>
    <cellStyle name="Output 2 2 2 7 5" xfId="28481"/>
    <cellStyle name="Output 2 2 2 8" xfId="28482"/>
    <cellStyle name="Output 2 2 2 8 2" xfId="28483"/>
    <cellStyle name="Output 2 2 2 8 2 2" xfId="28484"/>
    <cellStyle name="Output 2 2 2 8 2 3" xfId="28485"/>
    <cellStyle name="Output 2 2 2 8 2 4" xfId="28486"/>
    <cellStyle name="Output 2 2 2 8 2 5" xfId="28487"/>
    <cellStyle name="Output 2 2 2 8 2 6" xfId="28488"/>
    <cellStyle name="Output 2 2 2 8 2 7" xfId="28489"/>
    <cellStyle name="Output 2 2 2 8 3" xfId="28490"/>
    <cellStyle name="Output 2 2 2 8 4" xfId="28491"/>
    <cellStyle name="Output 2 2 2 8 5" xfId="28492"/>
    <cellStyle name="Output 2 2 2 9" xfId="28493"/>
    <cellStyle name="Output 2 2 2 9 2" xfId="28494"/>
    <cellStyle name="Output 2 2 2 9 2 2" xfId="28495"/>
    <cellStyle name="Output 2 2 2 9 2 3" xfId="28496"/>
    <cellStyle name="Output 2 2 2 9 2 4" xfId="28497"/>
    <cellStyle name="Output 2 2 2 9 2 5" xfId="28498"/>
    <cellStyle name="Output 2 2 2 9 2 6" xfId="28499"/>
    <cellStyle name="Output 2 2 2 9 2 7" xfId="28500"/>
    <cellStyle name="Output 2 2 2 9 3" xfId="28501"/>
    <cellStyle name="Output 2 2 2 9 4" xfId="28502"/>
    <cellStyle name="Output 2 2 2 9 5" xfId="28503"/>
    <cellStyle name="Output 2 2 20" xfId="28504"/>
    <cellStyle name="Output 2 2 3" xfId="28505"/>
    <cellStyle name="Output 2 2 3 10" xfId="28506"/>
    <cellStyle name="Output 2 2 3 10 2" xfId="28507"/>
    <cellStyle name="Output 2 2 3 10 3" xfId="28508"/>
    <cellStyle name="Output 2 2 3 10 4" xfId="28509"/>
    <cellStyle name="Output 2 2 3 10 5" xfId="28510"/>
    <cellStyle name="Output 2 2 3 10 6" xfId="28511"/>
    <cellStyle name="Output 2 2 3 10 7" xfId="28512"/>
    <cellStyle name="Output 2 2 3 10 8" xfId="28513"/>
    <cellStyle name="Output 2 2 3 11" xfId="28514"/>
    <cellStyle name="Output 2 2 3 11 2" xfId="28515"/>
    <cellStyle name="Output 2 2 3 11 3" xfId="28516"/>
    <cellStyle name="Output 2 2 3 11 4" xfId="28517"/>
    <cellStyle name="Output 2 2 3 11 5" xfId="28518"/>
    <cellStyle name="Output 2 2 3 11 6" xfId="28519"/>
    <cellStyle name="Output 2 2 3 11 7" xfId="28520"/>
    <cellStyle name="Output 2 2 3 12" xfId="28521"/>
    <cellStyle name="Output 2 2 3 12 2" xfId="28522"/>
    <cellStyle name="Output 2 2 3 12 3" xfId="28523"/>
    <cellStyle name="Output 2 2 3 12 4" xfId="28524"/>
    <cellStyle name="Output 2 2 3 12 5" xfId="28525"/>
    <cellStyle name="Output 2 2 3 13" xfId="28526"/>
    <cellStyle name="Output 2 2 3 13 2" xfId="28527"/>
    <cellStyle name="Output 2 2 3 13 3" xfId="28528"/>
    <cellStyle name="Output 2 2 3 13 4" xfId="28529"/>
    <cellStyle name="Output 2 2 3 13 5" xfId="28530"/>
    <cellStyle name="Output 2 2 3 14" xfId="28531"/>
    <cellStyle name="Output 2 2 3 14 2" xfId="28532"/>
    <cellStyle name="Output 2 2 3 14 3" xfId="28533"/>
    <cellStyle name="Output 2 2 3 14 4" xfId="28534"/>
    <cellStyle name="Output 2 2 3 14 5" xfId="28535"/>
    <cellStyle name="Output 2 2 3 15" xfId="28536"/>
    <cellStyle name="Output 2 2 3 15 2" xfId="28537"/>
    <cellStyle name="Output 2 2 3 15 3" xfId="28538"/>
    <cellStyle name="Output 2 2 3 15 4" xfId="28539"/>
    <cellStyle name="Output 2 2 3 15 5" xfId="28540"/>
    <cellStyle name="Output 2 2 3 16" xfId="28541"/>
    <cellStyle name="Output 2 2 3 16 2" xfId="28542"/>
    <cellStyle name="Output 2 2 3 16 3" xfId="28543"/>
    <cellStyle name="Output 2 2 3 16 4" xfId="28544"/>
    <cellStyle name="Output 2 2 3 16 5" xfId="28545"/>
    <cellStyle name="Output 2 2 3 17" xfId="28546"/>
    <cellStyle name="Output 2 2 3 17 2" xfId="28547"/>
    <cellStyle name="Output 2 2 3 17 3" xfId="28548"/>
    <cellStyle name="Output 2 2 3 17 4" xfId="28549"/>
    <cellStyle name="Output 2 2 3 17 5" xfId="28550"/>
    <cellStyle name="Output 2 2 3 18" xfId="28551"/>
    <cellStyle name="Output 2 2 3 2" xfId="28552"/>
    <cellStyle name="Output 2 2 3 2 10" xfId="28553"/>
    <cellStyle name="Output 2 2 3 2 10 2" xfId="28554"/>
    <cellStyle name="Output 2 2 3 2 10 3" xfId="28555"/>
    <cellStyle name="Output 2 2 3 2 10 4" xfId="28556"/>
    <cellStyle name="Output 2 2 3 2 10 5" xfId="28557"/>
    <cellStyle name="Output 2 2 3 2 11" xfId="28558"/>
    <cellStyle name="Output 2 2 3 2 11 2" xfId="28559"/>
    <cellStyle name="Output 2 2 3 2 11 3" xfId="28560"/>
    <cellStyle name="Output 2 2 3 2 11 4" xfId="28561"/>
    <cellStyle name="Output 2 2 3 2 11 5" xfId="28562"/>
    <cellStyle name="Output 2 2 3 2 12" xfId="28563"/>
    <cellStyle name="Output 2 2 3 2 12 2" xfId="28564"/>
    <cellStyle name="Output 2 2 3 2 12 3" xfId="28565"/>
    <cellStyle name="Output 2 2 3 2 12 4" xfId="28566"/>
    <cellStyle name="Output 2 2 3 2 12 5" xfId="28567"/>
    <cellStyle name="Output 2 2 3 2 13" xfId="28568"/>
    <cellStyle name="Output 2 2 3 2 13 2" xfId="28569"/>
    <cellStyle name="Output 2 2 3 2 13 3" xfId="28570"/>
    <cellStyle name="Output 2 2 3 2 13 4" xfId="28571"/>
    <cellStyle name="Output 2 2 3 2 13 5" xfId="28572"/>
    <cellStyle name="Output 2 2 3 2 14" xfId="28573"/>
    <cellStyle name="Output 2 2 3 2 14 2" xfId="28574"/>
    <cellStyle name="Output 2 2 3 2 14 3" xfId="28575"/>
    <cellStyle name="Output 2 2 3 2 14 4" xfId="28576"/>
    <cellStyle name="Output 2 2 3 2 14 5" xfId="28577"/>
    <cellStyle name="Output 2 2 3 2 15" xfId="28578"/>
    <cellStyle name="Output 2 2 3 2 15 2" xfId="28579"/>
    <cellStyle name="Output 2 2 3 2 15 3" xfId="28580"/>
    <cellStyle name="Output 2 2 3 2 15 4" xfId="28581"/>
    <cellStyle name="Output 2 2 3 2 15 5" xfId="28582"/>
    <cellStyle name="Output 2 2 3 2 16" xfId="28583"/>
    <cellStyle name="Output 2 2 3 2 16 2" xfId="28584"/>
    <cellStyle name="Output 2 2 3 2 16 3" xfId="28585"/>
    <cellStyle name="Output 2 2 3 2 16 4" xfId="28586"/>
    <cellStyle name="Output 2 2 3 2 16 5" xfId="28587"/>
    <cellStyle name="Output 2 2 3 2 17" xfId="28588"/>
    <cellStyle name="Output 2 2 3 2 17 2" xfId="28589"/>
    <cellStyle name="Output 2 2 3 2 17 3" xfId="28590"/>
    <cellStyle name="Output 2 2 3 2 17 4" xfId="28591"/>
    <cellStyle name="Output 2 2 3 2 17 5" xfId="28592"/>
    <cellStyle name="Output 2 2 3 2 18" xfId="28593"/>
    <cellStyle name="Output 2 2 3 2 18 2" xfId="28594"/>
    <cellStyle name="Output 2 2 3 2 18 3" xfId="28595"/>
    <cellStyle name="Output 2 2 3 2 18 4" xfId="28596"/>
    <cellStyle name="Output 2 2 3 2 18 5" xfId="28597"/>
    <cellStyle name="Output 2 2 3 2 19" xfId="28598"/>
    <cellStyle name="Output 2 2 3 2 2" xfId="28599"/>
    <cellStyle name="Output 2 2 3 2 2 10" xfId="28600"/>
    <cellStyle name="Output 2 2 3 2 2 10 2" xfId="28601"/>
    <cellStyle name="Output 2 2 3 2 2 10 3" xfId="28602"/>
    <cellStyle name="Output 2 2 3 2 2 10 4" xfId="28603"/>
    <cellStyle name="Output 2 2 3 2 2 10 5" xfId="28604"/>
    <cellStyle name="Output 2 2 3 2 2 11" xfId="28605"/>
    <cellStyle name="Output 2 2 3 2 2 11 2" xfId="28606"/>
    <cellStyle name="Output 2 2 3 2 2 11 3" xfId="28607"/>
    <cellStyle name="Output 2 2 3 2 2 11 4" xfId="28608"/>
    <cellStyle name="Output 2 2 3 2 2 11 5" xfId="28609"/>
    <cellStyle name="Output 2 2 3 2 2 12" xfId="28610"/>
    <cellStyle name="Output 2 2 3 2 2 12 2" xfId="28611"/>
    <cellStyle name="Output 2 2 3 2 2 12 3" xfId="28612"/>
    <cellStyle name="Output 2 2 3 2 2 12 4" xfId="28613"/>
    <cellStyle name="Output 2 2 3 2 2 12 5" xfId="28614"/>
    <cellStyle name="Output 2 2 3 2 2 13" xfId="28615"/>
    <cellStyle name="Output 2 2 3 2 2 13 2" xfId="28616"/>
    <cellStyle name="Output 2 2 3 2 2 13 3" xfId="28617"/>
    <cellStyle name="Output 2 2 3 2 2 13 4" xfId="28618"/>
    <cellStyle name="Output 2 2 3 2 2 13 5" xfId="28619"/>
    <cellStyle name="Output 2 2 3 2 2 14" xfId="28620"/>
    <cellStyle name="Output 2 2 3 2 2 14 2" xfId="28621"/>
    <cellStyle name="Output 2 2 3 2 2 14 3" xfId="28622"/>
    <cellStyle name="Output 2 2 3 2 2 14 4" xfId="28623"/>
    <cellStyle name="Output 2 2 3 2 2 14 5" xfId="28624"/>
    <cellStyle name="Output 2 2 3 2 2 15" xfId="28625"/>
    <cellStyle name="Output 2 2 3 2 2 15 2" xfId="28626"/>
    <cellStyle name="Output 2 2 3 2 2 15 3" xfId="28627"/>
    <cellStyle name="Output 2 2 3 2 2 15 4" xfId="28628"/>
    <cellStyle name="Output 2 2 3 2 2 15 5" xfId="28629"/>
    <cellStyle name="Output 2 2 3 2 2 16" xfId="28630"/>
    <cellStyle name="Output 2 2 3 2 2 16 2" xfId="28631"/>
    <cellStyle name="Output 2 2 3 2 2 16 3" xfId="28632"/>
    <cellStyle name="Output 2 2 3 2 2 16 4" xfId="28633"/>
    <cellStyle name="Output 2 2 3 2 2 16 5" xfId="28634"/>
    <cellStyle name="Output 2 2 3 2 2 17" xfId="28635"/>
    <cellStyle name="Output 2 2 3 2 2 17 2" xfId="28636"/>
    <cellStyle name="Output 2 2 3 2 2 17 3" xfId="28637"/>
    <cellStyle name="Output 2 2 3 2 2 17 4" xfId="28638"/>
    <cellStyle name="Output 2 2 3 2 2 17 5" xfId="28639"/>
    <cellStyle name="Output 2 2 3 2 2 18" xfId="28640"/>
    <cellStyle name="Output 2 2 3 2 2 18 2" xfId="28641"/>
    <cellStyle name="Output 2 2 3 2 2 18 3" xfId="28642"/>
    <cellStyle name="Output 2 2 3 2 2 18 4" xfId="28643"/>
    <cellStyle name="Output 2 2 3 2 2 18 5" xfId="28644"/>
    <cellStyle name="Output 2 2 3 2 2 19" xfId="28645"/>
    <cellStyle name="Output 2 2 3 2 2 2" xfId="28646"/>
    <cellStyle name="Output 2 2 3 2 2 2 2" xfId="28647"/>
    <cellStyle name="Output 2 2 3 2 2 2 2 2" xfId="28648"/>
    <cellStyle name="Output 2 2 3 2 2 2 2 3" xfId="28649"/>
    <cellStyle name="Output 2 2 3 2 2 2 2 4" xfId="28650"/>
    <cellStyle name="Output 2 2 3 2 2 2 2 5" xfId="28651"/>
    <cellStyle name="Output 2 2 3 2 2 2 2 6" xfId="28652"/>
    <cellStyle name="Output 2 2 3 2 2 2 2 7" xfId="28653"/>
    <cellStyle name="Output 2 2 3 2 2 2 3" xfId="28654"/>
    <cellStyle name="Output 2 2 3 2 2 2 4" xfId="28655"/>
    <cellStyle name="Output 2 2 3 2 2 2 5" xfId="28656"/>
    <cellStyle name="Output 2 2 3 2 2 3" xfId="28657"/>
    <cellStyle name="Output 2 2 3 2 2 3 2" xfId="28658"/>
    <cellStyle name="Output 2 2 3 2 2 3 2 2" xfId="28659"/>
    <cellStyle name="Output 2 2 3 2 2 3 2 3" xfId="28660"/>
    <cellStyle name="Output 2 2 3 2 2 3 2 4" xfId="28661"/>
    <cellStyle name="Output 2 2 3 2 2 3 2 5" xfId="28662"/>
    <cellStyle name="Output 2 2 3 2 2 3 2 6" xfId="28663"/>
    <cellStyle name="Output 2 2 3 2 2 3 2 7" xfId="28664"/>
    <cellStyle name="Output 2 2 3 2 2 3 3" xfId="28665"/>
    <cellStyle name="Output 2 2 3 2 2 3 4" xfId="28666"/>
    <cellStyle name="Output 2 2 3 2 2 3 5" xfId="28667"/>
    <cellStyle name="Output 2 2 3 2 2 4" xfId="28668"/>
    <cellStyle name="Output 2 2 3 2 2 4 2" xfId="28669"/>
    <cellStyle name="Output 2 2 3 2 2 4 2 2" xfId="28670"/>
    <cellStyle name="Output 2 2 3 2 2 4 2 3" xfId="28671"/>
    <cellStyle name="Output 2 2 3 2 2 4 2 4" xfId="28672"/>
    <cellStyle name="Output 2 2 3 2 2 4 2 5" xfId="28673"/>
    <cellStyle name="Output 2 2 3 2 2 4 2 6" xfId="28674"/>
    <cellStyle name="Output 2 2 3 2 2 4 2 7" xfId="28675"/>
    <cellStyle name="Output 2 2 3 2 2 4 3" xfId="28676"/>
    <cellStyle name="Output 2 2 3 2 2 4 4" xfId="28677"/>
    <cellStyle name="Output 2 2 3 2 2 4 5" xfId="28678"/>
    <cellStyle name="Output 2 2 3 2 2 5" xfId="28679"/>
    <cellStyle name="Output 2 2 3 2 2 5 2" xfId="28680"/>
    <cellStyle name="Output 2 2 3 2 2 5 3" xfId="28681"/>
    <cellStyle name="Output 2 2 3 2 2 5 4" xfId="28682"/>
    <cellStyle name="Output 2 2 3 2 2 5 5" xfId="28683"/>
    <cellStyle name="Output 2 2 3 2 2 5 6" xfId="28684"/>
    <cellStyle name="Output 2 2 3 2 2 5 7" xfId="28685"/>
    <cellStyle name="Output 2 2 3 2 2 5 8" xfId="28686"/>
    <cellStyle name="Output 2 2 3 2 2 6" xfId="28687"/>
    <cellStyle name="Output 2 2 3 2 2 6 2" xfId="28688"/>
    <cellStyle name="Output 2 2 3 2 2 6 3" xfId="28689"/>
    <cellStyle name="Output 2 2 3 2 2 6 4" xfId="28690"/>
    <cellStyle name="Output 2 2 3 2 2 6 5" xfId="28691"/>
    <cellStyle name="Output 2 2 3 2 2 6 6" xfId="28692"/>
    <cellStyle name="Output 2 2 3 2 2 6 7" xfId="28693"/>
    <cellStyle name="Output 2 2 3 2 2 7" xfId="28694"/>
    <cellStyle name="Output 2 2 3 2 2 7 2" xfId="28695"/>
    <cellStyle name="Output 2 2 3 2 2 7 3" xfId="28696"/>
    <cellStyle name="Output 2 2 3 2 2 7 4" xfId="28697"/>
    <cellStyle name="Output 2 2 3 2 2 7 5" xfId="28698"/>
    <cellStyle name="Output 2 2 3 2 2 8" xfId="28699"/>
    <cellStyle name="Output 2 2 3 2 2 8 2" xfId="28700"/>
    <cellStyle name="Output 2 2 3 2 2 8 3" xfId="28701"/>
    <cellStyle name="Output 2 2 3 2 2 8 4" xfId="28702"/>
    <cellStyle name="Output 2 2 3 2 2 8 5" xfId="28703"/>
    <cellStyle name="Output 2 2 3 2 2 9" xfId="28704"/>
    <cellStyle name="Output 2 2 3 2 2 9 2" xfId="28705"/>
    <cellStyle name="Output 2 2 3 2 2 9 3" xfId="28706"/>
    <cellStyle name="Output 2 2 3 2 2 9 4" xfId="28707"/>
    <cellStyle name="Output 2 2 3 2 2 9 5" xfId="28708"/>
    <cellStyle name="Output 2 2 3 2 3" xfId="28709"/>
    <cellStyle name="Output 2 2 3 2 3 10" xfId="28710"/>
    <cellStyle name="Output 2 2 3 2 3 2" xfId="28711"/>
    <cellStyle name="Output 2 2 3 2 3 2 2" xfId="28712"/>
    <cellStyle name="Output 2 2 3 2 3 2 2 2" xfId="28713"/>
    <cellStyle name="Output 2 2 3 2 3 2 2 3" xfId="28714"/>
    <cellStyle name="Output 2 2 3 2 3 2 2 4" xfId="28715"/>
    <cellStyle name="Output 2 2 3 2 3 2 2 5" xfId="28716"/>
    <cellStyle name="Output 2 2 3 2 3 2 2 6" xfId="28717"/>
    <cellStyle name="Output 2 2 3 2 3 2 2 7" xfId="28718"/>
    <cellStyle name="Output 2 2 3 2 3 2 3" xfId="28719"/>
    <cellStyle name="Output 2 2 3 2 3 2 4" xfId="28720"/>
    <cellStyle name="Output 2 2 3 2 3 3" xfId="28721"/>
    <cellStyle name="Output 2 2 3 2 3 3 2" xfId="28722"/>
    <cellStyle name="Output 2 2 3 2 3 3 2 2" xfId="28723"/>
    <cellStyle name="Output 2 2 3 2 3 3 2 3" xfId="28724"/>
    <cellStyle name="Output 2 2 3 2 3 3 2 4" xfId="28725"/>
    <cellStyle name="Output 2 2 3 2 3 3 2 5" xfId="28726"/>
    <cellStyle name="Output 2 2 3 2 3 3 2 6" xfId="28727"/>
    <cellStyle name="Output 2 2 3 2 3 3 2 7" xfId="28728"/>
    <cellStyle name="Output 2 2 3 2 3 3 3" xfId="28729"/>
    <cellStyle name="Output 2 2 3 2 3 3 4" xfId="28730"/>
    <cellStyle name="Output 2 2 3 2 3 4" xfId="28731"/>
    <cellStyle name="Output 2 2 3 2 3 4 2" xfId="28732"/>
    <cellStyle name="Output 2 2 3 2 3 4 2 2" xfId="28733"/>
    <cellStyle name="Output 2 2 3 2 3 4 2 3" xfId="28734"/>
    <cellStyle name="Output 2 2 3 2 3 4 2 4" xfId="28735"/>
    <cellStyle name="Output 2 2 3 2 3 4 2 5" xfId="28736"/>
    <cellStyle name="Output 2 2 3 2 3 4 2 6" xfId="28737"/>
    <cellStyle name="Output 2 2 3 2 3 4 2 7" xfId="28738"/>
    <cellStyle name="Output 2 2 3 2 3 4 3" xfId="28739"/>
    <cellStyle name="Output 2 2 3 2 3 4 4" xfId="28740"/>
    <cellStyle name="Output 2 2 3 2 3 5" xfId="28741"/>
    <cellStyle name="Output 2 2 3 2 3 5 2" xfId="28742"/>
    <cellStyle name="Output 2 2 3 2 3 5 3" xfId="28743"/>
    <cellStyle name="Output 2 2 3 2 3 5 4" xfId="28744"/>
    <cellStyle name="Output 2 2 3 2 3 5 5" xfId="28745"/>
    <cellStyle name="Output 2 2 3 2 3 5 6" xfId="28746"/>
    <cellStyle name="Output 2 2 3 2 3 5 7" xfId="28747"/>
    <cellStyle name="Output 2 2 3 2 3 5 8" xfId="28748"/>
    <cellStyle name="Output 2 2 3 2 3 6" xfId="28749"/>
    <cellStyle name="Output 2 2 3 2 3 6 2" xfId="28750"/>
    <cellStyle name="Output 2 2 3 2 3 6 3" xfId="28751"/>
    <cellStyle name="Output 2 2 3 2 3 6 4" xfId="28752"/>
    <cellStyle name="Output 2 2 3 2 3 6 5" xfId="28753"/>
    <cellStyle name="Output 2 2 3 2 3 6 6" xfId="28754"/>
    <cellStyle name="Output 2 2 3 2 3 6 7" xfId="28755"/>
    <cellStyle name="Output 2 2 3 2 3 7" xfId="28756"/>
    <cellStyle name="Output 2 2 3 2 3 8" xfId="28757"/>
    <cellStyle name="Output 2 2 3 2 3 9" xfId="28758"/>
    <cellStyle name="Output 2 2 3 2 4" xfId="28759"/>
    <cellStyle name="Output 2 2 3 2 4 2" xfId="28760"/>
    <cellStyle name="Output 2 2 3 2 4 2 2" xfId="28761"/>
    <cellStyle name="Output 2 2 3 2 4 2 3" xfId="28762"/>
    <cellStyle name="Output 2 2 3 2 4 2 4" xfId="28763"/>
    <cellStyle name="Output 2 2 3 2 4 2 5" xfId="28764"/>
    <cellStyle name="Output 2 2 3 2 4 2 6" xfId="28765"/>
    <cellStyle name="Output 2 2 3 2 4 2 7" xfId="28766"/>
    <cellStyle name="Output 2 2 3 2 4 3" xfId="28767"/>
    <cellStyle name="Output 2 2 3 2 4 4" xfId="28768"/>
    <cellStyle name="Output 2 2 3 2 4 5" xfId="28769"/>
    <cellStyle name="Output 2 2 3 2 5" xfId="28770"/>
    <cellStyle name="Output 2 2 3 2 5 2" xfId="28771"/>
    <cellStyle name="Output 2 2 3 2 5 2 2" xfId="28772"/>
    <cellStyle name="Output 2 2 3 2 5 2 3" xfId="28773"/>
    <cellStyle name="Output 2 2 3 2 5 2 4" xfId="28774"/>
    <cellStyle name="Output 2 2 3 2 5 2 5" xfId="28775"/>
    <cellStyle name="Output 2 2 3 2 5 2 6" xfId="28776"/>
    <cellStyle name="Output 2 2 3 2 5 2 7" xfId="28777"/>
    <cellStyle name="Output 2 2 3 2 5 3" xfId="28778"/>
    <cellStyle name="Output 2 2 3 2 5 4" xfId="28779"/>
    <cellStyle name="Output 2 2 3 2 5 5" xfId="28780"/>
    <cellStyle name="Output 2 2 3 2 6" xfId="28781"/>
    <cellStyle name="Output 2 2 3 2 6 2" xfId="28782"/>
    <cellStyle name="Output 2 2 3 2 6 2 2" xfId="28783"/>
    <cellStyle name="Output 2 2 3 2 6 2 3" xfId="28784"/>
    <cellStyle name="Output 2 2 3 2 6 2 4" xfId="28785"/>
    <cellStyle name="Output 2 2 3 2 6 2 5" xfId="28786"/>
    <cellStyle name="Output 2 2 3 2 6 2 6" xfId="28787"/>
    <cellStyle name="Output 2 2 3 2 6 2 7" xfId="28788"/>
    <cellStyle name="Output 2 2 3 2 6 3" xfId="28789"/>
    <cellStyle name="Output 2 2 3 2 6 4" xfId="28790"/>
    <cellStyle name="Output 2 2 3 2 6 5" xfId="28791"/>
    <cellStyle name="Output 2 2 3 2 7" xfId="28792"/>
    <cellStyle name="Output 2 2 3 2 7 2" xfId="28793"/>
    <cellStyle name="Output 2 2 3 2 7 2 2" xfId="28794"/>
    <cellStyle name="Output 2 2 3 2 7 2 3" xfId="28795"/>
    <cellStyle name="Output 2 2 3 2 7 2 4" xfId="28796"/>
    <cellStyle name="Output 2 2 3 2 7 2 5" xfId="28797"/>
    <cellStyle name="Output 2 2 3 2 7 2 6" xfId="28798"/>
    <cellStyle name="Output 2 2 3 2 7 2 7" xfId="28799"/>
    <cellStyle name="Output 2 2 3 2 7 3" xfId="28800"/>
    <cellStyle name="Output 2 2 3 2 7 4" xfId="28801"/>
    <cellStyle name="Output 2 2 3 2 7 5" xfId="28802"/>
    <cellStyle name="Output 2 2 3 2 8" xfId="28803"/>
    <cellStyle name="Output 2 2 3 2 8 2" xfId="28804"/>
    <cellStyle name="Output 2 2 3 2 8 3" xfId="28805"/>
    <cellStyle name="Output 2 2 3 2 8 4" xfId="28806"/>
    <cellStyle name="Output 2 2 3 2 8 5" xfId="28807"/>
    <cellStyle name="Output 2 2 3 2 8 6" xfId="28808"/>
    <cellStyle name="Output 2 2 3 2 8 7" xfId="28809"/>
    <cellStyle name="Output 2 2 3 2 8 8" xfId="28810"/>
    <cellStyle name="Output 2 2 3 2 9" xfId="28811"/>
    <cellStyle name="Output 2 2 3 2 9 2" xfId="28812"/>
    <cellStyle name="Output 2 2 3 2 9 3" xfId="28813"/>
    <cellStyle name="Output 2 2 3 2 9 4" xfId="28814"/>
    <cellStyle name="Output 2 2 3 2 9 5" xfId="28815"/>
    <cellStyle name="Output 2 2 3 2 9 6" xfId="28816"/>
    <cellStyle name="Output 2 2 3 2 9 7" xfId="28817"/>
    <cellStyle name="Output 2 2 3 3" xfId="28818"/>
    <cellStyle name="Output 2 2 3 3 10" xfId="28819"/>
    <cellStyle name="Output 2 2 3 3 10 2" xfId="28820"/>
    <cellStyle name="Output 2 2 3 3 10 3" xfId="28821"/>
    <cellStyle name="Output 2 2 3 3 10 4" xfId="28822"/>
    <cellStyle name="Output 2 2 3 3 10 5" xfId="28823"/>
    <cellStyle name="Output 2 2 3 3 11" xfId="28824"/>
    <cellStyle name="Output 2 2 3 3 11 2" xfId="28825"/>
    <cellStyle name="Output 2 2 3 3 11 3" xfId="28826"/>
    <cellStyle name="Output 2 2 3 3 11 4" xfId="28827"/>
    <cellStyle name="Output 2 2 3 3 11 5" xfId="28828"/>
    <cellStyle name="Output 2 2 3 3 12" xfId="28829"/>
    <cellStyle name="Output 2 2 3 3 12 2" xfId="28830"/>
    <cellStyle name="Output 2 2 3 3 12 3" xfId="28831"/>
    <cellStyle name="Output 2 2 3 3 12 4" xfId="28832"/>
    <cellStyle name="Output 2 2 3 3 12 5" xfId="28833"/>
    <cellStyle name="Output 2 2 3 3 13" xfId="28834"/>
    <cellStyle name="Output 2 2 3 3 13 2" xfId="28835"/>
    <cellStyle name="Output 2 2 3 3 13 3" xfId="28836"/>
    <cellStyle name="Output 2 2 3 3 13 4" xfId="28837"/>
    <cellStyle name="Output 2 2 3 3 13 5" xfId="28838"/>
    <cellStyle name="Output 2 2 3 3 14" xfId="28839"/>
    <cellStyle name="Output 2 2 3 3 14 2" xfId="28840"/>
    <cellStyle name="Output 2 2 3 3 14 3" xfId="28841"/>
    <cellStyle name="Output 2 2 3 3 14 4" xfId="28842"/>
    <cellStyle name="Output 2 2 3 3 14 5" xfId="28843"/>
    <cellStyle name="Output 2 2 3 3 15" xfId="28844"/>
    <cellStyle name="Output 2 2 3 3 15 2" xfId="28845"/>
    <cellStyle name="Output 2 2 3 3 15 3" xfId="28846"/>
    <cellStyle name="Output 2 2 3 3 15 4" xfId="28847"/>
    <cellStyle name="Output 2 2 3 3 15 5" xfId="28848"/>
    <cellStyle name="Output 2 2 3 3 16" xfId="28849"/>
    <cellStyle name="Output 2 2 3 3 16 2" xfId="28850"/>
    <cellStyle name="Output 2 2 3 3 16 3" xfId="28851"/>
    <cellStyle name="Output 2 2 3 3 16 4" xfId="28852"/>
    <cellStyle name="Output 2 2 3 3 16 5" xfId="28853"/>
    <cellStyle name="Output 2 2 3 3 17" xfId="28854"/>
    <cellStyle name="Output 2 2 3 3 17 2" xfId="28855"/>
    <cellStyle name="Output 2 2 3 3 17 3" xfId="28856"/>
    <cellStyle name="Output 2 2 3 3 17 4" xfId="28857"/>
    <cellStyle name="Output 2 2 3 3 17 5" xfId="28858"/>
    <cellStyle name="Output 2 2 3 3 18" xfId="28859"/>
    <cellStyle name="Output 2 2 3 3 18 2" xfId="28860"/>
    <cellStyle name="Output 2 2 3 3 18 3" xfId="28861"/>
    <cellStyle name="Output 2 2 3 3 18 4" xfId="28862"/>
    <cellStyle name="Output 2 2 3 3 18 5" xfId="28863"/>
    <cellStyle name="Output 2 2 3 3 19" xfId="28864"/>
    <cellStyle name="Output 2 2 3 3 2" xfId="28865"/>
    <cellStyle name="Output 2 2 3 3 2 10" xfId="28866"/>
    <cellStyle name="Output 2 2 3 3 2 10 2" xfId="28867"/>
    <cellStyle name="Output 2 2 3 3 2 10 3" xfId="28868"/>
    <cellStyle name="Output 2 2 3 3 2 10 4" xfId="28869"/>
    <cellStyle name="Output 2 2 3 3 2 10 5" xfId="28870"/>
    <cellStyle name="Output 2 2 3 3 2 11" xfId="28871"/>
    <cellStyle name="Output 2 2 3 3 2 11 2" xfId="28872"/>
    <cellStyle name="Output 2 2 3 3 2 11 3" xfId="28873"/>
    <cellStyle name="Output 2 2 3 3 2 11 4" xfId="28874"/>
    <cellStyle name="Output 2 2 3 3 2 11 5" xfId="28875"/>
    <cellStyle name="Output 2 2 3 3 2 12" xfId="28876"/>
    <cellStyle name="Output 2 2 3 3 2 12 2" xfId="28877"/>
    <cellStyle name="Output 2 2 3 3 2 12 3" xfId="28878"/>
    <cellStyle name="Output 2 2 3 3 2 12 4" xfId="28879"/>
    <cellStyle name="Output 2 2 3 3 2 12 5" xfId="28880"/>
    <cellStyle name="Output 2 2 3 3 2 13" xfId="28881"/>
    <cellStyle name="Output 2 2 3 3 2 13 2" xfId="28882"/>
    <cellStyle name="Output 2 2 3 3 2 13 3" xfId="28883"/>
    <cellStyle name="Output 2 2 3 3 2 13 4" xfId="28884"/>
    <cellStyle name="Output 2 2 3 3 2 13 5" xfId="28885"/>
    <cellStyle name="Output 2 2 3 3 2 14" xfId="28886"/>
    <cellStyle name="Output 2 2 3 3 2 14 2" xfId="28887"/>
    <cellStyle name="Output 2 2 3 3 2 14 3" xfId="28888"/>
    <cellStyle name="Output 2 2 3 3 2 14 4" xfId="28889"/>
    <cellStyle name="Output 2 2 3 3 2 14 5" xfId="28890"/>
    <cellStyle name="Output 2 2 3 3 2 15" xfId="28891"/>
    <cellStyle name="Output 2 2 3 3 2 15 2" xfId="28892"/>
    <cellStyle name="Output 2 2 3 3 2 15 3" xfId="28893"/>
    <cellStyle name="Output 2 2 3 3 2 15 4" xfId="28894"/>
    <cellStyle name="Output 2 2 3 3 2 15 5" xfId="28895"/>
    <cellStyle name="Output 2 2 3 3 2 16" xfId="28896"/>
    <cellStyle name="Output 2 2 3 3 2 16 2" xfId="28897"/>
    <cellStyle name="Output 2 2 3 3 2 16 3" xfId="28898"/>
    <cellStyle name="Output 2 2 3 3 2 16 4" xfId="28899"/>
    <cellStyle name="Output 2 2 3 3 2 16 5" xfId="28900"/>
    <cellStyle name="Output 2 2 3 3 2 17" xfId="28901"/>
    <cellStyle name="Output 2 2 3 3 2 17 2" xfId="28902"/>
    <cellStyle name="Output 2 2 3 3 2 17 3" xfId="28903"/>
    <cellStyle name="Output 2 2 3 3 2 17 4" xfId="28904"/>
    <cellStyle name="Output 2 2 3 3 2 17 5" xfId="28905"/>
    <cellStyle name="Output 2 2 3 3 2 18" xfId="28906"/>
    <cellStyle name="Output 2 2 3 3 2 18 2" xfId="28907"/>
    <cellStyle name="Output 2 2 3 3 2 18 3" xfId="28908"/>
    <cellStyle name="Output 2 2 3 3 2 18 4" xfId="28909"/>
    <cellStyle name="Output 2 2 3 3 2 18 5" xfId="28910"/>
    <cellStyle name="Output 2 2 3 3 2 19" xfId="28911"/>
    <cellStyle name="Output 2 2 3 3 2 2" xfId="28912"/>
    <cellStyle name="Output 2 2 3 3 2 2 2" xfId="28913"/>
    <cellStyle name="Output 2 2 3 3 2 2 2 2" xfId="28914"/>
    <cellStyle name="Output 2 2 3 3 2 2 2 3" xfId="28915"/>
    <cellStyle name="Output 2 2 3 3 2 2 2 4" xfId="28916"/>
    <cellStyle name="Output 2 2 3 3 2 2 2 5" xfId="28917"/>
    <cellStyle name="Output 2 2 3 3 2 2 2 6" xfId="28918"/>
    <cellStyle name="Output 2 2 3 3 2 2 2 7" xfId="28919"/>
    <cellStyle name="Output 2 2 3 3 2 2 3" xfId="28920"/>
    <cellStyle name="Output 2 2 3 3 2 2 4" xfId="28921"/>
    <cellStyle name="Output 2 2 3 3 2 2 5" xfId="28922"/>
    <cellStyle name="Output 2 2 3 3 2 3" xfId="28923"/>
    <cellStyle name="Output 2 2 3 3 2 3 2" xfId="28924"/>
    <cellStyle name="Output 2 2 3 3 2 3 2 2" xfId="28925"/>
    <cellStyle name="Output 2 2 3 3 2 3 2 3" xfId="28926"/>
    <cellStyle name="Output 2 2 3 3 2 3 2 4" xfId="28927"/>
    <cellStyle name="Output 2 2 3 3 2 3 2 5" xfId="28928"/>
    <cellStyle name="Output 2 2 3 3 2 3 2 6" xfId="28929"/>
    <cellStyle name="Output 2 2 3 3 2 3 2 7" xfId="28930"/>
    <cellStyle name="Output 2 2 3 3 2 3 3" xfId="28931"/>
    <cellStyle name="Output 2 2 3 3 2 3 4" xfId="28932"/>
    <cellStyle name="Output 2 2 3 3 2 3 5" xfId="28933"/>
    <cellStyle name="Output 2 2 3 3 2 4" xfId="28934"/>
    <cellStyle name="Output 2 2 3 3 2 4 2" xfId="28935"/>
    <cellStyle name="Output 2 2 3 3 2 4 2 2" xfId="28936"/>
    <cellStyle name="Output 2 2 3 3 2 4 2 3" xfId="28937"/>
    <cellStyle name="Output 2 2 3 3 2 4 2 4" xfId="28938"/>
    <cellStyle name="Output 2 2 3 3 2 4 2 5" xfId="28939"/>
    <cellStyle name="Output 2 2 3 3 2 4 2 6" xfId="28940"/>
    <cellStyle name="Output 2 2 3 3 2 4 2 7" xfId="28941"/>
    <cellStyle name="Output 2 2 3 3 2 4 3" xfId="28942"/>
    <cellStyle name="Output 2 2 3 3 2 4 4" xfId="28943"/>
    <cellStyle name="Output 2 2 3 3 2 4 5" xfId="28944"/>
    <cellStyle name="Output 2 2 3 3 2 5" xfId="28945"/>
    <cellStyle name="Output 2 2 3 3 2 5 2" xfId="28946"/>
    <cellStyle name="Output 2 2 3 3 2 5 3" xfId="28947"/>
    <cellStyle name="Output 2 2 3 3 2 5 4" xfId="28948"/>
    <cellStyle name="Output 2 2 3 3 2 5 5" xfId="28949"/>
    <cellStyle name="Output 2 2 3 3 2 5 6" xfId="28950"/>
    <cellStyle name="Output 2 2 3 3 2 5 7" xfId="28951"/>
    <cellStyle name="Output 2 2 3 3 2 5 8" xfId="28952"/>
    <cellStyle name="Output 2 2 3 3 2 6" xfId="28953"/>
    <cellStyle name="Output 2 2 3 3 2 6 2" xfId="28954"/>
    <cellStyle name="Output 2 2 3 3 2 6 3" xfId="28955"/>
    <cellStyle name="Output 2 2 3 3 2 6 4" xfId="28956"/>
    <cellStyle name="Output 2 2 3 3 2 6 5" xfId="28957"/>
    <cellStyle name="Output 2 2 3 3 2 6 6" xfId="28958"/>
    <cellStyle name="Output 2 2 3 3 2 6 7" xfId="28959"/>
    <cellStyle name="Output 2 2 3 3 2 7" xfId="28960"/>
    <cellStyle name="Output 2 2 3 3 2 7 2" xfId="28961"/>
    <cellStyle name="Output 2 2 3 3 2 7 3" xfId="28962"/>
    <cellStyle name="Output 2 2 3 3 2 7 4" xfId="28963"/>
    <cellStyle name="Output 2 2 3 3 2 7 5" xfId="28964"/>
    <cellStyle name="Output 2 2 3 3 2 8" xfId="28965"/>
    <cellStyle name="Output 2 2 3 3 2 8 2" xfId="28966"/>
    <cellStyle name="Output 2 2 3 3 2 8 3" xfId="28967"/>
    <cellStyle name="Output 2 2 3 3 2 8 4" xfId="28968"/>
    <cellStyle name="Output 2 2 3 3 2 8 5" xfId="28969"/>
    <cellStyle name="Output 2 2 3 3 2 9" xfId="28970"/>
    <cellStyle name="Output 2 2 3 3 2 9 2" xfId="28971"/>
    <cellStyle name="Output 2 2 3 3 2 9 3" xfId="28972"/>
    <cellStyle name="Output 2 2 3 3 2 9 4" xfId="28973"/>
    <cellStyle name="Output 2 2 3 3 2 9 5" xfId="28974"/>
    <cellStyle name="Output 2 2 3 3 3" xfId="28975"/>
    <cellStyle name="Output 2 2 3 3 3 10" xfId="28976"/>
    <cellStyle name="Output 2 2 3 3 3 2" xfId="28977"/>
    <cellStyle name="Output 2 2 3 3 3 2 2" xfId="28978"/>
    <cellStyle name="Output 2 2 3 3 3 2 2 2" xfId="28979"/>
    <cellStyle name="Output 2 2 3 3 3 2 2 3" xfId="28980"/>
    <cellStyle name="Output 2 2 3 3 3 2 2 4" xfId="28981"/>
    <cellStyle name="Output 2 2 3 3 3 2 2 5" xfId="28982"/>
    <cellStyle name="Output 2 2 3 3 3 2 2 6" xfId="28983"/>
    <cellStyle name="Output 2 2 3 3 3 2 2 7" xfId="28984"/>
    <cellStyle name="Output 2 2 3 3 3 2 3" xfId="28985"/>
    <cellStyle name="Output 2 2 3 3 3 2 4" xfId="28986"/>
    <cellStyle name="Output 2 2 3 3 3 3" xfId="28987"/>
    <cellStyle name="Output 2 2 3 3 3 3 2" xfId="28988"/>
    <cellStyle name="Output 2 2 3 3 3 3 2 2" xfId="28989"/>
    <cellStyle name="Output 2 2 3 3 3 3 2 3" xfId="28990"/>
    <cellStyle name="Output 2 2 3 3 3 3 2 4" xfId="28991"/>
    <cellStyle name="Output 2 2 3 3 3 3 2 5" xfId="28992"/>
    <cellStyle name="Output 2 2 3 3 3 3 2 6" xfId="28993"/>
    <cellStyle name="Output 2 2 3 3 3 3 2 7" xfId="28994"/>
    <cellStyle name="Output 2 2 3 3 3 3 3" xfId="28995"/>
    <cellStyle name="Output 2 2 3 3 3 3 4" xfId="28996"/>
    <cellStyle name="Output 2 2 3 3 3 4" xfId="28997"/>
    <cellStyle name="Output 2 2 3 3 3 4 2" xfId="28998"/>
    <cellStyle name="Output 2 2 3 3 3 4 2 2" xfId="28999"/>
    <cellStyle name="Output 2 2 3 3 3 4 2 3" xfId="29000"/>
    <cellStyle name="Output 2 2 3 3 3 4 2 4" xfId="29001"/>
    <cellStyle name="Output 2 2 3 3 3 4 2 5" xfId="29002"/>
    <cellStyle name="Output 2 2 3 3 3 4 2 6" xfId="29003"/>
    <cellStyle name="Output 2 2 3 3 3 4 2 7" xfId="29004"/>
    <cellStyle name="Output 2 2 3 3 3 4 3" xfId="29005"/>
    <cellStyle name="Output 2 2 3 3 3 4 4" xfId="29006"/>
    <cellStyle name="Output 2 2 3 3 3 5" xfId="29007"/>
    <cellStyle name="Output 2 2 3 3 3 5 2" xfId="29008"/>
    <cellStyle name="Output 2 2 3 3 3 5 3" xfId="29009"/>
    <cellStyle name="Output 2 2 3 3 3 5 4" xfId="29010"/>
    <cellStyle name="Output 2 2 3 3 3 5 5" xfId="29011"/>
    <cellStyle name="Output 2 2 3 3 3 5 6" xfId="29012"/>
    <cellStyle name="Output 2 2 3 3 3 5 7" xfId="29013"/>
    <cellStyle name="Output 2 2 3 3 3 5 8" xfId="29014"/>
    <cellStyle name="Output 2 2 3 3 3 6" xfId="29015"/>
    <cellStyle name="Output 2 2 3 3 3 6 2" xfId="29016"/>
    <cellStyle name="Output 2 2 3 3 3 6 3" xfId="29017"/>
    <cellStyle name="Output 2 2 3 3 3 6 4" xfId="29018"/>
    <cellStyle name="Output 2 2 3 3 3 6 5" xfId="29019"/>
    <cellStyle name="Output 2 2 3 3 3 6 6" xfId="29020"/>
    <cellStyle name="Output 2 2 3 3 3 6 7" xfId="29021"/>
    <cellStyle name="Output 2 2 3 3 3 7" xfId="29022"/>
    <cellStyle name="Output 2 2 3 3 3 8" xfId="29023"/>
    <cellStyle name="Output 2 2 3 3 3 9" xfId="29024"/>
    <cellStyle name="Output 2 2 3 3 4" xfId="29025"/>
    <cellStyle name="Output 2 2 3 3 4 2" xfId="29026"/>
    <cellStyle name="Output 2 2 3 3 4 2 2" xfId="29027"/>
    <cellStyle name="Output 2 2 3 3 4 2 3" xfId="29028"/>
    <cellStyle name="Output 2 2 3 3 4 2 4" xfId="29029"/>
    <cellStyle name="Output 2 2 3 3 4 2 5" xfId="29030"/>
    <cellStyle name="Output 2 2 3 3 4 2 6" xfId="29031"/>
    <cellStyle name="Output 2 2 3 3 4 2 7" xfId="29032"/>
    <cellStyle name="Output 2 2 3 3 4 3" xfId="29033"/>
    <cellStyle name="Output 2 2 3 3 4 4" xfId="29034"/>
    <cellStyle name="Output 2 2 3 3 4 5" xfId="29035"/>
    <cellStyle name="Output 2 2 3 3 5" xfId="29036"/>
    <cellStyle name="Output 2 2 3 3 5 2" xfId="29037"/>
    <cellStyle name="Output 2 2 3 3 5 2 2" xfId="29038"/>
    <cellStyle name="Output 2 2 3 3 5 2 3" xfId="29039"/>
    <cellStyle name="Output 2 2 3 3 5 2 4" xfId="29040"/>
    <cellStyle name="Output 2 2 3 3 5 2 5" xfId="29041"/>
    <cellStyle name="Output 2 2 3 3 5 2 6" xfId="29042"/>
    <cellStyle name="Output 2 2 3 3 5 2 7" xfId="29043"/>
    <cellStyle name="Output 2 2 3 3 5 3" xfId="29044"/>
    <cellStyle name="Output 2 2 3 3 5 4" xfId="29045"/>
    <cellStyle name="Output 2 2 3 3 5 5" xfId="29046"/>
    <cellStyle name="Output 2 2 3 3 6" xfId="29047"/>
    <cellStyle name="Output 2 2 3 3 6 2" xfId="29048"/>
    <cellStyle name="Output 2 2 3 3 6 2 2" xfId="29049"/>
    <cellStyle name="Output 2 2 3 3 6 2 3" xfId="29050"/>
    <cellStyle name="Output 2 2 3 3 6 2 4" xfId="29051"/>
    <cellStyle name="Output 2 2 3 3 6 2 5" xfId="29052"/>
    <cellStyle name="Output 2 2 3 3 6 2 6" xfId="29053"/>
    <cellStyle name="Output 2 2 3 3 6 2 7" xfId="29054"/>
    <cellStyle name="Output 2 2 3 3 6 3" xfId="29055"/>
    <cellStyle name="Output 2 2 3 3 6 4" xfId="29056"/>
    <cellStyle name="Output 2 2 3 3 6 5" xfId="29057"/>
    <cellStyle name="Output 2 2 3 3 7" xfId="29058"/>
    <cellStyle name="Output 2 2 3 3 7 2" xfId="29059"/>
    <cellStyle name="Output 2 2 3 3 7 2 2" xfId="29060"/>
    <cellStyle name="Output 2 2 3 3 7 2 3" xfId="29061"/>
    <cellStyle name="Output 2 2 3 3 7 2 4" xfId="29062"/>
    <cellStyle name="Output 2 2 3 3 7 2 5" xfId="29063"/>
    <cellStyle name="Output 2 2 3 3 7 2 6" xfId="29064"/>
    <cellStyle name="Output 2 2 3 3 7 2 7" xfId="29065"/>
    <cellStyle name="Output 2 2 3 3 7 3" xfId="29066"/>
    <cellStyle name="Output 2 2 3 3 7 4" xfId="29067"/>
    <cellStyle name="Output 2 2 3 3 7 5" xfId="29068"/>
    <cellStyle name="Output 2 2 3 3 8" xfId="29069"/>
    <cellStyle name="Output 2 2 3 3 8 2" xfId="29070"/>
    <cellStyle name="Output 2 2 3 3 8 3" xfId="29071"/>
    <cellStyle name="Output 2 2 3 3 8 4" xfId="29072"/>
    <cellStyle name="Output 2 2 3 3 8 5" xfId="29073"/>
    <cellStyle name="Output 2 2 3 3 8 6" xfId="29074"/>
    <cellStyle name="Output 2 2 3 3 8 7" xfId="29075"/>
    <cellStyle name="Output 2 2 3 3 8 8" xfId="29076"/>
    <cellStyle name="Output 2 2 3 3 9" xfId="29077"/>
    <cellStyle name="Output 2 2 3 3 9 2" xfId="29078"/>
    <cellStyle name="Output 2 2 3 3 9 3" xfId="29079"/>
    <cellStyle name="Output 2 2 3 3 9 4" xfId="29080"/>
    <cellStyle name="Output 2 2 3 3 9 5" xfId="29081"/>
    <cellStyle name="Output 2 2 3 3 9 6" xfId="29082"/>
    <cellStyle name="Output 2 2 3 3 9 7" xfId="29083"/>
    <cellStyle name="Output 2 2 3 4" xfId="29084"/>
    <cellStyle name="Output 2 2 3 4 10" xfId="29085"/>
    <cellStyle name="Output 2 2 3 4 10 2" xfId="29086"/>
    <cellStyle name="Output 2 2 3 4 10 3" xfId="29087"/>
    <cellStyle name="Output 2 2 3 4 10 4" xfId="29088"/>
    <cellStyle name="Output 2 2 3 4 10 5" xfId="29089"/>
    <cellStyle name="Output 2 2 3 4 11" xfId="29090"/>
    <cellStyle name="Output 2 2 3 4 11 2" xfId="29091"/>
    <cellStyle name="Output 2 2 3 4 11 3" xfId="29092"/>
    <cellStyle name="Output 2 2 3 4 11 4" xfId="29093"/>
    <cellStyle name="Output 2 2 3 4 11 5" xfId="29094"/>
    <cellStyle name="Output 2 2 3 4 12" xfId="29095"/>
    <cellStyle name="Output 2 2 3 4 12 2" xfId="29096"/>
    <cellStyle name="Output 2 2 3 4 12 3" xfId="29097"/>
    <cellStyle name="Output 2 2 3 4 12 4" xfId="29098"/>
    <cellStyle name="Output 2 2 3 4 12 5" xfId="29099"/>
    <cellStyle name="Output 2 2 3 4 13" xfId="29100"/>
    <cellStyle name="Output 2 2 3 4 13 2" xfId="29101"/>
    <cellStyle name="Output 2 2 3 4 13 3" xfId="29102"/>
    <cellStyle name="Output 2 2 3 4 13 4" xfId="29103"/>
    <cellStyle name="Output 2 2 3 4 13 5" xfId="29104"/>
    <cellStyle name="Output 2 2 3 4 14" xfId="29105"/>
    <cellStyle name="Output 2 2 3 4 14 2" xfId="29106"/>
    <cellStyle name="Output 2 2 3 4 14 3" xfId="29107"/>
    <cellStyle name="Output 2 2 3 4 14 4" xfId="29108"/>
    <cellStyle name="Output 2 2 3 4 14 5" xfId="29109"/>
    <cellStyle name="Output 2 2 3 4 15" xfId="29110"/>
    <cellStyle name="Output 2 2 3 4 15 2" xfId="29111"/>
    <cellStyle name="Output 2 2 3 4 15 3" xfId="29112"/>
    <cellStyle name="Output 2 2 3 4 15 4" xfId="29113"/>
    <cellStyle name="Output 2 2 3 4 15 5" xfId="29114"/>
    <cellStyle name="Output 2 2 3 4 16" xfId="29115"/>
    <cellStyle name="Output 2 2 3 4 16 2" xfId="29116"/>
    <cellStyle name="Output 2 2 3 4 16 3" xfId="29117"/>
    <cellStyle name="Output 2 2 3 4 16 4" xfId="29118"/>
    <cellStyle name="Output 2 2 3 4 16 5" xfId="29119"/>
    <cellStyle name="Output 2 2 3 4 17" xfId="29120"/>
    <cellStyle name="Output 2 2 3 4 17 2" xfId="29121"/>
    <cellStyle name="Output 2 2 3 4 17 3" xfId="29122"/>
    <cellStyle name="Output 2 2 3 4 17 4" xfId="29123"/>
    <cellStyle name="Output 2 2 3 4 17 5" xfId="29124"/>
    <cellStyle name="Output 2 2 3 4 18" xfId="29125"/>
    <cellStyle name="Output 2 2 3 4 18 2" xfId="29126"/>
    <cellStyle name="Output 2 2 3 4 18 3" xfId="29127"/>
    <cellStyle name="Output 2 2 3 4 18 4" xfId="29128"/>
    <cellStyle name="Output 2 2 3 4 18 5" xfId="29129"/>
    <cellStyle name="Output 2 2 3 4 19" xfId="29130"/>
    <cellStyle name="Output 2 2 3 4 2" xfId="29131"/>
    <cellStyle name="Output 2 2 3 4 2 2" xfId="29132"/>
    <cellStyle name="Output 2 2 3 4 2 2 2" xfId="29133"/>
    <cellStyle name="Output 2 2 3 4 2 2 3" xfId="29134"/>
    <cellStyle name="Output 2 2 3 4 2 2 4" xfId="29135"/>
    <cellStyle name="Output 2 2 3 4 2 2 5" xfId="29136"/>
    <cellStyle name="Output 2 2 3 4 2 2 6" xfId="29137"/>
    <cellStyle name="Output 2 2 3 4 2 2 7" xfId="29138"/>
    <cellStyle name="Output 2 2 3 4 2 3" xfId="29139"/>
    <cellStyle name="Output 2 2 3 4 2 4" xfId="29140"/>
    <cellStyle name="Output 2 2 3 4 2 5" xfId="29141"/>
    <cellStyle name="Output 2 2 3 4 3" xfId="29142"/>
    <cellStyle name="Output 2 2 3 4 3 2" xfId="29143"/>
    <cellStyle name="Output 2 2 3 4 3 2 2" xfId="29144"/>
    <cellStyle name="Output 2 2 3 4 3 2 3" xfId="29145"/>
    <cellStyle name="Output 2 2 3 4 3 2 4" xfId="29146"/>
    <cellStyle name="Output 2 2 3 4 3 2 5" xfId="29147"/>
    <cellStyle name="Output 2 2 3 4 3 2 6" xfId="29148"/>
    <cellStyle name="Output 2 2 3 4 3 2 7" xfId="29149"/>
    <cellStyle name="Output 2 2 3 4 3 3" xfId="29150"/>
    <cellStyle name="Output 2 2 3 4 3 4" xfId="29151"/>
    <cellStyle name="Output 2 2 3 4 3 5" xfId="29152"/>
    <cellStyle name="Output 2 2 3 4 4" xfId="29153"/>
    <cellStyle name="Output 2 2 3 4 4 2" xfId="29154"/>
    <cellStyle name="Output 2 2 3 4 4 2 2" xfId="29155"/>
    <cellStyle name="Output 2 2 3 4 4 2 3" xfId="29156"/>
    <cellStyle name="Output 2 2 3 4 4 2 4" xfId="29157"/>
    <cellStyle name="Output 2 2 3 4 4 2 5" xfId="29158"/>
    <cellStyle name="Output 2 2 3 4 4 2 6" xfId="29159"/>
    <cellStyle name="Output 2 2 3 4 4 2 7" xfId="29160"/>
    <cellStyle name="Output 2 2 3 4 4 3" xfId="29161"/>
    <cellStyle name="Output 2 2 3 4 4 4" xfId="29162"/>
    <cellStyle name="Output 2 2 3 4 4 5" xfId="29163"/>
    <cellStyle name="Output 2 2 3 4 5" xfId="29164"/>
    <cellStyle name="Output 2 2 3 4 5 2" xfId="29165"/>
    <cellStyle name="Output 2 2 3 4 5 3" xfId="29166"/>
    <cellStyle name="Output 2 2 3 4 5 4" xfId="29167"/>
    <cellStyle name="Output 2 2 3 4 5 5" xfId="29168"/>
    <cellStyle name="Output 2 2 3 4 5 6" xfId="29169"/>
    <cellStyle name="Output 2 2 3 4 5 7" xfId="29170"/>
    <cellStyle name="Output 2 2 3 4 5 8" xfId="29171"/>
    <cellStyle name="Output 2 2 3 4 6" xfId="29172"/>
    <cellStyle name="Output 2 2 3 4 6 2" xfId="29173"/>
    <cellStyle name="Output 2 2 3 4 6 3" xfId="29174"/>
    <cellStyle name="Output 2 2 3 4 6 4" xfId="29175"/>
    <cellStyle name="Output 2 2 3 4 6 5" xfId="29176"/>
    <cellStyle name="Output 2 2 3 4 6 6" xfId="29177"/>
    <cellStyle name="Output 2 2 3 4 6 7" xfId="29178"/>
    <cellStyle name="Output 2 2 3 4 7" xfId="29179"/>
    <cellStyle name="Output 2 2 3 4 7 2" xfId="29180"/>
    <cellStyle name="Output 2 2 3 4 7 3" xfId="29181"/>
    <cellStyle name="Output 2 2 3 4 7 4" xfId="29182"/>
    <cellStyle name="Output 2 2 3 4 7 5" xfId="29183"/>
    <cellStyle name="Output 2 2 3 4 8" xfId="29184"/>
    <cellStyle name="Output 2 2 3 4 8 2" xfId="29185"/>
    <cellStyle name="Output 2 2 3 4 8 3" xfId="29186"/>
    <cellStyle name="Output 2 2 3 4 8 4" xfId="29187"/>
    <cellStyle name="Output 2 2 3 4 8 5" xfId="29188"/>
    <cellStyle name="Output 2 2 3 4 9" xfId="29189"/>
    <cellStyle name="Output 2 2 3 4 9 2" xfId="29190"/>
    <cellStyle name="Output 2 2 3 4 9 3" xfId="29191"/>
    <cellStyle name="Output 2 2 3 4 9 4" xfId="29192"/>
    <cellStyle name="Output 2 2 3 4 9 5" xfId="29193"/>
    <cellStyle name="Output 2 2 3 5" xfId="29194"/>
    <cellStyle name="Output 2 2 3 5 10" xfId="29195"/>
    <cellStyle name="Output 2 2 3 5 2" xfId="29196"/>
    <cellStyle name="Output 2 2 3 5 2 2" xfId="29197"/>
    <cellStyle name="Output 2 2 3 5 2 2 2" xfId="29198"/>
    <cellStyle name="Output 2 2 3 5 2 2 3" xfId="29199"/>
    <cellStyle name="Output 2 2 3 5 2 2 4" xfId="29200"/>
    <cellStyle name="Output 2 2 3 5 2 2 5" xfId="29201"/>
    <cellStyle name="Output 2 2 3 5 2 2 6" xfId="29202"/>
    <cellStyle name="Output 2 2 3 5 2 2 7" xfId="29203"/>
    <cellStyle name="Output 2 2 3 5 2 3" xfId="29204"/>
    <cellStyle name="Output 2 2 3 5 2 4" xfId="29205"/>
    <cellStyle name="Output 2 2 3 5 3" xfId="29206"/>
    <cellStyle name="Output 2 2 3 5 3 2" xfId="29207"/>
    <cellStyle name="Output 2 2 3 5 3 2 2" xfId="29208"/>
    <cellStyle name="Output 2 2 3 5 3 2 3" xfId="29209"/>
    <cellStyle name="Output 2 2 3 5 3 2 4" xfId="29210"/>
    <cellStyle name="Output 2 2 3 5 3 2 5" xfId="29211"/>
    <cellStyle name="Output 2 2 3 5 3 2 6" xfId="29212"/>
    <cellStyle name="Output 2 2 3 5 3 2 7" xfId="29213"/>
    <cellStyle name="Output 2 2 3 5 3 3" xfId="29214"/>
    <cellStyle name="Output 2 2 3 5 3 4" xfId="29215"/>
    <cellStyle name="Output 2 2 3 5 4" xfId="29216"/>
    <cellStyle name="Output 2 2 3 5 4 2" xfId="29217"/>
    <cellStyle name="Output 2 2 3 5 4 2 2" xfId="29218"/>
    <cellStyle name="Output 2 2 3 5 4 2 3" xfId="29219"/>
    <cellStyle name="Output 2 2 3 5 4 2 4" xfId="29220"/>
    <cellStyle name="Output 2 2 3 5 4 2 5" xfId="29221"/>
    <cellStyle name="Output 2 2 3 5 4 2 6" xfId="29222"/>
    <cellStyle name="Output 2 2 3 5 4 2 7" xfId="29223"/>
    <cellStyle name="Output 2 2 3 5 4 3" xfId="29224"/>
    <cellStyle name="Output 2 2 3 5 4 4" xfId="29225"/>
    <cellStyle name="Output 2 2 3 5 5" xfId="29226"/>
    <cellStyle name="Output 2 2 3 5 5 2" xfId="29227"/>
    <cellStyle name="Output 2 2 3 5 5 3" xfId="29228"/>
    <cellStyle name="Output 2 2 3 5 5 4" xfId="29229"/>
    <cellStyle name="Output 2 2 3 5 5 5" xfId="29230"/>
    <cellStyle name="Output 2 2 3 5 5 6" xfId="29231"/>
    <cellStyle name="Output 2 2 3 5 5 7" xfId="29232"/>
    <cellStyle name="Output 2 2 3 5 5 8" xfId="29233"/>
    <cellStyle name="Output 2 2 3 5 6" xfId="29234"/>
    <cellStyle name="Output 2 2 3 5 6 2" xfId="29235"/>
    <cellStyle name="Output 2 2 3 5 6 3" xfId="29236"/>
    <cellStyle name="Output 2 2 3 5 6 4" xfId="29237"/>
    <cellStyle name="Output 2 2 3 5 6 5" xfId="29238"/>
    <cellStyle name="Output 2 2 3 5 6 6" xfId="29239"/>
    <cellStyle name="Output 2 2 3 5 6 7" xfId="29240"/>
    <cellStyle name="Output 2 2 3 5 7" xfId="29241"/>
    <cellStyle name="Output 2 2 3 5 8" xfId="29242"/>
    <cellStyle name="Output 2 2 3 5 9" xfId="29243"/>
    <cellStyle name="Output 2 2 3 6" xfId="29244"/>
    <cellStyle name="Output 2 2 3 6 2" xfId="29245"/>
    <cellStyle name="Output 2 2 3 6 2 2" xfId="29246"/>
    <cellStyle name="Output 2 2 3 6 2 3" xfId="29247"/>
    <cellStyle name="Output 2 2 3 6 2 4" xfId="29248"/>
    <cellStyle name="Output 2 2 3 6 2 5" xfId="29249"/>
    <cellStyle name="Output 2 2 3 6 2 6" xfId="29250"/>
    <cellStyle name="Output 2 2 3 6 2 7" xfId="29251"/>
    <cellStyle name="Output 2 2 3 6 3" xfId="29252"/>
    <cellStyle name="Output 2 2 3 6 4" xfId="29253"/>
    <cellStyle name="Output 2 2 3 6 5" xfId="29254"/>
    <cellStyle name="Output 2 2 3 7" xfId="29255"/>
    <cellStyle name="Output 2 2 3 7 2" xfId="29256"/>
    <cellStyle name="Output 2 2 3 7 2 2" xfId="29257"/>
    <cellStyle name="Output 2 2 3 7 2 3" xfId="29258"/>
    <cellStyle name="Output 2 2 3 7 2 4" xfId="29259"/>
    <cellStyle name="Output 2 2 3 7 2 5" xfId="29260"/>
    <cellStyle name="Output 2 2 3 7 2 6" xfId="29261"/>
    <cellStyle name="Output 2 2 3 7 2 7" xfId="29262"/>
    <cellStyle name="Output 2 2 3 7 3" xfId="29263"/>
    <cellStyle name="Output 2 2 3 7 4" xfId="29264"/>
    <cellStyle name="Output 2 2 3 7 5" xfId="29265"/>
    <cellStyle name="Output 2 2 3 8" xfId="29266"/>
    <cellStyle name="Output 2 2 3 8 2" xfId="29267"/>
    <cellStyle name="Output 2 2 3 8 2 2" xfId="29268"/>
    <cellStyle name="Output 2 2 3 8 2 3" xfId="29269"/>
    <cellStyle name="Output 2 2 3 8 2 4" xfId="29270"/>
    <cellStyle name="Output 2 2 3 8 2 5" xfId="29271"/>
    <cellStyle name="Output 2 2 3 8 2 6" xfId="29272"/>
    <cellStyle name="Output 2 2 3 8 2 7" xfId="29273"/>
    <cellStyle name="Output 2 2 3 8 3" xfId="29274"/>
    <cellStyle name="Output 2 2 3 8 4" xfId="29275"/>
    <cellStyle name="Output 2 2 3 8 5" xfId="29276"/>
    <cellStyle name="Output 2 2 3 9" xfId="29277"/>
    <cellStyle name="Output 2 2 3 9 2" xfId="29278"/>
    <cellStyle name="Output 2 2 3 9 2 2" xfId="29279"/>
    <cellStyle name="Output 2 2 3 9 2 3" xfId="29280"/>
    <cellStyle name="Output 2 2 3 9 2 4" xfId="29281"/>
    <cellStyle name="Output 2 2 3 9 2 5" xfId="29282"/>
    <cellStyle name="Output 2 2 3 9 2 6" xfId="29283"/>
    <cellStyle name="Output 2 2 3 9 2 7" xfId="29284"/>
    <cellStyle name="Output 2 2 3 9 3" xfId="29285"/>
    <cellStyle name="Output 2 2 3 9 4" xfId="29286"/>
    <cellStyle name="Output 2 2 3 9 5" xfId="29287"/>
    <cellStyle name="Output 2 2 4" xfId="29288"/>
    <cellStyle name="Output 2 2 4 10" xfId="29289"/>
    <cellStyle name="Output 2 2 4 10 2" xfId="29290"/>
    <cellStyle name="Output 2 2 4 10 3" xfId="29291"/>
    <cellStyle name="Output 2 2 4 10 4" xfId="29292"/>
    <cellStyle name="Output 2 2 4 10 5" xfId="29293"/>
    <cellStyle name="Output 2 2 4 11" xfId="29294"/>
    <cellStyle name="Output 2 2 4 11 2" xfId="29295"/>
    <cellStyle name="Output 2 2 4 11 3" xfId="29296"/>
    <cellStyle name="Output 2 2 4 11 4" xfId="29297"/>
    <cellStyle name="Output 2 2 4 11 5" xfId="29298"/>
    <cellStyle name="Output 2 2 4 12" xfId="29299"/>
    <cellStyle name="Output 2 2 4 12 2" xfId="29300"/>
    <cellStyle name="Output 2 2 4 12 3" xfId="29301"/>
    <cellStyle name="Output 2 2 4 12 4" xfId="29302"/>
    <cellStyle name="Output 2 2 4 12 5" xfId="29303"/>
    <cellStyle name="Output 2 2 4 13" xfId="29304"/>
    <cellStyle name="Output 2 2 4 13 2" xfId="29305"/>
    <cellStyle name="Output 2 2 4 13 3" xfId="29306"/>
    <cellStyle name="Output 2 2 4 13 4" xfId="29307"/>
    <cellStyle name="Output 2 2 4 13 5" xfId="29308"/>
    <cellStyle name="Output 2 2 4 14" xfId="29309"/>
    <cellStyle name="Output 2 2 4 14 2" xfId="29310"/>
    <cellStyle name="Output 2 2 4 14 3" xfId="29311"/>
    <cellStyle name="Output 2 2 4 14 4" xfId="29312"/>
    <cellStyle name="Output 2 2 4 14 5" xfId="29313"/>
    <cellStyle name="Output 2 2 4 15" xfId="29314"/>
    <cellStyle name="Output 2 2 4 15 2" xfId="29315"/>
    <cellStyle name="Output 2 2 4 15 3" xfId="29316"/>
    <cellStyle name="Output 2 2 4 15 4" xfId="29317"/>
    <cellStyle name="Output 2 2 4 15 5" xfId="29318"/>
    <cellStyle name="Output 2 2 4 16" xfId="29319"/>
    <cellStyle name="Output 2 2 4 16 2" xfId="29320"/>
    <cellStyle name="Output 2 2 4 16 3" xfId="29321"/>
    <cellStyle name="Output 2 2 4 16 4" xfId="29322"/>
    <cellStyle name="Output 2 2 4 16 5" xfId="29323"/>
    <cellStyle name="Output 2 2 4 17" xfId="29324"/>
    <cellStyle name="Output 2 2 4 17 2" xfId="29325"/>
    <cellStyle name="Output 2 2 4 17 3" xfId="29326"/>
    <cellStyle name="Output 2 2 4 17 4" xfId="29327"/>
    <cellStyle name="Output 2 2 4 17 5" xfId="29328"/>
    <cellStyle name="Output 2 2 4 18" xfId="29329"/>
    <cellStyle name="Output 2 2 4 18 2" xfId="29330"/>
    <cellStyle name="Output 2 2 4 18 3" xfId="29331"/>
    <cellStyle name="Output 2 2 4 18 4" xfId="29332"/>
    <cellStyle name="Output 2 2 4 18 5" xfId="29333"/>
    <cellStyle name="Output 2 2 4 19" xfId="29334"/>
    <cellStyle name="Output 2 2 4 2" xfId="29335"/>
    <cellStyle name="Output 2 2 4 2 10" xfId="29336"/>
    <cellStyle name="Output 2 2 4 2 10 2" xfId="29337"/>
    <cellStyle name="Output 2 2 4 2 10 3" xfId="29338"/>
    <cellStyle name="Output 2 2 4 2 10 4" xfId="29339"/>
    <cellStyle name="Output 2 2 4 2 10 5" xfId="29340"/>
    <cellStyle name="Output 2 2 4 2 11" xfId="29341"/>
    <cellStyle name="Output 2 2 4 2 11 2" xfId="29342"/>
    <cellStyle name="Output 2 2 4 2 11 3" xfId="29343"/>
    <cellStyle name="Output 2 2 4 2 11 4" xfId="29344"/>
    <cellStyle name="Output 2 2 4 2 11 5" xfId="29345"/>
    <cellStyle name="Output 2 2 4 2 12" xfId="29346"/>
    <cellStyle name="Output 2 2 4 2 12 2" xfId="29347"/>
    <cellStyle name="Output 2 2 4 2 12 3" xfId="29348"/>
    <cellStyle name="Output 2 2 4 2 12 4" xfId="29349"/>
    <cellStyle name="Output 2 2 4 2 12 5" xfId="29350"/>
    <cellStyle name="Output 2 2 4 2 13" xfId="29351"/>
    <cellStyle name="Output 2 2 4 2 13 2" xfId="29352"/>
    <cellStyle name="Output 2 2 4 2 13 3" xfId="29353"/>
    <cellStyle name="Output 2 2 4 2 13 4" xfId="29354"/>
    <cellStyle name="Output 2 2 4 2 13 5" xfId="29355"/>
    <cellStyle name="Output 2 2 4 2 14" xfId="29356"/>
    <cellStyle name="Output 2 2 4 2 14 2" xfId="29357"/>
    <cellStyle name="Output 2 2 4 2 14 3" xfId="29358"/>
    <cellStyle name="Output 2 2 4 2 14 4" xfId="29359"/>
    <cellStyle name="Output 2 2 4 2 14 5" xfId="29360"/>
    <cellStyle name="Output 2 2 4 2 15" xfId="29361"/>
    <cellStyle name="Output 2 2 4 2 15 2" xfId="29362"/>
    <cellStyle name="Output 2 2 4 2 15 3" xfId="29363"/>
    <cellStyle name="Output 2 2 4 2 15 4" xfId="29364"/>
    <cellStyle name="Output 2 2 4 2 15 5" xfId="29365"/>
    <cellStyle name="Output 2 2 4 2 16" xfId="29366"/>
    <cellStyle name="Output 2 2 4 2 16 2" xfId="29367"/>
    <cellStyle name="Output 2 2 4 2 16 3" xfId="29368"/>
    <cellStyle name="Output 2 2 4 2 16 4" xfId="29369"/>
    <cellStyle name="Output 2 2 4 2 16 5" xfId="29370"/>
    <cellStyle name="Output 2 2 4 2 17" xfId="29371"/>
    <cellStyle name="Output 2 2 4 2 17 2" xfId="29372"/>
    <cellStyle name="Output 2 2 4 2 17 3" xfId="29373"/>
    <cellStyle name="Output 2 2 4 2 17 4" xfId="29374"/>
    <cellStyle name="Output 2 2 4 2 17 5" xfId="29375"/>
    <cellStyle name="Output 2 2 4 2 18" xfId="29376"/>
    <cellStyle name="Output 2 2 4 2 18 2" xfId="29377"/>
    <cellStyle name="Output 2 2 4 2 18 3" xfId="29378"/>
    <cellStyle name="Output 2 2 4 2 18 4" xfId="29379"/>
    <cellStyle name="Output 2 2 4 2 18 5" xfId="29380"/>
    <cellStyle name="Output 2 2 4 2 19" xfId="29381"/>
    <cellStyle name="Output 2 2 4 2 2" xfId="29382"/>
    <cellStyle name="Output 2 2 4 2 2 2" xfId="29383"/>
    <cellStyle name="Output 2 2 4 2 2 2 2" xfId="29384"/>
    <cellStyle name="Output 2 2 4 2 2 2 3" xfId="29385"/>
    <cellStyle name="Output 2 2 4 2 2 2 4" xfId="29386"/>
    <cellStyle name="Output 2 2 4 2 2 2 5" xfId="29387"/>
    <cellStyle name="Output 2 2 4 2 2 2 6" xfId="29388"/>
    <cellStyle name="Output 2 2 4 2 2 2 7" xfId="29389"/>
    <cellStyle name="Output 2 2 4 2 2 3" xfId="29390"/>
    <cellStyle name="Output 2 2 4 2 2 4" xfId="29391"/>
    <cellStyle name="Output 2 2 4 2 2 5" xfId="29392"/>
    <cellStyle name="Output 2 2 4 2 3" xfId="29393"/>
    <cellStyle name="Output 2 2 4 2 3 2" xfId="29394"/>
    <cellStyle name="Output 2 2 4 2 3 2 2" xfId="29395"/>
    <cellStyle name="Output 2 2 4 2 3 2 3" xfId="29396"/>
    <cellStyle name="Output 2 2 4 2 3 2 4" xfId="29397"/>
    <cellStyle name="Output 2 2 4 2 3 2 5" xfId="29398"/>
    <cellStyle name="Output 2 2 4 2 3 2 6" xfId="29399"/>
    <cellStyle name="Output 2 2 4 2 3 2 7" xfId="29400"/>
    <cellStyle name="Output 2 2 4 2 3 3" xfId="29401"/>
    <cellStyle name="Output 2 2 4 2 3 4" xfId="29402"/>
    <cellStyle name="Output 2 2 4 2 3 5" xfId="29403"/>
    <cellStyle name="Output 2 2 4 2 4" xfId="29404"/>
    <cellStyle name="Output 2 2 4 2 4 2" xfId="29405"/>
    <cellStyle name="Output 2 2 4 2 4 2 2" xfId="29406"/>
    <cellStyle name="Output 2 2 4 2 4 2 3" xfId="29407"/>
    <cellStyle name="Output 2 2 4 2 4 2 4" xfId="29408"/>
    <cellStyle name="Output 2 2 4 2 4 2 5" xfId="29409"/>
    <cellStyle name="Output 2 2 4 2 4 2 6" xfId="29410"/>
    <cellStyle name="Output 2 2 4 2 4 2 7" xfId="29411"/>
    <cellStyle name="Output 2 2 4 2 4 3" xfId="29412"/>
    <cellStyle name="Output 2 2 4 2 4 4" xfId="29413"/>
    <cellStyle name="Output 2 2 4 2 4 5" xfId="29414"/>
    <cellStyle name="Output 2 2 4 2 5" xfId="29415"/>
    <cellStyle name="Output 2 2 4 2 5 2" xfId="29416"/>
    <cellStyle name="Output 2 2 4 2 5 3" xfId="29417"/>
    <cellStyle name="Output 2 2 4 2 5 4" xfId="29418"/>
    <cellStyle name="Output 2 2 4 2 5 5" xfId="29419"/>
    <cellStyle name="Output 2 2 4 2 5 6" xfId="29420"/>
    <cellStyle name="Output 2 2 4 2 5 7" xfId="29421"/>
    <cellStyle name="Output 2 2 4 2 5 8" xfId="29422"/>
    <cellStyle name="Output 2 2 4 2 6" xfId="29423"/>
    <cellStyle name="Output 2 2 4 2 6 2" xfId="29424"/>
    <cellStyle name="Output 2 2 4 2 6 3" xfId="29425"/>
    <cellStyle name="Output 2 2 4 2 6 4" xfId="29426"/>
    <cellStyle name="Output 2 2 4 2 6 5" xfId="29427"/>
    <cellStyle name="Output 2 2 4 2 6 6" xfId="29428"/>
    <cellStyle name="Output 2 2 4 2 6 7" xfId="29429"/>
    <cellStyle name="Output 2 2 4 2 7" xfId="29430"/>
    <cellStyle name="Output 2 2 4 2 7 2" xfId="29431"/>
    <cellStyle name="Output 2 2 4 2 7 3" xfId="29432"/>
    <cellStyle name="Output 2 2 4 2 7 4" xfId="29433"/>
    <cellStyle name="Output 2 2 4 2 7 5" xfId="29434"/>
    <cellStyle name="Output 2 2 4 2 8" xfId="29435"/>
    <cellStyle name="Output 2 2 4 2 8 2" xfId="29436"/>
    <cellStyle name="Output 2 2 4 2 8 3" xfId="29437"/>
    <cellStyle name="Output 2 2 4 2 8 4" xfId="29438"/>
    <cellStyle name="Output 2 2 4 2 8 5" xfId="29439"/>
    <cellStyle name="Output 2 2 4 2 9" xfId="29440"/>
    <cellStyle name="Output 2 2 4 2 9 2" xfId="29441"/>
    <cellStyle name="Output 2 2 4 2 9 3" xfId="29442"/>
    <cellStyle name="Output 2 2 4 2 9 4" xfId="29443"/>
    <cellStyle name="Output 2 2 4 2 9 5" xfId="29444"/>
    <cellStyle name="Output 2 2 4 3" xfId="29445"/>
    <cellStyle name="Output 2 2 4 3 10" xfId="29446"/>
    <cellStyle name="Output 2 2 4 3 2" xfId="29447"/>
    <cellStyle name="Output 2 2 4 3 2 2" xfId="29448"/>
    <cellStyle name="Output 2 2 4 3 2 2 2" xfId="29449"/>
    <cellStyle name="Output 2 2 4 3 2 2 3" xfId="29450"/>
    <cellStyle name="Output 2 2 4 3 2 2 4" xfId="29451"/>
    <cellStyle name="Output 2 2 4 3 2 2 5" xfId="29452"/>
    <cellStyle name="Output 2 2 4 3 2 2 6" xfId="29453"/>
    <cellStyle name="Output 2 2 4 3 2 2 7" xfId="29454"/>
    <cellStyle name="Output 2 2 4 3 2 3" xfId="29455"/>
    <cellStyle name="Output 2 2 4 3 2 4" xfId="29456"/>
    <cellStyle name="Output 2 2 4 3 3" xfId="29457"/>
    <cellStyle name="Output 2 2 4 3 3 2" xfId="29458"/>
    <cellStyle name="Output 2 2 4 3 3 2 2" xfId="29459"/>
    <cellStyle name="Output 2 2 4 3 3 2 3" xfId="29460"/>
    <cellStyle name="Output 2 2 4 3 3 2 4" xfId="29461"/>
    <cellStyle name="Output 2 2 4 3 3 2 5" xfId="29462"/>
    <cellStyle name="Output 2 2 4 3 3 2 6" xfId="29463"/>
    <cellStyle name="Output 2 2 4 3 3 2 7" xfId="29464"/>
    <cellStyle name="Output 2 2 4 3 3 3" xfId="29465"/>
    <cellStyle name="Output 2 2 4 3 3 4" xfId="29466"/>
    <cellStyle name="Output 2 2 4 3 4" xfId="29467"/>
    <cellStyle name="Output 2 2 4 3 4 2" xfId="29468"/>
    <cellStyle name="Output 2 2 4 3 4 2 2" xfId="29469"/>
    <cellStyle name="Output 2 2 4 3 4 2 3" xfId="29470"/>
    <cellStyle name="Output 2 2 4 3 4 2 4" xfId="29471"/>
    <cellStyle name="Output 2 2 4 3 4 2 5" xfId="29472"/>
    <cellStyle name="Output 2 2 4 3 4 2 6" xfId="29473"/>
    <cellStyle name="Output 2 2 4 3 4 2 7" xfId="29474"/>
    <cellStyle name="Output 2 2 4 3 4 3" xfId="29475"/>
    <cellStyle name="Output 2 2 4 3 4 4" xfId="29476"/>
    <cellStyle name="Output 2 2 4 3 5" xfId="29477"/>
    <cellStyle name="Output 2 2 4 3 5 2" xfId="29478"/>
    <cellStyle name="Output 2 2 4 3 5 3" xfId="29479"/>
    <cellStyle name="Output 2 2 4 3 5 4" xfId="29480"/>
    <cellStyle name="Output 2 2 4 3 5 5" xfId="29481"/>
    <cellStyle name="Output 2 2 4 3 5 6" xfId="29482"/>
    <cellStyle name="Output 2 2 4 3 5 7" xfId="29483"/>
    <cellStyle name="Output 2 2 4 3 5 8" xfId="29484"/>
    <cellStyle name="Output 2 2 4 3 6" xfId="29485"/>
    <cellStyle name="Output 2 2 4 3 6 2" xfId="29486"/>
    <cellStyle name="Output 2 2 4 3 6 3" xfId="29487"/>
    <cellStyle name="Output 2 2 4 3 6 4" xfId="29488"/>
    <cellStyle name="Output 2 2 4 3 6 5" xfId="29489"/>
    <cellStyle name="Output 2 2 4 3 6 6" xfId="29490"/>
    <cellStyle name="Output 2 2 4 3 6 7" xfId="29491"/>
    <cellStyle name="Output 2 2 4 3 7" xfId="29492"/>
    <cellStyle name="Output 2 2 4 3 8" xfId="29493"/>
    <cellStyle name="Output 2 2 4 3 9" xfId="29494"/>
    <cellStyle name="Output 2 2 4 4" xfId="29495"/>
    <cellStyle name="Output 2 2 4 4 2" xfId="29496"/>
    <cellStyle name="Output 2 2 4 4 2 2" xfId="29497"/>
    <cellStyle name="Output 2 2 4 4 2 3" xfId="29498"/>
    <cellStyle name="Output 2 2 4 4 2 4" xfId="29499"/>
    <cellStyle name="Output 2 2 4 4 2 5" xfId="29500"/>
    <cellStyle name="Output 2 2 4 4 2 6" xfId="29501"/>
    <cellStyle name="Output 2 2 4 4 2 7" xfId="29502"/>
    <cellStyle name="Output 2 2 4 4 3" xfId="29503"/>
    <cellStyle name="Output 2 2 4 4 4" xfId="29504"/>
    <cellStyle name="Output 2 2 4 4 5" xfId="29505"/>
    <cellStyle name="Output 2 2 4 5" xfId="29506"/>
    <cellStyle name="Output 2 2 4 5 2" xfId="29507"/>
    <cellStyle name="Output 2 2 4 5 2 2" xfId="29508"/>
    <cellStyle name="Output 2 2 4 5 2 3" xfId="29509"/>
    <cellStyle name="Output 2 2 4 5 2 4" xfId="29510"/>
    <cellStyle name="Output 2 2 4 5 2 5" xfId="29511"/>
    <cellStyle name="Output 2 2 4 5 2 6" xfId="29512"/>
    <cellStyle name="Output 2 2 4 5 2 7" xfId="29513"/>
    <cellStyle name="Output 2 2 4 5 3" xfId="29514"/>
    <cellStyle name="Output 2 2 4 5 4" xfId="29515"/>
    <cellStyle name="Output 2 2 4 5 5" xfId="29516"/>
    <cellStyle name="Output 2 2 4 6" xfId="29517"/>
    <cellStyle name="Output 2 2 4 6 2" xfId="29518"/>
    <cellStyle name="Output 2 2 4 6 2 2" xfId="29519"/>
    <cellStyle name="Output 2 2 4 6 2 3" xfId="29520"/>
    <cellStyle name="Output 2 2 4 6 2 4" xfId="29521"/>
    <cellStyle name="Output 2 2 4 6 2 5" xfId="29522"/>
    <cellStyle name="Output 2 2 4 6 2 6" xfId="29523"/>
    <cellStyle name="Output 2 2 4 6 2 7" xfId="29524"/>
    <cellStyle name="Output 2 2 4 6 3" xfId="29525"/>
    <cellStyle name="Output 2 2 4 6 4" xfId="29526"/>
    <cellStyle name="Output 2 2 4 6 5" xfId="29527"/>
    <cellStyle name="Output 2 2 4 7" xfId="29528"/>
    <cellStyle name="Output 2 2 4 7 2" xfId="29529"/>
    <cellStyle name="Output 2 2 4 7 2 2" xfId="29530"/>
    <cellStyle name="Output 2 2 4 7 2 3" xfId="29531"/>
    <cellStyle name="Output 2 2 4 7 2 4" xfId="29532"/>
    <cellStyle name="Output 2 2 4 7 2 5" xfId="29533"/>
    <cellStyle name="Output 2 2 4 7 2 6" xfId="29534"/>
    <cellStyle name="Output 2 2 4 7 2 7" xfId="29535"/>
    <cellStyle name="Output 2 2 4 7 3" xfId="29536"/>
    <cellStyle name="Output 2 2 4 7 4" xfId="29537"/>
    <cellStyle name="Output 2 2 4 7 5" xfId="29538"/>
    <cellStyle name="Output 2 2 4 8" xfId="29539"/>
    <cellStyle name="Output 2 2 4 8 2" xfId="29540"/>
    <cellStyle name="Output 2 2 4 8 3" xfId="29541"/>
    <cellStyle name="Output 2 2 4 8 4" xfId="29542"/>
    <cellStyle name="Output 2 2 4 8 5" xfId="29543"/>
    <cellStyle name="Output 2 2 4 8 6" xfId="29544"/>
    <cellStyle name="Output 2 2 4 8 7" xfId="29545"/>
    <cellStyle name="Output 2 2 4 8 8" xfId="29546"/>
    <cellStyle name="Output 2 2 4 9" xfId="29547"/>
    <cellStyle name="Output 2 2 4 9 2" xfId="29548"/>
    <cellStyle name="Output 2 2 4 9 3" xfId="29549"/>
    <cellStyle name="Output 2 2 4 9 4" xfId="29550"/>
    <cellStyle name="Output 2 2 4 9 5" xfId="29551"/>
    <cellStyle name="Output 2 2 4 9 6" xfId="29552"/>
    <cellStyle name="Output 2 2 4 9 7" xfId="29553"/>
    <cellStyle name="Output 2 2 5" xfId="29554"/>
    <cellStyle name="Output 2 2 5 10" xfId="29555"/>
    <cellStyle name="Output 2 2 5 10 2" xfId="29556"/>
    <cellStyle name="Output 2 2 5 10 3" xfId="29557"/>
    <cellStyle name="Output 2 2 5 10 4" xfId="29558"/>
    <cellStyle name="Output 2 2 5 10 5" xfId="29559"/>
    <cellStyle name="Output 2 2 5 11" xfId="29560"/>
    <cellStyle name="Output 2 2 5 11 2" xfId="29561"/>
    <cellStyle name="Output 2 2 5 11 3" xfId="29562"/>
    <cellStyle name="Output 2 2 5 11 4" xfId="29563"/>
    <cellStyle name="Output 2 2 5 11 5" xfId="29564"/>
    <cellStyle name="Output 2 2 5 12" xfId="29565"/>
    <cellStyle name="Output 2 2 5 12 2" xfId="29566"/>
    <cellStyle name="Output 2 2 5 12 3" xfId="29567"/>
    <cellStyle name="Output 2 2 5 12 4" xfId="29568"/>
    <cellStyle name="Output 2 2 5 12 5" xfId="29569"/>
    <cellStyle name="Output 2 2 5 13" xfId="29570"/>
    <cellStyle name="Output 2 2 5 13 2" xfId="29571"/>
    <cellStyle name="Output 2 2 5 13 3" xfId="29572"/>
    <cellStyle name="Output 2 2 5 13 4" xfId="29573"/>
    <cellStyle name="Output 2 2 5 13 5" xfId="29574"/>
    <cellStyle name="Output 2 2 5 14" xfId="29575"/>
    <cellStyle name="Output 2 2 5 14 2" xfId="29576"/>
    <cellStyle name="Output 2 2 5 14 3" xfId="29577"/>
    <cellStyle name="Output 2 2 5 14 4" xfId="29578"/>
    <cellStyle name="Output 2 2 5 14 5" xfId="29579"/>
    <cellStyle name="Output 2 2 5 15" xfId="29580"/>
    <cellStyle name="Output 2 2 5 15 2" xfId="29581"/>
    <cellStyle name="Output 2 2 5 15 3" xfId="29582"/>
    <cellStyle name="Output 2 2 5 15 4" xfId="29583"/>
    <cellStyle name="Output 2 2 5 15 5" xfId="29584"/>
    <cellStyle name="Output 2 2 5 16" xfId="29585"/>
    <cellStyle name="Output 2 2 5 16 2" xfId="29586"/>
    <cellStyle name="Output 2 2 5 16 3" xfId="29587"/>
    <cellStyle name="Output 2 2 5 16 4" xfId="29588"/>
    <cellStyle name="Output 2 2 5 16 5" xfId="29589"/>
    <cellStyle name="Output 2 2 5 17" xfId="29590"/>
    <cellStyle name="Output 2 2 5 17 2" xfId="29591"/>
    <cellStyle name="Output 2 2 5 17 3" xfId="29592"/>
    <cellStyle name="Output 2 2 5 17 4" xfId="29593"/>
    <cellStyle name="Output 2 2 5 17 5" xfId="29594"/>
    <cellStyle name="Output 2 2 5 18" xfId="29595"/>
    <cellStyle name="Output 2 2 5 18 2" xfId="29596"/>
    <cellStyle name="Output 2 2 5 18 3" xfId="29597"/>
    <cellStyle name="Output 2 2 5 18 4" xfId="29598"/>
    <cellStyle name="Output 2 2 5 18 5" xfId="29599"/>
    <cellStyle name="Output 2 2 5 19" xfId="29600"/>
    <cellStyle name="Output 2 2 5 2" xfId="29601"/>
    <cellStyle name="Output 2 2 5 2 10" xfId="29602"/>
    <cellStyle name="Output 2 2 5 2 10 2" xfId="29603"/>
    <cellStyle name="Output 2 2 5 2 10 3" xfId="29604"/>
    <cellStyle name="Output 2 2 5 2 10 4" xfId="29605"/>
    <cellStyle name="Output 2 2 5 2 10 5" xfId="29606"/>
    <cellStyle name="Output 2 2 5 2 11" xfId="29607"/>
    <cellStyle name="Output 2 2 5 2 11 2" xfId="29608"/>
    <cellStyle name="Output 2 2 5 2 11 3" xfId="29609"/>
    <cellStyle name="Output 2 2 5 2 11 4" xfId="29610"/>
    <cellStyle name="Output 2 2 5 2 11 5" xfId="29611"/>
    <cellStyle name="Output 2 2 5 2 12" xfId="29612"/>
    <cellStyle name="Output 2 2 5 2 12 2" xfId="29613"/>
    <cellStyle name="Output 2 2 5 2 12 3" xfId="29614"/>
    <cellStyle name="Output 2 2 5 2 12 4" xfId="29615"/>
    <cellStyle name="Output 2 2 5 2 12 5" xfId="29616"/>
    <cellStyle name="Output 2 2 5 2 13" xfId="29617"/>
    <cellStyle name="Output 2 2 5 2 13 2" xfId="29618"/>
    <cellStyle name="Output 2 2 5 2 13 3" xfId="29619"/>
    <cellStyle name="Output 2 2 5 2 13 4" xfId="29620"/>
    <cellStyle name="Output 2 2 5 2 13 5" xfId="29621"/>
    <cellStyle name="Output 2 2 5 2 14" xfId="29622"/>
    <cellStyle name="Output 2 2 5 2 14 2" xfId="29623"/>
    <cellStyle name="Output 2 2 5 2 14 3" xfId="29624"/>
    <cellStyle name="Output 2 2 5 2 14 4" xfId="29625"/>
    <cellStyle name="Output 2 2 5 2 14 5" xfId="29626"/>
    <cellStyle name="Output 2 2 5 2 15" xfId="29627"/>
    <cellStyle name="Output 2 2 5 2 15 2" xfId="29628"/>
    <cellStyle name="Output 2 2 5 2 15 3" xfId="29629"/>
    <cellStyle name="Output 2 2 5 2 15 4" xfId="29630"/>
    <cellStyle name="Output 2 2 5 2 15 5" xfId="29631"/>
    <cellStyle name="Output 2 2 5 2 16" xfId="29632"/>
    <cellStyle name="Output 2 2 5 2 16 2" xfId="29633"/>
    <cellStyle name="Output 2 2 5 2 16 3" xfId="29634"/>
    <cellStyle name="Output 2 2 5 2 16 4" xfId="29635"/>
    <cellStyle name="Output 2 2 5 2 16 5" xfId="29636"/>
    <cellStyle name="Output 2 2 5 2 17" xfId="29637"/>
    <cellStyle name="Output 2 2 5 2 17 2" xfId="29638"/>
    <cellStyle name="Output 2 2 5 2 17 3" xfId="29639"/>
    <cellStyle name="Output 2 2 5 2 17 4" xfId="29640"/>
    <cellStyle name="Output 2 2 5 2 17 5" xfId="29641"/>
    <cellStyle name="Output 2 2 5 2 18" xfId="29642"/>
    <cellStyle name="Output 2 2 5 2 18 2" xfId="29643"/>
    <cellStyle name="Output 2 2 5 2 18 3" xfId="29644"/>
    <cellStyle name="Output 2 2 5 2 18 4" xfId="29645"/>
    <cellStyle name="Output 2 2 5 2 18 5" xfId="29646"/>
    <cellStyle name="Output 2 2 5 2 19" xfId="29647"/>
    <cellStyle name="Output 2 2 5 2 2" xfId="29648"/>
    <cellStyle name="Output 2 2 5 2 2 2" xfId="29649"/>
    <cellStyle name="Output 2 2 5 2 2 2 2" xfId="29650"/>
    <cellStyle name="Output 2 2 5 2 2 2 3" xfId="29651"/>
    <cellStyle name="Output 2 2 5 2 2 2 4" xfId="29652"/>
    <cellStyle name="Output 2 2 5 2 2 2 5" xfId="29653"/>
    <cellStyle name="Output 2 2 5 2 2 2 6" xfId="29654"/>
    <cellStyle name="Output 2 2 5 2 2 2 7" xfId="29655"/>
    <cellStyle name="Output 2 2 5 2 2 3" xfId="29656"/>
    <cellStyle name="Output 2 2 5 2 2 4" xfId="29657"/>
    <cellStyle name="Output 2 2 5 2 2 5" xfId="29658"/>
    <cellStyle name="Output 2 2 5 2 3" xfId="29659"/>
    <cellStyle name="Output 2 2 5 2 3 2" xfId="29660"/>
    <cellStyle name="Output 2 2 5 2 3 2 2" xfId="29661"/>
    <cellStyle name="Output 2 2 5 2 3 2 3" xfId="29662"/>
    <cellStyle name="Output 2 2 5 2 3 2 4" xfId="29663"/>
    <cellStyle name="Output 2 2 5 2 3 2 5" xfId="29664"/>
    <cellStyle name="Output 2 2 5 2 3 2 6" xfId="29665"/>
    <cellStyle name="Output 2 2 5 2 3 2 7" xfId="29666"/>
    <cellStyle name="Output 2 2 5 2 3 3" xfId="29667"/>
    <cellStyle name="Output 2 2 5 2 3 4" xfId="29668"/>
    <cellStyle name="Output 2 2 5 2 3 5" xfId="29669"/>
    <cellStyle name="Output 2 2 5 2 4" xfId="29670"/>
    <cellStyle name="Output 2 2 5 2 4 2" xfId="29671"/>
    <cellStyle name="Output 2 2 5 2 4 2 2" xfId="29672"/>
    <cellStyle name="Output 2 2 5 2 4 2 3" xfId="29673"/>
    <cellStyle name="Output 2 2 5 2 4 2 4" xfId="29674"/>
    <cellStyle name="Output 2 2 5 2 4 2 5" xfId="29675"/>
    <cellStyle name="Output 2 2 5 2 4 2 6" xfId="29676"/>
    <cellStyle name="Output 2 2 5 2 4 2 7" xfId="29677"/>
    <cellStyle name="Output 2 2 5 2 4 3" xfId="29678"/>
    <cellStyle name="Output 2 2 5 2 4 4" xfId="29679"/>
    <cellStyle name="Output 2 2 5 2 4 5" xfId="29680"/>
    <cellStyle name="Output 2 2 5 2 5" xfId="29681"/>
    <cellStyle name="Output 2 2 5 2 5 2" xfId="29682"/>
    <cellStyle name="Output 2 2 5 2 5 3" xfId="29683"/>
    <cellStyle name="Output 2 2 5 2 5 4" xfId="29684"/>
    <cellStyle name="Output 2 2 5 2 5 5" xfId="29685"/>
    <cellStyle name="Output 2 2 5 2 5 6" xfId="29686"/>
    <cellStyle name="Output 2 2 5 2 5 7" xfId="29687"/>
    <cellStyle name="Output 2 2 5 2 5 8" xfId="29688"/>
    <cellStyle name="Output 2 2 5 2 6" xfId="29689"/>
    <cellStyle name="Output 2 2 5 2 6 2" xfId="29690"/>
    <cellStyle name="Output 2 2 5 2 6 3" xfId="29691"/>
    <cellStyle name="Output 2 2 5 2 6 4" xfId="29692"/>
    <cellStyle name="Output 2 2 5 2 6 5" xfId="29693"/>
    <cellStyle name="Output 2 2 5 2 6 6" xfId="29694"/>
    <cellStyle name="Output 2 2 5 2 6 7" xfId="29695"/>
    <cellStyle name="Output 2 2 5 2 7" xfId="29696"/>
    <cellStyle name="Output 2 2 5 2 7 2" xfId="29697"/>
    <cellStyle name="Output 2 2 5 2 7 3" xfId="29698"/>
    <cellStyle name="Output 2 2 5 2 7 4" xfId="29699"/>
    <cellStyle name="Output 2 2 5 2 7 5" xfId="29700"/>
    <cellStyle name="Output 2 2 5 2 8" xfId="29701"/>
    <cellStyle name="Output 2 2 5 2 8 2" xfId="29702"/>
    <cellStyle name="Output 2 2 5 2 8 3" xfId="29703"/>
    <cellStyle name="Output 2 2 5 2 8 4" xfId="29704"/>
    <cellStyle name="Output 2 2 5 2 8 5" xfId="29705"/>
    <cellStyle name="Output 2 2 5 2 9" xfId="29706"/>
    <cellStyle name="Output 2 2 5 2 9 2" xfId="29707"/>
    <cellStyle name="Output 2 2 5 2 9 3" xfId="29708"/>
    <cellStyle name="Output 2 2 5 2 9 4" xfId="29709"/>
    <cellStyle name="Output 2 2 5 2 9 5" xfId="29710"/>
    <cellStyle name="Output 2 2 5 3" xfId="29711"/>
    <cellStyle name="Output 2 2 5 3 10" xfId="29712"/>
    <cellStyle name="Output 2 2 5 3 2" xfId="29713"/>
    <cellStyle name="Output 2 2 5 3 2 2" xfId="29714"/>
    <cellStyle name="Output 2 2 5 3 2 2 2" xfId="29715"/>
    <cellStyle name="Output 2 2 5 3 2 2 3" xfId="29716"/>
    <cellStyle name="Output 2 2 5 3 2 2 4" xfId="29717"/>
    <cellStyle name="Output 2 2 5 3 2 2 5" xfId="29718"/>
    <cellStyle name="Output 2 2 5 3 2 2 6" xfId="29719"/>
    <cellStyle name="Output 2 2 5 3 2 2 7" xfId="29720"/>
    <cellStyle name="Output 2 2 5 3 2 3" xfId="29721"/>
    <cellStyle name="Output 2 2 5 3 2 4" xfId="29722"/>
    <cellStyle name="Output 2 2 5 3 3" xfId="29723"/>
    <cellStyle name="Output 2 2 5 3 3 2" xfId="29724"/>
    <cellStyle name="Output 2 2 5 3 3 2 2" xfId="29725"/>
    <cellStyle name="Output 2 2 5 3 3 2 3" xfId="29726"/>
    <cellStyle name="Output 2 2 5 3 3 2 4" xfId="29727"/>
    <cellStyle name="Output 2 2 5 3 3 2 5" xfId="29728"/>
    <cellStyle name="Output 2 2 5 3 3 2 6" xfId="29729"/>
    <cellStyle name="Output 2 2 5 3 3 2 7" xfId="29730"/>
    <cellStyle name="Output 2 2 5 3 3 3" xfId="29731"/>
    <cellStyle name="Output 2 2 5 3 3 4" xfId="29732"/>
    <cellStyle name="Output 2 2 5 3 4" xfId="29733"/>
    <cellStyle name="Output 2 2 5 3 4 2" xfId="29734"/>
    <cellStyle name="Output 2 2 5 3 4 2 2" xfId="29735"/>
    <cellStyle name="Output 2 2 5 3 4 2 3" xfId="29736"/>
    <cellStyle name="Output 2 2 5 3 4 2 4" xfId="29737"/>
    <cellStyle name="Output 2 2 5 3 4 2 5" xfId="29738"/>
    <cellStyle name="Output 2 2 5 3 4 2 6" xfId="29739"/>
    <cellStyle name="Output 2 2 5 3 4 2 7" xfId="29740"/>
    <cellStyle name="Output 2 2 5 3 4 3" xfId="29741"/>
    <cellStyle name="Output 2 2 5 3 4 4" xfId="29742"/>
    <cellStyle name="Output 2 2 5 3 5" xfId="29743"/>
    <cellStyle name="Output 2 2 5 3 5 2" xfId="29744"/>
    <cellStyle name="Output 2 2 5 3 5 3" xfId="29745"/>
    <cellStyle name="Output 2 2 5 3 5 4" xfId="29746"/>
    <cellStyle name="Output 2 2 5 3 5 5" xfId="29747"/>
    <cellStyle name="Output 2 2 5 3 5 6" xfId="29748"/>
    <cellStyle name="Output 2 2 5 3 5 7" xfId="29749"/>
    <cellStyle name="Output 2 2 5 3 5 8" xfId="29750"/>
    <cellStyle name="Output 2 2 5 3 6" xfId="29751"/>
    <cellStyle name="Output 2 2 5 3 6 2" xfId="29752"/>
    <cellStyle name="Output 2 2 5 3 6 3" xfId="29753"/>
    <cellStyle name="Output 2 2 5 3 6 4" xfId="29754"/>
    <cellStyle name="Output 2 2 5 3 6 5" xfId="29755"/>
    <cellStyle name="Output 2 2 5 3 6 6" xfId="29756"/>
    <cellStyle name="Output 2 2 5 3 6 7" xfId="29757"/>
    <cellStyle name="Output 2 2 5 3 7" xfId="29758"/>
    <cellStyle name="Output 2 2 5 3 8" xfId="29759"/>
    <cellStyle name="Output 2 2 5 3 9" xfId="29760"/>
    <cellStyle name="Output 2 2 5 4" xfId="29761"/>
    <cellStyle name="Output 2 2 5 4 2" xfId="29762"/>
    <cellStyle name="Output 2 2 5 4 2 2" xfId="29763"/>
    <cellStyle name="Output 2 2 5 4 2 3" xfId="29764"/>
    <cellStyle name="Output 2 2 5 4 2 4" xfId="29765"/>
    <cellStyle name="Output 2 2 5 4 2 5" xfId="29766"/>
    <cellStyle name="Output 2 2 5 4 2 6" xfId="29767"/>
    <cellStyle name="Output 2 2 5 4 2 7" xfId="29768"/>
    <cellStyle name="Output 2 2 5 4 3" xfId="29769"/>
    <cellStyle name="Output 2 2 5 4 4" xfId="29770"/>
    <cellStyle name="Output 2 2 5 4 5" xfId="29771"/>
    <cellStyle name="Output 2 2 5 5" xfId="29772"/>
    <cellStyle name="Output 2 2 5 5 2" xfId="29773"/>
    <cellStyle name="Output 2 2 5 5 2 2" xfId="29774"/>
    <cellStyle name="Output 2 2 5 5 2 3" xfId="29775"/>
    <cellStyle name="Output 2 2 5 5 2 4" xfId="29776"/>
    <cellStyle name="Output 2 2 5 5 2 5" xfId="29777"/>
    <cellStyle name="Output 2 2 5 5 2 6" xfId="29778"/>
    <cellStyle name="Output 2 2 5 5 2 7" xfId="29779"/>
    <cellStyle name="Output 2 2 5 5 3" xfId="29780"/>
    <cellStyle name="Output 2 2 5 5 4" xfId="29781"/>
    <cellStyle name="Output 2 2 5 5 5" xfId="29782"/>
    <cellStyle name="Output 2 2 5 6" xfId="29783"/>
    <cellStyle name="Output 2 2 5 6 2" xfId="29784"/>
    <cellStyle name="Output 2 2 5 6 2 2" xfId="29785"/>
    <cellStyle name="Output 2 2 5 6 2 3" xfId="29786"/>
    <cellStyle name="Output 2 2 5 6 2 4" xfId="29787"/>
    <cellStyle name="Output 2 2 5 6 2 5" xfId="29788"/>
    <cellStyle name="Output 2 2 5 6 2 6" xfId="29789"/>
    <cellStyle name="Output 2 2 5 6 2 7" xfId="29790"/>
    <cellStyle name="Output 2 2 5 6 3" xfId="29791"/>
    <cellStyle name="Output 2 2 5 6 4" xfId="29792"/>
    <cellStyle name="Output 2 2 5 6 5" xfId="29793"/>
    <cellStyle name="Output 2 2 5 7" xfId="29794"/>
    <cellStyle name="Output 2 2 5 7 2" xfId="29795"/>
    <cellStyle name="Output 2 2 5 7 2 2" xfId="29796"/>
    <cellStyle name="Output 2 2 5 7 2 3" xfId="29797"/>
    <cellStyle name="Output 2 2 5 7 2 4" xfId="29798"/>
    <cellStyle name="Output 2 2 5 7 2 5" xfId="29799"/>
    <cellStyle name="Output 2 2 5 7 2 6" xfId="29800"/>
    <cellStyle name="Output 2 2 5 7 2 7" xfId="29801"/>
    <cellStyle name="Output 2 2 5 7 3" xfId="29802"/>
    <cellStyle name="Output 2 2 5 7 4" xfId="29803"/>
    <cellStyle name="Output 2 2 5 7 5" xfId="29804"/>
    <cellStyle name="Output 2 2 5 8" xfId="29805"/>
    <cellStyle name="Output 2 2 5 8 2" xfId="29806"/>
    <cellStyle name="Output 2 2 5 8 3" xfId="29807"/>
    <cellStyle name="Output 2 2 5 8 4" xfId="29808"/>
    <cellStyle name="Output 2 2 5 8 5" xfId="29809"/>
    <cellStyle name="Output 2 2 5 8 6" xfId="29810"/>
    <cellStyle name="Output 2 2 5 8 7" xfId="29811"/>
    <cellStyle name="Output 2 2 5 8 8" xfId="29812"/>
    <cellStyle name="Output 2 2 5 9" xfId="29813"/>
    <cellStyle name="Output 2 2 5 9 2" xfId="29814"/>
    <cellStyle name="Output 2 2 5 9 3" xfId="29815"/>
    <cellStyle name="Output 2 2 5 9 4" xfId="29816"/>
    <cellStyle name="Output 2 2 5 9 5" xfId="29817"/>
    <cellStyle name="Output 2 2 5 9 6" xfId="29818"/>
    <cellStyle name="Output 2 2 5 9 7" xfId="29819"/>
    <cellStyle name="Output 2 2 6" xfId="29820"/>
    <cellStyle name="Output 2 2 6 10" xfId="29821"/>
    <cellStyle name="Output 2 2 6 10 2" xfId="29822"/>
    <cellStyle name="Output 2 2 6 10 3" xfId="29823"/>
    <cellStyle name="Output 2 2 6 10 4" xfId="29824"/>
    <cellStyle name="Output 2 2 6 10 5" xfId="29825"/>
    <cellStyle name="Output 2 2 6 11" xfId="29826"/>
    <cellStyle name="Output 2 2 6 11 2" xfId="29827"/>
    <cellStyle name="Output 2 2 6 11 3" xfId="29828"/>
    <cellStyle name="Output 2 2 6 11 4" xfId="29829"/>
    <cellStyle name="Output 2 2 6 11 5" xfId="29830"/>
    <cellStyle name="Output 2 2 6 12" xfId="29831"/>
    <cellStyle name="Output 2 2 6 12 2" xfId="29832"/>
    <cellStyle name="Output 2 2 6 12 3" xfId="29833"/>
    <cellStyle name="Output 2 2 6 12 4" xfId="29834"/>
    <cellStyle name="Output 2 2 6 12 5" xfId="29835"/>
    <cellStyle name="Output 2 2 6 13" xfId="29836"/>
    <cellStyle name="Output 2 2 6 13 2" xfId="29837"/>
    <cellStyle name="Output 2 2 6 13 3" xfId="29838"/>
    <cellStyle name="Output 2 2 6 13 4" xfId="29839"/>
    <cellStyle name="Output 2 2 6 13 5" xfId="29840"/>
    <cellStyle name="Output 2 2 6 14" xfId="29841"/>
    <cellStyle name="Output 2 2 6 14 2" xfId="29842"/>
    <cellStyle name="Output 2 2 6 14 3" xfId="29843"/>
    <cellStyle name="Output 2 2 6 14 4" xfId="29844"/>
    <cellStyle name="Output 2 2 6 14 5" xfId="29845"/>
    <cellStyle name="Output 2 2 6 15" xfId="29846"/>
    <cellStyle name="Output 2 2 6 15 2" xfId="29847"/>
    <cellStyle name="Output 2 2 6 15 3" xfId="29848"/>
    <cellStyle name="Output 2 2 6 15 4" xfId="29849"/>
    <cellStyle name="Output 2 2 6 15 5" xfId="29850"/>
    <cellStyle name="Output 2 2 6 16" xfId="29851"/>
    <cellStyle name="Output 2 2 6 16 2" xfId="29852"/>
    <cellStyle name="Output 2 2 6 16 3" xfId="29853"/>
    <cellStyle name="Output 2 2 6 16 4" xfId="29854"/>
    <cellStyle name="Output 2 2 6 16 5" xfId="29855"/>
    <cellStyle name="Output 2 2 6 17" xfId="29856"/>
    <cellStyle name="Output 2 2 6 17 2" xfId="29857"/>
    <cellStyle name="Output 2 2 6 17 3" xfId="29858"/>
    <cellStyle name="Output 2 2 6 17 4" xfId="29859"/>
    <cellStyle name="Output 2 2 6 17 5" xfId="29860"/>
    <cellStyle name="Output 2 2 6 18" xfId="29861"/>
    <cellStyle name="Output 2 2 6 18 2" xfId="29862"/>
    <cellStyle name="Output 2 2 6 18 3" xfId="29863"/>
    <cellStyle name="Output 2 2 6 18 4" xfId="29864"/>
    <cellStyle name="Output 2 2 6 18 5" xfId="29865"/>
    <cellStyle name="Output 2 2 6 19" xfId="29866"/>
    <cellStyle name="Output 2 2 6 2" xfId="29867"/>
    <cellStyle name="Output 2 2 6 2 2" xfId="29868"/>
    <cellStyle name="Output 2 2 6 2 2 2" xfId="29869"/>
    <cellStyle name="Output 2 2 6 2 2 3" xfId="29870"/>
    <cellStyle name="Output 2 2 6 2 2 4" xfId="29871"/>
    <cellStyle name="Output 2 2 6 2 2 5" xfId="29872"/>
    <cellStyle name="Output 2 2 6 2 2 6" xfId="29873"/>
    <cellStyle name="Output 2 2 6 2 2 7" xfId="29874"/>
    <cellStyle name="Output 2 2 6 2 3" xfId="29875"/>
    <cellStyle name="Output 2 2 6 2 4" xfId="29876"/>
    <cellStyle name="Output 2 2 6 2 5" xfId="29877"/>
    <cellStyle name="Output 2 2 6 3" xfId="29878"/>
    <cellStyle name="Output 2 2 6 3 2" xfId="29879"/>
    <cellStyle name="Output 2 2 6 3 2 2" xfId="29880"/>
    <cellStyle name="Output 2 2 6 3 2 3" xfId="29881"/>
    <cellStyle name="Output 2 2 6 3 2 4" xfId="29882"/>
    <cellStyle name="Output 2 2 6 3 2 5" xfId="29883"/>
    <cellStyle name="Output 2 2 6 3 2 6" xfId="29884"/>
    <cellStyle name="Output 2 2 6 3 2 7" xfId="29885"/>
    <cellStyle name="Output 2 2 6 3 3" xfId="29886"/>
    <cellStyle name="Output 2 2 6 3 4" xfId="29887"/>
    <cellStyle name="Output 2 2 6 3 5" xfId="29888"/>
    <cellStyle name="Output 2 2 6 4" xfId="29889"/>
    <cellStyle name="Output 2 2 6 4 2" xfId="29890"/>
    <cellStyle name="Output 2 2 6 4 2 2" xfId="29891"/>
    <cellStyle name="Output 2 2 6 4 2 3" xfId="29892"/>
    <cellStyle name="Output 2 2 6 4 2 4" xfId="29893"/>
    <cellStyle name="Output 2 2 6 4 2 5" xfId="29894"/>
    <cellStyle name="Output 2 2 6 4 2 6" xfId="29895"/>
    <cellStyle name="Output 2 2 6 4 2 7" xfId="29896"/>
    <cellStyle name="Output 2 2 6 4 3" xfId="29897"/>
    <cellStyle name="Output 2 2 6 4 4" xfId="29898"/>
    <cellStyle name="Output 2 2 6 4 5" xfId="29899"/>
    <cellStyle name="Output 2 2 6 5" xfId="29900"/>
    <cellStyle name="Output 2 2 6 5 2" xfId="29901"/>
    <cellStyle name="Output 2 2 6 5 3" xfId="29902"/>
    <cellStyle name="Output 2 2 6 5 4" xfId="29903"/>
    <cellStyle name="Output 2 2 6 5 5" xfId="29904"/>
    <cellStyle name="Output 2 2 6 5 6" xfId="29905"/>
    <cellStyle name="Output 2 2 6 5 7" xfId="29906"/>
    <cellStyle name="Output 2 2 6 5 8" xfId="29907"/>
    <cellStyle name="Output 2 2 6 6" xfId="29908"/>
    <cellStyle name="Output 2 2 6 6 2" xfId="29909"/>
    <cellStyle name="Output 2 2 6 6 3" xfId="29910"/>
    <cellStyle name="Output 2 2 6 6 4" xfId="29911"/>
    <cellStyle name="Output 2 2 6 6 5" xfId="29912"/>
    <cellStyle name="Output 2 2 6 6 6" xfId="29913"/>
    <cellStyle name="Output 2 2 6 6 7" xfId="29914"/>
    <cellStyle name="Output 2 2 6 7" xfId="29915"/>
    <cellStyle name="Output 2 2 6 7 2" xfId="29916"/>
    <cellStyle name="Output 2 2 6 7 3" xfId="29917"/>
    <cellStyle name="Output 2 2 6 7 4" xfId="29918"/>
    <cellStyle name="Output 2 2 6 7 5" xfId="29919"/>
    <cellStyle name="Output 2 2 6 8" xfId="29920"/>
    <cellStyle name="Output 2 2 6 8 2" xfId="29921"/>
    <cellStyle name="Output 2 2 6 8 3" xfId="29922"/>
    <cellStyle name="Output 2 2 6 8 4" xfId="29923"/>
    <cellStyle name="Output 2 2 6 8 5" xfId="29924"/>
    <cellStyle name="Output 2 2 6 9" xfId="29925"/>
    <cellStyle name="Output 2 2 6 9 2" xfId="29926"/>
    <cellStyle name="Output 2 2 6 9 3" xfId="29927"/>
    <cellStyle name="Output 2 2 6 9 4" xfId="29928"/>
    <cellStyle name="Output 2 2 6 9 5" xfId="29929"/>
    <cellStyle name="Output 2 2 7" xfId="29930"/>
    <cellStyle name="Output 2 2 7 10" xfId="29931"/>
    <cellStyle name="Output 2 2 7 2" xfId="29932"/>
    <cellStyle name="Output 2 2 7 2 2" xfId="29933"/>
    <cellStyle name="Output 2 2 7 2 2 2" xfId="29934"/>
    <cellStyle name="Output 2 2 7 2 2 3" xfId="29935"/>
    <cellStyle name="Output 2 2 7 2 2 4" xfId="29936"/>
    <cellStyle name="Output 2 2 7 2 2 5" xfId="29937"/>
    <cellStyle name="Output 2 2 7 2 2 6" xfId="29938"/>
    <cellStyle name="Output 2 2 7 2 2 7" xfId="29939"/>
    <cellStyle name="Output 2 2 7 2 3" xfId="29940"/>
    <cellStyle name="Output 2 2 7 2 4" xfId="29941"/>
    <cellStyle name="Output 2 2 7 3" xfId="29942"/>
    <cellStyle name="Output 2 2 7 3 2" xfId="29943"/>
    <cellStyle name="Output 2 2 7 3 2 2" xfId="29944"/>
    <cellStyle name="Output 2 2 7 3 2 3" xfId="29945"/>
    <cellStyle name="Output 2 2 7 3 2 4" xfId="29946"/>
    <cellStyle name="Output 2 2 7 3 2 5" xfId="29947"/>
    <cellStyle name="Output 2 2 7 3 2 6" xfId="29948"/>
    <cellStyle name="Output 2 2 7 3 2 7" xfId="29949"/>
    <cellStyle name="Output 2 2 7 3 3" xfId="29950"/>
    <cellStyle name="Output 2 2 7 3 4" xfId="29951"/>
    <cellStyle name="Output 2 2 7 4" xfId="29952"/>
    <cellStyle name="Output 2 2 7 4 2" xfId="29953"/>
    <cellStyle name="Output 2 2 7 4 2 2" xfId="29954"/>
    <cellStyle name="Output 2 2 7 4 2 3" xfId="29955"/>
    <cellStyle name="Output 2 2 7 4 2 4" xfId="29956"/>
    <cellStyle name="Output 2 2 7 4 2 5" xfId="29957"/>
    <cellStyle name="Output 2 2 7 4 2 6" xfId="29958"/>
    <cellStyle name="Output 2 2 7 4 2 7" xfId="29959"/>
    <cellStyle name="Output 2 2 7 4 3" xfId="29960"/>
    <cellStyle name="Output 2 2 7 4 4" xfId="29961"/>
    <cellStyle name="Output 2 2 7 5" xfId="29962"/>
    <cellStyle name="Output 2 2 7 5 2" xfId="29963"/>
    <cellStyle name="Output 2 2 7 5 3" xfId="29964"/>
    <cellStyle name="Output 2 2 7 5 4" xfId="29965"/>
    <cellStyle name="Output 2 2 7 5 5" xfId="29966"/>
    <cellStyle name="Output 2 2 7 5 6" xfId="29967"/>
    <cellStyle name="Output 2 2 7 5 7" xfId="29968"/>
    <cellStyle name="Output 2 2 7 5 8" xfId="29969"/>
    <cellStyle name="Output 2 2 7 6" xfId="29970"/>
    <cellStyle name="Output 2 2 7 6 2" xfId="29971"/>
    <cellStyle name="Output 2 2 7 6 3" xfId="29972"/>
    <cellStyle name="Output 2 2 7 6 4" xfId="29973"/>
    <cellStyle name="Output 2 2 7 6 5" xfId="29974"/>
    <cellStyle name="Output 2 2 7 6 6" xfId="29975"/>
    <cellStyle name="Output 2 2 7 6 7" xfId="29976"/>
    <cellStyle name="Output 2 2 7 7" xfId="29977"/>
    <cellStyle name="Output 2 2 7 8" xfId="29978"/>
    <cellStyle name="Output 2 2 7 9" xfId="29979"/>
    <cellStyle name="Output 2 2 8" xfId="29980"/>
    <cellStyle name="Output 2 2 8 2" xfId="29981"/>
    <cellStyle name="Output 2 2 8 2 2" xfId="29982"/>
    <cellStyle name="Output 2 2 8 2 3" xfId="29983"/>
    <cellStyle name="Output 2 2 8 2 4" xfId="29984"/>
    <cellStyle name="Output 2 2 8 2 5" xfId="29985"/>
    <cellStyle name="Output 2 2 8 2 6" xfId="29986"/>
    <cellStyle name="Output 2 2 8 2 7" xfId="29987"/>
    <cellStyle name="Output 2 2 8 3" xfId="29988"/>
    <cellStyle name="Output 2 2 8 4" xfId="29989"/>
    <cellStyle name="Output 2 2 8 5" xfId="29990"/>
    <cellStyle name="Output 2 2 9" xfId="29991"/>
    <cellStyle name="Output 2 2 9 2" xfId="29992"/>
    <cellStyle name="Output 2 2 9 2 2" xfId="29993"/>
    <cellStyle name="Output 2 2 9 2 3" xfId="29994"/>
    <cellStyle name="Output 2 2 9 2 4" xfId="29995"/>
    <cellStyle name="Output 2 2 9 2 5" xfId="29996"/>
    <cellStyle name="Output 2 2 9 2 6" xfId="29997"/>
    <cellStyle name="Output 2 2 9 2 7" xfId="29998"/>
    <cellStyle name="Output 2 2 9 3" xfId="29999"/>
    <cellStyle name="Output 2 2 9 4" xfId="30000"/>
    <cellStyle name="Output 2 2 9 5" xfId="30001"/>
    <cellStyle name="Output 2 20" xfId="30002"/>
    <cellStyle name="Output 2 20 2" xfId="30003"/>
    <cellStyle name="Output 2 20 3" xfId="30004"/>
    <cellStyle name="Output 2 20 4" xfId="30005"/>
    <cellStyle name="Output 2 20 5" xfId="30006"/>
    <cellStyle name="Output 2 21" xfId="30007"/>
    <cellStyle name="Output 2 21 2" xfId="30008"/>
    <cellStyle name="Output 2 21 3" xfId="30009"/>
    <cellStyle name="Output 2 21 4" xfId="30010"/>
    <cellStyle name="Output 2 21 5" xfId="30011"/>
    <cellStyle name="Output 2 22" xfId="30012"/>
    <cellStyle name="Output 2 22 2" xfId="30013"/>
    <cellStyle name="Output 2 22 3" xfId="30014"/>
    <cellStyle name="Output 2 22 4" xfId="30015"/>
    <cellStyle name="Output 2 22 5" xfId="30016"/>
    <cellStyle name="Output 2 23" xfId="30017"/>
    <cellStyle name="Output 2 23 2" xfId="30018"/>
    <cellStyle name="Output 2 23 3" xfId="30019"/>
    <cellStyle name="Output 2 23 4" xfId="30020"/>
    <cellStyle name="Output 2 23 5" xfId="30021"/>
    <cellStyle name="Output 2 24" xfId="30022"/>
    <cellStyle name="Output 2 24 2" xfId="30023"/>
    <cellStyle name="Output 2 24 3" xfId="30024"/>
    <cellStyle name="Output 2 24 4" xfId="30025"/>
    <cellStyle name="Output 2 24 5" xfId="30026"/>
    <cellStyle name="Output 2 25" xfId="30027"/>
    <cellStyle name="Output 2 25 2" xfId="30028"/>
    <cellStyle name="Output 2 25 3" xfId="30029"/>
    <cellStyle name="Output 2 25 4" xfId="30030"/>
    <cellStyle name="Output 2 25 5" xfId="30031"/>
    <cellStyle name="Output 2 26" xfId="30032"/>
    <cellStyle name="Output 2 3" xfId="30033"/>
    <cellStyle name="Output 2 3 10" xfId="30034"/>
    <cellStyle name="Output 2 3 10 2" xfId="30035"/>
    <cellStyle name="Output 2 3 10 2 2" xfId="30036"/>
    <cellStyle name="Output 2 3 10 2 3" xfId="30037"/>
    <cellStyle name="Output 2 3 10 2 4" xfId="30038"/>
    <cellStyle name="Output 2 3 10 2 5" xfId="30039"/>
    <cellStyle name="Output 2 3 10 2 6" xfId="30040"/>
    <cellStyle name="Output 2 3 10 2 7" xfId="30041"/>
    <cellStyle name="Output 2 3 10 3" xfId="30042"/>
    <cellStyle name="Output 2 3 10 4" xfId="30043"/>
    <cellStyle name="Output 2 3 10 5" xfId="30044"/>
    <cellStyle name="Output 2 3 11" xfId="30045"/>
    <cellStyle name="Output 2 3 11 2" xfId="30046"/>
    <cellStyle name="Output 2 3 11 2 2" xfId="30047"/>
    <cellStyle name="Output 2 3 11 2 3" xfId="30048"/>
    <cellStyle name="Output 2 3 11 2 4" xfId="30049"/>
    <cellStyle name="Output 2 3 11 2 5" xfId="30050"/>
    <cellStyle name="Output 2 3 11 2 6" xfId="30051"/>
    <cellStyle name="Output 2 3 11 2 7" xfId="30052"/>
    <cellStyle name="Output 2 3 11 3" xfId="30053"/>
    <cellStyle name="Output 2 3 11 4" xfId="30054"/>
    <cellStyle name="Output 2 3 11 5" xfId="30055"/>
    <cellStyle name="Output 2 3 12" xfId="30056"/>
    <cellStyle name="Output 2 3 12 2" xfId="30057"/>
    <cellStyle name="Output 2 3 12 3" xfId="30058"/>
    <cellStyle name="Output 2 3 12 4" xfId="30059"/>
    <cellStyle name="Output 2 3 12 5" xfId="30060"/>
    <cellStyle name="Output 2 3 12 6" xfId="30061"/>
    <cellStyle name="Output 2 3 12 7" xfId="30062"/>
    <cellStyle name="Output 2 3 12 8" xfId="30063"/>
    <cellStyle name="Output 2 3 13" xfId="30064"/>
    <cellStyle name="Output 2 3 13 2" xfId="30065"/>
    <cellStyle name="Output 2 3 13 3" xfId="30066"/>
    <cellStyle name="Output 2 3 13 4" xfId="30067"/>
    <cellStyle name="Output 2 3 13 5" xfId="30068"/>
    <cellStyle name="Output 2 3 13 6" xfId="30069"/>
    <cellStyle name="Output 2 3 13 7" xfId="30070"/>
    <cellStyle name="Output 2 3 14" xfId="30071"/>
    <cellStyle name="Output 2 3 14 2" xfId="30072"/>
    <cellStyle name="Output 2 3 14 3" xfId="30073"/>
    <cellStyle name="Output 2 3 14 4" xfId="30074"/>
    <cellStyle name="Output 2 3 14 5" xfId="30075"/>
    <cellStyle name="Output 2 3 15" xfId="30076"/>
    <cellStyle name="Output 2 3 15 2" xfId="30077"/>
    <cellStyle name="Output 2 3 15 3" xfId="30078"/>
    <cellStyle name="Output 2 3 15 4" xfId="30079"/>
    <cellStyle name="Output 2 3 15 5" xfId="30080"/>
    <cellStyle name="Output 2 3 16" xfId="30081"/>
    <cellStyle name="Output 2 3 16 2" xfId="30082"/>
    <cellStyle name="Output 2 3 16 3" xfId="30083"/>
    <cellStyle name="Output 2 3 16 4" xfId="30084"/>
    <cellStyle name="Output 2 3 16 5" xfId="30085"/>
    <cellStyle name="Output 2 3 17" xfId="30086"/>
    <cellStyle name="Output 2 3 17 2" xfId="30087"/>
    <cellStyle name="Output 2 3 17 3" xfId="30088"/>
    <cellStyle name="Output 2 3 17 4" xfId="30089"/>
    <cellStyle name="Output 2 3 17 5" xfId="30090"/>
    <cellStyle name="Output 2 3 18" xfId="30091"/>
    <cellStyle name="Output 2 3 18 2" xfId="30092"/>
    <cellStyle name="Output 2 3 18 3" xfId="30093"/>
    <cellStyle name="Output 2 3 18 4" xfId="30094"/>
    <cellStyle name="Output 2 3 18 5" xfId="30095"/>
    <cellStyle name="Output 2 3 19" xfId="30096"/>
    <cellStyle name="Output 2 3 19 2" xfId="30097"/>
    <cellStyle name="Output 2 3 19 3" xfId="30098"/>
    <cellStyle name="Output 2 3 19 4" xfId="30099"/>
    <cellStyle name="Output 2 3 19 5" xfId="30100"/>
    <cellStyle name="Output 2 3 2" xfId="30101"/>
    <cellStyle name="Output 2 3 2 10" xfId="30102"/>
    <cellStyle name="Output 2 3 2 10 2" xfId="30103"/>
    <cellStyle name="Output 2 3 2 10 3" xfId="30104"/>
    <cellStyle name="Output 2 3 2 10 4" xfId="30105"/>
    <cellStyle name="Output 2 3 2 10 5" xfId="30106"/>
    <cellStyle name="Output 2 3 2 10 6" xfId="30107"/>
    <cellStyle name="Output 2 3 2 10 7" xfId="30108"/>
    <cellStyle name="Output 2 3 2 10 8" xfId="30109"/>
    <cellStyle name="Output 2 3 2 11" xfId="30110"/>
    <cellStyle name="Output 2 3 2 11 2" xfId="30111"/>
    <cellStyle name="Output 2 3 2 11 3" xfId="30112"/>
    <cellStyle name="Output 2 3 2 11 4" xfId="30113"/>
    <cellStyle name="Output 2 3 2 11 5" xfId="30114"/>
    <cellStyle name="Output 2 3 2 11 6" xfId="30115"/>
    <cellStyle name="Output 2 3 2 11 7" xfId="30116"/>
    <cellStyle name="Output 2 3 2 12" xfId="30117"/>
    <cellStyle name="Output 2 3 2 12 2" xfId="30118"/>
    <cellStyle name="Output 2 3 2 12 3" xfId="30119"/>
    <cellStyle name="Output 2 3 2 12 4" xfId="30120"/>
    <cellStyle name="Output 2 3 2 12 5" xfId="30121"/>
    <cellStyle name="Output 2 3 2 13" xfId="30122"/>
    <cellStyle name="Output 2 3 2 13 2" xfId="30123"/>
    <cellStyle name="Output 2 3 2 13 3" xfId="30124"/>
    <cellStyle name="Output 2 3 2 13 4" xfId="30125"/>
    <cellStyle name="Output 2 3 2 13 5" xfId="30126"/>
    <cellStyle name="Output 2 3 2 14" xfId="30127"/>
    <cellStyle name="Output 2 3 2 14 2" xfId="30128"/>
    <cellStyle name="Output 2 3 2 14 3" xfId="30129"/>
    <cellStyle name="Output 2 3 2 14 4" xfId="30130"/>
    <cellStyle name="Output 2 3 2 14 5" xfId="30131"/>
    <cellStyle name="Output 2 3 2 15" xfId="30132"/>
    <cellStyle name="Output 2 3 2 15 2" xfId="30133"/>
    <cellStyle name="Output 2 3 2 15 3" xfId="30134"/>
    <cellStyle name="Output 2 3 2 15 4" xfId="30135"/>
    <cellStyle name="Output 2 3 2 15 5" xfId="30136"/>
    <cellStyle name="Output 2 3 2 16" xfId="30137"/>
    <cellStyle name="Output 2 3 2 16 2" xfId="30138"/>
    <cellStyle name="Output 2 3 2 16 3" xfId="30139"/>
    <cellStyle name="Output 2 3 2 16 4" xfId="30140"/>
    <cellStyle name="Output 2 3 2 16 5" xfId="30141"/>
    <cellStyle name="Output 2 3 2 17" xfId="30142"/>
    <cellStyle name="Output 2 3 2 17 2" xfId="30143"/>
    <cellStyle name="Output 2 3 2 17 3" xfId="30144"/>
    <cellStyle name="Output 2 3 2 17 4" xfId="30145"/>
    <cellStyle name="Output 2 3 2 17 5" xfId="30146"/>
    <cellStyle name="Output 2 3 2 18" xfId="30147"/>
    <cellStyle name="Output 2 3 2 2" xfId="30148"/>
    <cellStyle name="Output 2 3 2 2 10" xfId="30149"/>
    <cellStyle name="Output 2 3 2 2 10 2" xfId="30150"/>
    <cellStyle name="Output 2 3 2 2 10 3" xfId="30151"/>
    <cellStyle name="Output 2 3 2 2 10 4" xfId="30152"/>
    <cellStyle name="Output 2 3 2 2 10 5" xfId="30153"/>
    <cellStyle name="Output 2 3 2 2 11" xfId="30154"/>
    <cellStyle name="Output 2 3 2 2 11 2" xfId="30155"/>
    <cellStyle name="Output 2 3 2 2 11 3" xfId="30156"/>
    <cellStyle name="Output 2 3 2 2 11 4" xfId="30157"/>
    <cellStyle name="Output 2 3 2 2 11 5" xfId="30158"/>
    <cellStyle name="Output 2 3 2 2 12" xfId="30159"/>
    <cellStyle name="Output 2 3 2 2 12 2" xfId="30160"/>
    <cellStyle name="Output 2 3 2 2 12 3" xfId="30161"/>
    <cellStyle name="Output 2 3 2 2 12 4" xfId="30162"/>
    <cellStyle name="Output 2 3 2 2 12 5" xfId="30163"/>
    <cellStyle name="Output 2 3 2 2 13" xfId="30164"/>
    <cellStyle name="Output 2 3 2 2 13 2" xfId="30165"/>
    <cellStyle name="Output 2 3 2 2 13 3" xfId="30166"/>
    <cellStyle name="Output 2 3 2 2 13 4" xfId="30167"/>
    <cellStyle name="Output 2 3 2 2 13 5" xfId="30168"/>
    <cellStyle name="Output 2 3 2 2 14" xfId="30169"/>
    <cellStyle name="Output 2 3 2 2 14 2" xfId="30170"/>
    <cellStyle name="Output 2 3 2 2 14 3" xfId="30171"/>
    <cellStyle name="Output 2 3 2 2 14 4" xfId="30172"/>
    <cellStyle name="Output 2 3 2 2 14 5" xfId="30173"/>
    <cellStyle name="Output 2 3 2 2 15" xfId="30174"/>
    <cellStyle name="Output 2 3 2 2 15 2" xfId="30175"/>
    <cellStyle name="Output 2 3 2 2 15 3" xfId="30176"/>
    <cellStyle name="Output 2 3 2 2 15 4" xfId="30177"/>
    <cellStyle name="Output 2 3 2 2 15 5" xfId="30178"/>
    <cellStyle name="Output 2 3 2 2 16" xfId="30179"/>
    <cellStyle name="Output 2 3 2 2 16 2" xfId="30180"/>
    <cellStyle name="Output 2 3 2 2 16 3" xfId="30181"/>
    <cellStyle name="Output 2 3 2 2 16 4" xfId="30182"/>
    <cellStyle name="Output 2 3 2 2 16 5" xfId="30183"/>
    <cellStyle name="Output 2 3 2 2 17" xfId="30184"/>
    <cellStyle name="Output 2 3 2 2 17 2" xfId="30185"/>
    <cellStyle name="Output 2 3 2 2 17 3" xfId="30186"/>
    <cellStyle name="Output 2 3 2 2 17 4" xfId="30187"/>
    <cellStyle name="Output 2 3 2 2 17 5" xfId="30188"/>
    <cellStyle name="Output 2 3 2 2 18" xfId="30189"/>
    <cellStyle name="Output 2 3 2 2 18 2" xfId="30190"/>
    <cellStyle name="Output 2 3 2 2 18 3" xfId="30191"/>
    <cellStyle name="Output 2 3 2 2 18 4" xfId="30192"/>
    <cellStyle name="Output 2 3 2 2 18 5" xfId="30193"/>
    <cellStyle name="Output 2 3 2 2 19" xfId="30194"/>
    <cellStyle name="Output 2 3 2 2 2" xfId="30195"/>
    <cellStyle name="Output 2 3 2 2 2 10" xfId="30196"/>
    <cellStyle name="Output 2 3 2 2 2 10 2" xfId="30197"/>
    <cellStyle name="Output 2 3 2 2 2 10 3" xfId="30198"/>
    <cellStyle name="Output 2 3 2 2 2 10 4" xfId="30199"/>
    <cellStyle name="Output 2 3 2 2 2 10 5" xfId="30200"/>
    <cellStyle name="Output 2 3 2 2 2 11" xfId="30201"/>
    <cellStyle name="Output 2 3 2 2 2 11 2" xfId="30202"/>
    <cellStyle name="Output 2 3 2 2 2 11 3" xfId="30203"/>
    <cellStyle name="Output 2 3 2 2 2 11 4" xfId="30204"/>
    <cellStyle name="Output 2 3 2 2 2 11 5" xfId="30205"/>
    <cellStyle name="Output 2 3 2 2 2 12" xfId="30206"/>
    <cellStyle name="Output 2 3 2 2 2 12 2" xfId="30207"/>
    <cellStyle name="Output 2 3 2 2 2 12 3" xfId="30208"/>
    <cellStyle name="Output 2 3 2 2 2 12 4" xfId="30209"/>
    <cellStyle name="Output 2 3 2 2 2 12 5" xfId="30210"/>
    <cellStyle name="Output 2 3 2 2 2 13" xfId="30211"/>
    <cellStyle name="Output 2 3 2 2 2 13 2" xfId="30212"/>
    <cellStyle name="Output 2 3 2 2 2 13 3" xfId="30213"/>
    <cellStyle name="Output 2 3 2 2 2 13 4" xfId="30214"/>
    <cellStyle name="Output 2 3 2 2 2 13 5" xfId="30215"/>
    <cellStyle name="Output 2 3 2 2 2 14" xfId="30216"/>
    <cellStyle name="Output 2 3 2 2 2 14 2" xfId="30217"/>
    <cellStyle name="Output 2 3 2 2 2 14 3" xfId="30218"/>
    <cellStyle name="Output 2 3 2 2 2 14 4" xfId="30219"/>
    <cellStyle name="Output 2 3 2 2 2 14 5" xfId="30220"/>
    <cellStyle name="Output 2 3 2 2 2 15" xfId="30221"/>
    <cellStyle name="Output 2 3 2 2 2 15 2" xfId="30222"/>
    <cellStyle name="Output 2 3 2 2 2 15 3" xfId="30223"/>
    <cellStyle name="Output 2 3 2 2 2 15 4" xfId="30224"/>
    <cellStyle name="Output 2 3 2 2 2 15 5" xfId="30225"/>
    <cellStyle name="Output 2 3 2 2 2 16" xfId="30226"/>
    <cellStyle name="Output 2 3 2 2 2 16 2" xfId="30227"/>
    <cellStyle name="Output 2 3 2 2 2 16 3" xfId="30228"/>
    <cellStyle name="Output 2 3 2 2 2 16 4" xfId="30229"/>
    <cellStyle name="Output 2 3 2 2 2 16 5" xfId="30230"/>
    <cellStyle name="Output 2 3 2 2 2 17" xfId="30231"/>
    <cellStyle name="Output 2 3 2 2 2 17 2" xfId="30232"/>
    <cellStyle name="Output 2 3 2 2 2 17 3" xfId="30233"/>
    <cellStyle name="Output 2 3 2 2 2 17 4" xfId="30234"/>
    <cellStyle name="Output 2 3 2 2 2 17 5" xfId="30235"/>
    <cellStyle name="Output 2 3 2 2 2 18" xfId="30236"/>
    <cellStyle name="Output 2 3 2 2 2 18 2" xfId="30237"/>
    <cellStyle name="Output 2 3 2 2 2 18 3" xfId="30238"/>
    <cellStyle name="Output 2 3 2 2 2 18 4" xfId="30239"/>
    <cellStyle name="Output 2 3 2 2 2 18 5" xfId="30240"/>
    <cellStyle name="Output 2 3 2 2 2 19" xfId="30241"/>
    <cellStyle name="Output 2 3 2 2 2 2" xfId="30242"/>
    <cellStyle name="Output 2 3 2 2 2 2 2" xfId="30243"/>
    <cellStyle name="Output 2 3 2 2 2 2 2 2" xfId="30244"/>
    <cellStyle name="Output 2 3 2 2 2 2 2 3" xfId="30245"/>
    <cellStyle name="Output 2 3 2 2 2 2 2 4" xfId="30246"/>
    <cellStyle name="Output 2 3 2 2 2 2 2 5" xfId="30247"/>
    <cellStyle name="Output 2 3 2 2 2 2 2 6" xfId="30248"/>
    <cellStyle name="Output 2 3 2 2 2 2 2 7" xfId="30249"/>
    <cellStyle name="Output 2 3 2 2 2 2 3" xfId="30250"/>
    <cellStyle name="Output 2 3 2 2 2 2 4" xfId="30251"/>
    <cellStyle name="Output 2 3 2 2 2 2 5" xfId="30252"/>
    <cellStyle name="Output 2 3 2 2 2 3" xfId="30253"/>
    <cellStyle name="Output 2 3 2 2 2 3 2" xfId="30254"/>
    <cellStyle name="Output 2 3 2 2 2 3 2 2" xfId="30255"/>
    <cellStyle name="Output 2 3 2 2 2 3 2 3" xfId="30256"/>
    <cellStyle name="Output 2 3 2 2 2 3 2 4" xfId="30257"/>
    <cellStyle name="Output 2 3 2 2 2 3 2 5" xfId="30258"/>
    <cellStyle name="Output 2 3 2 2 2 3 2 6" xfId="30259"/>
    <cellStyle name="Output 2 3 2 2 2 3 2 7" xfId="30260"/>
    <cellStyle name="Output 2 3 2 2 2 3 3" xfId="30261"/>
    <cellStyle name="Output 2 3 2 2 2 3 4" xfId="30262"/>
    <cellStyle name="Output 2 3 2 2 2 3 5" xfId="30263"/>
    <cellStyle name="Output 2 3 2 2 2 4" xfId="30264"/>
    <cellStyle name="Output 2 3 2 2 2 4 2" xfId="30265"/>
    <cellStyle name="Output 2 3 2 2 2 4 2 2" xfId="30266"/>
    <cellStyle name="Output 2 3 2 2 2 4 2 3" xfId="30267"/>
    <cellStyle name="Output 2 3 2 2 2 4 2 4" xfId="30268"/>
    <cellStyle name="Output 2 3 2 2 2 4 2 5" xfId="30269"/>
    <cellStyle name="Output 2 3 2 2 2 4 2 6" xfId="30270"/>
    <cellStyle name="Output 2 3 2 2 2 4 2 7" xfId="30271"/>
    <cellStyle name="Output 2 3 2 2 2 4 3" xfId="30272"/>
    <cellStyle name="Output 2 3 2 2 2 4 4" xfId="30273"/>
    <cellStyle name="Output 2 3 2 2 2 4 5" xfId="30274"/>
    <cellStyle name="Output 2 3 2 2 2 5" xfId="30275"/>
    <cellStyle name="Output 2 3 2 2 2 5 2" xfId="30276"/>
    <cellStyle name="Output 2 3 2 2 2 5 3" xfId="30277"/>
    <cellStyle name="Output 2 3 2 2 2 5 4" xfId="30278"/>
    <cellStyle name="Output 2 3 2 2 2 5 5" xfId="30279"/>
    <cellStyle name="Output 2 3 2 2 2 5 6" xfId="30280"/>
    <cellStyle name="Output 2 3 2 2 2 5 7" xfId="30281"/>
    <cellStyle name="Output 2 3 2 2 2 5 8" xfId="30282"/>
    <cellStyle name="Output 2 3 2 2 2 6" xfId="30283"/>
    <cellStyle name="Output 2 3 2 2 2 6 2" xfId="30284"/>
    <cellStyle name="Output 2 3 2 2 2 6 3" xfId="30285"/>
    <cellStyle name="Output 2 3 2 2 2 6 4" xfId="30286"/>
    <cellStyle name="Output 2 3 2 2 2 6 5" xfId="30287"/>
    <cellStyle name="Output 2 3 2 2 2 6 6" xfId="30288"/>
    <cellStyle name="Output 2 3 2 2 2 6 7" xfId="30289"/>
    <cellStyle name="Output 2 3 2 2 2 7" xfId="30290"/>
    <cellStyle name="Output 2 3 2 2 2 7 2" xfId="30291"/>
    <cellStyle name="Output 2 3 2 2 2 7 3" xfId="30292"/>
    <cellStyle name="Output 2 3 2 2 2 7 4" xfId="30293"/>
    <cellStyle name="Output 2 3 2 2 2 7 5" xfId="30294"/>
    <cellStyle name="Output 2 3 2 2 2 8" xfId="30295"/>
    <cellStyle name="Output 2 3 2 2 2 8 2" xfId="30296"/>
    <cellStyle name="Output 2 3 2 2 2 8 3" xfId="30297"/>
    <cellStyle name="Output 2 3 2 2 2 8 4" xfId="30298"/>
    <cellStyle name="Output 2 3 2 2 2 8 5" xfId="30299"/>
    <cellStyle name="Output 2 3 2 2 2 9" xfId="30300"/>
    <cellStyle name="Output 2 3 2 2 2 9 2" xfId="30301"/>
    <cellStyle name="Output 2 3 2 2 2 9 3" xfId="30302"/>
    <cellStyle name="Output 2 3 2 2 2 9 4" xfId="30303"/>
    <cellStyle name="Output 2 3 2 2 2 9 5" xfId="30304"/>
    <cellStyle name="Output 2 3 2 2 3" xfId="30305"/>
    <cellStyle name="Output 2 3 2 2 3 10" xfId="30306"/>
    <cellStyle name="Output 2 3 2 2 3 2" xfId="30307"/>
    <cellStyle name="Output 2 3 2 2 3 2 2" xfId="30308"/>
    <cellStyle name="Output 2 3 2 2 3 2 2 2" xfId="30309"/>
    <cellStyle name="Output 2 3 2 2 3 2 2 3" xfId="30310"/>
    <cellStyle name="Output 2 3 2 2 3 2 2 4" xfId="30311"/>
    <cellStyle name="Output 2 3 2 2 3 2 2 5" xfId="30312"/>
    <cellStyle name="Output 2 3 2 2 3 2 2 6" xfId="30313"/>
    <cellStyle name="Output 2 3 2 2 3 2 2 7" xfId="30314"/>
    <cellStyle name="Output 2 3 2 2 3 2 3" xfId="30315"/>
    <cellStyle name="Output 2 3 2 2 3 2 4" xfId="30316"/>
    <cellStyle name="Output 2 3 2 2 3 3" xfId="30317"/>
    <cellStyle name="Output 2 3 2 2 3 3 2" xfId="30318"/>
    <cellStyle name="Output 2 3 2 2 3 3 2 2" xfId="30319"/>
    <cellStyle name="Output 2 3 2 2 3 3 2 3" xfId="30320"/>
    <cellStyle name="Output 2 3 2 2 3 3 2 4" xfId="30321"/>
    <cellStyle name="Output 2 3 2 2 3 3 2 5" xfId="30322"/>
    <cellStyle name="Output 2 3 2 2 3 3 2 6" xfId="30323"/>
    <cellStyle name="Output 2 3 2 2 3 3 2 7" xfId="30324"/>
    <cellStyle name="Output 2 3 2 2 3 3 3" xfId="30325"/>
    <cellStyle name="Output 2 3 2 2 3 3 4" xfId="30326"/>
    <cellStyle name="Output 2 3 2 2 3 4" xfId="30327"/>
    <cellStyle name="Output 2 3 2 2 3 4 2" xfId="30328"/>
    <cellStyle name="Output 2 3 2 2 3 4 2 2" xfId="30329"/>
    <cellStyle name="Output 2 3 2 2 3 4 2 3" xfId="30330"/>
    <cellStyle name="Output 2 3 2 2 3 4 2 4" xfId="30331"/>
    <cellStyle name="Output 2 3 2 2 3 4 2 5" xfId="30332"/>
    <cellStyle name="Output 2 3 2 2 3 4 2 6" xfId="30333"/>
    <cellStyle name="Output 2 3 2 2 3 4 2 7" xfId="30334"/>
    <cellStyle name="Output 2 3 2 2 3 4 3" xfId="30335"/>
    <cellStyle name="Output 2 3 2 2 3 4 4" xfId="30336"/>
    <cellStyle name="Output 2 3 2 2 3 5" xfId="30337"/>
    <cellStyle name="Output 2 3 2 2 3 5 2" xfId="30338"/>
    <cellStyle name="Output 2 3 2 2 3 5 3" xfId="30339"/>
    <cellStyle name="Output 2 3 2 2 3 5 4" xfId="30340"/>
    <cellStyle name="Output 2 3 2 2 3 5 5" xfId="30341"/>
    <cellStyle name="Output 2 3 2 2 3 5 6" xfId="30342"/>
    <cellStyle name="Output 2 3 2 2 3 5 7" xfId="30343"/>
    <cellStyle name="Output 2 3 2 2 3 5 8" xfId="30344"/>
    <cellStyle name="Output 2 3 2 2 3 6" xfId="30345"/>
    <cellStyle name="Output 2 3 2 2 3 6 2" xfId="30346"/>
    <cellStyle name="Output 2 3 2 2 3 6 3" xfId="30347"/>
    <cellStyle name="Output 2 3 2 2 3 6 4" xfId="30348"/>
    <cellStyle name="Output 2 3 2 2 3 6 5" xfId="30349"/>
    <cellStyle name="Output 2 3 2 2 3 6 6" xfId="30350"/>
    <cellStyle name="Output 2 3 2 2 3 6 7" xfId="30351"/>
    <cellStyle name="Output 2 3 2 2 3 7" xfId="30352"/>
    <cellStyle name="Output 2 3 2 2 3 8" xfId="30353"/>
    <cellStyle name="Output 2 3 2 2 3 9" xfId="30354"/>
    <cellStyle name="Output 2 3 2 2 4" xfId="30355"/>
    <cellStyle name="Output 2 3 2 2 4 2" xfId="30356"/>
    <cellStyle name="Output 2 3 2 2 4 2 2" xfId="30357"/>
    <cellStyle name="Output 2 3 2 2 4 2 3" xfId="30358"/>
    <cellStyle name="Output 2 3 2 2 4 2 4" xfId="30359"/>
    <cellStyle name="Output 2 3 2 2 4 2 5" xfId="30360"/>
    <cellStyle name="Output 2 3 2 2 4 2 6" xfId="30361"/>
    <cellStyle name="Output 2 3 2 2 4 2 7" xfId="30362"/>
    <cellStyle name="Output 2 3 2 2 4 3" xfId="30363"/>
    <cellStyle name="Output 2 3 2 2 4 4" xfId="30364"/>
    <cellStyle name="Output 2 3 2 2 4 5" xfId="30365"/>
    <cellStyle name="Output 2 3 2 2 5" xfId="30366"/>
    <cellStyle name="Output 2 3 2 2 5 2" xfId="30367"/>
    <cellStyle name="Output 2 3 2 2 5 2 2" xfId="30368"/>
    <cellStyle name="Output 2 3 2 2 5 2 3" xfId="30369"/>
    <cellStyle name="Output 2 3 2 2 5 2 4" xfId="30370"/>
    <cellStyle name="Output 2 3 2 2 5 2 5" xfId="30371"/>
    <cellStyle name="Output 2 3 2 2 5 2 6" xfId="30372"/>
    <cellStyle name="Output 2 3 2 2 5 2 7" xfId="30373"/>
    <cellStyle name="Output 2 3 2 2 5 3" xfId="30374"/>
    <cellStyle name="Output 2 3 2 2 5 4" xfId="30375"/>
    <cellStyle name="Output 2 3 2 2 5 5" xfId="30376"/>
    <cellStyle name="Output 2 3 2 2 6" xfId="30377"/>
    <cellStyle name="Output 2 3 2 2 6 2" xfId="30378"/>
    <cellStyle name="Output 2 3 2 2 6 2 2" xfId="30379"/>
    <cellStyle name="Output 2 3 2 2 6 2 3" xfId="30380"/>
    <cellStyle name="Output 2 3 2 2 6 2 4" xfId="30381"/>
    <cellStyle name="Output 2 3 2 2 6 2 5" xfId="30382"/>
    <cellStyle name="Output 2 3 2 2 6 2 6" xfId="30383"/>
    <cellStyle name="Output 2 3 2 2 6 2 7" xfId="30384"/>
    <cellStyle name="Output 2 3 2 2 6 3" xfId="30385"/>
    <cellStyle name="Output 2 3 2 2 6 4" xfId="30386"/>
    <cellStyle name="Output 2 3 2 2 6 5" xfId="30387"/>
    <cellStyle name="Output 2 3 2 2 7" xfId="30388"/>
    <cellStyle name="Output 2 3 2 2 7 2" xfId="30389"/>
    <cellStyle name="Output 2 3 2 2 7 2 2" xfId="30390"/>
    <cellStyle name="Output 2 3 2 2 7 2 3" xfId="30391"/>
    <cellStyle name="Output 2 3 2 2 7 2 4" xfId="30392"/>
    <cellStyle name="Output 2 3 2 2 7 2 5" xfId="30393"/>
    <cellStyle name="Output 2 3 2 2 7 2 6" xfId="30394"/>
    <cellStyle name="Output 2 3 2 2 7 2 7" xfId="30395"/>
    <cellStyle name="Output 2 3 2 2 7 3" xfId="30396"/>
    <cellStyle name="Output 2 3 2 2 7 4" xfId="30397"/>
    <cellStyle name="Output 2 3 2 2 7 5" xfId="30398"/>
    <cellStyle name="Output 2 3 2 2 8" xfId="30399"/>
    <cellStyle name="Output 2 3 2 2 8 2" xfId="30400"/>
    <cellStyle name="Output 2 3 2 2 8 3" xfId="30401"/>
    <cellStyle name="Output 2 3 2 2 8 4" xfId="30402"/>
    <cellStyle name="Output 2 3 2 2 8 5" xfId="30403"/>
    <cellStyle name="Output 2 3 2 2 8 6" xfId="30404"/>
    <cellStyle name="Output 2 3 2 2 8 7" xfId="30405"/>
    <cellStyle name="Output 2 3 2 2 8 8" xfId="30406"/>
    <cellStyle name="Output 2 3 2 2 9" xfId="30407"/>
    <cellStyle name="Output 2 3 2 2 9 2" xfId="30408"/>
    <cellStyle name="Output 2 3 2 2 9 3" xfId="30409"/>
    <cellStyle name="Output 2 3 2 2 9 4" xfId="30410"/>
    <cellStyle name="Output 2 3 2 2 9 5" xfId="30411"/>
    <cellStyle name="Output 2 3 2 2 9 6" xfId="30412"/>
    <cellStyle name="Output 2 3 2 2 9 7" xfId="30413"/>
    <cellStyle name="Output 2 3 2 3" xfId="30414"/>
    <cellStyle name="Output 2 3 2 3 10" xfId="30415"/>
    <cellStyle name="Output 2 3 2 3 10 2" xfId="30416"/>
    <cellStyle name="Output 2 3 2 3 10 3" xfId="30417"/>
    <cellStyle name="Output 2 3 2 3 10 4" xfId="30418"/>
    <cellStyle name="Output 2 3 2 3 10 5" xfId="30419"/>
    <cellStyle name="Output 2 3 2 3 11" xfId="30420"/>
    <cellStyle name="Output 2 3 2 3 11 2" xfId="30421"/>
    <cellStyle name="Output 2 3 2 3 11 3" xfId="30422"/>
    <cellStyle name="Output 2 3 2 3 11 4" xfId="30423"/>
    <cellStyle name="Output 2 3 2 3 11 5" xfId="30424"/>
    <cellStyle name="Output 2 3 2 3 12" xfId="30425"/>
    <cellStyle name="Output 2 3 2 3 12 2" xfId="30426"/>
    <cellStyle name="Output 2 3 2 3 12 3" xfId="30427"/>
    <cellStyle name="Output 2 3 2 3 12 4" xfId="30428"/>
    <cellStyle name="Output 2 3 2 3 12 5" xfId="30429"/>
    <cellStyle name="Output 2 3 2 3 13" xfId="30430"/>
    <cellStyle name="Output 2 3 2 3 13 2" xfId="30431"/>
    <cellStyle name="Output 2 3 2 3 13 3" xfId="30432"/>
    <cellStyle name="Output 2 3 2 3 13 4" xfId="30433"/>
    <cellStyle name="Output 2 3 2 3 13 5" xfId="30434"/>
    <cellStyle name="Output 2 3 2 3 14" xfId="30435"/>
    <cellStyle name="Output 2 3 2 3 14 2" xfId="30436"/>
    <cellStyle name="Output 2 3 2 3 14 3" xfId="30437"/>
    <cellStyle name="Output 2 3 2 3 14 4" xfId="30438"/>
    <cellStyle name="Output 2 3 2 3 14 5" xfId="30439"/>
    <cellStyle name="Output 2 3 2 3 15" xfId="30440"/>
    <cellStyle name="Output 2 3 2 3 15 2" xfId="30441"/>
    <cellStyle name="Output 2 3 2 3 15 3" xfId="30442"/>
    <cellStyle name="Output 2 3 2 3 15 4" xfId="30443"/>
    <cellStyle name="Output 2 3 2 3 15 5" xfId="30444"/>
    <cellStyle name="Output 2 3 2 3 16" xfId="30445"/>
    <cellStyle name="Output 2 3 2 3 16 2" xfId="30446"/>
    <cellStyle name="Output 2 3 2 3 16 3" xfId="30447"/>
    <cellStyle name="Output 2 3 2 3 16 4" xfId="30448"/>
    <cellStyle name="Output 2 3 2 3 16 5" xfId="30449"/>
    <cellStyle name="Output 2 3 2 3 17" xfId="30450"/>
    <cellStyle name="Output 2 3 2 3 17 2" xfId="30451"/>
    <cellStyle name="Output 2 3 2 3 17 3" xfId="30452"/>
    <cellStyle name="Output 2 3 2 3 17 4" xfId="30453"/>
    <cellStyle name="Output 2 3 2 3 17 5" xfId="30454"/>
    <cellStyle name="Output 2 3 2 3 18" xfId="30455"/>
    <cellStyle name="Output 2 3 2 3 18 2" xfId="30456"/>
    <cellStyle name="Output 2 3 2 3 18 3" xfId="30457"/>
    <cellStyle name="Output 2 3 2 3 18 4" xfId="30458"/>
    <cellStyle name="Output 2 3 2 3 18 5" xfId="30459"/>
    <cellStyle name="Output 2 3 2 3 19" xfId="30460"/>
    <cellStyle name="Output 2 3 2 3 2" xfId="30461"/>
    <cellStyle name="Output 2 3 2 3 2 10" xfId="30462"/>
    <cellStyle name="Output 2 3 2 3 2 10 2" xfId="30463"/>
    <cellStyle name="Output 2 3 2 3 2 10 3" xfId="30464"/>
    <cellStyle name="Output 2 3 2 3 2 10 4" xfId="30465"/>
    <cellStyle name="Output 2 3 2 3 2 10 5" xfId="30466"/>
    <cellStyle name="Output 2 3 2 3 2 11" xfId="30467"/>
    <cellStyle name="Output 2 3 2 3 2 11 2" xfId="30468"/>
    <cellStyle name="Output 2 3 2 3 2 11 3" xfId="30469"/>
    <cellStyle name="Output 2 3 2 3 2 11 4" xfId="30470"/>
    <cellStyle name="Output 2 3 2 3 2 11 5" xfId="30471"/>
    <cellStyle name="Output 2 3 2 3 2 12" xfId="30472"/>
    <cellStyle name="Output 2 3 2 3 2 12 2" xfId="30473"/>
    <cellStyle name="Output 2 3 2 3 2 12 3" xfId="30474"/>
    <cellStyle name="Output 2 3 2 3 2 12 4" xfId="30475"/>
    <cellStyle name="Output 2 3 2 3 2 12 5" xfId="30476"/>
    <cellStyle name="Output 2 3 2 3 2 13" xfId="30477"/>
    <cellStyle name="Output 2 3 2 3 2 13 2" xfId="30478"/>
    <cellStyle name="Output 2 3 2 3 2 13 3" xfId="30479"/>
    <cellStyle name="Output 2 3 2 3 2 13 4" xfId="30480"/>
    <cellStyle name="Output 2 3 2 3 2 13 5" xfId="30481"/>
    <cellStyle name="Output 2 3 2 3 2 14" xfId="30482"/>
    <cellStyle name="Output 2 3 2 3 2 14 2" xfId="30483"/>
    <cellStyle name="Output 2 3 2 3 2 14 3" xfId="30484"/>
    <cellStyle name="Output 2 3 2 3 2 14 4" xfId="30485"/>
    <cellStyle name="Output 2 3 2 3 2 14 5" xfId="30486"/>
    <cellStyle name="Output 2 3 2 3 2 15" xfId="30487"/>
    <cellStyle name="Output 2 3 2 3 2 15 2" xfId="30488"/>
    <cellStyle name="Output 2 3 2 3 2 15 3" xfId="30489"/>
    <cellStyle name="Output 2 3 2 3 2 15 4" xfId="30490"/>
    <cellStyle name="Output 2 3 2 3 2 15 5" xfId="30491"/>
    <cellStyle name="Output 2 3 2 3 2 16" xfId="30492"/>
    <cellStyle name="Output 2 3 2 3 2 16 2" xfId="30493"/>
    <cellStyle name="Output 2 3 2 3 2 16 3" xfId="30494"/>
    <cellStyle name="Output 2 3 2 3 2 16 4" xfId="30495"/>
    <cellStyle name="Output 2 3 2 3 2 16 5" xfId="30496"/>
    <cellStyle name="Output 2 3 2 3 2 17" xfId="30497"/>
    <cellStyle name="Output 2 3 2 3 2 17 2" xfId="30498"/>
    <cellStyle name="Output 2 3 2 3 2 17 3" xfId="30499"/>
    <cellStyle name="Output 2 3 2 3 2 17 4" xfId="30500"/>
    <cellStyle name="Output 2 3 2 3 2 17 5" xfId="30501"/>
    <cellStyle name="Output 2 3 2 3 2 18" xfId="30502"/>
    <cellStyle name="Output 2 3 2 3 2 18 2" xfId="30503"/>
    <cellStyle name="Output 2 3 2 3 2 18 3" xfId="30504"/>
    <cellStyle name="Output 2 3 2 3 2 18 4" xfId="30505"/>
    <cellStyle name="Output 2 3 2 3 2 18 5" xfId="30506"/>
    <cellStyle name="Output 2 3 2 3 2 19" xfId="30507"/>
    <cellStyle name="Output 2 3 2 3 2 2" xfId="30508"/>
    <cellStyle name="Output 2 3 2 3 2 2 2" xfId="30509"/>
    <cellStyle name="Output 2 3 2 3 2 2 2 2" xfId="30510"/>
    <cellStyle name="Output 2 3 2 3 2 2 2 3" xfId="30511"/>
    <cellStyle name="Output 2 3 2 3 2 2 2 4" xfId="30512"/>
    <cellStyle name="Output 2 3 2 3 2 2 2 5" xfId="30513"/>
    <cellStyle name="Output 2 3 2 3 2 2 2 6" xfId="30514"/>
    <cellStyle name="Output 2 3 2 3 2 2 2 7" xfId="30515"/>
    <cellStyle name="Output 2 3 2 3 2 2 3" xfId="30516"/>
    <cellStyle name="Output 2 3 2 3 2 2 4" xfId="30517"/>
    <cellStyle name="Output 2 3 2 3 2 2 5" xfId="30518"/>
    <cellStyle name="Output 2 3 2 3 2 3" xfId="30519"/>
    <cellStyle name="Output 2 3 2 3 2 3 2" xfId="30520"/>
    <cellStyle name="Output 2 3 2 3 2 3 2 2" xfId="30521"/>
    <cellStyle name="Output 2 3 2 3 2 3 2 3" xfId="30522"/>
    <cellStyle name="Output 2 3 2 3 2 3 2 4" xfId="30523"/>
    <cellStyle name="Output 2 3 2 3 2 3 2 5" xfId="30524"/>
    <cellStyle name="Output 2 3 2 3 2 3 2 6" xfId="30525"/>
    <cellStyle name="Output 2 3 2 3 2 3 2 7" xfId="30526"/>
    <cellStyle name="Output 2 3 2 3 2 3 3" xfId="30527"/>
    <cellStyle name="Output 2 3 2 3 2 3 4" xfId="30528"/>
    <cellStyle name="Output 2 3 2 3 2 3 5" xfId="30529"/>
    <cellStyle name="Output 2 3 2 3 2 4" xfId="30530"/>
    <cellStyle name="Output 2 3 2 3 2 4 2" xfId="30531"/>
    <cellStyle name="Output 2 3 2 3 2 4 2 2" xfId="30532"/>
    <cellStyle name="Output 2 3 2 3 2 4 2 3" xfId="30533"/>
    <cellStyle name="Output 2 3 2 3 2 4 2 4" xfId="30534"/>
    <cellStyle name="Output 2 3 2 3 2 4 2 5" xfId="30535"/>
    <cellStyle name="Output 2 3 2 3 2 4 2 6" xfId="30536"/>
    <cellStyle name="Output 2 3 2 3 2 4 2 7" xfId="30537"/>
    <cellStyle name="Output 2 3 2 3 2 4 3" xfId="30538"/>
    <cellStyle name="Output 2 3 2 3 2 4 4" xfId="30539"/>
    <cellStyle name="Output 2 3 2 3 2 4 5" xfId="30540"/>
    <cellStyle name="Output 2 3 2 3 2 5" xfId="30541"/>
    <cellStyle name="Output 2 3 2 3 2 5 2" xfId="30542"/>
    <cellStyle name="Output 2 3 2 3 2 5 3" xfId="30543"/>
    <cellStyle name="Output 2 3 2 3 2 5 4" xfId="30544"/>
    <cellStyle name="Output 2 3 2 3 2 5 5" xfId="30545"/>
    <cellStyle name="Output 2 3 2 3 2 5 6" xfId="30546"/>
    <cellStyle name="Output 2 3 2 3 2 5 7" xfId="30547"/>
    <cellStyle name="Output 2 3 2 3 2 5 8" xfId="30548"/>
    <cellStyle name="Output 2 3 2 3 2 6" xfId="30549"/>
    <cellStyle name="Output 2 3 2 3 2 6 2" xfId="30550"/>
    <cellStyle name="Output 2 3 2 3 2 6 3" xfId="30551"/>
    <cellStyle name="Output 2 3 2 3 2 6 4" xfId="30552"/>
    <cellStyle name="Output 2 3 2 3 2 6 5" xfId="30553"/>
    <cellStyle name="Output 2 3 2 3 2 6 6" xfId="30554"/>
    <cellStyle name="Output 2 3 2 3 2 6 7" xfId="30555"/>
    <cellStyle name="Output 2 3 2 3 2 7" xfId="30556"/>
    <cellStyle name="Output 2 3 2 3 2 7 2" xfId="30557"/>
    <cellStyle name="Output 2 3 2 3 2 7 3" xfId="30558"/>
    <cellStyle name="Output 2 3 2 3 2 7 4" xfId="30559"/>
    <cellStyle name="Output 2 3 2 3 2 7 5" xfId="30560"/>
    <cellStyle name="Output 2 3 2 3 2 8" xfId="30561"/>
    <cellStyle name="Output 2 3 2 3 2 8 2" xfId="30562"/>
    <cellStyle name="Output 2 3 2 3 2 8 3" xfId="30563"/>
    <cellStyle name="Output 2 3 2 3 2 8 4" xfId="30564"/>
    <cellStyle name="Output 2 3 2 3 2 8 5" xfId="30565"/>
    <cellStyle name="Output 2 3 2 3 2 9" xfId="30566"/>
    <cellStyle name="Output 2 3 2 3 2 9 2" xfId="30567"/>
    <cellStyle name="Output 2 3 2 3 2 9 3" xfId="30568"/>
    <cellStyle name="Output 2 3 2 3 2 9 4" xfId="30569"/>
    <cellStyle name="Output 2 3 2 3 2 9 5" xfId="30570"/>
    <cellStyle name="Output 2 3 2 3 3" xfId="30571"/>
    <cellStyle name="Output 2 3 2 3 3 10" xfId="30572"/>
    <cellStyle name="Output 2 3 2 3 3 2" xfId="30573"/>
    <cellStyle name="Output 2 3 2 3 3 2 2" xfId="30574"/>
    <cellStyle name="Output 2 3 2 3 3 2 2 2" xfId="30575"/>
    <cellStyle name="Output 2 3 2 3 3 2 2 3" xfId="30576"/>
    <cellStyle name="Output 2 3 2 3 3 2 2 4" xfId="30577"/>
    <cellStyle name="Output 2 3 2 3 3 2 2 5" xfId="30578"/>
    <cellStyle name="Output 2 3 2 3 3 2 2 6" xfId="30579"/>
    <cellStyle name="Output 2 3 2 3 3 2 2 7" xfId="30580"/>
    <cellStyle name="Output 2 3 2 3 3 2 3" xfId="30581"/>
    <cellStyle name="Output 2 3 2 3 3 2 4" xfId="30582"/>
    <cellStyle name="Output 2 3 2 3 3 3" xfId="30583"/>
    <cellStyle name="Output 2 3 2 3 3 3 2" xfId="30584"/>
    <cellStyle name="Output 2 3 2 3 3 3 2 2" xfId="30585"/>
    <cellStyle name="Output 2 3 2 3 3 3 2 3" xfId="30586"/>
    <cellStyle name="Output 2 3 2 3 3 3 2 4" xfId="30587"/>
    <cellStyle name="Output 2 3 2 3 3 3 2 5" xfId="30588"/>
    <cellStyle name="Output 2 3 2 3 3 3 2 6" xfId="30589"/>
    <cellStyle name="Output 2 3 2 3 3 3 2 7" xfId="30590"/>
    <cellStyle name="Output 2 3 2 3 3 3 3" xfId="30591"/>
    <cellStyle name="Output 2 3 2 3 3 3 4" xfId="30592"/>
    <cellStyle name="Output 2 3 2 3 3 4" xfId="30593"/>
    <cellStyle name="Output 2 3 2 3 3 4 2" xfId="30594"/>
    <cellStyle name="Output 2 3 2 3 3 4 2 2" xfId="30595"/>
    <cellStyle name="Output 2 3 2 3 3 4 2 3" xfId="30596"/>
    <cellStyle name="Output 2 3 2 3 3 4 2 4" xfId="30597"/>
    <cellStyle name="Output 2 3 2 3 3 4 2 5" xfId="30598"/>
    <cellStyle name="Output 2 3 2 3 3 4 2 6" xfId="30599"/>
    <cellStyle name="Output 2 3 2 3 3 4 2 7" xfId="30600"/>
    <cellStyle name="Output 2 3 2 3 3 4 3" xfId="30601"/>
    <cellStyle name="Output 2 3 2 3 3 4 4" xfId="30602"/>
    <cellStyle name="Output 2 3 2 3 3 5" xfId="30603"/>
    <cellStyle name="Output 2 3 2 3 3 5 2" xfId="30604"/>
    <cellStyle name="Output 2 3 2 3 3 5 3" xfId="30605"/>
    <cellStyle name="Output 2 3 2 3 3 5 4" xfId="30606"/>
    <cellStyle name="Output 2 3 2 3 3 5 5" xfId="30607"/>
    <cellStyle name="Output 2 3 2 3 3 5 6" xfId="30608"/>
    <cellStyle name="Output 2 3 2 3 3 5 7" xfId="30609"/>
    <cellStyle name="Output 2 3 2 3 3 5 8" xfId="30610"/>
    <cellStyle name="Output 2 3 2 3 3 6" xfId="30611"/>
    <cellStyle name="Output 2 3 2 3 3 6 2" xfId="30612"/>
    <cellStyle name="Output 2 3 2 3 3 6 3" xfId="30613"/>
    <cellStyle name="Output 2 3 2 3 3 6 4" xfId="30614"/>
    <cellStyle name="Output 2 3 2 3 3 6 5" xfId="30615"/>
    <cellStyle name="Output 2 3 2 3 3 6 6" xfId="30616"/>
    <cellStyle name="Output 2 3 2 3 3 6 7" xfId="30617"/>
    <cellStyle name="Output 2 3 2 3 3 7" xfId="30618"/>
    <cellStyle name="Output 2 3 2 3 3 8" xfId="30619"/>
    <cellStyle name="Output 2 3 2 3 3 9" xfId="30620"/>
    <cellStyle name="Output 2 3 2 3 4" xfId="30621"/>
    <cellStyle name="Output 2 3 2 3 4 2" xfId="30622"/>
    <cellStyle name="Output 2 3 2 3 4 2 2" xfId="30623"/>
    <cellStyle name="Output 2 3 2 3 4 2 3" xfId="30624"/>
    <cellStyle name="Output 2 3 2 3 4 2 4" xfId="30625"/>
    <cellStyle name="Output 2 3 2 3 4 2 5" xfId="30626"/>
    <cellStyle name="Output 2 3 2 3 4 2 6" xfId="30627"/>
    <cellStyle name="Output 2 3 2 3 4 2 7" xfId="30628"/>
    <cellStyle name="Output 2 3 2 3 4 3" xfId="30629"/>
    <cellStyle name="Output 2 3 2 3 4 4" xfId="30630"/>
    <cellStyle name="Output 2 3 2 3 4 5" xfId="30631"/>
    <cellStyle name="Output 2 3 2 3 5" xfId="30632"/>
    <cellStyle name="Output 2 3 2 3 5 2" xfId="30633"/>
    <cellStyle name="Output 2 3 2 3 5 2 2" xfId="30634"/>
    <cellStyle name="Output 2 3 2 3 5 2 3" xfId="30635"/>
    <cellStyle name="Output 2 3 2 3 5 2 4" xfId="30636"/>
    <cellStyle name="Output 2 3 2 3 5 2 5" xfId="30637"/>
    <cellStyle name="Output 2 3 2 3 5 2 6" xfId="30638"/>
    <cellStyle name="Output 2 3 2 3 5 2 7" xfId="30639"/>
    <cellStyle name="Output 2 3 2 3 5 3" xfId="30640"/>
    <cellStyle name="Output 2 3 2 3 5 4" xfId="30641"/>
    <cellStyle name="Output 2 3 2 3 5 5" xfId="30642"/>
    <cellStyle name="Output 2 3 2 3 6" xfId="30643"/>
    <cellStyle name="Output 2 3 2 3 6 2" xfId="30644"/>
    <cellStyle name="Output 2 3 2 3 6 2 2" xfId="30645"/>
    <cellStyle name="Output 2 3 2 3 6 2 3" xfId="30646"/>
    <cellStyle name="Output 2 3 2 3 6 2 4" xfId="30647"/>
    <cellStyle name="Output 2 3 2 3 6 2 5" xfId="30648"/>
    <cellStyle name="Output 2 3 2 3 6 2 6" xfId="30649"/>
    <cellStyle name="Output 2 3 2 3 6 2 7" xfId="30650"/>
    <cellStyle name="Output 2 3 2 3 6 3" xfId="30651"/>
    <cellStyle name="Output 2 3 2 3 6 4" xfId="30652"/>
    <cellStyle name="Output 2 3 2 3 6 5" xfId="30653"/>
    <cellStyle name="Output 2 3 2 3 7" xfId="30654"/>
    <cellStyle name="Output 2 3 2 3 7 2" xfId="30655"/>
    <cellStyle name="Output 2 3 2 3 7 2 2" xfId="30656"/>
    <cellStyle name="Output 2 3 2 3 7 2 3" xfId="30657"/>
    <cellStyle name="Output 2 3 2 3 7 2 4" xfId="30658"/>
    <cellStyle name="Output 2 3 2 3 7 2 5" xfId="30659"/>
    <cellStyle name="Output 2 3 2 3 7 2 6" xfId="30660"/>
    <cellStyle name="Output 2 3 2 3 7 2 7" xfId="30661"/>
    <cellStyle name="Output 2 3 2 3 7 3" xfId="30662"/>
    <cellStyle name="Output 2 3 2 3 7 4" xfId="30663"/>
    <cellStyle name="Output 2 3 2 3 7 5" xfId="30664"/>
    <cellStyle name="Output 2 3 2 3 8" xfId="30665"/>
    <cellStyle name="Output 2 3 2 3 8 2" xfId="30666"/>
    <cellStyle name="Output 2 3 2 3 8 3" xfId="30667"/>
    <cellStyle name="Output 2 3 2 3 8 4" xfId="30668"/>
    <cellStyle name="Output 2 3 2 3 8 5" xfId="30669"/>
    <cellStyle name="Output 2 3 2 3 8 6" xfId="30670"/>
    <cellStyle name="Output 2 3 2 3 8 7" xfId="30671"/>
    <cellStyle name="Output 2 3 2 3 8 8" xfId="30672"/>
    <cellStyle name="Output 2 3 2 3 9" xfId="30673"/>
    <cellStyle name="Output 2 3 2 3 9 2" xfId="30674"/>
    <cellStyle name="Output 2 3 2 3 9 3" xfId="30675"/>
    <cellStyle name="Output 2 3 2 3 9 4" xfId="30676"/>
    <cellStyle name="Output 2 3 2 3 9 5" xfId="30677"/>
    <cellStyle name="Output 2 3 2 3 9 6" xfId="30678"/>
    <cellStyle name="Output 2 3 2 3 9 7" xfId="30679"/>
    <cellStyle name="Output 2 3 2 4" xfId="30680"/>
    <cellStyle name="Output 2 3 2 4 10" xfId="30681"/>
    <cellStyle name="Output 2 3 2 4 10 2" xfId="30682"/>
    <cellStyle name="Output 2 3 2 4 10 3" xfId="30683"/>
    <cellStyle name="Output 2 3 2 4 10 4" xfId="30684"/>
    <cellStyle name="Output 2 3 2 4 10 5" xfId="30685"/>
    <cellStyle name="Output 2 3 2 4 11" xfId="30686"/>
    <cellStyle name="Output 2 3 2 4 11 2" xfId="30687"/>
    <cellStyle name="Output 2 3 2 4 11 3" xfId="30688"/>
    <cellStyle name="Output 2 3 2 4 11 4" xfId="30689"/>
    <cellStyle name="Output 2 3 2 4 11 5" xfId="30690"/>
    <cellStyle name="Output 2 3 2 4 12" xfId="30691"/>
    <cellStyle name="Output 2 3 2 4 12 2" xfId="30692"/>
    <cellStyle name="Output 2 3 2 4 12 3" xfId="30693"/>
    <cellStyle name="Output 2 3 2 4 12 4" xfId="30694"/>
    <cellStyle name="Output 2 3 2 4 12 5" xfId="30695"/>
    <cellStyle name="Output 2 3 2 4 13" xfId="30696"/>
    <cellStyle name="Output 2 3 2 4 13 2" xfId="30697"/>
    <cellStyle name="Output 2 3 2 4 13 3" xfId="30698"/>
    <cellStyle name="Output 2 3 2 4 13 4" xfId="30699"/>
    <cellStyle name="Output 2 3 2 4 13 5" xfId="30700"/>
    <cellStyle name="Output 2 3 2 4 14" xfId="30701"/>
    <cellStyle name="Output 2 3 2 4 14 2" xfId="30702"/>
    <cellStyle name="Output 2 3 2 4 14 3" xfId="30703"/>
    <cellStyle name="Output 2 3 2 4 14 4" xfId="30704"/>
    <cellStyle name="Output 2 3 2 4 14 5" xfId="30705"/>
    <cellStyle name="Output 2 3 2 4 15" xfId="30706"/>
    <cellStyle name="Output 2 3 2 4 15 2" xfId="30707"/>
    <cellStyle name="Output 2 3 2 4 15 3" xfId="30708"/>
    <cellStyle name="Output 2 3 2 4 15 4" xfId="30709"/>
    <cellStyle name="Output 2 3 2 4 15 5" xfId="30710"/>
    <cellStyle name="Output 2 3 2 4 16" xfId="30711"/>
    <cellStyle name="Output 2 3 2 4 16 2" xfId="30712"/>
    <cellStyle name="Output 2 3 2 4 16 3" xfId="30713"/>
    <cellStyle name="Output 2 3 2 4 16 4" xfId="30714"/>
    <cellStyle name="Output 2 3 2 4 16 5" xfId="30715"/>
    <cellStyle name="Output 2 3 2 4 17" xfId="30716"/>
    <cellStyle name="Output 2 3 2 4 17 2" xfId="30717"/>
    <cellStyle name="Output 2 3 2 4 17 3" xfId="30718"/>
    <cellStyle name="Output 2 3 2 4 17 4" xfId="30719"/>
    <cellStyle name="Output 2 3 2 4 17 5" xfId="30720"/>
    <cellStyle name="Output 2 3 2 4 18" xfId="30721"/>
    <cellStyle name="Output 2 3 2 4 18 2" xfId="30722"/>
    <cellStyle name="Output 2 3 2 4 18 3" xfId="30723"/>
    <cellStyle name="Output 2 3 2 4 18 4" xfId="30724"/>
    <cellStyle name="Output 2 3 2 4 18 5" xfId="30725"/>
    <cellStyle name="Output 2 3 2 4 19" xfId="30726"/>
    <cellStyle name="Output 2 3 2 4 2" xfId="30727"/>
    <cellStyle name="Output 2 3 2 4 2 2" xfId="30728"/>
    <cellStyle name="Output 2 3 2 4 2 2 2" xfId="30729"/>
    <cellStyle name="Output 2 3 2 4 2 2 3" xfId="30730"/>
    <cellStyle name="Output 2 3 2 4 2 2 4" xfId="30731"/>
    <cellStyle name="Output 2 3 2 4 2 2 5" xfId="30732"/>
    <cellStyle name="Output 2 3 2 4 2 2 6" xfId="30733"/>
    <cellStyle name="Output 2 3 2 4 2 2 7" xfId="30734"/>
    <cellStyle name="Output 2 3 2 4 2 3" xfId="30735"/>
    <cellStyle name="Output 2 3 2 4 2 4" xfId="30736"/>
    <cellStyle name="Output 2 3 2 4 2 5" xfId="30737"/>
    <cellStyle name="Output 2 3 2 4 3" xfId="30738"/>
    <cellStyle name="Output 2 3 2 4 3 2" xfId="30739"/>
    <cellStyle name="Output 2 3 2 4 3 2 2" xfId="30740"/>
    <cellStyle name="Output 2 3 2 4 3 2 3" xfId="30741"/>
    <cellStyle name="Output 2 3 2 4 3 2 4" xfId="30742"/>
    <cellStyle name="Output 2 3 2 4 3 2 5" xfId="30743"/>
    <cellStyle name="Output 2 3 2 4 3 2 6" xfId="30744"/>
    <cellStyle name="Output 2 3 2 4 3 2 7" xfId="30745"/>
    <cellStyle name="Output 2 3 2 4 3 3" xfId="30746"/>
    <cellStyle name="Output 2 3 2 4 3 4" xfId="30747"/>
    <cellStyle name="Output 2 3 2 4 3 5" xfId="30748"/>
    <cellStyle name="Output 2 3 2 4 4" xfId="30749"/>
    <cellStyle name="Output 2 3 2 4 4 2" xfId="30750"/>
    <cellStyle name="Output 2 3 2 4 4 2 2" xfId="30751"/>
    <cellStyle name="Output 2 3 2 4 4 2 3" xfId="30752"/>
    <cellStyle name="Output 2 3 2 4 4 2 4" xfId="30753"/>
    <cellStyle name="Output 2 3 2 4 4 2 5" xfId="30754"/>
    <cellStyle name="Output 2 3 2 4 4 2 6" xfId="30755"/>
    <cellStyle name="Output 2 3 2 4 4 2 7" xfId="30756"/>
    <cellStyle name="Output 2 3 2 4 4 3" xfId="30757"/>
    <cellStyle name="Output 2 3 2 4 4 4" xfId="30758"/>
    <cellStyle name="Output 2 3 2 4 4 5" xfId="30759"/>
    <cellStyle name="Output 2 3 2 4 5" xfId="30760"/>
    <cellStyle name="Output 2 3 2 4 5 2" xfId="30761"/>
    <cellStyle name="Output 2 3 2 4 5 3" xfId="30762"/>
    <cellStyle name="Output 2 3 2 4 5 4" xfId="30763"/>
    <cellStyle name="Output 2 3 2 4 5 5" xfId="30764"/>
    <cellStyle name="Output 2 3 2 4 5 6" xfId="30765"/>
    <cellStyle name="Output 2 3 2 4 5 7" xfId="30766"/>
    <cellStyle name="Output 2 3 2 4 5 8" xfId="30767"/>
    <cellStyle name="Output 2 3 2 4 6" xfId="30768"/>
    <cellStyle name="Output 2 3 2 4 6 2" xfId="30769"/>
    <cellStyle name="Output 2 3 2 4 6 3" xfId="30770"/>
    <cellStyle name="Output 2 3 2 4 6 4" xfId="30771"/>
    <cellStyle name="Output 2 3 2 4 6 5" xfId="30772"/>
    <cellStyle name="Output 2 3 2 4 6 6" xfId="30773"/>
    <cellStyle name="Output 2 3 2 4 6 7" xfId="30774"/>
    <cellStyle name="Output 2 3 2 4 7" xfId="30775"/>
    <cellStyle name="Output 2 3 2 4 7 2" xfId="30776"/>
    <cellStyle name="Output 2 3 2 4 7 3" xfId="30777"/>
    <cellStyle name="Output 2 3 2 4 7 4" xfId="30778"/>
    <cellStyle name="Output 2 3 2 4 7 5" xfId="30779"/>
    <cellStyle name="Output 2 3 2 4 8" xfId="30780"/>
    <cellStyle name="Output 2 3 2 4 8 2" xfId="30781"/>
    <cellStyle name="Output 2 3 2 4 8 3" xfId="30782"/>
    <cellStyle name="Output 2 3 2 4 8 4" xfId="30783"/>
    <cellStyle name="Output 2 3 2 4 8 5" xfId="30784"/>
    <cellStyle name="Output 2 3 2 4 9" xfId="30785"/>
    <cellStyle name="Output 2 3 2 4 9 2" xfId="30786"/>
    <cellStyle name="Output 2 3 2 4 9 3" xfId="30787"/>
    <cellStyle name="Output 2 3 2 4 9 4" xfId="30788"/>
    <cellStyle name="Output 2 3 2 4 9 5" xfId="30789"/>
    <cellStyle name="Output 2 3 2 5" xfId="30790"/>
    <cellStyle name="Output 2 3 2 5 10" xfId="30791"/>
    <cellStyle name="Output 2 3 2 5 2" xfId="30792"/>
    <cellStyle name="Output 2 3 2 5 2 2" xfId="30793"/>
    <cellStyle name="Output 2 3 2 5 2 2 2" xfId="30794"/>
    <cellStyle name="Output 2 3 2 5 2 2 3" xfId="30795"/>
    <cellStyle name="Output 2 3 2 5 2 2 4" xfId="30796"/>
    <cellStyle name="Output 2 3 2 5 2 2 5" xfId="30797"/>
    <cellStyle name="Output 2 3 2 5 2 2 6" xfId="30798"/>
    <cellStyle name="Output 2 3 2 5 2 2 7" xfId="30799"/>
    <cellStyle name="Output 2 3 2 5 2 3" xfId="30800"/>
    <cellStyle name="Output 2 3 2 5 2 4" xfId="30801"/>
    <cellStyle name="Output 2 3 2 5 3" xfId="30802"/>
    <cellStyle name="Output 2 3 2 5 3 2" xfId="30803"/>
    <cellStyle name="Output 2 3 2 5 3 2 2" xfId="30804"/>
    <cellStyle name="Output 2 3 2 5 3 2 3" xfId="30805"/>
    <cellStyle name="Output 2 3 2 5 3 2 4" xfId="30806"/>
    <cellStyle name="Output 2 3 2 5 3 2 5" xfId="30807"/>
    <cellStyle name="Output 2 3 2 5 3 2 6" xfId="30808"/>
    <cellStyle name="Output 2 3 2 5 3 2 7" xfId="30809"/>
    <cellStyle name="Output 2 3 2 5 3 3" xfId="30810"/>
    <cellStyle name="Output 2 3 2 5 3 4" xfId="30811"/>
    <cellStyle name="Output 2 3 2 5 4" xfId="30812"/>
    <cellStyle name="Output 2 3 2 5 4 2" xfId="30813"/>
    <cellStyle name="Output 2 3 2 5 4 2 2" xfId="30814"/>
    <cellStyle name="Output 2 3 2 5 4 2 3" xfId="30815"/>
    <cellStyle name="Output 2 3 2 5 4 2 4" xfId="30816"/>
    <cellStyle name="Output 2 3 2 5 4 2 5" xfId="30817"/>
    <cellStyle name="Output 2 3 2 5 4 2 6" xfId="30818"/>
    <cellStyle name="Output 2 3 2 5 4 2 7" xfId="30819"/>
    <cellStyle name="Output 2 3 2 5 4 3" xfId="30820"/>
    <cellStyle name="Output 2 3 2 5 4 4" xfId="30821"/>
    <cellStyle name="Output 2 3 2 5 5" xfId="30822"/>
    <cellStyle name="Output 2 3 2 5 5 2" xfId="30823"/>
    <cellStyle name="Output 2 3 2 5 5 3" xfId="30824"/>
    <cellStyle name="Output 2 3 2 5 5 4" xfId="30825"/>
    <cellStyle name="Output 2 3 2 5 5 5" xfId="30826"/>
    <cellStyle name="Output 2 3 2 5 5 6" xfId="30827"/>
    <cellStyle name="Output 2 3 2 5 5 7" xfId="30828"/>
    <cellStyle name="Output 2 3 2 5 5 8" xfId="30829"/>
    <cellStyle name="Output 2 3 2 5 6" xfId="30830"/>
    <cellStyle name="Output 2 3 2 5 6 2" xfId="30831"/>
    <cellStyle name="Output 2 3 2 5 6 3" xfId="30832"/>
    <cellStyle name="Output 2 3 2 5 6 4" xfId="30833"/>
    <cellStyle name="Output 2 3 2 5 6 5" xfId="30834"/>
    <cellStyle name="Output 2 3 2 5 6 6" xfId="30835"/>
    <cellStyle name="Output 2 3 2 5 6 7" xfId="30836"/>
    <cellStyle name="Output 2 3 2 5 7" xfId="30837"/>
    <cellStyle name="Output 2 3 2 5 8" xfId="30838"/>
    <cellStyle name="Output 2 3 2 5 9" xfId="30839"/>
    <cellStyle name="Output 2 3 2 6" xfId="30840"/>
    <cellStyle name="Output 2 3 2 6 2" xfId="30841"/>
    <cellStyle name="Output 2 3 2 6 2 2" xfId="30842"/>
    <cellStyle name="Output 2 3 2 6 2 3" xfId="30843"/>
    <cellStyle name="Output 2 3 2 6 2 4" xfId="30844"/>
    <cellStyle name="Output 2 3 2 6 2 5" xfId="30845"/>
    <cellStyle name="Output 2 3 2 6 2 6" xfId="30846"/>
    <cellStyle name="Output 2 3 2 6 2 7" xfId="30847"/>
    <cellStyle name="Output 2 3 2 6 3" xfId="30848"/>
    <cellStyle name="Output 2 3 2 6 4" xfId="30849"/>
    <cellStyle name="Output 2 3 2 6 5" xfId="30850"/>
    <cellStyle name="Output 2 3 2 7" xfId="30851"/>
    <cellStyle name="Output 2 3 2 7 2" xfId="30852"/>
    <cellStyle name="Output 2 3 2 7 2 2" xfId="30853"/>
    <cellStyle name="Output 2 3 2 7 2 3" xfId="30854"/>
    <cellStyle name="Output 2 3 2 7 2 4" xfId="30855"/>
    <cellStyle name="Output 2 3 2 7 2 5" xfId="30856"/>
    <cellStyle name="Output 2 3 2 7 2 6" xfId="30857"/>
    <cellStyle name="Output 2 3 2 7 2 7" xfId="30858"/>
    <cellStyle name="Output 2 3 2 7 3" xfId="30859"/>
    <cellStyle name="Output 2 3 2 7 4" xfId="30860"/>
    <cellStyle name="Output 2 3 2 7 5" xfId="30861"/>
    <cellStyle name="Output 2 3 2 8" xfId="30862"/>
    <cellStyle name="Output 2 3 2 8 2" xfId="30863"/>
    <cellStyle name="Output 2 3 2 8 2 2" xfId="30864"/>
    <cellStyle name="Output 2 3 2 8 2 3" xfId="30865"/>
    <cellStyle name="Output 2 3 2 8 2 4" xfId="30866"/>
    <cellStyle name="Output 2 3 2 8 2 5" xfId="30867"/>
    <cellStyle name="Output 2 3 2 8 2 6" xfId="30868"/>
    <cellStyle name="Output 2 3 2 8 2 7" xfId="30869"/>
    <cellStyle name="Output 2 3 2 8 3" xfId="30870"/>
    <cellStyle name="Output 2 3 2 8 4" xfId="30871"/>
    <cellStyle name="Output 2 3 2 8 5" xfId="30872"/>
    <cellStyle name="Output 2 3 2 9" xfId="30873"/>
    <cellStyle name="Output 2 3 2 9 2" xfId="30874"/>
    <cellStyle name="Output 2 3 2 9 2 2" xfId="30875"/>
    <cellStyle name="Output 2 3 2 9 2 3" xfId="30876"/>
    <cellStyle name="Output 2 3 2 9 2 4" xfId="30877"/>
    <cellStyle name="Output 2 3 2 9 2 5" xfId="30878"/>
    <cellStyle name="Output 2 3 2 9 2 6" xfId="30879"/>
    <cellStyle name="Output 2 3 2 9 2 7" xfId="30880"/>
    <cellStyle name="Output 2 3 2 9 3" xfId="30881"/>
    <cellStyle name="Output 2 3 2 9 4" xfId="30882"/>
    <cellStyle name="Output 2 3 2 9 5" xfId="30883"/>
    <cellStyle name="Output 2 3 20" xfId="30884"/>
    <cellStyle name="Output 2 3 3" xfId="30885"/>
    <cellStyle name="Output 2 3 3 10" xfId="30886"/>
    <cellStyle name="Output 2 3 3 10 2" xfId="30887"/>
    <cellStyle name="Output 2 3 3 10 3" xfId="30888"/>
    <cellStyle name="Output 2 3 3 10 4" xfId="30889"/>
    <cellStyle name="Output 2 3 3 10 5" xfId="30890"/>
    <cellStyle name="Output 2 3 3 10 6" xfId="30891"/>
    <cellStyle name="Output 2 3 3 10 7" xfId="30892"/>
    <cellStyle name="Output 2 3 3 10 8" xfId="30893"/>
    <cellStyle name="Output 2 3 3 11" xfId="30894"/>
    <cellStyle name="Output 2 3 3 11 2" xfId="30895"/>
    <cellStyle name="Output 2 3 3 11 3" xfId="30896"/>
    <cellStyle name="Output 2 3 3 11 4" xfId="30897"/>
    <cellStyle name="Output 2 3 3 11 5" xfId="30898"/>
    <cellStyle name="Output 2 3 3 11 6" xfId="30899"/>
    <cellStyle name="Output 2 3 3 11 7" xfId="30900"/>
    <cellStyle name="Output 2 3 3 12" xfId="30901"/>
    <cellStyle name="Output 2 3 3 12 2" xfId="30902"/>
    <cellStyle name="Output 2 3 3 12 3" xfId="30903"/>
    <cellStyle name="Output 2 3 3 12 4" xfId="30904"/>
    <cellStyle name="Output 2 3 3 12 5" xfId="30905"/>
    <cellStyle name="Output 2 3 3 13" xfId="30906"/>
    <cellStyle name="Output 2 3 3 13 2" xfId="30907"/>
    <cellStyle name="Output 2 3 3 13 3" xfId="30908"/>
    <cellStyle name="Output 2 3 3 13 4" xfId="30909"/>
    <cellStyle name="Output 2 3 3 13 5" xfId="30910"/>
    <cellStyle name="Output 2 3 3 14" xfId="30911"/>
    <cellStyle name="Output 2 3 3 14 2" xfId="30912"/>
    <cellStyle name="Output 2 3 3 14 3" xfId="30913"/>
    <cellStyle name="Output 2 3 3 14 4" xfId="30914"/>
    <cellStyle name="Output 2 3 3 14 5" xfId="30915"/>
    <cellStyle name="Output 2 3 3 15" xfId="30916"/>
    <cellStyle name="Output 2 3 3 15 2" xfId="30917"/>
    <cellStyle name="Output 2 3 3 15 3" xfId="30918"/>
    <cellStyle name="Output 2 3 3 15 4" xfId="30919"/>
    <cellStyle name="Output 2 3 3 15 5" xfId="30920"/>
    <cellStyle name="Output 2 3 3 16" xfId="30921"/>
    <cellStyle name="Output 2 3 3 16 2" xfId="30922"/>
    <cellStyle name="Output 2 3 3 16 3" xfId="30923"/>
    <cellStyle name="Output 2 3 3 16 4" xfId="30924"/>
    <cellStyle name="Output 2 3 3 16 5" xfId="30925"/>
    <cellStyle name="Output 2 3 3 17" xfId="30926"/>
    <cellStyle name="Output 2 3 3 17 2" xfId="30927"/>
    <cellStyle name="Output 2 3 3 17 3" xfId="30928"/>
    <cellStyle name="Output 2 3 3 17 4" xfId="30929"/>
    <cellStyle name="Output 2 3 3 17 5" xfId="30930"/>
    <cellStyle name="Output 2 3 3 18" xfId="30931"/>
    <cellStyle name="Output 2 3 3 2" xfId="30932"/>
    <cellStyle name="Output 2 3 3 2 10" xfId="30933"/>
    <cellStyle name="Output 2 3 3 2 10 2" xfId="30934"/>
    <cellStyle name="Output 2 3 3 2 10 3" xfId="30935"/>
    <cellStyle name="Output 2 3 3 2 10 4" xfId="30936"/>
    <cellStyle name="Output 2 3 3 2 10 5" xfId="30937"/>
    <cellStyle name="Output 2 3 3 2 11" xfId="30938"/>
    <cellStyle name="Output 2 3 3 2 11 2" xfId="30939"/>
    <cellStyle name="Output 2 3 3 2 11 3" xfId="30940"/>
    <cellStyle name="Output 2 3 3 2 11 4" xfId="30941"/>
    <cellStyle name="Output 2 3 3 2 11 5" xfId="30942"/>
    <cellStyle name="Output 2 3 3 2 12" xfId="30943"/>
    <cellStyle name="Output 2 3 3 2 12 2" xfId="30944"/>
    <cellStyle name="Output 2 3 3 2 12 3" xfId="30945"/>
    <cellStyle name="Output 2 3 3 2 12 4" xfId="30946"/>
    <cellStyle name="Output 2 3 3 2 12 5" xfId="30947"/>
    <cellStyle name="Output 2 3 3 2 13" xfId="30948"/>
    <cellStyle name="Output 2 3 3 2 13 2" xfId="30949"/>
    <cellStyle name="Output 2 3 3 2 13 3" xfId="30950"/>
    <cellStyle name="Output 2 3 3 2 13 4" xfId="30951"/>
    <cellStyle name="Output 2 3 3 2 13 5" xfId="30952"/>
    <cellStyle name="Output 2 3 3 2 14" xfId="30953"/>
    <cellStyle name="Output 2 3 3 2 14 2" xfId="30954"/>
    <cellStyle name="Output 2 3 3 2 14 3" xfId="30955"/>
    <cellStyle name="Output 2 3 3 2 14 4" xfId="30956"/>
    <cellStyle name="Output 2 3 3 2 14 5" xfId="30957"/>
    <cellStyle name="Output 2 3 3 2 15" xfId="30958"/>
    <cellStyle name="Output 2 3 3 2 15 2" xfId="30959"/>
    <cellStyle name="Output 2 3 3 2 15 3" xfId="30960"/>
    <cellStyle name="Output 2 3 3 2 15 4" xfId="30961"/>
    <cellStyle name="Output 2 3 3 2 15 5" xfId="30962"/>
    <cellStyle name="Output 2 3 3 2 16" xfId="30963"/>
    <cellStyle name="Output 2 3 3 2 16 2" xfId="30964"/>
    <cellStyle name="Output 2 3 3 2 16 3" xfId="30965"/>
    <cellStyle name="Output 2 3 3 2 16 4" xfId="30966"/>
    <cellStyle name="Output 2 3 3 2 16 5" xfId="30967"/>
    <cellStyle name="Output 2 3 3 2 17" xfId="30968"/>
    <cellStyle name="Output 2 3 3 2 17 2" xfId="30969"/>
    <cellStyle name="Output 2 3 3 2 17 3" xfId="30970"/>
    <cellStyle name="Output 2 3 3 2 17 4" xfId="30971"/>
    <cellStyle name="Output 2 3 3 2 17 5" xfId="30972"/>
    <cellStyle name="Output 2 3 3 2 18" xfId="30973"/>
    <cellStyle name="Output 2 3 3 2 18 2" xfId="30974"/>
    <cellStyle name="Output 2 3 3 2 18 3" xfId="30975"/>
    <cellStyle name="Output 2 3 3 2 18 4" xfId="30976"/>
    <cellStyle name="Output 2 3 3 2 18 5" xfId="30977"/>
    <cellStyle name="Output 2 3 3 2 19" xfId="30978"/>
    <cellStyle name="Output 2 3 3 2 2" xfId="30979"/>
    <cellStyle name="Output 2 3 3 2 2 10" xfId="30980"/>
    <cellStyle name="Output 2 3 3 2 2 10 2" xfId="30981"/>
    <cellStyle name="Output 2 3 3 2 2 10 3" xfId="30982"/>
    <cellStyle name="Output 2 3 3 2 2 10 4" xfId="30983"/>
    <cellStyle name="Output 2 3 3 2 2 10 5" xfId="30984"/>
    <cellStyle name="Output 2 3 3 2 2 11" xfId="30985"/>
    <cellStyle name="Output 2 3 3 2 2 11 2" xfId="30986"/>
    <cellStyle name="Output 2 3 3 2 2 11 3" xfId="30987"/>
    <cellStyle name="Output 2 3 3 2 2 11 4" xfId="30988"/>
    <cellStyle name="Output 2 3 3 2 2 11 5" xfId="30989"/>
    <cellStyle name="Output 2 3 3 2 2 12" xfId="30990"/>
    <cellStyle name="Output 2 3 3 2 2 12 2" xfId="30991"/>
    <cellStyle name="Output 2 3 3 2 2 12 3" xfId="30992"/>
    <cellStyle name="Output 2 3 3 2 2 12 4" xfId="30993"/>
    <cellStyle name="Output 2 3 3 2 2 12 5" xfId="30994"/>
    <cellStyle name="Output 2 3 3 2 2 13" xfId="30995"/>
    <cellStyle name="Output 2 3 3 2 2 13 2" xfId="30996"/>
    <cellStyle name="Output 2 3 3 2 2 13 3" xfId="30997"/>
    <cellStyle name="Output 2 3 3 2 2 13 4" xfId="30998"/>
    <cellStyle name="Output 2 3 3 2 2 13 5" xfId="30999"/>
    <cellStyle name="Output 2 3 3 2 2 14" xfId="31000"/>
    <cellStyle name="Output 2 3 3 2 2 14 2" xfId="31001"/>
    <cellStyle name="Output 2 3 3 2 2 14 3" xfId="31002"/>
    <cellStyle name="Output 2 3 3 2 2 14 4" xfId="31003"/>
    <cellStyle name="Output 2 3 3 2 2 14 5" xfId="31004"/>
    <cellStyle name="Output 2 3 3 2 2 15" xfId="31005"/>
    <cellStyle name="Output 2 3 3 2 2 15 2" xfId="31006"/>
    <cellStyle name="Output 2 3 3 2 2 15 3" xfId="31007"/>
    <cellStyle name="Output 2 3 3 2 2 15 4" xfId="31008"/>
    <cellStyle name="Output 2 3 3 2 2 15 5" xfId="31009"/>
    <cellStyle name="Output 2 3 3 2 2 16" xfId="31010"/>
    <cellStyle name="Output 2 3 3 2 2 16 2" xfId="31011"/>
    <cellStyle name="Output 2 3 3 2 2 16 3" xfId="31012"/>
    <cellStyle name="Output 2 3 3 2 2 16 4" xfId="31013"/>
    <cellStyle name="Output 2 3 3 2 2 16 5" xfId="31014"/>
    <cellStyle name="Output 2 3 3 2 2 17" xfId="31015"/>
    <cellStyle name="Output 2 3 3 2 2 17 2" xfId="31016"/>
    <cellStyle name="Output 2 3 3 2 2 17 3" xfId="31017"/>
    <cellStyle name="Output 2 3 3 2 2 17 4" xfId="31018"/>
    <cellStyle name="Output 2 3 3 2 2 17 5" xfId="31019"/>
    <cellStyle name="Output 2 3 3 2 2 18" xfId="31020"/>
    <cellStyle name="Output 2 3 3 2 2 18 2" xfId="31021"/>
    <cellStyle name="Output 2 3 3 2 2 18 3" xfId="31022"/>
    <cellStyle name="Output 2 3 3 2 2 18 4" xfId="31023"/>
    <cellStyle name="Output 2 3 3 2 2 18 5" xfId="31024"/>
    <cellStyle name="Output 2 3 3 2 2 19" xfId="31025"/>
    <cellStyle name="Output 2 3 3 2 2 2" xfId="31026"/>
    <cellStyle name="Output 2 3 3 2 2 2 2" xfId="31027"/>
    <cellStyle name="Output 2 3 3 2 2 2 2 2" xfId="31028"/>
    <cellStyle name="Output 2 3 3 2 2 2 2 3" xfId="31029"/>
    <cellStyle name="Output 2 3 3 2 2 2 2 4" xfId="31030"/>
    <cellStyle name="Output 2 3 3 2 2 2 2 5" xfId="31031"/>
    <cellStyle name="Output 2 3 3 2 2 2 2 6" xfId="31032"/>
    <cellStyle name="Output 2 3 3 2 2 2 2 7" xfId="31033"/>
    <cellStyle name="Output 2 3 3 2 2 2 3" xfId="31034"/>
    <cellStyle name="Output 2 3 3 2 2 2 4" xfId="31035"/>
    <cellStyle name="Output 2 3 3 2 2 2 5" xfId="31036"/>
    <cellStyle name="Output 2 3 3 2 2 3" xfId="31037"/>
    <cellStyle name="Output 2 3 3 2 2 3 2" xfId="31038"/>
    <cellStyle name="Output 2 3 3 2 2 3 2 2" xfId="31039"/>
    <cellStyle name="Output 2 3 3 2 2 3 2 3" xfId="31040"/>
    <cellStyle name="Output 2 3 3 2 2 3 2 4" xfId="31041"/>
    <cellStyle name="Output 2 3 3 2 2 3 2 5" xfId="31042"/>
    <cellStyle name="Output 2 3 3 2 2 3 2 6" xfId="31043"/>
    <cellStyle name="Output 2 3 3 2 2 3 2 7" xfId="31044"/>
    <cellStyle name="Output 2 3 3 2 2 3 3" xfId="31045"/>
    <cellStyle name="Output 2 3 3 2 2 3 4" xfId="31046"/>
    <cellStyle name="Output 2 3 3 2 2 3 5" xfId="31047"/>
    <cellStyle name="Output 2 3 3 2 2 4" xfId="31048"/>
    <cellStyle name="Output 2 3 3 2 2 4 2" xfId="31049"/>
    <cellStyle name="Output 2 3 3 2 2 4 2 2" xfId="31050"/>
    <cellStyle name="Output 2 3 3 2 2 4 2 3" xfId="31051"/>
    <cellStyle name="Output 2 3 3 2 2 4 2 4" xfId="31052"/>
    <cellStyle name="Output 2 3 3 2 2 4 2 5" xfId="31053"/>
    <cellStyle name="Output 2 3 3 2 2 4 2 6" xfId="31054"/>
    <cellStyle name="Output 2 3 3 2 2 4 2 7" xfId="31055"/>
    <cellStyle name="Output 2 3 3 2 2 4 3" xfId="31056"/>
    <cellStyle name="Output 2 3 3 2 2 4 4" xfId="31057"/>
    <cellStyle name="Output 2 3 3 2 2 4 5" xfId="31058"/>
    <cellStyle name="Output 2 3 3 2 2 5" xfId="31059"/>
    <cellStyle name="Output 2 3 3 2 2 5 2" xfId="31060"/>
    <cellStyle name="Output 2 3 3 2 2 5 3" xfId="31061"/>
    <cellStyle name="Output 2 3 3 2 2 5 4" xfId="31062"/>
    <cellStyle name="Output 2 3 3 2 2 5 5" xfId="31063"/>
    <cellStyle name="Output 2 3 3 2 2 5 6" xfId="31064"/>
    <cellStyle name="Output 2 3 3 2 2 5 7" xfId="31065"/>
    <cellStyle name="Output 2 3 3 2 2 5 8" xfId="31066"/>
    <cellStyle name="Output 2 3 3 2 2 6" xfId="31067"/>
    <cellStyle name="Output 2 3 3 2 2 6 2" xfId="31068"/>
    <cellStyle name="Output 2 3 3 2 2 6 3" xfId="31069"/>
    <cellStyle name="Output 2 3 3 2 2 6 4" xfId="31070"/>
    <cellStyle name="Output 2 3 3 2 2 6 5" xfId="31071"/>
    <cellStyle name="Output 2 3 3 2 2 6 6" xfId="31072"/>
    <cellStyle name="Output 2 3 3 2 2 6 7" xfId="31073"/>
    <cellStyle name="Output 2 3 3 2 2 7" xfId="31074"/>
    <cellStyle name="Output 2 3 3 2 2 7 2" xfId="31075"/>
    <cellStyle name="Output 2 3 3 2 2 7 3" xfId="31076"/>
    <cellStyle name="Output 2 3 3 2 2 7 4" xfId="31077"/>
    <cellStyle name="Output 2 3 3 2 2 7 5" xfId="31078"/>
    <cellStyle name="Output 2 3 3 2 2 8" xfId="31079"/>
    <cellStyle name="Output 2 3 3 2 2 8 2" xfId="31080"/>
    <cellStyle name="Output 2 3 3 2 2 8 3" xfId="31081"/>
    <cellStyle name="Output 2 3 3 2 2 8 4" xfId="31082"/>
    <cellStyle name="Output 2 3 3 2 2 8 5" xfId="31083"/>
    <cellStyle name="Output 2 3 3 2 2 9" xfId="31084"/>
    <cellStyle name="Output 2 3 3 2 2 9 2" xfId="31085"/>
    <cellStyle name="Output 2 3 3 2 2 9 3" xfId="31086"/>
    <cellStyle name="Output 2 3 3 2 2 9 4" xfId="31087"/>
    <cellStyle name="Output 2 3 3 2 2 9 5" xfId="31088"/>
    <cellStyle name="Output 2 3 3 2 3" xfId="31089"/>
    <cellStyle name="Output 2 3 3 2 3 10" xfId="31090"/>
    <cellStyle name="Output 2 3 3 2 3 2" xfId="31091"/>
    <cellStyle name="Output 2 3 3 2 3 2 2" xfId="31092"/>
    <cellStyle name="Output 2 3 3 2 3 2 2 2" xfId="31093"/>
    <cellStyle name="Output 2 3 3 2 3 2 2 3" xfId="31094"/>
    <cellStyle name="Output 2 3 3 2 3 2 2 4" xfId="31095"/>
    <cellStyle name="Output 2 3 3 2 3 2 2 5" xfId="31096"/>
    <cellStyle name="Output 2 3 3 2 3 2 2 6" xfId="31097"/>
    <cellStyle name="Output 2 3 3 2 3 2 2 7" xfId="31098"/>
    <cellStyle name="Output 2 3 3 2 3 2 3" xfId="31099"/>
    <cellStyle name="Output 2 3 3 2 3 2 4" xfId="31100"/>
    <cellStyle name="Output 2 3 3 2 3 3" xfId="31101"/>
    <cellStyle name="Output 2 3 3 2 3 3 2" xfId="31102"/>
    <cellStyle name="Output 2 3 3 2 3 3 2 2" xfId="31103"/>
    <cellStyle name="Output 2 3 3 2 3 3 2 3" xfId="31104"/>
    <cellStyle name="Output 2 3 3 2 3 3 2 4" xfId="31105"/>
    <cellStyle name="Output 2 3 3 2 3 3 2 5" xfId="31106"/>
    <cellStyle name="Output 2 3 3 2 3 3 2 6" xfId="31107"/>
    <cellStyle name="Output 2 3 3 2 3 3 2 7" xfId="31108"/>
    <cellStyle name="Output 2 3 3 2 3 3 3" xfId="31109"/>
    <cellStyle name="Output 2 3 3 2 3 3 4" xfId="31110"/>
    <cellStyle name="Output 2 3 3 2 3 4" xfId="31111"/>
    <cellStyle name="Output 2 3 3 2 3 4 2" xfId="31112"/>
    <cellStyle name="Output 2 3 3 2 3 4 2 2" xfId="31113"/>
    <cellStyle name="Output 2 3 3 2 3 4 2 3" xfId="31114"/>
    <cellStyle name="Output 2 3 3 2 3 4 2 4" xfId="31115"/>
    <cellStyle name="Output 2 3 3 2 3 4 2 5" xfId="31116"/>
    <cellStyle name="Output 2 3 3 2 3 4 2 6" xfId="31117"/>
    <cellStyle name="Output 2 3 3 2 3 4 2 7" xfId="31118"/>
    <cellStyle name="Output 2 3 3 2 3 4 3" xfId="31119"/>
    <cellStyle name="Output 2 3 3 2 3 4 4" xfId="31120"/>
    <cellStyle name="Output 2 3 3 2 3 5" xfId="31121"/>
    <cellStyle name="Output 2 3 3 2 3 5 2" xfId="31122"/>
    <cellStyle name="Output 2 3 3 2 3 5 3" xfId="31123"/>
    <cellStyle name="Output 2 3 3 2 3 5 4" xfId="31124"/>
    <cellStyle name="Output 2 3 3 2 3 5 5" xfId="31125"/>
    <cellStyle name="Output 2 3 3 2 3 5 6" xfId="31126"/>
    <cellStyle name="Output 2 3 3 2 3 5 7" xfId="31127"/>
    <cellStyle name="Output 2 3 3 2 3 5 8" xfId="31128"/>
    <cellStyle name="Output 2 3 3 2 3 6" xfId="31129"/>
    <cellStyle name="Output 2 3 3 2 3 6 2" xfId="31130"/>
    <cellStyle name="Output 2 3 3 2 3 6 3" xfId="31131"/>
    <cellStyle name="Output 2 3 3 2 3 6 4" xfId="31132"/>
    <cellStyle name="Output 2 3 3 2 3 6 5" xfId="31133"/>
    <cellStyle name="Output 2 3 3 2 3 6 6" xfId="31134"/>
    <cellStyle name="Output 2 3 3 2 3 6 7" xfId="31135"/>
    <cellStyle name="Output 2 3 3 2 3 7" xfId="31136"/>
    <cellStyle name="Output 2 3 3 2 3 8" xfId="31137"/>
    <cellStyle name="Output 2 3 3 2 3 9" xfId="31138"/>
    <cellStyle name="Output 2 3 3 2 4" xfId="31139"/>
    <cellStyle name="Output 2 3 3 2 4 2" xfId="31140"/>
    <cellStyle name="Output 2 3 3 2 4 2 2" xfId="31141"/>
    <cellStyle name="Output 2 3 3 2 4 2 3" xfId="31142"/>
    <cellStyle name="Output 2 3 3 2 4 2 4" xfId="31143"/>
    <cellStyle name="Output 2 3 3 2 4 2 5" xfId="31144"/>
    <cellStyle name="Output 2 3 3 2 4 2 6" xfId="31145"/>
    <cellStyle name="Output 2 3 3 2 4 2 7" xfId="31146"/>
    <cellStyle name="Output 2 3 3 2 4 3" xfId="31147"/>
    <cellStyle name="Output 2 3 3 2 4 4" xfId="31148"/>
    <cellStyle name="Output 2 3 3 2 4 5" xfId="31149"/>
    <cellStyle name="Output 2 3 3 2 5" xfId="31150"/>
    <cellStyle name="Output 2 3 3 2 5 2" xfId="31151"/>
    <cellStyle name="Output 2 3 3 2 5 2 2" xfId="31152"/>
    <cellStyle name="Output 2 3 3 2 5 2 3" xfId="31153"/>
    <cellStyle name="Output 2 3 3 2 5 2 4" xfId="31154"/>
    <cellStyle name="Output 2 3 3 2 5 2 5" xfId="31155"/>
    <cellStyle name="Output 2 3 3 2 5 2 6" xfId="31156"/>
    <cellStyle name="Output 2 3 3 2 5 2 7" xfId="31157"/>
    <cellStyle name="Output 2 3 3 2 5 3" xfId="31158"/>
    <cellStyle name="Output 2 3 3 2 5 4" xfId="31159"/>
    <cellStyle name="Output 2 3 3 2 5 5" xfId="31160"/>
    <cellStyle name="Output 2 3 3 2 6" xfId="31161"/>
    <cellStyle name="Output 2 3 3 2 6 2" xfId="31162"/>
    <cellStyle name="Output 2 3 3 2 6 2 2" xfId="31163"/>
    <cellStyle name="Output 2 3 3 2 6 2 3" xfId="31164"/>
    <cellStyle name="Output 2 3 3 2 6 2 4" xfId="31165"/>
    <cellStyle name="Output 2 3 3 2 6 2 5" xfId="31166"/>
    <cellStyle name="Output 2 3 3 2 6 2 6" xfId="31167"/>
    <cellStyle name="Output 2 3 3 2 6 2 7" xfId="31168"/>
    <cellStyle name="Output 2 3 3 2 6 3" xfId="31169"/>
    <cellStyle name="Output 2 3 3 2 6 4" xfId="31170"/>
    <cellStyle name="Output 2 3 3 2 6 5" xfId="31171"/>
    <cellStyle name="Output 2 3 3 2 7" xfId="31172"/>
    <cellStyle name="Output 2 3 3 2 7 2" xfId="31173"/>
    <cellStyle name="Output 2 3 3 2 7 2 2" xfId="31174"/>
    <cellStyle name="Output 2 3 3 2 7 2 3" xfId="31175"/>
    <cellStyle name="Output 2 3 3 2 7 2 4" xfId="31176"/>
    <cellStyle name="Output 2 3 3 2 7 2 5" xfId="31177"/>
    <cellStyle name="Output 2 3 3 2 7 2 6" xfId="31178"/>
    <cellStyle name="Output 2 3 3 2 7 2 7" xfId="31179"/>
    <cellStyle name="Output 2 3 3 2 7 3" xfId="31180"/>
    <cellStyle name="Output 2 3 3 2 7 4" xfId="31181"/>
    <cellStyle name="Output 2 3 3 2 7 5" xfId="31182"/>
    <cellStyle name="Output 2 3 3 2 8" xfId="31183"/>
    <cellStyle name="Output 2 3 3 2 8 2" xfId="31184"/>
    <cellStyle name="Output 2 3 3 2 8 3" xfId="31185"/>
    <cellStyle name="Output 2 3 3 2 8 4" xfId="31186"/>
    <cellStyle name="Output 2 3 3 2 8 5" xfId="31187"/>
    <cellStyle name="Output 2 3 3 2 8 6" xfId="31188"/>
    <cellStyle name="Output 2 3 3 2 8 7" xfId="31189"/>
    <cellStyle name="Output 2 3 3 2 8 8" xfId="31190"/>
    <cellStyle name="Output 2 3 3 2 9" xfId="31191"/>
    <cellStyle name="Output 2 3 3 2 9 2" xfId="31192"/>
    <cellStyle name="Output 2 3 3 2 9 3" xfId="31193"/>
    <cellStyle name="Output 2 3 3 2 9 4" xfId="31194"/>
    <cellStyle name="Output 2 3 3 2 9 5" xfId="31195"/>
    <cellStyle name="Output 2 3 3 2 9 6" xfId="31196"/>
    <cellStyle name="Output 2 3 3 2 9 7" xfId="31197"/>
    <cellStyle name="Output 2 3 3 3" xfId="31198"/>
    <cellStyle name="Output 2 3 3 3 10" xfId="31199"/>
    <cellStyle name="Output 2 3 3 3 10 2" xfId="31200"/>
    <cellStyle name="Output 2 3 3 3 10 3" xfId="31201"/>
    <cellStyle name="Output 2 3 3 3 10 4" xfId="31202"/>
    <cellStyle name="Output 2 3 3 3 10 5" xfId="31203"/>
    <cellStyle name="Output 2 3 3 3 11" xfId="31204"/>
    <cellStyle name="Output 2 3 3 3 11 2" xfId="31205"/>
    <cellStyle name="Output 2 3 3 3 11 3" xfId="31206"/>
    <cellStyle name="Output 2 3 3 3 11 4" xfId="31207"/>
    <cellStyle name="Output 2 3 3 3 11 5" xfId="31208"/>
    <cellStyle name="Output 2 3 3 3 12" xfId="31209"/>
    <cellStyle name="Output 2 3 3 3 12 2" xfId="31210"/>
    <cellStyle name="Output 2 3 3 3 12 3" xfId="31211"/>
    <cellStyle name="Output 2 3 3 3 12 4" xfId="31212"/>
    <cellStyle name="Output 2 3 3 3 12 5" xfId="31213"/>
    <cellStyle name="Output 2 3 3 3 13" xfId="31214"/>
    <cellStyle name="Output 2 3 3 3 13 2" xfId="31215"/>
    <cellStyle name="Output 2 3 3 3 13 3" xfId="31216"/>
    <cellStyle name="Output 2 3 3 3 13 4" xfId="31217"/>
    <cellStyle name="Output 2 3 3 3 13 5" xfId="31218"/>
    <cellStyle name="Output 2 3 3 3 14" xfId="31219"/>
    <cellStyle name="Output 2 3 3 3 14 2" xfId="31220"/>
    <cellStyle name="Output 2 3 3 3 14 3" xfId="31221"/>
    <cellStyle name="Output 2 3 3 3 14 4" xfId="31222"/>
    <cellStyle name="Output 2 3 3 3 14 5" xfId="31223"/>
    <cellStyle name="Output 2 3 3 3 15" xfId="31224"/>
    <cellStyle name="Output 2 3 3 3 15 2" xfId="31225"/>
    <cellStyle name="Output 2 3 3 3 15 3" xfId="31226"/>
    <cellStyle name="Output 2 3 3 3 15 4" xfId="31227"/>
    <cellStyle name="Output 2 3 3 3 15 5" xfId="31228"/>
    <cellStyle name="Output 2 3 3 3 16" xfId="31229"/>
    <cellStyle name="Output 2 3 3 3 16 2" xfId="31230"/>
    <cellStyle name="Output 2 3 3 3 16 3" xfId="31231"/>
    <cellStyle name="Output 2 3 3 3 16 4" xfId="31232"/>
    <cellStyle name="Output 2 3 3 3 16 5" xfId="31233"/>
    <cellStyle name="Output 2 3 3 3 17" xfId="31234"/>
    <cellStyle name="Output 2 3 3 3 17 2" xfId="31235"/>
    <cellStyle name="Output 2 3 3 3 17 3" xfId="31236"/>
    <cellStyle name="Output 2 3 3 3 17 4" xfId="31237"/>
    <cellStyle name="Output 2 3 3 3 17 5" xfId="31238"/>
    <cellStyle name="Output 2 3 3 3 18" xfId="31239"/>
    <cellStyle name="Output 2 3 3 3 18 2" xfId="31240"/>
    <cellStyle name="Output 2 3 3 3 18 3" xfId="31241"/>
    <cellStyle name="Output 2 3 3 3 18 4" xfId="31242"/>
    <cellStyle name="Output 2 3 3 3 18 5" xfId="31243"/>
    <cellStyle name="Output 2 3 3 3 19" xfId="31244"/>
    <cellStyle name="Output 2 3 3 3 2" xfId="31245"/>
    <cellStyle name="Output 2 3 3 3 2 10" xfId="31246"/>
    <cellStyle name="Output 2 3 3 3 2 10 2" xfId="31247"/>
    <cellStyle name="Output 2 3 3 3 2 10 3" xfId="31248"/>
    <cellStyle name="Output 2 3 3 3 2 10 4" xfId="31249"/>
    <cellStyle name="Output 2 3 3 3 2 10 5" xfId="31250"/>
    <cellStyle name="Output 2 3 3 3 2 11" xfId="31251"/>
    <cellStyle name="Output 2 3 3 3 2 11 2" xfId="31252"/>
    <cellStyle name="Output 2 3 3 3 2 11 3" xfId="31253"/>
    <cellStyle name="Output 2 3 3 3 2 11 4" xfId="31254"/>
    <cellStyle name="Output 2 3 3 3 2 11 5" xfId="31255"/>
    <cellStyle name="Output 2 3 3 3 2 12" xfId="31256"/>
    <cellStyle name="Output 2 3 3 3 2 12 2" xfId="31257"/>
    <cellStyle name="Output 2 3 3 3 2 12 3" xfId="31258"/>
    <cellStyle name="Output 2 3 3 3 2 12 4" xfId="31259"/>
    <cellStyle name="Output 2 3 3 3 2 12 5" xfId="31260"/>
    <cellStyle name="Output 2 3 3 3 2 13" xfId="31261"/>
    <cellStyle name="Output 2 3 3 3 2 13 2" xfId="31262"/>
    <cellStyle name="Output 2 3 3 3 2 13 3" xfId="31263"/>
    <cellStyle name="Output 2 3 3 3 2 13 4" xfId="31264"/>
    <cellStyle name="Output 2 3 3 3 2 13 5" xfId="31265"/>
    <cellStyle name="Output 2 3 3 3 2 14" xfId="31266"/>
    <cellStyle name="Output 2 3 3 3 2 14 2" xfId="31267"/>
    <cellStyle name="Output 2 3 3 3 2 14 3" xfId="31268"/>
    <cellStyle name="Output 2 3 3 3 2 14 4" xfId="31269"/>
    <cellStyle name="Output 2 3 3 3 2 14 5" xfId="31270"/>
    <cellStyle name="Output 2 3 3 3 2 15" xfId="31271"/>
    <cellStyle name="Output 2 3 3 3 2 15 2" xfId="31272"/>
    <cellStyle name="Output 2 3 3 3 2 15 3" xfId="31273"/>
    <cellStyle name="Output 2 3 3 3 2 15 4" xfId="31274"/>
    <cellStyle name="Output 2 3 3 3 2 15 5" xfId="31275"/>
    <cellStyle name="Output 2 3 3 3 2 16" xfId="31276"/>
    <cellStyle name="Output 2 3 3 3 2 16 2" xfId="31277"/>
    <cellStyle name="Output 2 3 3 3 2 16 3" xfId="31278"/>
    <cellStyle name="Output 2 3 3 3 2 16 4" xfId="31279"/>
    <cellStyle name="Output 2 3 3 3 2 16 5" xfId="31280"/>
    <cellStyle name="Output 2 3 3 3 2 17" xfId="31281"/>
    <cellStyle name="Output 2 3 3 3 2 17 2" xfId="31282"/>
    <cellStyle name="Output 2 3 3 3 2 17 3" xfId="31283"/>
    <cellStyle name="Output 2 3 3 3 2 17 4" xfId="31284"/>
    <cellStyle name="Output 2 3 3 3 2 17 5" xfId="31285"/>
    <cellStyle name="Output 2 3 3 3 2 18" xfId="31286"/>
    <cellStyle name="Output 2 3 3 3 2 18 2" xfId="31287"/>
    <cellStyle name="Output 2 3 3 3 2 18 3" xfId="31288"/>
    <cellStyle name="Output 2 3 3 3 2 18 4" xfId="31289"/>
    <cellStyle name="Output 2 3 3 3 2 18 5" xfId="31290"/>
    <cellStyle name="Output 2 3 3 3 2 19" xfId="31291"/>
    <cellStyle name="Output 2 3 3 3 2 2" xfId="31292"/>
    <cellStyle name="Output 2 3 3 3 2 2 2" xfId="31293"/>
    <cellStyle name="Output 2 3 3 3 2 2 2 2" xfId="31294"/>
    <cellStyle name="Output 2 3 3 3 2 2 2 3" xfId="31295"/>
    <cellStyle name="Output 2 3 3 3 2 2 2 4" xfId="31296"/>
    <cellStyle name="Output 2 3 3 3 2 2 2 5" xfId="31297"/>
    <cellStyle name="Output 2 3 3 3 2 2 2 6" xfId="31298"/>
    <cellStyle name="Output 2 3 3 3 2 2 2 7" xfId="31299"/>
    <cellStyle name="Output 2 3 3 3 2 2 3" xfId="31300"/>
    <cellStyle name="Output 2 3 3 3 2 2 4" xfId="31301"/>
    <cellStyle name="Output 2 3 3 3 2 2 5" xfId="31302"/>
    <cellStyle name="Output 2 3 3 3 2 3" xfId="31303"/>
    <cellStyle name="Output 2 3 3 3 2 3 2" xfId="31304"/>
    <cellStyle name="Output 2 3 3 3 2 3 2 2" xfId="31305"/>
    <cellStyle name="Output 2 3 3 3 2 3 2 3" xfId="31306"/>
    <cellStyle name="Output 2 3 3 3 2 3 2 4" xfId="31307"/>
    <cellStyle name="Output 2 3 3 3 2 3 2 5" xfId="31308"/>
    <cellStyle name="Output 2 3 3 3 2 3 2 6" xfId="31309"/>
    <cellStyle name="Output 2 3 3 3 2 3 2 7" xfId="31310"/>
    <cellStyle name="Output 2 3 3 3 2 3 3" xfId="31311"/>
    <cellStyle name="Output 2 3 3 3 2 3 4" xfId="31312"/>
    <cellStyle name="Output 2 3 3 3 2 3 5" xfId="31313"/>
    <cellStyle name="Output 2 3 3 3 2 4" xfId="31314"/>
    <cellStyle name="Output 2 3 3 3 2 4 2" xfId="31315"/>
    <cellStyle name="Output 2 3 3 3 2 4 2 2" xfId="31316"/>
    <cellStyle name="Output 2 3 3 3 2 4 2 3" xfId="31317"/>
    <cellStyle name="Output 2 3 3 3 2 4 2 4" xfId="31318"/>
    <cellStyle name="Output 2 3 3 3 2 4 2 5" xfId="31319"/>
    <cellStyle name="Output 2 3 3 3 2 4 2 6" xfId="31320"/>
    <cellStyle name="Output 2 3 3 3 2 4 2 7" xfId="31321"/>
    <cellStyle name="Output 2 3 3 3 2 4 3" xfId="31322"/>
    <cellStyle name="Output 2 3 3 3 2 4 4" xfId="31323"/>
    <cellStyle name="Output 2 3 3 3 2 4 5" xfId="31324"/>
    <cellStyle name="Output 2 3 3 3 2 5" xfId="31325"/>
    <cellStyle name="Output 2 3 3 3 2 5 2" xfId="31326"/>
    <cellStyle name="Output 2 3 3 3 2 5 3" xfId="31327"/>
    <cellStyle name="Output 2 3 3 3 2 5 4" xfId="31328"/>
    <cellStyle name="Output 2 3 3 3 2 5 5" xfId="31329"/>
    <cellStyle name="Output 2 3 3 3 2 5 6" xfId="31330"/>
    <cellStyle name="Output 2 3 3 3 2 5 7" xfId="31331"/>
    <cellStyle name="Output 2 3 3 3 2 5 8" xfId="31332"/>
    <cellStyle name="Output 2 3 3 3 2 6" xfId="31333"/>
    <cellStyle name="Output 2 3 3 3 2 6 2" xfId="31334"/>
    <cellStyle name="Output 2 3 3 3 2 6 3" xfId="31335"/>
    <cellStyle name="Output 2 3 3 3 2 6 4" xfId="31336"/>
    <cellStyle name="Output 2 3 3 3 2 6 5" xfId="31337"/>
    <cellStyle name="Output 2 3 3 3 2 6 6" xfId="31338"/>
    <cellStyle name="Output 2 3 3 3 2 6 7" xfId="31339"/>
    <cellStyle name="Output 2 3 3 3 2 7" xfId="31340"/>
    <cellStyle name="Output 2 3 3 3 2 7 2" xfId="31341"/>
    <cellStyle name="Output 2 3 3 3 2 7 3" xfId="31342"/>
    <cellStyle name="Output 2 3 3 3 2 7 4" xfId="31343"/>
    <cellStyle name="Output 2 3 3 3 2 7 5" xfId="31344"/>
    <cellStyle name="Output 2 3 3 3 2 8" xfId="31345"/>
    <cellStyle name="Output 2 3 3 3 2 8 2" xfId="31346"/>
    <cellStyle name="Output 2 3 3 3 2 8 3" xfId="31347"/>
    <cellStyle name="Output 2 3 3 3 2 8 4" xfId="31348"/>
    <cellStyle name="Output 2 3 3 3 2 8 5" xfId="31349"/>
    <cellStyle name="Output 2 3 3 3 2 9" xfId="31350"/>
    <cellStyle name="Output 2 3 3 3 2 9 2" xfId="31351"/>
    <cellStyle name="Output 2 3 3 3 2 9 3" xfId="31352"/>
    <cellStyle name="Output 2 3 3 3 2 9 4" xfId="31353"/>
    <cellStyle name="Output 2 3 3 3 2 9 5" xfId="31354"/>
    <cellStyle name="Output 2 3 3 3 3" xfId="31355"/>
    <cellStyle name="Output 2 3 3 3 3 10" xfId="31356"/>
    <cellStyle name="Output 2 3 3 3 3 2" xfId="31357"/>
    <cellStyle name="Output 2 3 3 3 3 2 2" xfId="31358"/>
    <cellStyle name="Output 2 3 3 3 3 2 2 2" xfId="31359"/>
    <cellStyle name="Output 2 3 3 3 3 2 2 3" xfId="31360"/>
    <cellStyle name="Output 2 3 3 3 3 2 2 4" xfId="31361"/>
    <cellStyle name="Output 2 3 3 3 3 2 2 5" xfId="31362"/>
    <cellStyle name="Output 2 3 3 3 3 2 2 6" xfId="31363"/>
    <cellStyle name="Output 2 3 3 3 3 2 2 7" xfId="31364"/>
    <cellStyle name="Output 2 3 3 3 3 2 3" xfId="31365"/>
    <cellStyle name="Output 2 3 3 3 3 2 4" xfId="31366"/>
    <cellStyle name="Output 2 3 3 3 3 3" xfId="31367"/>
    <cellStyle name="Output 2 3 3 3 3 3 2" xfId="31368"/>
    <cellStyle name="Output 2 3 3 3 3 3 2 2" xfId="31369"/>
    <cellStyle name="Output 2 3 3 3 3 3 2 3" xfId="31370"/>
    <cellStyle name="Output 2 3 3 3 3 3 2 4" xfId="31371"/>
    <cellStyle name="Output 2 3 3 3 3 3 2 5" xfId="31372"/>
    <cellStyle name="Output 2 3 3 3 3 3 2 6" xfId="31373"/>
    <cellStyle name="Output 2 3 3 3 3 3 2 7" xfId="31374"/>
    <cellStyle name="Output 2 3 3 3 3 3 3" xfId="31375"/>
    <cellStyle name="Output 2 3 3 3 3 3 4" xfId="31376"/>
    <cellStyle name="Output 2 3 3 3 3 4" xfId="31377"/>
    <cellStyle name="Output 2 3 3 3 3 4 2" xfId="31378"/>
    <cellStyle name="Output 2 3 3 3 3 4 2 2" xfId="31379"/>
    <cellStyle name="Output 2 3 3 3 3 4 2 3" xfId="31380"/>
    <cellStyle name="Output 2 3 3 3 3 4 2 4" xfId="31381"/>
    <cellStyle name="Output 2 3 3 3 3 4 2 5" xfId="31382"/>
    <cellStyle name="Output 2 3 3 3 3 4 2 6" xfId="31383"/>
    <cellStyle name="Output 2 3 3 3 3 4 2 7" xfId="31384"/>
    <cellStyle name="Output 2 3 3 3 3 4 3" xfId="31385"/>
    <cellStyle name="Output 2 3 3 3 3 4 4" xfId="31386"/>
    <cellStyle name="Output 2 3 3 3 3 5" xfId="31387"/>
    <cellStyle name="Output 2 3 3 3 3 5 2" xfId="31388"/>
    <cellStyle name="Output 2 3 3 3 3 5 3" xfId="31389"/>
    <cellStyle name="Output 2 3 3 3 3 5 4" xfId="31390"/>
    <cellStyle name="Output 2 3 3 3 3 5 5" xfId="31391"/>
    <cellStyle name="Output 2 3 3 3 3 5 6" xfId="31392"/>
    <cellStyle name="Output 2 3 3 3 3 5 7" xfId="31393"/>
    <cellStyle name="Output 2 3 3 3 3 5 8" xfId="31394"/>
    <cellStyle name="Output 2 3 3 3 3 6" xfId="31395"/>
    <cellStyle name="Output 2 3 3 3 3 6 2" xfId="31396"/>
    <cellStyle name="Output 2 3 3 3 3 6 3" xfId="31397"/>
    <cellStyle name="Output 2 3 3 3 3 6 4" xfId="31398"/>
    <cellStyle name="Output 2 3 3 3 3 6 5" xfId="31399"/>
    <cellStyle name="Output 2 3 3 3 3 6 6" xfId="31400"/>
    <cellStyle name="Output 2 3 3 3 3 6 7" xfId="31401"/>
    <cellStyle name="Output 2 3 3 3 3 7" xfId="31402"/>
    <cellStyle name="Output 2 3 3 3 3 8" xfId="31403"/>
    <cellStyle name="Output 2 3 3 3 3 9" xfId="31404"/>
    <cellStyle name="Output 2 3 3 3 4" xfId="31405"/>
    <cellStyle name="Output 2 3 3 3 4 2" xfId="31406"/>
    <cellStyle name="Output 2 3 3 3 4 2 2" xfId="31407"/>
    <cellStyle name="Output 2 3 3 3 4 2 3" xfId="31408"/>
    <cellStyle name="Output 2 3 3 3 4 2 4" xfId="31409"/>
    <cellStyle name="Output 2 3 3 3 4 2 5" xfId="31410"/>
    <cellStyle name="Output 2 3 3 3 4 2 6" xfId="31411"/>
    <cellStyle name="Output 2 3 3 3 4 2 7" xfId="31412"/>
    <cellStyle name="Output 2 3 3 3 4 3" xfId="31413"/>
    <cellStyle name="Output 2 3 3 3 4 4" xfId="31414"/>
    <cellStyle name="Output 2 3 3 3 4 5" xfId="31415"/>
    <cellStyle name="Output 2 3 3 3 5" xfId="31416"/>
    <cellStyle name="Output 2 3 3 3 5 2" xfId="31417"/>
    <cellStyle name="Output 2 3 3 3 5 2 2" xfId="31418"/>
    <cellStyle name="Output 2 3 3 3 5 2 3" xfId="31419"/>
    <cellStyle name="Output 2 3 3 3 5 2 4" xfId="31420"/>
    <cellStyle name="Output 2 3 3 3 5 2 5" xfId="31421"/>
    <cellStyle name="Output 2 3 3 3 5 2 6" xfId="31422"/>
    <cellStyle name="Output 2 3 3 3 5 2 7" xfId="31423"/>
    <cellStyle name="Output 2 3 3 3 5 3" xfId="31424"/>
    <cellStyle name="Output 2 3 3 3 5 4" xfId="31425"/>
    <cellStyle name="Output 2 3 3 3 5 5" xfId="31426"/>
    <cellStyle name="Output 2 3 3 3 6" xfId="31427"/>
    <cellStyle name="Output 2 3 3 3 6 2" xfId="31428"/>
    <cellStyle name="Output 2 3 3 3 6 2 2" xfId="31429"/>
    <cellStyle name="Output 2 3 3 3 6 2 3" xfId="31430"/>
    <cellStyle name="Output 2 3 3 3 6 2 4" xfId="31431"/>
    <cellStyle name="Output 2 3 3 3 6 2 5" xfId="31432"/>
    <cellStyle name="Output 2 3 3 3 6 2 6" xfId="31433"/>
    <cellStyle name="Output 2 3 3 3 6 2 7" xfId="31434"/>
    <cellStyle name="Output 2 3 3 3 6 3" xfId="31435"/>
    <cellStyle name="Output 2 3 3 3 6 4" xfId="31436"/>
    <cellStyle name="Output 2 3 3 3 6 5" xfId="31437"/>
    <cellStyle name="Output 2 3 3 3 7" xfId="31438"/>
    <cellStyle name="Output 2 3 3 3 7 2" xfId="31439"/>
    <cellStyle name="Output 2 3 3 3 7 2 2" xfId="31440"/>
    <cellStyle name="Output 2 3 3 3 7 2 3" xfId="31441"/>
    <cellStyle name="Output 2 3 3 3 7 2 4" xfId="31442"/>
    <cellStyle name="Output 2 3 3 3 7 2 5" xfId="31443"/>
    <cellStyle name="Output 2 3 3 3 7 2 6" xfId="31444"/>
    <cellStyle name="Output 2 3 3 3 7 2 7" xfId="31445"/>
    <cellStyle name="Output 2 3 3 3 7 3" xfId="31446"/>
    <cellStyle name="Output 2 3 3 3 7 4" xfId="31447"/>
    <cellStyle name="Output 2 3 3 3 7 5" xfId="31448"/>
    <cellStyle name="Output 2 3 3 3 8" xfId="31449"/>
    <cellStyle name="Output 2 3 3 3 8 2" xfId="31450"/>
    <cellStyle name="Output 2 3 3 3 8 3" xfId="31451"/>
    <cellStyle name="Output 2 3 3 3 8 4" xfId="31452"/>
    <cellStyle name="Output 2 3 3 3 8 5" xfId="31453"/>
    <cellStyle name="Output 2 3 3 3 8 6" xfId="31454"/>
    <cellStyle name="Output 2 3 3 3 8 7" xfId="31455"/>
    <cellStyle name="Output 2 3 3 3 8 8" xfId="31456"/>
    <cellStyle name="Output 2 3 3 3 9" xfId="31457"/>
    <cellStyle name="Output 2 3 3 3 9 2" xfId="31458"/>
    <cellStyle name="Output 2 3 3 3 9 3" xfId="31459"/>
    <cellStyle name="Output 2 3 3 3 9 4" xfId="31460"/>
    <cellStyle name="Output 2 3 3 3 9 5" xfId="31461"/>
    <cellStyle name="Output 2 3 3 3 9 6" xfId="31462"/>
    <cellStyle name="Output 2 3 3 3 9 7" xfId="31463"/>
    <cellStyle name="Output 2 3 3 4" xfId="31464"/>
    <cellStyle name="Output 2 3 3 4 10" xfId="31465"/>
    <cellStyle name="Output 2 3 3 4 10 2" xfId="31466"/>
    <cellStyle name="Output 2 3 3 4 10 3" xfId="31467"/>
    <cellStyle name="Output 2 3 3 4 10 4" xfId="31468"/>
    <cellStyle name="Output 2 3 3 4 10 5" xfId="31469"/>
    <cellStyle name="Output 2 3 3 4 11" xfId="31470"/>
    <cellStyle name="Output 2 3 3 4 11 2" xfId="31471"/>
    <cellStyle name="Output 2 3 3 4 11 3" xfId="31472"/>
    <cellStyle name="Output 2 3 3 4 11 4" xfId="31473"/>
    <cellStyle name="Output 2 3 3 4 11 5" xfId="31474"/>
    <cellStyle name="Output 2 3 3 4 12" xfId="31475"/>
    <cellStyle name="Output 2 3 3 4 12 2" xfId="31476"/>
    <cellStyle name="Output 2 3 3 4 12 3" xfId="31477"/>
    <cellStyle name="Output 2 3 3 4 12 4" xfId="31478"/>
    <cellStyle name="Output 2 3 3 4 12 5" xfId="31479"/>
    <cellStyle name="Output 2 3 3 4 13" xfId="31480"/>
    <cellStyle name="Output 2 3 3 4 13 2" xfId="31481"/>
    <cellStyle name="Output 2 3 3 4 13 3" xfId="31482"/>
    <cellStyle name="Output 2 3 3 4 13 4" xfId="31483"/>
    <cellStyle name="Output 2 3 3 4 13 5" xfId="31484"/>
    <cellStyle name="Output 2 3 3 4 14" xfId="31485"/>
    <cellStyle name="Output 2 3 3 4 14 2" xfId="31486"/>
    <cellStyle name="Output 2 3 3 4 14 3" xfId="31487"/>
    <cellStyle name="Output 2 3 3 4 14 4" xfId="31488"/>
    <cellStyle name="Output 2 3 3 4 14 5" xfId="31489"/>
    <cellStyle name="Output 2 3 3 4 15" xfId="31490"/>
    <cellStyle name="Output 2 3 3 4 15 2" xfId="31491"/>
    <cellStyle name="Output 2 3 3 4 15 3" xfId="31492"/>
    <cellStyle name="Output 2 3 3 4 15 4" xfId="31493"/>
    <cellStyle name="Output 2 3 3 4 15 5" xfId="31494"/>
    <cellStyle name="Output 2 3 3 4 16" xfId="31495"/>
    <cellStyle name="Output 2 3 3 4 16 2" xfId="31496"/>
    <cellStyle name="Output 2 3 3 4 16 3" xfId="31497"/>
    <cellStyle name="Output 2 3 3 4 16 4" xfId="31498"/>
    <cellStyle name="Output 2 3 3 4 16 5" xfId="31499"/>
    <cellStyle name="Output 2 3 3 4 17" xfId="31500"/>
    <cellStyle name="Output 2 3 3 4 17 2" xfId="31501"/>
    <cellStyle name="Output 2 3 3 4 17 3" xfId="31502"/>
    <cellStyle name="Output 2 3 3 4 17 4" xfId="31503"/>
    <cellStyle name="Output 2 3 3 4 17 5" xfId="31504"/>
    <cellStyle name="Output 2 3 3 4 18" xfId="31505"/>
    <cellStyle name="Output 2 3 3 4 18 2" xfId="31506"/>
    <cellStyle name="Output 2 3 3 4 18 3" xfId="31507"/>
    <cellStyle name="Output 2 3 3 4 18 4" xfId="31508"/>
    <cellStyle name="Output 2 3 3 4 18 5" xfId="31509"/>
    <cellStyle name="Output 2 3 3 4 19" xfId="31510"/>
    <cellStyle name="Output 2 3 3 4 2" xfId="31511"/>
    <cellStyle name="Output 2 3 3 4 2 2" xfId="31512"/>
    <cellStyle name="Output 2 3 3 4 2 2 2" xfId="31513"/>
    <cellStyle name="Output 2 3 3 4 2 2 3" xfId="31514"/>
    <cellStyle name="Output 2 3 3 4 2 2 4" xfId="31515"/>
    <cellStyle name="Output 2 3 3 4 2 2 5" xfId="31516"/>
    <cellStyle name="Output 2 3 3 4 2 2 6" xfId="31517"/>
    <cellStyle name="Output 2 3 3 4 2 2 7" xfId="31518"/>
    <cellStyle name="Output 2 3 3 4 2 3" xfId="31519"/>
    <cellStyle name="Output 2 3 3 4 2 4" xfId="31520"/>
    <cellStyle name="Output 2 3 3 4 2 5" xfId="31521"/>
    <cellStyle name="Output 2 3 3 4 3" xfId="31522"/>
    <cellStyle name="Output 2 3 3 4 3 2" xfId="31523"/>
    <cellStyle name="Output 2 3 3 4 3 2 2" xfId="31524"/>
    <cellStyle name="Output 2 3 3 4 3 2 3" xfId="31525"/>
    <cellStyle name="Output 2 3 3 4 3 2 4" xfId="31526"/>
    <cellStyle name="Output 2 3 3 4 3 2 5" xfId="31527"/>
    <cellStyle name="Output 2 3 3 4 3 2 6" xfId="31528"/>
    <cellStyle name="Output 2 3 3 4 3 2 7" xfId="31529"/>
    <cellStyle name="Output 2 3 3 4 3 3" xfId="31530"/>
    <cellStyle name="Output 2 3 3 4 3 4" xfId="31531"/>
    <cellStyle name="Output 2 3 3 4 3 5" xfId="31532"/>
    <cellStyle name="Output 2 3 3 4 4" xfId="31533"/>
    <cellStyle name="Output 2 3 3 4 4 2" xfId="31534"/>
    <cellStyle name="Output 2 3 3 4 4 2 2" xfId="31535"/>
    <cellStyle name="Output 2 3 3 4 4 2 3" xfId="31536"/>
    <cellStyle name="Output 2 3 3 4 4 2 4" xfId="31537"/>
    <cellStyle name="Output 2 3 3 4 4 2 5" xfId="31538"/>
    <cellStyle name="Output 2 3 3 4 4 2 6" xfId="31539"/>
    <cellStyle name="Output 2 3 3 4 4 2 7" xfId="31540"/>
    <cellStyle name="Output 2 3 3 4 4 3" xfId="31541"/>
    <cellStyle name="Output 2 3 3 4 4 4" xfId="31542"/>
    <cellStyle name="Output 2 3 3 4 4 5" xfId="31543"/>
    <cellStyle name="Output 2 3 3 4 5" xfId="31544"/>
    <cellStyle name="Output 2 3 3 4 5 2" xfId="31545"/>
    <cellStyle name="Output 2 3 3 4 5 3" xfId="31546"/>
    <cellStyle name="Output 2 3 3 4 5 4" xfId="31547"/>
    <cellStyle name="Output 2 3 3 4 5 5" xfId="31548"/>
    <cellStyle name="Output 2 3 3 4 5 6" xfId="31549"/>
    <cellStyle name="Output 2 3 3 4 5 7" xfId="31550"/>
    <cellStyle name="Output 2 3 3 4 5 8" xfId="31551"/>
    <cellStyle name="Output 2 3 3 4 6" xfId="31552"/>
    <cellStyle name="Output 2 3 3 4 6 2" xfId="31553"/>
    <cellStyle name="Output 2 3 3 4 6 3" xfId="31554"/>
    <cellStyle name="Output 2 3 3 4 6 4" xfId="31555"/>
    <cellStyle name="Output 2 3 3 4 6 5" xfId="31556"/>
    <cellStyle name="Output 2 3 3 4 6 6" xfId="31557"/>
    <cellStyle name="Output 2 3 3 4 6 7" xfId="31558"/>
    <cellStyle name="Output 2 3 3 4 7" xfId="31559"/>
    <cellStyle name="Output 2 3 3 4 7 2" xfId="31560"/>
    <cellStyle name="Output 2 3 3 4 7 3" xfId="31561"/>
    <cellStyle name="Output 2 3 3 4 7 4" xfId="31562"/>
    <cellStyle name="Output 2 3 3 4 7 5" xfId="31563"/>
    <cellStyle name="Output 2 3 3 4 8" xfId="31564"/>
    <cellStyle name="Output 2 3 3 4 8 2" xfId="31565"/>
    <cellStyle name="Output 2 3 3 4 8 3" xfId="31566"/>
    <cellStyle name="Output 2 3 3 4 8 4" xfId="31567"/>
    <cellStyle name="Output 2 3 3 4 8 5" xfId="31568"/>
    <cellStyle name="Output 2 3 3 4 9" xfId="31569"/>
    <cellStyle name="Output 2 3 3 4 9 2" xfId="31570"/>
    <cellStyle name="Output 2 3 3 4 9 3" xfId="31571"/>
    <cellStyle name="Output 2 3 3 4 9 4" xfId="31572"/>
    <cellStyle name="Output 2 3 3 4 9 5" xfId="31573"/>
    <cellStyle name="Output 2 3 3 5" xfId="31574"/>
    <cellStyle name="Output 2 3 3 5 10" xfId="31575"/>
    <cellStyle name="Output 2 3 3 5 2" xfId="31576"/>
    <cellStyle name="Output 2 3 3 5 2 2" xfId="31577"/>
    <cellStyle name="Output 2 3 3 5 2 2 2" xfId="31578"/>
    <cellStyle name="Output 2 3 3 5 2 2 3" xfId="31579"/>
    <cellStyle name="Output 2 3 3 5 2 2 4" xfId="31580"/>
    <cellStyle name="Output 2 3 3 5 2 2 5" xfId="31581"/>
    <cellStyle name="Output 2 3 3 5 2 2 6" xfId="31582"/>
    <cellStyle name="Output 2 3 3 5 2 2 7" xfId="31583"/>
    <cellStyle name="Output 2 3 3 5 2 3" xfId="31584"/>
    <cellStyle name="Output 2 3 3 5 2 4" xfId="31585"/>
    <cellStyle name="Output 2 3 3 5 3" xfId="31586"/>
    <cellStyle name="Output 2 3 3 5 3 2" xfId="31587"/>
    <cellStyle name="Output 2 3 3 5 3 2 2" xfId="31588"/>
    <cellStyle name="Output 2 3 3 5 3 2 3" xfId="31589"/>
    <cellStyle name="Output 2 3 3 5 3 2 4" xfId="31590"/>
    <cellStyle name="Output 2 3 3 5 3 2 5" xfId="31591"/>
    <cellStyle name="Output 2 3 3 5 3 2 6" xfId="31592"/>
    <cellStyle name="Output 2 3 3 5 3 2 7" xfId="31593"/>
    <cellStyle name="Output 2 3 3 5 3 3" xfId="31594"/>
    <cellStyle name="Output 2 3 3 5 3 4" xfId="31595"/>
    <cellStyle name="Output 2 3 3 5 4" xfId="31596"/>
    <cellStyle name="Output 2 3 3 5 4 2" xfId="31597"/>
    <cellStyle name="Output 2 3 3 5 4 2 2" xfId="31598"/>
    <cellStyle name="Output 2 3 3 5 4 2 3" xfId="31599"/>
    <cellStyle name="Output 2 3 3 5 4 2 4" xfId="31600"/>
    <cellStyle name="Output 2 3 3 5 4 2 5" xfId="31601"/>
    <cellStyle name="Output 2 3 3 5 4 2 6" xfId="31602"/>
    <cellStyle name="Output 2 3 3 5 4 2 7" xfId="31603"/>
    <cellStyle name="Output 2 3 3 5 4 3" xfId="31604"/>
    <cellStyle name="Output 2 3 3 5 4 4" xfId="31605"/>
    <cellStyle name="Output 2 3 3 5 5" xfId="31606"/>
    <cellStyle name="Output 2 3 3 5 5 2" xfId="31607"/>
    <cellStyle name="Output 2 3 3 5 5 3" xfId="31608"/>
    <cellStyle name="Output 2 3 3 5 5 4" xfId="31609"/>
    <cellStyle name="Output 2 3 3 5 5 5" xfId="31610"/>
    <cellStyle name="Output 2 3 3 5 5 6" xfId="31611"/>
    <cellStyle name="Output 2 3 3 5 5 7" xfId="31612"/>
    <cellStyle name="Output 2 3 3 5 5 8" xfId="31613"/>
    <cellStyle name="Output 2 3 3 5 6" xfId="31614"/>
    <cellStyle name="Output 2 3 3 5 6 2" xfId="31615"/>
    <cellStyle name="Output 2 3 3 5 6 3" xfId="31616"/>
    <cellStyle name="Output 2 3 3 5 6 4" xfId="31617"/>
    <cellStyle name="Output 2 3 3 5 6 5" xfId="31618"/>
    <cellStyle name="Output 2 3 3 5 6 6" xfId="31619"/>
    <cellStyle name="Output 2 3 3 5 6 7" xfId="31620"/>
    <cellStyle name="Output 2 3 3 5 7" xfId="31621"/>
    <cellStyle name="Output 2 3 3 5 8" xfId="31622"/>
    <cellStyle name="Output 2 3 3 5 9" xfId="31623"/>
    <cellStyle name="Output 2 3 3 6" xfId="31624"/>
    <cellStyle name="Output 2 3 3 6 2" xfId="31625"/>
    <cellStyle name="Output 2 3 3 6 2 2" xfId="31626"/>
    <cellStyle name="Output 2 3 3 6 2 3" xfId="31627"/>
    <cellStyle name="Output 2 3 3 6 2 4" xfId="31628"/>
    <cellStyle name="Output 2 3 3 6 2 5" xfId="31629"/>
    <cellStyle name="Output 2 3 3 6 2 6" xfId="31630"/>
    <cellStyle name="Output 2 3 3 6 2 7" xfId="31631"/>
    <cellStyle name="Output 2 3 3 6 3" xfId="31632"/>
    <cellStyle name="Output 2 3 3 6 4" xfId="31633"/>
    <cellStyle name="Output 2 3 3 6 5" xfId="31634"/>
    <cellStyle name="Output 2 3 3 7" xfId="31635"/>
    <cellStyle name="Output 2 3 3 7 2" xfId="31636"/>
    <cellStyle name="Output 2 3 3 7 2 2" xfId="31637"/>
    <cellStyle name="Output 2 3 3 7 2 3" xfId="31638"/>
    <cellStyle name="Output 2 3 3 7 2 4" xfId="31639"/>
    <cellStyle name="Output 2 3 3 7 2 5" xfId="31640"/>
    <cellStyle name="Output 2 3 3 7 2 6" xfId="31641"/>
    <cellStyle name="Output 2 3 3 7 2 7" xfId="31642"/>
    <cellStyle name="Output 2 3 3 7 3" xfId="31643"/>
    <cellStyle name="Output 2 3 3 7 4" xfId="31644"/>
    <cellStyle name="Output 2 3 3 7 5" xfId="31645"/>
    <cellStyle name="Output 2 3 3 8" xfId="31646"/>
    <cellStyle name="Output 2 3 3 8 2" xfId="31647"/>
    <cellStyle name="Output 2 3 3 8 2 2" xfId="31648"/>
    <cellStyle name="Output 2 3 3 8 2 3" xfId="31649"/>
    <cellStyle name="Output 2 3 3 8 2 4" xfId="31650"/>
    <cellStyle name="Output 2 3 3 8 2 5" xfId="31651"/>
    <cellStyle name="Output 2 3 3 8 2 6" xfId="31652"/>
    <cellStyle name="Output 2 3 3 8 2 7" xfId="31653"/>
    <cellStyle name="Output 2 3 3 8 3" xfId="31654"/>
    <cellStyle name="Output 2 3 3 8 4" xfId="31655"/>
    <cellStyle name="Output 2 3 3 8 5" xfId="31656"/>
    <cellStyle name="Output 2 3 3 9" xfId="31657"/>
    <cellStyle name="Output 2 3 3 9 2" xfId="31658"/>
    <cellStyle name="Output 2 3 3 9 2 2" xfId="31659"/>
    <cellStyle name="Output 2 3 3 9 2 3" xfId="31660"/>
    <cellStyle name="Output 2 3 3 9 2 4" xfId="31661"/>
    <cellStyle name="Output 2 3 3 9 2 5" xfId="31662"/>
    <cellStyle name="Output 2 3 3 9 2 6" xfId="31663"/>
    <cellStyle name="Output 2 3 3 9 2 7" xfId="31664"/>
    <cellStyle name="Output 2 3 3 9 3" xfId="31665"/>
    <cellStyle name="Output 2 3 3 9 4" xfId="31666"/>
    <cellStyle name="Output 2 3 3 9 5" xfId="31667"/>
    <cellStyle name="Output 2 3 4" xfId="31668"/>
    <cellStyle name="Output 2 3 4 10" xfId="31669"/>
    <cellStyle name="Output 2 3 4 10 2" xfId="31670"/>
    <cellStyle name="Output 2 3 4 10 3" xfId="31671"/>
    <cellStyle name="Output 2 3 4 10 4" xfId="31672"/>
    <cellStyle name="Output 2 3 4 10 5" xfId="31673"/>
    <cellStyle name="Output 2 3 4 11" xfId="31674"/>
    <cellStyle name="Output 2 3 4 11 2" xfId="31675"/>
    <cellStyle name="Output 2 3 4 11 3" xfId="31676"/>
    <cellStyle name="Output 2 3 4 11 4" xfId="31677"/>
    <cellStyle name="Output 2 3 4 11 5" xfId="31678"/>
    <cellStyle name="Output 2 3 4 12" xfId="31679"/>
    <cellStyle name="Output 2 3 4 12 2" xfId="31680"/>
    <cellStyle name="Output 2 3 4 12 3" xfId="31681"/>
    <cellStyle name="Output 2 3 4 12 4" xfId="31682"/>
    <cellStyle name="Output 2 3 4 12 5" xfId="31683"/>
    <cellStyle name="Output 2 3 4 13" xfId="31684"/>
    <cellStyle name="Output 2 3 4 13 2" xfId="31685"/>
    <cellStyle name="Output 2 3 4 13 3" xfId="31686"/>
    <cellStyle name="Output 2 3 4 13 4" xfId="31687"/>
    <cellStyle name="Output 2 3 4 13 5" xfId="31688"/>
    <cellStyle name="Output 2 3 4 14" xfId="31689"/>
    <cellStyle name="Output 2 3 4 14 2" xfId="31690"/>
    <cellStyle name="Output 2 3 4 14 3" xfId="31691"/>
    <cellStyle name="Output 2 3 4 14 4" xfId="31692"/>
    <cellStyle name="Output 2 3 4 14 5" xfId="31693"/>
    <cellStyle name="Output 2 3 4 15" xfId="31694"/>
    <cellStyle name="Output 2 3 4 15 2" xfId="31695"/>
    <cellStyle name="Output 2 3 4 15 3" xfId="31696"/>
    <cellStyle name="Output 2 3 4 15 4" xfId="31697"/>
    <cellStyle name="Output 2 3 4 15 5" xfId="31698"/>
    <cellStyle name="Output 2 3 4 16" xfId="31699"/>
    <cellStyle name="Output 2 3 4 16 2" xfId="31700"/>
    <cellStyle name="Output 2 3 4 16 3" xfId="31701"/>
    <cellStyle name="Output 2 3 4 16 4" xfId="31702"/>
    <cellStyle name="Output 2 3 4 16 5" xfId="31703"/>
    <cellStyle name="Output 2 3 4 17" xfId="31704"/>
    <cellStyle name="Output 2 3 4 17 2" xfId="31705"/>
    <cellStyle name="Output 2 3 4 17 3" xfId="31706"/>
    <cellStyle name="Output 2 3 4 17 4" xfId="31707"/>
    <cellStyle name="Output 2 3 4 17 5" xfId="31708"/>
    <cellStyle name="Output 2 3 4 18" xfId="31709"/>
    <cellStyle name="Output 2 3 4 18 2" xfId="31710"/>
    <cellStyle name="Output 2 3 4 18 3" xfId="31711"/>
    <cellStyle name="Output 2 3 4 18 4" xfId="31712"/>
    <cellStyle name="Output 2 3 4 18 5" xfId="31713"/>
    <cellStyle name="Output 2 3 4 19" xfId="31714"/>
    <cellStyle name="Output 2 3 4 2" xfId="31715"/>
    <cellStyle name="Output 2 3 4 2 10" xfId="31716"/>
    <cellStyle name="Output 2 3 4 2 10 2" xfId="31717"/>
    <cellStyle name="Output 2 3 4 2 10 3" xfId="31718"/>
    <cellStyle name="Output 2 3 4 2 10 4" xfId="31719"/>
    <cellStyle name="Output 2 3 4 2 10 5" xfId="31720"/>
    <cellStyle name="Output 2 3 4 2 11" xfId="31721"/>
    <cellStyle name="Output 2 3 4 2 11 2" xfId="31722"/>
    <cellStyle name="Output 2 3 4 2 11 3" xfId="31723"/>
    <cellStyle name="Output 2 3 4 2 11 4" xfId="31724"/>
    <cellStyle name="Output 2 3 4 2 11 5" xfId="31725"/>
    <cellStyle name="Output 2 3 4 2 12" xfId="31726"/>
    <cellStyle name="Output 2 3 4 2 12 2" xfId="31727"/>
    <cellStyle name="Output 2 3 4 2 12 3" xfId="31728"/>
    <cellStyle name="Output 2 3 4 2 12 4" xfId="31729"/>
    <cellStyle name="Output 2 3 4 2 12 5" xfId="31730"/>
    <cellStyle name="Output 2 3 4 2 13" xfId="31731"/>
    <cellStyle name="Output 2 3 4 2 13 2" xfId="31732"/>
    <cellStyle name="Output 2 3 4 2 13 3" xfId="31733"/>
    <cellStyle name="Output 2 3 4 2 13 4" xfId="31734"/>
    <cellStyle name="Output 2 3 4 2 13 5" xfId="31735"/>
    <cellStyle name="Output 2 3 4 2 14" xfId="31736"/>
    <cellStyle name="Output 2 3 4 2 14 2" xfId="31737"/>
    <cellStyle name="Output 2 3 4 2 14 3" xfId="31738"/>
    <cellStyle name="Output 2 3 4 2 14 4" xfId="31739"/>
    <cellStyle name="Output 2 3 4 2 14 5" xfId="31740"/>
    <cellStyle name="Output 2 3 4 2 15" xfId="31741"/>
    <cellStyle name="Output 2 3 4 2 15 2" xfId="31742"/>
    <cellStyle name="Output 2 3 4 2 15 3" xfId="31743"/>
    <cellStyle name="Output 2 3 4 2 15 4" xfId="31744"/>
    <cellStyle name="Output 2 3 4 2 15 5" xfId="31745"/>
    <cellStyle name="Output 2 3 4 2 16" xfId="31746"/>
    <cellStyle name="Output 2 3 4 2 16 2" xfId="31747"/>
    <cellStyle name="Output 2 3 4 2 16 3" xfId="31748"/>
    <cellStyle name="Output 2 3 4 2 16 4" xfId="31749"/>
    <cellStyle name="Output 2 3 4 2 16 5" xfId="31750"/>
    <cellStyle name="Output 2 3 4 2 17" xfId="31751"/>
    <cellStyle name="Output 2 3 4 2 17 2" xfId="31752"/>
    <cellStyle name="Output 2 3 4 2 17 3" xfId="31753"/>
    <cellStyle name="Output 2 3 4 2 17 4" xfId="31754"/>
    <cellStyle name="Output 2 3 4 2 17 5" xfId="31755"/>
    <cellStyle name="Output 2 3 4 2 18" xfId="31756"/>
    <cellStyle name="Output 2 3 4 2 18 2" xfId="31757"/>
    <cellStyle name="Output 2 3 4 2 18 3" xfId="31758"/>
    <cellStyle name="Output 2 3 4 2 18 4" xfId="31759"/>
    <cellStyle name="Output 2 3 4 2 18 5" xfId="31760"/>
    <cellStyle name="Output 2 3 4 2 19" xfId="31761"/>
    <cellStyle name="Output 2 3 4 2 2" xfId="31762"/>
    <cellStyle name="Output 2 3 4 2 2 2" xfId="31763"/>
    <cellStyle name="Output 2 3 4 2 2 2 2" xfId="31764"/>
    <cellStyle name="Output 2 3 4 2 2 2 3" xfId="31765"/>
    <cellStyle name="Output 2 3 4 2 2 2 4" xfId="31766"/>
    <cellStyle name="Output 2 3 4 2 2 2 5" xfId="31767"/>
    <cellStyle name="Output 2 3 4 2 2 2 6" xfId="31768"/>
    <cellStyle name="Output 2 3 4 2 2 2 7" xfId="31769"/>
    <cellStyle name="Output 2 3 4 2 2 3" xfId="31770"/>
    <cellStyle name="Output 2 3 4 2 2 4" xfId="31771"/>
    <cellStyle name="Output 2 3 4 2 2 5" xfId="31772"/>
    <cellStyle name="Output 2 3 4 2 3" xfId="31773"/>
    <cellStyle name="Output 2 3 4 2 3 2" xfId="31774"/>
    <cellStyle name="Output 2 3 4 2 3 2 2" xfId="31775"/>
    <cellStyle name="Output 2 3 4 2 3 2 3" xfId="31776"/>
    <cellStyle name="Output 2 3 4 2 3 2 4" xfId="31777"/>
    <cellStyle name="Output 2 3 4 2 3 2 5" xfId="31778"/>
    <cellStyle name="Output 2 3 4 2 3 2 6" xfId="31779"/>
    <cellStyle name="Output 2 3 4 2 3 2 7" xfId="31780"/>
    <cellStyle name="Output 2 3 4 2 3 3" xfId="31781"/>
    <cellStyle name="Output 2 3 4 2 3 4" xfId="31782"/>
    <cellStyle name="Output 2 3 4 2 3 5" xfId="31783"/>
    <cellStyle name="Output 2 3 4 2 4" xfId="31784"/>
    <cellStyle name="Output 2 3 4 2 4 2" xfId="31785"/>
    <cellStyle name="Output 2 3 4 2 4 2 2" xfId="31786"/>
    <cellStyle name="Output 2 3 4 2 4 2 3" xfId="31787"/>
    <cellStyle name="Output 2 3 4 2 4 2 4" xfId="31788"/>
    <cellStyle name="Output 2 3 4 2 4 2 5" xfId="31789"/>
    <cellStyle name="Output 2 3 4 2 4 2 6" xfId="31790"/>
    <cellStyle name="Output 2 3 4 2 4 2 7" xfId="31791"/>
    <cellStyle name="Output 2 3 4 2 4 3" xfId="31792"/>
    <cellStyle name="Output 2 3 4 2 4 4" xfId="31793"/>
    <cellStyle name="Output 2 3 4 2 4 5" xfId="31794"/>
    <cellStyle name="Output 2 3 4 2 5" xfId="31795"/>
    <cellStyle name="Output 2 3 4 2 5 2" xfId="31796"/>
    <cellStyle name="Output 2 3 4 2 5 3" xfId="31797"/>
    <cellStyle name="Output 2 3 4 2 5 4" xfId="31798"/>
    <cellStyle name="Output 2 3 4 2 5 5" xfId="31799"/>
    <cellStyle name="Output 2 3 4 2 5 6" xfId="31800"/>
    <cellStyle name="Output 2 3 4 2 5 7" xfId="31801"/>
    <cellStyle name="Output 2 3 4 2 5 8" xfId="31802"/>
    <cellStyle name="Output 2 3 4 2 6" xfId="31803"/>
    <cellStyle name="Output 2 3 4 2 6 2" xfId="31804"/>
    <cellStyle name="Output 2 3 4 2 6 3" xfId="31805"/>
    <cellStyle name="Output 2 3 4 2 6 4" xfId="31806"/>
    <cellStyle name="Output 2 3 4 2 6 5" xfId="31807"/>
    <cellStyle name="Output 2 3 4 2 6 6" xfId="31808"/>
    <cellStyle name="Output 2 3 4 2 6 7" xfId="31809"/>
    <cellStyle name="Output 2 3 4 2 7" xfId="31810"/>
    <cellStyle name="Output 2 3 4 2 7 2" xfId="31811"/>
    <cellStyle name="Output 2 3 4 2 7 3" xfId="31812"/>
    <cellStyle name="Output 2 3 4 2 7 4" xfId="31813"/>
    <cellStyle name="Output 2 3 4 2 7 5" xfId="31814"/>
    <cellStyle name="Output 2 3 4 2 8" xfId="31815"/>
    <cellStyle name="Output 2 3 4 2 8 2" xfId="31816"/>
    <cellStyle name="Output 2 3 4 2 8 3" xfId="31817"/>
    <cellStyle name="Output 2 3 4 2 8 4" xfId="31818"/>
    <cellStyle name="Output 2 3 4 2 8 5" xfId="31819"/>
    <cellStyle name="Output 2 3 4 2 9" xfId="31820"/>
    <cellStyle name="Output 2 3 4 2 9 2" xfId="31821"/>
    <cellStyle name="Output 2 3 4 2 9 3" xfId="31822"/>
    <cellStyle name="Output 2 3 4 2 9 4" xfId="31823"/>
    <cellStyle name="Output 2 3 4 2 9 5" xfId="31824"/>
    <cellStyle name="Output 2 3 4 3" xfId="31825"/>
    <cellStyle name="Output 2 3 4 3 10" xfId="31826"/>
    <cellStyle name="Output 2 3 4 3 2" xfId="31827"/>
    <cellStyle name="Output 2 3 4 3 2 2" xfId="31828"/>
    <cellStyle name="Output 2 3 4 3 2 2 2" xfId="31829"/>
    <cellStyle name="Output 2 3 4 3 2 2 3" xfId="31830"/>
    <cellStyle name="Output 2 3 4 3 2 2 4" xfId="31831"/>
    <cellStyle name="Output 2 3 4 3 2 2 5" xfId="31832"/>
    <cellStyle name="Output 2 3 4 3 2 2 6" xfId="31833"/>
    <cellStyle name="Output 2 3 4 3 2 2 7" xfId="31834"/>
    <cellStyle name="Output 2 3 4 3 2 3" xfId="31835"/>
    <cellStyle name="Output 2 3 4 3 2 4" xfId="31836"/>
    <cellStyle name="Output 2 3 4 3 3" xfId="31837"/>
    <cellStyle name="Output 2 3 4 3 3 2" xfId="31838"/>
    <cellStyle name="Output 2 3 4 3 3 2 2" xfId="31839"/>
    <cellStyle name="Output 2 3 4 3 3 2 3" xfId="31840"/>
    <cellStyle name="Output 2 3 4 3 3 2 4" xfId="31841"/>
    <cellStyle name="Output 2 3 4 3 3 2 5" xfId="31842"/>
    <cellStyle name="Output 2 3 4 3 3 2 6" xfId="31843"/>
    <cellStyle name="Output 2 3 4 3 3 2 7" xfId="31844"/>
    <cellStyle name="Output 2 3 4 3 3 3" xfId="31845"/>
    <cellStyle name="Output 2 3 4 3 3 4" xfId="31846"/>
    <cellStyle name="Output 2 3 4 3 4" xfId="31847"/>
    <cellStyle name="Output 2 3 4 3 4 2" xfId="31848"/>
    <cellStyle name="Output 2 3 4 3 4 2 2" xfId="31849"/>
    <cellStyle name="Output 2 3 4 3 4 2 3" xfId="31850"/>
    <cellStyle name="Output 2 3 4 3 4 2 4" xfId="31851"/>
    <cellStyle name="Output 2 3 4 3 4 2 5" xfId="31852"/>
    <cellStyle name="Output 2 3 4 3 4 2 6" xfId="31853"/>
    <cellStyle name="Output 2 3 4 3 4 2 7" xfId="31854"/>
    <cellStyle name="Output 2 3 4 3 4 3" xfId="31855"/>
    <cellStyle name="Output 2 3 4 3 4 4" xfId="31856"/>
    <cellStyle name="Output 2 3 4 3 5" xfId="31857"/>
    <cellStyle name="Output 2 3 4 3 5 2" xfId="31858"/>
    <cellStyle name="Output 2 3 4 3 5 3" xfId="31859"/>
    <cellStyle name="Output 2 3 4 3 5 4" xfId="31860"/>
    <cellStyle name="Output 2 3 4 3 5 5" xfId="31861"/>
    <cellStyle name="Output 2 3 4 3 5 6" xfId="31862"/>
    <cellStyle name="Output 2 3 4 3 5 7" xfId="31863"/>
    <cellStyle name="Output 2 3 4 3 5 8" xfId="31864"/>
    <cellStyle name="Output 2 3 4 3 6" xfId="31865"/>
    <cellStyle name="Output 2 3 4 3 6 2" xfId="31866"/>
    <cellStyle name="Output 2 3 4 3 6 3" xfId="31867"/>
    <cellStyle name="Output 2 3 4 3 6 4" xfId="31868"/>
    <cellStyle name="Output 2 3 4 3 6 5" xfId="31869"/>
    <cellStyle name="Output 2 3 4 3 6 6" xfId="31870"/>
    <cellStyle name="Output 2 3 4 3 6 7" xfId="31871"/>
    <cellStyle name="Output 2 3 4 3 7" xfId="31872"/>
    <cellStyle name="Output 2 3 4 3 8" xfId="31873"/>
    <cellStyle name="Output 2 3 4 3 9" xfId="31874"/>
    <cellStyle name="Output 2 3 4 4" xfId="31875"/>
    <cellStyle name="Output 2 3 4 4 2" xfId="31876"/>
    <cellStyle name="Output 2 3 4 4 2 2" xfId="31877"/>
    <cellStyle name="Output 2 3 4 4 2 3" xfId="31878"/>
    <cellStyle name="Output 2 3 4 4 2 4" xfId="31879"/>
    <cellStyle name="Output 2 3 4 4 2 5" xfId="31880"/>
    <cellStyle name="Output 2 3 4 4 2 6" xfId="31881"/>
    <cellStyle name="Output 2 3 4 4 2 7" xfId="31882"/>
    <cellStyle name="Output 2 3 4 4 3" xfId="31883"/>
    <cellStyle name="Output 2 3 4 4 4" xfId="31884"/>
    <cellStyle name="Output 2 3 4 4 5" xfId="31885"/>
    <cellStyle name="Output 2 3 4 5" xfId="31886"/>
    <cellStyle name="Output 2 3 4 5 2" xfId="31887"/>
    <cellStyle name="Output 2 3 4 5 2 2" xfId="31888"/>
    <cellStyle name="Output 2 3 4 5 2 3" xfId="31889"/>
    <cellStyle name="Output 2 3 4 5 2 4" xfId="31890"/>
    <cellStyle name="Output 2 3 4 5 2 5" xfId="31891"/>
    <cellStyle name="Output 2 3 4 5 2 6" xfId="31892"/>
    <cellStyle name="Output 2 3 4 5 2 7" xfId="31893"/>
    <cellStyle name="Output 2 3 4 5 3" xfId="31894"/>
    <cellStyle name="Output 2 3 4 5 4" xfId="31895"/>
    <cellStyle name="Output 2 3 4 5 5" xfId="31896"/>
    <cellStyle name="Output 2 3 4 6" xfId="31897"/>
    <cellStyle name="Output 2 3 4 6 2" xfId="31898"/>
    <cellStyle name="Output 2 3 4 6 2 2" xfId="31899"/>
    <cellStyle name="Output 2 3 4 6 2 3" xfId="31900"/>
    <cellStyle name="Output 2 3 4 6 2 4" xfId="31901"/>
    <cellStyle name="Output 2 3 4 6 2 5" xfId="31902"/>
    <cellStyle name="Output 2 3 4 6 2 6" xfId="31903"/>
    <cellStyle name="Output 2 3 4 6 2 7" xfId="31904"/>
    <cellStyle name="Output 2 3 4 6 3" xfId="31905"/>
    <cellStyle name="Output 2 3 4 6 4" xfId="31906"/>
    <cellStyle name="Output 2 3 4 6 5" xfId="31907"/>
    <cellStyle name="Output 2 3 4 7" xfId="31908"/>
    <cellStyle name="Output 2 3 4 7 2" xfId="31909"/>
    <cellStyle name="Output 2 3 4 7 2 2" xfId="31910"/>
    <cellStyle name="Output 2 3 4 7 2 3" xfId="31911"/>
    <cellStyle name="Output 2 3 4 7 2 4" xfId="31912"/>
    <cellStyle name="Output 2 3 4 7 2 5" xfId="31913"/>
    <cellStyle name="Output 2 3 4 7 2 6" xfId="31914"/>
    <cellStyle name="Output 2 3 4 7 2 7" xfId="31915"/>
    <cellStyle name="Output 2 3 4 7 3" xfId="31916"/>
    <cellStyle name="Output 2 3 4 7 4" xfId="31917"/>
    <cellStyle name="Output 2 3 4 7 5" xfId="31918"/>
    <cellStyle name="Output 2 3 4 8" xfId="31919"/>
    <cellStyle name="Output 2 3 4 8 2" xfId="31920"/>
    <cellStyle name="Output 2 3 4 8 3" xfId="31921"/>
    <cellStyle name="Output 2 3 4 8 4" xfId="31922"/>
    <cellStyle name="Output 2 3 4 8 5" xfId="31923"/>
    <cellStyle name="Output 2 3 4 8 6" xfId="31924"/>
    <cellStyle name="Output 2 3 4 8 7" xfId="31925"/>
    <cellStyle name="Output 2 3 4 8 8" xfId="31926"/>
    <cellStyle name="Output 2 3 4 9" xfId="31927"/>
    <cellStyle name="Output 2 3 4 9 2" xfId="31928"/>
    <cellStyle name="Output 2 3 4 9 3" xfId="31929"/>
    <cellStyle name="Output 2 3 4 9 4" xfId="31930"/>
    <cellStyle name="Output 2 3 4 9 5" xfId="31931"/>
    <cellStyle name="Output 2 3 4 9 6" xfId="31932"/>
    <cellStyle name="Output 2 3 4 9 7" xfId="31933"/>
    <cellStyle name="Output 2 3 5" xfId="31934"/>
    <cellStyle name="Output 2 3 5 10" xfId="31935"/>
    <cellStyle name="Output 2 3 5 10 2" xfId="31936"/>
    <cellStyle name="Output 2 3 5 10 3" xfId="31937"/>
    <cellStyle name="Output 2 3 5 10 4" xfId="31938"/>
    <cellStyle name="Output 2 3 5 10 5" xfId="31939"/>
    <cellStyle name="Output 2 3 5 11" xfId="31940"/>
    <cellStyle name="Output 2 3 5 11 2" xfId="31941"/>
    <cellStyle name="Output 2 3 5 11 3" xfId="31942"/>
    <cellStyle name="Output 2 3 5 11 4" xfId="31943"/>
    <cellStyle name="Output 2 3 5 11 5" xfId="31944"/>
    <cellStyle name="Output 2 3 5 12" xfId="31945"/>
    <cellStyle name="Output 2 3 5 12 2" xfId="31946"/>
    <cellStyle name="Output 2 3 5 12 3" xfId="31947"/>
    <cellStyle name="Output 2 3 5 12 4" xfId="31948"/>
    <cellStyle name="Output 2 3 5 12 5" xfId="31949"/>
    <cellStyle name="Output 2 3 5 13" xfId="31950"/>
    <cellStyle name="Output 2 3 5 13 2" xfId="31951"/>
    <cellStyle name="Output 2 3 5 13 3" xfId="31952"/>
    <cellStyle name="Output 2 3 5 13 4" xfId="31953"/>
    <cellStyle name="Output 2 3 5 13 5" xfId="31954"/>
    <cellStyle name="Output 2 3 5 14" xfId="31955"/>
    <cellStyle name="Output 2 3 5 14 2" xfId="31956"/>
    <cellStyle name="Output 2 3 5 14 3" xfId="31957"/>
    <cellStyle name="Output 2 3 5 14 4" xfId="31958"/>
    <cellStyle name="Output 2 3 5 14 5" xfId="31959"/>
    <cellStyle name="Output 2 3 5 15" xfId="31960"/>
    <cellStyle name="Output 2 3 5 15 2" xfId="31961"/>
    <cellStyle name="Output 2 3 5 15 3" xfId="31962"/>
    <cellStyle name="Output 2 3 5 15 4" xfId="31963"/>
    <cellStyle name="Output 2 3 5 15 5" xfId="31964"/>
    <cellStyle name="Output 2 3 5 16" xfId="31965"/>
    <cellStyle name="Output 2 3 5 16 2" xfId="31966"/>
    <cellStyle name="Output 2 3 5 16 3" xfId="31967"/>
    <cellStyle name="Output 2 3 5 16 4" xfId="31968"/>
    <cellStyle name="Output 2 3 5 16 5" xfId="31969"/>
    <cellStyle name="Output 2 3 5 17" xfId="31970"/>
    <cellStyle name="Output 2 3 5 17 2" xfId="31971"/>
    <cellStyle name="Output 2 3 5 17 3" xfId="31972"/>
    <cellStyle name="Output 2 3 5 17 4" xfId="31973"/>
    <cellStyle name="Output 2 3 5 17 5" xfId="31974"/>
    <cellStyle name="Output 2 3 5 18" xfId="31975"/>
    <cellStyle name="Output 2 3 5 18 2" xfId="31976"/>
    <cellStyle name="Output 2 3 5 18 3" xfId="31977"/>
    <cellStyle name="Output 2 3 5 18 4" xfId="31978"/>
    <cellStyle name="Output 2 3 5 18 5" xfId="31979"/>
    <cellStyle name="Output 2 3 5 19" xfId="31980"/>
    <cellStyle name="Output 2 3 5 2" xfId="31981"/>
    <cellStyle name="Output 2 3 5 2 10" xfId="31982"/>
    <cellStyle name="Output 2 3 5 2 10 2" xfId="31983"/>
    <cellStyle name="Output 2 3 5 2 10 3" xfId="31984"/>
    <cellStyle name="Output 2 3 5 2 10 4" xfId="31985"/>
    <cellStyle name="Output 2 3 5 2 10 5" xfId="31986"/>
    <cellStyle name="Output 2 3 5 2 11" xfId="31987"/>
    <cellStyle name="Output 2 3 5 2 11 2" xfId="31988"/>
    <cellStyle name="Output 2 3 5 2 11 3" xfId="31989"/>
    <cellStyle name="Output 2 3 5 2 11 4" xfId="31990"/>
    <cellStyle name="Output 2 3 5 2 11 5" xfId="31991"/>
    <cellStyle name="Output 2 3 5 2 12" xfId="31992"/>
    <cellStyle name="Output 2 3 5 2 12 2" xfId="31993"/>
    <cellStyle name="Output 2 3 5 2 12 3" xfId="31994"/>
    <cellStyle name="Output 2 3 5 2 12 4" xfId="31995"/>
    <cellStyle name="Output 2 3 5 2 12 5" xfId="31996"/>
    <cellStyle name="Output 2 3 5 2 13" xfId="31997"/>
    <cellStyle name="Output 2 3 5 2 13 2" xfId="31998"/>
    <cellStyle name="Output 2 3 5 2 13 3" xfId="31999"/>
    <cellStyle name="Output 2 3 5 2 13 4" xfId="32000"/>
    <cellStyle name="Output 2 3 5 2 13 5" xfId="32001"/>
    <cellStyle name="Output 2 3 5 2 14" xfId="32002"/>
    <cellStyle name="Output 2 3 5 2 14 2" xfId="32003"/>
    <cellStyle name="Output 2 3 5 2 14 3" xfId="32004"/>
    <cellStyle name="Output 2 3 5 2 14 4" xfId="32005"/>
    <cellStyle name="Output 2 3 5 2 14 5" xfId="32006"/>
    <cellStyle name="Output 2 3 5 2 15" xfId="32007"/>
    <cellStyle name="Output 2 3 5 2 15 2" xfId="32008"/>
    <cellStyle name="Output 2 3 5 2 15 3" xfId="32009"/>
    <cellStyle name="Output 2 3 5 2 15 4" xfId="32010"/>
    <cellStyle name="Output 2 3 5 2 15 5" xfId="32011"/>
    <cellStyle name="Output 2 3 5 2 16" xfId="32012"/>
    <cellStyle name="Output 2 3 5 2 16 2" xfId="32013"/>
    <cellStyle name="Output 2 3 5 2 16 3" xfId="32014"/>
    <cellStyle name="Output 2 3 5 2 16 4" xfId="32015"/>
    <cellStyle name="Output 2 3 5 2 16 5" xfId="32016"/>
    <cellStyle name="Output 2 3 5 2 17" xfId="32017"/>
    <cellStyle name="Output 2 3 5 2 17 2" xfId="32018"/>
    <cellStyle name="Output 2 3 5 2 17 3" xfId="32019"/>
    <cellStyle name="Output 2 3 5 2 17 4" xfId="32020"/>
    <cellStyle name="Output 2 3 5 2 17 5" xfId="32021"/>
    <cellStyle name="Output 2 3 5 2 18" xfId="32022"/>
    <cellStyle name="Output 2 3 5 2 18 2" xfId="32023"/>
    <cellStyle name="Output 2 3 5 2 18 3" xfId="32024"/>
    <cellStyle name="Output 2 3 5 2 18 4" xfId="32025"/>
    <cellStyle name="Output 2 3 5 2 18 5" xfId="32026"/>
    <cellStyle name="Output 2 3 5 2 19" xfId="32027"/>
    <cellStyle name="Output 2 3 5 2 2" xfId="32028"/>
    <cellStyle name="Output 2 3 5 2 2 2" xfId="32029"/>
    <cellStyle name="Output 2 3 5 2 2 2 2" xfId="32030"/>
    <cellStyle name="Output 2 3 5 2 2 2 3" xfId="32031"/>
    <cellStyle name="Output 2 3 5 2 2 2 4" xfId="32032"/>
    <cellStyle name="Output 2 3 5 2 2 2 5" xfId="32033"/>
    <cellStyle name="Output 2 3 5 2 2 2 6" xfId="32034"/>
    <cellStyle name="Output 2 3 5 2 2 2 7" xfId="32035"/>
    <cellStyle name="Output 2 3 5 2 2 3" xfId="32036"/>
    <cellStyle name="Output 2 3 5 2 2 4" xfId="32037"/>
    <cellStyle name="Output 2 3 5 2 2 5" xfId="32038"/>
    <cellStyle name="Output 2 3 5 2 3" xfId="32039"/>
    <cellStyle name="Output 2 3 5 2 3 2" xfId="32040"/>
    <cellStyle name="Output 2 3 5 2 3 2 2" xfId="32041"/>
    <cellStyle name="Output 2 3 5 2 3 2 3" xfId="32042"/>
    <cellStyle name="Output 2 3 5 2 3 2 4" xfId="32043"/>
    <cellStyle name="Output 2 3 5 2 3 2 5" xfId="32044"/>
    <cellStyle name="Output 2 3 5 2 3 2 6" xfId="32045"/>
    <cellStyle name="Output 2 3 5 2 3 2 7" xfId="32046"/>
    <cellStyle name="Output 2 3 5 2 3 3" xfId="32047"/>
    <cellStyle name="Output 2 3 5 2 3 4" xfId="32048"/>
    <cellStyle name="Output 2 3 5 2 3 5" xfId="32049"/>
    <cellStyle name="Output 2 3 5 2 4" xfId="32050"/>
    <cellStyle name="Output 2 3 5 2 4 2" xfId="32051"/>
    <cellStyle name="Output 2 3 5 2 4 2 2" xfId="32052"/>
    <cellStyle name="Output 2 3 5 2 4 2 3" xfId="32053"/>
    <cellStyle name="Output 2 3 5 2 4 2 4" xfId="32054"/>
    <cellStyle name="Output 2 3 5 2 4 2 5" xfId="32055"/>
    <cellStyle name="Output 2 3 5 2 4 2 6" xfId="32056"/>
    <cellStyle name="Output 2 3 5 2 4 2 7" xfId="32057"/>
    <cellStyle name="Output 2 3 5 2 4 3" xfId="32058"/>
    <cellStyle name="Output 2 3 5 2 4 4" xfId="32059"/>
    <cellStyle name="Output 2 3 5 2 4 5" xfId="32060"/>
    <cellStyle name="Output 2 3 5 2 5" xfId="32061"/>
    <cellStyle name="Output 2 3 5 2 5 2" xfId="32062"/>
    <cellStyle name="Output 2 3 5 2 5 3" xfId="32063"/>
    <cellStyle name="Output 2 3 5 2 5 4" xfId="32064"/>
    <cellStyle name="Output 2 3 5 2 5 5" xfId="32065"/>
    <cellStyle name="Output 2 3 5 2 5 6" xfId="32066"/>
    <cellStyle name="Output 2 3 5 2 5 7" xfId="32067"/>
    <cellStyle name="Output 2 3 5 2 5 8" xfId="32068"/>
    <cellStyle name="Output 2 3 5 2 6" xfId="32069"/>
    <cellStyle name="Output 2 3 5 2 6 2" xfId="32070"/>
    <cellStyle name="Output 2 3 5 2 6 3" xfId="32071"/>
    <cellStyle name="Output 2 3 5 2 6 4" xfId="32072"/>
    <cellStyle name="Output 2 3 5 2 6 5" xfId="32073"/>
    <cellStyle name="Output 2 3 5 2 6 6" xfId="32074"/>
    <cellStyle name="Output 2 3 5 2 6 7" xfId="32075"/>
    <cellStyle name="Output 2 3 5 2 7" xfId="32076"/>
    <cellStyle name="Output 2 3 5 2 7 2" xfId="32077"/>
    <cellStyle name="Output 2 3 5 2 7 3" xfId="32078"/>
    <cellStyle name="Output 2 3 5 2 7 4" xfId="32079"/>
    <cellStyle name="Output 2 3 5 2 7 5" xfId="32080"/>
    <cellStyle name="Output 2 3 5 2 8" xfId="32081"/>
    <cellStyle name="Output 2 3 5 2 8 2" xfId="32082"/>
    <cellStyle name="Output 2 3 5 2 8 3" xfId="32083"/>
    <cellStyle name="Output 2 3 5 2 8 4" xfId="32084"/>
    <cellStyle name="Output 2 3 5 2 8 5" xfId="32085"/>
    <cellStyle name="Output 2 3 5 2 9" xfId="32086"/>
    <cellStyle name="Output 2 3 5 2 9 2" xfId="32087"/>
    <cellStyle name="Output 2 3 5 2 9 3" xfId="32088"/>
    <cellStyle name="Output 2 3 5 2 9 4" xfId="32089"/>
    <cellStyle name="Output 2 3 5 2 9 5" xfId="32090"/>
    <cellStyle name="Output 2 3 5 3" xfId="32091"/>
    <cellStyle name="Output 2 3 5 3 10" xfId="32092"/>
    <cellStyle name="Output 2 3 5 3 2" xfId="32093"/>
    <cellStyle name="Output 2 3 5 3 2 2" xfId="32094"/>
    <cellStyle name="Output 2 3 5 3 2 2 2" xfId="32095"/>
    <cellStyle name="Output 2 3 5 3 2 2 3" xfId="32096"/>
    <cellStyle name="Output 2 3 5 3 2 2 4" xfId="32097"/>
    <cellStyle name="Output 2 3 5 3 2 2 5" xfId="32098"/>
    <cellStyle name="Output 2 3 5 3 2 2 6" xfId="32099"/>
    <cellStyle name="Output 2 3 5 3 2 2 7" xfId="32100"/>
    <cellStyle name="Output 2 3 5 3 2 3" xfId="32101"/>
    <cellStyle name="Output 2 3 5 3 2 4" xfId="32102"/>
    <cellStyle name="Output 2 3 5 3 3" xfId="32103"/>
    <cellStyle name="Output 2 3 5 3 3 2" xfId="32104"/>
    <cellStyle name="Output 2 3 5 3 3 2 2" xfId="32105"/>
    <cellStyle name="Output 2 3 5 3 3 2 3" xfId="32106"/>
    <cellStyle name="Output 2 3 5 3 3 2 4" xfId="32107"/>
    <cellStyle name="Output 2 3 5 3 3 2 5" xfId="32108"/>
    <cellStyle name="Output 2 3 5 3 3 2 6" xfId="32109"/>
    <cellStyle name="Output 2 3 5 3 3 2 7" xfId="32110"/>
    <cellStyle name="Output 2 3 5 3 3 3" xfId="32111"/>
    <cellStyle name="Output 2 3 5 3 3 4" xfId="32112"/>
    <cellStyle name="Output 2 3 5 3 4" xfId="32113"/>
    <cellStyle name="Output 2 3 5 3 4 2" xfId="32114"/>
    <cellStyle name="Output 2 3 5 3 4 2 2" xfId="32115"/>
    <cellStyle name="Output 2 3 5 3 4 2 3" xfId="32116"/>
    <cellStyle name="Output 2 3 5 3 4 2 4" xfId="32117"/>
    <cellStyle name="Output 2 3 5 3 4 2 5" xfId="32118"/>
    <cellStyle name="Output 2 3 5 3 4 2 6" xfId="32119"/>
    <cellStyle name="Output 2 3 5 3 4 2 7" xfId="32120"/>
    <cellStyle name="Output 2 3 5 3 4 3" xfId="32121"/>
    <cellStyle name="Output 2 3 5 3 4 4" xfId="32122"/>
    <cellStyle name="Output 2 3 5 3 5" xfId="32123"/>
    <cellStyle name="Output 2 3 5 3 5 2" xfId="32124"/>
    <cellStyle name="Output 2 3 5 3 5 3" xfId="32125"/>
    <cellStyle name="Output 2 3 5 3 5 4" xfId="32126"/>
    <cellStyle name="Output 2 3 5 3 5 5" xfId="32127"/>
    <cellStyle name="Output 2 3 5 3 5 6" xfId="32128"/>
    <cellStyle name="Output 2 3 5 3 5 7" xfId="32129"/>
    <cellStyle name="Output 2 3 5 3 5 8" xfId="32130"/>
    <cellStyle name="Output 2 3 5 3 6" xfId="32131"/>
    <cellStyle name="Output 2 3 5 3 6 2" xfId="32132"/>
    <cellStyle name="Output 2 3 5 3 6 3" xfId="32133"/>
    <cellStyle name="Output 2 3 5 3 6 4" xfId="32134"/>
    <cellStyle name="Output 2 3 5 3 6 5" xfId="32135"/>
    <cellStyle name="Output 2 3 5 3 6 6" xfId="32136"/>
    <cellStyle name="Output 2 3 5 3 6 7" xfId="32137"/>
    <cellStyle name="Output 2 3 5 3 7" xfId="32138"/>
    <cellStyle name="Output 2 3 5 3 8" xfId="32139"/>
    <cellStyle name="Output 2 3 5 3 9" xfId="32140"/>
    <cellStyle name="Output 2 3 5 4" xfId="32141"/>
    <cellStyle name="Output 2 3 5 4 2" xfId="32142"/>
    <cellStyle name="Output 2 3 5 4 2 2" xfId="32143"/>
    <cellStyle name="Output 2 3 5 4 2 3" xfId="32144"/>
    <cellStyle name="Output 2 3 5 4 2 4" xfId="32145"/>
    <cellStyle name="Output 2 3 5 4 2 5" xfId="32146"/>
    <cellStyle name="Output 2 3 5 4 2 6" xfId="32147"/>
    <cellStyle name="Output 2 3 5 4 2 7" xfId="32148"/>
    <cellStyle name="Output 2 3 5 4 3" xfId="32149"/>
    <cellStyle name="Output 2 3 5 4 4" xfId="32150"/>
    <cellStyle name="Output 2 3 5 4 5" xfId="32151"/>
    <cellStyle name="Output 2 3 5 5" xfId="32152"/>
    <cellStyle name="Output 2 3 5 5 2" xfId="32153"/>
    <cellStyle name="Output 2 3 5 5 2 2" xfId="32154"/>
    <cellStyle name="Output 2 3 5 5 2 3" xfId="32155"/>
    <cellStyle name="Output 2 3 5 5 2 4" xfId="32156"/>
    <cellStyle name="Output 2 3 5 5 2 5" xfId="32157"/>
    <cellStyle name="Output 2 3 5 5 2 6" xfId="32158"/>
    <cellStyle name="Output 2 3 5 5 2 7" xfId="32159"/>
    <cellStyle name="Output 2 3 5 5 3" xfId="32160"/>
    <cellStyle name="Output 2 3 5 5 4" xfId="32161"/>
    <cellStyle name="Output 2 3 5 5 5" xfId="32162"/>
    <cellStyle name="Output 2 3 5 6" xfId="32163"/>
    <cellStyle name="Output 2 3 5 6 2" xfId="32164"/>
    <cellStyle name="Output 2 3 5 6 2 2" xfId="32165"/>
    <cellStyle name="Output 2 3 5 6 2 3" xfId="32166"/>
    <cellStyle name="Output 2 3 5 6 2 4" xfId="32167"/>
    <cellStyle name="Output 2 3 5 6 2 5" xfId="32168"/>
    <cellStyle name="Output 2 3 5 6 2 6" xfId="32169"/>
    <cellStyle name="Output 2 3 5 6 2 7" xfId="32170"/>
    <cellStyle name="Output 2 3 5 6 3" xfId="32171"/>
    <cellStyle name="Output 2 3 5 6 4" xfId="32172"/>
    <cellStyle name="Output 2 3 5 6 5" xfId="32173"/>
    <cellStyle name="Output 2 3 5 7" xfId="32174"/>
    <cellStyle name="Output 2 3 5 7 2" xfId="32175"/>
    <cellStyle name="Output 2 3 5 7 2 2" xfId="32176"/>
    <cellStyle name="Output 2 3 5 7 2 3" xfId="32177"/>
    <cellStyle name="Output 2 3 5 7 2 4" xfId="32178"/>
    <cellStyle name="Output 2 3 5 7 2 5" xfId="32179"/>
    <cellStyle name="Output 2 3 5 7 2 6" xfId="32180"/>
    <cellStyle name="Output 2 3 5 7 2 7" xfId="32181"/>
    <cellStyle name="Output 2 3 5 7 3" xfId="32182"/>
    <cellStyle name="Output 2 3 5 7 4" xfId="32183"/>
    <cellStyle name="Output 2 3 5 7 5" xfId="32184"/>
    <cellStyle name="Output 2 3 5 8" xfId="32185"/>
    <cellStyle name="Output 2 3 5 8 2" xfId="32186"/>
    <cellStyle name="Output 2 3 5 8 3" xfId="32187"/>
    <cellStyle name="Output 2 3 5 8 4" xfId="32188"/>
    <cellStyle name="Output 2 3 5 8 5" xfId="32189"/>
    <cellStyle name="Output 2 3 5 8 6" xfId="32190"/>
    <cellStyle name="Output 2 3 5 8 7" xfId="32191"/>
    <cellStyle name="Output 2 3 5 8 8" xfId="32192"/>
    <cellStyle name="Output 2 3 5 9" xfId="32193"/>
    <cellStyle name="Output 2 3 5 9 2" xfId="32194"/>
    <cellStyle name="Output 2 3 5 9 3" xfId="32195"/>
    <cellStyle name="Output 2 3 5 9 4" xfId="32196"/>
    <cellStyle name="Output 2 3 5 9 5" xfId="32197"/>
    <cellStyle name="Output 2 3 5 9 6" xfId="32198"/>
    <cellStyle name="Output 2 3 5 9 7" xfId="32199"/>
    <cellStyle name="Output 2 3 6" xfId="32200"/>
    <cellStyle name="Output 2 3 6 10" xfId="32201"/>
    <cellStyle name="Output 2 3 6 10 2" xfId="32202"/>
    <cellStyle name="Output 2 3 6 10 3" xfId="32203"/>
    <cellStyle name="Output 2 3 6 10 4" xfId="32204"/>
    <cellStyle name="Output 2 3 6 10 5" xfId="32205"/>
    <cellStyle name="Output 2 3 6 11" xfId="32206"/>
    <cellStyle name="Output 2 3 6 11 2" xfId="32207"/>
    <cellStyle name="Output 2 3 6 11 3" xfId="32208"/>
    <cellStyle name="Output 2 3 6 11 4" xfId="32209"/>
    <cellStyle name="Output 2 3 6 11 5" xfId="32210"/>
    <cellStyle name="Output 2 3 6 12" xfId="32211"/>
    <cellStyle name="Output 2 3 6 12 2" xfId="32212"/>
    <cellStyle name="Output 2 3 6 12 3" xfId="32213"/>
    <cellStyle name="Output 2 3 6 12 4" xfId="32214"/>
    <cellStyle name="Output 2 3 6 12 5" xfId="32215"/>
    <cellStyle name="Output 2 3 6 13" xfId="32216"/>
    <cellStyle name="Output 2 3 6 13 2" xfId="32217"/>
    <cellStyle name="Output 2 3 6 13 3" xfId="32218"/>
    <cellStyle name="Output 2 3 6 13 4" xfId="32219"/>
    <cellStyle name="Output 2 3 6 13 5" xfId="32220"/>
    <cellStyle name="Output 2 3 6 14" xfId="32221"/>
    <cellStyle name="Output 2 3 6 14 2" xfId="32222"/>
    <cellStyle name="Output 2 3 6 14 3" xfId="32223"/>
    <cellStyle name="Output 2 3 6 14 4" xfId="32224"/>
    <cellStyle name="Output 2 3 6 14 5" xfId="32225"/>
    <cellStyle name="Output 2 3 6 15" xfId="32226"/>
    <cellStyle name="Output 2 3 6 15 2" xfId="32227"/>
    <cellStyle name="Output 2 3 6 15 3" xfId="32228"/>
    <cellStyle name="Output 2 3 6 15 4" xfId="32229"/>
    <cellStyle name="Output 2 3 6 15 5" xfId="32230"/>
    <cellStyle name="Output 2 3 6 16" xfId="32231"/>
    <cellStyle name="Output 2 3 6 16 2" xfId="32232"/>
    <cellStyle name="Output 2 3 6 16 3" xfId="32233"/>
    <cellStyle name="Output 2 3 6 16 4" xfId="32234"/>
    <cellStyle name="Output 2 3 6 16 5" xfId="32235"/>
    <cellStyle name="Output 2 3 6 17" xfId="32236"/>
    <cellStyle name="Output 2 3 6 17 2" xfId="32237"/>
    <cellStyle name="Output 2 3 6 17 3" xfId="32238"/>
    <cellStyle name="Output 2 3 6 17 4" xfId="32239"/>
    <cellStyle name="Output 2 3 6 17 5" xfId="32240"/>
    <cellStyle name="Output 2 3 6 18" xfId="32241"/>
    <cellStyle name="Output 2 3 6 18 2" xfId="32242"/>
    <cellStyle name="Output 2 3 6 18 3" xfId="32243"/>
    <cellStyle name="Output 2 3 6 18 4" xfId="32244"/>
    <cellStyle name="Output 2 3 6 18 5" xfId="32245"/>
    <cellStyle name="Output 2 3 6 19" xfId="32246"/>
    <cellStyle name="Output 2 3 6 2" xfId="32247"/>
    <cellStyle name="Output 2 3 6 2 2" xfId="32248"/>
    <cellStyle name="Output 2 3 6 2 2 2" xfId="32249"/>
    <cellStyle name="Output 2 3 6 2 2 3" xfId="32250"/>
    <cellStyle name="Output 2 3 6 2 2 4" xfId="32251"/>
    <cellStyle name="Output 2 3 6 2 2 5" xfId="32252"/>
    <cellStyle name="Output 2 3 6 2 2 6" xfId="32253"/>
    <cellStyle name="Output 2 3 6 2 2 7" xfId="32254"/>
    <cellStyle name="Output 2 3 6 2 3" xfId="32255"/>
    <cellStyle name="Output 2 3 6 2 4" xfId="32256"/>
    <cellStyle name="Output 2 3 6 2 5" xfId="32257"/>
    <cellStyle name="Output 2 3 6 3" xfId="32258"/>
    <cellStyle name="Output 2 3 6 3 2" xfId="32259"/>
    <cellStyle name="Output 2 3 6 3 2 2" xfId="32260"/>
    <cellStyle name="Output 2 3 6 3 2 3" xfId="32261"/>
    <cellStyle name="Output 2 3 6 3 2 4" xfId="32262"/>
    <cellStyle name="Output 2 3 6 3 2 5" xfId="32263"/>
    <cellStyle name="Output 2 3 6 3 2 6" xfId="32264"/>
    <cellStyle name="Output 2 3 6 3 2 7" xfId="32265"/>
    <cellStyle name="Output 2 3 6 3 3" xfId="32266"/>
    <cellStyle name="Output 2 3 6 3 4" xfId="32267"/>
    <cellStyle name="Output 2 3 6 3 5" xfId="32268"/>
    <cellStyle name="Output 2 3 6 4" xfId="32269"/>
    <cellStyle name="Output 2 3 6 4 2" xfId="32270"/>
    <cellStyle name="Output 2 3 6 4 2 2" xfId="32271"/>
    <cellStyle name="Output 2 3 6 4 2 3" xfId="32272"/>
    <cellStyle name="Output 2 3 6 4 2 4" xfId="32273"/>
    <cellStyle name="Output 2 3 6 4 2 5" xfId="32274"/>
    <cellStyle name="Output 2 3 6 4 2 6" xfId="32275"/>
    <cellStyle name="Output 2 3 6 4 2 7" xfId="32276"/>
    <cellStyle name="Output 2 3 6 4 3" xfId="32277"/>
    <cellStyle name="Output 2 3 6 4 4" xfId="32278"/>
    <cellStyle name="Output 2 3 6 4 5" xfId="32279"/>
    <cellStyle name="Output 2 3 6 5" xfId="32280"/>
    <cellStyle name="Output 2 3 6 5 2" xfId="32281"/>
    <cellStyle name="Output 2 3 6 5 3" xfId="32282"/>
    <cellStyle name="Output 2 3 6 5 4" xfId="32283"/>
    <cellStyle name="Output 2 3 6 5 5" xfId="32284"/>
    <cellStyle name="Output 2 3 6 5 6" xfId="32285"/>
    <cellStyle name="Output 2 3 6 5 7" xfId="32286"/>
    <cellStyle name="Output 2 3 6 5 8" xfId="32287"/>
    <cellStyle name="Output 2 3 6 6" xfId="32288"/>
    <cellStyle name="Output 2 3 6 6 2" xfId="32289"/>
    <cellStyle name="Output 2 3 6 6 3" xfId="32290"/>
    <cellStyle name="Output 2 3 6 6 4" xfId="32291"/>
    <cellStyle name="Output 2 3 6 6 5" xfId="32292"/>
    <cellStyle name="Output 2 3 6 6 6" xfId="32293"/>
    <cellStyle name="Output 2 3 6 6 7" xfId="32294"/>
    <cellStyle name="Output 2 3 6 7" xfId="32295"/>
    <cellStyle name="Output 2 3 6 7 2" xfId="32296"/>
    <cellStyle name="Output 2 3 6 7 3" xfId="32297"/>
    <cellStyle name="Output 2 3 6 7 4" xfId="32298"/>
    <cellStyle name="Output 2 3 6 7 5" xfId="32299"/>
    <cellStyle name="Output 2 3 6 8" xfId="32300"/>
    <cellStyle name="Output 2 3 6 8 2" xfId="32301"/>
    <cellStyle name="Output 2 3 6 8 3" xfId="32302"/>
    <cellStyle name="Output 2 3 6 8 4" xfId="32303"/>
    <cellStyle name="Output 2 3 6 8 5" xfId="32304"/>
    <cellStyle name="Output 2 3 6 9" xfId="32305"/>
    <cellStyle name="Output 2 3 6 9 2" xfId="32306"/>
    <cellStyle name="Output 2 3 6 9 3" xfId="32307"/>
    <cellStyle name="Output 2 3 6 9 4" xfId="32308"/>
    <cellStyle name="Output 2 3 6 9 5" xfId="32309"/>
    <cellStyle name="Output 2 3 7" xfId="32310"/>
    <cellStyle name="Output 2 3 7 10" xfId="32311"/>
    <cellStyle name="Output 2 3 7 2" xfId="32312"/>
    <cellStyle name="Output 2 3 7 2 2" xfId="32313"/>
    <cellStyle name="Output 2 3 7 2 2 2" xfId="32314"/>
    <cellStyle name="Output 2 3 7 2 2 3" xfId="32315"/>
    <cellStyle name="Output 2 3 7 2 2 4" xfId="32316"/>
    <cellStyle name="Output 2 3 7 2 2 5" xfId="32317"/>
    <cellStyle name="Output 2 3 7 2 2 6" xfId="32318"/>
    <cellStyle name="Output 2 3 7 2 2 7" xfId="32319"/>
    <cellStyle name="Output 2 3 7 2 3" xfId="32320"/>
    <cellStyle name="Output 2 3 7 2 4" xfId="32321"/>
    <cellStyle name="Output 2 3 7 3" xfId="32322"/>
    <cellStyle name="Output 2 3 7 3 2" xfId="32323"/>
    <cellStyle name="Output 2 3 7 3 2 2" xfId="32324"/>
    <cellStyle name="Output 2 3 7 3 2 3" xfId="32325"/>
    <cellStyle name="Output 2 3 7 3 2 4" xfId="32326"/>
    <cellStyle name="Output 2 3 7 3 2 5" xfId="32327"/>
    <cellStyle name="Output 2 3 7 3 2 6" xfId="32328"/>
    <cellStyle name="Output 2 3 7 3 2 7" xfId="32329"/>
    <cellStyle name="Output 2 3 7 3 3" xfId="32330"/>
    <cellStyle name="Output 2 3 7 3 4" xfId="32331"/>
    <cellStyle name="Output 2 3 7 4" xfId="32332"/>
    <cellStyle name="Output 2 3 7 4 2" xfId="32333"/>
    <cellStyle name="Output 2 3 7 4 2 2" xfId="32334"/>
    <cellStyle name="Output 2 3 7 4 2 3" xfId="32335"/>
    <cellStyle name="Output 2 3 7 4 2 4" xfId="32336"/>
    <cellStyle name="Output 2 3 7 4 2 5" xfId="32337"/>
    <cellStyle name="Output 2 3 7 4 2 6" xfId="32338"/>
    <cellStyle name="Output 2 3 7 4 2 7" xfId="32339"/>
    <cellStyle name="Output 2 3 7 4 3" xfId="32340"/>
    <cellStyle name="Output 2 3 7 4 4" xfId="32341"/>
    <cellStyle name="Output 2 3 7 5" xfId="32342"/>
    <cellStyle name="Output 2 3 7 5 2" xfId="32343"/>
    <cellStyle name="Output 2 3 7 5 3" xfId="32344"/>
    <cellStyle name="Output 2 3 7 5 4" xfId="32345"/>
    <cellStyle name="Output 2 3 7 5 5" xfId="32346"/>
    <cellStyle name="Output 2 3 7 5 6" xfId="32347"/>
    <cellStyle name="Output 2 3 7 5 7" xfId="32348"/>
    <cellStyle name="Output 2 3 7 5 8" xfId="32349"/>
    <cellStyle name="Output 2 3 7 6" xfId="32350"/>
    <cellStyle name="Output 2 3 7 6 2" xfId="32351"/>
    <cellStyle name="Output 2 3 7 6 3" xfId="32352"/>
    <cellStyle name="Output 2 3 7 6 4" xfId="32353"/>
    <cellStyle name="Output 2 3 7 6 5" xfId="32354"/>
    <cellStyle name="Output 2 3 7 6 6" xfId="32355"/>
    <cellStyle name="Output 2 3 7 6 7" xfId="32356"/>
    <cellStyle name="Output 2 3 7 7" xfId="32357"/>
    <cellStyle name="Output 2 3 7 8" xfId="32358"/>
    <cellStyle name="Output 2 3 7 9" xfId="32359"/>
    <cellStyle name="Output 2 3 8" xfId="32360"/>
    <cellStyle name="Output 2 3 8 2" xfId="32361"/>
    <cellStyle name="Output 2 3 8 2 2" xfId="32362"/>
    <cellStyle name="Output 2 3 8 2 3" xfId="32363"/>
    <cellStyle name="Output 2 3 8 2 4" xfId="32364"/>
    <cellStyle name="Output 2 3 8 2 5" xfId="32365"/>
    <cellStyle name="Output 2 3 8 2 6" xfId="32366"/>
    <cellStyle name="Output 2 3 8 2 7" xfId="32367"/>
    <cellStyle name="Output 2 3 8 3" xfId="32368"/>
    <cellStyle name="Output 2 3 8 4" xfId="32369"/>
    <cellStyle name="Output 2 3 8 5" xfId="32370"/>
    <cellStyle name="Output 2 3 9" xfId="32371"/>
    <cellStyle name="Output 2 3 9 2" xfId="32372"/>
    <cellStyle name="Output 2 3 9 2 2" xfId="32373"/>
    <cellStyle name="Output 2 3 9 2 3" xfId="32374"/>
    <cellStyle name="Output 2 3 9 2 4" xfId="32375"/>
    <cellStyle name="Output 2 3 9 2 5" xfId="32376"/>
    <cellStyle name="Output 2 3 9 2 6" xfId="32377"/>
    <cellStyle name="Output 2 3 9 2 7" xfId="32378"/>
    <cellStyle name="Output 2 3 9 3" xfId="32379"/>
    <cellStyle name="Output 2 3 9 4" xfId="32380"/>
    <cellStyle name="Output 2 3 9 5" xfId="32381"/>
    <cellStyle name="Output 2 4" xfId="32382"/>
    <cellStyle name="Output 2 4 10" xfId="32383"/>
    <cellStyle name="Output 2 4 10 2" xfId="32384"/>
    <cellStyle name="Output 2 4 10 2 2" xfId="32385"/>
    <cellStyle name="Output 2 4 10 2 3" xfId="32386"/>
    <cellStyle name="Output 2 4 10 2 4" xfId="32387"/>
    <cellStyle name="Output 2 4 10 2 5" xfId="32388"/>
    <cellStyle name="Output 2 4 10 2 6" xfId="32389"/>
    <cellStyle name="Output 2 4 10 2 7" xfId="32390"/>
    <cellStyle name="Output 2 4 10 3" xfId="32391"/>
    <cellStyle name="Output 2 4 10 4" xfId="32392"/>
    <cellStyle name="Output 2 4 10 5" xfId="32393"/>
    <cellStyle name="Output 2 4 11" xfId="32394"/>
    <cellStyle name="Output 2 4 11 2" xfId="32395"/>
    <cellStyle name="Output 2 4 11 2 2" xfId="32396"/>
    <cellStyle name="Output 2 4 11 2 3" xfId="32397"/>
    <cellStyle name="Output 2 4 11 2 4" xfId="32398"/>
    <cellStyle name="Output 2 4 11 2 5" xfId="32399"/>
    <cellStyle name="Output 2 4 11 2 6" xfId="32400"/>
    <cellStyle name="Output 2 4 11 2 7" xfId="32401"/>
    <cellStyle name="Output 2 4 11 3" xfId="32402"/>
    <cellStyle name="Output 2 4 11 4" xfId="32403"/>
    <cellStyle name="Output 2 4 11 5" xfId="32404"/>
    <cellStyle name="Output 2 4 12" xfId="32405"/>
    <cellStyle name="Output 2 4 12 2" xfId="32406"/>
    <cellStyle name="Output 2 4 12 3" xfId="32407"/>
    <cellStyle name="Output 2 4 12 4" xfId="32408"/>
    <cellStyle name="Output 2 4 12 5" xfId="32409"/>
    <cellStyle name="Output 2 4 12 6" xfId="32410"/>
    <cellStyle name="Output 2 4 12 7" xfId="32411"/>
    <cellStyle name="Output 2 4 12 8" xfId="32412"/>
    <cellStyle name="Output 2 4 13" xfId="32413"/>
    <cellStyle name="Output 2 4 13 2" xfId="32414"/>
    <cellStyle name="Output 2 4 13 3" xfId="32415"/>
    <cellStyle name="Output 2 4 13 4" xfId="32416"/>
    <cellStyle name="Output 2 4 13 5" xfId="32417"/>
    <cellStyle name="Output 2 4 13 6" xfId="32418"/>
    <cellStyle name="Output 2 4 13 7" xfId="32419"/>
    <cellStyle name="Output 2 4 14" xfId="32420"/>
    <cellStyle name="Output 2 4 14 2" xfId="32421"/>
    <cellStyle name="Output 2 4 14 3" xfId="32422"/>
    <cellStyle name="Output 2 4 14 4" xfId="32423"/>
    <cellStyle name="Output 2 4 14 5" xfId="32424"/>
    <cellStyle name="Output 2 4 15" xfId="32425"/>
    <cellStyle name="Output 2 4 15 2" xfId="32426"/>
    <cellStyle name="Output 2 4 15 3" xfId="32427"/>
    <cellStyle name="Output 2 4 15 4" xfId="32428"/>
    <cellStyle name="Output 2 4 15 5" xfId="32429"/>
    <cellStyle name="Output 2 4 16" xfId="32430"/>
    <cellStyle name="Output 2 4 16 2" xfId="32431"/>
    <cellStyle name="Output 2 4 16 3" xfId="32432"/>
    <cellStyle name="Output 2 4 16 4" xfId="32433"/>
    <cellStyle name="Output 2 4 16 5" xfId="32434"/>
    <cellStyle name="Output 2 4 17" xfId="32435"/>
    <cellStyle name="Output 2 4 17 2" xfId="32436"/>
    <cellStyle name="Output 2 4 17 3" xfId="32437"/>
    <cellStyle name="Output 2 4 17 4" xfId="32438"/>
    <cellStyle name="Output 2 4 17 5" xfId="32439"/>
    <cellStyle name="Output 2 4 18" xfId="32440"/>
    <cellStyle name="Output 2 4 18 2" xfId="32441"/>
    <cellStyle name="Output 2 4 18 3" xfId="32442"/>
    <cellStyle name="Output 2 4 18 4" xfId="32443"/>
    <cellStyle name="Output 2 4 18 5" xfId="32444"/>
    <cellStyle name="Output 2 4 19" xfId="32445"/>
    <cellStyle name="Output 2 4 19 2" xfId="32446"/>
    <cellStyle name="Output 2 4 19 3" xfId="32447"/>
    <cellStyle name="Output 2 4 19 4" xfId="32448"/>
    <cellStyle name="Output 2 4 19 5" xfId="32449"/>
    <cellStyle name="Output 2 4 2" xfId="32450"/>
    <cellStyle name="Output 2 4 2 10" xfId="32451"/>
    <cellStyle name="Output 2 4 2 10 2" xfId="32452"/>
    <cellStyle name="Output 2 4 2 10 3" xfId="32453"/>
    <cellStyle name="Output 2 4 2 10 4" xfId="32454"/>
    <cellStyle name="Output 2 4 2 10 5" xfId="32455"/>
    <cellStyle name="Output 2 4 2 10 6" xfId="32456"/>
    <cellStyle name="Output 2 4 2 10 7" xfId="32457"/>
    <cellStyle name="Output 2 4 2 10 8" xfId="32458"/>
    <cellStyle name="Output 2 4 2 11" xfId="32459"/>
    <cellStyle name="Output 2 4 2 11 2" xfId="32460"/>
    <cellStyle name="Output 2 4 2 11 3" xfId="32461"/>
    <cellStyle name="Output 2 4 2 11 4" xfId="32462"/>
    <cellStyle name="Output 2 4 2 11 5" xfId="32463"/>
    <cellStyle name="Output 2 4 2 11 6" xfId="32464"/>
    <cellStyle name="Output 2 4 2 11 7" xfId="32465"/>
    <cellStyle name="Output 2 4 2 12" xfId="32466"/>
    <cellStyle name="Output 2 4 2 12 2" xfId="32467"/>
    <cellStyle name="Output 2 4 2 12 3" xfId="32468"/>
    <cellStyle name="Output 2 4 2 12 4" xfId="32469"/>
    <cellStyle name="Output 2 4 2 12 5" xfId="32470"/>
    <cellStyle name="Output 2 4 2 13" xfId="32471"/>
    <cellStyle name="Output 2 4 2 13 2" xfId="32472"/>
    <cellStyle name="Output 2 4 2 13 3" xfId="32473"/>
    <cellStyle name="Output 2 4 2 13 4" xfId="32474"/>
    <cellStyle name="Output 2 4 2 13 5" xfId="32475"/>
    <cellStyle name="Output 2 4 2 14" xfId="32476"/>
    <cellStyle name="Output 2 4 2 14 2" xfId="32477"/>
    <cellStyle name="Output 2 4 2 14 3" xfId="32478"/>
    <cellStyle name="Output 2 4 2 14 4" xfId="32479"/>
    <cellStyle name="Output 2 4 2 14 5" xfId="32480"/>
    <cellStyle name="Output 2 4 2 15" xfId="32481"/>
    <cellStyle name="Output 2 4 2 15 2" xfId="32482"/>
    <cellStyle name="Output 2 4 2 15 3" xfId="32483"/>
    <cellStyle name="Output 2 4 2 15 4" xfId="32484"/>
    <cellStyle name="Output 2 4 2 15 5" xfId="32485"/>
    <cellStyle name="Output 2 4 2 16" xfId="32486"/>
    <cellStyle name="Output 2 4 2 16 2" xfId="32487"/>
    <cellStyle name="Output 2 4 2 16 3" xfId="32488"/>
    <cellStyle name="Output 2 4 2 16 4" xfId="32489"/>
    <cellStyle name="Output 2 4 2 16 5" xfId="32490"/>
    <cellStyle name="Output 2 4 2 17" xfId="32491"/>
    <cellStyle name="Output 2 4 2 17 2" xfId="32492"/>
    <cellStyle name="Output 2 4 2 17 3" xfId="32493"/>
    <cellStyle name="Output 2 4 2 17 4" xfId="32494"/>
    <cellStyle name="Output 2 4 2 17 5" xfId="32495"/>
    <cellStyle name="Output 2 4 2 18" xfId="32496"/>
    <cellStyle name="Output 2 4 2 2" xfId="32497"/>
    <cellStyle name="Output 2 4 2 2 10" xfId="32498"/>
    <cellStyle name="Output 2 4 2 2 10 2" xfId="32499"/>
    <cellStyle name="Output 2 4 2 2 10 3" xfId="32500"/>
    <cellStyle name="Output 2 4 2 2 10 4" xfId="32501"/>
    <cellStyle name="Output 2 4 2 2 10 5" xfId="32502"/>
    <cellStyle name="Output 2 4 2 2 11" xfId="32503"/>
    <cellStyle name="Output 2 4 2 2 11 2" xfId="32504"/>
    <cellStyle name="Output 2 4 2 2 11 3" xfId="32505"/>
    <cellStyle name="Output 2 4 2 2 11 4" xfId="32506"/>
    <cellStyle name="Output 2 4 2 2 11 5" xfId="32507"/>
    <cellStyle name="Output 2 4 2 2 12" xfId="32508"/>
    <cellStyle name="Output 2 4 2 2 12 2" xfId="32509"/>
    <cellStyle name="Output 2 4 2 2 12 3" xfId="32510"/>
    <cellStyle name="Output 2 4 2 2 12 4" xfId="32511"/>
    <cellStyle name="Output 2 4 2 2 12 5" xfId="32512"/>
    <cellStyle name="Output 2 4 2 2 13" xfId="32513"/>
    <cellStyle name="Output 2 4 2 2 13 2" xfId="32514"/>
    <cellStyle name="Output 2 4 2 2 13 3" xfId="32515"/>
    <cellStyle name="Output 2 4 2 2 13 4" xfId="32516"/>
    <cellStyle name="Output 2 4 2 2 13 5" xfId="32517"/>
    <cellStyle name="Output 2 4 2 2 14" xfId="32518"/>
    <cellStyle name="Output 2 4 2 2 14 2" xfId="32519"/>
    <cellStyle name="Output 2 4 2 2 14 3" xfId="32520"/>
    <cellStyle name="Output 2 4 2 2 14 4" xfId="32521"/>
    <cellStyle name="Output 2 4 2 2 14 5" xfId="32522"/>
    <cellStyle name="Output 2 4 2 2 15" xfId="32523"/>
    <cellStyle name="Output 2 4 2 2 15 2" xfId="32524"/>
    <cellStyle name="Output 2 4 2 2 15 3" xfId="32525"/>
    <cellStyle name="Output 2 4 2 2 15 4" xfId="32526"/>
    <cellStyle name="Output 2 4 2 2 15 5" xfId="32527"/>
    <cellStyle name="Output 2 4 2 2 16" xfId="32528"/>
    <cellStyle name="Output 2 4 2 2 16 2" xfId="32529"/>
    <cellStyle name="Output 2 4 2 2 16 3" xfId="32530"/>
    <cellStyle name="Output 2 4 2 2 16 4" xfId="32531"/>
    <cellStyle name="Output 2 4 2 2 16 5" xfId="32532"/>
    <cellStyle name="Output 2 4 2 2 17" xfId="32533"/>
    <cellStyle name="Output 2 4 2 2 17 2" xfId="32534"/>
    <cellStyle name="Output 2 4 2 2 17 3" xfId="32535"/>
    <cellStyle name="Output 2 4 2 2 17 4" xfId="32536"/>
    <cellStyle name="Output 2 4 2 2 17 5" xfId="32537"/>
    <cellStyle name="Output 2 4 2 2 18" xfId="32538"/>
    <cellStyle name="Output 2 4 2 2 18 2" xfId="32539"/>
    <cellStyle name="Output 2 4 2 2 18 3" xfId="32540"/>
    <cellStyle name="Output 2 4 2 2 18 4" xfId="32541"/>
    <cellStyle name="Output 2 4 2 2 18 5" xfId="32542"/>
    <cellStyle name="Output 2 4 2 2 19" xfId="32543"/>
    <cellStyle name="Output 2 4 2 2 2" xfId="32544"/>
    <cellStyle name="Output 2 4 2 2 2 10" xfId="32545"/>
    <cellStyle name="Output 2 4 2 2 2 10 2" xfId="32546"/>
    <cellStyle name="Output 2 4 2 2 2 10 3" xfId="32547"/>
    <cellStyle name="Output 2 4 2 2 2 10 4" xfId="32548"/>
    <cellStyle name="Output 2 4 2 2 2 10 5" xfId="32549"/>
    <cellStyle name="Output 2 4 2 2 2 11" xfId="32550"/>
    <cellStyle name="Output 2 4 2 2 2 11 2" xfId="32551"/>
    <cellStyle name="Output 2 4 2 2 2 11 3" xfId="32552"/>
    <cellStyle name="Output 2 4 2 2 2 11 4" xfId="32553"/>
    <cellStyle name="Output 2 4 2 2 2 11 5" xfId="32554"/>
    <cellStyle name="Output 2 4 2 2 2 12" xfId="32555"/>
    <cellStyle name="Output 2 4 2 2 2 12 2" xfId="32556"/>
    <cellStyle name="Output 2 4 2 2 2 12 3" xfId="32557"/>
    <cellStyle name="Output 2 4 2 2 2 12 4" xfId="32558"/>
    <cellStyle name="Output 2 4 2 2 2 12 5" xfId="32559"/>
    <cellStyle name="Output 2 4 2 2 2 13" xfId="32560"/>
    <cellStyle name="Output 2 4 2 2 2 13 2" xfId="32561"/>
    <cellStyle name="Output 2 4 2 2 2 13 3" xfId="32562"/>
    <cellStyle name="Output 2 4 2 2 2 13 4" xfId="32563"/>
    <cellStyle name="Output 2 4 2 2 2 13 5" xfId="32564"/>
    <cellStyle name="Output 2 4 2 2 2 14" xfId="32565"/>
    <cellStyle name="Output 2 4 2 2 2 14 2" xfId="32566"/>
    <cellStyle name="Output 2 4 2 2 2 14 3" xfId="32567"/>
    <cellStyle name="Output 2 4 2 2 2 14 4" xfId="32568"/>
    <cellStyle name="Output 2 4 2 2 2 14 5" xfId="32569"/>
    <cellStyle name="Output 2 4 2 2 2 15" xfId="32570"/>
    <cellStyle name="Output 2 4 2 2 2 15 2" xfId="32571"/>
    <cellStyle name="Output 2 4 2 2 2 15 3" xfId="32572"/>
    <cellStyle name="Output 2 4 2 2 2 15 4" xfId="32573"/>
    <cellStyle name="Output 2 4 2 2 2 15 5" xfId="32574"/>
    <cellStyle name="Output 2 4 2 2 2 16" xfId="32575"/>
    <cellStyle name="Output 2 4 2 2 2 16 2" xfId="32576"/>
    <cellStyle name="Output 2 4 2 2 2 16 3" xfId="32577"/>
    <cellStyle name="Output 2 4 2 2 2 16 4" xfId="32578"/>
    <cellStyle name="Output 2 4 2 2 2 16 5" xfId="32579"/>
    <cellStyle name="Output 2 4 2 2 2 17" xfId="32580"/>
    <cellStyle name="Output 2 4 2 2 2 17 2" xfId="32581"/>
    <cellStyle name="Output 2 4 2 2 2 17 3" xfId="32582"/>
    <cellStyle name="Output 2 4 2 2 2 17 4" xfId="32583"/>
    <cellStyle name="Output 2 4 2 2 2 17 5" xfId="32584"/>
    <cellStyle name="Output 2 4 2 2 2 18" xfId="32585"/>
    <cellStyle name="Output 2 4 2 2 2 18 2" xfId="32586"/>
    <cellStyle name="Output 2 4 2 2 2 18 3" xfId="32587"/>
    <cellStyle name="Output 2 4 2 2 2 18 4" xfId="32588"/>
    <cellStyle name="Output 2 4 2 2 2 18 5" xfId="32589"/>
    <cellStyle name="Output 2 4 2 2 2 19" xfId="32590"/>
    <cellStyle name="Output 2 4 2 2 2 2" xfId="32591"/>
    <cellStyle name="Output 2 4 2 2 2 2 2" xfId="32592"/>
    <cellStyle name="Output 2 4 2 2 2 2 2 2" xfId="32593"/>
    <cellStyle name="Output 2 4 2 2 2 2 2 3" xfId="32594"/>
    <cellStyle name="Output 2 4 2 2 2 2 2 4" xfId="32595"/>
    <cellStyle name="Output 2 4 2 2 2 2 2 5" xfId="32596"/>
    <cellStyle name="Output 2 4 2 2 2 2 2 6" xfId="32597"/>
    <cellStyle name="Output 2 4 2 2 2 2 2 7" xfId="32598"/>
    <cellStyle name="Output 2 4 2 2 2 2 3" xfId="32599"/>
    <cellStyle name="Output 2 4 2 2 2 2 4" xfId="32600"/>
    <cellStyle name="Output 2 4 2 2 2 2 5" xfId="32601"/>
    <cellStyle name="Output 2 4 2 2 2 3" xfId="32602"/>
    <cellStyle name="Output 2 4 2 2 2 3 2" xfId="32603"/>
    <cellStyle name="Output 2 4 2 2 2 3 2 2" xfId="32604"/>
    <cellStyle name="Output 2 4 2 2 2 3 2 3" xfId="32605"/>
    <cellStyle name="Output 2 4 2 2 2 3 2 4" xfId="32606"/>
    <cellStyle name="Output 2 4 2 2 2 3 2 5" xfId="32607"/>
    <cellStyle name="Output 2 4 2 2 2 3 2 6" xfId="32608"/>
    <cellStyle name="Output 2 4 2 2 2 3 2 7" xfId="32609"/>
    <cellStyle name="Output 2 4 2 2 2 3 3" xfId="32610"/>
    <cellStyle name="Output 2 4 2 2 2 3 4" xfId="32611"/>
    <cellStyle name="Output 2 4 2 2 2 3 5" xfId="32612"/>
    <cellStyle name="Output 2 4 2 2 2 4" xfId="32613"/>
    <cellStyle name="Output 2 4 2 2 2 4 2" xfId="32614"/>
    <cellStyle name="Output 2 4 2 2 2 4 2 2" xfId="32615"/>
    <cellStyle name="Output 2 4 2 2 2 4 2 3" xfId="32616"/>
    <cellStyle name="Output 2 4 2 2 2 4 2 4" xfId="32617"/>
    <cellStyle name="Output 2 4 2 2 2 4 2 5" xfId="32618"/>
    <cellStyle name="Output 2 4 2 2 2 4 2 6" xfId="32619"/>
    <cellStyle name="Output 2 4 2 2 2 4 2 7" xfId="32620"/>
    <cellStyle name="Output 2 4 2 2 2 4 3" xfId="32621"/>
    <cellStyle name="Output 2 4 2 2 2 4 4" xfId="32622"/>
    <cellStyle name="Output 2 4 2 2 2 4 5" xfId="32623"/>
    <cellStyle name="Output 2 4 2 2 2 5" xfId="32624"/>
    <cellStyle name="Output 2 4 2 2 2 5 2" xfId="32625"/>
    <cellStyle name="Output 2 4 2 2 2 5 3" xfId="32626"/>
    <cellStyle name="Output 2 4 2 2 2 5 4" xfId="32627"/>
    <cellStyle name="Output 2 4 2 2 2 5 5" xfId="32628"/>
    <cellStyle name="Output 2 4 2 2 2 5 6" xfId="32629"/>
    <cellStyle name="Output 2 4 2 2 2 5 7" xfId="32630"/>
    <cellStyle name="Output 2 4 2 2 2 5 8" xfId="32631"/>
    <cellStyle name="Output 2 4 2 2 2 6" xfId="32632"/>
    <cellStyle name="Output 2 4 2 2 2 6 2" xfId="32633"/>
    <cellStyle name="Output 2 4 2 2 2 6 3" xfId="32634"/>
    <cellStyle name="Output 2 4 2 2 2 6 4" xfId="32635"/>
    <cellStyle name="Output 2 4 2 2 2 6 5" xfId="32636"/>
    <cellStyle name="Output 2 4 2 2 2 6 6" xfId="32637"/>
    <cellStyle name="Output 2 4 2 2 2 6 7" xfId="32638"/>
    <cellStyle name="Output 2 4 2 2 2 7" xfId="32639"/>
    <cellStyle name="Output 2 4 2 2 2 7 2" xfId="32640"/>
    <cellStyle name="Output 2 4 2 2 2 7 3" xfId="32641"/>
    <cellStyle name="Output 2 4 2 2 2 7 4" xfId="32642"/>
    <cellStyle name="Output 2 4 2 2 2 7 5" xfId="32643"/>
    <cellStyle name="Output 2 4 2 2 2 8" xfId="32644"/>
    <cellStyle name="Output 2 4 2 2 2 8 2" xfId="32645"/>
    <cellStyle name="Output 2 4 2 2 2 8 3" xfId="32646"/>
    <cellStyle name="Output 2 4 2 2 2 8 4" xfId="32647"/>
    <cellStyle name="Output 2 4 2 2 2 8 5" xfId="32648"/>
    <cellStyle name="Output 2 4 2 2 2 9" xfId="32649"/>
    <cellStyle name="Output 2 4 2 2 2 9 2" xfId="32650"/>
    <cellStyle name="Output 2 4 2 2 2 9 3" xfId="32651"/>
    <cellStyle name="Output 2 4 2 2 2 9 4" xfId="32652"/>
    <cellStyle name="Output 2 4 2 2 2 9 5" xfId="32653"/>
    <cellStyle name="Output 2 4 2 2 3" xfId="32654"/>
    <cellStyle name="Output 2 4 2 2 3 10" xfId="32655"/>
    <cellStyle name="Output 2 4 2 2 3 2" xfId="32656"/>
    <cellStyle name="Output 2 4 2 2 3 2 2" xfId="32657"/>
    <cellStyle name="Output 2 4 2 2 3 2 2 2" xfId="32658"/>
    <cellStyle name="Output 2 4 2 2 3 2 2 3" xfId="32659"/>
    <cellStyle name="Output 2 4 2 2 3 2 2 4" xfId="32660"/>
    <cellStyle name="Output 2 4 2 2 3 2 2 5" xfId="32661"/>
    <cellStyle name="Output 2 4 2 2 3 2 2 6" xfId="32662"/>
    <cellStyle name="Output 2 4 2 2 3 2 2 7" xfId="32663"/>
    <cellStyle name="Output 2 4 2 2 3 2 3" xfId="32664"/>
    <cellStyle name="Output 2 4 2 2 3 2 4" xfId="32665"/>
    <cellStyle name="Output 2 4 2 2 3 3" xfId="32666"/>
    <cellStyle name="Output 2 4 2 2 3 3 2" xfId="32667"/>
    <cellStyle name="Output 2 4 2 2 3 3 2 2" xfId="32668"/>
    <cellStyle name="Output 2 4 2 2 3 3 2 3" xfId="32669"/>
    <cellStyle name="Output 2 4 2 2 3 3 2 4" xfId="32670"/>
    <cellStyle name="Output 2 4 2 2 3 3 2 5" xfId="32671"/>
    <cellStyle name="Output 2 4 2 2 3 3 2 6" xfId="32672"/>
    <cellStyle name="Output 2 4 2 2 3 3 2 7" xfId="32673"/>
    <cellStyle name="Output 2 4 2 2 3 3 3" xfId="32674"/>
    <cellStyle name="Output 2 4 2 2 3 3 4" xfId="32675"/>
    <cellStyle name="Output 2 4 2 2 3 4" xfId="32676"/>
    <cellStyle name="Output 2 4 2 2 3 4 2" xfId="32677"/>
    <cellStyle name="Output 2 4 2 2 3 4 2 2" xfId="32678"/>
    <cellStyle name="Output 2 4 2 2 3 4 2 3" xfId="32679"/>
    <cellStyle name="Output 2 4 2 2 3 4 2 4" xfId="32680"/>
    <cellStyle name="Output 2 4 2 2 3 4 2 5" xfId="32681"/>
    <cellStyle name="Output 2 4 2 2 3 4 2 6" xfId="32682"/>
    <cellStyle name="Output 2 4 2 2 3 4 2 7" xfId="32683"/>
    <cellStyle name="Output 2 4 2 2 3 4 3" xfId="32684"/>
    <cellStyle name="Output 2 4 2 2 3 4 4" xfId="32685"/>
    <cellStyle name="Output 2 4 2 2 3 5" xfId="32686"/>
    <cellStyle name="Output 2 4 2 2 3 5 2" xfId="32687"/>
    <cellStyle name="Output 2 4 2 2 3 5 3" xfId="32688"/>
    <cellStyle name="Output 2 4 2 2 3 5 4" xfId="32689"/>
    <cellStyle name="Output 2 4 2 2 3 5 5" xfId="32690"/>
    <cellStyle name="Output 2 4 2 2 3 5 6" xfId="32691"/>
    <cellStyle name="Output 2 4 2 2 3 5 7" xfId="32692"/>
    <cellStyle name="Output 2 4 2 2 3 5 8" xfId="32693"/>
    <cellStyle name="Output 2 4 2 2 3 6" xfId="32694"/>
    <cellStyle name="Output 2 4 2 2 3 6 2" xfId="32695"/>
    <cellStyle name="Output 2 4 2 2 3 6 3" xfId="32696"/>
    <cellStyle name="Output 2 4 2 2 3 6 4" xfId="32697"/>
    <cellStyle name="Output 2 4 2 2 3 6 5" xfId="32698"/>
    <cellStyle name="Output 2 4 2 2 3 6 6" xfId="32699"/>
    <cellStyle name="Output 2 4 2 2 3 6 7" xfId="32700"/>
    <cellStyle name="Output 2 4 2 2 3 7" xfId="32701"/>
    <cellStyle name="Output 2 4 2 2 3 8" xfId="32702"/>
    <cellStyle name="Output 2 4 2 2 3 9" xfId="32703"/>
    <cellStyle name="Output 2 4 2 2 4" xfId="32704"/>
    <cellStyle name="Output 2 4 2 2 4 2" xfId="32705"/>
    <cellStyle name="Output 2 4 2 2 4 2 2" xfId="32706"/>
    <cellStyle name="Output 2 4 2 2 4 2 3" xfId="32707"/>
    <cellStyle name="Output 2 4 2 2 4 2 4" xfId="32708"/>
    <cellStyle name="Output 2 4 2 2 4 2 5" xfId="32709"/>
    <cellStyle name="Output 2 4 2 2 4 2 6" xfId="32710"/>
    <cellStyle name="Output 2 4 2 2 4 2 7" xfId="32711"/>
    <cellStyle name="Output 2 4 2 2 4 3" xfId="32712"/>
    <cellStyle name="Output 2 4 2 2 4 4" xfId="32713"/>
    <cellStyle name="Output 2 4 2 2 4 5" xfId="32714"/>
    <cellStyle name="Output 2 4 2 2 5" xfId="32715"/>
    <cellStyle name="Output 2 4 2 2 5 2" xfId="32716"/>
    <cellStyle name="Output 2 4 2 2 5 2 2" xfId="32717"/>
    <cellStyle name="Output 2 4 2 2 5 2 3" xfId="32718"/>
    <cellStyle name="Output 2 4 2 2 5 2 4" xfId="32719"/>
    <cellStyle name="Output 2 4 2 2 5 2 5" xfId="32720"/>
    <cellStyle name="Output 2 4 2 2 5 2 6" xfId="32721"/>
    <cellStyle name="Output 2 4 2 2 5 2 7" xfId="32722"/>
    <cellStyle name="Output 2 4 2 2 5 3" xfId="32723"/>
    <cellStyle name="Output 2 4 2 2 5 4" xfId="32724"/>
    <cellStyle name="Output 2 4 2 2 5 5" xfId="32725"/>
    <cellStyle name="Output 2 4 2 2 6" xfId="32726"/>
    <cellStyle name="Output 2 4 2 2 6 2" xfId="32727"/>
    <cellStyle name="Output 2 4 2 2 6 2 2" xfId="32728"/>
    <cellStyle name="Output 2 4 2 2 6 2 3" xfId="32729"/>
    <cellStyle name="Output 2 4 2 2 6 2 4" xfId="32730"/>
    <cellStyle name="Output 2 4 2 2 6 2 5" xfId="32731"/>
    <cellStyle name="Output 2 4 2 2 6 2 6" xfId="32732"/>
    <cellStyle name="Output 2 4 2 2 6 2 7" xfId="32733"/>
    <cellStyle name="Output 2 4 2 2 6 3" xfId="32734"/>
    <cellStyle name="Output 2 4 2 2 6 4" xfId="32735"/>
    <cellStyle name="Output 2 4 2 2 6 5" xfId="32736"/>
    <cellStyle name="Output 2 4 2 2 7" xfId="32737"/>
    <cellStyle name="Output 2 4 2 2 7 2" xfId="32738"/>
    <cellStyle name="Output 2 4 2 2 7 2 2" xfId="32739"/>
    <cellStyle name="Output 2 4 2 2 7 2 3" xfId="32740"/>
    <cellStyle name="Output 2 4 2 2 7 2 4" xfId="32741"/>
    <cellStyle name="Output 2 4 2 2 7 2 5" xfId="32742"/>
    <cellStyle name="Output 2 4 2 2 7 2 6" xfId="32743"/>
    <cellStyle name="Output 2 4 2 2 7 2 7" xfId="32744"/>
    <cellStyle name="Output 2 4 2 2 7 3" xfId="32745"/>
    <cellStyle name="Output 2 4 2 2 7 4" xfId="32746"/>
    <cellStyle name="Output 2 4 2 2 7 5" xfId="32747"/>
    <cellStyle name="Output 2 4 2 2 8" xfId="32748"/>
    <cellStyle name="Output 2 4 2 2 8 2" xfId="32749"/>
    <cellStyle name="Output 2 4 2 2 8 3" xfId="32750"/>
    <cellStyle name="Output 2 4 2 2 8 4" xfId="32751"/>
    <cellStyle name="Output 2 4 2 2 8 5" xfId="32752"/>
    <cellStyle name="Output 2 4 2 2 8 6" xfId="32753"/>
    <cellStyle name="Output 2 4 2 2 8 7" xfId="32754"/>
    <cellStyle name="Output 2 4 2 2 8 8" xfId="32755"/>
    <cellStyle name="Output 2 4 2 2 9" xfId="32756"/>
    <cellStyle name="Output 2 4 2 2 9 2" xfId="32757"/>
    <cellStyle name="Output 2 4 2 2 9 3" xfId="32758"/>
    <cellStyle name="Output 2 4 2 2 9 4" xfId="32759"/>
    <cellStyle name="Output 2 4 2 2 9 5" xfId="32760"/>
    <cellStyle name="Output 2 4 2 2 9 6" xfId="32761"/>
    <cellStyle name="Output 2 4 2 2 9 7" xfId="32762"/>
    <cellStyle name="Output 2 4 2 3" xfId="32763"/>
    <cellStyle name="Output 2 4 2 3 10" xfId="32764"/>
    <cellStyle name="Output 2 4 2 3 10 2" xfId="32765"/>
    <cellStyle name="Output 2 4 2 3 10 3" xfId="32766"/>
    <cellStyle name="Output 2 4 2 3 10 4" xfId="32767"/>
    <cellStyle name="Output 2 4 2 3 10 5" xfId="32768"/>
    <cellStyle name="Output 2 4 2 3 11" xfId="32769"/>
    <cellStyle name="Output 2 4 2 3 11 2" xfId="32770"/>
    <cellStyle name="Output 2 4 2 3 11 3" xfId="32771"/>
    <cellStyle name="Output 2 4 2 3 11 4" xfId="32772"/>
    <cellStyle name="Output 2 4 2 3 11 5" xfId="32773"/>
    <cellStyle name="Output 2 4 2 3 12" xfId="32774"/>
    <cellStyle name="Output 2 4 2 3 12 2" xfId="32775"/>
    <cellStyle name="Output 2 4 2 3 12 3" xfId="32776"/>
    <cellStyle name="Output 2 4 2 3 12 4" xfId="32777"/>
    <cellStyle name="Output 2 4 2 3 12 5" xfId="32778"/>
    <cellStyle name="Output 2 4 2 3 13" xfId="32779"/>
    <cellStyle name="Output 2 4 2 3 13 2" xfId="32780"/>
    <cellStyle name="Output 2 4 2 3 13 3" xfId="32781"/>
    <cellStyle name="Output 2 4 2 3 13 4" xfId="32782"/>
    <cellStyle name="Output 2 4 2 3 13 5" xfId="32783"/>
    <cellStyle name="Output 2 4 2 3 14" xfId="32784"/>
    <cellStyle name="Output 2 4 2 3 14 2" xfId="32785"/>
    <cellStyle name="Output 2 4 2 3 14 3" xfId="32786"/>
    <cellStyle name="Output 2 4 2 3 14 4" xfId="32787"/>
    <cellStyle name="Output 2 4 2 3 14 5" xfId="32788"/>
    <cellStyle name="Output 2 4 2 3 15" xfId="32789"/>
    <cellStyle name="Output 2 4 2 3 15 2" xfId="32790"/>
    <cellStyle name="Output 2 4 2 3 15 3" xfId="32791"/>
    <cellStyle name="Output 2 4 2 3 15 4" xfId="32792"/>
    <cellStyle name="Output 2 4 2 3 15 5" xfId="32793"/>
    <cellStyle name="Output 2 4 2 3 16" xfId="32794"/>
    <cellStyle name="Output 2 4 2 3 16 2" xfId="32795"/>
    <cellStyle name="Output 2 4 2 3 16 3" xfId="32796"/>
    <cellStyle name="Output 2 4 2 3 16 4" xfId="32797"/>
    <cellStyle name="Output 2 4 2 3 16 5" xfId="32798"/>
    <cellStyle name="Output 2 4 2 3 17" xfId="32799"/>
    <cellStyle name="Output 2 4 2 3 17 2" xfId="32800"/>
    <cellStyle name="Output 2 4 2 3 17 3" xfId="32801"/>
    <cellStyle name="Output 2 4 2 3 17 4" xfId="32802"/>
    <cellStyle name="Output 2 4 2 3 17 5" xfId="32803"/>
    <cellStyle name="Output 2 4 2 3 18" xfId="32804"/>
    <cellStyle name="Output 2 4 2 3 18 2" xfId="32805"/>
    <cellStyle name="Output 2 4 2 3 18 3" xfId="32806"/>
    <cellStyle name="Output 2 4 2 3 18 4" xfId="32807"/>
    <cellStyle name="Output 2 4 2 3 18 5" xfId="32808"/>
    <cellStyle name="Output 2 4 2 3 19" xfId="32809"/>
    <cellStyle name="Output 2 4 2 3 2" xfId="32810"/>
    <cellStyle name="Output 2 4 2 3 2 10" xfId="32811"/>
    <cellStyle name="Output 2 4 2 3 2 10 2" xfId="32812"/>
    <cellStyle name="Output 2 4 2 3 2 10 3" xfId="32813"/>
    <cellStyle name="Output 2 4 2 3 2 10 4" xfId="32814"/>
    <cellStyle name="Output 2 4 2 3 2 10 5" xfId="32815"/>
    <cellStyle name="Output 2 4 2 3 2 11" xfId="32816"/>
    <cellStyle name="Output 2 4 2 3 2 11 2" xfId="32817"/>
    <cellStyle name="Output 2 4 2 3 2 11 3" xfId="32818"/>
    <cellStyle name="Output 2 4 2 3 2 11 4" xfId="32819"/>
    <cellStyle name="Output 2 4 2 3 2 11 5" xfId="32820"/>
    <cellStyle name="Output 2 4 2 3 2 12" xfId="32821"/>
    <cellStyle name="Output 2 4 2 3 2 12 2" xfId="32822"/>
    <cellStyle name="Output 2 4 2 3 2 12 3" xfId="32823"/>
    <cellStyle name="Output 2 4 2 3 2 12 4" xfId="32824"/>
    <cellStyle name="Output 2 4 2 3 2 12 5" xfId="32825"/>
    <cellStyle name="Output 2 4 2 3 2 13" xfId="32826"/>
    <cellStyle name="Output 2 4 2 3 2 13 2" xfId="32827"/>
    <cellStyle name="Output 2 4 2 3 2 13 3" xfId="32828"/>
    <cellStyle name="Output 2 4 2 3 2 13 4" xfId="32829"/>
    <cellStyle name="Output 2 4 2 3 2 13 5" xfId="32830"/>
    <cellStyle name="Output 2 4 2 3 2 14" xfId="32831"/>
    <cellStyle name="Output 2 4 2 3 2 14 2" xfId="32832"/>
    <cellStyle name="Output 2 4 2 3 2 14 3" xfId="32833"/>
    <cellStyle name="Output 2 4 2 3 2 14 4" xfId="32834"/>
    <cellStyle name="Output 2 4 2 3 2 14 5" xfId="32835"/>
    <cellStyle name="Output 2 4 2 3 2 15" xfId="32836"/>
    <cellStyle name="Output 2 4 2 3 2 15 2" xfId="32837"/>
    <cellStyle name="Output 2 4 2 3 2 15 3" xfId="32838"/>
    <cellStyle name="Output 2 4 2 3 2 15 4" xfId="32839"/>
    <cellStyle name="Output 2 4 2 3 2 15 5" xfId="32840"/>
    <cellStyle name="Output 2 4 2 3 2 16" xfId="32841"/>
    <cellStyle name="Output 2 4 2 3 2 16 2" xfId="32842"/>
    <cellStyle name="Output 2 4 2 3 2 16 3" xfId="32843"/>
    <cellStyle name="Output 2 4 2 3 2 16 4" xfId="32844"/>
    <cellStyle name="Output 2 4 2 3 2 16 5" xfId="32845"/>
    <cellStyle name="Output 2 4 2 3 2 17" xfId="32846"/>
    <cellStyle name="Output 2 4 2 3 2 17 2" xfId="32847"/>
    <cellStyle name="Output 2 4 2 3 2 17 3" xfId="32848"/>
    <cellStyle name="Output 2 4 2 3 2 17 4" xfId="32849"/>
    <cellStyle name="Output 2 4 2 3 2 17 5" xfId="32850"/>
    <cellStyle name="Output 2 4 2 3 2 18" xfId="32851"/>
    <cellStyle name="Output 2 4 2 3 2 18 2" xfId="32852"/>
    <cellStyle name="Output 2 4 2 3 2 18 3" xfId="32853"/>
    <cellStyle name="Output 2 4 2 3 2 18 4" xfId="32854"/>
    <cellStyle name="Output 2 4 2 3 2 18 5" xfId="32855"/>
    <cellStyle name="Output 2 4 2 3 2 19" xfId="32856"/>
    <cellStyle name="Output 2 4 2 3 2 2" xfId="32857"/>
    <cellStyle name="Output 2 4 2 3 2 2 2" xfId="32858"/>
    <cellStyle name="Output 2 4 2 3 2 2 2 2" xfId="32859"/>
    <cellStyle name="Output 2 4 2 3 2 2 2 3" xfId="32860"/>
    <cellStyle name="Output 2 4 2 3 2 2 2 4" xfId="32861"/>
    <cellStyle name="Output 2 4 2 3 2 2 2 5" xfId="32862"/>
    <cellStyle name="Output 2 4 2 3 2 2 2 6" xfId="32863"/>
    <cellStyle name="Output 2 4 2 3 2 2 2 7" xfId="32864"/>
    <cellStyle name="Output 2 4 2 3 2 2 3" xfId="32865"/>
    <cellStyle name="Output 2 4 2 3 2 2 4" xfId="32866"/>
    <cellStyle name="Output 2 4 2 3 2 2 5" xfId="32867"/>
    <cellStyle name="Output 2 4 2 3 2 3" xfId="32868"/>
    <cellStyle name="Output 2 4 2 3 2 3 2" xfId="32869"/>
    <cellStyle name="Output 2 4 2 3 2 3 2 2" xfId="32870"/>
    <cellStyle name="Output 2 4 2 3 2 3 2 3" xfId="32871"/>
    <cellStyle name="Output 2 4 2 3 2 3 2 4" xfId="32872"/>
    <cellStyle name="Output 2 4 2 3 2 3 2 5" xfId="32873"/>
    <cellStyle name="Output 2 4 2 3 2 3 2 6" xfId="32874"/>
    <cellStyle name="Output 2 4 2 3 2 3 2 7" xfId="32875"/>
    <cellStyle name="Output 2 4 2 3 2 3 3" xfId="32876"/>
    <cellStyle name="Output 2 4 2 3 2 3 4" xfId="32877"/>
    <cellStyle name="Output 2 4 2 3 2 3 5" xfId="32878"/>
    <cellStyle name="Output 2 4 2 3 2 4" xfId="32879"/>
    <cellStyle name="Output 2 4 2 3 2 4 2" xfId="32880"/>
    <cellStyle name="Output 2 4 2 3 2 4 2 2" xfId="32881"/>
    <cellStyle name="Output 2 4 2 3 2 4 2 3" xfId="32882"/>
    <cellStyle name="Output 2 4 2 3 2 4 2 4" xfId="32883"/>
    <cellStyle name="Output 2 4 2 3 2 4 2 5" xfId="32884"/>
    <cellStyle name="Output 2 4 2 3 2 4 2 6" xfId="32885"/>
    <cellStyle name="Output 2 4 2 3 2 4 2 7" xfId="32886"/>
    <cellStyle name="Output 2 4 2 3 2 4 3" xfId="32887"/>
    <cellStyle name="Output 2 4 2 3 2 4 4" xfId="32888"/>
    <cellStyle name="Output 2 4 2 3 2 4 5" xfId="32889"/>
    <cellStyle name="Output 2 4 2 3 2 5" xfId="32890"/>
    <cellStyle name="Output 2 4 2 3 2 5 2" xfId="32891"/>
    <cellStyle name="Output 2 4 2 3 2 5 3" xfId="32892"/>
    <cellStyle name="Output 2 4 2 3 2 5 4" xfId="32893"/>
    <cellStyle name="Output 2 4 2 3 2 5 5" xfId="32894"/>
    <cellStyle name="Output 2 4 2 3 2 5 6" xfId="32895"/>
    <cellStyle name="Output 2 4 2 3 2 5 7" xfId="32896"/>
    <cellStyle name="Output 2 4 2 3 2 5 8" xfId="32897"/>
    <cellStyle name="Output 2 4 2 3 2 6" xfId="32898"/>
    <cellStyle name="Output 2 4 2 3 2 6 2" xfId="32899"/>
    <cellStyle name="Output 2 4 2 3 2 6 3" xfId="32900"/>
    <cellStyle name="Output 2 4 2 3 2 6 4" xfId="32901"/>
    <cellStyle name="Output 2 4 2 3 2 6 5" xfId="32902"/>
    <cellStyle name="Output 2 4 2 3 2 6 6" xfId="32903"/>
    <cellStyle name="Output 2 4 2 3 2 6 7" xfId="32904"/>
    <cellStyle name="Output 2 4 2 3 2 7" xfId="32905"/>
    <cellStyle name="Output 2 4 2 3 2 7 2" xfId="32906"/>
    <cellStyle name="Output 2 4 2 3 2 7 3" xfId="32907"/>
    <cellStyle name="Output 2 4 2 3 2 7 4" xfId="32908"/>
    <cellStyle name="Output 2 4 2 3 2 7 5" xfId="32909"/>
    <cellStyle name="Output 2 4 2 3 2 8" xfId="32910"/>
    <cellStyle name="Output 2 4 2 3 2 8 2" xfId="32911"/>
    <cellStyle name="Output 2 4 2 3 2 8 3" xfId="32912"/>
    <cellStyle name="Output 2 4 2 3 2 8 4" xfId="32913"/>
    <cellStyle name="Output 2 4 2 3 2 8 5" xfId="32914"/>
    <cellStyle name="Output 2 4 2 3 2 9" xfId="32915"/>
    <cellStyle name="Output 2 4 2 3 2 9 2" xfId="32916"/>
    <cellStyle name="Output 2 4 2 3 2 9 3" xfId="32917"/>
    <cellStyle name="Output 2 4 2 3 2 9 4" xfId="32918"/>
    <cellStyle name="Output 2 4 2 3 2 9 5" xfId="32919"/>
    <cellStyle name="Output 2 4 2 3 3" xfId="32920"/>
    <cellStyle name="Output 2 4 2 3 3 10" xfId="32921"/>
    <cellStyle name="Output 2 4 2 3 3 2" xfId="32922"/>
    <cellStyle name="Output 2 4 2 3 3 2 2" xfId="32923"/>
    <cellStyle name="Output 2 4 2 3 3 2 2 2" xfId="32924"/>
    <cellStyle name="Output 2 4 2 3 3 2 2 3" xfId="32925"/>
    <cellStyle name="Output 2 4 2 3 3 2 2 4" xfId="32926"/>
    <cellStyle name="Output 2 4 2 3 3 2 2 5" xfId="32927"/>
    <cellStyle name="Output 2 4 2 3 3 2 2 6" xfId="32928"/>
    <cellStyle name="Output 2 4 2 3 3 2 2 7" xfId="32929"/>
    <cellStyle name="Output 2 4 2 3 3 2 3" xfId="32930"/>
    <cellStyle name="Output 2 4 2 3 3 2 4" xfId="32931"/>
    <cellStyle name="Output 2 4 2 3 3 3" xfId="32932"/>
    <cellStyle name="Output 2 4 2 3 3 3 2" xfId="32933"/>
    <cellStyle name="Output 2 4 2 3 3 3 2 2" xfId="32934"/>
    <cellStyle name="Output 2 4 2 3 3 3 2 3" xfId="32935"/>
    <cellStyle name="Output 2 4 2 3 3 3 2 4" xfId="32936"/>
    <cellStyle name="Output 2 4 2 3 3 3 2 5" xfId="32937"/>
    <cellStyle name="Output 2 4 2 3 3 3 2 6" xfId="32938"/>
    <cellStyle name="Output 2 4 2 3 3 3 2 7" xfId="32939"/>
    <cellStyle name="Output 2 4 2 3 3 3 3" xfId="32940"/>
    <cellStyle name="Output 2 4 2 3 3 3 4" xfId="32941"/>
    <cellStyle name="Output 2 4 2 3 3 4" xfId="32942"/>
    <cellStyle name="Output 2 4 2 3 3 4 2" xfId="32943"/>
    <cellStyle name="Output 2 4 2 3 3 4 2 2" xfId="32944"/>
    <cellStyle name="Output 2 4 2 3 3 4 2 3" xfId="32945"/>
    <cellStyle name="Output 2 4 2 3 3 4 2 4" xfId="32946"/>
    <cellStyle name="Output 2 4 2 3 3 4 2 5" xfId="32947"/>
    <cellStyle name="Output 2 4 2 3 3 4 2 6" xfId="32948"/>
    <cellStyle name="Output 2 4 2 3 3 4 2 7" xfId="32949"/>
    <cellStyle name="Output 2 4 2 3 3 4 3" xfId="32950"/>
    <cellStyle name="Output 2 4 2 3 3 4 4" xfId="32951"/>
    <cellStyle name="Output 2 4 2 3 3 5" xfId="32952"/>
    <cellStyle name="Output 2 4 2 3 3 5 2" xfId="32953"/>
    <cellStyle name="Output 2 4 2 3 3 5 3" xfId="32954"/>
    <cellStyle name="Output 2 4 2 3 3 5 4" xfId="32955"/>
    <cellStyle name="Output 2 4 2 3 3 5 5" xfId="32956"/>
    <cellStyle name="Output 2 4 2 3 3 5 6" xfId="32957"/>
    <cellStyle name="Output 2 4 2 3 3 5 7" xfId="32958"/>
    <cellStyle name="Output 2 4 2 3 3 5 8" xfId="32959"/>
    <cellStyle name="Output 2 4 2 3 3 6" xfId="32960"/>
    <cellStyle name="Output 2 4 2 3 3 6 2" xfId="32961"/>
    <cellStyle name="Output 2 4 2 3 3 6 3" xfId="32962"/>
    <cellStyle name="Output 2 4 2 3 3 6 4" xfId="32963"/>
    <cellStyle name="Output 2 4 2 3 3 6 5" xfId="32964"/>
    <cellStyle name="Output 2 4 2 3 3 6 6" xfId="32965"/>
    <cellStyle name="Output 2 4 2 3 3 6 7" xfId="32966"/>
    <cellStyle name="Output 2 4 2 3 3 7" xfId="32967"/>
    <cellStyle name="Output 2 4 2 3 3 8" xfId="32968"/>
    <cellStyle name="Output 2 4 2 3 3 9" xfId="32969"/>
    <cellStyle name="Output 2 4 2 3 4" xfId="32970"/>
    <cellStyle name="Output 2 4 2 3 4 2" xfId="32971"/>
    <cellStyle name="Output 2 4 2 3 4 2 2" xfId="32972"/>
    <cellStyle name="Output 2 4 2 3 4 2 3" xfId="32973"/>
    <cellStyle name="Output 2 4 2 3 4 2 4" xfId="32974"/>
    <cellStyle name="Output 2 4 2 3 4 2 5" xfId="32975"/>
    <cellStyle name="Output 2 4 2 3 4 2 6" xfId="32976"/>
    <cellStyle name="Output 2 4 2 3 4 2 7" xfId="32977"/>
    <cellStyle name="Output 2 4 2 3 4 3" xfId="32978"/>
    <cellStyle name="Output 2 4 2 3 4 4" xfId="32979"/>
    <cellStyle name="Output 2 4 2 3 4 5" xfId="32980"/>
    <cellStyle name="Output 2 4 2 3 5" xfId="32981"/>
    <cellStyle name="Output 2 4 2 3 5 2" xfId="32982"/>
    <cellStyle name="Output 2 4 2 3 5 2 2" xfId="32983"/>
    <cellStyle name="Output 2 4 2 3 5 2 3" xfId="32984"/>
    <cellStyle name="Output 2 4 2 3 5 2 4" xfId="32985"/>
    <cellStyle name="Output 2 4 2 3 5 2 5" xfId="32986"/>
    <cellStyle name="Output 2 4 2 3 5 2 6" xfId="32987"/>
    <cellStyle name="Output 2 4 2 3 5 2 7" xfId="32988"/>
    <cellStyle name="Output 2 4 2 3 5 3" xfId="32989"/>
    <cellStyle name="Output 2 4 2 3 5 4" xfId="32990"/>
    <cellStyle name="Output 2 4 2 3 5 5" xfId="32991"/>
    <cellStyle name="Output 2 4 2 3 6" xfId="32992"/>
    <cellStyle name="Output 2 4 2 3 6 2" xfId="32993"/>
    <cellStyle name="Output 2 4 2 3 6 2 2" xfId="32994"/>
    <cellStyle name="Output 2 4 2 3 6 2 3" xfId="32995"/>
    <cellStyle name="Output 2 4 2 3 6 2 4" xfId="32996"/>
    <cellStyle name="Output 2 4 2 3 6 2 5" xfId="32997"/>
    <cellStyle name="Output 2 4 2 3 6 2 6" xfId="32998"/>
    <cellStyle name="Output 2 4 2 3 6 2 7" xfId="32999"/>
    <cellStyle name="Output 2 4 2 3 6 3" xfId="33000"/>
    <cellStyle name="Output 2 4 2 3 6 4" xfId="33001"/>
    <cellStyle name="Output 2 4 2 3 6 5" xfId="33002"/>
    <cellStyle name="Output 2 4 2 3 7" xfId="33003"/>
    <cellStyle name="Output 2 4 2 3 7 2" xfId="33004"/>
    <cellStyle name="Output 2 4 2 3 7 2 2" xfId="33005"/>
    <cellStyle name="Output 2 4 2 3 7 2 3" xfId="33006"/>
    <cellStyle name="Output 2 4 2 3 7 2 4" xfId="33007"/>
    <cellStyle name="Output 2 4 2 3 7 2 5" xfId="33008"/>
    <cellStyle name="Output 2 4 2 3 7 2 6" xfId="33009"/>
    <cellStyle name="Output 2 4 2 3 7 2 7" xfId="33010"/>
    <cellStyle name="Output 2 4 2 3 7 3" xfId="33011"/>
    <cellStyle name="Output 2 4 2 3 7 4" xfId="33012"/>
    <cellStyle name="Output 2 4 2 3 7 5" xfId="33013"/>
    <cellStyle name="Output 2 4 2 3 8" xfId="33014"/>
    <cellStyle name="Output 2 4 2 3 8 2" xfId="33015"/>
    <cellStyle name="Output 2 4 2 3 8 3" xfId="33016"/>
    <cellStyle name="Output 2 4 2 3 8 4" xfId="33017"/>
    <cellStyle name="Output 2 4 2 3 8 5" xfId="33018"/>
    <cellStyle name="Output 2 4 2 3 8 6" xfId="33019"/>
    <cellStyle name="Output 2 4 2 3 8 7" xfId="33020"/>
    <cellStyle name="Output 2 4 2 3 8 8" xfId="33021"/>
    <cellStyle name="Output 2 4 2 3 9" xfId="33022"/>
    <cellStyle name="Output 2 4 2 3 9 2" xfId="33023"/>
    <cellStyle name="Output 2 4 2 3 9 3" xfId="33024"/>
    <cellStyle name="Output 2 4 2 3 9 4" xfId="33025"/>
    <cellStyle name="Output 2 4 2 3 9 5" xfId="33026"/>
    <cellStyle name="Output 2 4 2 3 9 6" xfId="33027"/>
    <cellStyle name="Output 2 4 2 3 9 7" xfId="33028"/>
    <cellStyle name="Output 2 4 2 4" xfId="33029"/>
    <cellStyle name="Output 2 4 2 4 10" xfId="33030"/>
    <cellStyle name="Output 2 4 2 4 10 2" xfId="33031"/>
    <cellStyle name="Output 2 4 2 4 10 3" xfId="33032"/>
    <cellStyle name="Output 2 4 2 4 10 4" xfId="33033"/>
    <cellStyle name="Output 2 4 2 4 10 5" xfId="33034"/>
    <cellStyle name="Output 2 4 2 4 11" xfId="33035"/>
    <cellStyle name="Output 2 4 2 4 11 2" xfId="33036"/>
    <cellStyle name="Output 2 4 2 4 11 3" xfId="33037"/>
    <cellStyle name="Output 2 4 2 4 11 4" xfId="33038"/>
    <cellStyle name="Output 2 4 2 4 11 5" xfId="33039"/>
    <cellStyle name="Output 2 4 2 4 12" xfId="33040"/>
    <cellStyle name="Output 2 4 2 4 12 2" xfId="33041"/>
    <cellStyle name="Output 2 4 2 4 12 3" xfId="33042"/>
    <cellStyle name="Output 2 4 2 4 12 4" xfId="33043"/>
    <cellStyle name="Output 2 4 2 4 12 5" xfId="33044"/>
    <cellStyle name="Output 2 4 2 4 13" xfId="33045"/>
    <cellStyle name="Output 2 4 2 4 13 2" xfId="33046"/>
    <cellStyle name="Output 2 4 2 4 13 3" xfId="33047"/>
    <cellStyle name="Output 2 4 2 4 13 4" xfId="33048"/>
    <cellStyle name="Output 2 4 2 4 13 5" xfId="33049"/>
    <cellStyle name="Output 2 4 2 4 14" xfId="33050"/>
    <cellStyle name="Output 2 4 2 4 14 2" xfId="33051"/>
    <cellStyle name="Output 2 4 2 4 14 3" xfId="33052"/>
    <cellStyle name="Output 2 4 2 4 14 4" xfId="33053"/>
    <cellStyle name="Output 2 4 2 4 14 5" xfId="33054"/>
    <cellStyle name="Output 2 4 2 4 15" xfId="33055"/>
    <cellStyle name="Output 2 4 2 4 15 2" xfId="33056"/>
    <cellStyle name="Output 2 4 2 4 15 3" xfId="33057"/>
    <cellStyle name="Output 2 4 2 4 15 4" xfId="33058"/>
    <cellStyle name="Output 2 4 2 4 15 5" xfId="33059"/>
    <cellStyle name="Output 2 4 2 4 16" xfId="33060"/>
    <cellStyle name="Output 2 4 2 4 16 2" xfId="33061"/>
    <cellStyle name="Output 2 4 2 4 16 3" xfId="33062"/>
    <cellStyle name="Output 2 4 2 4 16 4" xfId="33063"/>
    <cellStyle name="Output 2 4 2 4 16 5" xfId="33064"/>
    <cellStyle name="Output 2 4 2 4 17" xfId="33065"/>
    <cellStyle name="Output 2 4 2 4 17 2" xfId="33066"/>
    <cellStyle name="Output 2 4 2 4 17 3" xfId="33067"/>
    <cellStyle name="Output 2 4 2 4 17 4" xfId="33068"/>
    <cellStyle name="Output 2 4 2 4 17 5" xfId="33069"/>
    <cellStyle name="Output 2 4 2 4 18" xfId="33070"/>
    <cellStyle name="Output 2 4 2 4 18 2" xfId="33071"/>
    <cellStyle name="Output 2 4 2 4 18 3" xfId="33072"/>
    <cellStyle name="Output 2 4 2 4 18 4" xfId="33073"/>
    <cellStyle name="Output 2 4 2 4 18 5" xfId="33074"/>
    <cellStyle name="Output 2 4 2 4 19" xfId="33075"/>
    <cellStyle name="Output 2 4 2 4 2" xfId="33076"/>
    <cellStyle name="Output 2 4 2 4 2 2" xfId="33077"/>
    <cellStyle name="Output 2 4 2 4 2 2 2" xfId="33078"/>
    <cellStyle name="Output 2 4 2 4 2 2 3" xfId="33079"/>
    <cellStyle name="Output 2 4 2 4 2 2 4" xfId="33080"/>
    <cellStyle name="Output 2 4 2 4 2 2 5" xfId="33081"/>
    <cellStyle name="Output 2 4 2 4 2 2 6" xfId="33082"/>
    <cellStyle name="Output 2 4 2 4 2 2 7" xfId="33083"/>
    <cellStyle name="Output 2 4 2 4 2 3" xfId="33084"/>
    <cellStyle name="Output 2 4 2 4 2 4" xfId="33085"/>
    <cellStyle name="Output 2 4 2 4 2 5" xfId="33086"/>
    <cellStyle name="Output 2 4 2 4 3" xfId="33087"/>
    <cellStyle name="Output 2 4 2 4 3 2" xfId="33088"/>
    <cellStyle name="Output 2 4 2 4 3 2 2" xfId="33089"/>
    <cellStyle name="Output 2 4 2 4 3 2 3" xfId="33090"/>
    <cellStyle name="Output 2 4 2 4 3 2 4" xfId="33091"/>
    <cellStyle name="Output 2 4 2 4 3 2 5" xfId="33092"/>
    <cellStyle name="Output 2 4 2 4 3 2 6" xfId="33093"/>
    <cellStyle name="Output 2 4 2 4 3 2 7" xfId="33094"/>
    <cellStyle name="Output 2 4 2 4 3 3" xfId="33095"/>
    <cellStyle name="Output 2 4 2 4 3 4" xfId="33096"/>
    <cellStyle name="Output 2 4 2 4 3 5" xfId="33097"/>
    <cellStyle name="Output 2 4 2 4 4" xfId="33098"/>
    <cellStyle name="Output 2 4 2 4 4 2" xfId="33099"/>
    <cellStyle name="Output 2 4 2 4 4 2 2" xfId="33100"/>
    <cellStyle name="Output 2 4 2 4 4 2 3" xfId="33101"/>
    <cellStyle name="Output 2 4 2 4 4 2 4" xfId="33102"/>
    <cellStyle name="Output 2 4 2 4 4 2 5" xfId="33103"/>
    <cellStyle name="Output 2 4 2 4 4 2 6" xfId="33104"/>
    <cellStyle name="Output 2 4 2 4 4 2 7" xfId="33105"/>
    <cellStyle name="Output 2 4 2 4 4 3" xfId="33106"/>
    <cellStyle name="Output 2 4 2 4 4 4" xfId="33107"/>
    <cellStyle name="Output 2 4 2 4 4 5" xfId="33108"/>
    <cellStyle name="Output 2 4 2 4 5" xfId="33109"/>
    <cellStyle name="Output 2 4 2 4 5 2" xfId="33110"/>
    <cellStyle name="Output 2 4 2 4 5 3" xfId="33111"/>
    <cellStyle name="Output 2 4 2 4 5 4" xfId="33112"/>
    <cellStyle name="Output 2 4 2 4 5 5" xfId="33113"/>
    <cellStyle name="Output 2 4 2 4 5 6" xfId="33114"/>
    <cellStyle name="Output 2 4 2 4 5 7" xfId="33115"/>
    <cellStyle name="Output 2 4 2 4 5 8" xfId="33116"/>
    <cellStyle name="Output 2 4 2 4 6" xfId="33117"/>
    <cellStyle name="Output 2 4 2 4 6 2" xfId="33118"/>
    <cellStyle name="Output 2 4 2 4 6 3" xfId="33119"/>
    <cellStyle name="Output 2 4 2 4 6 4" xfId="33120"/>
    <cellStyle name="Output 2 4 2 4 6 5" xfId="33121"/>
    <cellStyle name="Output 2 4 2 4 6 6" xfId="33122"/>
    <cellStyle name="Output 2 4 2 4 6 7" xfId="33123"/>
    <cellStyle name="Output 2 4 2 4 7" xfId="33124"/>
    <cellStyle name="Output 2 4 2 4 7 2" xfId="33125"/>
    <cellStyle name="Output 2 4 2 4 7 3" xfId="33126"/>
    <cellStyle name="Output 2 4 2 4 7 4" xfId="33127"/>
    <cellStyle name="Output 2 4 2 4 7 5" xfId="33128"/>
    <cellStyle name="Output 2 4 2 4 8" xfId="33129"/>
    <cellStyle name="Output 2 4 2 4 8 2" xfId="33130"/>
    <cellStyle name="Output 2 4 2 4 8 3" xfId="33131"/>
    <cellStyle name="Output 2 4 2 4 8 4" xfId="33132"/>
    <cellStyle name="Output 2 4 2 4 8 5" xfId="33133"/>
    <cellStyle name="Output 2 4 2 4 9" xfId="33134"/>
    <cellStyle name="Output 2 4 2 4 9 2" xfId="33135"/>
    <cellStyle name="Output 2 4 2 4 9 3" xfId="33136"/>
    <cellStyle name="Output 2 4 2 4 9 4" xfId="33137"/>
    <cellStyle name="Output 2 4 2 4 9 5" xfId="33138"/>
    <cellStyle name="Output 2 4 2 5" xfId="33139"/>
    <cellStyle name="Output 2 4 2 5 10" xfId="33140"/>
    <cellStyle name="Output 2 4 2 5 2" xfId="33141"/>
    <cellStyle name="Output 2 4 2 5 2 2" xfId="33142"/>
    <cellStyle name="Output 2 4 2 5 2 2 2" xfId="33143"/>
    <cellStyle name="Output 2 4 2 5 2 2 3" xfId="33144"/>
    <cellStyle name="Output 2 4 2 5 2 2 4" xfId="33145"/>
    <cellStyle name="Output 2 4 2 5 2 2 5" xfId="33146"/>
    <cellStyle name="Output 2 4 2 5 2 2 6" xfId="33147"/>
    <cellStyle name="Output 2 4 2 5 2 2 7" xfId="33148"/>
    <cellStyle name="Output 2 4 2 5 2 3" xfId="33149"/>
    <cellStyle name="Output 2 4 2 5 2 4" xfId="33150"/>
    <cellStyle name="Output 2 4 2 5 3" xfId="33151"/>
    <cellStyle name="Output 2 4 2 5 3 2" xfId="33152"/>
    <cellStyle name="Output 2 4 2 5 3 2 2" xfId="33153"/>
    <cellStyle name="Output 2 4 2 5 3 2 3" xfId="33154"/>
    <cellStyle name="Output 2 4 2 5 3 2 4" xfId="33155"/>
    <cellStyle name="Output 2 4 2 5 3 2 5" xfId="33156"/>
    <cellStyle name="Output 2 4 2 5 3 2 6" xfId="33157"/>
    <cellStyle name="Output 2 4 2 5 3 2 7" xfId="33158"/>
    <cellStyle name="Output 2 4 2 5 3 3" xfId="33159"/>
    <cellStyle name="Output 2 4 2 5 3 4" xfId="33160"/>
    <cellStyle name="Output 2 4 2 5 4" xfId="33161"/>
    <cellStyle name="Output 2 4 2 5 4 2" xfId="33162"/>
    <cellStyle name="Output 2 4 2 5 4 2 2" xfId="33163"/>
    <cellStyle name="Output 2 4 2 5 4 2 3" xfId="33164"/>
    <cellStyle name="Output 2 4 2 5 4 2 4" xfId="33165"/>
    <cellStyle name="Output 2 4 2 5 4 2 5" xfId="33166"/>
    <cellStyle name="Output 2 4 2 5 4 2 6" xfId="33167"/>
    <cellStyle name="Output 2 4 2 5 4 2 7" xfId="33168"/>
    <cellStyle name="Output 2 4 2 5 4 3" xfId="33169"/>
    <cellStyle name="Output 2 4 2 5 4 4" xfId="33170"/>
    <cellStyle name="Output 2 4 2 5 5" xfId="33171"/>
    <cellStyle name="Output 2 4 2 5 5 2" xfId="33172"/>
    <cellStyle name="Output 2 4 2 5 5 3" xfId="33173"/>
    <cellStyle name="Output 2 4 2 5 5 4" xfId="33174"/>
    <cellStyle name="Output 2 4 2 5 5 5" xfId="33175"/>
    <cellStyle name="Output 2 4 2 5 5 6" xfId="33176"/>
    <cellStyle name="Output 2 4 2 5 5 7" xfId="33177"/>
    <cellStyle name="Output 2 4 2 5 5 8" xfId="33178"/>
    <cellStyle name="Output 2 4 2 5 6" xfId="33179"/>
    <cellStyle name="Output 2 4 2 5 6 2" xfId="33180"/>
    <cellStyle name="Output 2 4 2 5 6 3" xfId="33181"/>
    <cellStyle name="Output 2 4 2 5 6 4" xfId="33182"/>
    <cellStyle name="Output 2 4 2 5 6 5" xfId="33183"/>
    <cellStyle name="Output 2 4 2 5 6 6" xfId="33184"/>
    <cellStyle name="Output 2 4 2 5 6 7" xfId="33185"/>
    <cellStyle name="Output 2 4 2 5 7" xfId="33186"/>
    <cellStyle name="Output 2 4 2 5 8" xfId="33187"/>
    <cellStyle name="Output 2 4 2 5 9" xfId="33188"/>
    <cellStyle name="Output 2 4 2 6" xfId="33189"/>
    <cellStyle name="Output 2 4 2 6 2" xfId="33190"/>
    <cellStyle name="Output 2 4 2 6 2 2" xfId="33191"/>
    <cellStyle name="Output 2 4 2 6 2 3" xfId="33192"/>
    <cellStyle name="Output 2 4 2 6 2 4" xfId="33193"/>
    <cellStyle name="Output 2 4 2 6 2 5" xfId="33194"/>
    <cellStyle name="Output 2 4 2 6 2 6" xfId="33195"/>
    <cellStyle name="Output 2 4 2 6 2 7" xfId="33196"/>
    <cellStyle name="Output 2 4 2 6 3" xfId="33197"/>
    <cellStyle name="Output 2 4 2 6 4" xfId="33198"/>
    <cellStyle name="Output 2 4 2 6 5" xfId="33199"/>
    <cellStyle name="Output 2 4 2 7" xfId="33200"/>
    <cellStyle name="Output 2 4 2 7 2" xfId="33201"/>
    <cellStyle name="Output 2 4 2 7 2 2" xfId="33202"/>
    <cellStyle name="Output 2 4 2 7 2 3" xfId="33203"/>
    <cellStyle name="Output 2 4 2 7 2 4" xfId="33204"/>
    <cellStyle name="Output 2 4 2 7 2 5" xfId="33205"/>
    <cellStyle name="Output 2 4 2 7 2 6" xfId="33206"/>
    <cellStyle name="Output 2 4 2 7 2 7" xfId="33207"/>
    <cellStyle name="Output 2 4 2 7 3" xfId="33208"/>
    <cellStyle name="Output 2 4 2 7 4" xfId="33209"/>
    <cellStyle name="Output 2 4 2 7 5" xfId="33210"/>
    <cellStyle name="Output 2 4 2 8" xfId="33211"/>
    <cellStyle name="Output 2 4 2 8 2" xfId="33212"/>
    <cellStyle name="Output 2 4 2 8 2 2" xfId="33213"/>
    <cellStyle name="Output 2 4 2 8 2 3" xfId="33214"/>
    <cellStyle name="Output 2 4 2 8 2 4" xfId="33215"/>
    <cellStyle name="Output 2 4 2 8 2 5" xfId="33216"/>
    <cellStyle name="Output 2 4 2 8 2 6" xfId="33217"/>
    <cellStyle name="Output 2 4 2 8 2 7" xfId="33218"/>
    <cellStyle name="Output 2 4 2 8 3" xfId="33219"/>
    <cellStyle name="Output 2 4 2 8 4" xfId="33220"/>
    <cellStyle name="Output 2 4 2 8 5" xfId="33221"/>
    <cellStyle name="Output 2 4 2 9" xfId="33222"/>
    <cellStyle name="Output 2 4 2 9 2" xfId="33223"/>
    <cellStyle name="Output 2 4 2 9 2 2" xfId="33224"/>
    <cellStyle name="Output 2 4 2 9 2 3" xfId="33225"/>
    <cellStyle name="Output 2 4 2 9 2 4" xfId="33226"/>
    <cellStyle name="Output 2 4 2 9 2 5" xfId="33227"/>
    <cellStyle name="Output 2 4 2 9 2 6" xfId="33228"/>
    <cellStyle name="Output 2 4 2 9 2 7" xfId="33229"/>
    <cellStyle name="Output 2 4 2 9 3" xfId="33230"/>
    <cellStyle name="Output 2 4 2 9 4" xfId="33231"/>
    <cellStyle name="Output 2 4 2 9 5" xfId="33232"/>
    <cellStyle name="Output 2 4 20" xfId="33233"/>
    <cellStyle name="Output 2 4 3" xfId="33234"/>
    <cellStyle name="Output 2 4 3 10" xfId="33235"/>
    <cellStyle name="Output 2 4 3 10 2" xfId="33236"/>
    <cellStyle name="Output 2 4 3 10 3" xfId="33237"/>
    <cellStyle name="Output 2 4 3 10 4" xfId="33238"/>
    <cellStyle name="Output 2 4 3 10 5" xfId="33239"/>
    <cellStyle name="Output 2 4 3 10 6" xfId="33240"/>
    <cellStyle name="Output 2 4 3 10 7" xfId="33241"/>
    <cellStyle name="Output 2 4 3 10 8" xfId="33242"/>
    <cellStyle name="Output 2 4 3 11" xfId="33243"/>
    <cellStyle name="Output 2 4 3 11 2" xfId="33244"/>
    <cellStyle name="Output 2 4 3 11 3" xfId="33245"/>
    <cellStyle name="Output 2 4 3 11 4" xfId="33246"/>
    <cellStyle name="Output 2 4 3 11 5" xfId="33247"/>
    <cellStyle name="Output 2 4 3 11 6" xfId="33248"/>
    <cellStyle name="Output 2 4 3 11 7" xfId="33249"/>
    <cellStyle name="Output 2 4 3 12" xfId="33250"/>
    <cellStyle name="Output 2 4 3 12 2" xfId="33251"/>
    <cellStyle name="Output 2 4 3 12 3" xfId="33252"/>
    <cellStyle name="Output 2 4 3 12 4" xfId="33253"/>
    <cellStyle name="Output 2 4 3 12 5" xfId="33254"/>
    <cellStyle name="Output 2 4 3 13" xfId="33255"/>
    <cellStyle name="Output 2 4 3 13 2" xfId="33256"/>
    <cellStyle name="Output 2 4 3 13 3" xfId="33257"/>
    <cellStyle name="Output 2 4 3 13 4" xfId="33258"/>
    <cellStyle name="Output 2 4 3 13 5" xfId="33259"/>
    <cellStyle name="Output 2 4 3 14" xfId="33260"/>
    <cellStyle name="Output 2 4 3 14 2" xfId="33261"/>
    <cellStyle name="Output 2 4 3 14 3" xfId="33262"/>
    <cellStyle name="Output 2 4 3 14 4" xfId="33263"/>
    <cellStyle name="Output 2 4 3 14 5" xfId="33264"/>
    <cellStyle name="Output 2 4 3 15" xfId="33265"/>
    <cellStyle name="Output 2 4 3 15 2" xfId="33266"/>
    <cellStyle name="Output 2 4 3 15 3" xfId="33267"/>
    <cellStyle name="Output 2 4 3 15 4" xfId="33268"/>
    <cellStyle name="Output 2 4 3 15 5" xfId="33269"/>
    <cellStyle name="Output 2 4 3 16" xfId="33270"/>
    <cellStyle name="Output 2 4 3 16 2" xfId="33271"/>
    <cellStyle name="Output 2 4 3 16 3" xfId="33272"/>
    <cellStyle name="Output 2 4 3 16 4" xfId="33273"/>
    <cellStyle name="Output 2 4 3 16 5" xfId="33274"/>
    <cellStyle name="Output 2 4 3 17" xfId="33275"/>
    <cellStyle name="Output 2 4 3 17 2" xfId="33276"/>
    <cellStyle name="Output 2 4 3 17 3" xfId="33277"/>
    <cellStyle name="Output 2 4 3 17 4" xfId="33278"/>
    <cellStyle name="Output 2 4 3 17 5" xfId="33279"/>
    <cellStyle name="Output 2 4 3 18" xfId="33280"/>
    <cellStyle name="Output 2 4 3 2" xfId="33281"/>
    <cellStyle name="Output 2 4 3 2 10" xfId="33282"/>
    <cellStyle name="Output 2 4 3 2 10 2" xfId="33283"/>
    <cellStyle name="Output 2 4 3 2 10 3" xfId="33284"/>
    <cellStyle name="Output 2 4 3 2 10 4" xfId="33285"/>
    <cellStyle name="Output 2 4 3 2 10 5" xfId="33286"/>
    <cellStyle name="Output 2 4 3 2 11" xfId="33287"/>
    <cellStyle name="Output 2 4 3 2 11 2" xfId="33288"/>
    <cellStyle name="Output 2 4 3 2 11 3" xfId="33289"/>
    <cellStyle name="Output 2 4 3 2 11 4" xfId="33290"/>
    <cellStyle name="Output 2 4 3 2 11 5" xfId="33291"/>
    <cellStyle name="Output 2 4 3 2 12" xfId="33292"/>
    <cellStyle name="Output 2 4 3 2 12 2" xfId="33293"/>
    <cellStyle name="Output 2 4 3 2 12 3" xfId="33294"/>
    <cellStyle name="Output 2 4 3 2 12 4" xfId="33295"/>
    <cellStyle name="Output 2 4 3 2 12 5" xfId="33296"/>
    <cellStyle name="Output 2 4 3 2 13" xfId="33297"/>
    <cellStyle name="Output 2 4 3 2 13 2" xfId="33298"/>
    <cellStyle name="Output 2 4 3 2 13 3" xfId="33299"/>
    <cellStyle name="Output 2 4 3 2 13 4" xfId="33300"/>
    <cellStyle name="Output 2 4 3 2 13 5" xfId="33301"/>
    <cellStyle name="Output 2 4 3 2 14" xfId="33302"/>
    <cellStyle name="Output 2 4 3 2 14 2" xfId="33303"/>
    <cellStyle name="Output 2 4 3 2 14 3" xfId="33304"/>
    <cellStyle name="Output 2 4 3 2 14 4" xfId="33305"/>
    <cellStyle name="Output 2 4 3 2 14 5" xfId="33306"/>
    <cellStyle name="Output 2 4 3 2 15" xfId="33307"/>
    <cellStyle name="Output 2 4 3 2 15 2" xfId="33308"/>
    <cellStyle name="Output 2 4 3 2 15 3" xfId="33309"/>
    <cellStyle name="Output 2 4 3 2 15 4" xfId="33310"/>
    <cellStyle name="Output 2 4 3 2 15 5" xfId="33311"/>
    <cellStyle name="Output 2 4 3 2 16" xfId="33312"/>
    <cellStyle name="Output 2 4 3 2 16 2" xfId="33313"/>
    <cellStyle name="Output 2 4 3 2 16 3" xfId="33314"/>
    <cellStyle name="Output 2 4 3 2 16 4" xfId="33315"/>
    <cellStyle name="Output 2 4 3 2 16 5" xfId="33316"/>
    <cellStyle name="Output 2 4 3 2 17" xfId="33317"/>
    <cellStyle name="Output 2 4 3 2 17 2" xfId="33318"/>
    <cellStyle name="Output 2 4 3 2 17 3" xfId="33319"/>
    <cellStyle name="Output 2 4 3 2 17 4" xfId="33320"/>
    <cellStyle name="Output 2 4 3 2 17 5" xfId="33321"/>
    <cellStyle name="Output 2 4 3 2 18" xfId="33322"/>
    <cellStyle name="Output 2 4 3 2 18 2" xfId="33323"/>
    <cellStyle name="Output 2 4 3 2 18 3" xfId="33324"/>
    <cellStyle name="Output 2 4 3 2 18 4" xfId="33325"/>
    <cellStyle name="Output 2 4 3 2 18 5" xfId="33326"/>
    <cellStyle name="Output 2 4 3 2 19" xfId="33327"/>
    <cellStyle name="Output 2 4 3 2 2" xfId="33328"/>
    <cellStyle name="Output 2 4 3 2 2 10" xfId="33329"/>
    <cellStyle name="Output 2 4 3 2 2 10 2" xfId="33330"/>
    <cellStyle name="Output 2 4 3 2 2 10 3" xfId="33331"/>
    <cellStyle name="Output 2 4 3 2 2 10 4" xfId="33332"/>
    <cellStyle name="Output 2 4 3 2 2 10 5" xfId="33333"/>
    <cellStyle name="Output 2 4 3 2 2 11" xfId="33334"/>
    <cellStyle name="Output 2 4 3 2 2 11 2" xfId="33335"/>
    <cellStyle name="Output 2 4 3 2 2 11 3" xfId="33336"/>
    <cellStyle name="Output 2 4 3 2 2 11 4" xfId="33337"/>
    <cellStyle name="Output 2 4 3 2 2 11 5" xfId="33338"/>
    <cellStyle name="Output 2 4 3 2 2 12" xfId="33339"/>
    <cellStyle name="Output 2 4 3 2 2 12 2" xfId="33340"/>
    <cellStyle name="Output 2 4 3 2 2 12 3" xfId="33341"/>
    <cellStyle name="Output 2 4 3 2 2 12 4" xfId="33342"/>
    <cellStyle name="Output 2 4 3 2 2 12 5" xfId="33343"/>
    <cellStyle name="Output 2 4 3 2 2 13" xfId="33344"/>
    <cellStyle name="Output 2 4 3 2 2 13 2" xfId="33345"/>
    <cellStyle name="Output 2 4 3 2 2 13 3" xfId="33346"/>
    <cellStyle name="Output 2 4 3 2 2 13 4" xfId="33347"/>
    <cellStyle name="Output 2 4 3 2 2 13 5" xfId="33348"/>
    <cellStyle name="Output 2 4 3 2 2 14" xfId="33349"/>
    <cellStyle name="Output 2 4 3 2 2 14 2" xfId="33350"/>
    <cellStyle name="Output 2 4 3 2 2 14 3" xfId="33351"/>
    <cellStyle name="Output 2 4 3 2 2 14 4" xfId="33352"/>
    <cellStyle name="Output 2 4 3 2 2 14 5" xfId="33353"/>
    <cellStyle name="Output 2 4 3 2 2 15" xfId="33354"/>
    <cellStyle name="Output 2 4 3 2 2 15 2" xfId="33355"/>
    <cellStyle name="Output 2 4 3 2 2 15 3" xfId="33356"/>
    <cellStyle name="Output 2 4 3 2 2 15 4" xfId="33357"/>
    <cellStyle name="Output 2 4 3 2 2 15 5" xfId="33358"/>
    <cellStyle name="Output 2 4 3 2 2 16" xfId="33359"/>
    <cellStyle name="Output 2 4 3 2 2 16 2" xfId="33360"/>
    <cellStyle name="Output 2 4 3 2 2 16 3" xfId="33361"/>
    <cellStyle name="Output 2 4 3 2 2 16 4" xfId="33362"/>
    <cellStyle name="Output 2 4 3 2 2 16 5" xfId="33363"/>
    <cellStyle name="Output 2 4 3 2 2 17" xfId="33364"/>
    <cellStyle name="Output 2 4 3 2 2 17 2" xfId="33365"/>
    <cellStyle name="Output 2 4 3 2 2 17 3" xfId="33366"/>
    <cellStyle name="Output 2 4 3 2 2 17 4" xfId="33367"/>
    <cellStyle name="Output 2 4 3 2 2 17 5" xfId="33368"/>
    <cellStyle name="Output 2 4 3 2 2 18" xfId="33369"/>
    <cellStyle name="Output 2 4 3 2 2 18 2" xfId="33370"/>
    <cellStyle name="Output 2 4 3 2 2 18 3" xfId="33371"/>
    <cellStyle name="Output 2 4 3 2 2 18 4" xfId="33372"/>
    <cellStyle name="Output 2 4 3 2 2 18 5" xfId="33373"/>
    <cellStyle name="Output 2 4 3 2 2 19" xfId="33374"/>
    <cellStyle name="Output 2 4 3 2 2 2" xfId="33375"/>
    <cellStyle name="Output 2 4 3 2 2 2 2" xfId="33376"/>
    <cellStyle name="Output 2 4 3 2 2 2 2 2" xfId="33377"/>
    <cellStyle name="Output 2 4 3 2 2 2 2 3" xfId="33378"/>
    <cellStyle name="Output 2 4 3 2 2 2 2 4" xfId="33379"/>
    <cellStyle name="Output 2 4 3 2 2 2 2 5" xfId="33380"/>
    <cellStyle name="Output 2 4 3 2 2 2 2 6" xfId="33381"/>
    <cellStyle name="Output 2 4 3 2 2 2 2 7" xfId="33382"/>
    <cellStyle name="Output 2 4 3 2 2 2 3" xfId="33383"/>
    <cellStyle name="Output 2 4 3 2 2 2 4" xfId="33384"/>
    <cellStyle name="Output 2 4 3 2 2 2 5" xfId="33385"/>
    <cellStyle name="Output 2 4 3 2 2 3" xfId="33386"/>
    <cellStyle name="Output 2 4 3 2 2 3 2" xfId="33387"/>
    <cellStyle name="Output 2 4 3 2 2 3 2 2" xfId="33388"/>
    <cellStyle name="Output 2 4 3 2 2 3 2 3" xfId="33389"/>
    <cellStyle name="Output 2 4 3 2 2 3 2 4" xfId="33390"/>
    <cellStyle name="Output 2 4 3 2 2 3 2 5" xfId="33391"/>
    <cellStyle name="Output 2 4 3 2 2 3 2 6" xfId="33392"/>
    <cellStyle name="Output 2 4 3 2 2 3 2 7" xfId="33393"/>
    <cellStyle name="Output 2 4 3 2 2 3 3" xfId="33394"/>
    <cellStyle name="Output 2 4 3 2 2 3 4" xfId="33395"/>
    <cellStyle name="Output 2 4 3 2 2 3 5" xfId="33396"/>
    <cellStyle name="Output 2 4 3 2 2 4" xfId="33397"/>
    <cellStyle name="Output 2 4 3 2 2 4 2" xfId="33398"/>
    <cellStyle name="Output 2 4 3 2 2 4 2 2" xfId="33399"/>
    <cellStyle name="Output 2 4 3 2 2 4 2 3" xfId="33400"/>
    <cellStyle name="Output 2 4 3 2 2 4 2 4" xfId="33401"/>
    <cellStyle name="Output 2 4 3 2 2 4 2 5" xfId="33402"/>
    <cellStyle name="Output 2 4 3 2 2 4 2 6" xfId="33403"/>
    <cellStyle name="Output 2 4 3 2 2 4 2 7" xfId="33404"/>
    <cellStyle name="Output 2 4 3 2 2 4 3" xfId="33405"/>
    <cellStyle name="Output 2 4 3 2 2 4 4" xfId="33406"/>
    <cellStyle name="Output 2 4 3 2 2 4 5" xfId="33407"/>
    <cellStyle name="Output 2 4 3 2 2 5" xfId="33408"/>
    <cellStyle name="Output 2 4 3 2 2 5 2" xfId="33409"/>
    <cellStyle name="Output 2 4 3 2 2 5 3" xfId="33410"/>
    <cellStyle name="Output 2 4 3 2 2 5 4" xfId="33411"/>
    <cellStyle name="Output 2 4 3 2 2 5 5" xfId="33412"/>
    <cellStyle name="Output 2 4 3 2 2 5 6" xfId="33413"/>
    <cellStyle name="Output 2 4 3 2 2 5 7" xfId="33414"/>
    <cellStyle name="Output 2 4 3 2 2 5 8" xfId="33415"/>
    <cellStyle name="Output 2 4 3 2 2 6" xfId="33416"/>
    <cellStyle name="Output 2 4 3 2 2 6 2" xfId="33417"/>
    <cellStyle name="Output 2 4 3 2 2 6 3" xfId="33418"/>
    <cellStyle name="Output 2 4 3 2 2 6 4" xfId="33419"/>
    <cellStyle name="Output 2 4 3 2 2 6 5" xfId="33420"/>
    <cellStyle name="Output 2 4 3 2 2 6 6" xfId="33421"/>
    <cellStyle name="Output 2 4 3 2 2 6 7" xfId="33422"/>
    <cellStyle name="Output 2 4 3 2 2 7" xfId="33423"/>
    <cellStyle name="Output 2 4 3 2 2 7 2" xfId="33424"/>
    <cellStyle name="Output 2 4 3 2 2 7 3" xfId="33425"/>
    <cellStyle name="Output 2 4 3 2 2 7 4" xfId="33426"/>
    <cellStyle name="Output 2 4 3 2 2 7 5" xfId="33427"/>
    <cellStyle name="Output 2 4 3 2 2 8" xfId="33428"/>
    <cellStyle name="Output 2 4 3 2 2 8 2" xfId="33429"/>
    <cellStyle name="Output 2 4 3 2 2 8 3" xfId="33430"/>
    <cellStyle name="Output 2 4 3 2 2 8 4" xfId="33431"/>
    <cellStyle name="Output 2 4 3 2 2 8 5" xfId="33432"/>
    <cellStyle name="Output 2 4 3 2 2 9" xfId="33433"/>
    <cellStyle name="Output 2 4 3 2 2 9 2" xfId="33434"/>
    <cellStyle name="Output 2 4 3 2 2 9 3" xfId="33435"/>
    <cellStyle name="Output 2 4 3 2 2 9 4" xfId="33436"/>
    <cellStyle name="Output 2 4 3 2 2 9 5" xfId="33437"/>
    <cellStyle name="Output 2 4 3 2 3" xfId="33438"/>
    <cellStyle name="Output 2 4 3 2 3 10" xfId="33439"/>
    <cellStyle name="Output 2 4 3 2 3 2" xfId="33440"/>
    <cellStyle name="Output 2 4 3 2 3 2 2" xfId="33441"/>
    <cellStyle name="Output 2 4 3 2 3 2 2 2" xfId="33442"/>
    <cellStyle name="Output 2 4 3 2 3 2 2 3" xfId="33443"/>
    <cellStyle name="Output 2 4 3 2 3 2 2 4" xfId="33444"/>
    <cellStyle name="Output 2 4 3 2 3 2 2 5" xfId="33445"/>
    <cellStyle name="Output 2 4 3 2 3 2 2 6" xfId="33446"/>
    <cellStyle name="Output 2 4 3 2 3 2 2 7" xfId="33447"/>
    <cellStyle name="Output 2 4 3 2 3 2 3" xfId="33448"/>
    <cellStyle name="Output 2 4 3 2 3 2 4" xfId="33449"/>
    <cellStyle name="Output 2 4 3 2 3 3" xfId="33450"/>
    <cellStyle name="Output 2 4 3 2 3 3 2" xfId="33451"/>
    <cellStyle name="Output 2 4 3 2 3 3 2 2" xfId="33452"/>
    <cellStyle name="Output 2 4 3 2 3 3 2 3" xfId="33453"/>
    <cellStyle name="Output 2 4 3 2 3 3 2 4" xfId="33454"/>
    <cellStyle name="Output 2 4 3 2 3 3 2 5" xfId="33455"/>
    <cellStyle name="Output 2 4 3 2 3 3 2 6" xfId="33456"/>
    <cellStyle name="Output 2 4 3 2 3 3 2 7" xfId="33457"/>
    <cellStyle name="Output 2 4 3 2 3 3 3" xfId="33458"/>
    <cellStyle name="Output 2 4 3 2 3 3 4" xfId="33459"/>
    <cellStyle name="Output 2 4 3 2 3 4" xfId="33460"/>
    <cellStyle name="Output 2 4 3 2 3 4 2" xfId="33461"/>
    <cellStyle name="Output 2 4 3 2 3 4 2 2" xfId="33462"/>
    <cellStyle name="Output 2 4 3 2 3 4 2 3" xfId="33463"/>
    <cellStyle name="Output 2 4 3 2 3 4 2 4" xfId="33464"/>
    <cellStyle name="Output 2 4 3 2 3 4 2 5" xfId="33465"/>
    <cellStyle name="Output 2 4 3 2 3 4 2 6" xfId="33466"/>
    <cellStyle name="Output 2 4 3 2 3 4 2 7" xfId="33467"/>
    <cellStyle name="Output 2 4 3 2 3 4 3" xfId="33468"/>
    <cellStyle name="Output 2 4 3 2 3 4 4" xfId="33469"/>
    <cellStyle name="Output 2 4 3 2 3 5" xfId="33470"/>
    <cellStyle name="Output 2 4 3 2 3 5 2" xfId="33471"/>
    <cellStyle name="Output 2 4 3 2 3 5 3" xfId="33472"/>
    <cellStyle name="Output 2 4 3 2 3 5 4" xfId="33473"/>
    <cellStyle name="Output 2 4 3 2 3 5 5" xfId="33474"/>
    <cellStyle name="Output 2 4 3 2 3 5 6" xfId="33475"/>
    <cellStyle name="Output 2 4 3 2 3 5 7" xfId="33476"/>
    <cellStyle name="Output 2 4 3 2 3 5 8" xfId="33477"/>
    <cellStyle name="Output 2 4 3 2 3 6" xfId="33478"/>
    <cellStyle name="Output 2 4 3 2 3 6 2" xfId="33479"/>
    <cellStyle name="Output 2 4 3 2 3 6 3" xfId="33480"/>
    <cellStyle name="Output 2 4 3 2 3 6 4" xfId="33481"/>
    <cellStyle name="Output 2 4 3 2 3 6 5" xfId="33482"/>
    <cellStyle name="Output 2 4 3 2 3 6 6" xfId="33483"/>
    <cellStyle name="Output 2 4 3 2 3 6 7" xfId="33484"/>
    <cellStyle name="Output 2 4 3 2 3 7" xfId="33485"/>
    <cellStyle name="Output 2 4 3 2 3 8" xfId="33486"/>
    <cellStyle name="Output 2 4 3 2 3 9" xfId="33487"/>
    <cellStyle name="Output 2 4 3 2 4" xfId="33488"/>
    <cellStyle name="Output 2 4 3 2 4 2" xfId="33489"/>
    <cellStyle name="Output 2 4 3 2 4 2 2" xfId="33490"/>
    <cellStyle name="Output 2 4 3 2 4 2 3" xfId="33491"/>
    <cellStyle name="Output 2 4 3 2 4 2 4" xfId="33492"/>
    <cellStyle name="Output 2 4 3 2 4 2 5" xfId="33493"/>
    <cellStyle name="Output 2 4 3 2 4 2 6" xfId="33494"/>
    <cellStyle name="Output 2 4 3 2 4 2 7" xfId="33495"/>
    <cellStyle name="Output 2 4 3 2 4 3" xfId="33496"/>
    <cellStyle name="Output 2 4 3 2 4 4" xfId="33497"/>
    <cellStyle name="Output 2 4 3 2 4 5" xfId="33498"/>
    <cellStyle name="Output 2 4 3 2 5" xfId="33499"/>
    <cellStyle name="Output 2 4 3 2 5 2" xfId="33500"/>
    <cellStyle name="Output 2 4 3 2 5 2 2" xfId="33501"/>
    <cellStyle name="Output 2 4 3 2 5 2 3" xfId="33502"/>
    <cellStyle name="Output 2 4 3 2 5 2 4" xfId="33503"/>
    <cellStyle name="Output 2 4 3 2 5 2 5" xfId="33504"/>
    <cellStyle name="Output 2 4 3 2 5 2 6" xfId="33505"/>
    <cellStyle name="Output 2 4 3 2 5 2 7" xfId="33506"/>
    <cellStyle name="Output 2 4 3 2 5 3" xfId="33507"/>
    <cellStyle name="Output 2 4 3 2 5 4" xfId="33508"/>
    <cellStyle name="Output 2 4 3 2 5 5" xfId="33509"/>
    <cellStyle name="Output 2 4 3 2 6" xfId="33510"/>
    <cellStyle name="Output 2 4 3 2 6 2" xfId="33511"/>
    <cellStyle name="Output 2 4 3 2 6 2 2" xfId="33512"/>
    <cellStyle name="Output 2 4 3 2 6 2 3" xfId="33513"/>
    <cellStyle name="Output 2 4 3 2 6 2 4" xfId="33514"/>
    <cellStyle name="Output 2 4 3 2 6 2 5" xfId="33515"/>
    <cellStyle name="Output 2 4 3 2 6 2 6" xfId="33516"/>
    <cellStyle name="Output 2 4 3 2 6 2 7" xfId="33517"/>
    <cellStyle name="Output 2 4 3 2 6 3" xfId="33518"/>
    <cellStyle name="Output 2 4 3 2 6 4" xfId="33519"/>
    <cellStyle name="Output 2 4 3 2 6 5" xfId="33520"/>
    <cellStyle name="Output 2 4 3 2 7" xfId="33521"/>
    <cellStyle name="Output 2 4 3 2 7 2" xfId="33522"/>
    <cellStyle name="Output 2 4 3 2 7 2 2" xfId="33523"/>
    <cellStyle name="Output 2 4 3 2 7 2 3" xfId="33524"/>
    <cellStyle name="Output 2 4 3 2 7 2 4" xfId="33525"/>
    <cellStyle name="Output 2 4 3 2 7 2 5" xfId="33526"/>
    <cellStyle name="Output 2 4 3 2 7 2 6" xfId="33527"/>
    <cellStyle name="Output 2 4 3 2 7 2 7" xfId="33528"/>
    <cellStyle name="Output 2 4 3 2 7 3" xfId="33529"/>
    <cellStyle name="Output 2 4 3 2 7 4" xfId="33530"/>
    <cellStyle name="Output 2 4 3 2 7 5" xfId="33531"/>
    <cellStyle name="Output 2 4 3 2 8" xfId="33532"/>
    <cellStyle name="Output 2 4 3 2 8 2" xfId="33533"/>
    <cellStyle name="Output 2 4 3 2 8 3" xfId="33534"/>
    <cellStyle name="Output 2 4 3 2 8 4" xfId="33535"/>
    <cellStyle name="Output 2 4 3 2 8 5" xfId="33536"/>
    <cellStyle name="Output 2 4 3 2 8 6" xfId="33537"/>
    <cellStyle name="Output 2 4 3 2 8 7" xfId="33538"/>
    <cellStyle name="Output 2 4 3 2 8 8" xfId="33539"/>
    <cellStyle name="Output 2 4 3 2 9" xfId="33540"/>
    <cellStyle name="Output 2 4 3 2 9 2" xfId="33541"/>
    <cellStyle name="Output 2 4 3 2 9 3" xfId="33542"/>
    <cellStyle name="Output 2 4 3 2 9 4" xfId="33543"/>
    <cellStyle name="Output 2 4 3 2 9 5" xfId="33544"/>
    <cellStyle name="Output 2 4 3 2 9 6" xfId="33545"/>
    <cellStyle name="Output 2 4 3 2 9 7" xfId="33546"/>
    <cellStyle name="Output 2 4 3 3" xfId="33547"/>
    <cellStyle name="Output 2 4 3 3 10" xfId="33548"/>
    <cellStyle name="Output 2 4 3 3 10 2" xfId="33549"/>
    <cellStyle name="Output 2 4 3 3 10 3" xfId="33550"/>
    <cellStyle name="Output 2 4 3 3 10 4" xfId="33551"/>
    <cellStyle name="Output 2 4 3 3 10 5" xfId="33552"/>
    <cellStyle name="Output 2 4 3 3 11" xfId="33553"/>
    <cellStyle name="Output 2 4 3 3 11 2" xfId="33554"/>
    <cellStyle name="Output 2 4 3 3 11 3" xfId="33555"/>
    <cellStyle name="Output 2 4 3 3 11 4" xfId="33556"/>
    <cellStyle name="Output 2 4 3 3 11 5" xfId="33557"/>
    <cellStyle name="Output 2 4 3 3 12" xfId="33558"/>
    <cellStyle name="Output 2 4 3 3 12 2" xfId="33559"/>
    <cellStyle name="Output 2 4 3 3 12 3" xfId="33560"/>
    <cellStyle name="Output 2 4 3 3 12 4" xfId="33561"/>
    <cellStyle name="Output 2 4 3 3 12 5" xfId="33562"/>
    <cellStyle name="Output 2 4 3 3 13" xfId="33563"/>
    <cellStyle name="Output 2 4 3 3 13 2" xfId="33564"/>
    <cellStyle name="Output 2 4 3 3 13 3" xfId="33565"/>
    <cellStyle name="Output 2 4 3 3 13 4" xfId="33566"/>
    <cellStyle name="Output 2 4 3 3 13 5" xfId="33567"/>
    <cellStyle name="Output 2 4 3 3 14" xfId="33568"/>
    <cellStyle name="Output 2 4 3 3 14 2" xfId="33569"/>
    <cellStyle name="Output 2 4 3 3 14 3" xfId="33570"/>
    <cellStyle name="Output 2 4 3 3 14 4" xfId="33571"/>
    <cellStyle name="Output 2 4 3 3 14 5" xfId="33572"/>
    <cellStyle name="Output 2 4 3 3 15" xfId="33573"/>
    <cellStyle name="Output 2 4 3 3 15 2" xfId="33574"/>
    <cellStyle name="Output 2 4 3 3 15 3" xfId="33575"/>
    <cellStyle name="Output 2 4 3 3 15 4" xfId="33576"/>
    <cellStyle name="Output 2 4 3 3 15 5" xfId="33577"/>
    <cellStyle name="Output 2 4 3 3 16" xfId="33578"/>
    <cellStyle name="Output 2 4 3 3 16 2" xfId="33579"/>
    <cellStyle name="Output 2 4 3 3 16 3" xfId="33580"/>
    <cellStyle name="Output 2 4 3 3 16 4" xfId="33581"/>
    <cellStyle name="Output 2 4 3 3 16 5" xfId="33582"/>
    <cellStyle name="Output 2 4 3 3 17" xfId="33583"/>
    <cellStyle name="Output 2 4 3 3 17 2" xfId="33584"/>
    <cellStyle name="Output 2 4 3 3 17 3" xfId="33585"/>
    <cellStyle name="Output 2 4 3 3 17 4" xfId="33586"/>
    <cellStyle name="Output 2 4 3 3 17 5" xfId="33587"/>
    <cellStyle name="Output 2 4 3 3 18" xfId="33588"/>
    <cellStyle name="Output 2 4 3 3 18 2" xfId="33589"/>
    <cellStyle name="Output 2 4 3 3 18 3" xfId="33590"/>
    <cellStyle name="Output 2 4 3 3 18 4" xfId="33591"/>
    <cellStyle name="Output 2 4 3 3 18 5" xfId="33592"/>
    <cellStyle name="Output 2 4 3 3 19" xfId="33593"/>
    <cellStyle name="Output 2 4 3 3 2" xfId="33594"/>
    <cellStyle name="Output 2 4 3 3 2 10" xfId="33595"/>
    <cellStyle name="Output 2 4 3 3 2 10 2" xfId="33596"/>
    <cellStyle name="Output 2 4 3 3 2 10 3" xfId="33597"/>
    <cellStyle name="Output 2 4 3 3 2 10 4" xfId="33598"/>
    <cellStyle name="Output 2 4 3 3 2 10 5" xfId="33599"/>
    <cellStyle name="Output 2 4 3 3 2 11" xfId="33600"/>
    <cellStyle name="Output 2 4 3 3 2 11 2" xfId="33601"/>
    <cellStyle name="Output 2 4 3 3 2 11 3" xfId="33602"/>
    <cellStyle name="Output 2 4 3 3 2 11 4" xfId="33603"/>
    <cellStyle name="Output 2 4 3 3 2 11 5" xfId="33604"/>
    <cellStyle name="Output 2 4 3 3 2 12" xfId="33605"/>
    <cellStyle name="Output 2 4 3 3 2 12 2" xfId="33606"/>
    <cellStyle name="Output 2 4 3 3 2 12 3" xfId="33607"/>
    <cellStyle name="Output 2 4 3 3 2 12 4" xfId="33608"/>
    <cellStyle name="Output 2 4 3 3 2 12 5" xfId="33609"/>
    <cellStyle name="Output 2 4 3 3 2 13" xfId="33610"/>
    <cellStyle name="Output 2 4 3 3 2 13 2" xfId="33611"/>
    <cellStyle name="Output 2 4 3 3 2 13 3" xfId="33612"/>
    <cellStyle name="Output 2 4 3 3 2 13 4" xfId="33613"/>
    <cellStyle name="Output 2 4 3 3 2 13 5" xfId="33614"/>
    <cellStyle name="Output 2 4 3 3 2 14" xfId="33615"/>
    <cellStyle name="Output 2 4 3 3 2 14 2" xfId="33616"/>
    <cellStyle name="Output 2 4 3 3 2 14 3" xfId="33617"/>
    <cellStyle name="Output 2 4 3 3 2 14 4" xfId="33618"/>
    <cellStyle name="Output 2 4 3 3 2 14 5" xfId="33619"/>
    <cellStyle name="Output 2 4 3 3 2 15" xfId="33620"/>
    <cellStyle name="Output 2 4 3 3 2 15 2" xfId="33621"/>
    <cellStyle name="Output 2 4 3 3 2 15 3" xfId="33622"/>
    <cellStyle name="Output 2 4 3 3 2 15 4" xfId="33623"/>
    <cellStyle name="Output 2 4 3 3 2 15 5" xfId="33624"/>
    <cellStyle name="Output 2 4 3 3 2 16" xfId="33625"/>
    <cellStyle name="Output 2 4 3 3 2 16 2" xfId="33626"/>
    <cellStyle name="Output 2 4 3 3 2 16 3" xfId="33627"/>
    <cellStyle name="Output 2 4 3 3 2 16 4" xfId="33628"/>
    <cellStyle name="Output 2 4 3 3 2 16 5" xfId="33629"/>
    <cellStyle name="Output 2 4 3 3 2 17" xfId="33630"/>
    <cellStyle name="Output 2 4 3 3 2 17 2" xfId="33631"/>
    <cellStyle name="Output 2 4 3 3 2 17 3" xfId="33632"/>
    <cellStyle name="Output 2 4 3 3 2 17 4" xfId="33633"/>
    <cellStyle name="Output 2 4 3 3 2 17 5" xfId="33634"/>
    <cellStyle name="Output 2 4 3 3 2 18" xfId="33635"/>
    <cellStyle name="Output 2 4 3 3 2 18 2" xfId="33636"/>
    <cellStyle name="Output 2 4 3 3 2 18 3" xfId="33637"/>
    <cellStyle name="Output 2 4 3 3 2 18 4" xfId="33638"/>
    <cellStyle name="Output 2 4 3 3 2 18 5" xfId="33639"/>
    <cellStyle name="Output 2 4 3 3 2 19" xfId="33640"/>
    <cellStyle name="Output 2 4 3 3 2 2" xfId="33641"/>
    <cellStyle name="Output 2 4 3 3 2 2 2" xfId="33642"/>
    <cellStyle name="Output 2 4 3 3 2 2 2 2" xfId="33643"/>
    <cellStyle name="Output 2 4 3 3 2 2 2 3" xfId="33644"/>
    <cellStyle name="Output 2 4 3 3 2 2 2 4" xfId="33645"/>
    <cellStyle name="Output 2 4 3 3 2 2 2 5" xfId="33646"/>
    <cellStyle name="Output 2 4 3 3 2 2 2 6" xfId="33647"/>
    <cellStyle name="Output 2 4 3 3 2 2 2 7" xfId="33648"/>
    <cellStyle name="Output 2 4 3 3 2 2 3" xfId="33649"/>
    <cellStyle name="Output 2 4 3 3 2 2 4" xfId="33650"/>
    <cellStyle name="Output 2 4 3 3 2 2 5" xfId="33651"/>
    <cellStyle name="Output 2 4 3 3 2 3" xfId="33652"/>
    <cellStyle name="Output 2 4 3 3 2 3 2" xfId="33653"/>
    <cellStyle name="Output 2 4 3 3 2 3 2 2" xfId="33654"/>
    <cellStyle name="Output 2 4 3 3 2 3 2 3" xfId="33655"/>
    <cellStyle name="Output 2 4 3 3 2 3 2 4" xfId="33656"/>
    <cellStyle name="Output 2 4 3 3 2 3 2 5" xfId="33657"/>
    <cellStyle name="Output 2 4 3 3 2 3 2 6" xfId="33658"/>
    <cellStyle name="Output 2 4 3 3 2 3 2 7" xfId="33659"/>
    <cellStyle name="Output 2 4 3 3 2 3 3" xfId="33660"/>
    <cellStyle name="Output 2 4 3 3 2 3 4" xfId="33661"/>
    <cellStyle name="Output 2 4 3 3 2 3 5" xfId="33662"/>
    <cellStyle name="Output 2 4 3 3 2 4" xfId="33663"/>
    <cellStyle name="Output 2 4 3 3 2 4 2" xfId="33664"/>
    <cellStyle name="Output 2 4 3 3 2 4 2 2" xfId="33665"/>
    <cellStyle name="Output 2 4 3 3 2 4 2 3" xfId="33666"/>
    <cellStyle name="Output 2 4 3 3 2 4 2 4" xfId="33667"/>
    <cellStyle name="Output 2 4 3 3 2 4 2 5" xfId="33668"/>
    <cellStyle name="Output 2 4 3 3 2 4 2 6" xfId="33669"/>
    <cellStyle name="Output 2 4 3 3 2 4 2 7" xfId="33670"/>
    <cellStyle name="Output 2 4 3 3 2 4 3" xfId="33671"/>
    <cellStyle name="Output 2 4 3 3 2 4 4" xfId="33672"/>
    <cellStyle name="Output 2 4 3 3 2 4 5" xfId="33673"/>
    <cellStyle name="Output 2 4 3 3 2 5" xfId="33674"/>
    <cellStyle name="Output 2 4 3 3 2 5 2" xfId="33675"/>
    <cellStyle name="Output 2 4 3 3 2 5 3" xfId="33676"/>
    <cellStyle name="Output 2 4 3 3 2 5 4" xfId="33677"/>
    <cellStyle name="Output 2 4 3 3 2 5 5" xfId="33678"/>
    <cellStyle name="Output 2 4 3 3 2 5 6" xfId="33679"/>
    <cellStyle name="Output 2 4 3 3 2 5 7" xfId="33680"/>
    <cellStyle name="Output 2 4 3 3 2 5 8" xfId="33681"/>
    <cellStyle name="Output 2 4 3 3 2 6" xfId="33682"/>
    <cellStyle name="Output 2 4 3 3 2 6 2" xfId="33683"/>
    <cellStyle name="Output 2 4 3 3 2 6 3" xfId="33684"/>
    <cellStyle name="Output 2 4 3 3 2 6 4" xfId="33685"/>
    <cellStyle name="Output 2 4 3 3 2 6 5" xfId="33686"/>
    <cellStyle name="Output 2 4 3 3 2 6 6" xfId="33687"/>
    <cellStyle name="Output 2 4 3 3 2 6 7" xfId="33688"/>
    <cellStyle name="Output 2 4 3 3 2 7" xfId="33689"/>
    <cellStyle name="Output 2 4 3 3 2 7 2" xfId="33690"/>
    <cellStyle name="Output 2 4 3 3 2 7 3" xfId="33691"/>
    <cellStyle name="Output 2 4 3 3 2 7 4" xfId="33692"/>
    <cellStyle name="Output 2 4 3 3 2 7 5" xfId="33693"/>
    <cellStyle name="Output 2 4 3 3 2 8" xfId="33694"/>
    <cellStyle name="Output 2 4 3 3 2 8 2" xfId="33695"/>
    <cellStyle name="Output 2 4 3 3 2 8 3" xfId="33696"/>
    <cellStyle name="Output 2 4 3 3 2 8 4" xfId="33697"/>
    <cellStyle name="Output 2 4 3 3 2 8 5" xfId="33698"/>
    <cellStyle name="Output 2 4 3 3 2 9" xfId="33699"/>
    <cellStyle name="Output 2 4 3 3 2 9 2" xfId="33700"/>
    <cellStyle name="Output 2 4 3 3 2 9 3" xfId="33701"/>
    <cellStyle name="Output 2 4 3 3 2 9 4" xfId="33702"/>
    <cellStyle name="Output 2 4 3 3 2 9 5" xfId="33703"/>
    <cellStyle name="Output 2 4 3 3 3" xfId="33704"/>
    <cellStyle name="Output 2 4 3 3 3 10" xfId="33705"/>
    <cellStyle name="Output 2 4 3 3 3 2" xfId="33706"/>
    <cellStyle name="Output 2 4 3 3 3 2 2" xfId="33707"/>
    <cellStyle name="Output 2 4 3 3 3 2 2 2" xfId="33708"/>
    <cellStyle name="Output 2 4 3 3 3 2 2 3" xfId="33709"/>
    <cellStyle name="Output 2 4 3 3 3 2 2 4" xfId="33710"/>
    <cellStyle name="Output 2 4 3 3 3 2 2 5" xfId="33711"/>
    <cellStyle name="Output 2 4 3 3 3 2 2 6" xfId="33712"/>
    <cellStyle name="Output 2 4 3 3 3 2 2 7" xfId="33713"/>
    <cellStyle name="Output 2 4 3 3 3 2 3" xfId="33714"/>
    <cellStyle name="Output 2 4 3 3 3 2 4" xfId="33715"/>
    <cellStyle name="Output 2 4 3 3 3 3" xfId="33716"/>
    <cellStyle name="Output 2 4 3 3 3 3 2" xfId="33717"/>
    <cellStyle name="Output 2 4 3 3 3 3 2 2" xfId="33718"/>
    <cellStyle name="Output 2 4 3 3 3 3 2 3" xfId="33719"/>
    <cellStyle name="Output 2 4 3 3 3 3 2 4" xfId="33720"/>
    <cellStyle name="Output 2 4 3 3 3 3 2 5" xfId="33721"/>
    <cellStyle name="Output 2 4 3 3 3 3 2 6" xfId="33722"/>
    <cellStyle name="Output 2 4 3 3 3 3 2 7" xfId="33723"/>
    <cellStyle name="Output 2 4 3 3 3 3 3" xfId="33724"/>
    <cellStyle name="Output 2 4 3 3 3 3 4" xfId="33725"/>
    <cellStyle name="Output 2 4 3 3 3 4" xfId="33726"/>
    <cellStyle name="Output 2 4 3 3 3 4 2" xfId="33727"/>
    <cellStyle name="Output 2 4 3 3 3 4 2 2" xfId="33728"/>
    <cellStyle name="Output 2 4 3 3 3 4 2 3" xfId="33729"/>
    <cellStyle name="Output 2 4 3 3 3 4 2 4" xfId="33730"/>
    <cellStyle name="Output 2 4 3 3 3 4 2 5" xfId="33731"/>
    <cellStyle name="Output 2 4 3 3 3 4 2 6" xfId="33732"/>
    <cellStyle name="Output 2 4 3 3 3 4 2 7" xfId="33733"/>
    <cellStyle name="Output 2 4 3 3 3 4 3" xfId="33734"/>
    <cellStyle name="Output 2 4 3 3 3 4 4" xfId="33735"/>
    <cellStyle name="Output 2 4 3 3 3 5" xfId="33736"/>
    <cellStyle name="Output 2 4 3 3 3 5 2" xfId="33737"/>
    <cellStyle name="Output 2 4 3 3 3 5 3" xfId="33738"/>
    <cellStyle name="Output 2 4 3 3 3 5 4" xfId="33739"/>
    <cellStyle name="Output 2 4 3 3 3 5 5" xfId="33740"/>
    <cellStyle name="Output 2 4 3 3 3 5 6" xfId="33741"/>
    <cellStyle name="Output 2 4 3 3 3 5 7" xfId="33742"/>
    <cellStyle name="Output 2 4 3 3 3 5 8" xfId="33743"/>
    <cellStyle name="Output 2 4 3 3 3 6" xfId="33744"/>
    <cellStyle name="Output 2 4 3 3 3 6 2" xfId="33745"/>
    <cellStyle name="Output 2 4 3 3 3 6 3" xfId="33746"/>
    <cellStyle name="Output 2 4 3 3 3 6 4" xfId="33747"/>
    <cellStyle name="Output 2 4 3 3 3 6 5" xfId="33748"/>
    <cellStyle name="Output 2 4 3 3 3 6 6" xfId="33749"/>
    <cellStyle name="Output 2 4 3 3 3 6 7" xfId="33750"/>
    <cellStyle name="Output 2 4 3 3 3 7" xfId="33751"/>
    <cellStyle name="Output 2 4 3 3 3 8" xfId="33752"/>
    <cellStyle name="Output 2 4 3 3 3 9" xfId="33753"/>
    <cellStyle name="Output 2 4 3 3 4" xfId="33754"/>
    <cellStyle name="Output 2 4 3 3 4 2" xfId="33755"/>
    <cellStyle name="Output 2 4 3 3 4 2 2" xfId="33756"/>
    <cellStyle name="Output 2 4 3 3 4 2 3" xfId="33757"/>
    <cellStyle name="Output 2 4 3 3 4 2 4" xfId="33758"/>
    <cellStyle name="Output 2 4 3 3 4 2 5" xfId="33759"/>
    <cellStyle name="Output 2 4 3 3 4 2 6" xfId="33760"/>
    <cellStyle name="Output 2 4 3 3 4 2 7" xfId="33761"/>
    <cellStyle name="Output 2 4 3 3 4 3" xfId="33762"/>
    <cellStyle name="Output 2 4 3 3 4 4" xfId="33763"/>
    <cellStyle name="Output 2 4 3 3 4 5" xfId="33764"/>
    <cellStyle name="Output 2 4 3 3 5" xfId="33765"/>
    <cellStyle name="Output 2 4 3 3 5 2" xfId="33766"/>
    <cellStyle name="Output 2 4 3 3 5 2 2" xfId="33767"/>
    <cellStyle name="Output 2 4 3 3 5 2 3" xfId="33768"/>
    <cellStyle name="Output 2 4 3 3 5 2 4" xfId="33769"/>
    <cellStyle name="Output 2 4 3 3 5 2 5" xfId="33770"/>
    <cellStyle name="Output 2 4 3 3 5 2 6" xfId="33771"/>
    <cellStyle name="Output 2 4 3 3 5 2 7" xfId="33772"/>
    <cellStyle name="Output 2 4 3 3 5 3" xfId="33773"/>
    <cellStyle name="Output 2 4 3 3 5 4" xfId="33774"/>
    <cellStyle name="Output 2 4 3 3 5 5" xfId="33775"/>
    <cellStyle name="Output 2 4 3 3 6" xfId="33776"/>
    <cellStyle name="Output 2 4 3 3 6 2" xfId="33777"/>
    <cellStyle name="Output 2 4 3 3 6 2 2" xfId="33778"/>
    <cellStyle name="Output 2 4 3 3 6 2 3" xfId="33779"/>
    <cellStyle name="Output 2 4 3 3 6 2 4" xfId="33780"/>
    <cellStyle name="Output 2 4 3 3 6 2 5" xfId="33781"/>
    <cellStyle name="Output 2 4 3 3 6 2 6" xfId="33782"/>
    <cellStyle name="Output 2 4 3 3 6 2 7" xfId="33783"/>
    <cellStyle name="Output 2 4 3 3 6 3" xfId="33784"/>
    <cellStyle name="Output 2 4 3 3 6 4" xfId="33785"/>
    <cellStyle name="Output 2 4 3 3 6 5" xfId="33786"/>
    <cellStyle name="Output 2 4 3 3 7" xfId="33787"/>
    <cellStyle name="Output 2 4 3 3 7 2" xfId="33788"/>
    <cellStyle name="Output 2 4 3 3 7 2 2" xfId="33789"/>
    <cellStyle name="Output 2 4 3 3 7 2 3" xfId="33790"/>
    <cellStyle name="Output 2 4 3 3 7 2 4" xfId="33791"/>
    <cellStyle name="Output 2 4 3 3 7 2 5" xfId="33792"/>
    <cellStyle name="Output 2 4 3 3 7 2 6" xfId="33793"/>
    <cellStyle name="Output 2 4 3 3 7 2 7" xfId="33794"/>
    <cellStyle name="Output 2 4 3 3 7 3" xfId="33795"/>
    <cellStyle name="Output 2 4 3 3 7 4" xfId="33796"/>
    <cellStyle name="Output 2 4 3 3 7 5" xfId="33797"/>
    <cellStyle name="Output 2 4 3 3 8" xfId="33798"/>
    <cellStyle name="Output 2 4 3 3 8 2" xfId="33799"/>
    <cellStyle name="Output 2 4 3 3 8 3" xfId="33800"/>
    <cellStyle name="Output 2 4 3 3 8 4" xfId="33801"/>
    <cellStyle name="Output 2 4 3 3 8 5" xfId="33802"/>
    <cellStyle name="Output 2 4 3 3 8 6" xfId="33803"/>
    <cellStyle name="Output 2 4 3 3 8 7" xfId="33804"/>
    <cellStyle name="Output 2 4 3 3 8 8" xfId="33805"/>
    <cellStyle name="Output 2 4 3 3 9" xfId="33806"/>
    <cellStyle name="Output 2 4 3 3 9 2" xfId="33807"/>
    <cellStyle name="Output 2 4 3 3 9 3" xfId="33808"/>
    <cellStyle name="Output 2 4 3 3 9 4" xfId="33809"/>
    <cellStyle name="Output 2 4 3 3 9 5" xfId="33810"/>
    <cellStyle name="Output 2 4 3 3 9 6" xfId="33811"/>
    <cellStyle name="Output 2 4 3 3 9 7" xfId="33812"/>
    <cellStyle name="Output 2 4 3 4" xfId="33813"/>
    <cellStyle name="Output 2 4 3 4 10" xfId="33814"/>
    <cellStyle name="Output 2 4 3 4 10 2" xfId="33815"/>
    <cellStyle name="Output 2 4 3 4 10 3" xfId="33816"/>
    <cellStyle name="Output 2 4 3 4 10 4" xfId="33817"/>
    <cellStyle name="Output 2 4 3 4 10 5" xfId="33818"/>
    <cellStyle name="Output 2 4 3 4 11" xfId="33819"/>
    <cellStyle name="Output 2 4 3 4 11 2" xfId="33820"/>
    <cellStyle name="Output 2 4 3 4 11 3" xfId="33821"/>
    <cellStyle name="Output 2 4 3 4 11 4" xfId="33822"/>
    <cellStyle name="Output 2 4 3 4 11 5" xfId="33823"/>
    <cellStyle name="Output 2 4 3 4 12" xfId="33824"/>
    <cellStyle name="Output 2 4 3 4 12 2" xfId="33825"/>
    <cellStyle name="Output 2 4 3 4 12 3" xfId="33826"/>
    <cellStyle name="Output 2 4 3 4 12 4" xfId="33827"/>
    <cellStyle name="Output 2 4 3 4 12 5" xfId="33828"/>
    <cellStyle name="Output 2 4 3 4 13" xfId="33829"/>
    <cellStyle name="Output 2 4 3 4 13 2" xfId="33830"/>
    <cellStyle name="Output 2 4 3 4 13 3" xfId="33831"/>
    <cellStyle name="Output 2 4 3 4 13 4" xfId="33832"/>
    <cellStyle name="Output 2 4 3 4 13 5" xfId="33833"/>
    <cellStyle name="Output 2 4 3 4 14" xfId="33834"/>
    <cellStyle name="Output 2 4 3 4 14 2" xfId="33835"/>
    <cellStyle name="Output 2 4 3 4 14 3" xfId="33836"/>
    <cellStyle name="Output 2 4 3 4 14 4" xfId="33837"/>
    <cellStyle name="Output 2 4 3 4 14 5" xfId="33838"/>
    <cellStyle name="Output 2 4 3 4 15" xfId="33839"/>
    <cellStyle name="Output 2 4 3 4 15 2" xfId="33840"/>
    <cellStyle name="Output 2 4 3 4 15 3" xfId="33841"/>
    <cellStyle name="Output 2 4 3 4 15 4" xfId="33842"/>
    <cellStyle name="Output 2 4 3 4 15 5" xfId="33843"/>
    <cellStyle name="Output 2 4 3 4 16" xfId="33844"/>
    <cellStyle name="Output 2 4 3 4 16 2" xfId="33845"/>
    <cellStyle name="Output 2 4 3 4 16 3" xfId="33846"/>
    <cellStyle name="Output 2 4 3 4 16 4" xfId="33847"/>
    <cellStyle name="Output 2 4 3 4 16 5" xfId="33848"/>
    <cellStyle name="Output 2 4 3 4 17" xfId="33849"/>
    <cellStyle name="Output 2 4 3 4 17 2" xfId="33850"/>
    <cellStyle name="Output 2 4 3 4 17 3" xfId="33851"/>
    <cellStyle name="Output 2 4 3 4 17 4" xfId="33852"/>
    <cellStyle name="Output 2 4 3 4 17 5" xfId="33853"/>
    <cellStyle name="Output 2 4 3 4 18" xfId="33854"/>
    <cellStyle name="Output 2 4 3 4 18 2" xfId="33855"/>
    <cellStyle name="Output 2 4 3 4 18 3" xfId="33856"/>
    <cellStyle name="Output 2 4 3 4 18 4" xfId="33857"/>
    <cellStyle name="Output 2 4 3 4 18 5" xfId="33858"/>
    <cellStyle name="Output 2 4 3 4 19" xfId="33859"/>
    <cellStyle name="Output 2 4 3 4 2" xfId="33860"/>
    <cellStyle name="Output 2 4 3 4 2 2" xfId="33861"/>
    <cellStyle name="Output 2 4 3 4 2 2 2" xfId="33862"/>
    <cellStyle name="Output 2 4 3 4 2 2 3" xfId="33863"/>
    <cellStyle name="Output 2 4 3 4 2 2 4" xfId="33864"/>
    <cellStyle name="Output 2 4 3 4 2 2 5" xfId="33865"/>
    <cellStyle name="Output 2 4 3 4 2 2 6" xfId="33866"/>
    <cellStyle name="Output 2 4 3 4 2 2 7" xfId="33867"/>
    <cellStyle name="Output 2 4 3 4 2 3" xfId="33868"/>
    <cellStyle name="Output 2 4 3 4 2 4" xfId="33869"/>
    <cellStyle name="Output 2 4 3 4 2 5" xfId="33870"/>
    <cellStyle name="Output 2 4 3 4 3" xfId="33871"/>
    <cellStyle name="Output 2 4 3 4 3 2" xfId="33872"/>
    <cellStyle name="Output 2 4 3 4 3 2 2" xfId="33873"/>
    <cellStyle name="Output 2 4 3 4 3 2 3" xfId="33874"/>
    <cellStyle name="Output 2 4 3 4 3 2 4" xfId="33875"/>
    <cellStyle name="Output 2 4 3 4 3 2 5" xfId="33876"/>
    <cellStyle name="Output 2 4 3 4 3 2 6" xfId="33877"/>
    <cellStyle name="Output 2 4 3 4 3 2 7" xfId="33878"/>
    <cellStyle name="Output 2 4 3 4 3 3" xfId="33879"/>
    <cellStyle name="Output 2 4 3 4 3 4" xfId="33880"/>
    <cellStyle name="Output 2 4 3 4 3 5" xfId="33881"/>
    <cellStyle name="Output 2 4 3 4 4" xfId="33882"/>
    <cellStyle name="Output 2 4 3 4 4 2" xfId="33883"/>
    <cellStyle name="Output 2 4 3 4 4 2 2" xfId="33884"/>
    <cellStyle name="Output 2 4 3 4 4 2 3" xfId="33885"/>
    <cellStyle name="Output 2 4 3 4 4 2 4" xfId="33886"/>
    <cellStyle name="Output 2 4 3 4 4 2 5" xfId="33887"/>
    <cellStyle name="Output 2 4 3 4 4 2 6" xfId="33888"/>
    <cellStyle name="Output 2 4 3 4 4 2 7" xfId="33889"/>
    <cellStyle name="Output 2 4 3 4 4 3" xfId="33890"/>
    <cellStyle name="Output 2 4 3 4 4 4" xfId="33891"/>
    <cellStyle name="Output 2 4 3 4 4 5" xfId="33892"/>
    <cellStyle name="Output 2 4 3 4 5" xfId="33893"/>
    <cellStyle name="Output 2 4 3 4 5 2" xfId="33894"/>
    <cellStyle name="Output 2 4 3 4 5 3" xfId="33895"/>
    <cellStyle name="Output 2 4 3 4 5 4" xfId="33896"/>
    <cellStyle name="Output 2 4 3 4 5 5" xfId="33897"/>
    <cellStyle name="Output 2 4 3 4 5 6" xfId="33898"/>
    <cellStyle name="Output 2 4 3 4 5 7" xfId="33899"/>
    <cellStyle name="Output 2 4 3 4 5 8" xfId="33900"/>
    <cellStyle name="Output 2 4 3 4 6" xfId="33901"/>
    <cellStyle name="Output 2 4 3 4 6 2" xfId="33902"/>
    <cellStyle name="Output 2 4 3 4 6 3" xfId="33903"/>
    <cellStyle name="Output 2 4 3 4 6 4" xfId="33904"/>
    <cellStyle name="Output 2 4 3 4 6 5" xfId="33905"/>
    <cellStyle name="Output 2 4 3 4 6 6" xfId="33906"/>
    <cellStyle name="Output 2 4 3 4 6 7" xfId="33907"/>
    <cellStyle name="Output 2 4 3 4 7" xfId="33908"/>
    <cellStyle name="Output 2 4 3 4 7 2" xfId="33909"/>
    <cellStyle name="Output 2 4 3 4 7 3" xfId="33910"/>
    <cellStyle name="Output 2 4 3 4 7 4" xfId="33911"/>
    <cellStyle name="Output 2 4 3 4 7 5" xfId="33912"/>
    <cellStyle name="Output 2 4 3 4 8" xfId="33913"/>
    <cellStyle name="Output 2 4 3 4 8 2" xfId="33914"/>
    <cellStyle name="Output 2 4 3 4 8 3" xfId="33915"/>
    <cellStyle name="Output 2 4 3 4 8 4" xfId="33916"/>
    <cellStyle name="Output 2 4 3 4 8 5" xfId="33917"/>
    <cellStyle name="Output 2 4 3 4 9" xfId="33918"/>
    <cellStyle name="Output 2 4 3 4 9 2" xfId="33919"/>
    <cellStyle name="Output 2 4 3 4 9 3" xfId="33920"/>
    <cellStyle name="Output 2 4 3 4 9 4" xfId="33921"/>
    <cellStyle name="Output 2 4 3 4 9 5" xfId="33922"/>
    <cellStyle name="Output 2 4 3 5" xfId="33923"/>
    <cellStyle name="Output 2 4 3 5 10" xfId="33924"/>
    <cellStyle name="Output 2 4 3 5 2" xfId="33925"/>
    <cellStyle name="Output 2 4 3 5 2 2" xfId="33926"/>
    <cellStyle name="Output 2 4 3 5 2 2 2" xfId="33927"/>
    <cellStyle name="Output 2 4 3 5 2 2 3" xfId="33928"/>
    <cellStyle name="Output 2 4 3 5 2 2 4" xfId="33929"/>
    <cellStyle name="Output 2 4 3 5 2 2 5" xfId="33930"/>
    <cellStyle name="Output 2 4 3 5 2 2 6" xfId="33931"/>
    <cellStyle name="Output 2 4 3 5 2 2 7" xfId="33932"/>
    <cellStyle name="Output 2 4 3 5 2 3" xfId="33933"/>
    <cellStyle name="Output 2 4 3 5 2 4" xfId="33934"/>
    <cellStyle name="Output 2 4 3 5 3" xfId="33935"/>
    <cellStyle name="Output 2 4 3 5 3 2" xfId="33936"/>
    <cellStyle name="Output 2 4 3 5 3 2 2" xfId="33937"/>
    <cellStyle name="Output 2 4 3 5 3 2 3" xfId="33938"/>
    <cellStyle name="Output 2 4 3 5 3 2 4" xfId="33939"/>
    <cellStyle name="Output 2 4 3 5 3 2 5" xfId="33940"/>
    <cellStyle name="Output 2 4 3 5 3 2 6" xfId="33941"/>
    <cellStyle name="Output 2 4 3 5 3 2 7" xfId="33942"/>
    <cellStyle name="Output 2 4 3 5 3 3" xfId="33943"/>
    <cellStyle name="Output 2 4 3 5 3 4" xfId="33944"/>
    <cellStyle name="Output 2 4 3 5 4" xfId="33945"/>
    <cellStyle name="Output 2 4 3 5 4 2" xfId="33946"/>
    <cellStyle name="Output 2 4 3 5 4 2 2" xfId="33947"/>
    <cellStyle name="Output 2 4 3 5 4 2 3" xfId="33948"/>
    <cellStyle name="Output 2 4 3 5 4 2 4" xfId="33949"/>
    <cellStyle name="Output 2 4 3 5 4 2 5" xfId="33950"/>
    <cellStyle name="Output 2 4 3 5 4 2 6" xfId="33951"/>
    <cellStyle name="Output 2 4 3 5 4 2 7" xfId="33952"/>
    <cellStyle name="Output 2 4 3 5 4 3" xfId="33953"/>
    <cellStyle name="Output 2 4 3 5 4 4" xfId="33954"/>
    <cellStyle name="Output 2 4 3 5 5" xfId="33955"/>
    <cellStyle name="Output 2 4 3 5 5 2" xfId="33956"/>
    <cellStyle name="Output 2 4 3 5 5 3" xfId="33957"/>
    <cellStyle name="Output 2 4 3 5 5 4" xfId="33958"/>
    <cellStyle name="Output 2 4 3 5 5 5" xfId="33959"/>
    <cellStyle name="Output 2 4 3 5 5 6" xfId="33960"/>
    <cellStyle name="Output 2 4 3 5 5 7" xfId="33961"/>
    <cellStyle name="Output 2 4 3 5 5 8" xfId="33962"/>
    <cellStyle name="Output 2 4 3 5 6" xfId="33963"/>
    <cellStyle name="Output 2 4 3 5 6 2" xfId="33964"/>
    <cellStyle name="Output 2 4 3 5 6 3" xfId="33965"/>
    <cellStyle name="Output 2 4 3 5 6 4" xfId="33966"/>
    <cellStyle name="Output 2 4 3 5 6 5" xfId="33967"/>
    <cellStyle name="Output 2 4 3 5 6 6" xfId="33968"/>
    <cellStyle name="Output 2 4 3 5 6 7" xfId="33969"/>
    <cellStyle name="Output 2 4 3 5 7" xfId="33970"/>
    <cellStyle name="Output 2 4 3 5 8" xfId="33971"/>
    <cellStyle name="Output 2 4 3 5 9" xfId="33972"/>
    <cellStyle name="Output 2 4 3 6" xfId="33973"/>
    <cellStyle name="Output 2 4 3 6 2" xfId="33974"/>
    <cellStyle name="Output 2 4 3 6 2 2" xfId="33975"/>
    <cellStyle name="Output 2 4 3 6 2 3" xfId="33976"/>
    <cellStyle name="Output 2 4 3 6 2 4" xfId="33977"/>
    <cellStyle name="Output 2 4 3 6 2 5" xfId="33978"/>
    <cellStyle name="Output 2 4 3 6 2 6" xfId="33979"/>
    <cellStyle name="Output 2 4 3 6 2 7" xfId="33980"/>
    <cellStyle name="Output 2 4 3 6 3" xfId="33981"/>
    <cellStyle name="Output 2 4 3 6 4" xfId="33982"/>
    <cellStyle name="Output 2 4 3 6 5" xfId="33983"/>
    <cellStyle name="Output 2 4 3 7" xfId="33984"/>
    <cellStyle name="Output 2 4 3 7 2" xfId="33985"/>
    <cellStyle name="Output 2 4 3 7 2 2" xfId="33986"/>
    <cellStyle name="Output 2 4 3 7 2 3" xfId="33987"/>
    <cellStyle name="Output 2 4 3 7 2 4" xfId="33988"/>
    <cellStyle name="Output 2 4 3 7 2 5" xfId="33989"/>
    <cellStyle name="Output 2 4 3 7 2 6" xfId="33990"/>
    <cellStyle name="Output 2 4 3 7 2 7" xfId="33991"/>
    <cellStyle name="Output 2 4 3 7 3" xfId="33992"/>
    <cellStyle name="Output 2 4 3 7 4" xfId="33993"/>
    <cellStyle name="Output 2 4 3 7 5" xfId="33994"/>
    <cellStyle name="Output 2 4 3 8" xfId="33995"/>
    <cellStyle name="Output 2 4 3 8 2" xfId="33996"/>
    <cellStyle name="Output 2 4 3 8 2 2" xfId="33997"/>
    <cellStyle name="Output 2 4 3 8 2 3" xfId="33998"/>
    <cellStyle name="Output 2 4 3 8 2 4" xfId="33999"/>
    <cellStyle name="Output 2 4 3 8 2 5" xfId="34000"/>
    <cellStyle name="Output 2 4 3 8 2 6" xfId="34001"/>
    <cellStyle name="Output 2 4 3 8 2 7" xfId="34002"/>
    <cellStyle name="Output 2 4 3 8 3" xfId="34003"/>
    <cellStyle name="Output 2 4 3 8 4" xfId="34004"/>
    <cellStyle name="Output 2 4 3 8 5" xfId="34005"/>
    <cellStyle name="Output 2 4 3 9" xfId="34006"/>
    <cellStyle name="Output 2 4 3 9 2" xfId="34007"/>
    <cellStyle name="Output 2 4 3 9 2 2" xfId="34008"/>
    <cellStyle name="Output 2 4 3 9 2 3" xfId="34009"/>
    <cellStyle name="Output 2 4 3 9 2 4" xfId="34010"/>
    <cellStyle name="Output 2 4 3 9 2 5" xfId="34011"/>
    <cellStyle name="Output 2 4 3 9 2 6" xfId="34012"/>
    <cellStyle name="Output 2 4 3 9 2 7" xfId="34013"/>
    <cellStyle name="Output 2 4 3 9 3" xfId="34014"/>
    <cellStyle name="Output 2 4 3 9 4" xfId="34015"/>
    <cellStyle name="Output 2 4 3 9 5" xfId="34016"/>
    <cellStyle name="Output 2 4 4" xfId="34017"/>
    <cellStyle name="Output 2 4 4 10" xfId="34018"/>
    <cellStyle name="Output 2 4 4 10 2" xfId="34019"/>
    <cellStyle name="Output 2 4 4 10 3" xfId="34020"/>
    <cellStyle name="Output 2 4 4 10 4" xfId="34021"/>
    <cellStyle name="Output 2 4 4 10 5" xfId="34022"/>
    <cellStyle name="Output 2 4 4 11" xfId="34023"/>
    <cellStyle name="Output 2 4 4 11 2" xfId="34024"/>
    <cellStyle name="Output 2 4 4 11 3" xfId="34025"/>
    <cellStyle name="Output 2 4 4 11 4" xfId="34026"/>
    <cellStyle name="Output 2 4 4 11 5" xfId="34027"/>
    <cellStyle name="Output 2 4 4 12" xfId="34028"/>
    <cellStyle name="Output 2 4 4 12 2" xfId="34029"/>
    <cellStyle name="Output 2 4 4 12 3" xfId="34030"/>
    <cellStyle name="Output 2 4 4 12 4" xfId="34031"/>
    <cellStyle name="Output 2 4 4 12 5" xfId="34032"/>
    <cellStyle name="Output 2 4 4 13" xfId="34033"/>
    <cellStyle name="Output 2 4 4 13 2" xfId="34034"/>
    <cellStyle name="Output 2 4 4 13 3" xfId="34035"/>
    <cellStyle name="Output 2 4 4 13 4" xfId="34036"/>
    <cellStyle name="Output 2 4 4 13 5" xfId="34037"/>
    <cellStyle name="Output 2 4 4 14" xfId="34038"/>
    <cellStyle name="Output 2 4 4 14 2" xfId="34039"/>
    <cellStyle name="Output 2 4 4 14 3" xfId="34040"/>
    <cellStyle name="Output 2 4 4 14 4" xfId="34041"/>
    <cellStyle name="Output 2 4 4 14 5" xfId="34042"/>
    <cellStyle name="Output 2 4 4 15" xfId="34043"/>
    <cellStyle name="Output 2 4 4 15 2" xfId="34044"/>
    <cellStyle name="Output 2 4 4 15 3" xfId="34045"/>
    <cellStyle name="Output 2 4 4 15 4" xfId="34046"/>
    <cellStyle name="Output 2 4 4 15 5" xfId="34047"/>
    <cellStyle name="Output 2 4 4 16" xfId="34048"/>
    <cellStyle name="Output 2 4 4 16 2" xfId="34049"/>
    <cellStyle name="Output 2 4 4 16 3" xfId="34050"/>
    <cellStyle name="Output 2 4 4 16 4" xfId="34051"/>
    <cellStyle name="Output 2 4 4 16 5" xfId="34052"/>
    <cellStyle name="Output 2 4 4 17" xfId="34053"/>
    <cellStyle name="Output 2 4 4 17 2" xfId="34054"/>
    <cellStyle name="Output 2 4 4 17 3" xfId="34055"/>
    <cellStyle name="Output 2 4 4 17 4" xfId="34056"/>
    <cellStyle name="Output 2 4 4 17 5" xfId="34057"/>
    <cellStyle name="Output 2 4 4 18" xfId="34058"/>
    <cellStyle name="Output 2 4 4 18 2" xfId="34059"/>
    <cellStyle name="Output 2 4 4 18 3" xfId="34060"/>
    <cellStyle name="Output 2 4 4 18 4" xfId="34061"/>
    <cellStyle name="Output 2 4 4 18 5" xfId="34062"/>
    <cellStyle name="Output 2 4 4 19" xfId="34063"/>
    <cellStyle name="Output 2 4 4 2" xfId="34064"/>
    <cellStyle name="Output 2 4 4 2 10" xfId="34065"/>
    <cellStyle name="Output 2 4 4 2 10 2" xfId="34066"/>
    <cellStyle name="Output 2 4 4 2 10 3" xfId="34067"/>
    <cellStyle name="Output 2 4 4 2 10 4" xfId="34068"/>
    <cellStyle name="Output 2 4 4 2 10 5" xfId="34069"/>
    <cellStyle name="Output 2 4 4 2 11" xfId="34070"/>
    <cellStyle name="Output 2 4 4 2 11 2" xfId="34071"/>
    <cellStyle name="Output 2 4 4 2 11 3" xfId="34072"/>
    <cellStyle name="Output 2 4 4 2 11 4" xfId="34073"/>
    <cellStyle name="Output 2 4 4 2 11 5" xfId="34074"/>
    <cellStyle name="Output 2 4 4 2 12" xfId="34075"/>
    <cellStyle name="Output 2 4 4 2 12 2" xfId="34076"/>
    <cellStyle name="Output 2 4 4 2 12 3" xfId="34077"/>
    <cellStyle name="Output 2 4 4 2 12 4" xfId="34078"/>
    <cellStyle name="Output 2 4 4 2 12 5" xfId="34079"/>
    <cellStyle name="Output 2 4 4 2 13" xfId="34080"/>
    <cellStyle name="Output 2 4 4 2 13 2" xfId="34081"/>
    <cellStyle name="Output 2 4 4 2 13 3" xfId="34082"/>
    <cellStyle name="Output 2 4 4 2 13 4" xfId="34083"/>
    <cellStyle name="Output 2 4 4 2 13 5" xfId="34084"/>
    <cellStyle name="Output 2 4 4 2 14" xfId="34085"/>
    <cellStyle name="Output 2 4 4 2 14 2" xfId="34086"/>
    <cellStyle name="Output 2 4 4 2 14 3" xfId="34087"/>
    <cellStyle name="Output 2 4 4 2 14 4" xfId="34088"/>
    <cellStyle name="Output 2 4 4 2 14 5" xfId="34089"/>
    <cellStyle name="Output 2 4 4 2 15" xfId="34090"/>
    <cellStyle name="Output 2 4 4 2 15 2" xfId="34091"/>
    <cellStyle name="Output 2 4 4 2 15 3" xfId="34092"/>
    <cellStyle name="Output 2 4 4 2 15 4" xfId="34093"/>
    <cellStyle name="Output 2 4 4 2 15 5" xfId="34094"/>
    <cellStyle name="Output 2 4 4 2 16" xfId="34095"/>
    <cellStyle name="Output 2 4 4 2 16 2" xfId="34096"/>
    <cellStyle name="Output 2 4 4 2 16 3" xfId="34097"/>
    <cellStyle name="Output 2 4 4 2 16 4" xfId="34098"/>
    <cellStyle name="Output 2 4 4 2 16 5" xfId="34099"/>
    <cellStyle name="Output 2 4 4 2 17" xfId="34100"/>
    <cellStyle name="Output 2 4 4 2 17 2" xfId="34101"/>
    <cellStyle name="Output 2 4 4 2 17 3" xfId="34102"/>
    <cellStyle name="Output 2 4 4 2 17 4" xfId="34103"/>
    <cellStyle name="Output 2 4 4 2 17 5" xfId="34104"/>
    <cellStyle name="Output 2 4 4 2 18" xfId="34105"/>
    <cellStyle name="Output 2 4 4 2 18 2" xfId="34106"/>
    <cellStyle name="Output 2 4 4 2 18 3" xfId="34107"/>
    <cellStyle name="Output 2 4 4 2 18 4" xfId="34108"/>
    <cellStyle name="Output 2 4 4 2 18 5" xfId="34109"/>
    <cellStyle name="Output 2 4 4 2 19" xfId="34110"/>
    <cellStyle name="Output 2 4 4 2 2" xfId="34111"/>
    <cellStyle name="Output 2 4 4 2 2 2" xfId="34112"/>
    <cellStyle name="Output 2 4 4 2 2 2 2" xfId="34113"/>
    <cellStyle name="Output 2 4 4 2 2 2 3" xfId="34114"/>
    <cellStyle name="Output 2 4 4 2 2 2 4" xfId="34115"/>
    <cellStyle name="Output 2 4 4 2 2 2 5" xfId="34116"/>
    <cellStyle name="Output 2 4 4 2 2 2 6" xfId="34117"/>
    <cellStyle name="Output 2 4 4 2 2 2 7" xfId="34118"/>
    <cellStyle name="Output 2 4 4 2 2 3" xfId="34119"/>
    <cellStyle name="Output 2 4 4 2 2 4" xfId="34120"/>
    <cellStyle name="Output 2 4 4 2 2 5" xfId="34121"/>
    <cellStyle name="Output 2 4 4 2 3" xfId="34122"/>
    <cellStyle name="Output 2 4 4 2 3 2" xfId="34123"/>
    <cellStyle name="Output 2 4 4 2 3 2 2" xfId="34124"/>
    <cellStyle name="Output 2 4 4 2 3 2 3" xfId="34125"/>
    <cellStyle name="Output 2 4 4 2 3 2 4" xfId="34126"/>
    <cellStyle name="Output 2 4 4 2 3 2 5" xfId="34127"/>
    <cellStyle name="Output 2 4 4 2 3 2 6" xfId="34128"/>
    <cellStyle name="Output 2 4 4 2 3 2 7" xfId="34129"/>
    <cellStyle name="Output 2 4 4 2 3 3" xfId="34130"/>
    <cellStyle name="Output 2 4 4 2 3 4" xfId="34131"/>
    <cellStyle name="Output 2 4 4 2 3 5" xfId="34132"/>
    <cellStyle name="Output 2 4 4 2 4" xfId="34133"/>
    <cellStyle name="Output 2 4 4 2 4 2" xfId="34134"/>
    <cellStyle name="Output 2 4 4 2 4 2 2" xfId="34135"/>
    <cellStyle name="Output 2 4 4 2 4 2 3" xfId="34136"/>
    <cellStyle name="Output 2 4 4 2 4 2 4" xfId="34137"/>
    <cellStyle name="Output 2 4 4 2 4 2 5" xfId="34138"/>
    <cellStyle name="Output 2 4 4 2 4 2 6" xfId="34139"/>
    <cellStyle name="Output 2 4 4 2 4 2 7" xfId="34140"/>
    <cellStyle name="Output 2 4 4 2 4 3" xfId="34141"/>
    <cellStyle name="Output 2 4 4 2 4 4" xfId="34142"/>
    <cellStyle name="Output 2 4 4 2 4 5" xfId="34143"/>
    <cellStyle name="Output 2 4 4 2 5" xfId="34144"/>
    <cellStyle name="Output 2 4 4 2 5 2" xfId="34145"/>
    <cellStyle name="Output 2 4 4 2 5 3" xfId="34146"/>
    <cellStyle name="Output 2 4 4 2 5 4" xfId="34147"/>
    <cellStyle name="Output 2 4 4 2 5 5" xfId="34148"/>
    <cellStyle name="Output 2 4 4 2 5 6" xfId="34149"/>
    <cellStyle name="Output 2 4 4 2 5 7" xfId="34150"/>
    <cellStyle name="Output 2 4 4 2 5 8" xfId="34151"/>
    <cellStyle name="Output 2 4 4 2 6" xfId="34152"/>
    <cellStyle name="Output 2 4 4 2 6 2" xfId="34153"/>
    <cellStyle name="Output 2 4 4 2 6 3" xfId="34154"/>
    <cellStyle name="Output 2 4 4 2 6 4" xfId="34155"/>
    <cellStyle name="Output 2 4 4 2 6 5" xfId="34156"/>
    <cellStyle name="Output 2 4 4 2 6 6" xfId="34157"/>
    <cellStyle name="Output 2 4 4 2 6 7" xfId="34158"/>
    <cellStyle name="Output 2 4 4 2 7" xfId="34159"/>
    <cellStyle name="Output 2 4 4 2 7 2" xfId="34160"/>
    <cellStyle name="Output 2 4 4 2 7 3" xfId="34161"/>
    <cellStyle name="Output 2 4 4 2 7 4" xfId="34162"/>
    <cellStyle name="Output 2 4 4 2 7 5" xfId="34163"/>
    <cellStyle name="Output 2 4 4 2 8" xfId="34164"/>
    <cellStyle name="Output 2 4 4 2 8 2" xfId="34165"/>
    <cellStyle name="Output 2 4 4 2 8 3" xfId="34166"/>
    <cellStyle name="Output 2 4 4 2 8 4" xfId="34167"/>
    <cellStyle name="Output 2 4 4 2 8 5" xfId="34168"/>
    <cellStyle name="Output 2 4 4 2 9" xfId="34169"/>
    <cellStyle name="Output 2 4 4 2 9 2" xfId="34170"/>
    <cellStyle name="Output 2 4 4 2 9 3" xfId="34171"/>
    <cellStyle name="Output 2 4 4 2 9 4" xfId="34172"/>
    <cellStyle name="Output 2 4 4 2 9 5" xfId="34173"/>
    <cellStyle name="Output 2 4 4 3" xfId="34174"/>
    <cellStyle name="Output 2 4 4 3 10" xfId="34175"/>
    <cellStyle name="Output 2 4 4 3 2" xfId="34176"/>
    <cellStyle name="Output 2 4 4 3 2 2" xfId="34177"/>
    <cellStyle name="Output 2 4 4 3 2 2 2" xfId="34178"/>
    <cellStyle name="Output 2 4 4 3 2 2 3" xfId="34179"/>
    <cellStyle name="Output 2 4 4 3 2 2 4" xfId="34180"/>
    <cellStyle name="Output 2 4 4 3 2 2 5" xfId="34181"/>
    <cellStyle name="Output 2 4 4 3 2 2 6" xfId="34182"/>
    <cellStyle name="Output 2 4 4 3 2 2 7" xfId="34183"/>
    <cellStyle name="Output 2 4 4 3 2 3" xfId="34184"/>
    <cellStyle name="Output 2 4 4 3 2 4" xfId="34185"/>
    <cellStyle name="Output 2 4 4 3 3" xfId="34186"/>
    <cellStyle name="Output 2 4 4 3 3 2" xfId="34187"/>
    <cellStyle name="Output 2 4 4 3 3 2 2" xfId="34188"/>
    <cellStyle name="Output 2 4 4 3 3 2 3" xfId="34189"/>
    <cellStyle name="Output 2 4 4 3 3 2 4" xfId="34190"/>
    <cellStyle name="Output 2 4 4 3 3 2 5" xfId="34191"/>
    <cellStyle name="Output 2 4 4 3 3 2 6" xfId="34192"/>
    <cellStyle name="Output 2 4 4 3 3 2 7" xfId="34193"/>
    <cellStyle name="Output 2 4 4 3 3 3" xfId="34194"/>
    <cellStyle name="Output 2 4 4 3 3 4" xfId="34195"/>
    <cellStyle name="Output 2 4 4 3 4" xfId="34196"/>
    <cellStyle name="Output 2 4 4 3 4 2" xfId="34197"/>
    <cellStyle name="Output 2 4 4 3 4 2 2" xfId="34198"/>
    <cellStyle name="Output 2 4 4 3 4 2 3" xfId="34199"/>
    <cellStyle name="Output 2 4 4 3 4 2 4" xfId="34200"/>
    <cellStyle name="Output 2 4 4 3 4 2 5" xfId="34201"/>
    <cellStyle name="Output 2 4 4 3 4 2 6" xfId="34202"/>
    <cellStyle name="Output 2 4 4 3 4 2 7" xfId="34203"/>
    <cellStyle name="Output 2 4 4 3 4 3" xfId="34204"/>
    <cellStyle name="Output 2 4 4 3 4 4" xfId="34205"/>
    <cellStyle name="Output 2 4 4 3 5" xfId="34206"/>
    <cellStyle name="Output 2 4 4 3 5 2" xfId="34207"/>
    <cellStyle name="Output 2 4 4 3 5 3" xfId="34208"/>
    <cellStyle name="Output 2 4 4 3 5 4" xfId="34209"/>
    <cellStyle name="Output 2 4 4 3 5 5" xfId="34210"/>
    <cellStyle name="Output 2 4 4 3 5 6" xfId="34211"/>
    <cellStyle name="Output 2 4 4 3 5 7" xfId="34212"/>
    <cellStyle name="Output 2 4 4 3 5 8" xfId="34213"/>
    <cellStyle name="Output 2 4 4 3 6" xfId="34214"/>
    <cellStyle name="Output 2 4 4 3 6 2" xfId="34215"/>
    <cellStyle name="Output 2 4 4 3 6 3" xfId="34216"/>
    <cellStyle name="Output 2 4 4 3 6 4" xfId="34217"/>
    <cellStyle name="Output 2 4 4 3 6 5" xfId="34218"/>
    <cellStyle name="Output 2 4 4 3 6 6" xfId="34219"/>
    <cellStyle name="Output 2 4 4 3 6 7" xfId="34220"/>
    <cellStyle name="Output 2 4 4 3 7" xfId="34221"/>
    <cellStyle name="Output 2 4 4 3 8" xfId="34222"/>
    <cellStyle name="Output 2 4 4 3 9" xfId="34223"/>
    <cellStyle name="Output 2 4 4 4" xfId="34224"/>
    <cellStyle name="Output 2 4 4 4 2" xfId="34225"/>
    <cellStyle name="Output 2 4 4 4 2 2" xfId="34226"/>
    <cellStyle name="Output 2 4 4 4 2 3" xfId="34227"/>
    <cellStyle name="Output 2 4 4 4 2 4" xfId="34228"/>
    <cellStyle name="Output 2 4 4 4 2 5" xfId="34229"/>
    <cellStyle name="Output 2 4 4 4 2 6" xfId="34230"/>
    <cellStyle name="Output 2 4 4 4 2 7" xfId="34231"/>
    <cellStyle name="Output 2 4 4 4 3" xfId="34232"/>
    <cellStyle name="Output 2 4 4 4 4" xfId="34233"/>
    <cellStyle name="Output 2 4 4 4 5" xfId="34234"/>
    <cellStyle name="Output 2 4 4 5" xfId="34235"/>
    <cellStyle name="Output 2 4 4 5 2" xfId="34236"/>
    <cellStyle name="Output 2 4 4 5 2 2" xfId="34237"/>
    <cellStyle name="Output 2 4 4 5 2 3" xfId="34238"/>
    <cellStyle name="Output 2 4 4 5 2 4" xfId="34239"/>
    <cellStyle name="Output 2 4 4 5 2 5" xfId="34240"/>
    <cellStyle name="Output 2 4 4 5 2 6" xfId="34241"/>
    <cellStyle name="Output 2 4 4 5 2 7" xfId="34242"/>
    <cellStyle name="Output 2 4 4 5 3" xfId="34243"/>
    <cellStyle name="Output 2 4 4 5 4" xfId="34244"/>
    <cellStyle name="Output 2 4 4 5 5" xfId="34245"/>
    <cellStyle name="Output 2 4 4 6" xfId="34246"/>
    <cellStyle name="Output 2 4 4 6 2" xfId="34247"/>
    <cellStyle name="Output 2 4 4 6 2 2" xfId="34248"/>
    <cellStyle name="Output 2 4 4 6 2 3" xfId="34249"/>
    <cellStyle name="Output 2 4 4 6 2 4" xfId="34250"/>
    <cellStyle name="Output 2 4 4 6 2 5" xfId="34251"/>
    <cellStyle name="Output 2 4 4 6 2 6" xfId="34252"/>
    <cellStyle name="Output 2 4 4 6 2 7" xfId="34253"/>
    <cellStyle name="Output 2 4 4 6 3" xfId="34254"/>
    <cellStyle name="Output 2 4 4 6 4" xfId="34255"/>
    <cellStyle name="Output 2 4 4 6 5" xfId="34256"/>
    <cellStyle name="Output 2 4 4 7" xfId="34257"/>
    <cellStyle name="Output 2 4 4 7 2" xfId="34258"/>
    <cellStyle name="Output 2 4 4 7 2 2" xfId="34259"/>
    <cellStyle name="Output 2 4 4 7 2 3" xfId="34260"/>
    <cellStyle name="Output 2 4 4 7 2 4" xfId="34261"/>
    <cellStyle name="Output 2 4 4 7 2 5" xfId="34262"/>
    <cellStyle name="Output 2 4 4 7 2 6" xfId="34263"/>
    <cellStyle name="Output 2 4 4 7 2 7" xfId="34264"/>
    <cellStyle name="Output 2 4 4 7 3" xfId="34265"/>
    <cellStyle name="Output 2 4 4 7 4" xfId="34266"/>
    <cellStyle name="Output 2 4 4 7 5" xfId="34267"/>
    <cellStyle name="Output 2 4 4 8" xfId="34268"/>
    <cellStyle name="Output 2 4 4 8 2" xfId="34269"/>
    <cellStyle name="Output 2 4 4 8 3" xfId="34270"/>
    <cellStyle name="Output 2 4 4 8 4" xfId="34271"/>
    <cellStyle name="Output 2 4 4 8 5" xfId="34272"/>
    <cellStyle name="Output 2 4 4 8 6" xfId="34273"/>
    <cellStyle name="Output 2 4 4 8 7" xfId="34274"/>
    <cellStyle name="Output 2 4 4 8 8" xfId="34275"/>
    <cellStyle name="Output 2 4 4 9" xfId="34276"/>
    <cellStyle name="Output 2 4 4 9 2" xfId="34277"/>
    <cellStyle name="Output 2 4 4 9 3" xfId="34278"/>
    <cellStyle name="Output 2 4 4 9 4" xfId="34279"/>
    <cellStyle name="Output 2 4 4 9 5" xfId="34280"/>
    <cellStyle name="Output 2 4 4 9 6" xfId="34281"/>
    <cellStyle name="Output 2 4 4 9 7" xfId="34282"/>
    <cellStyle name="Output 2 4 5" xfId="34283"/>
    <cellStyle name="Output 2 4 5 10" xfId="34284"/>
    <cellStyle name="Output 2 4 5 10 2" xfId="34285"/>
    <cellStyle name="Output 2 4 5 10 3" xfId="34286"/>
    <cellStyle name="Output 2 4 5 10 4" xfId="34287"/>
    <cellStyle name="Output 2 4 5 10 5" xfId="34288"/>
    <cellStyle name="Output 2 4 5 11" xfId="34289"/>
    <cellStyle name="Output 2 4 5 11 2" xfId="34290"/>
    <cellStyle name="Output 2 4 5 11 3" xfId="34291"/>
    <cellStyle name="Output 2 4 5 11 4" xfId="34292"/>
    <cellStyle name="Output 2 4 5 11 5" xfId="34293"/>
    <cellStyle name="Output 2 4 5 12" xfId="34294"/>
    <cellStyle name="Output 2 4 5 12 2" xfId="34295"/>
    <cellStyle name="Output 2 4 5 12 3" xfId="34296"/>
    <cellStyle name="Output 2 4 5 12 4" xfId="34297"/>
    <cellStyle name="Output 2 4 5 12 5" xfId="34298"/>
    <cellStyle name="Output 2 4 5 13" xfId="34299"/>
    <cellStyle name="Output 2 4 5 13 2" xfId="34300"/>
    <cellStyle name="Output 2 4 5 13 3" xfId="34301"/>
    <cellStyle name="Output 2 4 5 13 4" xfId="34302"/>
    <cellStyle name="Output 2 4 5 13 5" xfId="34303"/>
    <cellStyle name="Output 2 4 5 14" xfId="34304"/>
    <cellStyle name="Output 2 4 5 14 2" xfId="34305"/>
    <cellStyle name="Output 2 4 5 14 3" xfId="34306"/>
    <cellStyle name="Output 2 4 5 14 4" xfId="34307"/>
    <cellStyle name="Output 2 4 5 14 5" xfId="34308"/>
    <cellStyle name="Output 2 4 5 15" xfId="34309"/>
    <cellStyle name="Output 2 4 5 15 2" xfId="34310"/>
    <cellStyle name="Output 2 4 5 15 3" xfId="34311"/>
    <cellStyle name="Output 2 4 5 15 4" xfId="34312"/>
    <cellStyle name="Output 2 4 5 15 5" xfId="34313"/>
    <cellStyle name="Output 2 4 5 16" xfId="34314"/>
    <cellStyle name="Output 2 4 5 16 2" xfId="34315"/>
    <cellStyle name="Output 2 4 5 16 3" xfId="34316"/>
    <cellStyle name="Output 2 4 5 16 4" xfId="34317"/>
    <cellStyle name="Output 2 4 5 16 5" xfId="34318"/>
    <cellStyle name="Output 2 4 5 17" xfId="34319"/>
    <cellStyle name="Output 2 4 5 17 2" xfId="34320"/>
    <cellStyle name="Output 2 4 5 17 3" xfId="34321"/>
    <cellStyle name="Output 2 4 5 17 4" xfId="34322"/>
    <cellStyle name="Output 2 4 5 17 5" xfId="34323"/>
    <cellStyle name="Output 2 4 5 18" xfId="34324"/>
    <cellStyle name="Output 2 4 5 18 2" xfId="34325"/>
    <cellStyle name="Output 2 4 5 18 3" xfId="34326"/>
    <cellStyle name="Output 2 4 5 18 4" xfId="34327"/>
    <cellStyle name="Output 2 4 5 18 5" xfId="34328"/>
    <cellStyle name="Output 2 4 5 19" xfId="34329"/>
    <cellStyle name="Output 2 4 5 2" xfId="34330"/>
    <cellStyle name="Output 2 4 5 2 10" xfId="34331"/>
    <cellStyle name="Output 2 4 5 2 10 2" xfId="34332"/>
    <cellStyle name="Output 2 4 5 2 10 3" xfId="34333"/>
    <cellStyle name="Output 2 4 5 2 10 4" xfId="34334"/>
    <cellStyle name="Output 2 4 5 2 10 5" xfId="34335"/>
    <cellStyle name="Output 2 4 5 2 11" xfId="34336"/>
    <cellStyle name="Output 2 4 5 2 11 2" xfId="34337"/>
    <cellStyle name="Output 2 4 5 2 11 3" xfId="34338"/>
    <cellStyle name="Output 2 4 5 2 11 4" xfId="34339"/>
    <cellStyle name="Output 2 4 5 2 11 5" xfId="34340"/>
    <cellStyle name="Output 2 4 5 2 12" xfId="34341"/>
    <cellStyle name="Output 2 4 5 2 12 2" xfId="34342"/>
    <cellStyle name="Output 2 4 5 2 12 3" xfId="34343"/>
    <cellStyle name="Output 2 4 5 2 12 4" xfId="34344"/>
    <cellStyle name="Output 2 4 5 2 12 5" xfId="34345"/>
    <cellStyle name="Output 2 4 5 2 13" xfId="34346"/>
    <cellStyle name="Output 2 4 5 2 13 2" xfId="34347"/>
    <cellStyle name="Output 2 4 5 2 13 3" xfId="34348"/>
    <cellStyle name="Output 2 4 5 2 13 4" xfId="34349"/>
    <cellStyle name="Output 2 4 5 2 13 5" xfId="34350"/>
    <cellStyle name="Output 2 4 5 2 14" xfId="34351"/>
    <cellStyle name="Output 2 4 5 2 14 2" xfId="34352"/>
    <cellStyle name="Output 2 4 5 2 14 3" xfId="34353"/>
    <cellStyle name="Output 2 4 5 2 14 4" xfId="34354"/>
    <cellStyle name="Output 2 4 5 2 14 5" xfId="34355"/>
    <cellStyle name="Output 2 4 5 2 15" xfId="34356"/>
    <cellStyle name="Output 2 4 5 2 15 2" xfId="34357"/>
    <cellStyle name="Output 2 4 5 2 15 3" xfId="34358"/>
    <cellStyle name="Output 2 4 5 2 15 4" xfId="34359"/>
    <cellStyle name="Output 2 4 5 2 15 5" xfId="34360"/>
    <cellStyle name="Output 2 4 5 2 16" xfId="34361"/>
    <cellStyle name="Output 2 4 5 2 16 2" xfId="34362"/>
    <cellStyle name="Output 2 4 5 2 16 3" xfId="34363"/>
    <cellStyle name="Output 2 4 5 2 16 4" xfId="34364"/>
    <cellStyle name="Output 2 4 5 2 16 5" xfId="34365"/>
    <cellStyle name="Output 2 4 5 2 17" xfId="34366"/>
    <cellStyle name="Output 2 4 5 2 17 2" xfId="34367"/>
    <cellStyle name="Output 2 4 5 2 17 3" xfId="34368"/>
    <cellStyle name="Output 2 4 5 2 17 4" xfId="34369"/>
    <cellStyle name="Output 2 4 5 2 17 5" xfId="34370"/>
    <cellStyle name="Output 2 4 5 2 18" xfId="34371"/>
    <cellStyle name="Output 2 4 5 2 18 2" xfId="34372"/>
    <cellStyle name="Output 2 4 5 2 18 3" xfId="34373"/>
    <cellStyle name="Output 2 4 5 2 18 4" xfId="34374"/>
    <cellStyle name="Output 2 4 5 2 18 5" xfId="34375"/>
    <cellStyle name="Output 2 4 5 2 19" xfId="34376"/>
    <cellStyle name="Output 2 4 5 2 2" xfId="34377"/>
    <cellStyle name="Output 2 4 5 2 2 2" xfId="34378"/>
    <cellStyle name="Output 2 4 5 2 2 2 2" xfId="34379"/>
    <cellStyle name="Output 2 4 5 2 2 2 3" xfId="34380"/>
    <cellStyle name="Output 2 4 5 2 2 2 4" xfId="34381"/>
    <cellStyle name="Output 2 4 5 2 2 2 5" xfId="34382"/>
    <cellStyle name="Output 2 4 5 2 2 2 6" xfId="34383"/>
    <cellStyle name="Output 2 4 5 2 2 2 7" xfId="34384"/>
    <cellStyle name="Output 2 4 5 2 2 3" xfId="34385"/>
    <cellStyle name="Output 2 4 5 2 2 4" xfId="34386"/>
    <cellStyle name="Output 2 4 5 2 2 5" xfId="34387"/>
    <cellStyle name="Output 2 4 5 2 3" xfId="34388"/>
    <cellStyle name="Output 2 4 5 2 3 2" xfId="34389"/>
    <cellStyle name="Output 2 4 5 2 3 2 2" xfId="34390"/>
    <cellStyle name="Output 2 4 5 2 3 2 3" xfId="34391"/>
    <cellStyle name="Output 2 4 5 2 3 2 4" xfId="34392"/>
    <cellStyle name="Output 2 4 5 2 3 2 5" xfId="34393"/>
    <cellStyle name="Output 2 4 5 2 3 2 6" xfId="34394"/>
    <cellStyle name="Output 2 4 5 2 3 2 7" xfId="34395"/>
    <cellStyle name="Output 2 4 5 2 3 3" xfId="34396"/>
    <cellStyle name="Output 2 4 5 2 3 4" xfId="34397"/>
    <cellStyle name="Output 2 4 5 2 3 5" xfId="34398"/>
    <cellStyle name="Output 2 4 5 2 4" xfId="34399"/>
    <cellStyle name="Output 2 4 5 2 4 2" xfId="34400"/>
    <cellStyle name="Output 2 4 5 2 4 2 2" xfId="34401"/>
    <cellStyle name="Output 2 4 5 2 4 2 3" xfId="34402"/>
    <cellStyle name="Output 2 4 5 2 4 2 4" xfId="34403"/>
    <cellStyle name="Output 2 4 5 2 4 2 5" xfId="34404"/>
    <cellStyle name="Output 2 4 5 2 4 2 6" xfId="34405"/>
    <cellStyle name="Output 2 4 5 2 4 2 7" xfId="34406"/>
    <cellStyle name="Output 2 4 5 2 4 3" xfId="34407"/>
    <cellStyle name="Output 2 4 5 2 4 4" xfId="34408"/>
    <cellStyle name="Output 2 4 5 2 4 5" xfId="34409"/>
    <cellStyle name="Output 2 4 5 2 5" xfId="34410"/>
    <cellStyle name="Output 2 4 5 2 5 2" xfId="34411"/>
    <cellStyle name="Output 2 4 5 2 5 3" xfId="34412"/>
    <cellStyle name="Output 2 4 5 2 5 4" xfId="34413"/>
    <cellStyle name="Output 2 4 5 2 5 5" xfId="34414"/>
    <cellStyle name="Output 2 4 5 2 5 6" xfId="34415"/>
    <cellStyle name="Output 2 4 5 2 5 7" xfId="34416"/>
    <cellStyle name="Output 2 4 5 2 5 8" xfId="34417"/>
    <cellStyle name="Output 2 4 5 2 6" xfId="34418"/>
    <cellStyle name="Output 2 4 5 2 6 2" xfId="34419"/>
    <cellStyle name="Output 2 4 5 2 6 3" xfId="34420"/>
    <cellStyle name="Output 2 4 5 2 6 4" xfId="34421"/>
    <cellStyle name="Output 2 4 5 2 6 5" xfId="34422"/>
    <cellStyle name="Output 2 4 5 2 6 6" xfId="34423"/>
    <cellStyle name="Output 2 4 5 2 6 7" xfId="34424"/>
    <cellStyle name="Output 2 4 5 2 7" xfId="34425"/>
    <cellStyle name="Output 2 4 5 2 7 2" xfId="34426"/>
    <cellStyle name="Output 2 4 5 2 7 3" xfId="34427"/>
    <cellStyle name="Output 2 4 5 2 7 4" xfId="34428"/>
    <cellStyle name="Output 2 4 5 2 7 5" xfId="34429"/>
    <cellStyle name="Output 2 4 5 2 8" xfId="34430"/>
    <cellStyle name="Output 2 4 5 2 8 2" xfId="34431"/>
    <cellStyle name="Output 2 4 5 2 8 3" xfId="34432"/>
    <cellStyle name="Output 2 4 5 2 8 4" xfId="34433"/>
    <cellStyle name="Output 2 4 5 2 8 5" xfId="34434"/>
    <cellStyle name="Output 2 4 5 2 9" xfId="34435"/>
    <cellStyle name="Output 2 4 5 2 9 2" xfId="34436"/>
    <cellStyle name="Output 2 4 5 2 9 3" xfId="34437"/>
    <cellStyle name="Output 2 4 5 2 9 4" xfId="34438"/>
    <cellStyle name="Output 2 4 5 2 9 5" xfId="34439"/>
    <cellStyle name="Output 2 4 5 3" xfId="34440"/>
    <cellStyle name="Output 2 4 5 3 10" xfId="34441"/>
    <cellStyle name="Output 2 4 5 3 2" xfId="34442"/>
    <cellStyle name="Output 2 4 5 3 2 2" xfId="34443"/>
    <cellStyle name="Output 2 4 5 3 2 2 2" xfId="34444"/>
    <cellStyle name="Output 2 4 5 3 2 2 3" xfId="34445"/>
    <cellStyle name="Output 2 4 5 3 2 2 4" xfId="34446"/>
    <cellStyle name="Output 2 4 5 3 2 2 5" xfId="34447"/>
    <cellStyle name="Output 2 4 5 3 2 2 6" xfId="34448"/>
    <cellStyle name="Output 2 4 5 3 2 2 7" xfId="34449"/>
    <cellStyle name="Output 2 4 5 3 2 3" xfId="34450"/>
    <cellStyle name="Output 2 4 5 3 2 4" xfId="34451"/>
    <cellStyle name="Output 2 4 5 3 3" xfId="34452"/>
    <cellStyle name="Output 2 4 5 3 3 2" xfId="34453"/>
    <cellStyle name="Output 2 4 5 3 3 2 2" xfId="34454"/>
    <cellStyle name="Output 2 4 5 3 3 2 3" xfId="34455"/>
    <cellStyle name="Output 2 4 5 3 3 2 4" xfId="34456"/>
    <cellStyle name="Output 2 4 5 3 3 2 5" xfId="34457"/>
    <cellStyle name="Output 2 4 5 3 3 2 6" xfId="34458"/>
    <cellStyle name="Output 2 4 5 3 3 2 7" xfId="34459"/>
    <cellStyle name="Output 2 4 5 3 3 3" xfId="34460"/>
    <cellStyle name="Output 2 4 5 3 3 4" xfId="34461"/>
    <cellStyle name="Output 2 4 5 3 4" xfId="34462"/>
    <cellStyle name="Output 2 4 5 3 4 2" xfId="34463"/>
    <cellStyle name="Output 2 4 5 3 4 2 2" xfId="34464"/>
    <cellStyle name="Output 2 4 5 3 4 2 3" xfId="34465"/>
    <cellStyle name="Output 2 4 5 3 4 2 4" xfId="34466"/>
    <cellStyle name="Output 2 4 5 3 4 2 5" xfId="34467"/>
    <cellStyle name="Output 2 4 5 3 4 2 6" xfId="34468"/>
    <cellStyle name="Output 2 4 5 3 4 2 7" xfId="34469"/>
    <cellStyle name="Output 2 4 5 3 4 3" xfId="34470"/>
    <cellStyle name="Output 2 4 5 3 4 4" xfId="34471"/>
    <cellStyle name="Output 2 4 5 3 5" xfId="34472"/>
    <cellStyle name="Output 2 4 5 3 5 2" xfId="34473"/>
    <cellStyle name="Output 2 4 5 3 5 3" xfId="34474"/>
    <cellStyle name="Output 2 4 5 3 5 4" xfId="34475"/>
    <cellStyle name="Output 2 4 5 3 5 5" xfId="34476"/>
    <cellStyle name="Output 2 4 5 3 5 6" xfId="34477"/>
    <cellStyle name="Output 2 4 5 3 5 7" xfId="34478"/>
    <cellStyle name="Output 2 4 5 3 5 8" xfId="34479"/>
    <cellStyle name="Output 2 4 5 3 6" xfId="34480"/>
    <cellStyle name="Output 2 4 5 3 6 2" xfId="34481"/>
    <cellStyle name="Output 2 4 5 3 6 3" xfId="34482"/>
    <cellStyle name="Output 2 4 5 3 6 4" xfId="34483"/>
    <cellStyle name="Output 2 4 5 3 6 5" xfId="34484"/>
    <cellStyle name="Output 2 4 5 3 6 6" xfId="34485"/>
    <cellStyle name="Output 2 4 5 3 6 7" xfId="34486"/>
    <cellStyle name="Output 2 4 5 3 7" xfId="34487"/>
    <cellStyle name="Output 2 4 5 3 8" xfId="34488"/>
    <cellStyle name="Output 2 4 5 3 9" xfId="34489"/>
    <cellStyle name="Output 2 4 5 4" xfId="34490"/>
    <cellStyle name="Output 2 4 5 4 2" xfId="34491"/>
    <cellStyle name="Output 2 4 5 4 2 2" xfId="34492"/>
    <cellStyle name="Output 2 4 5 4 2 3" xfId="34493"/>
    <cellStyle name="Output 2 4 5 4 2 4" xfId="34494"/>
    <cellStyle name="Output 2 4 5 4 2 5" xfId="34495"/>
    <cellStyle name="Output 2 4 5 4 2 6" xfId="34496"/>
    <cellStyle name="Output 2 4 5 4 2 7" xfId="34497"/>
    <cellStyle name="Output 2 4 5 4 3" xfId="34498"/>
    <cellStyle name="Output 2 4 5 4 4" xfId="34499"/>
    <cellStyle name="Output 2 4 5 4 5" xfId="34500"/>
    <cellStyle name="Output 2 4 5 5" xfId="34501"/>
    <cellStyle name="Output 2 4 5 5 2" xfId="34502"/>
    <cellStyle name="Output 2 4 5 5 2 2" xfId="34503"/>
    <cellStyle name="Output 2 4 5 5 2 3" xfId="34504"/>
    <cellStyle name="Output 2 4 5 5 2 4" xfId="34505"/>
    <cellStyle name="Output 2 4 5 5 2 5" xfId="34506"/>
    <cellStyle name="Output 2 4 5 5 2 6" xfId="34507"/>
    <cellStyle name="Output 2 4 5 5 2 7" xfId="34508"/>
    <cellStyle name="Output 2 4 5 5 3" xfId="34509"/>
    <cellStyle name="Output 2 4 5 5 4" xfId="34510"/>
    <cellStyle name="Output 2 4 5 5 5" xfId="34511"/>
    <cellStyle name="Output 2 4 5 6" xfId="34512"/>
    <cellStyle name="Output 2 4 5 6 2" xfId="34513"/>
    <cellStyle name="Output 2 4 5 6 2 2" xfId="34514"/>
    <cellStyle name="Output 2 4 5 6 2 3" xfId="34515"/>
    <cellStyle name="Output 2 4 5 6 2 4" xfId="34516"/>
    <cellStyle name="Output 2 4 5 6 2 5" xfId="34517"/>
    <cellStyle name="Output 2 4 5 6 2 6" xfId="34518"/>
    <cellStyle name="Output 2 4 5 6 2 7" xfId="34519"/>
    <cellStyle name="Output 2 4 5 6 3" xfId="34520"/>
    <cellStyle name="Output 2 4 5 6 4" xfId="34521"/>
    <cellStyle name="Output 2 4 5 6 5" xfId="34522"/>
    <cellStyle name="Output 2 4 5 7" xfId="34523"/>
    <cellStyle name="Output 2 4 5 7 2" xfId="34524"/>
    <cellStyle name="Output 2 4 5 7 2 2" xfId="34525"/>
    <cellStyle name="Output 2 4 5 7 2 3" xfId="34526"/>
    <cellStyle name="Output 2 4 5 7 2 4" xfId="34527"/>
    <cellStyle name="Output 2 4 5 7 2 5" xfId="34528"/>
    <cellStyle name="Output 2 4 5 7 2 6" xfId="34529"/>
    <cellStyle name="Output 2 4 5 7 2 7" xfId="34530"/>
    <cellStyle name="Output 2 4 5 7 3" xfId="34531"/>
    <cellStyle name="Output 2 4 5 7 4" xfId="34532"/>
    <cellStyle name="Output 2 4 5 7 5" xfId="34533"/>
    <cellStyle name="Output 2 4 5 8" xfId="34534"/>
    <cellStyle name="Output 2 4 5 8 2" xfId="34535"/>
    <cellStyle name="Output 2 4 5 8 3" xfId="34536"/>
    <cellStyle name="Output 2 4 5 8 4" xfId="34537"/>
    <cellStyle name="Output 2 4 5 8 5" xfId="34538"/>
    <cellStyle name="Output 2 4 5 8 6" xfId="34539"/>
    <cellStyle name="Output 2 4 5 8 7" xfId="34540"/>
    <cellStyle name="Output 2 4 5 8 8" xfId="34541"/>
    <cellStyle name="Output 2 4 5 9" xfId="34542"/>
    <cellStyle name="Output 2 4 5 9 2" xfId="34543"/>
    <cellStyle name="Output 2 4 5 9 3" xfId="34544"/>
    <cellStyle name="Output 2 4 5 9 4" xfId="34545"/>
    <cellStyle name="Output 2 4 5 9 5" xfId="34546"/>
    <cellStyle name="Output 2 4 5 9 6" xfId="34547"/>
    <cellStyle name="Output 2 4 5 9 7" xfId="34548"/>
    <cellStyle name="Output 2 4 6" xfId="34549"/>
    <cellStyle name="Output 2 4 6 10" xfId="34550"/>
    <cellStyle name="Output 2 4 6 10 2" xfId="34551"/>
    <cellStyle name="Output 2 4 6 10 3" xfId="34552"/>
    <cellStyle name="Output 2 4 6 10 4" xfId="34553"/>
    <cellStyle name="Output 2 4 6 10 5" xfId="34554"/>
    <cellStyle name="Output 2 4 6 11" xfId="34555"/>
    <cellStyle name="Output 2 4 6 11 2" xfId="34556"/>
    <cellStyle name="Output 2 4 6 11 3" xfId="34557"/>
    <cellStyle name="Output 2 4 6 11 4" xfId="34558"/>
    <cellStyle name="Output 2 4 6 11 5" xfId="34559"/>
    <cellStyle name="Output 2 4 6 12" xfId="34560"/>
    <cellStyle name="Output 2 4 6 12 2" xfId="34561"/>
    <cellStyle name="Output 2 4 6 12 3" xfId="34562"/>
    <cellStyle name="Output 2 4 6 12 4" xfId="34563"/>
    <cellStyle name="Output 2 4 6 12 5" xfId="34564"/>
    <cellStyle name="Output 2 4 6 13" xfId="34565"/>
    <cellStyle name="Output 2 4 6 13 2" xfId="34566"/>
    <cellStyle name="Output 2 4 6 13 3" xfId="34567"/>
    <cellStyle name="Output 2 4 6 13 4" xfId="34568"/>
    <cellStyle name="Output 2 4 6 13 5" xfId="34569"/>
    <cellStyle name="Output 2 4 6 14" xfId="34570"/>
    <cellStyle name="Output 2 4 6 14 2" xfId="34571"/>
    <cellStyle name="Output 2 4 6 14 3" xfId="34572"/>
    <cellStyle name="Output 2 4 6 14 4" xfId="34573"/>
    <cellStyle name="Output 2 4 6 14 5" xfId="34574"/>
    <cellStyle name="Output 2 4 6 15" xfId="34575"/>
    <cellStyle name="Output 2 4 6 15 2" xfId="34576"/>
    <cellStyle name="Output 2 4 6 15 3" xfId="34577"/>
    <cellStyle name="Output 2 4 6 15 4" xfId="34578"/>
    <cellStyle name="Output 2 4 6 15 5" xfId="34579"/>
    <cellStyle name="Output 2 4 6 16" xfId="34580"/>
    <cellStyle name="Output 2 4 6 16 2" xfId="34581"/>
    <cellStyle name="Output 2 4 6 16 3" xfId="34582"/>
    <cellStyle name="Output 2 4 6 16 4" xfId="34583"/>
    <cellStyle name="Output 2 4 6 16 5" xfId="34584"/>
    <cellStyle name="Output 2 4 6 17" xfId="34585"/>
    <cellStyle name="Output 2 4 6 17 2" xfId="34586"/>
    <cellStyle name="Output 2 4 6 17 3" xfId="34587"/>
    <cellStyle name="Output 2 4 6 17 4" xfId="34588"/>
    <cellStyle name="Output 2 4 6 17 5" xfId="34589"/>
    <cellStyle name="Output 2 4 6 18" xfId="34590"/>
    <cellStyle name="Output 2 4 6 18 2" xfId="34591"/>
    <cellStyle name="Output 2 4 6 18 3" xfId="34592"/>
    <cellStyle name="Output 2 4 6 18 4" xfId="34593"/>
    <cellStyle name="Output 2 4 6 18 5" xfId="34594"/>
    <cellStyle name="Output 2 4 6 19" xfId="34595"/>
    <cellStyle name="Output 2 4 6 2" xfId="34596"/>
    <cellStyle name="Output 2 4 6 2 2" xfId="34597"/>
    <cellStyle name="Output 2 4 6 2 2 2" xfId="34598"/>
    <cellStyle name="Output 2 4 6 2 2 3" xfId="34599"/>
    <cellStyle name="Output 2 4 6 2 2 4" xfId="34600"/>
    <cellStyle name="Output 2 4 6 2 2 5" xfId="34601"/>
    <cellStyle name="Output 2 4 6 2 2 6" xfId="34602"/>
    <cellStyle name="Output 2 4 6 2 2 7" xfId="34603"/>
    <cellStyle name="Output 2 4 6 2 3" xfId="34604"/>
    <cellStyle name="Output 2 4 6 2 4" xfId="34605"/>
    <cellStyle name="Output 2 4 6 2 5" xfId="34606"/>
    <cellStyle name="Output 2 4 6 3" xfId="34607"/>
    <cellStyle name="Output 2 4 6 3 2" xfId="34608"/>
    <cellStyle name="Output 2 4 6 3 2 2" xfId="34609"/>
    <cellStyle name="Output 2 4 6 3 2 3" xfId="34610"/>
    <cellStyle name="Output 2 4 6 3 2 4" xfId="34611"/>
    <cellStyle name="Output 2 4 6 3 2 5" xfId="34612"/>
    <cellStyle name="Output 2 4 6 3 2 6" xfId="34613"/>
    <cellStyle name="Output 2 4 6 3 2 7" xfId="34614"/>
    <cellStyle name="Output 2 4 6 3 3" xfId="34615"/>
    <cellStyle name="Output 2 4 6 3 4" xfId="34616"/>
    <cellStyle name="Output 2 4 6 3 5" xfId="34617"/>
    <cellStyle name="Output 2 4 6 4" xfId="34618"/>
    <cellStyle name="Output 2 4 6 4 2" xfId="34619"/>
    <cellStyle name="Output 2 4 6 4 2 2" xfId="34620"/>
    <cellStyle name="Output 2 4 6 4 2 3" xfId="34621"/>
    <cellStyle name="Output 2 4 6 4 2 4" xfId="34622"/>
    <cellStyle name="Output 2 4 6 4 2 5" xfId="34623"/>
    <cellStyle name="Output 2 4 6 4 2 6" xfId="34624"/>
    <cellStyle name="Output 2 4 6 4 2 7" xfId="34625"/>
    <cellStyle name="Output 2 4 6 4 3" xfId="34626"/>
    <cellStyle name="Output 2 4 6 4 4" xfId="34627"/>
    <cellStyle name="Output 2 4 6 4 5" xfId="34628"/>
    <cellStyle name="Output 2 4 6 5" xfId="34629"/>
    <cellStyle name="Output 2 4 6 5 2" xfId="34630"/>
    <cellStyle name="Output 2 4 6 5 3" xfId="34631"/>
    <cellStyle name="Output 2 4 6 5 4" xfId="34632"/>
    <cellStyle name="Output 2 4 6 5 5" xfId="34633"/>
    <cellStyle name="Output 2 4 6 5 6" xfId="34634"/>
    <cellStyle name="Output 2 4 6 5 7" xfId="34635"/>
    <cellStyle name="Output 2 4 6 5 8" xfId="34636"/>
    <cellStyle name="Output 2 4 6 6" xfId="34637"/>
    <cellStyle name="Output 2 4 6 6 2" xfId="34638"/>
    <cellStyle name="Output 2 4 6 6 3" xfId="34639"/>
    <cellStyle name="Output 2 4 6 6 4" xfId="34640"/>
    <cellStyle name="Output 2 4 6 6 5" xfId="34641"/>
    <cellStyle name="Output 2 4 6 6 6" xfId="34642"/>
    <cellStyle name="Output 2 4 6 6 7" xfId="34643"/>
    <cellStyle name="Output 2 4 6 7" xfId="34644"/>
    <cellStyle name="Output 2 4 6 7 2" xfId="34645"/>
    <cellStyle name="Output 2 4 6 7 3" xfId="34646"/>
    <cellStyle name="Output 2 4 6 7 4" xfId="34647"/>
    <cellStyle name="Output 2 4 6 7 5" xfId="34648"/>
    <cellStyle name="Output 2 4 6 8" xfId="34649"/>
    <cellStyle name="Output 2 4 6 8 2" xfId="34650"/>
    <cellStyle name="Output 2 4 6 8 3" xfId="34651"/>
    <cellStyle name="Output 2 4 6 8 4" xfId="34652"/>
    <cellStyle name="Output 2 4 6 8 5" xfId="34653"/>
    <cellStyle name="Output 2 4 6 9" xfId="34654"/>
    <cellStyle name="Output 2 4 6 9 2" xfId="34655"/>
    <cellStyle name="Output 2 4 6 9 3" xfId="34656"/>
    <cellStyle name="Output 2 4 6 9 4" xfId="34657"/>
    <cellStyle name="Output 2 4 6 9 5" xfId="34658"/>
    <cellStyle name="Output 2 4 7" xfId="34659"/>
    <cellStyle name="Output 2 4 7 10" xfId="34660"/>
    <cellStyle name="Output 2 4 7 2" xfId="34661"/>
    <cellStyle name="Output 2 4 7 2 2" xfId="34662"/>
    <cellStyle name="Output 2 4 7 2 2 2" xfId="34663"/>
    <cellStyle name="Output 2 4 7 2 2 3" xfId="34664"/>
    <cellStyle name="Output 2 4 7 2 2 4" xfId="34665"/>
    <cellStyle name="Output 2 4 7 2 2 5" xfId="34666"/>
    <cellStyle name="Output 2 4 7 2 2 6" xfId="34667"/>
    <cellStyle name="Output 2 4 7 2 2 7" xfId="34668"/>
    <cellStyle name="Output 2 4 7 2 3" xfId="34669"/>
    <cellStyle name="Output 2 4 7 2 4" xfId="34670"/>
    <cellStyle name="Output 2 4 7 3" xfId="34671"/>
    <cellStyle name="Output 2 4 7 3 2" xfId="34672"/>
    <cellStyle name="Output 2 4 7 3 2 2" xfId="34673"/>
    <cellStyle name="Output 2 4 7 3 2 3" xfId="34674"/>
    <cellStyle name="Output 2 4 7 3 2 4" xfId="34675"/>
    <cellStyle name="Output 2 4 7 3 2 5" xfId="34676"/>
    <cellStyle name="Output 2 4 7 3 2 6" xfId="34677"/>
    <cellStyle name="Output 2 4 7 3 2 7" xfId="34678"/>
    <cellStyle name="Output 2 4 7 3 3" xfId="34679"/>
    <cellStyle name="Output 2 4 7 3 4" xfId="34680"/>
    <cellStyle name="Output 2 4 7 4" xfId="34681"/>
    <cellStyle name="Output 2 4 7 4 2" xfId="34682"/>
    <cellStyle name="Output 2 4 7 4 2 2" xfId="34683"/>
    <cellStyle name="Output 2 4 7 4 2 3" xfId="34684"/>
    <cellStyle name="Output 2 4 7 4 2 4" xfId="34685"/>
    <cellStyle name="Output 2 4 7 4 2 5" xfId="34686"/>
    <cellStyle name="Output 2 4 7 4 2 6" xfId="34687"/>
    <cellStyle name="Output 2 4 7 4 2 7" xfId="34688"/>
    <cellStyle name="Output 2 4 7 4 3" xfId="34689"/>
    <cellStyle name="Output 2 4 7 4 4" xfId="34690"/>
    <cellStyle name="Output 2 4 7 5" xfId="34691"/>
    <cellStyle name="Output 2 4 7 5 2" xfId="34692"/>
    <cellStyle name="Output 2 4 7 5 3" xfId="34693"/>
    <cellStyle name="Output 2 4 7 5 4" xfId="34694"/>
    <cellStyle name="Output 2 4 7 5 5" xfId="34695"/>
    <cellStyle name="Output 2 4 7 5 6" xfId="34696"/>
    <cellStyle name="Output 2 4 7 5 7" xfId="34697"/>
    <cellStyle name="Output 2 4 7 5 8" xfId="34698"/>
    <cellStyle name="Output 2 4 7 6" xfId="34699"/>
    <cellStyle name="Output 2 4 7 6 2" xfId="34700"/>
    <cellStyle name="Output 2 4 7 6 3" xfId="34701"/>
    <cellStyle name="Output 2 4 7 6 4" xfId="34702"/>
    <cellStyle name="Output 2 4 7 6 5" xfId="34703"/>
    <cellStyle name="Output 2 4 7 6 6" xfId="34704"/>
    <cellStyle name="Output 2 4 7 6 7" xfId="34705"/>
    <cellStyle name="Output 2 4 7 7" xfId="34706"/>
    <cellStyle name="Output 2 4 7 8" xfId="34707"/>
    <cellStyle name="Output 2 4 7 9" xfId="34708"/>
    <cellStyle name="Output 2 4 8" xfId="34709"/>
    <cellStyle name="Output 2 4 8 2" xfId="34710"/>
    <cellStyle name="Output 2 4 8 2 2" xfId="34711"/>
    <cellStyle name="Output 2 4 8 2 3" xfId="34712"/>
    <cellStyle name="Output 2 4 8 2 4" xfId="34713"/>
    <cellStyle name="Output 2 4 8 2 5" xfId="34714"/>
    <cellStyle name="Output 2 4 8 2 6" xfId="34715"/>
    <cellStyle name="Output 2 4 8 2 7" xfId="34716"/>
    <cellStyle name="Output 2 4 8 3" xfId="34717"/>
    <cellStyle name="Output 2 4 8 4" xfId="34718"/>
    <cellStyle name="Output 2 4 8 5" xfId="34719"/>
    <cellStyle name="Output 2 4 9" xfId="34720"/>
    <cellStyle name="Output 2 4 9 2" xfId="34721"/>
    <cellStyle name="Output 2 4 9 2 2" xfId="34722"/>
    <cellStyle name="Output 2 4 9 2 3" xfId="34723"/>
    <cellStyle name="Output 2 4 9 2 4" xfId="34724"/>
    <cellStyle name="Output 2 4 9 2 5" xfId="34725"/>
    <cellStyle name="Output 2 4 9 2 6" xfId="34726"/>
    <cellStyle name="Output 2 4 9 2 7" xfId="34727"/>
    <cellStyle name="Output 2 4 9 3" xfId="34728"/>
    <cellStyle name="Output 2 4 9 4" xfId="34729"/>
    <cellStyle name="Output 2 4 9 5" xfId="34730"/>
    <cellStyle name="Output 2 5" xfId="34731"/>
    <cellStyle name="Output 2 5 10" xfId="34732"/>
    <cellStyle name="Output 2 5 10 2" xfId="34733"/>
    <cellStyle name="Output 2 5 10 2 2" xfId="34734"/>
    <cellStyle name="Output 2 5 10 2 3" xfId="34735"/>
    <cellStyle name="Output 2 5 10 2 4" xfId="34736"/>
    <cellStyle name="Output 2 5 10 2 5" xfId="34737"/>
    <cellStyle name="Output 2 5 10 2 6" xfId="34738"/>
    <cellStyle name="Output 2 5 10 2 7" xfId="34739"/>
    <cellStyle name="Output 2 5 10 3" xfId="34740"/>
    <cellStyle name="Output 2 5 10 4" xfId="34741"/>
    <cellStyle name="Output 2 5 10 5" xfId="34742"/>
    <cellStyle name="Output 2 5 11" xfId="34743"/>
    <cellStyle name="Output 2 5 11 2" xfId="34744"/>
    <cellStyle name="Output 2 5 11 2 2" xfId="34745"/>
    <cellStyle name="Output 2 5 11 2 3" xfId="34746"/>
    <cellStyle name="Output 2 5 11 2 4" xfId="34747"/>
    <cellStyle name="Output 2 5 11 2 5" xfId="34748"/>
    <cellStyle name="Output 2 5 11 2 6" xfId="34749"/>
    <cellStyle name="Output 2 5 11 2 7" xfId="34750"/>
    <cellStyle name="Output 2 5 11 3" xfId="34751"/>
    <cellStyle name="Output 2 5 11 4" xfId="34752"/>
    <cellStyle name="Output 2 5 11 5" xfId="34753"/>
    <cellStyle name="Output 2 5 12" xfId="34754"/>
    <cellStyle name="Output 2 5 12 2" xfId="34755"/>
    <cellStyle name="Output 2 5 12 3" xfId="34756"/>
    <cellStyle name="Output 2 5 12 4" xfId="34757"/>
    <cellStyle name="Output 2 5 12 5" xfId="34758"/>
    <cellStyle name="Output 2 5 12 6" xfId="34759"/>
    <cellStyle name="Output 2 5 12 7" xfId="34760"/>
    <cellStyle name="Output 2 5 12 8" xfId="34761"/>
    <cellStyle name="Output 2 5 13" xfId="34762"/>
    <cellStyle name="Output 2 5 13 2" xfId="34763"/>
    <cellStyle name="Output 2 5 13 3" xfId="34764"/>
    <cellStyle name="Output 2 5 13 4" xfId="34765"/>
    <cellStyle name="Output 2 5 13 5" xfId="34766"/>
    <cellStyle name="Output 2 5 13 6" xfId="34767"/>
    <cellStyle name="Output 2 5 13 7" xfId="34768"/>
    <cellStyle name="Output 2 5 14" xfId="34769"/>
    <cellStyle name="Output 2 5 14 2" xfId="34770"/>
    <cellStyle name="Output 2 5 14 3" xfId="34771"/>
    <cellStyle name="Output 2 5 14 4" xfId="34772"/>
    <cellStyle name="Output 2 5 14 5" xfId="34773"/>
    <cellStyle name="Output 2 5 15" xfId="34774"/>
    <cellStyle name="Output 2 5 15 2" xfId="34775"/>
    <cellStyle name="Output 2 5 15 3" xfId="34776"/>
    <cellStyle name="Output 2 5 15 4" xfId="34777"/>
    <cellStyle name="Output 2 5 15 5" xfId="34778"/>
    <cellStyle name="Output 2 5 16" xfId="34779"/>
    <cellStyle name="Output 2 5 16 2" xfId="34780"/>
    <cellStyle name="Output 2 5 16 3" xfId="34781"/>
    <cellStyle name="Output 2 5 16 4" xfId="34782"/>
    <cellStyle name="Output 2 5 16 5" xfId="34783"/>
    <cellStyle name="Output 2 5 17" xfId="34784"/>
    <cellStyle name="Output 2 5 17 2" xfId="34785"/>
    <cellStyle name="Output 2 5 17 3" xfId="34786"/>
    <cellStyle name="Output 2 5 17 4" xfId="34787"/>
    <cellStyle name="Output 2 5 17 5" xfId="34788"/>
    <cellStyle name="Output 2 5 18" xfId="34789"/>
    <cellStyle name="Output 2 5 18 2" xfId="34790"/>
    <cellStyle name="Output 2 5 18 3" xfId="34791"/>
    <cellStyle name="Output 2 5 18 4" xfId="34792"/>
    <cellStyle name="Output 2 5 18 5" xfId="34793"/>
    <cellStyle name="Output 2 5 19" xfId="34794"/>
    <cellStyle name="Output 2 5 19 2" xfId="34795"/>
    <cellStyle name="Output 2 5 19 3" xfId="34796"/>
    <cellStyle name="Output 2 5 19 4" xfId="34797"/>
    <cellStyle name="Output 2 5 19 5" xfId="34798"/>
    <cellStyle name="Output 2 5 2" xfId="34799"/>
    <cellStyle name="Output 2 5 2 10" xfId="34800"/>
    <cellStyle name="Output 2 5 2 10 2" xfId="34801"/>
    <cellStyle name="Output 2 5 2 10 3" xfId="34802"/>
    <cellStyle name="Output 2 5 2 10 4" xfId="34803"/>
    <cellStyle name="Output 2 5 2 10 5" xfId="34804"/>
    <cellStyle name="Output 2 5 2 10 6" xfId="34805"/>
    <cellStyle name="Output 2 5 2 10 7" xfId="34806"/>
    <cellStyle name="Output 2 5 2 10 8" xfId="34807"/>
    <cellStyle name="Output 2 5 2 11" xfId="34808"/>
    <cellStyle name="Output 2 5 2 11 2" xfId="34809"/>
    <cellStyle name="Output 2 5 2 11 3" xfId="34810"/>
    <cellStyle name="Output 2 5 2 11 4" xfId="34811"/>
    <cellStyle name="Output 2 5 2 11 5" xfId="34812"/>
    <cellStyle name="Output 2 5 2 11 6" xfId="34813"/>
    <cellStyle name="Output 2 5 2 11 7" xfId="34814"/>
    <cellStyle name="Output 2 5 2 12" xfId="34815"/>
    <cellStyle name="Output 2 5 2 12 2" xfId="34816"/>
    <cellStyle name="Output 2 5 2 12 3" xfId="34817"/>
    <cellStyle name="Output 2 5 2 12 4" xfId="34818"/>
    <cellStyle name="Output 2 5 2 12 5" xfId="34819"/>
    <cellStyle name="Output 2 5 2 13" xfId="34820"/>
    <cellStyle name="Output 2 5 2 13 2" xfId="34821"/>
    <cellStyle name="Output 2 5 2 13 3" xfId="34822"/>
    <cellStyle name="Output 2 5 2 13 4" xfId="34823"/>
    <cellStyle name="Output 2 5 2 13 5" xfId="34824"/>
    <cellStyle name="Output 2 5 2 14" xfId="34825"/>
    <cellStyle name="Output 2 5 2 14 2" xfId="34826"/>
    <cellStyle name="Output 2 5 2 14 3" xfId="34827"/>
    <cellStyle name="Output 2 5 2 14 4" xfId="34828"/>
    <cellStyle name="Output 2 5 2 14 5" xfId="34829"/>
    <cellStyle name="Output 2 5 2 15" xfId="34830"/>
    <cellStyle name="Output 2 5 2 15 2" xfId="34831"/>
    <cellStyle name="Output 2 5 2 15 3" xfId="34832"/>
    <cellStyle name="Output 2 5 2 15 4" xfId="34833"/>
    <cellStyle name="Output 2 5 2 15 5" xfId="34834"/>
    <cellStyle name="Output 2 5 2 16" xfId="34835"/>
    <cellStyle name="Output 2 5 2 16 2" xfId="34836"/>
    <cellStyle name="Output 2 5 2 16 3" xfId="34837"/>
    <cellStyle name="Output 2 5 2 16 4" xfId="34838"/>
    <cellStyle name="Output 2 5 2 16 5" xfId="34839"/>
    <cellStyle name="Output 2 5 2 17" xfId="34840"/>
    <cellStyle name="Output 2 5 2 17 2" xfId="34841"/>
    <cellStyle name="Output 2 5 2 17 3" xfId="34842"/>
    <cellStyle name="Output 2 5 2 17 4" xfId="34843"/>
    <cellStyle name="Output 2 5 2 17 5" xfId="34844"/>
    <cellStyle name="Output 2 5 2 18" xfId="34845"/>
    <cellStyle name="Output 2 5 2 2" xfId="34846"/>
    <cellStyle name="Output 2 5 2 2 10" xfId="34847"/>
    <cellStyle name="Output 2 5 2 2 10 2" xfId="34848"/>
    <cellStyle name="Output 2 5 2 2 10 3" xfId="34849"/>
    <cellStyle name="Output 2 5 2 2 10 4" xfId="34850"/>
    <cellStyle name="Output 2 5 2 2 10 5" xfId="34851"/>
    <cellStyle name="Output 2 5 2 2 11" xfId="34852"/>
    <cellStyle name="Output 2 5 2 2 11 2" xfId="34853"/>
    <cellStyle name="Output 2 5 2 2 11 3" xfId="34854"/>
    <cellStyle name="Output 2 5 2 2 11 4" xfId="34855"/>
    <cellStyle name="Output 2 5 2 2 11 5" xfId="34856"/>
    <cellStyle name="Output 2 5 2 2 12" xfId="34857"/>
    <cellStyle name="Output 2 5 2 2 12 2" xfId="34858"/>
    <cellStyle name="Output 2 5 2 2 12 3" xfId="34859"/>
    <cellStyle name="Output 2 5 2 2 12 4" xfId="34860"/>
    <cellStyle name="Output 2 5 2 2 12 5" xfId="34861"/>
    <cellStyle name="Output 2 5 2 2 13" xfId="34862"/>
    <cellStyle name="Output 2 5 2 2 13 2" xfId="34863"/>
    <cellStyle name="Output 2 5 2 2 13 3" xfId="34864"/>
    <cellStyle name="Output 2 5 2 2 13 4" xfId="34865"/>
    <cellStyle name="Output 2 5 2 2 13 5" xfId="34866"/>
    <cellStyle name="Output 2 5 2 2 14" xfId="34867"/>
    <cellStyle name="Output 2 5 2 2 14 2" xfId="34868"/>
    <cellStyle name="Output 2 5 2 2 14 3" xfId="34869"/>
    <cellStyle name="Output 2 5 2 2 14 4" xfId="34870"/>
    <cellStyle name="Output 2 5 2 2 14 5" xfId="34871"/>
    <cellStyle name="Output 2 5 2 2 15" xfId="34872"/>
    <cellStyle name="Output 2 5 2 2 15 2" xfId="34873"/>
    <cellStyle name="Output 2 5 2 2 15 3" xfId="34874"/>
    <cellStyle name="Output 2 5 2 2 15 4" xfId="34875"/>
    <cellStyle name="Output 2 5 2 2 15 5" xfId="34876"/>
    <cellStyle name="Output 2 5 2 2 16" xfId="34877"/>
    <cellStyle name="Output 2 5 2 2 16 2" xfId="34878"/>
    <cellStyle name="Output 2 5 2 2 16 3" xfId="34879"/>
    <cellStyle name="Output 2 5 2 2 16 4" xfId="34880"/>
    <cellStyle name="Output 2 5 2 2 16 5" xfId="34881"/>
    <cellStyle name="Output 2 5 2 2 17" xfId="34882"/>
    <cellStyle name="Output 2 5 2 2 17 2" xfId="34883"/>
    <cellStyle name="Output 2 5 2 2 17 3" xfId="34884"/>
    <cellStyle name="Output 2 5 2 2 17 4" xfId="34885"/>
    <cellStyle name="Output 2 5 2 2 17 5" xfId="34886"/>
    <cellStyle name="Output 2 5 2 2 18" xfId="34887"/>
    <cellStyle name="Output 2 5 2 2 18 2" xfId="34888"/>
    <cellStyle name="Output 2 5 2 2 18 3" xfId="34889"/>
    <cellStyle name="Output 2 5 2 2 18 4" xfId="34890"/>
    <cellStyle name="Output 2 5 2 2 18 5" xfId="34891"/>
    <cellStyle name="Output 2 5 2 2 19" xfId="34892"/>
    <cellStyle name="Output 2 5 2 2 2" xfId="34893"/>
    <cellStyle name="Output 2 5 2 2 2 10" xfId="34894"/>
    <cellStyle name="Output 2 5 2 2 2 10 2" xfId="34895"/>
    <cellStyle name="Output 2 5 2 2 2 10 3" xfId="34896"/>
    <cellStyle name="Output 2 5 2 2 2 10 4" xfId="34897"/>
    <cellStyle name="Output 2 5 2 2 2 10 5" xfId="34898"/>
    <cellStyle name="Output 2 5 2 2 2 11" xfId="34899"/>
    <cellStyle name="Output 2 5 2 2 2 11 2" xfId="34900"/>
    <cellStyle name="Output 2 5 2 2 2 11 3" xfId="34901"/>
    <cellStyle name="Output 2 5 2 2 2 11 4" xfId="34902"/>
    <cellStyle name="Output 2 5 2 2 2 11 5" xfId="34903"/>
    <cellStyle name="Output 2 5 2 2 2 12" xfId="34904"/>
    <cellStyle name="Output 2 5 2 2 2 12 2" xfId="34905"/>
    <cellStyle name="Output 2 5 2 2 2 12 3" xfId="34906"/>
    <cellStyle name="Output 2 5 2 2 2 12 4" xfId="34907"/>
    <cellStyle name="Output 2 5 2 2 2 12 5" xfId="34908"/>
    <cellStyle name="Output 2 5 2 2 2 13" xfId="34909"/>
    <cellStyle name="Output 2 5 2 2 2 13 2" xfId="34910"/>
    <cellStyle name="Output 2 5 2 2 2 13 3" xfId="34911"/>
    <cellStyle name="Output 2 5 2 2 2 13 4" xfId="34912"/>
    <cellStyle name="Output 2 5 2 2 2 13 5" xfId="34913"/>
    <cellStyle name="Output 2 5 2 2 2 14" xfId="34914"/>
    <cellStyle name="Output 2 5 2 2 2 14 2" xfId="34915"/>
    <cellStyle name="Output 2 5 2 2 2 14 3" xfId="34916"/>
    <cellStyle name="Output 2 5 2 2 2 14 4" xfId="34917"/>
    <cellStyle name="Output 2 5 2 2 2 14 5" xfId="34918"/>
    <cellStyle name="Output 2 5 2 2 2 15" xfId="34919"/>
    <cellStyle name="Output 2 5 2 2 2 15 2" xfId="34920"/>
    <cellStyle name="Output 2 5 2 2 2 15 3" xfId="34921"/>
    <cellStyle name="Output 2 5 2 2 2 15 4" xfId="34922"/>
    <cellStyle name="Output 2 5 2 2 2 15 5" xfId="34923"/>
    <cellStyle name="Output 2 5 2 2 2 16" xfId="34924"/>
    <cellStyle name="Output 2 5 2 2 2 16 2" xfId="34925"/>
    <cellStyle name="Output 2 5 2 2 2 16 3" xfId="34926"/>
    <cellStyle name="Output 2 5 2 2 2 16 4" xfId="34927"/>
    <cellStyle name="Output 2 5 2 2 2 16 5" xfId="34928"/>
    <cellStyle name="Output 2 5 2 2 2 17" xfId="34929"/>
    <cellStyle name="Output 2 5 2 2 2 17 2" xfId="34930"/>
    <cellStyle name="Output 2 5 2 2 2 17 3" xfId="34931"/>
    <cellStyle name="Output 2 5 2 2 2 17 4" xfId="34932"/>
    <cellStyle name="Output 2 5 2 2 2 17 5" xfId="34933"/>
    <cellStyle name="Output 2 5 2 2 2 18" xfId="34934"/>
    <cellStyle name="Output 2 5 2 2 2 18 2" xfId="34935"/>
    <cellStyle name="Output 2 5 2 2 2 18 3" xfId="34936"/>
    <cellStyle name="Output 2 5 2 2 2 18 4" xfId="34937"/>
    <cellStyle name="Output 2 5 2 2 2 18 5" xfId="34938"/>
    <cellStyle name="Output 2 5 2 2 2 19" xfId="34939"/>
    <cellStyle name="Output 2 5 2 2 2 2" xfId="34940"/>
    <cellStyle name="Output 2 5 2 2 2 2 2" xfId="34941"/>
    <cellStyle name="Output 2 5 2 2 2 2 2 2" xfId="34942"/>
    <cellStyle name="Output 2 5 2 2 2 2 2 3" xfId="34943"/>
    <cellStyle name="Output 2 5 2 2 2 2 2 4" xfId="34944"/>
    <cellStyle name="Output 2 5 2 2 2 2 2 5" xfId="34945"/>
    <cellStyle name="Output 2 5 2 2 2 2 2 6" xfId="34946"/>
    <cellStyle name="Output 2 5 2 2 2 2 2 7" xfId="34947"/>
    <cellStyle name="Output 2 5 2 2 2 2 3" xfId="34948"/>
    <cellStyle name="Output 2 5 2 2 2 2 4" xfId="34949"/>
    <cellStyle name="Output 2 5 2 2 2 2 5" xfId="34950"/>
    <cellStyle name="Output 2 5 2 2 2 3" xfId="34951"/>
    <cellStyle name="Output 2 5 2 2 2 3 2" xfId="34952"/>
    <cellStyle name="Output 2 5 2 2 2 3 2 2" xfId="34953"/>
    <cellStyle name="Output 2 5 2 2 2 3 2 3" xfId="34954"/>
    <cellStyle name="Output 2 5 2 2 2 3 2 4" xfId="34955"/>
    <cellStyle name="Output 2 5 2 2 2 3 2 5" xfId="34956"/>
    <cellStyle name="Output 2 5 2 2 2 3 2 6" xfId="34957"/>
    <cellStyle name="Output 2 5 2 2 2 3 2 7" xfId="34958"/>
    <cellStyle name="Output 2 5 2 2 2 3 3" xfId="34959"/>
    <cellStyle name="Output 2 5 2 2 2 3 4" xfId="34960"/>
    <cellStyle name="Output 2 5 2 2 2 3 5" xfId="34961"/>
    <cellStyle name="Output 2 5 2 2 2 4" xfId="34962"/>
    <cellStyle name="Output 2 5 2 2 2 4 2" xfId="34963"/>
    <cellStyle name="Output 2 5 2 2 2 4 2 2" xfId="34964"/>
    <cellStyle name="Output 2 5 2 2 2 4 2 3" xfId="34965"/>
    <cellStyle name="Output 2 5 2 2 2 4 2 4" xfId="34966"/>
    <cellStyle name="Output 2 5 2 2 2 4 2 5" xfId="34967"/>
    <cellStyle name="Output 2 5 2 2 2 4 2 6" xfId="34968"/>
    <cellStyle name="Output 2 5 2 2 2 4 2 7" xfId="34969"/>
    <cellStyle name="Output 2 5 2 2 2 4 3" xfId="34970"/>
    <cellStyle name="Output 2 5 2 2 2 4 4" xfId="34971"/>
    <cellStyle name="Output 2 5 2 2 2 4 5" xfId="34972"/>
    <cellStyle name="Output 2 5 2 2 2 5" xfId="34973"/>
    <cellStyle name="Output 2 5 2 2 2 5 2" xfId="34974"/>
    <cellStyle name="Output 2 5 2 2 2 5 3" xfId="34975"/>
    <cellStyle name="Output 2 5 2 2 2 5 4" xfId="34976"/>
    <cellStyle name="Output 2 5 2 2 2 5 5" xfId="34977"/>
    <cellStyle name="Output 2 5 2 2 2 5 6" xfId="34978"/>
    <cellStyle name="Output 2 5 2 2 2 5 7" xfId="34979"/>
    <cellStyle name="Output 2 5 2 2 2 5 8" xfId="34980"/>
    <cellStyle name="Output 2 5 2 2 2 6" xfId="34981"/>
    <cellStyle name="Output 2 5 2 2 2 6 2" xfId="34982"/>
    <cellStyle name="Output 2 5 2 2 2 6 3" xfId="34983"/>
    <cellStyle name="Output 2 5 2 2 2 6 4" xfId="34984"/>
    <cellStyle name="Output 2 5 2 2 2 6 5" xfId="34985"/>
    <cellStyle name="Output 2 5 2 2 2 6 6" xfId="34986"/>
    <cellStyle name="Output 2 5 2 2 2 6 7" xfId="34987"/>
    <cellStyle name="Output 2 5 2 2 2 7" xfId="34988"/>
    <cellStyle name="Output 2 5 2 2 2 7 2" xfId="34989"/>
    <cellStyle name="Output 2 5 2 2 2 7 3" xfId="34990"/>
    <cellStyle name="Output 2 5 2 2 2 7 4" xfId="34991"/>
    <cellStyle name="Output 2 5 2 2 2 7 5" xfId="34992"/>
    <cellStyle name="Output 2 5 2 2 2 8" xfId="34993"/>
    <cellStyle name="Output 2 5 2 2 2 8 2" xfId="34994"/>
    <cellStyle name="Output 2 5 2 2 2 8 3" xfId="34995"/>
    <cellStyle name="Output 2 5 2 2 2 8 4" xfId="34996"/>
    <cellStyle name="Output 2 5 2 2 2 8 5" xfId="34997"/>
    <cellStyle name="Output 2 5 2 2 2 9" xfId="34998"/>
    <cellStyle name="Output 2 5 2 2 2 9 2" xfId="34999"/>
    <cellStyle name="Output 2 5 2 2 2 9 3" xfId="35000"/>
    <cellStyle name="Output 2 5 2 2 2 9 4" xfId="35001"/>
    <cellStyle name="Output 2 5 2 2 2 9 5" xfId="35002"/>
    <cellStyle name="Output 2 5 2 2 3" xfId="35003"/>
    <cellStyle name="Output 2 5 2 2 3 10" xfId="35004"/>
    <cellStyle name="Output 2 5 2 2 3 2" xfId="35005"/>
    <cellStyle name="Output 2 5 2 2 3 2 2" xfId="35006"/>
    <cellStyle name="Output 2 5 2 2 3 2 2 2" xfId="35007"/>
    <cellStyle name="Output 2 5 2 2 3 2 2 3" xfId="35008"/>
    <cellStyle name="Output 2 5 2 2 3 2 2 4" xfId="35009"/>
    <cellStyle name="Output 2 5 2 2 3 2 2 5" xfId="35010"/>
    <cellStyle name="Output 2 5 2 2 3 2 2 6" xfId="35011"/>
    <cellStyle name="Output 2 5 2 2 3 2 2 7" xfId="35012"/>
    <cellStyle name="Output 2 5 2 2 3 2 3" xfId="35013"/>
    <cellStyle name="Output 2 5 2 2 3 2 4" xfId="35014"/>
    <cellStyle name="Output 2 5 2 2 3 3" xfId="35015"/>
    <cellStyle name="Output 2 5 2 2 3 3 2" xfId="35016"/>
    <cellStyle name="Output 2 5 2 2 3 3 2 2" xfId="35017"/>
    <cellStyle name="Output 2 5 2 2 3 3 2 3" xfId="35018"/>
    <cellStyle name="Output 2 5 2 2 3 3 2 4" xfId="35019"/>
    <cellStyle name="Output 2 5 2 2 3 3 2 5" xfId="35020"/>
    <cellStyle name="Output 2 5 2 2 3 3 2 6" xfId="35021"/>
    <cellStyle name="Output 2 5 2 2 3 3 2 7" xfId="35022"/>
    <cellStyle name="Output 2 5 2 2 3 3 3" xfId="35023"/>
    <cellStyle name="Output 2 5 2 2 3 3 4" xfId="35024"/>
    <cellStyle name="Output 2 5 2 2 3 4" xfId="35025"/>
    <cellStyle name="Output 2 5 2 2 3 4 2" xfId="35026"/>
    <cellStyle name="Output 2 5 2 2 3 4 2 2" xfId="35027"/>
    <cellStyle name="Output 2 5 2 2 3 4 2 3" xfId="35028"/>
    <cellStyle name="Output 2 5 2 2 3 4 2 4" xfId="35029"/>
    <cellStyle name="Output 2 5 2 2 3 4 2 5" xfId="35030"/>
    <cellStyle name="Output 2 5 2 2 3 4 2 6" xfId="35031"/>
    <cellStyle name="Output 2 5 2 2 3 4 2 7" xfId="35032"/>
    <cellStyle name="Output 2 5 2 2 3 4 3" xfId="35033"/>
    <cellStyle name="Output 2 5 2 2 3 4 4" xfId="35034"/>
    <cellStyle name="Output 2 5 2 2 3 5" xfId="35035"/>
    <cellStyle name="Output 2 5 2 2 3 5 2" xfId="35036"/>
    <cellStyle name="Output 2 5 2 2 3 5 3" xfId="35037"/>
    <cellStyle name="Output 2 5 2 2 3 5 4" xfId="35038"/>
    <cellStyle name="Output 2 5 2 2 3 5 5" xfId="35039"/>
    <cellStyle name="Output 2 5 2 2 3 5 6" xfId="35040"/>
    <cellStyle name="Output 2 5 2 2 3 5 7" xfId="35041"/>
    <cellStyle name="Output 2 5 2 2 3 5 8" xfId="35042"/>
    <cellStyle name="Output 2 5 2 2 3 6" xfId="35043"/>
    <cellStyle name="Output 2 5 2 2 3 6 2" xfId="35044"/>
    <cellStyle name="Output 2 5 2 2 3 6 3" xfId="35045"/>
    <cellStyle name="Output 2 5 2 2 3 6 4" xfId="35046"/>
    <cellStyle name="Output 2 5 2 2 3 6 5" xfId="35047"/>
    <cellStyle name="Output 2 5 2 2 3 6 6" xfId="35048"/>
    <cellStyle name="Output 2 5 2 2 3 6 7" xfId="35049"/>
    <cellStyle name="Output 2 5 2 2 3 7" xfId="35050"/>
    <cellStyle name="Output 2 5 2 2 3 8" xfId="35051"/>
    <cellStyle name="Output 2 5 2 2 3 9" xfId="35052"/>
    <cellStyle name="Output 2 5 2 2 4" xfId="35053"/>
    <cellStyle name="Output 2 5 2 2 4 2" xfId="35054"/>
    <cellStyle name="Output 2 5 2 2 4 2 2" xfId="35055"/>
    <cellStyle name="Output 2 5 2 2 4 2 3" xfId="35056"/>
    <cellStyle name="Output 2 5 2 2 4 2 4" xfId="35057"/>
    <cellStyle name="Output 2 5 2 2 4 2 5" xfId="35058"/>
    <cellStyle name="Output 2 5 2 2 4 2 6" xfId="35059"/>
    <cellStyle name="Output 2 5 2 2 4 2 7" xfId="35060"/>
    <cellStyle name="Output 2 5 2 2 4 3" xfId="35061"/>
    <cellStyle name="Output 2 5 2 2 4 4" xfId="35062"/>
    <cellStyle name="Output 2 5 2 2 4 5" xfId="35063"/>
    <cellStyle name="Output 2 5 2 2 5" xfId="35064"/>
    <cellStyle name="Output 2 5 2 2 5 2" xfId="35065"/>
    <cellStyle name="Output 2 5 2 2 5 2 2" xfId="35066"/>
    <cellStyle name="Output 2 5 2 2 5 2 3" xfId="35067"/>
    <cellStyle name="Output 2 5 2 2 5 2 4" xfId="35068"/>
    <cellStyle name="Output 2 5 2 2 5 2 5" xfId="35069"/>
    <cellStyle name="Output 2 5 2 2 5 2 6" xfId="35070"/>
    <cellStyle name="Output 2 5 2 2 5 2 7" xfId="35071"/>
    <cellStyle name="Output 2 5 2 2 5 3" xfId="35072"/>
    <cellStyle name="Output 2 5 2 2 5 4" xfId="35073"/>
    <cellStyle name="Output 2 5 2 2 5 5" xfId="35074"/>
    <cellStyle name="Output 2 5 2 2 6" xfId="35075"/>
    <cellStyle name="Output 2 5 2 2 6 2" xfId="35076"/>
    <cellStyle name="Output 2 5 2 2 6 2 2" xfId="35077"/>
    <cellStyle name="Output 2 5 2 2 6 2 3" xfId="35078"/>
    <cellStyle name="Output 2 5 2 2 6 2 4" xfId="35079"/>
    <cellStyle name="Output 2 5 2 2 6 2 5" xfId="35080"/>
    <cellStyle name="Output 2 5 2 2 6 2 6" xfId="35081"/>
    <cellStyle name="Output 2 5 2 2 6 2 7" xfId="35082"/>
    <cellStyle name="Output 2 5 2 2 6 3" xfId="35083"/>
    <cellStyle name="Output 2 5 2 2 6 4" xfId="35084"/>
    <cellStyle name="Output 2 5 2 2 6 5" xfId="35085"/>
    <cellStyle name="Output 2 5 2 2 7" xfId="35086"/>
    <cellStyle name="Output 2 5 2 2 7 2" xfId="35087"/>
    <cellStyle name="Output 2 5 2 2 7 2 2" xfId="35088"/>
    <cellStyle name="Output 2 5 2 2 7 2 3" xfId="35089"/>
    <cellStyle name="Output 2 5 2 2 7 2 4" xfId="35090"/>
    <cellStyle name="Output 2 5 2 2 7 2 5" xfId="35091"/>
    <cellStyle name="Output 2 5 2 2 7 2 6" xfId="35092"/>
    <cellStyle name="Output 2 5 2 2 7 2 7" xfId="35093"/>
    <cellStyle name="Output 2 5 2 2 7 3" xfId="35094"/>
    <cellStyle name="Output 2 5 2 2 7 4" xfId="35095"/>
    <cellStyle name="Output 2 5 2 2 7 5" xfId="35096"/>
    <cellStyle name="Output 2 5 2 2 8" xfId="35097"/>
    <cellStyle name="Output 2 5 2 2 8 2" xfId="35098"/>
    <cellStyle name="Output 2 5 2 2 8 3" xfId="35099"/>
    <cellStyle name="Output 2 5 2 2 8 4" xfId="35100"/>
    <cellStyle name="Output 2 5 2 2 8 5" xfId="35101"/>
    <cellStyle name="Output 2 5 2 2 8 6" xfId="35102"/>
    <cellStyle name="Output 2 5 2 2 8 7" xfId="35103"/>
    <cellStyle name="Output 2 5 2 2 8 8" xfId="35104"/>
    <cellStyle name="Output 2 5 2 2 9" xfId="35105"/>
    <cellStyle name="Output 2 5 2 2 9 2" xfId="35106"/>
    <cellStyle name="Output 2 5 2 2 9 3" xfId="35107"/>
    <cellStyle name="Output 2 5 2 2 9 4" xfId="35108"/>
    <cellStyle name="Output 2 5 2 2 9 5" xfId="35109"/>
    <cellStyle name="Output 2 5 2 2 9 6" xfId="35110"/>
    <cellStyle name="Output 2 5 2 2 9 7" xfId="35111"/>
    <cellStyle name="Output 2 5 2 3" xfId="35112"/>
    <cellStyle name="Output 2 5 2 3 10" xfId="35113"/>
    <cellStyle name="Output 2 5 2 3 10 2" xfId="35114"/>
    <cellStyle name="Output 2 5 2 3 10 3" xfId="35115"/>
    <cellStyle name="Output 2 5 2 3 10 4" xfId="35116"/>
    <cellStyle name="Output 2 5 2 3 10 5" xfId="35117"/>
    <cellStyle name="Output 2 5 2 3 11" xfId="35118"/>
    <cellStyle name="Output 2 5 2 3 11 2" xfId="35119"/>
    <cellStyle name="Output 2 5 2 3 11 3" xfId="35120"/>
    <cellStyle name="Output 2 5 2 3 11 4" xfId="35121"/>
    <cellStyle name="Output 2 5 2 3 11 5" xfId="35122"/>
    <cellStyle name="Output 2 5 2 3 12" xfId="35123"/>
    <cellStyle name="Output 2 5 2 3 12 2" xfId="35124"/>
    <cellStyle name="Output 2 5 2 3 12 3" xfId="35125"/>
    <cellStyle name="Output 2 5 2 3 12 4" xfId="35126"/>
    <cellStyle name="Output 2 5 2 3 12 5" xfId="35127"/>
    <cellStyle name="Output 2 5 2 3 13" xfId="35128"/>
    <cellStyle name="Output 2 5 2 3 13 2" xfId="35129"/>
    <cellStyle name="Output 2 5 2 3 13 3" xfId="35130"/>
    <cellStyle name="Output 2 5 2 3 13 4" xfId="35131"/>
    <cellStyle name="Output 2 5 2 3 13 5" xfId="35132"/>
    <cellStyle name="Output 2 5 2 3 14" xfId="35133"/>
    <cellStyle name="Output 2 5 2 3 14 2" xfId="35134"/>
    <cellStyle name="Output 2 5 2 3 14 3" xfId="35135"/>
    <cellStyle name="Output 2 5 2 3 14 4" xfId="35136"/>
    <cellStyle name="Output 2 5 2 3 14 5" xfId="35137"/>
    <cellStyle name="Output 2 5 2 3 15" xfId="35138"/>
    <cellStyle name="Output 2 5 2 3 15 2" xfId="35139"/>
    <cellStyle name="Output 2 5 2 3 15 3" xfId="35140"/>
    <cellStyle name="Output 2 5 2 3 15 4" xfId="35141"/>
    <cellStyle name="Output 2 5 2 3 15 5" xfId="35142"/>
    <cellStyle name="Output 2 5 2 3 16" xfId="35143"/>
    <cellStyle name="Output 2 5 2 3 16 2" xfId="35144"/>
    <cellStyle name="Output 2 5 2 3 16 3" xfId="35145"/>
    <cellStyle name="Output 2 5 2 3 16 4" xfId="35146"/>
    <cellStyle name="Output 2 5 2 3 16 5" xfId="35147"/>
    <cellStyle name="Output 2 5 2 3 17" xfId="35148"/>
    <cellStyle name="Output 2 5 2 3 17 2" xfId="35149"/>
    <cellStyle name="Output 2 5 2 3 17 3" xfId="35150"/>
    <cellStyle name="Output 2 5 2 3 17 4" xfId="35151"/>
    <cellStyle name="Output 2 5 2 3 17 5" xfId="35152"/>
    <cellStyle name="Output 2 5 2 3 18" xfId="35153"/>
    <cellStyle name="Output 2 5 2 3 18 2" xfId="35154"/>
    <cellStyle name="Output 2 5 2 3 18 3" xfId="35155"/>
    <cellStyle name="Output 2 5 2 3 18 4" xfId="35156"/>
    <cellStyle name="Output 2 5 2 3 18 5" xfId="35157"/>
    <cellStyle name="Output 2 5 2 3 19" xfId="35158"/>
    <cellStyle name="Output 2 5 2 3 2" xfId="35159"/>
    <cellStyle name="Output 2 5 2 3 2 10" xfId="35160"/>
    <cellStyle name="Output 2 5 2 3 2 10 2" xfId="35161"/>
    <cellStyle name="Output 2 5 2 3 2 10 3" xfId="35162"/>
    <cellStyle name="Output 2 5 2 3 2 10 4" xfId="35163"/>
    <cellStyle name="Output 2 5 2 3 2 10 5" xfId="35164"/>
    <cellStyle name="Output 2 5 2 3 2 11" xfId="35165"/>
    <cellStyle name="Output 2 5 2 3 2 11 2" xfId="35166"/>
    <cellStyle name="Output 2 5 2 3 2 11 3" xfId="35167"/>
    <cellStyle name="Output 2 5 2 3 2 11 4" xfId="35168"/>
    <cellStyle name="Output 2 5 2 3 2 11 5" xfId="35169"/>
    <cellStyle name="Output 2 5 2 3 2 12" xfId="35170"/>
    <cellStyle name="Output 2 5 2 3 2 12 2" xfId="35171"/>
    <cellStyle name="Output 2 5 2 3 2 12 3" xfId="35172"/>
    <cellStyle name="Output 2 5 2 3 2 12 4" xfId="35173"/>
    <cellStyle name="Output 2 5 2 3 2 12 5" xfId="35174"/>
    <cellStyle name="Output 2 5 2 3 2 13" xfId="35175"/>
    <cellStyle name="Output 2 5 2 3 2 13 2" xfId="35176"/>
    <cellStyle name="Output 2 5 2 3 2 13 3" xfId="35177"/>
    <cellStyle name="Output 2 5 2 3 2 13 4" xfId="35178"/>
    <cellStyle name="Output 2 5 2 3 2 13 5" xfId="35179"/>
    <cellStyle name="Output 2 5 2 3 2 14" xfId="35180"/>
    <cellStyle name="Output 2 5 2 3 2 14 2" xfId="35181"/>
    <cellStyle name="Output 2 5 2 3 2 14 3" xfId="35182"/>
    <cellStyle name="Output 2 5 2 3 2 14 4" xfId="35183"/>
    <cellStyle name="Output 2 5 2 3 2 14 5" xfId="35184"/>
    <cellStyle name="Output 2 5 2 3 2 15" xfId="35185"/>
    <cellStyle name="Output 2 5 2 3 2 15 2" xfId="35186"/>
    <cellStyle name="Output 2 5 2 3 2 15 3" xfId="35187"/>
    <cellStyle name="Output 2 5 2 3 2 15 4" xfId="35188"/>
    <cellStyle name="Output 2 5 2 3 2 15 5" xfId="35189"/>
    <cellStyle name="Output 2 5 2 3 2 16" xfId="35190"/>
    <cellStyle name="Output 2 5 2 3 2 16 2" xfId="35191"/>
    <cellStyle name="Output 2 5 2 3 2 16 3" xfId="35192"/>
    <cellStyle name="Output 2 5 2 3 2 16 4" xfId="35193"/>
    <cellStyle name="Output 2 5 2 3 2 16 5" xfId="35194"/>
    <cellStyle name="Output 2 5 2 3 2 17" xfId="35195"/>
    <cellStyle name="Output 2 5 2 3 2 17 2" xfId="35196"/>
    <cellStyle name="Output 2 5 2 3 2 17 3" xfId="35197"/>
    <cellStyle name="Output 2 5 2 3 2 17 4" xfId="35198"/>
    <cellStyle name="Output 2 5 2 3 2 17 5" xfId="35199"/>
    <cellStyle name="Output 2 5 2 3 2 18" xfId="35200"/>
    <cellStyle name="Output 2 5 2 3 2 18 2" xfId="35201"/>
    <cellStyle name="Output 2 5 2 3 2 18 3" xfId="35202"/>
    <cellStyle name="Output 2 5 2 3 2 18 4" xfId="35203"/>
    <cellStyle name="Output 2 5 2 3 2 18 5" xfId="35204"/>
    <cellStyle name="Output 2 5 2 3 2 19" xfId="35205"/>
    <cellStyle name="Output 2 5 2 3 2 2" xfId="35206"/>
    <cellStyle name="Output 2 5 2 3 2 2 2" xfId="35207"/>
    <cellStyle name="Output 2 5 2 3 2 2 2 2" xfId="35208"/>
    <cellStyle name="Output 2 5 2 3 2 2 2 3" xfId="35209"/>
    <cellStyle name="Output 2 5 2 3 2 2 2 4" xfId="35210"/>
    <cellStyle name="Output 2 5 2 3 2 2 2 5" xfId="35211"/>
    <cellStyle name="Output 2 5 2 3 2 2 2 6" xfId="35212"/>
    <cellStyle name="Output 2 5 2 3 2 2 2 7" xfId="35213"/>
    <cellStyle name="Output 2 5 2 3 2 2 3" xfId="35214"/>
    <cellStyle name="Output 2 5 2 3 2 2 4" xfId="35215"/>
    <cellStyle name="Output 2 5 2 3 2 2 5" xfId="35216"/>
    <cellStyle name="Output 2 5 2 3 2 3" xfId="35217"/>
    <cellStyle name="Output 2 5 2 3 2 3 2" xfId="35218"/>
    <cellStyle name="Output 2 5 2 3 2 3 2 2" xfId="35219"/>
    <cellStyle name="Output 2 5 2 3 2 3 2 3" xfId="35220"/>
    <cellStyle name="Output 2 5 2 3 2 3 2 4" xfId="35221"/>
    <cellStyle name="Output 2 5 2 3 2 3 2 5" xfId="35222"/>
    <cellStyle name="Output 2 5 2 3 2 3 2 6" xfId="35223"/>
    <cellStyle name="Output 2 5 2 3 2 3 2 7" xfId="35224"/>
    <cellStyle name="Output 2 5 2 3 2 3 3" xfId="35225"/>
    <cellStyle name="Output 2 5 2 3 2 3 4" xfId="35226"/>
    <cellStyle name="Output 2 5 2 3 2 3 5" xfId="35227"/>
    <cellStyle name="Output 2 5 2 3 2 4" xfId="35228"/>
    <cellStyle name="Output 2 5 2 3 2 4 2" xfId="35229"/>
    <cellStyle name="Output 2 5 2 3 2 4 2 2" xfId="35230"/>
    <cellStyle name="Output 2 5 2 3 2 4 2 3" xfId="35231"/>
    <cellStyle name="Output 2 5 2 3 2 4 2 4" xfId="35232"/>
    <cellStyle name="Output 2 5 2 3 2 4 2 5" xfId="35233"/>
    <cellStyle name="Output 2 5 2 3 2 4 2 6" xfId="35234"/>
    <cellStyle name="Output 2 5 2 3 2 4 2 7" xfId="35235"/>
    <cellStyle name="Output 2 5 2 3 2 4 3" xfId="35236"/>
    <cellStyle name="Output 2 5 2 3 2 4 4" xfId="35237"/>
    <cellStyle name="Output 2 5 2 3 2 4 5" xfId="35238"/>
    <cellStyle name="Output 2 5 2 3 2 5" xfId="35239"/>
    <cellStyle name="Output 2 5 2 3 2 5 2" xfId="35240"/>
    <cellStyle name="Output 2 5 2 3 2 5 3" xfId="35241"/>
    <cellStyle name="Output 2 5 2 3 2 5 4" xfId="35242"/>
    <cellStyle name="Output 2 5 2 3 2 5 5" xfId="35243"/>
    <cellStyle name="Output 2 5 2 3 2 5 6" xfId="35244"/>
    <cellStyle name="Output 2 5 2 3 2 5 7" xfId="35245"/>
    <cellStyle name="Output 2 5 2 3 2 5 8" xfId="35246"/>
    <cellStyle name="Output 2 5 2 3 2 6" xfId="35247"/>
    <cellStyle name="Output 2 5 2 3 2 6 2" xfId="35248"/>
    <cellStyle name="Output 2 5 2 3 2 6 3" xfId="35249"/>
    <cellStyle name="Output 2 5 2 3 2 6 4" xfId="35250"/>
    <cellStyle name="Output 2 5 2 3 2 6 5" xfId="35251"/>
    <cellStyle name="Output 2 5 2 3 2 6 6" xfId="35252"/>
    <cellStyle name="Output 2 5 2 3 2 6 7" xfId="35253"/>
    <cellStyle name="Output 2 5 2 3 2 7" xfId="35254"/>
    <cellStyle name="Output 2 5 2 3 2 7 2" xfId="35255"/>
    <cellStyle name="Output 2 5 2 3 2 7 3" xfId="35256"/>
    <cellStyle name="Output 2 5 2 3 2 7 4" xfId="35257"/>
    <cellStyle name="Output 2 5 2 3 2 7 5" xfId="35258"/>
    <cellStyle name="Output 2 5 2 3 2 8" xfId="35259"/>
    <cellStyle name="Output 2 5 2 3 2 8 2" xfId="35260"/>
    <cellStyle name="Output 2 5 2 3 2 8 3" xfId="35261"/>
    <cellStyle name="Output 2 5 2 3 2 8 4" xfId="35262"/>
    <cellStyle name="Output 2 5 2 3 2 8 5" xfId="35263"/>
    <cellStyle name="Output 2 5 2 3 2 9" xfId="35264"/>
    <cellStyle name="Output 2 5 2 3 2 9 2" xfId="35265"/>
    <cellStyle name="Output 2 5 2 3 2 9 3" xfId="35266"/>
    <cellStyle name="Output 2 5 2 3 2 9 4" xfId="35267"/>
    <cellStyle name="Output 2 5 2 3 2 9 5" xfId="35268"/>
    <cellStyle name="Output 2 5 2 3 3" xfId="35269"/>
    <cellStyle name="Output 2 5 2 3 3 10" xfId="35270"/>
    <cellStyle name="Output 2 5 2 3 3 2" xfId="35271"/>
    <cellStyle name="Output 2 5 2 3 3 2 2" xfId="35272"/>
    <cellStyle name="Output 2 5 2 3 3 2 2 2" xfId="35273"/>
    <cellStyle name="Output 2 5 2 3 3 2 2 3" xfId="35274"/>
    <cellStyle name="Output 2 5 2 3 3 2 2 4" xfId="35275"/>
    <cellStyle name="Output 2 5 2 3 3 2 2 5" xfId="35276"/>
    <cellStyle name="Output 2 5 2 3 3 2 2 6" xfId="35277"/>
    <cellStyle name="Output 2 5 2 3 3 2 2 7" xfId="35278"/>
    <cellStyle name="Output 2 5 2 3 3 2 3" xfId="35279"/>
    <cellStyle name="Output 2 5 2 3 3 2 4" xfId="35280"/>
    <cellStyle name="Output 2 5 2 3 3 3" xfId="35281"/>
    <cellStyle name="Output 2 5 2 3 3 3 2" xfId="35282"/>
    <cellStyle name="Output 2 5 2 3 3 3 2 2" xfId="35283"/>
    <cellStyle name="Output 2 5 2 3 3 3 2 3" xfId="35284"/>
    <cellStyle name="Output 2 5 2 3 3 3 2 4" xfId="35285"/>
    <cellStyle name="Output 2 5 2 3 3 3 2 5" xfId="35286"/>
    <cellStyle name="Output 2 5 2 3 3 3 2 6" xfId="35287"/>
    <cellStyle name="Output 2 5 2 3 3 3 2 7" xfId="35288"/>
    <cellStyle name="Output 2 5 2 3 3 3 3" xfId="35289"/>
    <cellStyle name="Output 2 5 2 3 3 3 4" xfId="35290"/>
    <cellStyle name="Output 2 5 2 3 3 4" xfId="35291"/>
    <cellStyle name="Output 2 5 2 3 3 4 2" xfId="35292"/>
    <cellStyle name="Output 2 5 2 3 3 4 2 2" xfId="35293"/>
    <cellStyle name="Output 2 5 2 3 3 4 2 3" xfId="35294"/>
    <cellStyle name="Output 2 5 2 3 3 4 2 4" xfId="35295"/>
    <cellStyle name="Output 2 5 2 3 3 4 2 5" xfId="35296"/>
    <cellStyle name="Output 2 5 2 3 3 4 2 6" xfId="35297"/>
    <cellStyle name="Output 2 5 2 3 3 4 2 7" xfId="35298"/>
    <cellStyle name="Output 2 5 2 3 3 4 3" xfId="35299"/>
    <cellStyle name="Output 2 5 2 3 3 4 4" xfId="35300"/>
    <cellStyle name="Output 2 5 2 3 3 5" xfId="35301"/>
    <cellStyle name="Output 2 5 2 3 3 5 2" xfId="35302"/>
    <cellStyle name="Output 2 5 2 3 3 5 3" xfId="35303"/>
    <cellStyle name="Output 2 5 2 3 3 5 4" xfId="35304"/>
    <cellStyle name="Output 2 5 2 3 3 5 5" xfId="35305"/>
    <cellStyle name="Output 2 5 2 3 3 5 6" xfId="35306"/>
    <cellStyle name="Output 2 5 2 3 3 5 7" xfId="35307"/>
    <cellStyle name="Output 2 5 2 3 3 5 8" xfId="35308"/>
    <cellStyle name="Output 2 5 2 3 3 6" xfId="35309"/>
    <cellStyle name="Output 2 5 2 3 3 6 2" xfId="35310"/>
    <cellStyle name="Output 2 5 2 3 3 6 3" xfId="35311"/>
    <cellStyle name="Output 2 5 2 3 3 6 4" xfId="35312"/>
    <cellStyle name="Output 2 5 2 3 3 6 5" xfId="35313"/>
    <cellStyle name="Output 2 5 2 3 3 6 6" xfId="35314"/>
    <cellStyle name="Output 2 5 2 3 3 6 7" xfId="35315"/>
    <cellStyle name="Output 2 5 2 3 3 7" xfId="35316"/>
    <cellStyle name="Output 2 5 2 3 3 8" xfId="35317"/>
    <cellStyle name="Output 2 5 2 3 3 9" xfId="35318"/>
    <cellStyle name="Output 2 5 2 3 4" xfId="35319"/>
    <cellStyle name="Output 2 5 2 3 4 2" xfId="35320"/>
    <cellStyle name="Output 2 5 2 3 4 2 2" xfId="35321"/>
    <cellStyle name="Output 2 5 2 3 4 2 3" xfId="35322"/>
    <cellStyle name="Output 2 5 2 3 4 2 4" xfId="35323"/>
    <cellStyle name="Output 2 5 2 3 4 2 5" xfId="35324"/>
    <cellStyle name="Output 2 5 2 3 4 2 6" xfId="35325"/>
    <cellStyle name="Output 2 5 2 3 4 2 7" xfId="35326"/>
    <cellStyle name="Output 2 5 2 3 4 3" xfId="35327"/>
    <cellStyle name="Output 2 5 2 3 4 4" xfId="35328"/>
    <cellStyle name="Output 2 5 2 3 4 5" xfId="35329"/>
    <cellStyle name="Output 2 5 2 3 5" xfId="35330"/>
    <cellStyle name="Output 2 5 2 3 5 2" xfId="35331"/>
    <cellStyle name="Output 2 5 2 3 5 2 2" xfId="35332"/>
    <cellStyle name="Output 2 5 2 3 5 2 3" xfId="35333"/>
    <cellStyle name="Output 2 5 2 3 5 2 4" xfId="35334"/>
    <cellStyle name="Output 2 5 2 3 5 2 5" xfId="35335"/>
    <cellStyle name="Output 2 5 2 3 5 2 6" xfId="35336"/>
    <cellStyle name="Output 2 5 2 3 5 2 7" xfId="35337"/>
    <cellStyle name="Output 2 5 2 3 5 3" xfId="35338"/>
    <cellStyle name="Output 2 5 2 3 5 4" xfId="35339"/>
    <cellStyle name="Output 2 5 2 3 5 5" xfId="35340"/>
    <cellStyle name="Output 2 5 2 3 6" xfId="35341"/>
    <cellStyle name="Output 2 5 2 3 6 2" xfId="35342"/>
    <cellStyle name="Output 2 5 2 3 6 2 2" xfId="35343"/>
    <cellStyle name="Output 2 5 2 3 6 2 3" xfId="35344"/>
    <cellStyle name="Output 2 5 2 3 6 2 4" xfId="35345"/>
    <cellStyle name="Output 2 5 2 3 6 2 5" xfId="35346"/>
    <cellStyle name="Output 2 5 2 3 6 2 6" xfId="35347"/>
    <cellStyle name="Output 2 5 2 3 6 2 7" xfId="35348"/>
    <cellStyle name="Output 2 5 2 3 6 3" xfId="35349"/>
    <cellStyle name="Output 2 5 2 3 6 4" xfId="35350"/>
    <cellStyle name="Output 2 5 2 3 6 5" xfId="35351"/>
    <cellStyle name="Output 2 5 2 3 7" xfId="35352"/>
    <cellStyle name="Output 2 5 2 3 7 2" xfId="35353"/>
    <cellStyle name="Output 2 5 2 3 7 2 2" xfId="35354"/>
    <cellStyle name="Output 2 5 2 3 7 2 3" xfId="35355"/>
    <cellStyle name="Output 2 5 2 3 7 2 4" xfId="35356"/>
    <cellStyle name="Output 2 5 2 3 7 2 5" xfId="35357"/>
    <cellStyle name="Output 2 5 2 3 7 2 6" xfId="35358"/>
    <cellStyle name="Output 2 5 2 3 7 2 7" xfId="35359"/>
    <cellStyle name="Output 2 5 2 3 7 3" xfId="35360"/>
    <cellStyle name="Output 2 5 2 3 7 4" xfId="35361"/>
    <cellStyle name="Output 2 5 2 3 7 5" xfId="35362"/>
    <cellStyle name="Output 2 5 2 3 8" xfId="35363"/>
    <cellStyle name="Output 2 5 2 3 8 2" xfId="35364"/>
    <cellStyle name="Output 2 5 2 3 8 3" xfId="35365"/>
    <cellStyle name="Output 2 5 2 3 8 4" xfId="35366"/>
    <cellStyle name="Output 2 5 2 3 8 5" xfId="35367"/>
    <cellStyle name="Output 2 5 2 3 8 6" xfId="35368"/>
    <cellStyle name="Output 2 5 2 3 8 7" xfId="35369"/>
    <cellStyle name="Output 2 5 2 3 8 8" xfId="35370"/>
    <cellStyle name="Output 2 5 2 3 9" xfId="35371"/>
    <cellStyle name="Output 2 5 2 3 9 2" xfId="35372"/>
    <cellStyle name="Output 2 5 2 3 9 3" xfId="35373"/>
    <cellStyle name="Output 2 5 2 3 9 4" xfId="35374"/>
    <cellStyle name="Output 2 5 2 3 9 5" xfId="35375"/>
    <cellStyle name="Output 2 5 2 3 9 6" xfId="35376"/>
    <cellStyle name="Output 2 5 2 3 9 7" xfId="35377"/>
    <cellStyle name="Output 2 5 2 4" xfId="35378"/>
    <cellStyle name="Output 2 5 2 4 10" xfId="35379"/>
    <cellStyle name="Output 2 5 2 4 10 2" xfId="35380"/>
    <cellStyle name="Output 2 5 2 4 10 3" xfId="35381"/>
    <cellStyle name="Output 2 5 2 4 10 4" xfId="35382"/>
    <cellStyle name="Output 2 5 2 4 10 5" xfId="35383"/>
    <cellStyle name="Output 2 5 2 4 11" xfId="35384"/>
    <cellStyle name="Output 2 5 2 4 11 2" xfId="35385"/>
    <cellStyle name="Output 2 5 2 4 11 3" xfId="35386"/>
    <cellStyle name="Output 2 5 2 4 11 4" xfId="35387"/>
    <cellStyle name="Output 2 5 2 4 11 5" xfId="35388"/>
    <cellStyle name="Output 2 5 2 4 12" xfId="35389"/>
    <cellStyle name="Output 2 5 2 4 12 2" xfId="35390"/>
    <cellStyle name="Output 2 5 2 4 12 3" xfId="35391"/>
    <cellStyle name="Output 2 5 2 4 12 4" xfId="35392"/>
    <cellStyle name="Output 2 5 2 4 12 5" xfId="35393"/>
    <cellStyle name="Output 2 5 2 4 13" xfId="35394"/>
    <cellStyle name="Output 2 5 2 4 13 2" xfId="35395"/>
    <cellStyle name="Output 2 5 2 4 13 3" xfId="35396"/>
    <cellStyle name="Output 2 5 2 4 13 4" xfId="35397"/>
    <cellStyle name="Output 2 5 2 4 13 5" xfId="35398"/>
    <cellStyle name="Output 2 5 2 4 14" xfId="35399"/>
    <cellStyle name="Output 2 5 2 4 14 2" xfId="35400"/>
    <cellStyle name="Output 2 5 2 4 14 3" xfId="35401"/>
    <cellStyle name="Output 2 5 2 4 14 4" xfId="35402"/>
    <cellStyle name="Output 2 5 2 4 14 5" xfId="35403"/>
    <cellStyle name="Output 2 5 2 4 15" xfId="35404"/>
    <cellStyle name="Output 2 5 2 4 15 2" xfId="35405"/>
    <cellStyle name="Output 2 5 2 4 15 3" xfId="35406"/>
    <cellStyle name="Output 2 5 2 4 15 4" xfId="35407"/>
    <cellStyle name="Output 2 5 2 4 15 5" xfId="35408"/>
    <cellStyle name="Output 2 5 2 4 16" xfId="35409"/>
    <cellStyle name="Output 2 5 2 4 16 2" xfId="35410"/>
    <cellStyle name="Output 2 5 2 4 16 3" xfId="35411"/>
    <cellStyle name="Output 2 5 2 4 16 4" xfId="35412"/>
    <cellStyle name="Output 2 5 2 4 16 5" xfId="35413"/>
    <cellStyle name="Output 2 5 2 4 17" xfId="35414"/>
    <cellStyle name="Output 2 5 2 4 17 2" xfId="35415"/>
    <cellStyle name="Output 2 5 2 4 17 3" xfId="35416"/>
    <cellStyle name="Output 2 5 2 4 17 4" xfId="35417"/>
    <cellStyle name="Output 2 5 2 4 17 5" xfId="35418"/>
    <cellStyle name="Output 2 5 2 4 18" xfId="35419"/>
    <cellStyle name="Output 2 5 2 4 18 2" xfId="35420"/>
    <cellStyle name="Output 2 5 2 4 18 3" xfId="35421"/>
    <cellStyle name="Output 2 5 2 4 18 4" xfId="35422"/>
    <cellStyle name="Output 2 5 2 4 18 5" xfId="35423"/>
    <cellStyle name="Output 2 5 2 4 19" xfId="35424"/>
    <cellStyle name="Output 2 5 2 4 2" xfId="35425"/>
    <cellStyle name="Output 2 5 2 4 2 2" xfId="35426"/>
    <cellStyle name="Output 2 5 2 4 2 2 2" xfId="35427"/>
    <cellStyle name="Output 2 5 2 4 2 2 3" xfId="35428"/>
    <cellStyle name="Output 2 5 2 4 2 2 4" xfId="35429"/>
    <cellStyle name="Output 2 5 2 4 2 2 5" xfId="35430"/>
    <cellStyle name="Output 2 5 2 4 2 2 6" xfId="35431"/>
    <cellStyle name="Output 2 5 2 4 2 2 7" xfId="35432"/>
    <cellStyle name="Output 2 5 2 4 2 3" xfId="35433"/>
    <cellStyle name="Output 2 5 2 4 2 4" xfId="35434"/>
    <cellStyle name="Output 2 5 2 4 2 5" xfId="35435"/>
    <cellStyle name="Output 2 5 2 4 3" xfId="35436"/>
    <cellStyle name="Output 2 5 2 4 3 2" xfId="35437"/>
    <cellStyle name="Output 2 5 2 4 3 2 2" xfId="35438"/>
    <cellStyle name="Output 2 5 2 4 3 2 3" xfId="35439"/>
    <cellStyle name="Output 2 5 2 4 3 2 4" xfId="35440"/>
    <cellStyle name="Output 2 5 2 4 3 2 5" xfId="35441"/>
    <cellStyle name="Output 2 5 2 4 3 2 6" xfId="35442"/>
    <cellStyle name="Output 2 5 2 4 3 2 7" xfId="35443"/>
    <cellStyle name="Output 2 5 2 4 3 3" xfId="35444"/>
    <cellStyle name="Output 2 5 2 4 3 4" xfId="35445"/>
    <cellStyle name="Output 2 5 2 4 3 5" xfId="35446"/>
    <cellStyle name="Output 2 5 2 4 4" xfId="35447"/>
    <cellStyle name="Output 2 5 2 4 4 2" xfId="35448"/>
    <cellStyle name="Output 2 5 2 4 4 2 2" xfId="35449"/>
    <cellStyle name="Output 2 5 2 4 4 2 3" xfId="35450"/>
    <cellStyle name="Output 2 5 2 4 4 2 4" xfId="35451"/>
    <cellStyle name="Output 2 5 2 4 4 2 5" xfId="35452"/>
    <cellStyle name="Output 2 5 2 4 4 2 6" xfId="35453"/>
    <cellStyle name="Output 2 5 2 4 4 2 7" xfId="35454"/>
    <cellStyle name="Output 2 5 2 4 4 3" xfId="35455"/>
    <cellStyle name="Output 2 5 2 4 4 4" xfId="35456"/>
    <cellStyle name="Output 2 5 2 4 4 5" xfId="35457"/>
    <cellStyle name="Output 2 5 2 4 5" xfId="35458"/>
    <cellStyle name="Output 2 5 2 4 5 2" xfId="35459"/>
    <cellStyle name="Output 2 5 2 4 5 3" xfId="35460"/>
    <cellStyle name="Output 2 5 2 4 5 4" xfId="35461"/>
    <cellStyle name="Output 2 5 2 4 5 5" xfId="35462"/>
    <cellStyle name="Output 2 5 2 4 5 6" xfId="35463"/>
    <cellStyle name="Output 2 5 2 4 5 7" xfId="35464"/>
    <cellStyle name="Output 2 5 2 4 5 8" xfId="35465"/>
    <cellStyle name="Output 2 5 2 4 6" xfId="35466"/>
    <cellStyle name="Output 2 5 2 4 6 2" xfId="35467"/>
    <cellStyle name="Output 2 5 2 4 6 3" xfId="35468"/>
    <cellStyle name="Output 2 5 2 4 6 4" xfId="35469"/>
    <cellStyle name="Output 2 5 2 4 6 5" xfId="35470"/>
    <cellStyle name="Output 2 5 2 4 6 6" xfId="35471"/>
    <cellStyle name="Output 2 5 2 4 6 7" xfId="35472"/>
    <cellStyle name="Output 2 5 2 4 7" xfId="35473"/>
    <cellStyle name="Output 2 5 2 4 7 2" xfId="35474"/>
    <cellStyle name="Output 2 5 2 4 7 3" xfId="35475"/>
    <cellStyle name="Output 2 5 2 4 7 4" xfId="35476"/>
    <cellStyle name="Output 2 5 2 4 7 5" xfId="35477"/>
    <cellStyle name="Output 2 5 2 4 8" xfId="35478"/>
    <cellStyle name="Output 2 5 2 4 8 2" xfId="35479"/>
    <cellStyle name="Output 2 5 2 4 8 3" xfId="35480"/>
    <cellStyle name="Output 2 5 2 4 8 4" xfId="35481"/>
    <cellStyle name="Output 2 5 2 4 8 5" xfId="35482"/>
    <cellStyle name="Output 2 5 2 4 9" xfId="35483"/>
    <cellStyle name="Output 2 5 2 4 9 2" xfId="35484"/>
    <cellStyle name="Output 2 5 2 4 9 3" xfId="35485"/>
    <cellStyle name="Output 2 5 2 4 9 4" xfId="35486"/>
    <cellStyle name="Output 2 5 2 4 9 5" xfId="35487"/>
    <cellStyle name="Output 2 5 2 5" xfId="35488"/>
    <cellStyle name="Output 2 5 2 5 10" xfId="35489"/>
    <cellStyle name="Output 2 5 2 5 2" xfId="35490"/>
    <cellStyle name="Output 2 5 2 5 2 2" xfId="35491"/>
    <cellStyle name="Output 2 5 2 5 2 2 2" xfId="35492"/>
    <cellStyle name="Output 2 5 2 5 2 2 3" xfId="35493"/>
    <cellStyle name="Output 2 5 2 5 2 2 4" xfId="35494"/>
    <cellStyle name="Output 2 5 2 5 2 2 5" xfId="35495"/>
    <cellStyle name="Output 2 5 2 5 2 2 6" xfId="35496"/>
    <cellStyle name="Output 2 5 2 5 2 2 7" xfId="35497"/>
    <cellStyle name="Output 2 5 2 5 2 3" xfId="35498"/>
    <cellStyle name="Output 2 5 2 5 2 4" xfId="35499"/>
    <cellStyle name="Output 2 5 2 5 3" xfId="35500"/>
    <cellStyle name="Output 2 5 2 5 3 2" xfId="35501"/>
    <cellStyle name="Output 2 5 2 5 3 2 2" xfId="35502"/>
    <cellStyle name="Output 2 5 2 5 3 2 3" xfId="35503"/>
    <cellStyle name="Output 2 5 2 5 3 2 4" xfId="35504"/>
    <cellStyle name="Output 2 5 2 5 3 2 5" xfId="35505"/>
    <cellStyle name="Output 2 5 2 5 3 2 6" xfId="35506"/>
    <cellStyle name="Output 2 5 2 5 3 2 7" xfId="35507"/>
    <cellStyle name="Output 2 5 2 5 3 3" xfId="35508"/>
    <cellStyle name="Output 2 5 2 5 3 4" xfId="35509"/>
    <cellStyle name="Output 2 5 2 5 4" xfId="35510"/>
    <cellStyle name="Output 2 5 2 5 4 2" xfId="35511"/>
    <cellStyle name="Output 2 5 2 5 4 2 2" xfId="35512"/>
    <cellStyle name="Output 2 5 2 5 4 2 3" xfId="35513"/>
    <cellStyle name="Output 2 5 2 5 4 2 4" xfId="35514"/>
    <cellStyle name="Output 2 5 2 5 4 2 5" xfId="35515"/>
    <cellStyle name="Output 2 5 2 5 4 2 6" xfId="35516"/>
    <cellStyle name="Output 2 5 2 5 4 2 7" xfId="35517"/>
    <cellStyle name="Output 2 5 2 5 4 3" xfId="35518"/>
    <cellStyle name="Output 2 5 2 5 4 4" xfId="35519"/>
    <cellStyle name="Output 2 5 2 5 5" xfId="35520"/>
    <cellStyle name="Output 2 5 2 5 5 2" xfId="35521"/>
    <cellStyle name="Output 2 5 2 5 5 3" xfId="35522"/>
    <cellStyle name="Output 2 5 2 5 5 4" xfId="35523"/>
    <cellStyle name="Output 2 5 2 5 5 5" xfId="35524"/>
    <cellStyle name="Output 2 5 2 5 5 6" xfId="35525"/>
    <cellStyle name="Output 2 5 2 5 5 7" xfId="35526"/>
    <cellStyle name="Output 2 5 2 5 5 8" xfId="35527"/>
    <cellStyle name="Output 2 5 2 5 6" xfId="35528"/>
    <cellStyle name="Output 2 5 2 5 6 2" xfId="35529"/>
    <cellStyle name="Output 2 5 2 5 6 3" xfId="35530"/>
    <cellStyle name="Output 2 5 2 5 6 4" xfId="35531"/>
    <cellStyle name="Output 2 5 2 5 6 5" xfId="35532"/>
    <cellStyle name="Output 2 5 2 5 6 6" xfId="35533"/>
    <cellStyle name="Output 2 5 2 5 6 7" xfId="35534"/>
    <cellStyle name="Output 2 5 2 5 7" xfId="35535"/>
    <cellStyle name="Output 2 5 2 5 8" xfId="35536"/>
    <cellStyle name="Output 2 5 2 5 9" xfId="35537"/>
    <cellStyle name="Output 2 5 2 6" xfId="35538"/>
    <cellStyle name="Output 2 5 2 6 2" xfId="35539"/>
    <cellStyle name="Output 2 5 2 6 2 2" xfId="35540"/>
    <cellStyle name="Output 2 5 2 6 2 3" xfId="35541"/>
    <cellStyle name="Output 2 5 2 6 2 4" xfId="35542"/>
    <cellStyle name="Output 2 5 2 6 2 5" xfId="35543"/>
    <cellStyle name="Output 2 5 2 6 2 6" xfId="35544"/>
    <cellStyle name="Output 2 5 2 6 2 7" xfId="35545"/>
    <cellStyle name="Output 2 5 2 6 3" xfId="35546"/>
    <cellStyle name="Output 2 5 2 6 4" xfId="35547"/>
    <cellStyle name="Output 2 5 2 6 5" xfId="35548"/>
    <cellStyle name="Output 2 5 2 7" xfId="35549"/>
    <cellStyle name="Output 2 5 2 7 2" xfId="35550"/>
    <cellStyle name="Output 2 5 2 7 2 2" xfId="35551"/>
    <cellStyle name="Output 2 5 2 7 2 3" xfId="35552"/>
    <cellStyle name="Output 2 5 2 7 2 4" xfId="35553"/>
    <cellStyle name="Output 2 5 2 7 2 5" xfId="35554"/>
    <cellStyle name="Output 2 5 2 7 2 6" xfId="35555"/>
    <cellStyle name="Output 2 5 2 7 2 7" xfId="35556"/>
    <cellStyle name="Output 2 5 2 7 3" xfId="35557"/>
    <cellStyle name="Output 2 5 2 7 4" xfId="35558"/>
    <cellStyle name="Output 2 5 2 7 5" xfId="35559"/>
    <cellStyle name="Output 2 5 2 8" xfId="35560"/>
    <cellStyle name="Output 2 5 2 8 2" xfId="35561"/>
    <cellStyle name="Output 2 5 2 8 2 2" xfId="35562"/>
    <cellStyle name="Output 2 5 2 8 2 3" xfId="35563"/>
    <cellStyle name="Output 2 5 2 8 2 4" xfId="35564"/>
    <cellStyle name="Output 2 5 2 8 2 5" xfId="35565"/>
    <cellStyle name="Output 2 5 2 8 2 6" xfId="35566"/>
    <cellStyle name="Output 2 5 2 8 2 7" xfId="35567"/>
    <cellStyle name="Output 2 5 2 8 3" xfId="35568"/>
    <cellStyle name="Output 2 5 2 8 4" xfId="35569"/>
    <cellStyle name="Output 2 5 2 8 5" xfId="35570"/>
    <cellStyle name="Output 2 5 2 9" xfId="35571"/>
    <cellStyle name="Output 2 5 2 9 2" xfId="35572"/>
    <cellStyle name="Output 2 5 2 9 2 2" xfId="35573"/>
    <cellStyle name="Output 2 5 2 9 2 3" xfId="35574"/>
    <cellStyle name="Output 2 5 2 9 2 4" xfId="35575"/>
    <cellStyle name="Output 2 5 2 9 2 5" xfId="35576"/>
    <cellStyle name="Output 2 5 2 9 2 6" xfId="35577"/>
    <cellStyle name="Output 2 5 2 9 2 7" xfId="35578"/>
    <cellStyle name="Output 2 5 2 9 3" xfId="35579"/>
    <cellStyle name="Output 2 5 2 9 4" xfId="35580"/>
    <cellStyle name="Output 2 5 2 9 5" xfId="35581"/>
    <cellStyle name="Output 2 5 20" xfId="35582"/>
    <cellStyle name="Output 2 5 3" xfId="35583"/>
    <cellStyle name="Output 2 5 3 10" xfId="35584"/>
    <cellStyle name="Output 2 5 3 10 2" xfId="35585"/>
    <cellStyle name="Output 2 5 3 10 3" xfId="35586"/>
    <cellStyle name="Output 2 5 3 10 4" xfId="35587"/>
    <cellStyle name="Output 2 5 3 10 5" xfId="35588"/>
    <cellStyle name="Output 2 5 3 10 6" xfId="35589"/>
    <cellStyle name="Output 2 5 3 10 7" xfId="35590"/>
    <cellStyle name="Output 2 5 3 10 8" xfId="35591"/>
    <cellStyle name="Output 2 5 3 11" xfId="35592"/>
    <cellStyle name="Output 2 5 3 11 2" xfId="35593"/>
    <cellStyle name="Output 2 5 3 11 3" xfId="35594"/>
    <cellStyle name="Output 2 5 3 11 4" xfId="35595"/>
    <cellStyle name="Output 2 5 3 11 5" xfId="35596"/>
    <cellStyle name="Output 2 5 3 11 6" xfId="35597"/>
    <cellStyle name="Output 2 5 3 11 7" xfId="35598"/>
    <cellStyle name="Output 2 5 3 12" xfId="35599"/>
    <cellStyle name="Output 2 5 3 12 2" xfId="35600"/>
    <cellStyle name="Output 2 5 3 12 3" xfId="35601"/>
    <cellStyle name="Output 2 5 3 12 4" xfId="35602"/>
    <cellStyle name="Output 2 5 3 12 5" xfId="35603"/>
    <cellStyle name="Output 2 5 3 13" xfId="35604"/>
    <cellStyle name="Output 2 5 3 13 2" xfId="35605"/>
    <cellStyle name="Output 2 5 3 13 3" xfId="35606"/>
    <cellStyle name="Output 2 5 3 13 4" xfId="35607"/>
    <cellStyle name="Output 2 5 3 13 5" xfId="35608"/>
    <cellStyle name="Output 2 5 3 14" xfId="35609"/>
    <cellStyle name="Output 2 5 3 14 2" xfId="35610"/>
    <cellStyle name="Output 2 5 3 14 3" xfId="35611"/>
    <cellStyle name="Output 2 5 3 14 4" xfId="35612"/>
    <cellStyle name="Output 2 5 3 14 5" xfId="35613"/>
    <cellStyle name="Output 2 5 3 15" xfId="35614"/>
    <cellStyle name="Output 2 5 3 15 2" xfId="35615"/>
    <cellStyle name="Output 2 5 3 15 3" xfId="35616"/>
    <cellStyle name="Output 2 5 3 15 4" xfId="35617"/>
    <cellStyle name="Output 2 5 3 15 5" xfId="35618"/>
    <cellStyle name="Output 2 5 3 16" xfId="35619"/>
    <cellStyle name="Output 2 5 3 16 2" xfId="35620"/>
    <cellStyle name="Output 2 5 3 16 3" xfId="35621"/>
    <cellStyle name="Output 2 5 3 16 4" xfId="35622"/>
    <cellStyle name="Output 2 5 3 16 5" xfId="35623"/>
    <cellStyle name="Output 2 5 3 17" xfId="35624"/>
    <cellStyle name="Output 2 5 3 17 2" xfId="35625"/>
    <cellStyle name="Output 2 5 3 17 3" xfId="35626"/>
    <cellStyle name="Output 2 5 3 17 4" xfId="35627"/>
    <cellStyle name="Output 2 5 3 17 5" xfId="35628"/>
    <cellStyle name="Output 2 5 3 18" xfId="35629"/>
    <cellStyle name="Output 2 5 3 2" xfId="35630"/>
    <cellStyle name="Output 2 5 3 2 10" xfId="35631"/>
    <cellStyle name="Output 2 5 3 2 10 2" xfId="35632"/>
    <cellStyle name="Output 2 5 3 2 10 3" xfId="35633"/>
    <cellStyle name="Output 2 5 3 2 10 4" xfId="35634"/>
    <cellStyle name="Output 2 5 3 2 10 5" xfId="35635"/>
    <cellStyle name="Output 2 5 3 2 11" xfId="35636"/>
    <cellStyle name="Output 2 5 3 2 11 2" xfId="35637"/>
    <cellStyle name="Output 2 5 3 2 11 3" xfId="35638"/>
    <cellStyle name="Output 2 5 3 2 11 4" xfId="35639"/>
    <cellStyle name="Output 2 5 3 2 11 5" xfId="35640"/>
    <cellStyle name="Output 2 5 3 2 12" xfId="35641"/>
    <cellStyle name="Output 2 5 3 2 12 2" xfId="35642"/>
    <cellStyle name="Output 2 5 3 2 12 3" xfId="35643"/>
    <cellStyle name="Output 2 5 3 2 12 4" xfId="35644"/>
    <cellStyle name="Output 2 5 3 2 12 5" xfId="35645"/>
    <cellStyle name="Output 2 5 3 2 13" xfId="35646"/>
    <cellStyle name="Output 2 5 3 2 13 2" xfId="35647"/>
    <cellStyle name="Output 2 5 3 2 13 3" xfId="35648"/>
    <cellStyle name="Output 2 5 3 2 13 4" xfId="35649"/>
    <cellStyle name="Output 2 5 3 2 13 5" xfId="35650"/>
    <cellStyle name="Output 2 5 3 2 14" xfId="35651"/>
    <cellStyle name="Output 2 5 3 2 14 2" xfId="35652"/>
    <cellStyle name="Output 2 5 3 2 14 3" xfId="35653"/>
    <cellStyle name="Output 2 5 3 2 14 4" xfId="35654"/>
    <cellStyle name="Output 2 5 3 2 14 5" xfId="35655"/>
    <cellStyle name="Output 2 5 3 2 15" xfId="35656"/>
    <cellStyle name="Output 2 5 3 2 15 2" xfId="35657"/>
    <cellStyle name="Output 2 5 3 2 15 3" xfId="35658"/>
    <cellStyle name="Output 2 5 3 2 15 4" xfId="35659"/>
    <cellStyle name="Output 2 5 3 2 15 5" xfId="35660"/>
    <cellStyle name="Output 2 5 3 2 16" xfId="35661"/>
    <cellStyle name="Output 2 5 3 2 16 2" xfId="35662"/>
    <cellStyle name="Output 2 5 3 2 16 3" xfId="35663"/>
    <cellStyle name="Output 2 5 3 2 16 4" xfId="35664"/>
    <cellStyle name="Output 2 5 3 2 16 5" xfId="35665"/>
    <cellStyle name="Output 2 5 3 2 17" xfId="35666"/>
    <cellStyle name="Output 2 5 3 2 17 2" xfId="35667"/>
    <cellStyle name="Output 2 5 3 2 17 3" xfId="35668"/>
    <cellStyle name="Output 2 5 3 2 17 4" xfId="35669"/>
    <cellStyle name="Output 2 5 3 2 17 5" xfId="35670"/>
    <cellStyle name="Output 2 5 3 2 18" xfId="35671"/>
    <cellStyle name="Output 2 5 3 2 18 2" xfId="35672"/>
    <cellStyle name="Output 2 5 3 2 18 3" xfId="35673"/>
    <cellStyle name="Output 2 5 3 2 18 4" xfId="35674"/>
    <cellStyle name="Output 2 5 3 2 18 5" xfId="35675"/>
    <cellStyle name="Output 2 5 3 2 19" xfId="35676"/>
    <cellStyle name="Output 2 5 3 2 2" xfId="35677"/>
    <cellStyle name="Output 2 5 3 2 2 10" xfId="35678"/>
    <cellStyle name="Output 2 5 3 2 2 10 2" xfId="35679"/>
    <cellStyle name="Output 2 5 3 2 2 10 3" xfId="35680"/>
    <cellStyle name="Output 2 5 3 2 2 10 4" xfId="35681"/>
    <cellStyle name="Output 2 5 3 2 2 10 5" xfId="35682"/>
    <cellStyle name="Output 2 5 3 2 2 11" xfId="35683"/>
    <cellStyle name="Output 2 5 3 2 2 11 2" xfId="35684"/>
    <cellStyle name="Output 2 5 3 2 2 11 3" xfId="35685"/>
    <cellStyle name="Output 2 5 3 2 2 11 4" xfId="35686"/>
    <cellStyle name="Output 2 5 3 2 2 11 5" xfId="35687"/>
    <cellStyle name="Output 2 5 3 2 2 12" xfId="35688"/>
    <cellStyle name="Output 2 5 3 2 2 12 2" xfId="35689"/>
    <cellStyle name="Output 2 5 3 2 2 12 3" xfId="35690"/>
    <cellStyle name="Output 2 5 3 2 2 12 4" xfId="35691"/>
    <cellStyle name="Output 2 5 3 2 2 12 5" xfId="35692"/>
    <cellStyle name="Output 2 5 3 2 2 13" xfId="35693"/>
    <cellStyle name="Output 2 5 3 2 2 13 2" xfId="35694"/>
    <cellStyle name="Output 2 5 3 2 2 13 3" xfId="35695"/>
    <cellStyle name="Output 2 5 3 2 2 13 4" xfId="35696"/>
    <cellStyle name="Output 2 5 3 2 2 13 5" xfId="35697"/>
    <cellStyle name="Output 2 5 3 2 2 14" xfId="35698"/>
    <cellStyle name="Output 2 5 3 2 2 14 2" xfId="35699"/>
    <cellStyle name="Output 2 5 3 2 2 14 3" xfId="35700"/>
    <cellStyle name="Output 2 5 3 2 2 14 4" xfId="35701"/>
    <cellStyle name="Output 2 5 3 2 2 14 5" xfId="35702"/>
    <cellStyle name="Output 2 5 3 2 2 15" xfId="35703"/>
    <cellStyle name="Output 2 5 3 2 2 15 2" xfId="35704"/>
    <cellStyle name="Output 2 5 3 2 2 15 3" xfId="35705"/>
    <cellStyle name="Output 2 5 3 2 2 15 4" xfId="35706"/>
    <cellStyle name="Output 2 5 3 2 2 15 5" xfId="35707"/>
    <cellStyle name="Output 2 5 3 2 2 16" xfId="35708"/>
    <cellStyle name="Output 2 5 3 2 2 16 2" xfId="35709"/>
    <cellStyle name="Output 2 5 3 2 2 16 3" xfId="35710"/>
    <cellStyle name="Output 2 5 3 2 2 16 4" xfId="35711"/>
    <cellStyle name="Output 2 5 3 2 2 16 5" xfId="35712"/>
    <cellStyle name="Output 2 5 3 2 2 17" xfId="35713"/>
    <cellStyle name="Output 2 5 3 2 2 17 2" xfId="35714"/>
    <cellStyle name="Output 2 5 3 2 2 17 3" xfId="35715"/>
    <cellStyle name="Output 2 5 3 2 2 17 4" xfId="35716"/>
    <cellStyle name="Output 2 5 3 2 2 17 5" xfId="35717"/>
    <cellStyle name="Output 2 5 3 2 2 18" xfId="35718"/>
    <cellStyle name="Output 2 5 3 2 2 18 2" xfId="35719"/>
    <cellStyle name="Output 2 5 3 2 2 18 3" xfId="35720"/>
    <cellStyle name="Output 2 5 3 2 2 18 4" xfId="35721"/>
    <cellStyle name="Output 2 5 3 2 2 18 5" xfId="35722"/>
    <cellStyle name="Output 2 5 3 2 2 19" xfId="35723"/>
    <cellStyle name="Output 2 5 3 2 2 2" xfId="35724"/>
    <cellStyle name="Output 2 5 3 2 2 2 2" xfId="35725"/>
    <cellStyle name="Output 2 5 3 2 2 2 2 2" xfId="35726"/>
    <cellStyle name="Output 2 5 3 2 2 2 2 3" xfId="35727"/>
    <cellStyle name="Output 2 5 3 2 2 2 2 4" xfId="35728"/>
    <cellStyle name="Output 2 5 3 2 2 2 2 5" xfId="35729"/>
    <cellStyle name="Output 2 5 3 2 2 2 2 6" xfId="35730"/>
    <cellStyle name="Output 2 5 3 2 2 2 2 7" xfId="35731"/>
    <cellStyle name="Output 2 5 3 2 2 2 3" xfId="35732"/>
    <cellStyle name="Output 2 5 3 2 2 2 4" xfId="35733"/>
    <cellStyle name="Output 2 5 3 2 2 2 5" xfId="35734"/>
    <cellStyle name="Output 2 5 3 2 2 3" xfId="35735"/>
    <cellStyle name="Output 2 5 3 2 2 3 2" xfId="35736"/>
    <cellStyle name="Output 2 5 3 2 2 3 2 2" xfId="35737"/>
    <cellStyle name="Output 2 5 3 2 2 3 2 3" xfId="35738"/>
    <cellStyle name="Output 2 5 3 2 2 3 2 4" xfId="35739"/>
    <cellStyle name="Output 2 5 3 2 2 3 2 5" xfId="35740"/>
    <cellStyle name="Output 2 5 3 2 2 3 2 6" xfId="35741"/>
    <cellStyle name="Output 2 5 3 2 2 3 2 7" xfId="35742"/>
    <cellStyle name="Output 2 5 3 2 2 3 3" xfId="35743"/>
    <cellStyle name="Output 2 5 3 2 2 3 4" xfId="35744"/>
    <cellStyle name="Output 2 5 3 2 2 3 5" xfId="35745"/>
    <cellStyle name="Output 2 5 3 2 2 4" xfId="35746"/>
    <cellStyle name="Output 2 5 3 2 2 4 2" xfId="35747"/>
    <cellStyle name="Output 2 5 3 2 2 4 2 2" xfId="35748"/>
    <cellStyle name="Output 2 5 3 2 2 4 2 3" xfId="35749"/>
    <cellStyle name="Output 2 5 3 2 2 4 2 4" xfId="35750"/>
    <cellStyle name="Output 2 5 3 2 2 4 2 5" xfId="35751"/>
    <cellStyle name="Output 2 5 3 2 2 4 2 6" xfId="35752"/>
    <cellStyle name="Output 2 5 3 2 2 4 2 7" xfId="35753"/>
    <cellStyle name="Output 2 5 3 2 2 4 3" xfId="35754"/>
    <cellStyle name="Output 2 5 3 2 2 4 4" xfId="35755"/>
    <cellStyle name="Output 2 5 3 2 2 4 5" xfId="35756"/>
    <cellStyle name="Output 2 5 3 2 2 5" xfId="35757"/>
    <cellStyle name="Output 2 5 3 2 2 5 2" xfId="35758"/>
    <cellStyle name="Output 2 5 3 2 2 5 3" xfId="35759"/>
    <cellStyle name="Output 2 5 3 2 2 5 4" xfId="35760"/>
    <cellStyle name="Output 2 5 3 2 2 5 5" xfId="35761"/>
    <cellStyle name="Output 2 5 3 2 2 5 6" xfId="35762"/>
    <cellStyle name="Output 2 5 3 2 2 5 7" xfId="35763"/>
    <cellStyle name="Output 2 5 3 2 2 5 8" xfId="35764"/>
    <cellStyle name="Output 2 5 3 2 2 6" xfId="35765"/>
    <cellStyle name="Output 2 5 3 2 2 6 2" xfId="35766"/>
    <cellStyle name="Output 2 5 3 2 2 6 3" xfId="35767"/>
    <cellStyle name="Output 2 5 3 2 2 6 4" xfId="35768"/>
    <cellStyle name="Output 2 5 3 2 2 6 5" xfId="35769"/>
    <cellStyle name="Output 2 5 3 2 2 6 6" xfId="35770"/>
    <cellStyle name="Output 2 5 3 2 2 6 7" xfId="35771"/>
    <cellStyle name="Output 2 5 3 2 2 7" xfId="35772"/>
    <cellStyle name="Output 2 5 3 2 2 7 2" xfId="35773"/>
    <cellStyle name="Output 2 5 3 2 2 7 3" xfId="35774"/>
    <cellStyle name="Output 2 5 3 2 2 7 4" xfId="35775"/>
    <cellStyle name="Output 2 5 3 2 2 7 5" xfId="35776"/>
    <cellStyle name="Output 2 5 3 2 2 8" xfId="35777"/>
    <cellStyle name="Output 2 5 3 2 2 8 2" xfId="35778"/>
    <cellStyle name="Output 2 5 3 2 2 8 3" xfId="35779"/>
    <cellStyle name="Output 2 5 3 2 2 8 4" xfId="35780"/>
    <cellStyle name="Output 2 5 3 2 2 8 5" xfId="35781"/>
    <cellStyle name="Output 2 5 3 2 2 9" xfId="35782"/>
    <cellStyle name="Output 2 5 3 2 2 9 2" xfId="35783"/>
    <cellStyle name="Output 2 5 3 2 2 9 3" xfId="35784"/>
    <cellStyle name="Output 2 5 3 2 2 9 4" xfId="35785"/>
    <cellStyle name="Output 2 5 3 2 2 9 5" xfId="35786"/>
    <cellStyle name="Output 2 5 3 2 3" xfId="35787"/>
    <cellStyle name="Output 2 5 3 2 3 10" xfId="35788"/>
    <cellStyle name="Output 2 5 3 2 3 2" xfId="35789"/>
    <cellStyle name="Output 2 5 3 2 3 2 2" xfId="35790"/>
    <cellStyle name="Output 2 5 3 2 3 2 2 2" xfId="35791"/>
    <cellStyle name="Output 2 5 3 2 3 2 2 3" xfId="35792"/>
    <cellStyle name="Output 2 5 3 2 3 2 2 4" xfId="35793"/>
    <cellStyle name="Output 2 5 3 2 3 2 2 5" xfId="35794"/>
    <cellStyle name="Output 2 5 3 2 3 2 2 6" xfId="35795"/>
    <cellStyle name="Output 2 5 3 2 3 2 2 7" xfId="35796"/>
    <cellStyle name="Output 2 5 3 2 3 2 3" xfId="35797"/>
    <cellStyle name="Output 2 5 3 2 3 2 4" xfId="35798"/>
    <cellStyle name="Output 2 5 3 2 3 3" xfId="35799"/>
    <cellStyle name="Output 2 5 3 2 3 3 2" xfId="35800"/>
    <cellStyle name="Output 2 5 3 2 3 3 2 2" xfId="35801"/>
    <cellStyle name="Output 2 5 3 2 3 3 2 3" xfId="35802"/>
    <cellStyle name="Output 2 5 3 2 3 3 2 4" xfId="35803"/>
    <cellStyle name="Output 2 5 3 2 3 3 2 5" xfId="35804"/>
    <cellStyle name="Output 2 5 3 2 3 3 2 6" xfId="35805"/>
    <cellStyle name="Output 2 5 3 2 3 3 2 7" xfId="35806"/>
    <cellStyle name="Output 2 5 3 2 3 3 3" xfId="35807"/>
    <cellStyle name="Output 2 5 3 2 3 3 4" xfId="35808"/>
    <cellStyle name="Output 2 5 3 2 3 4" xfId="35809"/>
    <cellStyle name="Output 2 5 3 2 3 4 2" xfId="35810"/>
    <cellStyle name="Output 2 5 3 2 3 4 2 2" xfId="35811"/>
    <cellStyle name="Output 2 5 3 2 3 4 2 3" xfId="35812"/>
    <cellStyle name="Output 2 5 3 2 3 4 2 4" xfId="35813"/>
    <cellStyle name="Output 2 5 3 2 3 4 2 5" xfId="35814"/>
    <cellStyle name="Output 2 5 3 2 3 4 2 6" xfId="35815"/>
    <cellStyle name="Output 2 5 3 2 3 4 2 7" xfId="35816"/>
    <cellStyle name="Output 2 5 3 2 3 4 3" xfId="35817"/>
    <cellStyle name="Output 2 5 3 2 3 4 4" xfId="35818"/>
    <cellStyle name="Output 2 5 3 2 3 5" xfId="35819"/>
    <cellStyle name="Output 2 5 3 2 3 5 2" xfId="35820"/>
    <cellStyle name="Output 2 5 3 2 3 5 3" xfId="35821"/>
    <cellStyle name="Output 2 5 3 2 3 5 4" xfId="35822"/>
    <cellStyle name="Output 2 5 3 2 3 5 5" xfId="35823"/>
    <cellStyle name="Output 2 5 3 2 3 5 6" xfId="35824"/>
    <cellStyle name="Output 2 5 3 2 3 5 7" xfId="35825"/>
    <cellStyle name="Output 2 5 3 2 3 5 8" xfId="35826"/>
    <cellStyle name="Output 2 5 3 2 3 6" xfId="35827"/>
    <cellStyle name="Output 2 5 3 2 3 6 2" xfId="35828"/>
    <cellStyle name="Output 2 5 3 2 3 6 3" xfId="35829"/>
    <cellStyle name="Output 2 5 3 2 3 6 4" xfId="35830"/>
    <cellStyle name="Output 2 5 3 2 3 6 5" xfId="35831"/>
    <cellStyle name="Output 2 5 3 2 3 6 6" xfId="35832"/>
    <cellStyle name="Output 2 5 3 2 3 6 7" xfId="35833"/>
    <cellStyle name="Output 2 5 3 2 3 7" xfId="35834"/>
    <cellStyle name="Output 2 5 3 2 3 8" xfId="35835"/>
    <cellStyle name="Output 2 5 3 2 3 9" xfId="35836"/>
    <cellStyle name="Output 2 5 3 2 4" xfId="35837"/>
    <cellStyle name="Output 2 5 3 2 4 2" xfId="35838"/>
    <cellStyle name="Output 2 5 3 2 4 2 2" xfId="35839"/>
    <cellStyle name="Output 2 5 3 2 4 2 3" xfId="35840"/>
    <cellStyle name="Output 2 5 3 2 4 2 4" xfId="35841"/>
    <cellStyle name="Output 2 5 3 2 4 2 5" xfId="35842"/>
    <cellStyle name="Output 2 5 3 2 4 2 6" xfId="35843"/>
    <cellStyle name="Output 2 5 3 2 4 2 7" xfId="35844"/>
    <cellStyle name="Output 2 5 3 2 4 3" xfId="35845"/>
    <cellStyle name="Output 2 5 3 2 4 4" xfId="35846"/>
    <cellStyle name="Output 2 5 3 2 4 5" xfId="35847"/>
    <cellStyle name="Output 2 5 3 2 5" xfId="35848"/>
    <cellStyle name="Output 2 5 3 2 5 2" xfId="35849"/>
    <cellStyle name="Output 2 5 3 2 5 2 2" xfId="35850"/>
    <cellStyle name="Output 2 5 3 2 5 2 3" xfId="35851"/>
    <cellStyle name="Output 2 5 3 2 5 2 4" xfId="35852"/>
    <cellStyle name="Output 2 5 3 2 5 2 5" xfId="35853"/>
    <cellStyle name="Output 2 5 3 2 5 2 6" xfId="35854"/>
    <cellStyle name="Output 2 5 3 2 5 2 7" xfId="35855"/>
    <cellStyle name="Output 2 5 3 2 5 3" xfId="35856"/>
    <cellStyle name="Output 2 5 3 2 5 4" xfId="35857"/>
    <cellStyle name="Output 2 5 3 2 5 5" xfId="35858"/>
    <cellStyle name="Output 2 5 3 2 6" xfId="35859"/>
    <cellStyle name="Output 2 5 3 2 6 2" xfId="35860"/>
    <cellStyle name="Output 2 5 3 2 6 2 2" xfId="35861"/>
    <cellStyle name="Output 2 5 3 2 6 2 3" xfId="35862"/>
    <cellStyle name="Output 2 5 3 2 6 2 4" xfId="35863"/>
    <cellStyle name="Output 2 5 3 2 6 2 5" xfId="35864"/>
    <cellStyle name="Output 2 5 3 2 6 2 6" xfId="35865"/>
    <cellStyle name="Output 2 5 3 2 6 2 7" xfId="35866"/>
    <cellStyle name="Output 2 5 3 2 6 3" xfId="35867"/>
    <cellStyle name="Output 2 5 3 2 6 4" xfId="35868"/>
    <cellStyle name="Output 2 5 3 2 6 5" xfId="35869"/>
    <cellStyle name="Output 2 5 3 2 7" xfId="35870"/>
    <cellStyle name="Output 2 5 3 2 7 2" xfId="35871"/>
    <cellStyle name="Output 2 5 3 2 7 2 2" xfId="35872"/>
    <cellStyle name="Output 2 5 3 2 7 2 3" xfId="35873"/>
    <cellStyle name="Output 2 5 3 2 7 2 4" xfId="35874"/>
    <cellStyle name="Output 2 5 3 2 7 2 5" xfId="35875"/>
    <cellStyle name="Output 2 5 3 2 7 2 6" xfId="35876"/>
    <cellStyle name="Output 2 5 3 2 7 2 7" xfId="35877"/>
    <cellStyle name="Output 2 5 3 2 7 3" xfId="35878"/>
    <cellStyle name="Output 2 5 3 2 7 4" xfId="35879"/>
    <cellStyle name="Output 2 5 3 2 7 5" xfId="35880"/>
    <cellStyle name="Output 2 5 3 2 8" xfId="35881"/>
    <cellStyle name="Output 2 5 3 2 8 2" xfId="35882"/>
    <cellStyle name="Output 2 5 3 2 8 3" xfId="35883"/>
    <cellStyle name="Output 2 5 3 2 8 4" xfId="35884"/>
    <cellStyle name="Output 2 5 3 2 8 5" xfId="35885"/>
    <cellStyle name="Output 2 5 3 2 8 6" xfId="35886"/>
    <cellStyle name="Output 2 5 3 2 8 7" xfId="35887"/>
    <cellStyle name="Output 2 5 3 2 8 8" xfId="35888"/>
    <cellStyle name="Output 2 5 3 2 9" xfId="35889"/>
    <cellStyle name="Output 2 5 3 2 9 2" xfId="35890"/>
    <cellStyle name="Output 2 5 3 2 9 3" xfId="35891"/>
    <cellStyle name="Output 2 5 3 2 9 4" xfId="35892"/>
    <cellStyle name="Output 2 5 3 2 9 5" xfId="35893"/>
    <cellStyle name="Output 2 5 3 2 9 6" xfId="35894"/>
    <cellStyle name="Output 2 5 3 2 9 7" xfId="35895"/>
    <cellStyle name="Output 2 5 3 3" xfId="35896"/>
    <cellStyle name="Output 2 5 3 3 10" xfId="35897"/>
    <cellStyle name="Output 2 5 3 3 10 2" xfId="35898"/>
    <cellStyle name="Output 2 5 3 3 10 3" xfId="35899"/>
    <cellStyle name="Output 2 5 3 3 10 4" xfId="35900"/>
    <cellStyle name="Output 2 5 3 3 10 5" xfId="35901"/>
    <cellStyle name="Output 2 5 3 3 11" xfId="35902"/>
    <cellStyle name="Output 2 5 3 3 11 2" xfId="35903"/>
    <cellStyle name="Output 2 5 3 3 11 3" xfId="35904"/>
    <cellStyle name="Output 2 5 3 3 11 4" xfId="35905"/>
    <cellStyle name="Output 2 5 3 3 11 5" xfId="35906"/>
    <cellStyle name="Output 2 5 3 3 12" xfId="35907"/>
    <cellStyle name="Output 2 5 3 3 12 2" xfId="35908"/>
    <cellStyle name="Output 2 5 3 3 12 3" xfId="35909"/>
    <cellStyle name="Output 2 5 3 3 12 4" xfId="35910"/>
    <cellStyle name="Output 2 5 3 3 12 5" xfId="35911"/>
    <cellStyle name="Output 2 5 3 3 13" xfId="35912"/>
    <cellStyle name="Output 2 5 3 3 13 2" xfId="35913"/>
    <cellStyle name="Output 2 5 3 3 13 3" xfId="35914"/>
    <cellStyle name="Output 2 5 3 3 13 4" xfId="35915"/>
    <cellStyle name="Output 2 5 3 3 13 5" xfId="35916"/>
    <cellStyle name="Output 2 5 3 3 14" xfId="35917"/>
    <cellStyle name="Output 2 5 3 3 14 2" xfId="35918"/>
    <cellStyle name="Output 2 5 3 3 14 3" xfId="35919"/>
    <cellStyle name="Output 2 5 3 3 14 4" xfId="35920"/>
    <cellStyle name="Output 2 5 3 3 14 5" xfId="35921"/>
    <cellStyle name="Output 2 5 3 3 15" xfId="35922"/>
    <cellStyle name="Output 2 5 3 3 15 2" xfId="35923"/>
    <cellStyle name="Output 2 5 3 3 15 3" xfId="35924"/>
    <cellStyle name="Output 2 5 3 3 15 4" xfId="35925"/>
    <cellStyle name="Output 2 5 3 3 15 5" xfId="35926"/>
    <cellStyle name="Output 2 5 3 3 16" xfId="35927"/>
    <cellStyle name="Output 2 5 3 3 16 2" xfId="35928"/>
    <cellStyle name="Output 2 5 3 3 16 3" xfId="35929"/>
    <cellStyle name="Output 2 5 3 3 16 4" xfId="35930"/>
    <cellStyle name="Output 2 5 3 3 16 5" xfId="35931"/>
    <cellStyle name="Output 2 5 3 3 17" xfId="35932"/>
    <cellStyle name="Output 2 5 3 3 17 2" xfId="35933"/>
    <cellStyle name="Output 2 5 3 3 17 3" xfId="35934"/>
    <cellStyle name="Output 2 5 3 3 17 4" xfId="35935"/>
    <cellStyle name="Output 2 5 3 3 17 5" xfId="35936"/>
    <cellStyle name="Output 2 5 3 3 18" xfId="35937"/>
    <cellStyle name="Output 2 5 3 3 18 2" xfId="35938"/>
    <cellStyle name="Output 2 5 3 3 18 3" xfId="35939"/>
    <cellStyle name="Output 2 5 3 3 18 4" xfId="35940"/>
    <cellStyle name="Output 2 5 3 3 18 5" xfId="35941"/>
    <cellStyle name="Output 2 5 3 3 19" xfId="35942"/>
    <cellStyle name="Output 2 5 3 3 2" xfId="35943"/>
    <cellStyle name="Output 2 5 3 3 2 10" xfId="35944"/>
    <cellStyle name="Output 2 5 3 3 2 10 2" xfId="35945"/>
    <cellStyle name="Output 2 5 3 3 2 10 3" xfId="35946"/>
    <cellStyle name="Output 2 5 3 3 2 10 4" xfId="35947"/>
    <cellStyle name="Output 2 5 3 3 2 10 5" xfId="35948"/>
    <cellStyle name="Output 2 5 3 3 2 11" xfId="35949"/>
    <cellStyle name="Output 2 5 3 3 2 11 2" xfId="35950"/>
    <cellStyle name="Output 2 5 3 3 2 11 3" xfId="35951"/>
    <cellStyle name="Output 2 5 3 3 2 11 4" xfId="35952"/>
    <cellStyle name="Output 2 5 3 3 2 11 5" xfId="35953"/>
    <cellStyle name="Output 2 5 3 3 2 12" xfId="35954"/>
    <cellStyle name="Output 2 5 3 3 2 12 2" xfId="35955"/>
    <cellStyle name="Output 2 5 3 3 2 12 3" xfId="35956"/>
    <cellStyle name="Output 2 5 3 3 2 12 4" xfId="35957"/>
    <cellStyle name="Output 2 5 3 3 2 12 5" xfId="35958"/>
    <cellStyle name="Output 2 5 3 3 2 13" xfId="35959"/>
    <cellStyle name="Output 2 5 3 3 2 13 2" xfId="35960"/>
    <cellStyle name="Output 2 5 3 3 2 13 3" xfId="35961"/>
    <cellStyle name="Output 2 5 3 3 2 13 4" xfId="35962"/>
    <cellStyle name="Output 2 5 3 3 2 13 5" xfId="35963"/>
    <cellStyle name="Output 2 5 3 3 2 14" xfId="35964"/>
    <cellStyle name="Output 2 5 3 3 2 14 2" xfId="35965"/>
    <cellStyle name="Output 2 5 3 3 2 14 3" xfId="35966"/>
    <cellStyle name="Output 2 5 3 3 2 14 4" xfId="35967"/>
    <cellStyle name="Output 2 5 3 3 2 14 5" xfId="35968"/>
    <cellStyle name="Output 2 5 3 3 2 15" xfId="35969"/>
    <cellStyle name="Output 2 5 3 3 2 15 2" xfId="35970"/>
    <cellStyle name="Output 2 5 3 3 2 15 3" xfId="35971"/>
    <cellStyle name="Output 2 5 3 3 2 15 4" xfId="35972"/>
    <cellStyle name="Output 2 5 3 3 2 15 5" xfId="35973"/>
    <cellStyle name="Output 2 5 3 3 2 16" xfId="35974"/>
    <cellStyle name="Output 2 5 3 3 2 16 2" xfId="35975"/>
    <cellStyle name="Output 2 5 3 3 2 16 3" xfId="35976"/>
    <cellStyle name="Output 2 5 3 3 2 16 4" xfId="35977"/>
    <cellStyle name="Output 2 5 3 3 2 16 5" xfId="35978"/>
    <cellStyle name="Output 2 5 3 3 2 17" xfId="35979"/>
    <cellStyle name="Output 2 5 3 3 2 17 2" xfId="35980"/>
    <cellStyle name="Output 2 5 3 3 2 17 3" xfId="35981"/>
    <cellStyle name="Output 2 5 3 3 2 17 4" xfId="35982"/>
    <cellStyle name="Output 2 5 3 3 2 17 5" xfId="35983"/>
    <cellStyle name="Output 2 5 3 3 2 18" xfId="35984"/>
    <cellStyle name="Output 2 5 3 3 2 18 2" xfId="35985"/>
    <cellStyle name="Output 2 5 3 3 2 18 3" xfId="35986"/>
    <cellStyle name="Output 2 5 3 3 2 18 4" xfId="35987"/>
    <cellStyle name="Output 2 5 3 3 2 18 5" xfId="35988"/>
    <cellStyle name="Output 2 5 3 3 2 19" xfId="35989"/>
    <cellStyle name="Output 2 5 3 3 2 2" xfId="35990"/>
    <cellStyle name="Output 2 5 3 3 2 2 2" xfId="35991"/>
    <cellStyle name="Output 2 5 3 3 2 2 2 2" xfId="35992"/>
    <cellStyle name="Output 2 5 3 3 2 2 2 3" xfId="35993"/>
    <cellStyle name="Output 2 5 3 3 2 2 2 4" xfId="35994"/>
    <cellStyle name="Output 2 5 3 3 2 2 2 5" xfId="35995"/>
    <cellStyle name="Output 2 5 3 3 2 2 2 6" xfId="35996"/>
    <cellStyle name="Output 2 5 3 3 2 2 2 7" xfId="35997"/>
    <cellStyle name="Output 2 5 3 3 2 2 3" xfId="35998"/>
    <cellStyle name="Output 2 5 3 3 2 2 4" xfId="35999"/>
    <cellStyle name="Output 2 5 3 3 2 2 5" xfId="36000"/>
    <cellStyle name="Output 2 5 3 3 2 3" xfId="36001"/>
    <cellStyle name="Output 2 5 3 3 2 3 2" xfId="36002"/>
    <cellStyle name="Output 2 5 3 3 2 3 2 2" xfId="36003"/>
    <cellStyle name="Output 2 5 3 3 2 3 2 3" xfId="36004"/>
    <cellStyle name="Output 2 5 3 3 2 3 2 4" xfId="36005"/>
    <cellStyle name="Output 2 5 3 3 2 3 2 5" xfId="36006"/>
    <cellStyle name="Output 2 5 3 3 2 3 2 6" xfId="36007"/>
    <cellStyle name="Output 2 5 3 3 2 3 2 7" xfId="36008"/>
    <cellStyle name="Output 2 5 3 3 2 3 3" xfId="36009"/>
    <cellStyle name="Output 2 5 3 3 2 3 4" xfId="36010"/>
    <cellStyle name="Output 2 5 3 3 2 3 5" xfId="36011"/>
    <cellStyle name="Output 2 5 3 3 2 4" xfId="36012"/>
    <cellStyle name="Output 2 5 3 3 2 4 2" xfId="36013"/>
    <cellStyle name="Output 2 5 3 3 2 4 2 2" xfId="36014"/>
    <cellStyle name="Output 2 5 3 3 2 4 2 3" xfId="36015"/>
    <cellStyle name="Output 2 5 3 3 2 4 2 4" xfId="36016"/>
    <cellStyle name="Output 2 5 3 3 2 4 2 5" xfId="36017"/>
    <cellStyle name="Output 2 5 3 3 2 4 2 6" xfId="36018"/>
    <cellStyle name="Output 2 5 3 3 2 4 2 7" xfId="36019"/>
    <cellStyle name="Output 2 5 3 3 2 4 3" xfId="36020"/>
    <cellStyle name="Output 2 5 3 3 2 4 4" xfId="36021"/>
    <cellStyle name="Output 2 5 3 3 2 4 5" xfId="36022"/>
    <cellStyle name="Output 2 5 3 3 2 5" xfId="36023"/>
    <cellStyle name="Output 2 5 3 3 2 5 2" xfId="36024"/>
    <cellStyle name="Output 2 5 3 3 2 5 3" xfId="36025"/>
    <cellStyle name="Output 2 5 3 3 2 5 4" xfId="36026"/>
    <cellStyle name="Output 2 5 3 3 2 5 5" xfId="36027"/>
    <cellStyle name="Output 2 5 3 3 2 5 6" xfId="36028"/>
    <cellStyle name="Output 2 5 3 3 2 5 7" xfId="36029"/>
    <cellStyle name="Output 2 5 3 3 2 5 8" xfId="36030"/>
    <cellStyle name="Output 2 5 3 3 2 6" xfId="36031"/>
    <cellStyle name="Output 2 5 3 3 2 6 2" xfId="36032"/>
    <cellStyle name="Output 2 5 3 3 2 6 3" xfId="36033"/>
    <cellStyle name="Output 2 5 3 3 2 6 4" xfId="36034"/>
    <cellStyle name="Output 2 5 3 3 2 6 5" xfId="36035"/>
    <cellStyle name="Output 2 5 3 3 2 6 6" xfId="36036"/>
    <cellStyle name="Output 2 5 3 3 2 6 7" xfId="36037"/>
    <cellStyle name="Output 2 5 3 3 2 7" xfId="36038"/>
    <cellStyle name="Output 2 5 3 3 2 7 2" xfId="36039"/>
    <cellStyle name="Output 2 5 3 3 2 7 3" xfId="36040"/>
    <cellStyle name="Output 2 5 3 3 2 7 4" xfId="36041"/>
    <cellStyle name="Output 2 5 3 3 2 7 5" xfId="36042"/>
    <cellStyle name="Output 2 5 3 3 2 8" xfId="36043"/>
    <cellStyle name="Output 2 5 3 3 2 8 2" xfId="36044"/>
    <cellStyle name="Output 2 5 3 3 2 8 3" xfId="36045"/>
    <cellStyle name="Output 2 5 3 3 2 8 4" xfId="36046"/>
    <cellStyle name="Output 2 5 3 3 2 8 5" xfId="36047"/>
    <cellStyle name="Output 2 5 3 3 2 9" xfId="36048"/>
    <cellStyle name="Output 2 5 3 3 2 9 2" xfId="36049"/>
    <cellStyle name="Output 2 5 3 3 2 9 3" xfId="36050"/>
    <cellStyle name="Output 2 5 3 3 2 9 4" xfId="36051"/>
    <cellStyle name="Output 2 5 3 3 2 9 5" xfId="36052"/>
    <cellStyle name="Output 2 5 3 3 3" xfId="36053"/>
    <cellStyle name="Output 2 5 3 3 3 10" xfId="36054"/>
    <cellStyle name="Output 2 5 3 3 3 2" xfId="36055"/>
    <cellStyle name="Output 2 5 3 3 3 2 2" xfId="36056"/>
    <cellStyle name="Output 2 5 3 3 3 2 2 2" xfId="36057"/>
    <cellStyle name="Output 2 5 3 3 3 2 2 3" xfId="36058"/>
    <cellStyle name="Output 2 5 3 3 3 2 2 4" xfId="36059"/>
    <cellStyle name="Output 2 5 3 3 3 2 2 5" xfId="36060"/>
    <cellStyle name="Output 2 5 3 3 3 2 2 6" xfId="36061"/>
    <cellStyle name="Output 2 5 3 3 3 2 2 7" xfId="36062"/>
    <cellStyle name="Output 2 5 3 3 3 2 3" xfId="36063"/>
    <cellStyle name="Output 2 5 3 3 3 2 4" xfId="36064"/>
    <cellStyle name="Output 2 5 3 3 3 3" xfId="36065"/>
    <cellStyle name="Output 2 5 3 3 3 3 2" xfId="36066"/>
    <cellStyle name="Output 2 5 3 3 3 3 2 2" xfId="36067"/>
    <cellStyle name="Output 2 5 3 3 3 3 2 3" xfId="36068"/>
    <cellStyle name="Output 2 5 3 3 3 3 2 4" xfId="36069"/>
    <cellStyle name="Output 2 5 3 3 3 3 2 5" xfId="36070"/>
    <cellStyle name="Output 2 5 3 3 3 3 2 6" xfId="36071"/>
    <cellStyle name="Output 2 5 3 3 3 3 2 7" xfId="36072"/>
    <cellStyle name="Output 2 5 3 3 3 3 3" xfId="36073"/>
    <cellStyle name="Output 2 5 3 3 3 3 4" xfId="36074"/>
    <cellStyle name="Output 2 5 3 3 3 4" xfId="36075"/>
    <cellStyle name="Output 2 5 3 3 3 4 2" xfId="36076"/>
    <cellStyle name="Output 2 5 3 3 3 4 2 2" xfId="36077"/>
    <cellStyle name="Output 2 5 3 3 3 4 2 3" xfId="36078"/>
    <cellStyle name="Output 2 5 3 3 3 4 2 4" xfId="36079"/>
    <cellStyle name="Output 2 5 3 3 3 4 2 5" xfId="36080"/>
    <cellStyle name="Output 2 5 3 3 3 4 2 6" xfId="36081"/>
    <cellStyle name="Output 2 5 3 3 3 4 2 7" xfId="36082"/>
    <cellStyle name="Output 2 5 3 3 3 4 3" xfId="36083"/>
    <cellStyle name="Output 2 5 3 3 3 4 4" xfId="36084"/>
    <cellStyle name="Output 2 5 3 3 3 5" xfId="36085"/>
    <cellStyle name="Output 2 5 3 3 3 5 2" xfId="36086"/>
    <cellStyle name="Output 2 5 3 3 3 5 3" xfId="36087"/>
    <cellStyle name="Output 2 5 3 3 3 5 4" xfId="36088"/>
    <cellStyle name="Output 2 5 3 3 3 5 5" xfId="36089"/>
    <cellStyle name="Output 2 5 3 3 3 5 6" xfId="36090"/>
    <cellStyle name="Output 2 5 3 3 3 5 7" xfId="36091"/>
    <cellStyle name="Output 2 5 3 3 3 5 8" xfId="36092"/>
    <cellStyle name="Output 2 5 3 3 3 6" xfId="36093"/>
    <cellStyle name="Output 2 5 3 3 3 6 2" xfId="36094"/>
    <cellStyle name="Output 2 5 3 3 3 6 3" xfId="36095"/>
    <cellStyle name="Output 2 5 3 3 3 6 4" xfId="36096"/>
    <cellStyle name="Output 2 5 3 3 3 6 5" xfId="36097"/>
    <cellStyle name="Output 2 5 3 3 3 6 6" xfId="36098"/>
    <cellStyle name="Output 2 5 3 3 3 6 7" xfId="36099"/>
    <cellStyle name="Output 2 5 3 3 3 7" xfId="36100"/>
    <cellStyle name="Output 2 5 3 3 3 8" xfId="36101"/>
    <cellStyle name="Output 2 5 3 3 3 9" xfId="36102"/>
    <cellStyle name="Output 2 5 3 3 4" xfId="36103"/>
    <cellStyle name="Output 2 5 3 3 4 2" xfId="36104"/>
    <cellStyle name="Output 2 5 3 3 4 2 2" xfId="36105"/>
    <cellStyle name="Output 2 5 3 3 4 2 3" xfId="36106"/>
    <cellStyle name="Output 2 5 3 3 4 2 4" xfId="36107"/>
    <cellStyle name="Output 2 5 3 3 4 2 5" xfId="36108"/>
    <cellStyle name="Output 2 5 3 3 4 2 6" xfId="36109"/>
    <cellStyle name="Output 2 5 3 3 4 2 7" xfId="36110"/>
    <cellStyle name="Output 2 5 3 3 4 3" xfId="36111"/>
    <cellStyle name="Output 2 5 3 3 4 4" xfId="36112"/>
    <cellStyle name="Output 2 5 3 3 4 5" xfId="36113"/>
    <cellStyle name="Output 2 5 3 3 5" xfId="36114"/>
    <cellStyle name="Output 2 5 3 3 5 2" xfId="36115"/>
    <cellStyle name="Output 2 5 3 3 5 2 2" xfId="36116"/>
    <cellStyle name="Output 2 5 3 3 5 2 3" xfId="36117"/>
    <cellStyle name="Output 2 5 3 3 5 2 4" xfId="36118"/>
    <cellStyle name="Output 2 5 3 3 5 2 5" xfId="36119"/>
    <cellStyle name="Output 2 5 3 3 5 2 6" xfId="36120"/>
    <cellStyle name="Output 2 5 3 3 5 2 7" xfId="36121"/>
    <cellStyle name="Output 2 5 3 3 5 3" xfId="36122"/>
    <cellStyle name="Output 2 5 3 3 5 4" xfId="36123"/>
    <cellStyle name="Output 2 5 3 3 5 5" xfId="36124"/>
    <cellStyle name="Output 2 5 3 3 6" xfId="36125"/>
    <cellStyle name="Output 2 5 3 3 6 2" xfId="36126"/>
    <cellStyle name="Output 2 5 3 3 6 2 2" xfId="36127"/>
    <cellStyle name="Output 2 5 3 3 6 2 3" xfId="36128"/>
    <cellStyle name="Output 2 5 3 3 6 2 4" xfId="36129"/>
    <cellStyle name="Output 2 5 3 3 6 2 5" xfId="36130"/>
    <cellStyle name="Output 2 5 3 3 6 2 6" xfId="36131"/>
    <cellStyle name="Output 2 5 3 3 6 2 7" xfId="36132"/>
    <cellStyle name="Output 2 5 3 3 6 3" xfId="36133"/>
    <cellStyle name="Output 2 5 3 3 6 4" xfId="36134"/>
    <cellStyle name="Output 2 5 3 3 6 5" xfId="36135"/>
    <cellStyle name="Output 2 5 3 3 7" xfId="36136"/>
    <cellStyle name="Output 2 5 3 3 7 2" xfId="36137"/>
    <cellStyle name="Output 2 5 3 3 7 2 2" xfId="36138"/>
    <cellStyle name="Output 2 5 3 3 7 2 3" xfId="36139"/>
    <cellStyle name="Output 2 5 3 3 7 2 4" xfId="36140"/>
    <cellStyle name="Output 2 5 3 3 7 2 5" xfId="36141"/>
    <cellStyle name="Output 2 5 3 3 7 2 6" xfId="36142"/>
    <cellStyle name="Output 2 5 3 3 7 2 7" xfId="36143"/>
    <cellStyle name="Output 2 5 3 3 7 3" xfId="36144"/>
    <cellStyle name="Output 2 5 3 3 7 4" xfId="36145"/>
    <cellStyle name="Output 2 5 3 3 7 5" xfId="36146"/>
    <cellStyle name="Output 2 5 3 3 8" xfId="36147"/>
    <cellStyle name="Output 2 5 3 3 8 2" xfId="36148"/>
    <cellStyle name="Output 2 5 3 3 8 3" xfId="36149"/>
    <cellStyle name="Output 2 5 3 3 8 4" xfId="36150"/>
    <cellStyle name="Output 2 5 3 3 8 5" xfId="36151"/>
    <cellStyle name="Output 2 5 3 3 8 6" xfId="36152"/>
    <cellStyle name="Output 2 5 3 3 8 7" xfId="36153"/>
    <cellStyle name="Output 2 5 3 3 8 8" xfId="36154"/>
    <cellStyle name="Output 2 5 3 3 9" xfId="36155"/>
    <cellStyle name="Output 2 5 3 3 9 2" xfId="36156"/>
    <cellStyle name="Output 2 5 3 3 9 3" xfId="36157"/>
    <cellStyle name="Output 2 5 3 3 9 4" xfId="36158"/>
    <cellStyle name="Output 2 5 3 3 9 5" xfId="36159"/>
    <cellStyle name="Output 2 5 3 3 9 6" xfId="36160"/>
    <cellStyle name="Output 2 5 3 3 9 7" xfId="36161"/>
    <cellStyle name="Output 2 5 3 4" xfId="36162"/>
    <cellStyle name="Output 2 5 3 4 10" xfId="36163"/>
    <cellStyle name="Output 2 5 3 4 10 2" xfId="36164"/>
    <cellStyle name="Output 2 5 3 4 10 3" xfId="36165"/>
    <cellStyle name="Output 2 5 3 4 10 4" xfId="36166"/>
    <cellStyle name="Output 2 5 3 4 10 5" xfId="36167"/>
    <cellStyle name="Output 2 5 3 4 11" xfId="36168"/>
    <cellStyle name="Output 2 5 3 4 11 2" xfId="36169"/>
    <cellStyle name="Output 2 5 3 4 11 3" xfId="36170"/>
    <cellStyle name="Output 2 5 3 4 11 4" xfId="36171"/>
    <cellStyle name="Output 2 5 3 4 11 5" xfId="36172"/>
    <cellStyle name="Output 2 5 3 4 12" xfId="36173"/>
    <cellStyle name="Output 2 5 3 4 12 2" xfId="36174"/>
    <cellStyle name="Output 2 5 3 4 12 3" xfId="36175"/>
    <cellStyle name="Output 2 5 3 4 12 4" xfId="36176"/>
    <cellStyle name="Output 2 5 3 4 12 5" xfId="36177"/>
    <cellStyle name="Output 2 5 3 4 13" xfId="36178"/>
    <cellStyle name="Output 2 5 3 4 13 2" xfId="36179"/>
    <cellStyle name="Output 2 5 3 4 13 3" xfId="36180"/>
    <cellStyle name="Output 2 5 3 4 13 4" xfId="36181"/>
    <cellStyle name="Output 2 5 3 4 13 5" xfId="36182"/>
    <cellStyle name="Output 2 5 3 4 14" xfId="36183"/>
    <cellStyle name="Output 2 5 3 4 14 2" xfId="36184"/>
    <cellStyle name="Output 2 5 3 4 14 3" xfId="36185"/>
    <cellStyle name="Output 2 5 3 4 14 4" xfId="36186"/>
    <cellStyle name="Output 2 5 3 4 14 5" xfId="36187"/>
    <cellStyle name="Output 2 5 3 4 15" xfId="36188"/>
    <cellStyle name="Output 2 5 3 4 15 2" xfId="36189"/>
    <cellStyle name="Output 2 5 3 4 15 3" xfId="36190"/>
    <cellStyle name="Output 2 5 3 4 15 4" xfId="36191"/>
    <cellStyle name="Output 2 5 3 4 15 5" xfId="36192"/>
    <cellStyle name="Output 2 5 3 4 16" xfId="36193"/>
    <cellStyle name="Output 2 5 3 4 16 2" xfId="36194"/>
    <cellStyle name="Output 2 5 3 4 16 3" xfId="36195"/>
    <cellStyle name="Output 2 5 3 4 16 4" xfId="36196"/>
    <cellStyle name="Output 2 5 3 4 16 5" xfId="36197"/>
    <cellStyle name="Output 2 5 3 4 17" xfId="36198"/>
    <cellStyle name="Output 2 5 3 4 17 2" xfId="36199"/>
    <cellStyle name="Output 2 5 3 4 17 3" xfId="36200"/>
    <cellStyle name="Output 2 5 3 4 17 4" xfId="36201"/>
    <cellStyle name="Output 2 5 3 4 17 5" xfId="36202"/>
    <cellStyle name="Output 2 5 3 4 18" xfId="36203"/>
    <cellStyle name="Output 2 5 3 4 18 2" xfId="36204"/>
    <cellStyle name="Output 2 5 3 4 18 3" xfId="36205"/>
    <cellStyle name="Output 2 5 3 4 18 4" xfId="36206"/>
    <cellStyle name="Output 2 5 3 4 18 5" xfId="36207"/>
    <cellStyle name="Output 2 5 3 4 19" xfId="36208"/>
    <cellStyle name="Output 2 5 3 4 2" xfId="36209"/>
    <cellStyle name="Output 2 5 3 4 2 2" xfId="36210"/>
    <cellStyle name="Output 2 5 3 4 2 2 2" xfId="36211"/>
    <cellStyle name="Output 2 5 3 4 2 2 3" xfId="36212"/>
    <cellStyle name="Output 2 5 3 4 2 2 4" xfId="36213"/>
    <cellStyle name="Output 2 5 3 4 2 2 5" xfId="36214"/>
    <cellStyle name="Output 2 5 3 4 2 2 6" xfId="36215"/>
    <cellStyle name="Output 2 5 3 4 2 2 7" xfId="36216"/>
    <cellStyle name="Output 2 5 3 4 2 3" xfId="36217"/>
    <cellStyle name="Output 2 5 3 4 2 4" xfId="36218"/>
    <cellStyle name="Output 2 5 3 4 2 5" xfId="36219"/>
    <cellStyle name="Output 2 5 3 4 3" xfId="36220"/>
    <cellStyle name="Output 2 5 3 4 3 2" xfId="36221"/>
    <cellStyle name="Output 2 5 3 4 3 2 2" xfId="36222"/>
    <cellStyle name="Output 2 5 3 4 3 2 3" xfId="36223"/>
    <cellStyle name="Output 2 5 3 4 3 2 4" xfId="36224"/>
    <cellStyle name="Output 2 5 3 4 3 2 5" xfId="36225"/>
    <cellStyle name="Output 2 5 3 4 3 2 6" xfId="36226"/>
    <cellStyle name="Output 2 5 3 4 3 2 7" xfId="36227"/>
    <cellStyle name="Output 2 5 3 4 3 3" xfId="36228"/>
    <cellStyle name="Output 2 5 3 4 3 4" xfId="36229"/>
    <cellStyle name="Output 2 5 3 4 3 5" xfId="36230"/>
    <cellStyle name="Output 2 5 3 4 4" xfId="36231"/>
    <cellStyle name="Output 2 5 3 4 4 2" xfId="36232"/>
    <cellStyle name="Output 2 5 3 4 4 2 2" xfId="36233"/>
    <cellStyle name="Output 2 5 3 4 4 2 3" xfId="36234"/>
    <cellStyle name="Output 2 5 3 4 4 2 4" xfId="36235"/>
    <cellStyle name="Output 2 5 3 4 4 2 5" xfId="36236"/>
    <cellStyle name="Output 2 5 3 4 4 2 6" xfId="36237"/>
    <cellStyle name="Output 2 5 3 4 4 2 7" xfId="36238"/>
    <cellStyle name="Output 2 5 3 4 4 3" xfId="36239"/>
    <cellStyle name="Output 2 5 3 4 4 4" xfId="36240"/>
    <cellStyle name="Output 2 5 3 4 4 5" xfId="36241"/>
    <cellStyle name="Output 2 5 3 4 5" xfId="36242"/>
    <cellStyle name="Output 2 5 3 4 5 2" xfId="36243"/>
    <cellStyle name="Output 2 5 3 4 5 3" xfId="36244"/>
    <cellStyle name="Output 2 5 3 4 5 4" xfId="36245"/>
    <cellStyle name="Output 2 5 3 4 5 5" xfId="36246"/>
    <cellStyle name="Output 2 5 3 4 5 6" xfId="36247"/>
    <cellStyle name="Output 2 5 3 4 5 7" xfId="36248"/>
    <cellStyle name="Output 2 5 3 4 5 8" xfId="36249"/>
    <cellStyle name="Output 2 5 3 4 6" xfId="36250"/>
    <cellStyle name="Output 2 5 3 4 6 2" xfId="36251"/>
    <cellStyle name="Output 2 5 3 4 6 3" xfId="36252"/>
    <cellStyle name="Output 2 5 3 4 6 4" xfId="36253"/>
    <cellStyle name="Output 2 5 3 4 6 5" xfId="36254"/>
    <cellStyle name="Output 2 5 3 4 6 6" xfId="36255"/>
    <cellStyle name="Output 2 5 3 4 6 7" xfId="36256"/>
    <cellStyle name="Output 2 5 3 4 7" xfId="36257"/>
    <cellStyle name="Output 2 5 3 4 7 2" xfId="36258"/>
    <cellStyle name="Output 2 5 3 4 7 3" xfId="36259"/>
    <cellStyle name="Output 2 5 3 4 7 4" xfId="36260"/>
    <cellStyle name="Output 2 5 3 4 7 5" xfId="36261"/>
    <cellStyle name="Output 2 5 3 4 8" xfId="36262"/>
    <cellStyle name="Output 2 5 3 4 8 2" xfId="36263"/>
    <cellStyle name="Output 2 5 3 4 8 3" xfId="36264"/>
    <cellStyle name="Output 2 5 3 4 8 4" xfId="36265"/>
    <cellStyle name="Output 2 5 3 4 8 5" xfId="36266"/>
    <cellStyle name="Output 2 5 3 4 9" xfId="36267"/>
    <cellStyle name="Output 2 5 3 4 9 2" xfId="36268"/>
    <cellStyle name="Output 2 5 3 4 9 3" xfId="36269"/>
    <cellStyle name="Output 2 5 3 4 9 4" xfId="36270"/>
    <cellStyle name="Output 2 5 3 4 9 5" xfId="36271"/>
    <cellStyle name="Output 2 5 3 5" xfId="36272"/>
    <cellStyle name="Output 2 5 3 5 10" xfId="36273"/>
    <cellStyle name="Output 2 5 3 5 2" xfId="36274"/>
    <cellStyle name="Output 2 5 3 5 2 2" xfId="36275"/>
    <cellStyle name="Output 2 5 3 5 2 2 2" xfId="36276"/>
    <cellStyle name="Output 2 5 3 5 2 2 3" xfId="36277"/>
    <cellStyle name="Output 2 5 3 5 2 2 4" xfId="36278"/>
    <cellStyle name="Output 2 5 3 5 2 2 5" xfId="36279"/>
    <cellStyle name="Output 2 5 3 5 2 2 6" xfId="36280"/>
    <cellStyle name="Output 2 5 3 5 2 2 7" xfId="36281"/>
    <cellStyle name="Output 2 5 3 5 2 3" xfId="36282"/>
    <cellStyle name="Output 2 5 3 5 2 4" xfId="36283"/>
    <cellStyle name="Output 2 5 3 5 3" xfId="36284"/>
    <cellStyle name="Output 2 5 3 5 3 2" xfId="36285"/>
    <cellStyle name="Output 2 5 3 5 3 2 2" xfId="36286"/>
    <cellStyle name="Output 2 5 3 5 3 2 3" xfId="36287"/>
    <cellStyle name="Output 2 5 3 5 3 2 4" xfId="36288"/>
    <cellStyle name="Output 2 5 3 5 3 2 5" xfId="36289"/>
    <cellStyle name="Output 2 5 3 5 3 2 6" xfId="36290"/>
    <cellStyle name="Output 2 5 3 5 3 2 7" xfId="36291"/>
    <cellStyle name="Output 2 5 3 5 3 3" xfId="36292"/>
    <cellStyle name="Output 2 5 3 5 3 4" xfId="36293"/>
    <cellStyle name="Output 2 5 3 5 4" xfId="36294"/>
    <cellStyle name="Output 2 5 3 5 4 2" xfId="36295"/>
    <cellStyle name="Output 2 5 3 5 4 2 2" xfId="36296"/>
    <cellStyle name="Output 2 5 3 5 4 2 3" xfId="36297"/>
    <cellStyle name="Output 2 5 3 5 4 2 4" xfId="36298"/>
    <cellStyle name="Output 2 5 3 5 4 2 5" xfId="36299"/>
    <cellStyle name="Output 2 5 3 5 4 2 6" xfId="36300"/>
    <cellStyle name="Output 2 5 3 5 4 2 7" xfId="36301"/>
    <cellStyle name="Output 2 5 3 5 4 3" xfId="36302"/>
    <cellStyle name="Output 2 5 3 5 4 4" xfId="36303"/>
    <cellStyle name="Output 2 5 3 5 5" xfId="36304"/>
    <cellStyle name="Output 2 5 3 5 5 2" xfId="36305"/>
    <cellStyle name="Output 2 5 3 5 5 3" xfId="36306"/>
    <cellStyle name="Output 2 5 3 5 5 4" xfId="36307"/>
    <cellStyle name="Output 2 5 3 5 5 5" xfId="36308"/>
    <cellStyle name="Output 2 5 3 5 5 6" xfId="36309"/>
    <cellStyle name="Output 2 5 3 5 5 7" xfId="36310"/>
    <cellStyle name="Output 2 5 3 5 5 8" xfId="36311"/>
    <cellStyle name="Output 2 5 3 5 6" xfId="36312"/>
    <cellStyle name="Output 2 5 3 5 6 2" xfId="36313"/>
    <cellStyle name="Output 2 5 3 5 6 3" xfId="36314"/>
    <cellStyle name="Output 2 5 3 5 6 4" xfId="36315"/>
    <cellStyle name="Output 2 5 3 5 6 5" xfId="36316"/>
    <cellStyle name="Output 2 5 3 5 6 6" xfId="36317"/>
    <cellStyle name="Output 2 5 3 5 6 7" xfId="36318"/>
    <cellStyle name="Output 2 5 3 5 7" xfId="36319"/>
    <cellStyle name="Output 2 5 3 5 8" xfId="36320"/>
    <cellStyle name="Output 2 5 3 5 9" xfId="36321"/>
    <cellStyle name="Output 2 5 3 6" xfId="36322"/>
    <cellStyle name="Output 2 5 3 6 2" xfId="36323"/>
    <cellStyle name="Output 2 5 3 6 2 2" xfId="36324"/>
    <cellStyle name="Output 2 5 3 6 2 3" xfId="36325"/>
    <cellStyle name="Output 2 5 3 6 2 4" xfId="36326"/>
    <cellStyle name="Output 2 5 3 6 2 5" xfId="36327"/>
    <cellStyle name="Output 2 5 3 6 2 6" xfId="36328"/>
    <cellStyle name="Output 2 5 3 6 2 7" xfId="36329"/>
    <cellStyle name="Output 2 5 3 6 3" xfId="36330"/>
    <cellStyle name="Output 2 5 3 6 4" xfId="36331"/>
    <cellStyle name="Output 2 5 3 6 5" xfId="36332"/>
    <cellStyle name="Output 2 5 3 7" xfId="36333"/>
    <cellStyle name="Output 2 5 3 7 2" xfId="36334"/>
    <cellStyle name="Output 2 5 3 7 2 2" xfId="36335"/>
    <cellStyle name="Output 2 5 3 7 2 3" xfId="36336"/>
    <cellStyle name="Output 2 5 3 7 2 4" xfId="36337"/>
    <cellStyle name="Output 2 5 3 7 2 5" xfId="36338"/>
    <cellStyle name="Output 2 5 3 7 2 6" xfId="36339"/>
    <cellStyle name="Output 2 5 3 7 2 7" xfId="36340"/>
    <cellStyle name="Output 2 5 3 7 3" xfId="36341"/>
    <cellStyle name="Output 2 5 3 7 4" xfId="36342"/>
    <cellStyle name="Output 2 5 3 7 5" xfId="36343"/>
    <cellStyle name="Output 2 5 3 8" xfId="36344"/>
    <cellStyle name="Output 2 5 3 8 2" xfId="36345"/>
    <cellStyle name="Output 2 5 3 8 2 2" xfId="36346"/>
    <cellStyle name="Output 2 5 3 8 2 3" xfId="36347"/>
    <cellStyle name="Output 2 5 3 8 2 4" xfId="36348"/>
    <cellStyle name="Output 2 5 3 8 2 5" xfId="36349"/>
    <cellStyle name="Output 2 5 3 8 2 6" xfId="36350"/>
    <cellStyle name="Output 2 5 3 8 2 7" xfId="36351"/>
    <cellStyle name="Output 2 5 3 8 3" xfId="36352"/>
    <cellStyle name="Output 2 5 3 8 4" xfId="36353"/>
    <cellStyle name="Output 2 5 3 8 5" xfId="36354"/>
    <cellStyle name="Output 2 5 3 9" xfId="36355"/>
    <cellStyle name="Output 2 5 3 9 2" xfId="36356"/>
    <cellStyle name="Output 2 5 3 9 2 2" xfId="36357"/>
    <cellStyle name="Output 2 5 3 9 2 3" xfId="36358"/>
    <cellStyle name="Output 2 5 3 9 2 4" xfId="36359"/>
    <cellStyle name="Output 2 5 3 9 2 5" xfId="36360"/>
    <cellStyle name="Output 2 5 3 9 2 6" xfId="36361"/>
    <cellStyle name="Output 2 5 3 9 2 7" xfId="36362"/>
    <cellStyle name="Output 2 5 3 9 3" xfId="36363"/>
    <cellStyle name="Output 2 5 3 9 4" xfId="36364"/>
    <cellStyle name="Output 2 5 3 9 5" xfId="36365"/>
    <cellStyle name="Output 2 5 4" xfId="36366"/>
    <cellStyle name="Output 2 5 4 10" xfId="36367"/>
    <cellStyle name="Output 2 5 4 10 2" xfId="36368"/>
    <cellStyle name="Output 2 5 4 10 3" xfId="36369"/>
    <cellStyle name="Output 2 5 4 10 4" xfId="36370"/>
    <cellStyle name="Output 2 5 4 10 5" xfId="36371"/>
    <cellStyle name="Output 2 5 4 11" xfId="36372"/>
    <cellStyle name="Output 2 5 4 11 2" xfId="36373"/>
    <cellStyle name="Output 2 5 4 11 3" xfId="36374"/>
    <cellStyle name="Output 2 5 4 11 4" xfId="36375"/>
    <cellStyle name="Output 2 5 4 11 5" xfId="36376"/>
    <cellStyle name="Output 2 5 4 12" xfId="36377"/>
    <cellStyle name="Output 2 5 4 12 2" xfId="36378"/>
    <cellStyle name="Output 2 5 4 12 3" xfId="36379"/>
    <cellStyle name="Output 2 5 4 12 4" xfId="36380"/>
    <cellStyle name="Output 2 5 4 12 5" xfId="36381"/>
    <cellStyle name="Output 2 5 4 13" xfId="36382"/>
    <cellStyle name="Output 2 5 4 13 2" xfId="36383"/>
    <cellStyle name="Output 2 5 4 13 3" xfId="36384"/>
    <cellStyle name="Output 2 5 4 13 4" xfId="36385"/>
    <cellStyle name="Output 2 5 4 13 5" xfId="36386"/>
    <cellStyle name="Output 2 5 4 14" xfId="36387"/>
    <cellStyle name="Output 2 5 4 14 2" xfId="36388"/>
    <cellStyle name="Output 2 5 4 14 3" xfId="36389"/>
    <cellStyle name="Output 2 5 4 14 4" xfId="36390"/>
    <cellStyle name="Output 2 5 4 14 5" xfId="36391"/>
    <cellStyle name="Output 2 5 4 15" xfId="36392"/>
    <cellStyle name="Output 2 5 4 15 2" xfId="36393"/>
    <cellStyle name="Output 2 5 4 15 3" xfId="36394"/>
    <cellStyle name="Output 2 5 4 15 4" xfId="36395"/>
    <cellStyle name="Output 2 5 4 15 5" xfId="36396"/>
    <cellStyle name="Output 2 5 4 16" xfId="36397"/>
    <cellStyle name="Output 2 5 4 16 2" xfId="36398"/>
    <cellStyle name="Output 2 5 4 16 3" xfId="36399"/>
    <cellStyle name="Output 2 5 4 16 4" xfId="36400"/>
    <cellStyle name="Output 2 5 4 16 5" xfId="36401"/>
    <cellStyle name="Output 2 5 4 17" xfId="36402"/>
    <cellStyle name="Output 2 5 4 17 2" xfId="36403"/>
    <cellStyle name="Output 2 5 4 17 3" xfId="36404"/>
    <cellStyle name="Output 2 5 4 17 4" xfId="36405"/>
    <cellStyle name="Output 2 5 4 17 5" xfId="36406"/>
    <cellStyle name="Output 2 5 4 18" xfId="36407"/>
    <cellStyle name="Output 2 5 4 18 2" xfId="36408"/>
    <cellStyle name="Output 2 5 4 18 3" xfId="36409"/>
    <cellStyle name="Output 2 5 4 18 4" xfId="36410"/>
    <cellStyle name="Output 2 5 4 18 5" xfId="36411"/>
    <cellStyle name="Output 2 5 4 19" xfId="36412"/>
    <cellStyle name="Output 2 5 4 2" xfId="36413"/>
    <cellStyle name="Output 2 5 4 2 10" xfId="36414"/>
    <cellStyle name="Output 2 5 4 2 10 2" xfId="36415"/>
    <cellStyle name="Output 2 5 4 2 10 3" xfId="36416"/>
    <cellStyle name="Output 2 5 4 2 10 4" xfId="36417"/>
    <cellStyle name="Output 2 5 4 2 10 5" xfId="36418"/>
    <cellStyle name="Output 2 5 4 2 11" xfId="36419"/>
    <cellStyle name="Output 2 5 4 2 11 2" xfId="36420"/>
    <cellStyle name="Output 2 5 4 2 11 3" xfId="36421"/>
    <cellStyle name="Output 2 5 4 2 11 4" xfId="36422"/>
    <cellStyle name="Output 2 5 4 2 11 5" xfId="36423"/>
    <cellStyle name="Output 2 5 4 2 12" xfId="36424"/>
    <cellStyle name="Output 2 5 4 2 12 2" xfId="36425"/>
    <cellStyle name="Output 2 5 4 2 12 3" xfId="36426"/>
    <cellStyle name="Output 2 5 4 2 12 4" xfId="36427"/>
    <cellStyle name="Output 2 5 4 2 12 5" xfId="36428"/>
    <cellStyle name="Output 2 5 4 2 13" xfId="36429"/>
    <cellStyle name="Output 2 5 4 2 13 2" xfId="36430"/>
    <cellStyle name="Output 2 5 4 2 13 3" xfId="36431"/>
    <cellStyle name="Output 2 5 4 2 13 4" xfId="36432"/>
    <cellStyle name="Output 2 5 4 2 13 5" xfId="36433"/>
    <cellStyle name="Output 2 5 4 2 14" xfId="36434"/>
    <cellStyle name="Output 2 5 4 2 14 2" xfId="36435"/>
    <cellStyle name="Output 2 5 4 2 14 3" xfId="36436"/>
    <cellStyle name="Output 2 5 4 2 14 4" xfId="36437"/>
    <cellStyle name="Output 2 5 4 2 14 5" xfId="36438"/>
    <cellStyle name="Output 2 5 4 2 15" xfId="36439"/>
    <cellStyle name="Output 2 5 4 2 15 2" xfId="36440"/>
    <cellStyle name="Output 2 5 4 2 15 3" xfId="36441"/>
    <cellStyle name="Output 2 5 4 2 15 4" xfId="36442"/>
    <cellStyle name="Output 2 5 4 2 15 5" xfId="36443"/>
    <cellStyle name="Output 2 5 4 2 16" xfId="36444"/>
    <cellStyle name="Output 2 5 4 2 16 2" xfId="36445"/>
    <cellStyle name="Output 2 5 4 2 16 3" xfId="36446"/>
    <cellStyle name="Output 2 5 4 2 16 4" xfId="36447"/>
    <cellStyle name="Output 2 5 4 2 16 5" xfId="36448"/>
    <cellStyle name="Output 2 5 4 2 17" xfId="36449"/>
    <cellStyle name="Output 2 5 4 2 17 2" xfId="36450"/>
    <cellStyle name="Output 2 5 4 2 17 3" xfId="36451"/>
    <cellStyle name="Output 2 5 4 2 17 4" xfId="36452"/>
    <cellStyle name="Output 2 5 4 2 17 5" xfId="36453"/>
    <cellStyle name="Output 2 5 4 2 18" xfId="36454"/>
    <cellStyle name="Output 2 5 4 2 18 2" xfId="36455"/>
    <cellStyle name="Output 2 5 4 2 18 3" xfId="36456"/>
    <cellStyle name="Output 2 5 4 2 18 4" xfId="36457"/>
    <cellStyle name="Output 2 5 4 2 18 5" xfId="36458"/>
    <cellStyle name="Output 2 5 4 2 19" xfId="36459"/>
    <cellStyle name="Output 2 5 4 2 2" xfId="36460"/>
    <cellStyle name="Output 2 5 4 2 2 2" xfId="36461"/>
    <cellStyle name="Output 2 5 4 2 2 2 2" xfId="36462"/>
    <cellStyle name="Output 2 5 4 2 2 2 3" xfId="36463"/>
    <cellStyle name="Output 2 5 4 2 2 2 4" xfId="36464"/>
    <cellStyle name="Output 2 5 4 2 2 2 5" xfId="36465"/>
    <cellStyle name="Output 2 5 4 2 2 2 6" xfId="36466"/>
    <cellStyle name="Output 2 5 4 2 2 2 7" xfId="36467"/>
    <cellStyle name="Output 2 5 4 2 2 3" xfId="36468"/>
    <cellStyle name="Output 2 5 4 2 2 4" xfId="36469"/>
    <cellStyle name="Output 2 5 4 2 2 5" xfId="36470"/>
    <cellStyle name="Output 2 5 4 2 3" xfId="36471"/>
    <cellStyle name="Output 2 5 4 2 3 2" xfId="36472"/>
    <cellStyle name="Output 2 5 4 2 3 2 2" xfId="36473"/>
    <cellStyle name="Output 2 5 4 2 3 2 3" xfId="36474"/>
    <cellStyle name="Output 2 5 4 2 3 2 4" xfId="36475"/>
    <cellStyle name="Output 2 5 4 2 3 2 5" xfId="36476"/>
    <cellStyle name="Output 2 5 4 2 3 2 6" xfId="36477"/>
    <cellStyle name="Output 2 5 4 2 3 2 7" xfId="36478"/>
    <cellStyle name="Output 2 5 4 2 3 3" xfId="36479"/>
    <cellStyle name="Output 2 5 4 2 3 4" xfId="36480"/>
    <cellStyle name="Output 2 5 4 2 3 5" xfId="36481"/>
    <cellStyle name="Output 2 5 4 2 4" xfId="36482"/>
    <cellStyle name="Output 2 5 4 2 4 2" xfId="36483"/>
    <cellStyle name="Output 2 5 4 2 4 2 2" xfId="36484"/>
    <cellStyle name="Output 2 5 4 2 4 2 3" xfId="36485"/>
    <cellStyle name="Output 2 5 4 2 4 2 4" xfId="36486"/>
    <cellStyle name="Output 2 5 4 2 4 2 5" xfId="36487"/>
    <cellStyle name="Output 2 5 4 2 4 2 6" xfId="36488"/>
    <cellStyle name="Output 2 5 4 2 4 2 7" xfId="36489"/>
    <cellStyle name="Output 2 5 4 2 4 3" xfId="36490"/>
    <cellStyle name="Output 2 5 4 2 4 4" xfId="36491"/>
    <cellStyle name="Output 2 5 4 2 4 5" xfId="36492"/>
    <cellStyle name="Output 2 5 4 2 5" xfId="36493"/>
    <cellStyle name="Output 2 5 4 2 5 2" xfId="36494"/>
    <cellStyle name="Output 2 5 4 2 5 3" xfId="36495"/>
    <cellStyle name="Output 2 5 4 2 5 4" xfId="36496"/>
    <cellStyle name="Output 2 5 4 2 5 5" xfId="36497"/>
    <cellStyle name="Output 2 5 4 2 5 6" xfId="36498"/>
    <cellStyle name="Output 2 5 4 2 5 7" xfId="36499"/>
    <cellStyle name="Output 2 5 4 2 5 8" xfId="36500"/>
    <cellStyle name="Output 2 5 4 2 6" xfId="36501"/>
    <cellStyle name="Output 2 5 4 2 6 2" xfId="36502"/>
    <cellStyle name="Output 2 5 4 2 6 3" xfId="36503"/>
    <cellStyle name="Output 2 5 4 2 6 4" xfId="36504"/>
    <cellStyle name="Output 2 5 4 2 6 5" xfId="36505"/>
    <cellStyle name="Output 2 5 4 2 6 6" xfId="36506"/>
    <cellStyle name="Output 2 5 4 2 6 7" xfId="36507"/>
    <cellStyle name="Output 2 5 4 2 7" xfId="36508"/>
    <cellStyle name="Output 2 5 4 2 7 2" xfId="36509"/>
    <cellStyle name="Output 2 5 4 2 7 3" xfId="36510"/>
    <cellStyle name="Output 2 5 4 2 7 4" xfId="36511"/>
    <cellStyle name="Output 2 5 4 2 7 5" xfId="36512"/>
    <cellStyle name="Output 2 5 4 2 8" xfId="36513"/>
    <cellStyle name="Output 2 5 4 2 8 2" xfId="36514"/>
    <cellStyle name="Output 2 5 4 2 8 3" xfId="36515"/>
    <cellStyle name="Output 2 5 4 2 8 4" xfId="36516"/>
    <cellStyle name="Output 2 5 4 2 8 5" xfId="36517"/>
    <cellStyle name="Output 2 5 4 2 9" xfId="36518"/>
    <cellStyle name="Output 2 5 4 2 9 2" xfId="36519"/>
    <cellStyle name="Output 2 5 4 2 9 3" xfId="36520"/>
    <cellStyle name="Output 2 5 4 2 9 4" xfId="36521"/>
    <cellStyle name="Output 2 5 4 2 9 5" xfId="36522"/>
    <cellStyle name="Output 2 5 4 3" xfId="36523"/>
    <cellStyle name="Output 2 5 4 3 10" xfId="36524"/>
    <cellStyle name="Output 2 5 4 3 2" xfId="36525"/>
    <cellStyle name="Output 2 5 4 3 2 2" xfId="36526"/>
    <cellStyle name="Output 2 5 4 3 2 2 2" xfId="36527"/>
    <cellStyle name="Output 2 5 4 3 2 2 3" xfId="36528"/>
    <cellStyle name="Output 2 5 4 3 2 2 4" xfId="36529"/>
    <cellStyle name="Output 2 5 4 3 2 2 5" xfId="36530"/>
    <cellStyle name="Output 2 5 4 3 2 2 6" xfId="36531"/>
    <cellStyle name="Output 2 5 4 3 2 2 7" xfId="36532"/>
    <cellStyle name="Output 2 5 4 3 2 3" xfId="36533"/>
    <cellStyle name="Output 2 5 4 3 2 4" xfId="36534"/>
    <cellStyle name="Output 2 5 4 3 3" xfId="36535"/>
    <cellStyle name="Output 2 5 4 3 3 2" xfId="36536"/>
    <cellStyle name="Output 2 5 4 3 3 2 2" xfId="36537"/>
    <cellStyle name="Output 2 5 4 3 3 2 3" xfId="36538"/>
    <cellStyle name="Output 2 5 4 3 3 2 4" xfId="36539"/>
    <cellStyle name="Output 2 5 4 3 3 2 5" xfId="36540"/>
    <cellStyle name="Output 2 5 4 3 3 2 6" xfId="36541"/>
    <cellStyle name="Output 2 5 4 3 3 2 7" xfId="36542"/>
    <cellStyle name="Output 2 5 4 3 3 3" xfId="36543"/>
    <cellStyle name="Output 2 5 4 3 3 4" xfId="36544"/>
    <cellStyle name="Output 2 5 4 3 4" xfId="36545"/>
    <cellStyle name="Output 2 5 4 3 4 2" xfId="36546"/>
    <cellStyle name="Output 2 5 4 3 4 2 2" xfId="36547"/>
    <cellStyle name="Output 2 5 4 3 4 2 3" xfId="36548"/>
    <cellStyle name="Output 2 5 4 3 4 2 4" xfId="36549"/>
    <cellStyle name="Output 2 5 4 3 4 2 5" xfId="36550"/>
    <cellStyle name="Output 2 5 4 3 4 2 6" xfId="36551"/>
    <cellStyle name="Output 2 5 4 3 4 2 7" xfId="36552"/>
    <cellStyle name="Output 2 5 4 3 4 3" xfId="36553"/>
    <cellStyle name="Output 2 5 4 3 4 4" xfId="36554"/>
    <cellStyle name="Output 2 5 4 3 5" xfId="36555"/>
    <cellStyle name="Output 2 5 4 3 5 2" xfId="36556"/>
    <cellStyle name="Output 2 5 4 3 5 3" xfId="36557"/>
    <cellStyle name="Output 2 5 4 3 5 4" xfId="36558"/>
    <cellStyle name="Output 2 5 4 3 5 5" xfId="36559"/>
    <cellStyle name="Output 2 5 4 3 5 6" xfId="36560"/>
    <cellStyle name="Output 2 5 4 3 5 7" xfId="36561"/>
    <cellStyle name="Output 2 5 4 3 5 8" xfId="36562"/>
    <cellStyle name="Output 2 5 4 3 6" xfId="36563"/>
    <cellStyle name="Output 2 5 4 3 6 2" xfId="36564"/>
    <cellStyle name="Output 2 5 4 3 6 3" xfId="36565"/>
    <cellStyle name="Output 2 5 4 3 6 4" xfId="36566"/>
    <cellStyle name="Output 2 5 4 3 6 5" xfId="36567"/>
    <cellStyle name="Output 2 5 4 3 6 6" xfId="36568"/>
    <cellStyle name="Output 2 5 4 3 6 7" xfId="36569"/>
    <cellStyle name="Output 2 5 4 3 7" xfId="36570"/>
    <cellStyle name="Output 2 5 4 3 8" xfId="36571"/>
    <cellStyle name="Output 2 5 4 3 9" xfId="36572"/>
    <cellStyle name="Output 2 5 4 4" xfId="36573"/>
    <cellStyle name="Output 2 5 4 4 2" xfId="36574"/>
    <cellStyle name="Output 2 5 4 4 2 2" xfId="36575"/>
    <cellStyle name="Output 2 5 4 4 2 3" xfId="36576"/>
    <cellStyle name="Output 2 5 4 4 2 4" xfId="36577"/>
    <cellStyle name="Output 2 5 4 4 2 5" xfId="36578"/>
    <cellStyle name="Output 2 5 4 4 2 6" xfId="36579"/>
    <cellStyle name="Output 2 5 4 4 2 7" xfId="36580"/>
    <cellStyle name="Output 2 5 4 4 3" xfId="36581"/>
    <cellStyle name="Output 2 5 4 4 4" xfId="36582"/>
    <cellStyle name="Output 2 5 4 4 5" xfId="36583"/>
    <cellStyle name="Output 2 5 4 5" xfId="36584"/>
    <cellStyle name="Output 2 5 4 5 2" xfId="36585"/>
    <cellStyle name="Output 2 5 4 5 2 2" xfId="36586"/>
    <cellStyle name="Output 2 5 4 5 2 3" xfId="36587"/>
    <cellStyle name="Output 2 5 4 5 2 4" xfId="36588"/>
    <cellStyle name="Output 2 5 4 5 2 5" xfId="36589"/>
    <cellStyle name="Output 2 5 4 5 2 6" xfId="36590"/>
    <cellStyle name="Output 2 5 4 5 2 7" xfId="36591"/>
    <cellStyle name="Output 2 5 4 5 3" xfId="36592"/>
    <cellStyle name="Output 2 5 4 5 4" xfId="36593"/>
    <cellStyle name="Output 2 5 4 5 5" xfId="36594"/>
    <cellStyle name="Output 2 5 4 6" xfId="36595"/>
    <cellStyle name="Output 2 5 4 6 2" xfId="36596"/>
    <cellStyle name="Output 2 5 4 6 2 2" xfId="36597"/>
    <cellStyle name="Output 2 5 4 6 2 3" xfId="36598"/>
    <cellStyle name="Output 2 5 4 6 2 4" xfId="36599"/>
    <cellStyle name="Output 2 5 4 6 2 5" xfId="36600"/>
    <cellStyle name="Output 2 5 4 6 2 6" xfId="36601"/>
    <cellStyle name="Output 2 5 4 6 2 7" xfId="36602"/>
    <cellStyle name="Output 2 5 4 6 3" xfId="36603"/>
    <cellStyle name="Output 2 5 4 6 4" xfId="36604"/>
    <cellStyle name="Output 2 5 4 6 5" xfId="36605"/>
    <cellStyle name="Output 2 5 4 7" xfId="36606"/>
    <cellStyle name="Output 2 5 4 7 2" xfId="36607"/>
    <cellStyle name="Output 2 5 4 7 2 2" xfId="36608"/>
    <cellStyle name="Output 2 5 4 7 2 3" xfId="36609"/>
    <cellStyle name="Output 2 5 4 7 2 4" xfId="36610"/>
    <cellStyle name="Output 2 5 4 7 2 5" xfId="36611"/>
    <cellStyle name="Output 2 5 4 7 2 6" xfId="36612"/>
    <cellStyle name="Output 2 5 4 7 2 7" xfId="36613"/>
    <cellStyle name="Output 2 5 4 7 3" xfId="36614"/>
    <cellStyle name="Output 2 5 4 7 4" xfId="36615"/>
    <cellStyle name="Output 2 5 4 7 5" xfId="36616"/>
    <cellStyle name="Output 2 5 4 8" xfId="36617"/>
    <cellStyle name="Output 2 5 4 8 2" xfId="36618"/>
    <cellStyle name="Output 2 5 4 8 3" xfId="36619"/>
    <cellStyle name="Output 2 5 4 8 4" xfId="36620"/>
    <cellStyle name="Output 2 5 4 8 5" xfId="36621"/>
    <cellStyle name="Output 2 5 4 8 6" xfId="36622"/>
    <cellStyle name="Output 2 5 4 8 7" xfId="36623"/>
    <cellStyle name="Output 2 5 4 8 8" xfId="36624"/>
    <cellStyle name="Output 2 5 4 9" xfId="36625"/>
    <cellStyle name="Output 2 5 4 9 2" xfId="36626"/>
    <cellStyle name="Output 2 5 4 9 3" xfId="36627"/>
    <cellStyle name="Output 2 5 4 9 4" xfId="36628"/>
    <cellStyle name="Output 2 5 4 9 5" xfId="36629"/>
    <cellStyle name="Output 2 5 4 9 6" xfId="36630"/>
    <cellStyle name="Output 2 5 4 9 7" xfId="36631"/>
    <cellStyle name="Output 2 5 5" xfId="36632"/>
    <cellStyle name="Output 2 5 5 10" xfId="36633"/>
    <cellStyle name="Output 2 5 5 10 2" xfId="36634"/>
    <cellStyle name="Output 2 5 5 10 3" xfId="36635"/>
    <cellStyle name="Output 2 5 5 10 4" xfId="36636"/>
    <cellStyle name="Output 2 5 5 10 5" xfId="36637"/>
    <cellStyle name="Output 2 5 5 11" xfId="36638"/>
    <cellStyle name="Output 2 5 5 11 2" xfId="36639"/>
    <cellStyle name="Output 2 5 5 11 3" xfId="36640"/>
    <cellStyle name="Output 2 5 5 11 4" xfId="36641"/>
    <cellStyle name="Output 2 5 5 11 5" xfId="36642"/>
    <cellStyle name="Output 2 5 5 12" xfId="36643"/>
    <cellStyle name="Output 2 5 5 12 2" xfId="36644"/>
    <cellStyle name="Output 2 5 5 12 3" xfId="36645"/>
    <cellStyle name="Output 2 5 5 12 4" xfId="36646"/>
    <cellStyle name="Output 2 5 5 12 5" xfId="36647"/>
    <cellStyle name="Output 2 5 5 13" xfId="36648"/>
    <cellStyle name="Output 2 5 5 13 2" xfId="36649"/>
    <cellStyle name="Output 2 5 5 13 3" xfId="36650"/>
    <cellStyle name="Output 2 5 5 13 4" xfId="36651"/>
    <cellStyle name="Output 2 5 5 13 5" xfId="36652"/>
    <cellStyle name="Output 2 5 5 14" xfId="36653"/>
    <cellStyle name="Output 2 5 5 14 2" xfId="36654"/>
    <cellStyle name="Output 2 5 5 14 3" xfId="36655"/>
    <cellStyle name="Output 2 5 5 14 4" xfId="36656"/>
    <cellStyle name="Output 2 5 5 14 5" xfId="36657"/>
    <cellStyle name="Output 2 5 5 15" xfId="36658"/>
    <cellStyle name="Output 2 5 5 15 2" xfId="36659"/>
    <cellStyle name="Output 2 5 5 15 3" xfId="36660"/>
    <cellStyle name="Output 2 5 5 15 4" xfId="36661"/>
    <cellStyle name="Output 2 5 5 15 5" xfId="36662"/>
    <cellStyle name="Output 2 5 5 16" xfId="36663"/>
    <cellStyle name="Output 2 5 5 16 2" xfId="36664"/>
    <cellStyle name="Output 2 5 5 16 3" xfId="36665"/>
    <cellStyle name="Output 2 5 5 16 4" xfId="36666"/>
    <cellStyle name="Output 2 5 5 16 5" xfId="36667"/>
    <cellStyle name="Output 2 5 5 17" xfId="36668"/>
    <cellStyle name="Output 2 5 5 17 2" xfId="36669"/>
    <cellStyle name="Output 2 5 5 17 3" xfId="36670"/>
    <cellStyle name="Output 2 5 5 17 4" xfId="36671"/>
    <cellStyle name="Output 2 5 5 17 5" xfId="36672"/>
    <cellStyle name="Output 2 5 5 18" xfId="36673"/>
    <cellStyle name="Output 2 5 5 18 2" xfId="36674"/>
    <cellStyle name="Output 2 5 5 18 3" xfId="36675"/>
    <cellStyle name="Output 2 5 5 18 4" xfId="36676"/>
    <cellStyle name="Output 2 5 5 18 5" xfId="36677"/>
    <cellStyle name="Output 2 5 5 19" xfId="36678"/>
    <cellStyle name="Output 2 5 5 2" xfId="36679"/>
    <cellStyle name="Output 2 5 5 2 10" xfId="36680"/>
    <cellStyle name="Output 2 5 5 2 10 2" xfId="36681"/>
    <cellStyle name="Output 2 5 5 2 10 3" xfId="36682"/>
    <cellStyle name="Output 2 5 5 2 10 4" xfId="36683"/>
    <cellStyle name="Output 2 5 5 2 10 5" xfId="36684"/>
    <cellStyle name="Output 2 5 5 2 11" xfId="36685"/>
    <cellStyle name="Output 2 5 5 2 11 2" xfId="36686"/>
    <cellStyle name="Output 2 5 5 2 11 3" xfId="36687"/>
    <cellStyle name="Output 2 5 5 2 11 4" xfId="36688"/>
    <cellStyle name="Output 2 5 5 2 11 5" xfId="36689"/>
    <cellStyle name="Output 2 5 5 2 12" xfId="36690"/>
    <cellStyle name="Output 2 5 5 2 12 2" xfId="36691"/>
    <cellStyle name="Output 2 5 5 2 12 3" xfId="36692"/>
    <cellStyle name="Output 2 5 5 2 12 4" xfId="36693"/>
    <cellStyle name="Output 2 5 5 2 12 5" xfId="36694"/>
    <cellStyle name="Output 2 5 5 2 13" xfId="36695"/>
    <cellStyle name="Output 2 5 5 2 13 2" xfId="36696"/>
    <cellStyle name="Output 2 5 5 2 13 3" xfId="36697"/>
    <cellStyle name="Output 2 5 5 2 13 4" xfId="36698"/>
    <cellStyle name="Output 2 5 5 2 13 5" xfId="36699"/>
    <cellStyle name="Output 2 5 5 2 14" xfId="36700"/>
    <cellStyle name="Output 2 5 5 2 14 2" xfId="36701"/>
    <cellStyle name="Output 2 5 5 2 14 3" xfId="36702"/>
    <cellStyle name="Output 2 5 5 2 14 4" xfId="36703"/>
    <cellStyle name="Output 2 5 5 2 14 5" xfId="36704"/>
    <cellStyle name="Output 2 5 5 2 15" xfId="36705"/>
    <cellStyle name="Output 2 5 5 2 15 2" xfId="36706"/>
    <cellStyle name="Output 2 5 5 2 15 3" xfId="36707"/>
    <cellStyle name="Output 2 5 5 2 15 4" xfId="36708"/>
    <cellStyle name="Output 2 5 5 2 15 5" xfId="36709"/>
    <cellStyle name="Output 2 5 5 2 16" xfId="36710"/>
    <cellStyle name="Output 2 5 5 2 16 2" xfId="36711"/>
    <cellStyle name="Output 2 5 5 2 16 3" xfId="36712"/>
    <cellStyle name="Output 2 5 5 2 16 4" xfId="36713"/>
    <cellStyle name="Output 2 5 5 2 16 5" xfId="36714"/>
    <cellStyle name="Output 2 5 5 2 17" xfId="36715"/>
    <cellStyle name="Output 2 5 5 2 17 2" xfId="36716"/>
    <cellStyle name="Output 2 5 5 2 17 3" xfId="36717"/>
    <cellStyle name="Output 2 5 5 2 17 4" xfId="36718"/>
    <cellStyle name="Output 2 5 5 2 17 5" xfId="36719"/>
    <cellStyle name="Output 2 5 5 2 18" xfId="36720"/>
    <cellStyle name="Output 2 5 5 2 18 2" xfId="36721"/>
    <cellStyle name="Output 2 5 5 2 18 3" xfId="36722"/>
    <cellStyle name="Output 2 5 5 2 18 4" xfId="36723"/>
    <cellStyle name="Output 2 5 5 2 18 5" xfId="36724"/>
    <cellStyle name="Output 2 5 5 2 19" xfId="36725"/>
    <cellStyle name="Output 2 5 5 2 2" xfId="36726"/>
    <cellStyle name="Output 2 5 5 2 2 2" xfId="36727"/>
    <cellStyle name="Output 2 5 5 2 2 2 2" xfId="36728"/>
    <cellStyle name="Output 2 5 5 2 2 2 3" xfId="36729"/>
    <cellStyle name="Output 2 5 5 2 2 2 4" xfId="36730"/>
    <cellStyle name="Output 2 5 5 2 2 2 5" xfId="36731"/>
    <cellStyle name="Output 2 5 5 2 2 2 6" xfId="36732"/>
    <cellStyle name="Output 2 5 5 2 2 2 7" xfId="36733"/>
    <cellStyle name="Output 2 5 5 2 2 3" xfId="36734"/>
    <cellStyle name="Output 2 5 5 2 2 4" xfId="36735"/>
    <cellStyle name="Output 2 5 5 2 2 5" xfId="36736"/>
    <cellStyle name="Output 2 5 5 2 3" xfId="36737"/>
    <cellStyle name="Output 2 5 5 2 3 2" xfId="36738"/>
    <cellStyle name="Output 2 5 5 2 3 2 2" xfId="36739"/>
    <cellStyle name="Output 2 5 5 2 3 2 3" xfId="36740"/>
    <cellStyle name="Output 2 5 5 2 3 2 4" xfId="36741"/>
    <cellStyle name="Output 2 5 5 2 3 2 5" xfId="36742"/>
    <cellStyle name="Output 2 5 5 2 3 2 6" xfId="36743"/>
    <cellStyle name="Output 2 5 5 2 3 2 7" xfId="36744"/>
    <cellStyle name="Output 2 5 5 2 3 3" xfId="36745"/>
    <cellStyle name="Output 2 5 5 2 3 4" xfId="36746"/>
    <cellStyle name="Output 2 5 5 2 3 5" xfId="36747"/>
    <cellStyle name="Output 2 5 5 2 4" xfId="36748"/>
    <cellStyle name="Output 2 5 5 2 4 2" xfId="36749"/>
    <cellStyle name="Output 2 5 5 2 4 2 2" xfId="36750"/>
    <cellStyle name="Output 2 5 5 2 4 2 3" xfId="36751"/>
    <cellStyle name="Output 2 5 5 2 4 2 4" xfId="36752"/>
    <cellStyle name="Output 2 5 5 2 4 2 5" xfId="36753"/>
    <cellStyle name="Output 2 5 5 2 4 2 6" xfId="36754"/>
    <cellStyle name="Output 2 5 5 2 4 2 7" xfId="36755"/>
    <cellStyle name="Output 2 5 5 2 4 3" xfId="36756"/>
    <cellStyle name="Output 2 5 5 2 4 4" xfId="36757"/>
    <cellStyle name="Output 2 5 5 2 4 5" xfId="36758"/>
    <cellStyle name="Output 2 5 5 2 5" xfId="36759"/>
    <cellStyle name="Output 2 5 5 2 5 2" xfId="36760"/>
    <cellStyle name="Output 2 5 5 2 5 3" xfId="36761"/>
    <cellStyle name="Output 2 5 5 2 5 4" xfId="36762"/>
    <cellStyle name="Output 2 5 5 2 5 5" xfId="36763"/>
    <cellStyle name="Output 2 5 5 2 5 6" xfId="36764"/>
    <cellStyle name="Output 2 5 5 2 5 7" xfId="36765"/>
    <cellStyle name="Output 2 5 5 2 5 8" xfId="36766"/>
    <cellStyle name="Output 2 5 5 2 6" xfId="36767"/>
    <cellStyle name="Output 2 5 5 2 6 2" xfId="36768"/>
    <cellStyle name="Output 2 5 5 2 6 3" xfId="36769"/>
    <cellStyle name="Output 2 5 5 2 6 4" xfId="36770"/>
    <cellStyle name="Output 2 5 5 2 6 5" xfId="36771"/>
    <cellStyle name="Output 2 5 5 2 6 6" xfId="36772"/>
    <cellStyle name="Output 2 5 5 2 6 7" xfId="36773"/>
    <cellStyle name="Output 2 5 5 2 7" xfId="36774"/>
    <cellStyle name="Output 2 5 5 2 7 2" xfId="36775"/>
    <cellStyle name="Output 2 5 5 2 7 3" xfId="36776"/>
    <cellStyle name="Output 2 5 5 2 7 4" xfId="36777"/>
    <cellStyle name="Output 2 5 5 2 7 5" xfId="36778"/>
    <cellStyle name="Output 2 5 5 2 8" xfId="36779"/>
    <cellStyle name="Output 2 5 5 2 8 2" xfId="36780"/>
    <cellStyle name="Output 2 5 5 2 8 3" xfId="36781"/>
    <cellStyle name="Output 2 5 5 2 8 4" xfId="36782"/>
    <cellStyle name="Output 2 5 5 2 8 5" xfId="36783"/>
    <cellStyle name="Output 2 5 5 2 9" xfId="36784"/>
    <cellStyle name="Output 2 5 5 2 9 2" xfId="36785"/>
    <cellStyle name="Output 2 5 5 2 9 3" xfId="36786"/>
    <cellStyle name="Output 2 5 5 2 9 4" xfId="36787"/>
    <cellStyle name="Output 2 5 5 2 9 5" xfId="36788"/>
    <cellStyle name="Output 2 5 5 3" xfId="36789"/>
    <cellStyle name="Output 2 5 5 3 10" xfId="36790"/>
    <cellStyle name="Output 2 5 5 3 2" xfId="36791"/>
    <cellStyle name="Output 2 5 5 3 2 2" xfId="36792"/>
    <cellStyle name="Output 2 5 5 3 2 2 2" xfId="36793"/>
    <cellStyle name="Output 2 5 5 3 2 2 3" xfId="36794"/>
    <cellStyle name="Output 2 5 5 3 2 2 4" xfId="36795"/>
    <cellStyle name="Output 2 5 5 3 2 2 5" xfId="36796"/>
    <cellStyle name="Output 2 5 5 3 2 2 6" xfId="36797"/>
    <cellStyle name="Output 2 5 5 3 2 2 7" xfId="36798"/>
    <cellStyle name="Output 2 5 5 3 2 3" xfId="36799"/>
    <cellStyle name="Output 2 5 5 3 2 4" xfId="36800"/>
    <cellStyle name="Output 2 5 5 3 3" xfId="36801"/>
    <cellStyle name="Output 2 5 5 3 3 2" xfId="36802"/>
    <cellStyle name="Output 2 5 5 3 3 2 2" xfId="36803"/>
    <cellStyle name="Output 2 5 5 3 3 2 3" xfId="36804"/>
    <cellStyle name="Output 2 5 5 3 3 2 4" xfId="36805"/>
    <cellStyle name="Output 2 5 5 3 3 2 5" xfId="36806"/>
    <cellStyle name="Output 2 5 5 3 3 2 6" xfId="36807"/>
    <cellStyle name="Output 2 5 5 3 3 2 7" xfId="36808"/>
    <cellStyle name="Output 2 5 5 3 3 3" xfId="36809"/>
    <cellStyle name="Output 2 5 5 3 3 4" xfId="36810"/>
    <cellStyle name="Output 2 5 5 3 4" xfId="36811"/>
    <cellStyle name="Output 2 5 5 3 4 2" xfId="36812"/>
    <cellStyle name="Output 2 5 5 3 4 2 2" xfId="36813"/>
    <cellStyle name="Output 2 5 5 3 4 2 3" xfId="36814"/>
    <cellStyle name="Output 2 5 5 3 4 2 4" xfId="36815"/>
    <cellStyle name="Output 2 5 5 3 4 2 5" xfId="36816"/>
    <cellStyle name="Output 2 5 5 3 4 2 6" xfId="36817"/>
    <cellStyle name="Output 2 5 5 3 4 2 7" xfId="36818"/>
    <cellStyle name="Output 2 5 5 3 4 3" xfId="36819"/>
    <cellStyle name="Output 2 5 5 3 4 4" xfId="36820"/>
    <cellStyle name="Output 2 5 5 3 5" xfId="36821"/>
    <cellStyle name="Output 2 5 5 3 5 2" xfId="36822"/>
    <cellStyle name="Output 2 5 5 3 5 3" xfId="36823"/>
    <cellStyle name="Output 2 5 5 3 5 4" xfId="36824"/>
    <cellStyle name="Output 2 5 5 3 5 5" xfId="36825"/>
    <cellStyle name="Output 2 5 5 3 5 6" xfId="36826"/>
    <cellStyle name="Output 2 5 5 3 5 7" xfId="36827"/>
    <cellStyle name="Output 2 5 5 3 5 8" xfId="36828"/>
    <cellStyle name="Output 2 5 5 3 6" xfId="36829"/>
    <cellStyle name="Output 2 5 5 3 6 2" xfId="36830"/>
    <cellStyle name="Output 2 5 5 3 6 3" xfId="36831"/>
    <cellStyle name="Output 2 5 5 3 6 4" xfId="36832"/>
    <cellStyle name="Output 2 5 5 3 6 5" xfId="36833"/>
    <cellStyle name="Output 2 5 5 3 6 6" xfId="36834"/>
    <cellStyle name="Output 2 5 5 3 6 7" xfId="36835"/>
    <cellStyle name="Output 2 5 5 3 7" xfId="36836"/>
    <cellStyle name="Output 2 5 5 3 8" xfId="36837"/>
    <cellStyle name="Output 2 5 5 3 9" xfId="36838"/>
    <cellStyle name="Output 2 5 5 4" xfId="36839"/>
    <cellStyle name="Output 2 5 5 4 2" xfId="36840"/>
    <cellStyle name="Output 2 5 5 4 2 2" xfId="36841"/>
    <cellStyle name="Output 2 5 5 4 2 3" xfId="36842"/>
    <cellStyle name="Output 2 5 5 4 2 4" xfId="36843"/>
    <cellStyle name="Output 2 5 5 4 2 5" xfId="36844"/>
    <cellStyle name="Output 2 5 5 4 2 6" xfId="36845"/>
    <cellStyle name="Output 2 5 5 4 2 7" xfId="36846"/>
    <cellStyle name="Output 2 5 5 4 3" xfId="36847"/>
    <cellStyle name="Output 2 5 5 4 4" xfId="36848"/>
    <cellStyle name="Output 2 5 5 4 5" xfId="36849"/>
    <cellStyle name="Output 2 5 5 5" xfId="36850"/>
    <cellStyle name="Output 2 5 5 5 2" xfId="36851"/>
    <cellStyle name="Output 2 5 5 5 2 2" xfId="36852"/>
    <cellStyle name="Output 2 5 5 5 2 3" xfId="36853"/>
    <cellStyle name="Output 2 5 5 5 2 4" xfId="36854"/>
    <cellStyle name="Output 2 5 5 5 2 5" xfId="36855"/>
    <cellStyle name="Output 2 5 5 5 2 6" xfId="36856"/>
    <cellStyle name="Output 2 5 5 5 2 7" xfId="36857"/>
    <cellStyle name="Output 2 5 5 5 3" xfId="36858"/>
    <cellStyle name="Output 2 5 5 5 4" xfId="36859"/>
    <cellStyle name="Output 2 5 5 5 5" xfId="36860"/>
    <cellStyle name="Output 2 5 5 6" xfId="36861"/>
    <cellStyle name="Output 2 5 5 6 2" xfId="36862"/>
    <cellStyle name="Output 2 5 5 6 2 2" xfId="36863"/>
    <cellStyle name="Output 2 5 5 6 2 3" xfId="36864"/>
    <cellStyle name="Output 2 5 5 6 2 4" xfId="36865"/>
    <cellStyle name="Output 2 5 5 6 2 5" xfId="36866"/>
    <cellStyle name="Output 2 5 5 6 2 6" xfId="36867"/>
    <cellStyle name="Output 2 5 5 6 2 7" xfId="36868"/>
    <cellStyle name="Output 2 5 5 6 3" xfId="36869"/>
    <cellStyle name="Output 2 5 5 6 4" xfId="36870"/>
    <cellStyle name="Output 2 5 5 6 5" xfId="36871"/>
    <cellStyle name="Output 2 5 5 7" xfId="36872"/>
    <cellStyle name="Output 2 5 5 7 2" xfId="36873"/>
    <cellStyle name="Output 2 5 5 7 2 2" xfId="36874"/>
    <cellStyle name="Output 2 5 5 7 2 3" xfId="36875"/>
    <cellStyle name="Output 2 5 5 7 2 4" xfId="36876"/>
    <cellStyle name="Output 2 5 5 7 2 5" xfId="36877"/>
    <cellStyle name="Output 2 5 5 7 2 6" xfId="36878"/>
    <cellStyle name="Output 2 5 5 7 2 7" xfId="36879"/>
    <cellStyle name="Output 2 5 5 7 3" xfId="36880"/>
    <cellStyle name="Output 2 5 5 7 4" xfId="36881"/>
    <cellStyle name="Output 2 5 5 7 5" xfId="36882"/>
    <cellStyle name="Output 2 5 5 8" xfId="36883"/>
    <cellStyle name="Output 2 5 5 8 2" xfId="36884"/>
    <cellStyle name="Output 2 5 5 8 3" xfId="36885"/>
    <cellStyle name="Output 2 5 5 8 4" xfId="36886"/>
    <cellStyle name="Output 2 5 5 8 5" xfId="36887"/>
    <cellStyle name="Output 2 5 5 8 6" xfId="36888"/>
    <cellStyle name="Output 2 5 5 8 7" xfId="36889"/>
    <cellStyle name="Output 2 5 5 8 8" xfId="36890"/>
    <cellStyle name="Output 2 5 5 9" xfId="36891"/>
    <cellStyle name="Output 2 5 5 9 2" xfId="36892"/>
    <cellStyle name="Output 2 5 5 9 3" xfId="36893"/>
    <cellStyle name="Output 2 5 5 9 4" xfId="36894"/>
    <cellStyle name="Output 2 5 5 9 5" xfId="36895"/>
    <cellStyle name="Output 2 5 5 9 6" xfId="36896"/>
    <cellStyle name="Output 2 5 5 9 7" xfId="36897"/>
    <cellStyle name="Output 2 5 6" xfId="36898"/>
    <cellStyle name="Output 2 5 6 10" xfId="36899"/>
    <cellStyle name="Output 2 5 6 10 2" xfId="36900"/>
    <cellStyle name="Output 2 5 6 10 3" xfId="36901"/>
    <cellStyle name="Output 2 5 6 10 4" xfId="36902"/>
    <cellStyle name="Output 2 5 6 10 5" xfId="36903"/>
    <cellStyle name="Output 2 5 6 11" xfId="36904"/>
    <cellStyle name="Output 2 5 6 11 2" xfId="36905"/>
    <cellStyle name="Output 2 5 6 11 3" xfId="36906"/>
    <cellStyle name="Output 2 5 6 11 4" xfId="36907"/>
    <cellStyle name="Output 2 5 6 11 5" xfId="36908"/>
    <cellStyle name="Output 2 5 6 12" xfId="36909"/>
    <cellStyle name="Output 2 5 6 12 2" xfId="36910"/>
    <cellStyle name="Output 2 5 6 12 3" xfId="36911"/>
    <cellStyle name="Output 2 5 6 12 4" xfId="36912"/>
    <cellStyle name="Output 2 5 6 12 5" xfId="36913"/>
    <cellStyle name="Output 2 5 6 13" xfId="36914"/>
    <cellStyle name="Output 2 5 6 13 2" xfId="36915"/>
    <cellStyle name="Output 2 5 6 13 3" xfId="36916"/>
    <cellStyle name="Output 2 5 6 13 4" xfId="36917"/>
    <cellStyle name="Output 2 5 6 13 5" xfId="36918"/>
    <cellStyle name="Output 2 5 6 14" xfId="36919"/>
    <cellStyle name="Output 2 5 6 14 2" xfId="36920"/>
    <cellStyle name="Output 2 5 6 14 3" xfId="36921"/>
    <cellStyle name="Output 2 5 6 14 4" xfId="36922"/>
    <cellStyle name="Output 2 5 6 14 5" xfId="36923"/>
    <cellStyle name="Output 2 5 6 15" xfId="36924"/>
    <cellStyle name="Output 2 5 6 15 2" xfId="36925"/>
    <cellStyle name="Output 2 5 6 15 3" xfId="36926"/>
    <cellStyle name="Output 2 5 6 15 4" xfId="36927"/>
    <cellStyle name="Output 2 5 6 15 5" xfId="36928"/>
    <cellStyle name="Output 2 5 6 16" xfId="36929"/>
    <cellStyle name="Output 2 5 6 16 2" xfId="36930"/>
    <cellStyle name="Output 2 5 6 16 3" xfId="36931"/>
    <cellStyle name="Output 2 5 6 16 4" xfId="36932"/>
    <cellStyle name="Output 2 5 6 16 5" xfId="36933"/>
    <cellStyle name="Output 2 5 6 17" xfId="36934"/>
    <cellStyle name="Output 2 5 6 17 2" xfId="36935"/>
    <cellStyle name="Output 2 5 6 17 3" xfId="36936"/>
    <cellStyle name="Output 2 5 6 17 4" xfId="36937"/>
    <cellStyle name="Output 2 5 6 17 5" xfId="36938"/>
    <cellStyle name="Output 2 5 6 18" xfId="36939"/>
    <cellStyle name="Output 2 5 6 18 2" xfId="36940"/>
    <cellStyle name="Output 2 5 6 18 3" xfId="36941"/>
    <cellStyle name="Output 2 5 6 18 4" xfId="36942"/>
    <cellStyle name="Output 2 5 6 18 5" xfId="36943"/>
    <cellStyle name="Output 2 5 6 19" xfId="36944"/>
    <cellStyle name="Output 2 5 6 2" xfId="36945"/>
    <cellStyle name="Output 2 5 6 2 2" xfId="36946"/>
    <cellStyle name="Output 2 5 6 2 2 2" xfId="36947"/>
    <cellStyle name="Output 2 5 6 2 2 3" xfId="36948"/>
    <cellStyle name="Output 2 5 6 2 2 4" xfId="36949"/>
    <cellStyle name="Output 2 5 6 2 2 5" xfId="36950"/>
    <cellStyle name="Output 2 5 6 2 2 6" xfId="36951"/>
    <cellStyle name="Output 2 5 6 2 2 7" xfId="36952"/>
    <cellStyle name="Output 2 5 6 2 3" xfId="36953"/>
    <cellStyle name="Output 2 5 6 2 4" xfId="36954"/>
    <cellStyle name="Output 2 5 6 2 5" xfId="36955"/>
    <cellStyle name="Output 2 5 6 3" xfId="36956"/>
    <cellStyle name="Output 2 5 6 3 2" xfId="36957"/>
    <cellStyle name="Output 2 5 6 3 2 2" xfId="36958"/>
    <cellStyle name="Output 2 5 6 3 2 3" xfId="36959"/>
    <cellStyle name="Output 2 5 6 3 2 4" xfId="36960"/>
    <cellStyle name="Output 2 5 6 3 2 5" xfId="36961"/>
    <cellStyle name="Output 2 5 6 3 2 6" xfId="36962"/>
    <cellStyle name="Output 2 5 6 3 2 7" xfId="36963"/>
    <cellStyle name="Output 2 5 6 3 3" xfId="36964"/>
    <cellStyle name="Output 2 5 6 3 4" xfId="36965"/>
    <cellStyle name="Output 2 5 6 3 5" xfId="36966"/>
    <cellStyle name="Output 2 5 6 4" xfId="36967"/>
    <cellStyle name="Output 2 5 6 4 2" xfId="36968"/>
    <cellStyle name="Output 2 5 6 4 2 2" xfId="36969"/>
    <cellStyle name="Output 2 5 6 4 2 3" xfId="36970"/>
    <cellStyle name="Output 2 5 6 4 2 4" xfId="36971"/>
    <cellStyle name="Output 2 5 6 4 2 5" xfId="36972"/>
    <cellStyle name="Output 2 5 6 4 2 6" xfId="36973"/>
    <cellStyle name="Output 2 5 6 4 2 7" xfId="36974"/>
    <cellStyle name="Output 2 5 6 4 3" xfId="36975"/>
    <cellStyle name="Output 2 5 6 4 4" xfId="36976"/>
    <cellStyle name="Output 2 5 6 4 5" xfId="36977"/>
    <cellStyle name="Output 2 5 6 5" xfId="36978"/>
    <cellStyle name="Output 2 5 6 5 2" xfId="36979"/>
    <cellStyle name="Output 2 5 6 5 3" xfId="36980"/>
    <cellStyle name="Output 2 5 6 5 4" xfId="36981"/>
    <cellStyle name="Output 2 5 6 5 5" xfId="36982"/>
    <cellStyle name="Output 2 5 6 5 6" xfId="36983"/>
    <cellStyle name="Output 2 5 6 5 7" xfId="36984"/>
    <cellStyle name="Output 2 5 6 5 8" xfId="36985"/>
    <cellStyle name="Output 2 5 6 6" xfId="36986"/>
    <cellStyle name="Output 2 5 6 6 2" xfId="36987"/>
    <cellStyle name="Output 2 5 6 6 3" xfId="36988"/>
    <cellStyle name="Output 2 5 6 6 4" xfId="36989"/>
    <cellStyle name="Output 2 5 6 6 5" xfId="36990"/>
    <cellStyle name="Output 2 5 6 6 6" xfId="36991"/>
    <cellStyle name="Output 2 5 6 6 7" xfId="36992"/>
    <cellStyle name="Output 2 5 6 7" xfId="36993"/>
    <cellStyle name="Output 2 5 6 7 2" xfId="36994"/>
    <cellStyle name="Output 2 5 6 7 3" xfId="36995"/>
    <cellStyle name="Output 2 5 6 7 4" xfId="36996"/>
    <cellStyle name="Output 2 5 6 7 5" xfId="36997"/>
    <cellStyle name="Output 2 5 6 8" xfId="36998"/>
    <cellStyle name="Output 2 5 6 8 2" xfId="36999"/>
    <cellStyle name="Output 2 5 6 8 3" xfId="37000"/>
    <cellStyle name="Output 2 5 6 8 4" xfId="37001"/>
    <cellStyle name="Output 2 5 6 8 5" xfId="37002"/>
    <cellStyle name="Output 2 5 6 9" xfId="37003"/>
    <cellStyle name="Output 2 5 6 9 2" xfId="37004"/>
    <cellStyle name="Output 2 5 6 9 3" xfId="37005"/>
    <cellStyle name="Output 2 5 6 9 4" xfId="37006"/>
    <cellStyle name="Output 2 5 6 9 5" xfId="37007"/>
    <cellStyle name="Output 2 5 7" xfId="37008"/>
    <cellStyle name="Output 2 5 7 10" xfId="37009"/>
    <cellStyle name="Output 2 5 7 2" xfId="37010"/>
    <cellStyle name="Output 2 5 7 2 2" xfId="37011"/>
    <cellStyle name="Output 2 5 7 2 2 2" xfId="37012"/>
    <cellStyle name="Output 2 5 7 2 2 3" xfId="37013"/>
    <cellStyle name="Output 2 5 7 2 2 4" xfId="37014"/>
    <cellStyle name="Output 2 5 7 2 2 5" xfId="37015"/>
    <cellStyle name="Output 2 5 7 2 2 6" xfId="37016"/>
    <cellStyle name="Output 2 5 7 2 2 7" xfId="37017"/>
    <cellStyle name="Output 2 5 7 2 3" xfId="37018"/>
    <cellStyle name="Output 2 5 7 2 4" xfId="37019"/>
    <cellStyle name="Output 2 5 7 3" xfId="37020"/>
    <cellStyle name="Output 2 5 7 3 2" xfId="37021"/>
    <cellStyle name="Output 2 5 7 3 2 2" xfId="37022"/>
    <cellStyle name="Output 2 5 7 3 2 3" xfId="37023"/>
    <cellStyle name="Output 2 5 7 3 2 4" xfId="37024"/>
    <cellStyle name="Output 2 5 7 3 2 5" xfId="37025"/>
    <cellStyle name="Output 2 5 7 3 2 6" xfId="37026"/>
    <cellStyle name="Output 2 5 7 3 2 7" xfId="37027"/>
    <cellStyle name="Output 2 5 7 3 3" xfId="37028"/>
    <cellStyle name="Output 2 5 7 3 4" xfId="37029"/>
    <cellStyle name="Output 2 5 7 4" xfId="37030"/>
    <cellStyle name="Output 2 5 7 4 2" xfId="37031"/>
    <cellStyle name="Output 2 5 7 4 2 2" xfId="37032"/>
    <cellStyle name="Output 2 5 7 4 2 3" xfId="37033"/>
    <cellStyle name="Output 2 5 7 4 2 4" xfId="37034"/>
    <cellStyle name="Output 2 5 7 4 2 5" xfId="37035"/>
    <cellStyle name="Output 2 5 7 4 2 6" xfId="37036"/>
    <cellStyle name="Output 2 5 7 4 2 7" xfId="37037"/>
    <cellStyle name="Output 2 5 7 4 3" xfId="37038"/>
    <cellStyle name="Output 2 5 7 4 4" xfId="37039"/>
    <cellStyle name="Output 2 5 7 5" xfId="37040"/>
    <cellStyle name="Output 2 5 7 5 2" xfId="37041"/>
    <cellStyle name="Output 2 5 7 5 3" xfId="37042"/>
    <cellStyle name="Output 2 5 7 5 4" xfId="37043"/>
    <cellStyle name="Output 2 5 7 5 5" xfId="37044"/>
    <cellStyle name="Output 2 5 7 5 6" xfId="37045"/>
    <cellStyle name="Output 2 5 7 5 7" xfId="37046"/>
    <cellStyle name="Output 2 5 7 5 8" xfId="37047"/>
    <cellStyle name="Output 2 5 7 6" xfId="37048"/>
    <cellStyle name="Output 2 5 7 6 2" xfId="37049"/>
    <cellStyle name="Output 2 5 7 6 3" xfId="37050"/>
    <cellStyle name="Output 2 5 7 6 4" xfId="37051"/>
    <cellStyle name="Output 2 5 7 6 5" xfId="37052"/>
    <cellStyle name="Output 2 5 7 6 6" xfId="37053"/>
    <cellStyle name="Output 2 5 7 6 7" xfId="37054"/>
    <cellStyle name="Output 2 5 7 7" xfId="37055"/>
    <cellStyle name="Output 2 5 7 8" xfId="37056"/>
    <cellStyle name="Output 2 5 7 9" xfId="37057"/>
    <cellStyle name="Output 2 5 8" xfId="37058"/>
    <cellStyle name="Output 2 5 8 2" xfId="37059"/>
    <cellStyle name="Output 2 5 8 2 2" xfId="37060"/>
    <cellStyle name="Output 2 5 8 2 3" xfId="37061"/>
    <cellStyle name="Output 2 5 8 2 4" xfId="37062"/>
    <cellStyle name="Output 2 5 8 2 5" xfId="37063"/>
    <cellStyle name="Output 2 5 8 2 6" xfId="37064"/>
    <cellStyle name="Output 2 5 8 2 7" xfId="37065"/>
    <cellStyle name="Output 2 5 8 3" xfId="37066"/>
    <cellStyle name="Output 2 5 8 4" xfId="37067"/>
    <cellStyle name="Output 2 5 8 5" xfId="37068"/>
    <cellStyle name="Output 2 5 9" xfId="37069"/>
    <cellStyle name="Output 2 5 9 2" xfId="37070"/>
    <cellStyle name="Output 2 5 9 2 2" xfId="37071"/>
    <cellStyle name="Output 2 5 9 2 3" xfId="37072"/>
    <cellStyle name="Output 2 5 9 2 4" xfId="37073"/>
    <cellStyle name="Output 2 5 9 2 5" xfId="37074"/>
    <cellStyle name="Output 2 5 9 2 6" xfId="37075"/>
    <cellStyle name="Output 2 5 9 2 7" xfId="37076"/>
    <cellStyle name="Output 2 5 9 3" xfId="37077"/>
    <cellStyle name="Output 2 5 9 4" xfId="37078"/>
    <cellStyle name="Output 2 5 9 5" xfId="37079"/>
    <cellStyle name="Output 2 6" xfId="37080"/>
    <cellStyle name="Output 2 6 10" xfId="37081"/>
    <cellStyle name="Output 2 6 10 2" xfId="37082"/>
    <cellStyle name="Output 2 6 10 2 2" xfId="37083"/>
    <cellStyle name="Output 2 6 10 2 3" xfId="37084"/>
    <cellStyle name="Output 2 6 10 2 4" xfId="37085"/>
    <cellStyle name="Output 2 6 10 2 5" xfId="37086"/>
    <cellStyle name="Output 2 6 10 2 6" xfId="37087"/>
    <cellStyle name="Output 2 6 10 2 7" xfId="37088"/>
    <cellStyle name="Output 2 6 10 3" xfId="37089"/>
    <cellStyle name="Output 2 6 10 4" xfId="37090"/>
    <cellStyle name="Output 2 6 10 5" xfId="37091"/>
    <cellStyle name="Output 2 6 11" xfId="37092"/>
    <cellStyle name="Output 2 6 11 2" xfId="37093"/>
    <cellStyle name="Output 2 6 11 2 2" xfId="37094"/>
    <cellStyle name="Output 2 6 11 2 3" xfId="37095"/>
    <cellStyle name="Output 2 6 11 2 4" xfId="37096"/>
    <cellStyle name="Output 2 6 11 2 5" xfId="37097"/>
    <cellStyle name="Output 2 6 11 2 6" xfId="37098"/>
    <cellStyle name="Output 2 6 11 2 7" xfId="37099"/>
    <cellStyle name="Output 2 6 11 3" xfId="37100"/>
    <cellStyle name="Output 2 6 11 4" xfId="37101"/>
    <cellStyle name="Output 2 6 11 5" xfId="37102"/>
    <cellStyle name="Output 2 6 12" xfId="37103"/>
    <cellStyle name="Output 2 6 12 2" xfId="37104"/>
    <cellStyle name="Output 2 6 12 3" xfId="37105"/>
    <cellStyle name="Output 2 6 12 4" xfId="37106"/>
    <cellStyle name="Output 2 6 12 5" xfId="37107"/>
    <cellStyle name="Output 2 6 12 6" xfId="37108"/>
    <cellStyle name="Output 2 6 12 7" xfId="37109"/>
    <cellStyle name="Output 2 6 12 8" xfId="37110"/>
    <cellStyle name="Output 2 6 13" xfId="37111"/>
    <cellStyle name="Output 2 6 13 2" xfId="37112"/>
    <cellStyle name="Output 2 6 13 3" xfId="37113"/>
    <cellStyle name="Output 2 6 13 4" xfId="37114"/>
    <cellStyle name="Output 2 6 13 5" xfId="37115"/>
    <cellStyle name="Output 2 6 13 6" xfId="37116"/>
    <cellStyle name="Output 2 6 13 7" xfId="37117"/>
    <cellStyle name="Output 2 6 14" xfId="37118"/>
    <cellStyle name="Output 2 6 14 2" xfId="37119"/>
    <cellStyle name="Output 2 6 14 3" xfId="37120"/>
    <cellStyle name="Output 2 6 14 4" xfId="37121"/>
    <cellStyle name="Output 2 6 14 5" xfId="37122"/>
    <cellStyle name="Output 2 6 15" xfId="37123"/>
    <cellStyle name="Output 2 6 15 2" xfId="37124"/>
    <cellStyle name="Output 2 6 15 3" xfId="37125"/>
    <cellStyle name="Output 2 6 15 4" xfId="37126"/>
    <cellStyle name="Output 2 6 15 5" xfId="37127"/>
    <cellStyle name="Output 2 6 16" xfId="37128"/>
    <cellStyle name="Output 2 6 16 2" xfId="37129"/>
    <cellStyle name="Output 2 6 16 3" xfId="37130"/>
    <cellStyle name="Output 2 6 16 4" xfId="37131"/>
    <cellStyle name="Output 2 6 16 5" xfId="37132"/>
    <cellStyle name="Output 2 6 17" xfId="37133"/>
    <cellStyle name="Output 2 6 17 2" xfId="37134"/>
    <cellStyle name="Output 2 6 17 3" xfId="37135"/>
    <cellStyle name="Output 2 6 17 4" xfId="37136"/>
    <cellStyle name="Output 2 6 17 5" xfId="37137"/>
    <cellStyle name="Output 2 6 18" xfId="37138"/>
    <cellStyle name="Output 2 6 18 2" xfId="37139"/>
    <cellStyle name="Output 2 6 18 3" xfId="37140"/>
    <cellStyle name="Output 2 6 18 4" xfId="37141"/>
    <cellStyle name="Output 2 6 18 5" xfId="37142"/>
    <cellStyle name="Output 2 6 19" xfId="37143"/>
    <cellStyle name="Output 2 6 19 2" xfId="37144"/>
    <cellStyle name="Output 2 6 19 3" xfId="37145"/>
    <cellStyle name="Output 2 6 19 4" xfId="37146"/>
    <cellStyle name="Output 2 6 19 5" xfId="37147"/>
    <cellStyle name="Output 2 6 2" xfId="37148"/>
    <cellStyle name="Output 2 6 2 10" xfId="37149"/>
    <cellStyle name="Output 2 6 2 10 2" xfId="37150"/>
    <cellStyle name="Output 2 6 2 10 3" xfId="37151"/>
    <cellStyle name="Output 2 6 2 10 4" xfId="37152"/>
    <cellStyle name="Output 2 6 2 10 5" xfId="37153"/>
    <cellStyle name="Output 2 6 2 10 6" xfId="37154"/>
    <cellStyle name="Output 2 6 2 10 7" xfId="37155"/>
    <cellStyle name="Output 2 6 2 10 8" xfId="37156"/>
    <cellStyle name="Output 2 6 2 11" xfId="37157"/>
    <cellStyle name="Output 2 6 2 11 2" xfId="37158"/>
    <cellStyle name="Output 2 6 2 11 3" xfId="37159"/>
    <cellStyle name="Output 2 6 2 11 4" xfId="37160"/>
    <cellStyle name="Output 2 6 2 11 5" xfId="37161"/>
    <cellStyle name="Output 2 6 2 11 6" xfId="37162"/>
    <cellStyle name="Output 2 6 2 11 7" xfId="37163"/>
    <cellStyle name="Output 2 6 2 12" xfId="37164"/>
    <cellStyle name="Output 2 6 2 12 2" xfId="37165"/>
    <cellStyle name="Output 2 6 2 12 3" xfId="37166"/>
    <cellStyle name="Output 2 6 2 12 4" xfId="37167"/>
    <cellStyle name="Output 2 6 2 12 5" xfId="37168"/>
    <cellStyle name="Output 2 6 2 13" xfId="37169"/>
    <cellStyle name="Output 2 6 2 13 2" xfId="37170"/>
    <cellStyle name="Output 2 6 2 13 3" xfId="37171"/>
    <cellStyle name="Output 2 6 2 13 4" xfId="37172"/>
    <cellStyle name="Output 2 6 2 13 5" xfId="37173"/>
    <cellStyle name="Output 2 6 2 14" xfId="37174"/>
    <cellStyle name="Output 2 6 2 14 2" xfId="37175"/>
    <cellStyle name="Output 2 6 2 14 3" xfId="37176"/>
    <cellStyle name="Output 2 6 2 14 4" xfId="37177"/>
    <cellStyle name="Output 2 6 2 14 5" xfId="37178"/>
    <cellStyle name="Output 2 6 2 15" xfId="37179"/>
    <cellStyle name="Output 2 6 2 15 2" xfId="37180"/>
    <cellStyle name="Output 2 6 2 15 3" xfId="37181"/>
    <cellStyle name="Output 2 6 2 15 4" xfId="37182"/>
    <cellStyle name="Output 2 6 2 15 5" xfId="37183"/>
    <cellStyle name="Output 2 6 2 16" xfId="37184"/>
    <cellStyle name="Output 2 6 2 16 2" xfId="37185"/>
    <cellStyle name="Output 2 6 2 16 3" xfId="37186"/>
    <cellStyle name="Output 2 6 2 16 4" xfId="37187"/>
    <cellStyle name="Output 2 6 2 16 5" xfId="37188"/>
    <cellStyle name="Output 2 6 2 17" xfId="37189"/>
    <cellStyle name="Output 2 6 2 17 2" xfId="37190"/>
    <cellStyle name="Output 2 6 2 17 3" xfId="37191"/>
    <cellStyle name="Output 2 6 2 17 4" xfId="37192"/>
    <cellStyle name="Output 2 6 2 17 5" xfId="37193"/>
    <cellStyle name="Output 2 6 2 18" xfId="37194"/>
    <cellStyle name="Output 2 6 2 2" xfId="37195"/>
    <cellStyle name="Output 2 6 2 2 10" xfId="37196"/>
    <cellStyle name="Output 2 6 2 2 10 2" xfId="37197"/>
    <cellStyle name="Output 2 6 2 2 10 3" xfId="37198"/>
    <cellStyle name="Output 2 6 2 2 10 4" xfId="37199"/>
    <cellStyle name="Output 2 6 2 2 10 5" xfId="37200"/>
    <cellStyle name="Output 2 6 2 2 11" xfId="37201"/>
    <cellStyle name="Output 2 6 2 2 11 2" xfId="37202"/>
    <cellStyle name="Output 2 6 2 2 11 3" xfId="37203"/>
    <cellStyle name="Output 2 6 2 2 11 4" xfId="37204"/>
    <cellStyle name="Output 2 6 2 2 11 5" xfId="37205"/>
    <cellStyle name="Output 2 6 2 2 12" xfId="37206"/>
    <cellStyle name="Output 2 6 2 2 12 2" xfId="37207"/>
    <cellStyle name="Output 2 6 2 2 12 3" xfId="37208"/>
    <cellStyle name="Output 2 6 2 2 12 4" xfId="37209"/>
    <cellStyle name="Output 2 6 2 2 12 5" xfId="37210"/>
    <cellStyle name="Output 2 6 2 2 13" xfId="37211"/>
    <cellStyle name="Output 2 6 2 2 13 2" xfId="37212"/>
    <cellStyle name="Output 2 6 2 2 13 3" xfId="37213"/>
    <cellStyle name="Output 2 6 2 2 13 4" xfId="37214"/>
    <cellStyle name="Output 2 6 2 2 13 5" xfId="37215"/>
    <cellStyle name="Output 2 6 2 2 14" xfId="37216"/>
    <cellStyle name="Output 2 6 2 2 14 2" xfId="37217"/>
    <cellStyle name="Output 2 6 2 2 14 3" xfId="37218"/>
    <cellStyle name="Output 2 6 2 2 14 4" xfId="37219"/>
    <cellStyle name="Output 2 6 2 2 14 5" xfId="37220"/>
    <cellStyle name="Output 2 6 2 2 15" xfId="37221"/>
    <cellStyle name="Output 2 6 2 2 15 2" xfId="37222"/>
    <cellStyle name="Output 2 6 2 2 15 3" xfId="37223"/>
    <cellStyle name="Output 2 6 2 2 15 4" xfId="37224"/>
    <cellStyle name="Output 2 6 2 2 15 5" xfId="37225"/>
    <cellStyle name="Output 2 6 2 2 16" xfId="37226"/>
    <cellStyle name="Output 2 6 2 2 16 2" xfId="37227"/>
    <cellStyle name="Output 2 6 2 2 16 3" xfId="37228"/>
    <cellStyle name="Output 2 6 2 2 16 4" xfId="37229"/>
    <cellStyle name="Output 2 6 2 2 16 5" xfId="37230"/>
    <cellStyle name="Output 2 6 2 2 17" xfId="37231"/>
    <cellStyle name="Output 2 6 2 2 17 2" xfId="37232"/>
    <cellStyle name="Output 2 6 2 2 17 3" xfId="37233"/>
    <cellStyle name="Output 2 6 2 2 17 4" xfId="37234"/>
    <cellStyle name="Output 2 6 2 2 17 5" xfId="37235"/>
    <cellStyle name="Output 2 6 2 2 18" xfId="37236"/>
    <cellStyle name="Output 2 6 2 2 18 2" xfId="37237"/>
    <cellStyle name="Output 2 6 2 2 18 3" xfId="37238"/>
    <cellStyle name="Output 2 6 2 2 18 4" xfId="37239"/>
    <cellStyle name="Output 2 6 2 2 18 5" xfId="37240"/>
    <cellStyle name="Output 2 6 2 2 19" xfId="37241"/>
    <cellStyle name="Output 2 6 2 2 2" xfId="37242"/>
    <cellStyle name="Output 2 6 2 2 2 10" xfId="37243"/>
    <cellStyle name="Output 2 6 2 2 2 10 2" xfId="37244"/>
    <cellStyle name="Output 2 6 2 2 2 10 3" xfId="37245"/>
    <cellStyle name="Output 2 6 2 2 2 10 4" xfId="37246"/>
    <cellStyle name="Output 2 6 2 2 2 10 5" xfId="37247"/>
    <cellStyle name="Output 2 6 2 2 2 11" xfId="37248"/>
    <cellStyle name="Output 2 6 2 2 2 11 2" xfId="37249"/>
    <cellStyle name="Output 2 6 2 2 2 11 3" xfId="37250"/>
    <cellStyle name="Output 2 6 2 2 2 11 4" xfId="37251"/>
    <cellStyle name="Output 2 6 2 2 2 11 5" xfId="37252"/>
    <cellStyle name="Output 2 6 2 2 2 12" xfId="37253"/>
    <cellStyle name="Output 2 6 2 2 2 12 2" xfId="37254"/>
    <cellStyle name="Output 2 6 2 2 2 12 3" xfId="37255"/>
    <cellStyle name="Output 2 6 2 2 2 12 4" xfId="37256"/>
    <cellStyle name="Output 2 6 2 2 2 12 5" xfId="37257"/>
    <cellStyle name="Output 2 6 2 2 2 13" xfId="37258"/>
    <cellStyle name="Output 2 6 2 2 2 13 2" xfId="37259"/>
    <cellStyle name="Output 2 6 2 2 2 13 3" xfId="37260"/>
    <cellStyle name="Output 2 6 2 2 2 13 4" xfId="37261"/>
    <cellStyle name="Output 2 6 2 2 2 13 5" xfId="37262"/>
    <cellStyle name="Output 2 6 2 2 2 14" xfId="37263"/>
    <cellStyle name="Output 2 6 2 2 2 14 2" xfId="37264"/>
    <cellStyle name="Output 2 6 2 2 2 14 3" xfId="37265"/>
    <cellStyle name="Output 2 6 2 2 2 14 4" xfId="37266"/>
    <cellStyle name="Output 2 6 2 2 2 14 5" xfId="37267"/>
    <cellStyle name="Output 2 6 2 2 2 15" xfId="37268"/>
    <cellStyle name="Output 2 6 2 2 2 15 2" xfId="37269"/>
    <cellStyle name="Output 2 6 2 2 2 15 3" xfId="37270"/>
    <cellStyle name="Output 2 6 2 2 2 15 4" xfId="37271"/>
    <cellStyle name="Output 2 6 2 2 2 15 5" xfId="37272"/>
    <cellStyle name="Output 2 6 2 2 2 16" xfId="37273"/>
    <cellStyle name="Output 2 6 2 2 2 16 2" xfId="37274"/>
    <cellStyle name="Output 2 6 2 2 2 16 3" xfId="37275"/>
    <cellStyle name="Output 2 6 2 2 2 16 4" xfId="37276"/>
    <cellStyle name="Output 2 6 2 2 2 16 5" xfId="37277"/>
    <cellStyle name="Output 2 6 2 2 2 17" xfId="37278"/>
    <cellStyle name="Output 2 6 2 2 2 17 2" xfId="37279"/>
    <cellStyle name="Output 2 6 2 2 2 17 3" xfId="37280"/>
    <cellStyle name="Output 2 6 2 2 2 17 4" xfId="37281"/>
    <cellStyle name="Output 2 6 2 2 2 17 5" xfId="37282"/>
    <cellStyle name="Output 2 6 2 2 2 18" xfId="37283"/>
    <cellStyle name="Output 2 6 2 2 2 18 2" xfId="37284"/>
    <cellStyle name="Output 2 6 2 2 2 18 3" xfId="37285"/>
    <cellStyle name="Output 2 6 2 2 2 18 4" xfId="37286"/>
    <cellStyle name="Output 2 6 2 2 2 18 5" xfId="37287"/>
    <cellStyle name="Output 2 6 2 2 2 19" xfId="37288"/>
    <cellStyle name="Output 2 6 2 2 2 2" xfId="37289"/>
    <cellStyle name="Output 2 6 2 2 2 2 2" xfId="37290"/>
    <cellStyle name="Output 2 6 2 2 2 2 2 2" xfId="37291"/>
    <cellStyle name="Output 2 6 2 2 2 2 2 3" xfId="37292"/>
    <cellStyle name="Output 2 6 2 2 2 2 2 4" xfId="37293"/>
    <cellStyle name="Output 2 6 2 2 2 2 2 5" xfId="37294"/>
    <cellStyle name="Output 2 6 2 2 2 2 2 6" xfId="37295"/>
    <cellStyle name="Output 2 6 2 2 2 2 2 7" xfId="37296"/>
    <cellStyle name="Output 2 6 2 2 2 2 3" xfId="37297"/>
    <cellStyle name="Output 2 6 2 2 2 2 4" xfId="37298"/>
    <cellStyle name="Output 2 6 2 2 2 2 5" xfId="37299"/>
    <cellStyle name="Output 2 6 2 2 2 3" xfId="37300"/>
    <cellStyle name="Output 2 6 2 2 2 3 2" xfId="37301"/>
    <cellStyle name="Output 2 6 2 2 2 3 2 2" xfId="37302"/>
    <cellStyle name="Output 2 6 2 2 2 3 2 3" xfId="37303"/>
    <cellStyle name="Output 2 6 2 2 2 3 2 4" xfId="37304"/>
    <cellStyle name="Output 2 6 2 2 2 3 2 5" xfId="37305"/>
    <cellStyle name="Output 2 6 2 2 2 3 2 6" xfId="37306"/>
    <cellStyle name="Output 2 6 2 2 2 3 2 7" xfId="37307"/>
    <cellStyle name="Output 2 6 2 2 2 3 3" xfId="37308"/>
    <cellStyle name="Output 2 6 2 2 2 3 4" xfId="37309"/>
    <cellStyle name="Output 2 6 2 2 2 3 5" xfId="37310"/>
    <cellStyle name="Output 2 6 2 2 2 4" xfId="37311"/>
    <cellStyle name="Output 2 6 2 2 2 4 2" xfId="37312"/>
    <cellStyle name="Output 2 6 2 2 2 4 2 2" xfId="37313"/>
    <cellStyle name="Output 2 6 2 2 2 4 2 3" xfId="37314"/>
    <cellStyle name="Output 2 6 2 2 2 4 2 4" xfId="37315"/>
    <cellStyle name="Output 2 6 2 2 2 4 2 5" xfId="37316"/>
    <cellStyle name="Output 2 6 2 2 2 4 2 6" xfId="37317"/>
    <cellStyle name="Output 2 6 2 2 2 4 2 7" xfId="37318"/>
    <cellStyle name="Output 2 6 2 2 2 4 3" xfId="37319"/>
    <cellStyle name="Output 2 6 2 2 2 4 4" xfId="37320"/>
    <cellStyle name="Output 2 6 2 2 2 4 5" xfId="37321"/>
    <cellStyle name="Output 2 6 2 2 2 5" xfId="37322"/>
    <cellStyle name="Output 2 6 2 2 2 5 2" xfId="37323"/>
    <cellStyle name="Output 2 6 2 2 2 5 3" xfId="37324"/>
    <cellStyle name="Output 2 6 2 2 2 5 4" xfId="37325"/>
    <cellStyle name="Output 2 6 2 2 2 5 5" xfId="37326"/>
    <cellStyle name="Output 2 6 2 2 2 5 6" xfId="37327"/>
    <cellStyle name="Output 2 6 2 2 2 5 7" xfId="37328"/>
    <cellStyle name="Output 2 6 2 2 2 5 8" xfId="37329"/>
    <cellStyle name="Output 2 6 2 2 2 6" xfId="37330"/>
    <cellStyle name="Output 2 6 2 2 2 6 2" xfId="37331"/>
    <cellStyle name="Output 2 6 2 2 2 6 3" xfId="37332"/>
    <cellStyle name="Output 2 6 2 2 2 6 4" xfId="37333"/>
    <cellStyle name="Output 2 6 2 2 2 6 5" xfId="37334"/>
    <cellStyle name="Output 2 6 2 2 2 6 6" xfId="37335"/>
    <cellStyle name="Output 2 6 2 2 2 6 7" xfId="37336"/>
    <cellStyle name="Output 2 6 2 2 2 7" xfId="37337"/>
    <cellStyle name="Output 2 6 2 2 2 7 2" xfId="37338"/>
    <cellStyle name="Output 2 6 2 2 2 7 3" xfId="37339"/>
    <cellStyle name="Output 2 6 2 2 2 7 4" xfId="37340"/>
    <cellStyle name="Output 2 6 2 2 2 7 5" xfId="37341"/>
    <cellStyle name="Output 2 6 2 2 2 8" xfId="37342"/>
    <cellStyle name="Output 2 6 2 2 2 8 2" xfId="37343"/>
    <cellStyle name="Output 2 6 2 2 2 8 3" xfId="37344"/>
    <cellStyle name="Output 2 6 2 2 2 8 4" xfId="37345"/>
    <cellStyle name="Output 2 6 2 2 2 8 5" xfId="37346"/>
    <cellStyle name="Output 2 6 2 2 2 9" xfId="37347"/>
    <cellStyle name="Output 2 6 2 2 2 9 2" xfId="37348"/>
    <cellStyle name="Output 2 6 2 2 2 9 3" xfId="37349"/>
    <cellStyle name="Output 2 6 2 2 2 9 4" xfId="37350"/>
    <cellStyle name="Output 2 6 2 2 2 9 5" xfId="37351"/>
    <cellStyle name="Output 2 6 2 2 3" xfId="37352"/>
    <cellStyle name="Output 2 6 2 2 3 10" xfId="37353"/>
    <cellStyle name="Output 2 6 2 2 3 2" xfId="37354"/>
    <cellStyle name="Output 2 6 2 2 3 2 2" xfId="37355"/>
    <cellStyle name="Output 2 6 2 2 3 2 2 2" xfId="37356"/>
    <cellStyle name="Output 2 6 2 2 3 2 2 3" xfId="37357"/>
    <cellStyle name="Output 2 6 2 2 3 2 2 4" xfId="37358"/>
    <cellStyle name="Output 2 6 2 2 3 2 2 5" xfId="37359"/>
    <cellStyle name="Output 2 6 2 2 3 2 2 6" xfId="37360"/>
    <cellStyle name="Output 2 6 2 2 3 2 2 7" xfId="37361"/>
    <cellStyle name="Output 2 6 2 2 3 2 3" xfId="37362"/>
    <cellStyle name="Output 2 6 2 2 3 2 4" xfId="37363"/>
    <cellStyle name="Output 2 6 2 2 3 3" xfId="37364"/>
    <cellStyle name="Output 2 6 2 2 3 3 2" xfId="37365"/>
    <cellStyle name="Output 2 6 2 2 3 3 2 2" xfId="37366"/>
    <cellStyle name="Output 2 6 2 2 3 3 2 3" xfId="37367"/>
    <cellStyle name="Output 2 6 2 2 3 3 2 4" xfId="37368"/>
    <cellStyle name="Output 2 6 2 2 3 3 2 5" xfId="37369"/>
    <cellStyle name="Output 2 6 2 2 3 3 2 6" xfId="37370"/>
    <cellStyle name="Output 2 6 2 2 3 3 2 7" xfId="37371"/>
    <cellStyle name="Output 2 6 2 2 3 3 3" xfId="37372"/>
    <cellStyle name="Output 2 6 2 2 3 3 4" xfId="37373"/>
    <cellStyle name="Output 2 6 2 2 3 4" xfId="37374"/>
    <cellStyle name="Output 2 6 2 2 3 4 2" xfId="37375"/>
    <cellStyle name="Output 2 6 2 2 3 4 2 2" xfId="37376"/>
    <cellStyle name="Output 2 6 2 2 3 4 2 3" xfId="37377"/>
    <cellStyle name="Output 2 6 2 2 3 4 2 4" xfId="37378"/>
    <cellStyle name="Output 2 6 2 2 3 4 2 5" xfId="37379"/>
    <cellStyle name="Output 2 6 2 2 3 4 2 6" xfId="37380"/>
    <cellStyle name="Output 2 6 2 2 3 4 2 7" xfId="37381"/>
    <cellStyle name="Output 2 6 2 2 3 4 3" xfId="37382"/>
    <cellStyle name="Output 2 6 2 2 3 4 4" xfId="37383"/>
    <cellStyle name="Output 2 6 2 2 3 5" xfId="37384"/>
    <cellStyle name="Output 2 6 2 2 3 5 2" xfId="37385"/>
    <cellStyle name="Output 2 6 2 2 3 5 3" xfId="37386"/>
    <cellStyle name="Output 2 6 2 2 3 5 4" xfId="37387"/>
    <cellStyle name="Output 2 6 2 2 3 5 5" xfId="37388"/>
    <cellStyle name="Output 2 6 2 2 3 5 6" xfId="37389"/>
    <cellStyle name="Output 2 6 2 2 3 5 7" xfId="37390"/>
    <cellStyle name="Output 2 6 2 2 3 5 8" xfId="37391"/>
    <cellStyle name="Output 2 6 2 2 3 6" xfId="37392"/>
    <cellStyle name="Output 2 6 2 2 3 6 2" xfId="37393"/>
    <cellStyle name="Output 2 6 2 2 3 6 3" xfId="37394"/>
    <cellStyle name="Output 2 6 2 2 3 6 4" xfId="37395"/>
    <cellStyle name="Output 2 6 2 2 3 6 5" xfId="37396"/>
    <cellStyle name="Output 2 6 2 2 3 6 6" xfId="37397"/>
    <cellStyle name="Output 2 6 2 2 3 6 7" xfId="37398"/>
    <cellStyle name="Output 2 6 2 2 3 7" xfId="37399"/>
    <cellStyle name="Output 2 6 2 2 3 8" xfId="37400"/>
    <cellStyle name="Output 2 6 2 2 3 9" xfId="37401"/>
    <cellStyle name="Output 2 6 2 2 4" xfId="37402"/>
    <cellStyle name="Output 2 6 2 2 4 2" xfId="37403"/>
    <cellStyle name="Output 2 6 2 2 4 2 2" xfId="37404"/>
    <cellStyle name="Output 2 6 2 2 4 2 3" xfId="37405"/>
    <cellStyle name="Output 2 6 2 2 4 2 4" xfId="37406"/>
    <cellStyle name="Output 2 6 2 2 4 2 5" xfId="37407"/>
    <cellStyle name="Output 2 6 2 2 4 2 6" xfId="37408"/>
    <cellStyle name="Output 2 6 2 2 4 2 7" xfId="37409"/>
    <cellStyle name="Output 2 6 2 2 4 3" xfId="37410"/>
    <cellStyle name="Output 2 6 2 2 4 4" xfId="37411"/>
    <cellStyle name="Output 2 6 2 2 4 5" xfId="37412"/>
    <cellStyle name="Output 2 6 2 2 5" xfId="37413"/>
    <cellStyle name="Output 2 6 2 2 5 2" xfId="37414"/>
    <cellStyle name="Output 2 6 2 2 5 2 2" xfId="37415"/>
    <cellStyle name="Output 2 6 2 2 5 2 3" xfId="37416"/>
    <cellStyle name="Output 2 6 2 2 5 2 4" xfId="37417"/>
    <cellStyle name="Output 2 6 2 2 5 2 5" xfId="37418"/>
    <cellStyle name="Output 2 6 2 2 5 2 6" xfId="37419"/>
    <cellStyle name="Output 2 6 2 2 5 2 7" xfId="37420"/>
    <cellStyle name="Output 2 6 2 2 5 3" xfId="37421"/>
    <cellStyle name="Output 2 6 2 2 5 4" xfId="37422"/>
    <cellStyle name="Output 2 6 2 2 5 5" xfId="37423"/>
    <cellStyle name="Output 2 6 2 2 6" xfId="37424"/>
    <cellStyle name="Output 2 6 2 2 6 2" xfId="37425"/>
    <cellStyle name="Output 2 6 2 2 6 2 2" xfId="37426"/>
    <cellStyle name="Output 2 6 2 2 6 2 3" xfId="37427"/>
    <cellStyle name="Output 2 6 2 2 6 2 4" xfId="37428"/>
    <cellStyle name="Output 2 6 2 2 6 2 5" xfId="37429"/>
    <cellStyle name="Output 2 6 2 2 6 2 6" xfId="37430"/>
    <cellStyle name="Output 2 6 2 2 6 2 7" xfId="37431"/>
    <cellStyle name="Output 2 6 2 2 6 3" xfId="37432"/>
    <cellStyle name="Output 2 6 2 2 6 4" xfId="37433"/>
    <cellStyle name="Output 2 6 2 2 6 5" xfId="37434"/>
    <cellStyle name="Output 2 6 2 2 7" xfId="37435"/>
    <cellStyle name="Output 2 6 2 2 7 2" xfId="37436"/>
    <cellStyle name="Output 2 6 2 2 7 2 2" xfId="37437"/>
    <cellStyle name="Output 2 6 2 2 7 2 3" xfId="37438"/>
    <cellStyle name="Output 2 6 2 2 7 2 4" xfId="37439"/>
    <cellStyle name="Output 2 6 2 2 7 2 5" xfId="37440"/>
    <cellStyle name="Output 2 6 2 2 7 2 6" xfId="37441"/>
    <cellStyle name="Output 2 6 2 2 7 2 7" xfId="37442"/>
    <cellStyle name="Output 2 6 2 2 7 3" xfId="37443"/>
    <cellStyle name="Output 2 6 2 2 7 4" xfId="37444"/>
    <cellStyle name="Output 2 6 2 2 7 5" xfId="37445"/>
    <cellStyle name="Output 2 6 2 2 8" xfId="37446"/>
    <cellStyle name="Output 2 6 2 2 8 2" xfId="37447"/>
    <cellStyle name="Output 2 6 2 2 8 3" xfId="37448"/>
    <cellStyle name="Output 2 6 2 2 8 4" xfId="37449"/>
    <cellStyle name="Output 2 6 2 2 8 5" xfId="37450"/>
    <cellStyle name="Output 2 6 2 2 8 6" xfId="37451"/>
    <cellStyle name="Output 2 6 2 2 8 7" xfId="37452"/>
    <cellStyle name="Output 2 6 2 2 8 8" xfId="37453"/>
    <cellStyle name="Output 2 6 2 2 9" xfId="37454"/>
    <cellStyle name="Output 2 6 2 2 9 2" xfId="37455"/>
    <cellStyle name="Output 2 6 2 2 9 3" xfId="37456"/>
    <cellStyle name="Output 2 6 2 2 9 4" xfId="37457"/>
    <cellStyle name="Output 2 6 2 2 9 5" xfId="37458"/>
    <cellStyle name="Output 2 6 2 2 9 6" xfId="37459"/>
    <cellStyle name="Output 2 6 2 2 9 7" xfId="37460"/>
    <cellStyle name="Output 2 6 2 3" xfId="37461"/>
    <cellStyle name="Output 2 6 2 3 10" xfId="37462"/>
    <cellStyle name="Output 2 6 2 3 10 2" xfId="37463"/>
    <cellStyle name="Output 2 6 2 3 10 3" xfId="37464"/>
    <cellStyle name="Output 2 6 2 3 10 4" xfId="37465"/>
    <cellStyle name="Output 2 6 2 3 10 5" xfId="37466"/>
    <cellStyle name="Output 2 6 2 3 11" xfId="37467"/>
    <cellStyle name="Output 2 6 2 3 11 2" xfId="37468"/>
    <cellStyle name="Output 2 6 2 3 11 3" xfId="37469"/>
    <cellStyle name="Output 2 6 2 3 11 4" xfId="37470"/>
    <cellStyle name="Output 2 6 2 3 11 5" xfId="37471"/>
    <cellStyle name="Output 2 6 2 3 12" xfId="37472"/>
    <cellStyle name="Output 2 6 2 3 12 2" xfId="37473"/>
    <cellStyle name="Output 2 6 2 3 12 3" xfId="37474"/>
    <cellStyle name="Output 2 6 2 3 12 4" xfId="37475"/>
    <cellStyle name="Output 2 6 2 3 12 5" xfId="37476"/>
    <cellStyle name="Output 2 6 2 3 13" xfId="37477"/>
    <cellStyle name="Output 2 6 2 3 13 2" xfId="37478"/>
    <cellStyle name="Output 2 6 2 3 13 3" xfId="37479"/>
    <cellStyle name="Output 2 6 2 3 13 4" xfId="37480"/>
    <cellStyle name="Output 2 6 2 3 13 5" xfId="37481"/>
    <cellStyle name="Output 2 6 2 3 14" xfId="37482"/>
    <cellStyle name="Output 2 6 2 3 14 2" xfId="37483"/>
    <cellStyle name="Output 2 6 2 3 14 3" xfId="37484"/>
    <cellStyle name="Output 2 6 2 3 14 4" xfId="37485"/>
    <cellStyle name="Output 2 6 2 3 14 5" xfId="37486"/>
    <cellStyle name="Output 2 6 2 3 15" xfId="37487"/>
    <cellStyle name="Output 2 6 2 3 15 2" xfId="37488"/>
    <cellStyle name="Output 2 6 2 3 15 3" xfId="37489"/>
    <cellStyle name="Output 2 6 2 3 15 4" xfId="37490"/>
    <cellStyle name="Output 2 6 2 3 15 5" xfId="37491"/>
    <cellStyle name="Output 2 6 2 3 16" xfId="37492"/>
    <cellStyle name="Output 2 6 2 3 16 2" xfId="37493"/>
    <cellStyle name="Output 2 6 2 3 16 3" xfId="37494"/>
    <cellStyle name="Output 2 6 2 3 16 4" xfId="37495"/>
    <cellStyle name="Output 2 6 2 3 16 5" xfId="37496"/>
    <cellStyle name="Output 2 6 2 3 17" xfId="37497"/>
    <cellStyle name="Output 2 6 2 3 17 2" xfId="37498"/>
    <cellStyle name="Output 2 6 2 3 17 3" xfId="37499"/>
    <cellStyle name="Output 2 6 2 3 17 4" xfId="37500"/>
    <cellStyle name="Output 2 6 2 3 17 5" xfId="37501"/>
    <cellStyle name="Output 2 6 2 3 18" xfId="37502"/>
    <cellStyle name="Output 2 6 2 3 18 2" xfId="37503"/>
    <cellStyle name="Output 2 6 2 3 18 3" xfId="37504"/>
    <cellStyle name="Output 2 6 2 3 18 4" xfId="37505"/>
    <cellStyle name="Output 2 6 2 3 18 5" xfId="37506"/>
    <cellStyle name="Output 2 6 2 3 19" xfId="37507"/>
    <cellStyle name="Output 2 6 2 3 2" xfId="37508"/>
    <cellStyle name="Output 2 6 2 3 2 10" xfId="37509"/>
    <cellStyle name="Output 2 6 2 3 2 10 2" xfId="37510"/>
    <cellStyle name="Output 2 6 2 3 2 10 3" xfId="37511"/>
    <cellStyle name="Output 2 6 2 3 2 10 4" xfId="37512"/>
    <cellStyle name="Output 2 6 2 3 2 10 5" xfId="37513"/>
    <cellStyle name="Output 2 6 2 3 2 11" xfId="37514"/>
    <cellStyle name="Output 2 6 2 3 2 11 2" xfId="37515"/>
    <cellStyle name="Output 2 6 2 3 2 11 3" xfId="37516"/>
    <cellStyle name="Output 2 6 2 3 2 11 4" xfId="37517"/>
    <cellStyle name="Output 2 6 2 3 2 11 5" xfId="37518"/>
    <cellStyle name="Output 2 6 2 3 2 12" xfId="37519"/>
    <cellStyle name="Output 2 6 2 3 2 12 2" xfId="37520"/>
    <cellStyle name="Output 2 6 2 3 2 12 3" xfId="37521"/>
    <cellStyle name="Output 2 6 2 3 2 12 4" xfId="37522"/>
    <cellStyle name="Output 2 6 2 3 2 12 5" xfId="37523"/>
    <cellStyle name="Output 2 6 2 3 2 13" xfId="37524"/>
    <cellStyle name="Output 2 6 2 3 2 13 2" xfId="37525"/>
    <cellStyle name="Output 2 6 2 3 2 13 3" xfId="37526"/>
    <cellStyle name="Output 2 6 2 3 2 13 4" xfId="37527"/>
    <cellStyle name="Output 2 6 2 3 2 13 5" xfId="37528"/>
    <cellStyle name="Output 2 6 2 3 2 14" xfId="37529"/>
    <cellStyle name="Output 2 6 2 3 2 14 2" xfId="37530"/>
    <cellStyle name="Output 2 6 2 3 2 14 3" xfId="37531"/>
    <cellStyle name="Output 2 6 2 3 2 14 4" xfId="37532"/>
    <cellStyle name="Output 2 6 2 3 2 14 5" xfId="37533"/>
    <cellStyle name="Output 2 6 2 3 2 15" xfId="37534"/>
    <cellStyle name="Output 2 6 2 3 2 15 2" xfId="37535"/>
    <cellStyle name="Output 2 6 2 3 2 15 3" xfId="37536"/>
    <cellStyle name="Output 2 6 2 3 2 15 4" xfId="37537"/>
    <cellStyle name="Output 2 6 2 3 2 15 5" xfId="37538"/>
    <cellStyle name="Output 2 6 2 3 2 16" xfId="37539"/>
    <cellStyle name="Output 2 6 2 3 2 16 2" xfId="37540"/>
    <cellStyle name="Output 2 6 2 3 2 16 3" xfId="37541"/>
    <cellStyle name="Output 2 6 2 3 2 16 4" xfId="37542"/>
    <cellStyle name="Output 2 6 2 3 2 16 5" xfId="37543"/>
    <cellStyle name="Output 2 6 2 3 2 17" xfId="37544"/>
    <cellStyle name="Output 2 6 2 3 2 17 2" xfId="37545"/>
    <cellStyle name="Output 2 6 2 3 2 17 3" xfId="37546"/>
    <cellStyle name="Output 2 6 2 3 2 17 4" xfId="37547"/>
    <cellStyle name="Output 2 6 2 3 2 17 5" xfId="37548"/>
    <cellStyle name="Output 2 6 2 3 2 18" xfId="37549"/>
    <cellStyle name="Output 2 6 2 3 2 18 2" xfId="37550"/>
    <cellStyle name="Output 2 6 2 3 2 18 3" xfId="37551"/>
    <cellStyle name="Output 2 6 2 3 2 18 4" xfId="37552"/>
    <cellStyle name="Output 2 6 2 3 2 18 5" xfId="37553"/>
    <cellStyle name="Output 2 6 2 3 2 19" xfId="37554"/>
    <cellStyle name="Output 2 6 2 3 2 2" xfId="37555"/>
    <cellStyle name="Output 2 6 2 3 2 2 2" xfId="37556"/>
    <cellStyle name="Output 2 6 2 3 2 2 2 2" xfId="37557"/>
    <cellStyle name="Output 2 6 2 3 2 2 2 3" xfId="37558"/>
    <cellStyle name="Output 2 6 2 3 2 2 2 4" xfId="37559"/>
    <cellStyle name="Output 2 6 2 3 2 2 2 5" xfId="37560"/>
    <cellStyle name="Output 2 6 2 3 2 2 2 6" xfId="37561"/>
    <cellStyle name="Output 2 6 2 3 2 2 2 7" xfId="37562"/>
    <cellStyle name="Output 2 6 2 3 2 2 3" xfId="37563"/>
    <cellStyle name="Output 2 6 2 3 2 2 4" xfId="37564"/>
    <cellStyle name="Output 2 6 2 3 2 2 5" xfId="37565"/>
    <cellStyle name="Output 2 6 2 3 2 3" xfId="37566"/>
    <cellStyle name="Output 2 6 2 3 2 3 2" xfId="37567"/>
    <cellStyle name="Output 2 6 2 3 2 3 2 2" xfId="37568"/>
    <cellStyle name="Output 2 6 2 3 2 3 2 3" xfId="37569"/>
    <cellStyle name="Output 2 6 2 3 2 3 2 4" xfId="37570"/>
    <cellStyle name="Output 2 6 2 3 2 3 2 5" xfId="37571"/>
    <cellStyle name="Output 2 6 2 3 2 3 2 6" xfId="37572"/>
    <cellStyle name="Output 2 6 2 3 2 3 2 7" xfId="37573"/>
    <cellStyle name="Output 2 6 2 3 2 3 3" xfId="37574"/>
    <cellStyle name="Output 2 6 2 3 2 3 4" xfId="37575"/>
    <cellStyle name="Output 2 6 2 3 2 3 5" xfId="37576"/>
    <cellStyle name="Output 2 6 2 3 2 4" xfId="37577"/>
    <cellStyle name="Output 2 6 2 3 2 4 2" xfId="37578"/>
    <cellStyle name="Output 2 6 2 3 2 4 2 2" xfId="37579"/>
    <cellStyle name="Output 2 6 2 3 2 4 2 3" xfId="37580"/>
    <cellStyle name="Output 2 6 2 3 2 4 2 4" xfId="37581"/>
    <cellStyle name="Output 2 6 2 3 2 4 2 5" xfId="37582"/>
    <cellStyle name="Output 2 6 2 3 2 4 2 6" xfId="37583"/>
    <cellStyle name="Output 2 6 2 3 2 4 2 7" xfId="37584"/>
    <cellStyle name="Output 2 6 2 3 2 4 3" xfId="37585"/>
    <cellStyle name="Output 2 6 2 3 2 4 4" xfId="37586"/>
    <cellStyle name="Output 2 6 2 3 2 4 5" xfId="37587"/>
    <cellStyle name="Output 2 6 2 3 2 5" xfId="37588"/>
    <cellStyle name="Output 2 6 2 3 2 5 2" xfId="37589"/>
    <cellStyle name="Output 2 6 2 3 2 5 3" xfId="37590"/>
    <cellStyle name="Output 2 6 2 3 2 5 4" xfId="37591"/>
    <cellStyle name="Output 2 6 2 3 2 5 5" xfId="37592"/>
    <cellStyle name="Output 2 6 2 3 2 5 6" xfId="37593"/>
    <cellStyle name="Output 2 6 2 3 2 5 7" xfId="37594"/>
    <cellStyle name="Output 2 6 2 3 2 5 8" xfId="37595"/>
    <cellStyle name="Output 2 6 2 3 2 6" xfId="37596"/>
    <cellStyle name="Output 2 6 2 3 2 6 2" xfId="37597"/>
    <cellStyle name="Output 2 6 2 3 2 6 3" xfId="37598"/>
    <cellStyle name="Output 2 6 2 3 2 6 4" xfId="37599"/>
    <cellStyle name="Output 2 6 2 3 2 6 5" xfId="37600"/>
    <cellStyle name="Output 2 6 2 3 2 6 6" xfId="37601"/>
    <cellStyle name="Output 2 6 2 3 2 6 7" xfId="37602"/>
    <cellStyle name="Output 2 6 2 3 2 7" xfId="37603"/>
    <cellStyle name="Output 2 6 2 3 2 7 2" xfId="37604"/>
    <cellStyle name="Output 2 6 2 3 2 7 3" xfId="37605"/>
    <cellStyle name="Output 2 6 2 3 2 7 4" xfId="37606"/>
    <cellStyle name="Output 2 6 2 3 2 7 5" xfId="37607"/>
    <cellStyle name="Output 2 6 2 3 2 8" xfId="37608"/>
    <cellStyle name="Output 2 6 2 3 2 8 2" xfId="37609"/>
    <cellStyle name="Output 2 6 2 3 2 8 3" xfId="37610"/>
    <cellStyle name="Output 2 6 2 3 2 8 4" xfId="37611"/>
    <cellStyle name="Output 2 6 2 3 2 8 5" xfId="37612"/>
    <cellStyle name="Output 2 6 2 3 2 9" xfId="37613"/>
    <cellStyle name="Output 2 6 2 3 2 9 2" xfId="37614"/>
    <cellStyle name="Output 2 6 2 3 2 9 3" xfId="37615"/>
    <cellStyle name="Output 2 6 2 3 2 9 4" xfId="37616"/>
    <cellStyle name="Output 2 6 2 3 2 9 5" xfId="37617"/>
    <cellStyle name="Output 2 6 2 3 3" xfId="37618"/>
    <cellStyle name="Output 2 6 2 3 3 10" xfId="37619"/>
    <cellStyle name="Output 2 6 2 3 3 2" xfId="37620"/>
    <cellStyle name="Output 2 6 2 3 3 2 2" xfId="37621"/>
    <cellStyle name="Output 2 6 2 3 3 2 2 2" xfId="37622"/>
    <cellStyle name="Output 2 6 2 3 3 2 2 3" xfId="37623"/>
    <cellStyle name="Output 2 6 2 3 3 2 2 4" xfId="37624"/>
    <cellStyle name="Output 2 6 2 3 3 2 2 5" xfId="37625"/>
    <cellStyle name="Output 2 6 2 3 3 2 2 6" xfId="37626"/>
    <cellStyle name="Output 2 6 2 3 3 2 2 7" xfId="37627"/>
    <cellStyle name="Output 2 6 2 3 3 2 3" xfId="37628"/>
    <cellStyle name="Output 2 6 2 3 3 2 4" xfId="37629"/>
    <cellStyle name="Output 2 6 2 3 3 3" xfId="37630"/>
    <cellStyle name="Output 2 6 2 3 3 3 2" xfId="37631"/>
    <cellStyle name="Output 2 6 2 3 3 3 2 2" xfId="37632"/>
    <cellStyle name="Output 2 6 2 3 3 3 2 3" xfId="37633"/>
    <cellStyle name="Output 2 6 2 3 3 3 2 4" xfId="37634"/>
    <cellStyle name="Output 2 6 2 3 3 3 2 5" xfId="37635"/>
    <cellStyle name="Output 2 6 2 3 3 3 2 6" xfId="37636"/>
    <cellStyle name="Output 2 6 2 3 3 3 2 7" xfId="37637"/>
    <cellStyle name="Output 2 6 2 3 3 3 3" xfId="37638"/>
    <cellStyle name="Output 2 6 2 3 3 3 4" xfId="37639"/>
    <cellStyle name="Output 2 6 2 3 3 4" xfId="37640"/>
    <cellStyle name="Output 2 6 2 3 3 4 2" xfId="37641"/>
    <cellStyle name="Output 2 6 2 3 3 4 2 2" xfId="37642"/>
    <cellStyle name="Output 2 6 2 3 3 4 2 3" xfId="37643"/>
    <cellStyle name="Output 2 6 2 3 3 4 2 4" xfId="37644"/>
    <cellStyle name="Output 2 6 2 3 3 4 2 5" xfId="37645"/>
    <cellStyle name="Output 2 6 2 3 3 4 2 6" xfId="37646"/>
    <cellStyle name="Output 2 6 2 3 3 4 2 7" xfId="37647"/>
    <cellStyle name="Output 2 6 2 3 3 4 3" xfId="37648"/>
    <cellStyle name="Output 2 6 2 3 3 4 4" xfId="37649"/>
    <cellStyle name="Output 2 6 2 3 3 5" xfId="37650"/>
    <cellStyle name="Output 2 6 2 3 3 5 2" xfId="37651"/>
    <cellStyle name="Output 2 6 2 3 3 5 3" xfId="37652"/>
    <cellStyle name="Output 2 6 2 3 3 5 4" xfId="37653"/>
    <cellStyle name="Output 2 6 2 3 3 5 5" xfId="37654"/>
    <cellStyle name="Output 2 6 2 3 3 5 6" xfId="37655"/>
    <cellStyle name="Output 2 6 2 3 3 5 7" xfId="37656"/>
    <cellStyle name="Output 2 6 2 3 3 5 8" xfId="37657"/>
    <cellStyle name="Output 2 6 2 3 3 6" xfId="37658"/>
    <cellStyle name="Output 2 6 2 3 3 6 2" xfId="37659"/>
    <cellStyle name="Output 2 6 2 3 3 6 3" xfId="37660"/>
    <cellStyle name="Output 2 6 2 3 3 6 4" xfId="37661"/>
    <cellStyle name="Output 2 6 2 3 3 6 5" xfId="37662"/>
    <cellStyle name="Output 2 6 2 3 3 6 6" xfId="37663"/>
    <cellStyle name="Output 2 6 2 3 3 6 7" xfId="37664"/>
    <cellStyle name="Output 2 6 2 3 3 7" xfId="37665"/>
    <cellStyle name="Output 2 6 2 3 3 8" xfId="37666"/>
    <cellStyle name="Output 2 6 2 3 3 9" xfId="37667"/>
    <cellStyle name="Output 2 6 2 3 4" xfId="37668"/>
    <cellStyle name="Output 2 6 2 3 4 2" xfId="37669"/>
    <cellStyle name="Output 2 6 2 3 4 2 2" xfId="37670"/>
    <cellStyle name="Output 2 6 2 3 4 2 3" xfId="37671"/>
    <cellStyle name="Output 2 6 2 3 4 2 4" xfId="37672"/>
    <cellStyle name="Output 2 6 2 3 4 2 5" xfId="37673"/>
    <cellStyle name="Output 2 6 2 3 4 2 6" xfId="37674"/>
    <cellStyle name="Output 2 6 2 3 4 2 7" xfId="37675"/>
    <cellStyle name="Output 2 6 2 3 4 3" xfId="37676"/>
    <cellStyle name="Output 2 6 2 3 4 4" xfId="37677"/>
    <cellStyle name="Output 2 6 2 3 4 5" xfId="37678"/>
    <cellStyle name="Output 2 6 2 3 5" xfId="37679"/>
    <cellStyle name="Output 2 6 2 3 5 2" xfId="37680"/>
    <cellStyle name="Output 2 6 2 3 5 2 2" xfId="37681"/>
    <cellStyle name="Output 2 6 2 3 5 2 3" xfId="37682"/>
    <cellStyle name="Output 2 6 2 3 5 2 4" xfId="37683"/>
    <cellStyle name="Output 2 6 2 3 5 2 5" xfId="37684"/>
    <cellStyle name="Output 2 6 2 3 5 2 6" xfId="37685"/>
    <cellStyle name="Output 2 6 2 3 5 2 7" xfId="37686"/>
    <cellStyle name="Output 2 6 2 3 5 3" xfId="37687"/>
    <cellStyle name="Output 2 6 2 3 5 4" xfId="37688"/>
    <cellStyle name="Output 2 6 2 3 5 5" xfId="37689"/>
    <cellStyle name="Output 2 6 2 3 6" xfId="37690"/>
    <cellStyle name="Output 2 6 2 3 6 2" xfId="37691"/>
    <cellStyle name="Output 2 6 2 3 6 2 2" xfId="37692"/>
    <cellStyle name="Output 2 6 2 3 6 2 3" xfId="37693"/>
    <cellStyle name="Output 2 6 2 3 6 2 4" xfId="37694"/>
    <cellStyle name="Output 2 6 2 3 6 2 5" xfId="37695"/>
    <cellStyle name="Output 2 6 2 3 6 2 6" xfId="37696"/>
    <cellStyle name="Output 2 6 2 3 6 2 7" xfId="37697"/>
    <cellStyle name="Output 2 6 2 3 6 3" xfId="37698"/>
    <cellStyle name="Output 2 6 2 3 6 4" xfId="37699"/>
    <cellStyle name="Output 2 6 2 3 6 5" xfId="37700"/>
    <cellStyle name="Output 2 6 2 3 7" xfId="37701"/>
    <cellStyle name="Output 2 6 2 3 7 2" xfId="37702"/>
    <cellStyle name="Output 2 6 2 3 7 2 2" xfId="37703"/>
    <cellStyle name="Output 2 6 2 3 7 2 3" xfId="37704"/>
    <cellStyle name="Output 2 6 2 3 7 2 4" xfId="37705"/>
    <cellStyle name="Output 2 6 2 3 7 2 5" xfId="37706"/>
    <cellStyle name="Output 2 6 2 3 7 2 6" xfId="37707"/>
    <cellStyle name="Output 2 6 2 3 7 2 7" xfId="37708"/>
    <cellStyle name="Output 2 6 2 3 7 3" xfId="37709"/>
    <cellStyle name="Output 2 6 2 3 7 4" xfId="37710"/>
    <cellStyle name="Output 2 6 2 3 7 5" xfId="37711"/>
    <cellStyle name="Output 2 6 2 3 8" xfId="37712"/>
    <cellStyle name="Output 2 6 2 3 8 2" xfId="37713"/>
    <cellStyle name="Output 2 6 2 3 8 3" xfId="37714"/>
    <cellStyle name="Output 2 6 2 3 8 4" xfId="37715"/>
    <cellStyle name="Output 2 6 2 3 8 5" xfId="37716"/>
    <cellStyle name="Output 2 6 2 3 8 6" xfId="37717"/>
    <cellStyle name="Output 2 6 2 3 8 7" xfId="37718"/>
    <cellStyle name="Output 2 6 2 3 8 8" xfId="37719"/>
    <cellStyle name="Output 2 6 2 3 9" xfId="37720"/>
    <cellStyle name="Output 2 6 2 3 9 2" xfId="37721"/>
    <cellStyle name="Output 2 6 2 3 9 3" xfId="37722"/>
    <cellStyle name="Output 2 6 2 3 9 4" xfId="37723"/>
    <cellStyle name="Output 2 6 2 3 9 5" xfId="37724"/>
    <cellStyle name="Output 2 6 2 3 9 6" xfId="37725"/>
    <cellStyle name="Output 2 6 2 3 9 7" xfId="37726"/>
    <cellStyle name="Output 2 6 2 4" xfId="37727"/>
    <cellStyle name="Output 2 6 2 4 10" xfId="37728"/>
    <cellStyle name="Output 2 6 2 4 10 2" xfId="37729"/>
    <cellStyle name="Output 2 6 2 4 10 3" xfId="37730"/>
    <cellStyle name="Output 2 6 2 4 10 4" xfId="37731"/>
    <cellStyle name="Output 2 6 2 4 10 5" xfId="37732"/>
    <cellStyle name="Output 2 6 2 4 11" xfId="37733"/>
    <cellStyle name="Output 2 6 2 4 11 2" xfId="37734"/>
    <cellStyle name="Output 2 6 2 4 11 3" xfId="37735"/>
    <cellStyle name="Output 2 6 2 4 11 4" xfId="37736"/>
    <cellStyle name="Output 2 6 2 4 11 5" xfId="37737"/>
    <cellStyle name="Output 2 6 2 4 12" xfId="37738"/>
    <cellStyle name="Output 2 6 2 4 12 2" xfId="37739"/>
    <cellStyle name="Output 2 6 2 4 12 3" xfId="37740"/>
    <cellStyle name="Output 2 6 2 4 12 4" xfId="37741"/>
    <cellStyle name="Output 2 6 2 4 12 5" xfId="37742"/>
    <cellStyle name="Output 2 6 2 4 13" xfId="37743"/>
    <cellStyle name="Output 2 6 2 4 13 2" xfId="37744"/>
    <cellStyle name="Output 2 6 2 4 13 3" xfId="37745"/>
    <cellStyle name="Output 2 6 2 4 13 4" xfId="37746"/>
    <cellStyle name="Output 2 6 2 4 13 5" xfId="37747"/>
    <cellStyle name="Output 2 6 2 4 14" xfId="37748"/>
    <cellStyle name="Output 2 6 2 4 14 2" xfId="37749"/>
    <cellStyle name="Output 2 6 2 4 14 3" xfId="37750"/>
    <cellStyle name="Output 2 6 2 4 14 4" xfId="37751"/>
    <cellStyle name="Output 2 6 2 4 14 5" xfId="37752"/>
    <cellStyle name="Output 2 6 2 4 15" xfId="37753"/>
    <cellStyle name="Output 2 6 2 4 15 2" xfId="37754"/>
    <cellStyle name="Output 2 6 2 4 15 3" xfId="37755"/>
    <cellStyle name="Output 2 6 2 4 15 4" xfId="37756"/>
    <cellStyle name="Output 2 6 2 4 15 5" xfId="37757"/>
    <cellStyle name="Output 2 6 2 4 16" xfId="37758"/>
    <cellStyle name="Output 2 6 2 4 16 2" xfId="37759"/>
    <cellStyle name="Output 2 6 2 4 16 3" xfId="37760"/>
    <cellStyle name="Output 2 6 2 4 16 4" xfId="37761"/>
    <cellStyle name="Output 2 6 2 4 16 5" xfId="37762"/>
    <cellStyle name="Output 2 6 2 4 17" xfId="37763"/>
    <cellStyle name="Output 2 6 2 4 17 2" xfId="37764"/>
    <cellStyle name="Output 2 6 2 4 17 3" xfId="37765"/>
    <cellStyle name="Output 2 6 2 4 17 4" xfId="37766"/>
    <cellStyle name="Output 2 6 2 4 17 5" xfId="37767"/>
    <cellStyle name="Output 2 6 2 4 18" xfId="37768"/>
    <cellStyle name="Output 2 6 2 4 18 2" xfId="37769"/>
    <cellStyle name="Output 2 6 2 4 18 3" xfId="37770"/>
    <cellStyle name="Output 2 6 2 4 18 4" xfId="37771"/>
    <cellStyle name="Output 2 6 2 4 18 5" xfId="37772"/>
    <cellStyle name="Output 2 6 2 4 19" xfId="37773"/>
    <cellStyle name="Output 2 6 2 4 2" xfId="37774"/>
    <cellStyle name="Output 2 6 2 4 2 2" xfId="37775"/>
    <cellStyle name="Output 2 6 2 4 2 2 2" xfId="37776"/>
    <cellStyle name="Output 2 6 2 4 2 2 3" xfId="37777"/>
    <cellStyle name="Output 2 6 2 4 2 2 4" xfId="37778"/>
    <cellStyle name="Output 2 6 2 4 2 2 5" xfId="37779"/>
    <cellStyle name="Output 2 6 2 4 2 2 6" xfId="37780"/>
    <cellStyle name="Output 2 6 2 4 2 2 7" xfId="37781"/>
    <cellStyle name="Output 2 6 2 4 2 3" xfId="37782"/>
    <cellStyle name="Output 2 6 2 4 2 4" xfId="37783"/>
    <cellStyle name="Output 2 6 2 4 2 5" xfId="37784"/>
    <cellStyle name="Output 2 6 2 4 3" xfId="37785"/>
    <cellStyle name="Output 2 6 2 4 3 2" xfId="37786"/>
    <cellStyle name="Output 2 6 2 4 3 2 2" xfId="37787"/>
    <cellStyle name="Output 2 6 2 4 3 2 3" xfId="37788"/>
    <cellStyle name="Output 2 6 2 4 3 2 4" xfId="37789"/>
    <cellStyle name="Output 2 6 2 4 3 2 5" xfId="37790"/>
    <cellStyle name="Output 2 6 2 4 3 2 6" xfId="37791"/>
    <cellStyle name="Output 2 6 2 4 3 2 7" xfId="37792"/>
    <cellStyle name="Output 2 6 2 4 3 3" xfId="37793"/>
    <cellStyle name="Output 2 6 2 4 3 4" xfId="37794"/>
    <cellStyle name="Output 2 6 2 4 3 5" xfId="37795"/>
    <cellStyle name="Output 2 6 2 4 4" xfId="37796"/>
    <cellStyle name="Output 2 6 2 4 4 2" xfId="37797"/>
    <cellStyle name="Output 2 6 2 4 4 2 2" xfId="37798"/>
    <cellStyle name="Output 2 6 2 4 4 2 3" xfId="37799"/>
    <cellStyle name="Output 2 6 2 4 4 2 4" xfId="37800"/>
    <cellStyle name="Output 2 6 2 4 4 2 5" xfId="37801"/>
    <cellStyle name="Output 2 6 2 4 4 2 6" xfId="37802"/>
    <cellStyle name="Output 2 6 2 4 4 2 7" xfId="37803"/>
    <cellStyle name="Output 2 6 2 4 4 3" xfId="37804"/>
    <cellStyle name="Output 2 6 2 4 4 4" xfId="37805"/>
    <cellStyle name="Output 2 6 2 4 4 5" xfId="37806"/>
    <cellStyle name="Output 2 6 2 4 5" xfId="37807"/>
    <cellStyle name="Output 2 6 2 4 5 2" xfId="37808"/>
    <cellStyle name="Output 2 6 2 4 5 3" xfId="37809"/>
    <cellStyle name="Output 2 6 2 4 5 4" xfId="37810"/>
    <cellStyle name="Output 2 6 2 4 5 5" xfId="37811"/>
    <cellStyle name="Output 2 6 2 4 5 6" xfId="37812"/>
    <cellStyle name="Output 2 6 2 4 5 7" xfId="37813"/>
    <cellStyle name="Output 2 6 2 4 5 8" xfId="37814"/>
    <cellStyle name="Output 2 6 2 4 6" xfId="37815"/>
    <cellStyle name="Output 2 6 2 4 6 2" xfId="37816"/>
    <cellStyle name="Output 2 6 2 4 6 3" xfId="37817"/>
    <cellStyle name="Output 2 6 2 4 6 4" xfId="37818"/>
    <cellStyle name="Output 2 6 2 4 6 5" xfId="37819"/>
    <cellStyle name="Output 2 6 2 4 6 6" xfId="37820"/>
    <cellStyle name="Output 2 6 2 4 6 7" xfId="37821"/>
    <cellStyle name="Output 2 6 2 4 7" xfId="37822"/>
    <cellStyle name="Output 2 6 2 4 7 2" xfId="37823"/>
    <cellStyle name="Output 2 6 2 4 7 3" xfId="37824"/>
    <cellStyle name="Output 2 6 2 4 7 4" xfId="37825"/>
    <cellStyle name="Output 2 6 2 4 7 5" xfId="37826"/>
    <cellStyle name="Output 2 6 2 4 8" xfId="37827"/>
    <cellStyle name="Output 2 6 2 4 8 2" xfId="37828"/>
    <cellStyle name="Output 2 6 2 4 8 3" xfId="37829"/>
    <cellStyle name="Output 2 6 2 4 8 4" xfId="37830"/>
    <cellStyle name="Output 2 6 2 4 8 5" xfId="37831"/>
    <cellStyle name="Output 2 6 2 4 9" xfId="37832"/>
    <cellStyle name="Output 2 6 2 4 9 2" xfId="37833"/>
    <cellStyle name="Output 2 6 2 4 9 3" xfId="37834"/>
    <cellStyle name="Output 2 6 2 4 9 4" xfId="37835"/>
    <cellStyle name="Output 2 6 2 4 9 5" xfId="37836"/>
    <cellStyle name="Output 2 6 2 5" xfId="37837"/>
    <cellStyle name="Output 2 6 2 5 10" xfId="37838"/>
    <cellStyle name="Output 2 6 2 5 2" xfId="37839"/>
    <cellStyle name="Output 2 6 2 5 2 2" xfId="37840"/>
    <cellStyle name="Output 2 6 2 5 2 2 2" xfId="37841"/>
    <cellStyle name="Output 2 6 2 5 2 2 3" xfId="37842"/>
    <cellStyle name="Output 2 6 2 5 2 2 4" xfId="37843"/>
    <cellStyle name="Output 2 6 2 5 2 2 5" xfId="37844"/>
    <cellStyle name="Output 2 6 2 5 2 2 6" xfId="37845"/>
    <cellStyle name="Output 2 6 2 5 2 2 7" xfId="37846"/>
    <cellStyle name="Output 2 6 2 5 2 3" xfId="37847"/>
    <cellStyle name="Output 2 6 2 5 2 4" xfId="37848"/>
    <cellStyle name="Output 2 6 2 5 3" xfId="37849"/>
    <cellStyle name="Output 2 6 2 5 3 2" xfId="37850"/>
    <cellStyle name="Output 2 6 2 5 3 2 2" xfId="37851"/>
    <cellStyle name="Output 2 6 2 5 3 2 3" xfId="37852"/>
    <cellStyle name="Output 2 6 2 5 3 2 4" xfId="37853"/>
    <cellStyle name="Output 2 6 2 5 3 2 5" xfId="37854"/>
    <cellStyle name="Output 2 6 2 5 3 2 6" xfId="37855"/>
    <cellStyle name="Output 2 6 2 5 3 2 7" xfId="37856"/>
    <cellStyle name="Output 2 6 2 5 3 3" xfId="37857"/>
    <cellStyle name="Output 2 6 2 5 3 4" xfId="37858"/>
    <cellStyle name="Output 2 6 2 5 4" xfId="37859"/>
    <cellStyle name="Output 2 6 2 5 4 2" xfId="37860"/>
    <cellStyle name="Output 2 6 2 5 4 2 2" xfId="37861"/>
    <cellStyle name="Output 2 6 2 5 4 2 3" xfId="37862"/>
    <cellStyle name="Output 2 6 2 5 4 2 4" xfId="37863"/>
    <cellStyle name="Output 2 6 2 5 4 2 5" xfId="37864"/>
    <cellStyle name="Output 2 6 2 5 4 2 6" xfId="37865"/>
    <cellStyle name="Output 2 6 2 5 4 2 7" xfId="37866"/>
    <cellStyle name="Output 2 6 2 5 4 3" xfId="37867"/>
    <cellStyle name="Output 2 6 2 5 4 4" xfId="37868"/>
    <cellStyle name="Output 2 6 2 5 5" xfId="37869"/>
    <cellStyle name="Output 2 6 2 5 5 2" xfId="37870"/>
    <cellStyle name="Output 2 6 2 5 5 3" xfId="37871"/>
    <cellStyle name="Output 2 6 2 5 5 4" xfId="37872"/>
    <cellStyle name="Output 2 6 2 5 5 5" xfId="37873"/>
    <cellStyle name="Output 2 6 2 5 5 6" xfId="37874"/>
    <cellStyle name="Output 2 6 2 5 5 7" xfId="37875"/>
    <cellStyle name="Output 2 6 2 5 5 8" xfId="37876"/>
    <cellStyle name="Output 2 6 2 5 6" xfId="37877"/>
    <cellStyle name="Output 2 6 2 5 6 2" xfId="37878"/>
    <cellStyle name="Output 2 6 2 5 6 3" xfId="37879"/>
    <cellStyle name="Output 2 6 2 5 6 4" xfId="37880"/>
    <cellStyle name="Output 2 6 2 5 6 5" xfId="37881"/>
    <cellStyle name="Output 2 6 2 5 6 6" xfId="37882"/>
    <cellStyle name="Output 2 6 2 5 6 7" xfId="37883"/>
    <cellStyle name="Output 2 6 2 5 7" xfId="37884"/>
    <cellStyle name="Output 2 6 2 5 8" xfId="37885"/>
    <cellStyle name="Output 2 6 2 5 9" xfId="37886"/>
    <cellStyle name="Output 2 6 2 6" xfId="37887"/>
    <cellStyle name="Output 2 6 2 6 2" xfId="37888"/>
    <cellStyle name="Output 2 6 2 6 2 2" xfId="37889"/>
    <cellStyle name="Output 2 6 2 6 2 3" xfId="37890"/>
    <cellStyle name="Output 2 6 2 6 2 4" xfId="37891"/>
    <cellStyle name="Output 2 6 2 6 2 5" xfId="37892"/>
    <cellStyle name="Output 2 6 2 6 2 6" xfId="37893"/>
    <cellStyle name="Output 2 6 2 6 2 7" xfId="37894"/>
    <cellStyle name="Output 2 6 2 6 3" xfId="37895"/>
    <cellStyle name="Output 2 6 2 6 4" xfId="37896"/>
    <cellStyle name="Output 2 6 2 6 5" xfId="37897"/>
    <cellStyle name="Output 2 6 2 7" xfId="37898"/>
    <cellStyle name="Output 2 6 2 7 2" xfId="37899"/>
    <cellStyle name="Output 2 6 2 7 2 2" xfId="37900"/>
    <cellStyle name="Output 2 6 2 7 2 3" xfId="37901"/>
    <cellStyle name="Output 2 6 2 7 2 4" xfId="37902"/>
    <cellStyle name="Output 2 6 2 7 2 5" xfId="37903"/>
    <cellStyle name="Output 2 6 2 7 2 6" xfId="37904"/>
    <cellStyle name="Output 2 6 2 7 2 7" xfId="37905"/>
    <cellStyle name="Output 2 6 2 7 3" xfId="37906"/>
    <cellStyle name="Output 2 6 2 7 4" xfId="37907"/>
    <cellStyle name="Output 2 6 2 7 5" xfId="37908"/>
    <cellStyle name="Output 2 6 2 8" xfId="37909"/>
    <cellStyle name="Output 2 6 2 8 2" xfId="37910"/>
    <cellStyle name="Output 2 6 2 8 2 2" xfId="37911"/>
    <cellStyle name="Output 2 6 2 8 2 3" xfId="37912"/>
    <cellStyle name="Output 2 6 2 8 2 4" xfId="37913"/>
    <cellStyle name="Output 2 6 2 8 2 5" xfId="37914"/>
    <cellStyle name="Output 2 6 2 8 2 6" xfId="37915"/>
    <cellStyle name="Output 2 6 2 8 2 7" xfId="37916"/>
    <cellStyle name="Output 2 6 2 8 3" xfId="37917"/>
    <cellStyle name="Output 2 6 2 8 4" xfId="37918"/>
    <cellStyle name="Output 2 6 2 8 5" xfId="37919"/>
    <cellStyle name="Output 2 6 2 9" xfId="37920"/>
    <cellStyle name="Output 2 6 2 9 2" xfId="37921"/>
    <cellStyle name="Output 2 6 2 9 2 2" xfId="37922"/>
    <cellStyle name="Output 2 6 2 9 2 3" xfId="37923"/>
    <cellStyle name="Output 2 6 2 9 2 4" xfId="37924"/>
    <cellStyle name="Output 2 6 2 9 2 5" xfId="37925"/>
    <cellStyle name="Output 2 6 2 9 2 6" xfId="37926"/>
    <cellStyle name="Output 2 6 2 9 2 7" xfId="37927"/>
    <cellStyle name="Output 2 6 2 9 3" xfId="37928"/>
    <cellStyle name="Output 2 6 2 9 4" xfId="37929"/>
    <cellStyle name="Output 2 6 2 9 5" xfId="37930"/>
    <cellStyle name="Output 2 6 20" xfId="37931"/>
    <cellStyle name="Output 2 6 3" xfId="37932"/>
    <cellStyle name="Output 2 6 3 10" xfId="37933"/>
    <cellStyle name="Output 2 6 3 10 2" xfId="37934"/>
    <cellStyle name="Output 2 6 3 10 3" xfId="37935"/>
    <cellStyle name="Output 2 6 3 10 4" xfId="37936"/>
    <cellStyle name="Output 2 6 3 10 5" xfId="37937"/>
    <cellStyle name="Output 2 6 3 10 6" xfId="37938"/>
    <cellStyle name="Output 2 6 3 10 7" xfId="37939"/>
    <cellStyle name="Output 2 6 3 10 8" xfId="37940"/>
    <cellStyle name="Output 2 6 3 11" xfId="37941"/>
    <cellStyle name="Output 2 6 3 11 2" xfId="37942"/>
    <cellStyle name="Output 2 6 3 11 3" xfId="37943"/>
    <cellStyle name="Output 2 6 3 11 4" xfId="37944"/>
    <cellStyle name="Output 2 6 3 11 5" xfId="37945"/>
    <cellStyle name="Output 2 6 3 11 6" xfId="37946"/>
    <cellStyle name="Output 2 6 3 11 7" xfId="37947"/>
    <cellStyle name="Output 2 6 3 12" xfId="37948"/>
    <cellStyle name="Output 2 6 3 12 2" xfId="37949"/>
    <cellStyle name="Output 2 6 3 12 3" xfId="37950"/>
    <cellStyle name="Output 2 6 3 12 4" xfId="37951"/>
    <cellStyle name="Output 2 6 3 12 5" xfId="37952"/>
    <cellStyle name="Output 2 6 3 13" xfId="37953"/>
    <cellStyle name="Output 2 6 3 13 2" xfId="37954"/>
    <cellStyle name="Output 2 6 3 13 3" xfId="37955"/>
    <cellStyle name="Output 2 6 3 13 4" xfId="37956"/>
    <cellStyle name="Output 2 6 3 13 5" xfId="37957"/>
    <cellStyle name="Output 2 6 3 14" xfId="37958"/>
    <cellStyle name="Output 2 6 3 14 2" xfId="37959"/>
    <cellStyle name="Output 2 6 3 14 3" xfId="37960"/>
    <cellStyle name="Output 2 6 3 14 4" xfId="37961"/>
    <cellStyle name="Output 2 6 3 14 5" xfId="37962"/>
    <cellStyle name="Output 2 6 3 15" xfId="37963"/>
    <cellStyle name="Output 2 6 3 15 2" xfId="37964"/>
    <cellStyle name="Output 2 6 3 15 3" xfId="37965"/>
    <cellStyle name="Output 2 6 3 15 4" xfId="37966"/>
    <cellStyle name="Output 2 6 3 15 5" xfId="37967"/>
    <cellStyle name="Output 2 6 3 16" xfId="37968"/>
    <cellStyle name="Output 2 6 3 16 2" xfId="37969"/>
    <cellStyle name="Output 2 6 3 16 3" xfId="37970"/>
    <cellStyle name="Output 2 6 3 16 4" xfId="37971"/>
    <cellStyle name="Output 2 6 3 16 5" xfId="37972"/>
    <cellStyle name="Output 2 6 3 17" xfId="37973"/>
    <cellStyle name="Output 2 6 3 17 2" xfId="37974"/>
    <cellStyle name="Output 2 6 3 17 3" xfId="37975"/>
    <cellStyle name="Output 2 6 3 17 4" xfId="37976"/>
    <cellStyle name="Output 2 6 3 17 5" xfId="37977"/>
    <cellStyle name="Output 2 6 3 18" xfId="37978"/>
    <cellStyle name="Output 2 6 3 2" xfId="37979"/>
    <cellStyle name="Output 2 6 3 2 10" xfId="37980"/>
    <cellStyle name="Output 2 6 3 2 10 2" xfId="37981"/>
    <cellStyle name="Output 2 6 3 2 10 3" xfId="37982"/>
    <cellStyle name="Output 2 6 3 2 10 4" xfId="37983"/>
    <cellStyle name="Output 2 6 3 2 10 5" xfId="37984"/>
    <cellStyle name="Output 2 6 3 2 11" xfId="37985"/>
    <cellStyle name="Output 2 6 3 2 11 2" xfId="37986"/>
    <cellStyle name="Output 2 6 3 2 11 3" xfId="37987"/>
    <cellStyle name="Output 2 6 3 2 11 4" xfId="37988"/>
    <cellStyle name="Output 2 6 3 2 11 5" xfId="37989"/>
    <cellStyle name="Output 2 6 3 2 12" xfId="37990"/>
    <cellStyle name="Output 2 6 3 2 12 2" xfId="37991"/>
    <cellStyle name="Output 2 6 3 2 12 3" xfId="37992"/>
    <cellStyle name="Output 2 6 3 2 12 4" xfId="37993"/>
    <cellStyle name="Output 2 6 3 2 12 5" xfId="37994"/>
    <cellStyle name="Output 2 6 3 2 13" xfId="37995"/>
    <cellStyle name="Output 2 6 3 2 13 2" xfId="37996"/>
    <cellStyle name="Output 2 6 3 2 13 3" xfId="37997"/>
    <cellStyle name="Output 2 6 3 2 13 4" xfId="37998"/>
    <cellStyle name="Output 2 6 3 2 13 5" xfId="37999"/>
    <cellStyle name="Output 2 6 3 2 14" xfId="38000"/>
    <cellStyle name="Output 2 6 3 2 14 2" xfId="38001"/>
    <cellStyle name="Output 2 6 3 2 14 3" xfId="38002"/>
    <cellStyle name="Output 2 6 3 2 14 4" xfId="38003"/>
    <cellStyle name="Output 2 6 3 2 14 5" xfId="38004"/>
    <cellStyle name="Output 2 6 3 2 15" xfId="38005"/>
    <cellStyle name="Output 2 6 3 2 15 2" xfId="38006"/>
    <cellStyle name="Output 2 6 3 2 15 3" xfId="38007"/>
    <cellStyle name="Output 2 6 3 2 15 4" xfId="38008"/>
    <cellStyle name="Output 2 6 3 2 15 5" xfId="38009"/>
    <cellStyle name="Output 2 6 3 2 16" xfId="38010"/>
    <cellStyle name="Output 2 6 3 2 16 2" xfId="38011"/>
    <cellStyle name="Output 2 6 3 2 16 3" xfId="38012"/>
    <cellStyle name="Output 2 6 3 2 16 4" xfId="38013"/>
    <cellStyle name="Output 2 6 3 2 16 5" xfId="38014"/>
    <cellStyle name="Output 2 6 3 2 17" xfId="38015"/>
    <cellStyle name="Output 2 6 3 2 17 2" xfId="38016"/>
    <cellStyle name="Output 2 6 3 2 17 3" xfId="38017"/>
    <cellStyle name="Output 2 6 3 2 17 4" xfId="38018"/>
    <cellStyle name="Output 2 6 3 2 17 5" xfId="38019"/>
    <cellStyle name="Output 2 6 3 2 18" xfId="38020"/>
    <cellStyle name="Output 2 6 3 2 18 2" xfId="38021"/>
    <cellStyle name="Output 2 6 3 2 18 3" xfId="38022"/>
    <cellStyle name="Output 2 6 3 2 18 4" xfId="38023"/>
    <cellStyle name="Output 2 6 3 2 18 5" xfId="38024"/>
    <cellStyle name="Output 2 6 3 2 19" xfId="38025"/>
    <cellStyle name="Output 2 6 3 2 2" xfId="38026"/>
    <cellStyle name="Output 2 6 3 2 2 10" xfId="38027"/>
    <cellStyle name="Output 2 6 3 2 2 10 2" xfId="38028"/>
    <cellStyle name="Output 2 6 3 2 2 10 3" xfId="38029"/>
    <cellStyle name="Output 2 6 3 2 2 10 4" xfId="38030"/>
    <cellStyle name="Output 2 6 3 2 2 10 5" xfId="38031"/>
    <cellStyle name="Output 2 6 3 2 2 11" xfId="38032"/>
    <cellStyle name="Output 2 6 3 2 2 11 2" xfId="38033"/>
    <cellStyle name="Output 2 6 3 2 2 11 3" xfId="38034"/>
    <cellStyle name="Output 2 6 3 2 2 11 4" xfId="38035"/>
    <cellStyle name="Output 2 6 3 2 2 11 5" xfId="38036"/>
    <cellStyle name="Output 2 6 3 2 2 12" xfId="38037"/>
    <cellStyle name="Output 2 6 3 2 2 12 2" xfId="38038"/>
    <cellStyle name="Output 2 6 3 2 2 12 3" xfId="38039"/>
    <cellStyle name="Output 2 6 3 2 2 12 4" xfId="38040"/>
    <cellStyle name="Output 2 6 3 2 2 12 5" xfId="38041"/>
    <cellStyle name="Output 2 6 3 2 2 13" xfId="38042"/>
    <cellStyle name="Output 2 6 3 2 2 13 2" xfId="38043"/>
    <cellStyle name="Output 2 6 3 2 2 13 3" xfId="38044"/>
    <cellStyle name="Output 2 6 3 2 2 13 4" xfId="38045"/>
    <cellStyle name="Output 2 6 3 2 2 13 5" xfId="38046"/>
    <cellStyle name="Output 2 6 3 2 2 14" xfId="38047"/>
    <cellStyle name="Output 2 6 3 2 2 14 2" xfId="38048"/>
    <cellStyle name="Output 2 6 3 2 2 14 3" xfId="38049"/>
    <cellStyle name="Output 2 6 3 2 2 14 4" xfId="38050"/>
    <cellStyle name="Output 2 6 3 2 2 14 5" xfId="38051"/>
    <cellStyle name="Output 2 6 3 2 2 15" xfId="38052"/>
    <cellStyle name="Output 2 6 3 2 2 15 2" xfId="38053"/>
    <cellStyle name="Output 2 6 3 2 2 15 3" xfId="38054"/>
    <cellStyle name="Output 2 6 3 2 2 15 4" xfId="38055"/>
    <cellStyle name="Output 2 6 3 2 2 15 5" xfId="38056"/>
    <cellStyle name="Output 2 6 3 2 2 16" xfId="38057"/>
    <cellStyle name="Output 2 6 3 2 2 16 2" xfId="38058"/>
    <cellStyle name="Output 2 6 3 2 2 16 3" xfId="38059"/>
    <cellStyle name="Output 2 6 3 2 2 16 4" xfId="38060"/>
    <cellStyle name="Output 2 6 3 2 2 16 5" xfId="38061"/>
    <cellStyle name="Output 2 6 3 2 2 17" xfId="38062"/>
    <cellStyle name="Output 2 6 3 2 2 17 2" xfId="38063"/>
    <cellStyle name="Output 2 6 3 2 2 17 3" xfId="38064"/>
    <cellStyle name="Output 2 6 3 2 2 17 4" xfId="38065"/>
    <cellStyle name="Output 2 6 3 2 2 17 5" xfId="38066"/>
    <cellStyle name="Output 2 6 3 2 2 18" xfId="38067"/>
    <cellStyle name="Output 2 6 3 2 2 18 2" xfId="38068"/>
    <cellStyle name="Output 2 6 3 2 2 18 3" xfId="38069"/>
    <cellStyle name="Output 2 6 3 2 2 18 4" xfId="38070"/>
    <cellStyle name="Output 2 6 3 2 2 18 5" xfId="38071"/>
    <cellStyle name="Output 2 6 3 2 2 19" xfId="38072"/>
    <cellStyle name="Output 2 6 3 2 2 2" xfId="38073"/>
    <cellStyle name="Output 2 6 3 2 2 2 2" xfId="38074"/>
    <cellStyle name="Output 2 6 3 2 2 2 2 2" xfId="38075"/>
    <cellStyle name="Output 2 6 3 2 2 2 2 3" xfId="38076"/>
    <cellStyle name="Output 2 6 3 2 2 2 2 4" xfId="38077"/>
    <cellStyle name="Output 2 6 3 2 2 2 2 5" xfId="38078"/>
    <cellStyle name="Output 2 6 3 2 2 2 2 6" xfId="38079"/>
    <cellStyle name="Output 2 6 3 2 2 2 2 7" xfId="38080"/>
    <cellStyle name="Output 2 6 3 2 2 2 3" xfId="38081"/>
    <cellStyle name="Output 2 6 3 2 2 2 4" xfId="38082"/>
    <cellStyle name="Output 2 6 3 2 2 2 5" xfId="38083"/>
    <cellStyle name="Output 2 6 3 2 2 3" xfId="38084"/>
    <cellStyle name="Output 2 6 3 2 2 3 2" xfId="38085"/>
    <cellStyle name="Output 2 6 3 2 2 3 2 2" xfId="38086"/>
    <cellStyle name="Output 2 6 3 2 2 3 2 3" xfId="38087"/>
    <cellStyle name="Output 2 6 3 2 2 3 2 4" xfId="38088"/>
    <cellStyle name="Output 2 6 3 2 2 3 2 5" xfId="38089"/>
    <cellStyle name="Output 2 6 3 2 2 3 2 6" xfId="38090"/>
    <cellStyle name="Output 2 6 3 2 2 3 2 7" xfId="38091"/>
    <cellStyle name="Output 2 6 3 2 2 3 3" xfId="38092"/>
    <cellStyle name="Output 2 6 3 2 2 3 4" xfId="38093"/>
    <cellStyle name="Output 2 6 3 2 2 3 5" xfId="38094"/>
    <cellStyle name="Output 2 6 3 2 2 4" xfId="38095"/>
    <cellStyle name="Output 2 6 3 2 2 4 2" xfId="38096"/>
    <cellStyle name="Output 2 6 3 2 2 4 2 2" xfId="38097"/>
    <cellStyle name="Output 2 6 3 2 2 4 2 3" xfId="38098"/>
    <cellStyle name="Output 2 6 3 2 2 4 2 4" xfId="38099"/>
    <cellStyle name="Output 2 6 3 2 2 4 2 5" xfId="38100"/>
    <cellStyle name="Output 2 6 3 2 2 4 2 6" xfId="38101"/>
    <cellStyle name="Output 2 6 3 2 2 4 2 7" xfId="38102"/>
    <cellStyle name="Output 2 6 3 2 2 4 3" xfId="38103"/>
    <cellStyle name="Output 2 6 3 2 2 4 4" xfId="38104"/>
    <cellStyle name="Output 2 6 3 2 2 4 5" xfId="38105"/>
    <cellStyle name="Output 2 6 3 2 2 5" xfId="38106"/>
    <cellStyle name="Output 2 6 3 2 2 5 2" xfId="38107"/>
    <cellStyle name="Output 2 6 3 2 2 5 3" xfId="38108"/>
    <cellStyle name="Output 2 6 3 2 2 5 4" xfId="38109"/>
    <cellStyle name="Output 2 6 3 2 2 5 5" xfId="38110"/>
    <cellStyle name="Output 2 6 3 2 2 5 6" xfId="38111"/>
    <cellStyle name="Output 2 6 3 2 2 5 7" xfId="38112"/>
    <cellStyle name="Output 2 6 3 2 2 5 8" xfId="38113"/>
    <cellStyle name="Output 2 6 3 2 2 6" xfId="38114"/>
    <cellStyle name="Output 2 6 3 2 2 6 2" xfId="38115"/>
    <cellStyle name="Output 2 6 3 2 2 6 3" xfId="38116"/>
    <cellStyle name="Output 2 6 3 2 2 6 4" xfId="38117"/>
    <cellStyle name="Output 2 6 3 2 2 6 5" xfId="38118"/>
    <cellStyle name="Output 2 6 3 2 2 6 6" xfId="38119"/>
    <cellStyle name="Output 2 6 3 2 2 6 7" xfId="38120"/>
    <cellStyle name="Output 2 6 3 2 2 7" xfId="38121"/>
    <cellStyle name="Output 2 6 3 2 2 7 2" xfId="38122"/>
    <cellStyle name="Output 2 6 3 2 2 7 3" xfId="38123"/>
    <cellStyle name="Output 2 6 3 2 2 7 4" xfId="38124"/>
    <cellStyle name="Output 2 6 3 2 2 7 5" xfId="38125"/>
    <cellStyle name="Output 2 6 3 2 2 8" xfId="38126"/>
    <cellStyle name="Output 2 6 3 2 2 8 2" xfId="38127"/>
    <cellStyle name="Output 2 6 3 2 2 8 3" xfId="38128"/>
    <cellStyle name="Output 2 6 3 2 2 8 4" xfId="38129"/>
    <cellStyle name="Output 2 6 3 2 2 8 5" xfId="38130"/>
    <cellStyle name="Output 2 6 3 2 2 9" xfId="38131"/>
    <cellStyle name="Output 2 6 3 2 2 9 2" xfId="38132"/>
    <cellStyle name="Output 2 6 3 2 2 9 3" xfId="38133"/>
    <cellStyle name="Output 2 6 3 2 2 9 4" xfId="38134"/>
    <cellStyle name="Output 2 6 3 2 2 9 5" xfId="38135"/>
    <cellStyle name="Output 2 6 3 2 3" xfId="38136"/>
    <cellStyle name="Output 2 6 3 2 3 10" xfId="38137"/>
    <cellStyle name="Output 2 6 3 2 3 2" xfId="38138"/>
    <cellStyle name="Output 2 6 3 2 3 2 2" xfId="38139"/>
    <cellStyle name="Output 2 6 3 2 3 2 2 2" xfId="38140"/>
    <cellStyle name="Output 2 6 3 2 3 2 2 3" xfId="38141"/>
    <cellStyle name="Output 2 6 3 2 3 2 2 4" xfId="38142"/>
    <cellStyle name="Output 2 6 3 2 3 2 2 5" xfId="38143"/>
    <cellStyle name="Output 2 6 3 2 3 2 2 6" xfId="38144"/>
    <cellStyle name="Output 2 6 3 2 3 2 2 7" xfId="38145"/>
    <cellStyle name="Output 2 6 3 2 3 2 3" xfId="38146"/>
    <cellStyle name="Output 2 6 3 2 3 2 4" xfId="38147"/>
    <cellStyle name="Output 2 6 3 2 3 3" xfId="38148"/>
    <cellStyle name="Output 2 6 3 2 3 3 2" xfId="38149"/>
    <cellStyle name="Output 2 6 3 2 3 3 2 2" xfId="38150"/>
    <cellStyle name="Output 2 6 3 2 3 3 2 3" xfId="38151"/>
    <cellStyle name="Output 2 6 3 2 3 3 2 4" xfId="38152"/>
    <cellStyle name="Output 2 6 3 2 3 3 2 5" xfId="38153"/>
    <cellStyle name="Output 2 6 3 2 3 3 2 6" xfId="38154"/>
    <cellStyle name="Output 2 6 3 2 3 3 2 7" xfId="38155"/>
    <cellStyle name="Output 2 6 3 2 3 3 3" xfId="38156"/>
    <cellStyle name="Output 2 6 3 2 3 3 4" xfId="38157"/>
    <cellStyle name="Output 2 6 3 2 3 4" xfId="38158"/>
    <cellStyle name="Output 2 6 3 2 3 4 2" xfId="38159"/>
    <cellStyle name="Output 2 6 3 2 3 4 2 2" xfId="38160"/>
    <cellStyle name="Output 2 6 3 2 3 4 2 3" xfId="38161"/>
    <cellStyle name="Output 2 6 3 2 3 4 2 4" xfId="38162"/>
    <cellStyle name="Output 2 6 3 2 3 4 2 5" xfId="38163"/>
    <cellStyle name="Output 2 6 3 2 3 4 2 6" xfId="38164"/>
    <cellStyle name="Output 2 6 3 2 3 4 2 7" xfId="38165"/>
    <cellStyle name="Output 2 6 3 2 3 4 3" xfId="38166"/>
    <cellStyle name="Output 2 6 3 2 3 4 4" xfId="38167"/>
    <cellStyle name="Output 2 6 3 2 3 5" xfId="38168"/>
    <cellStyle name="Output 2 6 3 2 3 5 2" xfId="38169"/>
    <cellStyle name="Output 2 6 3 2 3 5 3" xfId="38170"/>
    <cellStyle name="Output 2 6 3 2 3 5 4" xfId="38171"/>
    <cellStyle name="Output 2 6 3 2 3 5 5" xfId="38172"/>
    <cellStyle name="Output 2 6 3 2 3 5 6" xfId="38173"/>
    <cellStyle name="Output 2 6 3 2 3 5 7" xfId="38174"/>
    <cellStyle name="Output 2 6 3 2 3 5 8" xfId="38175"/>
    <cellStyle name="Output 2 6 3 2 3 6" xfId="38176"/>
    <cellStyle name="Output 2 6 3 2 3 6 2" xfId="38177"/>
    <cellStyle name="Output 2 6 3 2 3 6 3" xfId="38178"/>
    <cellStyle name="Output 2 6 3 2 3 6 4" xfId="38179"/>
    <cellStyle name="Output 2 6 3 2 3 6 5" xfId="38180"/>
    <cellStyle name="Output 2 6 3 2 3 6 6" xfId="38181"/>
    <cellStyle name="Output 2 6 3 2 3 6 7" xfId="38182"/>
    <cellStyle name="Output 2 6 3 2 3 7" xfId="38183"/>
    <cellStyle name="Output 2 6 3 2 3 8" xfId="38184"/>
    <cellStyle name="Output 2 6 3 2 3 9" xfId="38185"/>
    <cellStyle name="Output 2 6 3 2 4" xfId="38186"/>
    <cellStyle name="Output 2 6 3 2 4 2" xfId="38187"/>
    <cellStyle name="Output 2 6 3 2 4 2 2" xfId="38188"/>
    <cellStyle name="Output 2 6 3 2 4 2 3" xfId="38189"/>
    <cellStyle name="Output 2 6 3 2 4 2 4" xfId="38190"/>
    <cellStyle name="Output 2 6 3 2 4 2 5" xfId="38191"/>
    <cellStyle name="Output 2 6 3 2 4 2 6" xfId="38192"/>
    <cellStyle name="Output 2 6 3 2 4 2 7" xfId="38193"/>
    <cellStyle name="Output 2 6 3 2 4 3" xfId="38194"/>
    <cellStyle name="Output 2 6 3 2 4 4" xfId="38195"/>
    <cellStyle name="Output 2 6 3 2 4 5" xfId="38196"/>
    <cellStyle name="Output 2 6 3 2 5" xfId="38197"/>
    <cellStyle name="Output 2 6 3 2 5 2" xfId="38198"/>
    <cellStyle name="Output 2 6 3 2 5 2 2" xfId="38199"/>
    <cellStyle name="Output 2 6 3 2 5 2 3" xfId="38200"/>
    <cellStyle name="Output 2 6 3 2 5 2 4" xfId="38201"/>
    <cellStyle name="Output 2 6 3 2 5 2 5" xfId="38202"/>
    <cellStyle name="Output 2 6 3 2 5 2 6" xfId="38203"/>
    <cellStyle name="Output 2 6 3 2 5 2 7" xfId="38204"/>
    <cellStyle name="Output 2 6 3 2 5 3" xfId="38205"/>
    <cellStyle name="Output 2 6 3 2 5 4" xfId="38206"/>
    <cellStyle name="Output 2 6 3 2 5 5" xfId="38207"/>
    <cellStyle name="Output 2 6 3 2 6" xfId="38208"/>
    <cellStyle name="Output 2 6 3 2 6 2" xfId="38209"/>
    <cellStyle name="Output 2 6 3 2 6 2 2" xfId="38210"/>
    <cellStyle name="Output 2 6 3 2 6 2 3" xfId="38211"/>
    <cellStyle name="Output 2 6 3 2 6 2 4" xfId="38212"/>
    <cellStyle name="Output 2 6 3 2 6 2 5" xfId="38213"/>
    <cellStyle name="Output 2 6 3 2 6 2 6" xfId="38214"/>
    <cellStyle name="Output 2 6 3 2 6 2 7" xfId="38215"/>
    <cellStyle name="Output 2 6 3 2 6 3" xfId="38216"/>
    <cellStyle name="Output 2 6 3 2 6 4" xfId="38217"/>
    <cellStyle name="Output 2 6 3 2 6 5" xfId="38218"/>
    <cellStyle name="Output 2 6 3 2 7" xfId="38219"/>
    <cellStyle name="Output 2 6 3 2 7 2" xfId="38220"/>
    <cellStyle name="Output 2 6 3 2 7 2 2" xfId="38221"/>
    <cellStyle name="Output 2 6 3 2 7 2 3" xfId="38222"/>
    <cellStyle name="Output 2 6 3 2 7 2 4" xfId="38223"/>
    <cellStyle name="Output 2 6 3 2 7 2 5" xfId="38224"/>
    <cellStyle name="Output 2 6 3 2 7 2 6" xfId="38225"/>
    <cellStyle name="Output 2 6 3 2 7 2 7" xfId="38226"/>
    <cellStyle name="Output 2 6 3 2 7 3" xfId="38227"/>
    <cellStyle name="Output 2 6 3 2 7 4" xfId="38228"/>
    <cellStyle name="Output 2 6 3 2 7 5" xfId="38229"/>
    <cellStyle name="Output 2 6 3 2 8" xfId="38230"/>
    <cellStyle name="Output 2 6 3 2 8 2" xfId="38231"/>
    <cellStyle name="Output 2 6 3 2 8 3" xfId="38232"/>
    <cellStyle name="Output 2 6 3 2 8 4" xfId="38233"/>
    <cellStyle name="Output 2 6 3 2 8 5" xfId="38234"/>
    <cellStyle name="Output 2 6 3 2 8 6" xfId="38235"/>
    <cellStyle name="Output 2 6 3 2 8 7" xfId="38236"/>
    <cellStyle name="Output 2 6 3 2 8 8" xfId="38237"/>
    <cellStyle name="Output 2 6 3 2 9" xfId="38238"/>
    <cellStyle name="Output 2 6 3 2 9 2" xfId="38239"/>
    <cellStyle name="Output 2 6 3 2 9 3" xfId="38240"/>
    <cellStyle name="Output 2 6 3 2 9 4" xfId="38241"/>
    <cellStyle name="Output 2 6 3 2 9 5" xfId="38242"/>
    <cellStyle name="Output 2 6 3 2 9 6" xfId="38243"/>
    <cellStyle name="Output 2 6 3 2 9 7" xfId="38244"/>
    <cellStyle name="Output 2 6 3 3" xfId="38245"/>
    <cellStyle name="Output 2 6 3 3 10" xfId="38246"/>
    <cellStyle name="Output 2 6 3 3 10 2" xfId="38247"/>
    <cellStyle name="Output 2 6 3 3 10 3" xfId="38248"/>
    <cellStyle name="Output 2 6 3 3 10 4" xfId="38249"/>
    <cellStyle name="Output 2 6 3 3 10 5" xfId="38250"/>
    <cellStyle name="Output 2 6 3 3 11" xfId="38251"/>
    <cellStyle name="Output 2 6 3 3 11 2" xfId="38252"/>
    <cellStyle name="Output 2 6 3 3 11 3" xfId="38253"/>
    <cellStyle name="Output 2 6 3 3 11 4" xfId="38254"/>
    <cellStyle name="Output 2 6 3 3 11 5" xfId="38255"/>
    <cellStyle name="Output 2 6 3 3 12" xfId="38256"/>
    <cellStyle name="Output 2 6 3 3 12 2" xfId="38257"/>
    <cellStyle name="Output 2 6 3 3 12 3" xfId="38258"/>
    <cellStyle name="Output 2 6 3 3 12 4" xfId="38259"/>
    <cellStyle name="Output 2 6 3 3 12 5" xfId="38260"/>
    <cellStyle name="Output 2 6 3 3 13" xfId="38261"/>
    <cellStyle name="Output 2 6 3 3 13 2" xfId="38262"/>
    <cellStyle name="Output 2 6 3 3 13 3" xfId="38263"/>
    <cellStyle name="Output 2 6 3 3 13 4" xfId="38264"/>
    <cellStyle name="Output 2 6 3 3 13 5" xfId="38265"/>
    <cellStyle name="Output 2 6 3 3 14" xfId="38266"/>
    <cellStyle name="Output 2 6 3 3 14 2" xfId="38267"/>
    <cellStyle name="Output 2 6 3 3 14 3" xfId="38268"/>
    <cellStyle name="Output 2 6 3 3 14 4" xfId="38269"/>
    <cellStyle name="Output 2 6 3 3 14 5" xfId="38270"/>
    <cellStyle name="Output 2 6 3 3 15" xfId="38271"/>
    <cellStyle name="Output 2 6 3 3 15 2" xfId="38272"/>
    <cellStyle name="Output 2 6 3 3 15 3" xfId="38273"/>
    <cellStyle name="Output 2 6 3 3 15 4" xfId="38274"/>
    <cellStyle name="Output 2 6 3 3 15 5" xfId="38275"/>
    <cellStyle name="Output 2 6 3 3 16" xfId="38276"/>
    <cellStyle name="Output 2 6 3 3 16 2" xfId="38277"/>
    <cellStyle name="Output 2 6 3 3 16 3" xfId="38278"/>
    <cellStyle name="Output 2 6 3 3 16 4" xfId="38279"/>
    <cellStyle name="Output 2 6 3 3 16 5" xfId="38280"/>
    <cellStyle name="Output 2 6 3 3 17" xfId="38281"/>
    <cellStyle name="Output 2 6 3 3 17 2" xfId="38282"/>
    <cellStyle name="Output 2 6 3 3 17 3" xfId="38283"/>
    <cellStyle name="Output 2 6 3 3 17 4" xfId="38284"/>
    <cellStyle name="Output 2 6 3 3 17 5" xfId="38285"/>
    <cellStyle name="Output 2 6 3 3 18" xfId="38286"/>
    <cellStyle name="Output 2 6 3 3 18 2" xfId="38287"/>
    <cellStyle name="Output 2 6 3 3 18 3" xfId="38288"/>
    <cellStyle name="Output 2 6 3 3 18 4" xfId="38289"/>
    <cellStyle name="Output 2 6 3 3 18 5" xfId="38290"/>
    <cellStyle name="Output 2 6 3 3 19" xfId="38291"/>
    <cellStyle name="Output 2 6 3 3 2" xfId="38292"/>
    <cellStyle name="Output 2 6 3 3 2 10" xfId="38293"/>
    <cellStyle name="Output 2 6 3 3 2 10 2" xfId="38294"/>
    <cellStyle name="Output 2 6 3 3 2 10 3" xfId="38295"/>
    <cellStyle name="Output 2 6 3 3 2 10 4" xfId="38296"/>
    <cellStyle name="Output 2 6 3 3 2 10 5" xfId="38297"/>
    <cellStyle name="Output 2 6 3 3 2 11" xfId="38298"/>
    <cellStyle name="Output 2 6 3 3 2 11 2" xfId="38299"/>
    <cellStyle name="Output 2 6 3 3 2 11 3" xfId="38300"/>
    <cellStyle name="Output 2 6 3 3 2 11 4" xfId="38301"/>
    <cellStyle name="Output 2 6 3 3 2 11 5" xfId="38302"/>
    <cellStyle name="Output 2 6 3 3 2 12" xfId="38303"/>
    <cellStyle name="Output 2 6 3 3 2 12 2" xfId="38304"/>
    <cellStyle name="Output 2 6 3 3 2 12 3" xfId="38305"/>
    <cellStyle name="Output 2 6 3 3 2 12 4" xfId="38306"/>
    <cellStyle name="Output 2 6 3 3 2 12 5" xfId="38307"/>
    <cellStyle name="Output 2 6 3 3 2 13" xfId="38308"/>
    <cellStyle name="Output 2 6 3 3 2 13 2" xfId="38309"/>
    <cellStyle name="Output 2 6 3 3 2 13 3" xfId="38310"/>
    <cellStyle name="Output 2 6 3 3 2 13 4" xfId="38311"/>
    <cellStyle name="Output 2 6 3 3 2 13 5" xfId="38312"/>
    <cellStyle name="Output 2 6 3 3 2 14" xfId="38313"/>
    <cellStyle name="Output 2 6 3 3 2 14 2" xfId="38314"/>
    <cellStyle name="Output 2 6 3 3 2 14 3" xfId="38315"/>
    <cellStyle name="Output 2 6 3 3 2 14 4" xfId="38316"/>
    <cellStyle name="Output 2 6 3 3 2 14 5" xfId="38317"/>
    <cellStyle name="Output 2 6 3 3 2 15" xfId="38318"/>
    <cellStyle name="Output 2 6 3 3 2 15 2" xfId="38319"/>
    <cellStyle name="Output 2 6 3 3 2 15 3" xfId="38320"/>
    <cellStyle name="Output 2 6 3 3 2 15 4" xfId="38321"/>
    <cellStyle name="Output 2 6 3 3 2 15 5" xfId="38322"/>
    <cellStyle name="Output 2 6 3 3 2 16" xfId="38323"/>
    <cellStyle name="Output 2 6 3 3 2 16 2" xfId="38324"/>
    <cellStyle name="Output 2 6 3 3 2 16 3" xfId="38325"/>
    <cellStyle name="Output 2 6 3 3 2 16 4" xfId="38326"/>
    <cellStyle name="Output 2 6 3 3 2 16 5" xfId="38327"/>
    <cellStyle name="Output 2 6 3 3 2 17" xfId="38328"/>
    <cellStyle name="Output 2 6 3 3 2 17 2" xfId="38329"/>
    <cellStyle name="Output 2 6 3 3 2 17 3" xfId="38330"/>
    <cellStyle name="Output 2 6 3 3 2 17 4" xfId="38331"/>
    <cellStyle name="Output 2 6 3 3 2 17 5" xfId="38332"/>
    <cellStyle name="Output 2 6 3 3 2 18" xfId="38333"/>
    <cellStyle name="Output 2 6 3 3 2 18 2" xfId="38334"/>
    <cellStyle name="Output 2 6 3 3 2 18 3" xfId="38335"/>
    <cellStyle name="Output 2 6 3 3 2 18 4" xfId="38336"/>
    <cellStyle name="Output 2 6 3 3 2 18 5" xfId="38337"/>
    <cellStyle name="Output 2 6 3 3 2 19" xfId="38338"/>
    <cellStyle name="Output 2 6 3 3 2 2" xfId="38339"/>
    <cellStyle name="Output 2 6 3 3 2 2 2" xfId="38340"/>
    <cellStyle name="Output 2 6 3 3 2 2 2 2" xfId="38341"/>
    <cellStyle name="Output 2 6 3 3 2 2 2 3" xfId="38342"/>
    <cellStyle name="Output 2 6 3 3 2 2 2 4" xfId="38343"/>
    <cellStyle name="Output 2 6 3 3 2 2 2 5" xfId="38344"/>
    <cellStyle name="Output 2 6 3 3 2 2 2 6" xfId="38345"/>
    <cellStyle name="Output 2 6 3 3 2 2 2 7" xfId="38346"/>
    <cellStyle name="Output 2 6 3 3 2 2 3" xfId="38347"/>
    <cellStyle name="Output 2 6 3 3 2 2 4" xfId="38348"/>
    <cellStyle name="Output 2 6 3 3 2 2 5" xfId="38349"/>
    <cellStyle name="Output 2 6 3 3 2 3" xfId="38350"/>
    <cellStyle name="Output 2 6 3 3 2 3 2" xfId="38351"/>
    <cellStyle name="Output 2 6 3 3 2 3 2 2" xfId="38352"/>
    <cellStyle name="Output 2 6 3 3 2 3 2 3" xfId="38353"/>
    <cellStyle name="Output 2 6 3 3 2 3 2 4" xfId="38354"/>
    <cellStyle name="Output 2 6 3 3 2 3 2 5" xfId="38355"/>
    <cellStyle name="Output 2 6 3 3 2 3 2 6" xfId="38356"/>
    <cellStyle name="Output 2 6 3 3 2 3 2 7" xfId="38357"/>
    <cellStyle name="Output 2 6 3 3 2 3 3" xfId="38358"/>
    <cellStyle name="Output 2 6 3 3 2 3 4" xfId="38359"/>
    <cellStyle name="Output 2 6 3 3 2 3 5" xfId="38360"/>
    <cellStyle name="Output 2 6 3 3 2 4" xfId="38361"/>
    <cellStyle name="Output 2 6 3 3 2 4 2" xfId="38362"/>
    <cellStyle name="Output 2 6 3 3 2 4 2 2" xfId="38363"/>
    <cellStyle name="Output 2 6 3 3 2 4 2 3" xfId="38364"/>
    <cellStyle name="Output 2 6 3 3 2 4 2 4" xfId="38365"/>
    <cellStyle name="Output 2 6 3 3 2 4 2 5" xfId="38366"/>
    <cellStyle name="Output 2 6 3 3 2 4 2 6" xfId="38367"/>
    <cellStyle name="Output 2 6 3 3 2 4 2 7" xfId="38368"/>
    <cellStyle name="Output 2 6 3 3 2 4 3" xfId="38369"/>
    <cellStyle name="Output 2 6 3 3 2 4 4" xfId="38370"/>
    <cellStyle name="Output 2 6 3 3 2 4 5" xfId="38371"/>
    <cellStyle name="Output 2 6 3 3 2 5" xfId="38372"/>
    <cellStyle name="Output 2 6 3 3 2 5 2" xfId="38373"/>
    <cellStyle name="Output 2 6 3 3 2 5 3" xfId="38374"/>
    <cellStyle name="Output 2 6 3 3 2 5 4" xfId="38375"/>
    <cellStyle name="Output 2 6 3 3 2 5 5" xfId="38376"/>
    <cellStyle name="Output 2 6 3 3 2 5 6" xfId="38377"/>
    <cellStyle name="Output 2 6 3 3 2 5 7" xfId="38378"/>
    <cellStyle name="Output 2 6 3 3 2 5 8" xfId="38379"/>
    <cellStyle name="Output 2 6 3 3 2 6" xfId="38380"/>
    <cellStyle name="Output 2 6 3 3 2 6 2" xfId="38381"/>
    <cellStyle name="Output 2 6 3 3 2 6 3" xfId="38382"/>
    <cellStyle name="Output 2 6 3 3 2 6 4" xfId="38383"/>
    <cellStyle name="Output 2 6 3 3 2 6 5" xfId="38384"/>
    <cellStyle name="Output 2 6 3 3 2 6 6" xfId="38385"/>
    <cellStyle name="Output 2 6 3 3 2 6 7" xfId="38386"/>
    <cellStyle name="Output 2 6 3 3 2 7" xfId="38387"/>
    <cellStyle name="Output 2 6 3 3 2 7 2" xfId="38388"/>
    <cellStyle name="Output 2 6 3 3 2 7 3" xfId="38389"/>
    <cellStyle name="Output 2 6 3 3 2 7 4" xfId="38390"/>
    <cellStyle name="Output 2 6 3 3 2 7 5" xfId="38391"/>
    <cellStyle name="Output 2 6 3 3 2 8" xfId="38392"/>
    <cellStyle name="Output 2 6 3 3 2 8 2" xfId="38393"/>
    <cellStyle name="Output 2 6 3 3 2 8 3" xfId="38394"/>
    <cellStyle name="Output 2 6 3 3 2 8 4" xfId="38395"/>
    <cellStyle name="Output 2 6 3 3 2 8 5" xfId="38396"/>
    <cellStyle name="Output 2 6 3 3 2 9" xfId="38397"/>
    <cellStyle name="Output 2 6 3 3 2 9 2" xfId="38398"/>
    <cellStyle name="Output 2 6 3 3 2 9 3" xfId="38399"/>
    <cellStyle name="Output 2 6 3 3 2 9 4" xfId="38400"/>
    <cellStyle name="Output 2 6 3 3 2 9 5" xfId="38401"/>
    <cellStyle name="Output 2 6 3 3 3" xfId="38402"/>
    <cellStyle name="Output 2 6 3 3 3 10" xfId="38403"/>
    <cellStyle name="Output 2 6 3 3 3 2" xfId="38404"/>
    <cellStyle name="Output 2 6 3 3 3 2 2" xfId="38405"/>
    <cellStyle name="Output 2 6 3 3 3 2 2 2" xfId="38406"/>
    <cellStyle name="Output 2 6 3 3 3 2 2 3" xfId="38407"/>
    <cellStyle name="Output 2 6 3 3 3 2 2 4" xfId="38408"/>
    <cellStyle name="Output 2 6 3 3 3 2 2 5" xfId="38409"/>
    <cellStyle name="Output 2 6 3 3 3 2 2 6" xfId="38410"/>
    <cellStyle name="Output 2 6 3 3 3 2 2 7" xfId="38411"/>
    <cellStyle name="Output 2 6 3 3 3 2 3" xfId="38412"/>
    <cellStyle name="Output 2 6 3 3 3 2 4" xfId="38413"/>
    <cellStyle name="Output 2 6 3 3 3 3" xfId="38414"/>
    <cellStyle name="Output 2 6 3 3 3 3 2" xfId="38415"/>
    <cellStyle name="Output 2 6 3 3 3 3 2 2" xfId="38416"/>
    <cellStyle name="Output 2 6 3 3 3 3 2 3" xfId="38417"/>
    <cellStyle name="Output 2 6 3 3 3 3 2 4" xfId="38418"/>
    <cellStyle name="Output 2 6 3 3 3 3 2 5" xfId="38419"/>
    <cellStyle name="Output 2 6 3 3 3 3 2 6" xfId="38420"/>
    <cellStyle name="Output 2 6 3 3 3 3 2 7" xfId="38421"/>
    <cellStyle name="Output 2 6 3 3 3 3 3" xfId="38422"/>
    <cellStyle name="Output 2 6 3 3 3 3 4" xfId="38423"/>
    <cellStyle name="Output 2 6 3 3 3 4" xfId="38424"/>
    <cellStyle name="Output 2 6 3 3 3 4 2" xfId="38425"/>
    <cellStyle name="Output 2 6 3 3 3 4 2 2" xfId="38426"/>
    <cellStyle name="Output 2 6 3 3 3 4 2 3" xfId="38427"/>
    <cellStyle name="Output 2 6 3 3 3 4 2 4" xfId="38428"/>
    <cellStyle name="Output 2 6 3 3 3 4 2 5" xfId="38429"/>
    <cellStyle name="Output 2 6 3 3 3 4 2 6" xfId="38430"/>
    <cellStyle name="Output 2 6 3 3 3 4 2 7" xfId="38431"/>
    <cellStyle name="Output 2 6 3 3 3 4 3" xfId="38432"/>
    <cellStyle name="Output 2 6 3 3 3 4 4" xfId="38433"/>
    <cellStyle name="Output 2 6 3 3 3 5" xfId="38434"/>
    <cellStyle name="Output 2 6 3 3 3 5 2" xfId="38435"/>
    <cellStyle name="Output 2 6 3 3 3 5 3" xfId="38436"/>
    <cellStyle name="Output 2 6 3 3 3 5 4" xfId="38437"/>
    <cellStyle name="Output 2 6 3 3 3 5 5" xfId="38438"/>
    <cellStyle name="Output 2 6 3 3 3 5 6" xfId="38439"/>
    <cellStyle name="Output 2 6 3 3 3 5 7" xfId="38440"/>
    <cellStyle name="Output 2 6 3 3 3 5 8" xfId="38441"/>
    <cellStyle name="Output 2 6 3 3 3 6" xfId="38442"/>
    <cellStyle name="Output 2 6 3 3 3 6 2" xfId="38443"/>
    <cellStyle name="Output 2 6 3 3 3 6 3" xfId="38444"/>
    <cellStyle name="Output 2 6 3 3 3 6 4" xfId="38445"/>
    <cellStyle name="Output 2 6 3 3 3 6 5" xfId="38446"/>
    <cellStyle name="Output 2 6 3 3 3 6 6" xfId="38447"/>
    <cellStyle name="Output 2 6 3 3 3 6 7" xfId="38448"/>
    <cellStyle name="Output 2 6 3 3 3 7" xfId="38449"/>
    <cellStyle name="Output 2 6 3 3 3 8" xfId="38450"/>
    <cellStyle name="Output 2 6 3 3 3 9" xfId="38451"/>
    <cellStyle name="Output 2 6 3 3 4" xfId="38452"/>
    <cellStyle name="Output 2 6 3 3 4 2" xfId="38453"/>
    <cellStyle name="Output 2 6 3 3 4 2 2" xfId="38454"/>
    <cellStyle name="Output 2 6 3 3 4 2 3" xfId="38455"/>
    <cellStyle name="Output 2 6 3 3 4 2 4" xfId="38456"/>
    <cellStyle name="Output 2 6 3 3 4 2 5" xfId="38457"/>
    <cellStyle name="Output 2 6 3 3 4 2 6" xfId="38458"/>
    <cellStyle name="Output 2 6 3 3 4 2 7" xfId="38459"/>
    <cellStyle name="Output 2 6 3 3 4 3" xfId="38460"/>
    <cellStyle name="Output 2 6 3 3 4 4" xfId="38461"/>
    <cellStyle name="Output 2 6 3 3 4 5" xfId="38462"/>
    <cellStyle name="Output 2 6 3 3 5" xfId="38463"/>
    <cellStyle name="Output 2 6 3 3 5 2" xfId="38464"/>
    <cellStyle name="Output 2 6 3 3 5 2 2" xfId="38465"/>
    <cellStyle name="Output 2 6 3 3 5 2 3" xfId="38466"/>
    <cellStyle name="Output 2 6 3 3 5 2 4" xfId="38467"/>
    <cellStyle name="Output 2 6 3 3 5 2 5" xfId="38468"/>
    <cellStyle name="Output 2 6 3 3 5 2 6" xfId="38469"/>
    <cellStyle name="Output 2 6 3 3 5 2 7" xfId="38470"/>
    <cellStyle name="Output 2 6 3 3 5 3" xfId="38471"/>
    <cellStyle name="Output 2 6 3 3 5 4" xfId="38472"/>
    <cellStyle name="Output 2 6 3 3 5 5" xfId="38473"/>
    <cellStyle name="Output 2 6 3 3 6" xfId="38474"/>
    <cellStyle name="Output 2 6 3 3 6 2" xfId="38475"/>
    <cellStyle name="Output 2 6 3 3 6 2 2" xfId="38476"/>
    <cellStyle name="Output 2 6 3 3 6 2 3" xfId="38477"/>
    <cellStyle name="Output 2 6 3 3 6 2 4" xfId="38478"/>
    <cellStyle name="Output 2 6 3 3 6 2 5" xfId="38479"/>
    <cellStyle name="Output 2 6 3 3 6 2 6" xfId="38480"/>
    <cellStyle name="Output 2 6 3 3 6 2 7" xfId="38481"/>
    <cellStyle name="Output 2 6 3 3 6 3" xfId="38482"/>
    <cellStyle name="Output 2 6 3 3 6 4" xfId="38483"/>
    <cellStyle name="Output 2 6 3 3 6 5" xfId="38484"/>
    <cellStyle name="Output 2 6 3 3 7" xfId="38485"/>
    <cellStyle name="Output 2 6 3 3 7 2" xfId="38486"/>
    <cellStyle name="Output 2 6 3 3 7 2 2" xfId="38487"/>
    <cellStyle name="Output 2 6 3 3 7 2 3" xfId="38488"/>
    <cellStyle name="Output 2 6 3 3 7 2 4" xfId="38489"/>
    <cellStyle name="Output 2 6 3 3 7 2 5" xfId="38490"/>
    <cellStyle name="Output 2 6 3 3 7 2 6" xfId="38491"/>
    <cellStyle name="Output 2 6 3 3 7 2 7" xfId="38492"/>
    <cellStyle name="Output 2 6 3 3 7 3" xfId="38493"/>
    <cellStyle name="Output 2 6 3 3 7 4" xfId="38494"/>
    <cellStyle name="Output 2 6 3 3 7 5" xfId="38495"/>
    <cellStyle name="Output 2 6 3 3 8" xfId="38496"/>
    <cellStyle name="Output 2 6 3 3 8 2" xfId="38497"/>
    <cellStyle name="Output 2 6 3 3 8 3" xfId="38498"/>
    <cellStyle name="Output 2 6 3 3 8 4" xfId="38499"/>
    <cellStyle name="Output 2 6 3 3 8 5" xfId="38500"/>
    <cellStyle name="Output 2 6 3 3 8 6" xfId="38501"/>
    <cellStyle name="Output 2 6 3 3 8 7" xfId="38502"/>
    <cellStyle name="Output 2 6 3 3 8 8" xfId="38503"/>
    <cellStyle name="Output 2 6 3 3 9" xfId="38504"/>
    <cellStyle name="Output 2 6 3 3 9 2" xfId="38505"/>
    <cellStyle name="Output 2 6 3 3 9 3" xfId="38506"/>
    <cellStyle name="Output 2 6 3 3 9 4" xfId="38507"/>
    <cellStyle name="Output 2 6 3 3 9 5" xfId="38508"/>
    <cellStyle name="Output 2 6 3 3 9 6" xfId="38509"/>
    <cellStyle name="Output 2 6 3 3 9 7" xfId="38510"/>
    <cellStyle name="Output 2 6 3 4" xfId="38511"/>
    <cellStyle name="Output 2 6 3 4 10" xfId="38512"/>
    <cellStyle name="Output 2 6 3 4 10 2" xfId="38513"/>
    <cellStyle name="Output 2 6 3 4 10 3" xfId="38514"/>
    <cellStyle name="Output 2 6 3 4 10 4" xfId="38515"/>
    <cellStyle name="Output 2 6 3 4 10 5" xfId="38516"/>
    <cellStyle name="Output 2 6 3 4 11" xfId="38517"/>
    <cellStyle name="Output 2 6 3 4 11 2" xfId="38518"/>
    <cellStyle name="Output 2 6 3 4 11 3" xfId="38519"/>
    <cellStyle name="Output 2 6 3 4 11 4" xfId="38520"/>
    <cellStyle name="Output 2 6 3 4 11 5" xfId="38521"/>
    <cellStyle name="Output 2 6 3 4 12" xfId="38522"/>
    <cellStyle name="Output 2 6 3 4 12 2" xfId="38523"/>
    <cellStyle name="Output 2 6 3 4 12 3" xfId="38524"/>
    <cellStyle name="Output 2 6 3 4 12 4" xfId="38525"/>
    <cellStyle name="Output 2 6 3 4 12 5" xfId="38526"/>
    <cellStyle name="Output 2 6 3 4 13" xfId="38527"/>
    <cellStyle name="Output 2 6 3 4 13 2" xfId="38528"/>
    <cellStyle name="Output 2 6 3 4 13 3" xfId="38529"/>
    <cellStyle name="Output 2 6 3 4 13 4" xfId="38530"/>
    <cellStyle name="Output 2 6 3 4 13 5" xfId="38531"/>
    <cellStyle name="Output 2 6 3 4 14" xfId="38532"/>
    <cellStyle name="Output 2 6 3 4 14 2" xfId="38533"/>
    <cellStyle name="Output 2 6 3 4 14 3" xfId="38534"/>
    <cellStyle name="Output 2 6 3 4 14 4" xfId="38535"/>
    <cellStyle name="Output 2 6 3 4 14 5" xfId="38536"/>
    <cellStyle name="Output 2 6 3 4 15" xfId="38537"/>
    <cellStyle name="Output 2 6 3 4 15 2" xfId="38538"/>
    <cellStyle name="Output 2 6 3 4 15 3" xfId="38539"/>
    <cellStyle name="Output 2 6 3 4 15 4" xfId="38540"/>
    <cellStyle name="Output 2 6 3 4 15 5" xfId="38541"/>
    <cellStyle name="Output 2 6 3 4 16" xfId="38542"/>
    <cellStyle name="Output 2 6 3 4 16 2" xfId="38543"/>
    <cellStyle name="Output 2 6 3 4 16 3" xfId="38544"/>
    <cellStyle name="Output 2 6 3 4 16 4" xfId="38545"/>
    <cellStyle name="Output 2 6 3 4 16 5" xfId="38546"/>
    <cellStyle name="Output 2 6 3 4 17" xfId="38547"/>
    <cellStyle name="Output 2 6 3 4 17 2" xfId="38548"/>
    <cellStyle name="Output 2 6 3 4 17 3" xfId="38549"/>
    <cellStyle name="Output 2 6 3 4 17 4" xfId="38550"/>
    <cellStyle name="Output 2 6 3 4 17 5" xfId="38551"/>
    <cellStyle name="Output 2 6 3 4 18" xfId="38552"/>
    <cellStyle name="Output 2 6 3 4 18 2" xfId="38553"/>
    <cellStyle name="Output 2 6 3 4 18 3" xfId="38554"/>
    <cellStyle name="Output 2 6 3 4 18 4" xfId="38555"/>
    <cellStyle name="Output 2 6 3 4 18 5" xfId="38556"/>
    <cellStyle name="Output 2 6 3 4 19" xfId="38557"/>
    <cellStyle name="Output 2 6 3 4 2" xfId="38558"/>
    <cellStyle name="Output 2 6 3 4 2 2" xfId="38559"/>
    <cellStyle name="Output 2 6 3 4 2 2 2" xfId="38560"/>
    <cellStyle name="Output 2 6 3 4 2 2 3" xfId="38561"/>
    <cellStyle name="Output 2 6 3 4 2 2 4" xfId="38562"/>
    <cellStyle name="Output 2 6 3 4 2 2 5" xfId="38563"/>
    <cellStyle name="Output 2 6 3 4 2 2 6" xfId="38564"/>
    <cellStyle name="Output 2 6 3 4 2 2 7" xfId="38565"/>
    <cellStyle name="Output 2 6 3 4 2 3" xfId="38566"/>
    <cellStyle name="Output 2 6 3 4 2 4" xfId="38567"/>
    <cellStyle name="Output 2 6 3 4 2 5" xfId="38568"/>
    <cellStyle name="Output 2 6 3 4 3" xfId="38569"/>
    <cellStyle name="Output 2 6 3 4 3 2" xfId="38570"/>
    <cellStyle name="Output 2 6 3 4 3 2 2" xfId="38571"/>
    <cellStyle name="Output 2 6 3 4 3 2 3" xfId="38572"/>
    <cellStyle name="Output 2 6 3 4 3 2 4" xfId="38573"/>
    <cellStyle name="Output 2 6 3 4 3 2 5" xfId="38574"/>
    <cellStyle name="Output 2 6 3 4 3 2 6" xfId="38575"/>
    <cellStyle name="Output 2 6 3 4 3 2 7" xfId="38576"/>
    <cellStyle name="Output 2 6 3 4 3 3" xfId="38577"/>
    <cellStyle name="Output 2 6 3 4 3 4" xfId="38578"/>
    <cellStyle name="Output 2 6 3 4 3 5" xfId="38579"/>
    <cellStyle name="Output 2 6 3 4 4" xfId="38580"/>
    <cellStyle name="Output 2 6 3 4 4 2" xfId="38581"/>
    <cellStyle name="Output 2 6 3 4 4 2 2" xfId="38582"/>
    <cellStyle name="Output 2 6 3 4 4 2 3" xfId="38583"/>
    <cellStyle name="Output 2 6 3 4 4 2 4" xfId="38584"/>
    <cellStyle name="Output 2 6 3 4 4 2 5" xfId="38585"/>
    <cellStyle name="Output 2 6 3 4 4 2 6" xfId="38586"/>
    <cellStyle name="Output 2 6 3 4 4 2 7" xfId="38587"/>
    <cellStyle name="Output 2 6 3 4 4 3" xfId="38588"/>
    <cellStyle name="Output 2 6 3 4 4 4" xfId="38589"/>
    <cellStyle name="Output 2 6 3 4 4 5" xfId="38590"/>
    <cellStyle name="Output 2 6 3 4 5" xfId="38591"/>
    <cellStyle name="Output 2 6 3 4 5 2" xfId="38592"/>
    <cellStyle name="Output 2 6 3 4 5 3" xfId="38593"/>
    <cellStyle name="Output 2 6 3 4 5 4" xfId="38594"/>
    <cellStyle name="Output 2 6 3 4 5 5" xfId="38595"/>
    <cellStyle name="Output 2 6 3 4 5 6" xfId="38596"/>
    <cellStyle name="Output 2 6 3 4 5 7" xfId="38597"/>
    <cellStyle name="Output 2 6 3 4 5 8" xfId="38598"/>
    <cellStyle name="Output 2 6 3 4 6" xfId="38599"/>
    <cellStyle name="Output 2 6 3 4 6 2" xfId="38600"/>
    <cellStyle name="Output 2 6 3 4 6 3" xfId="38601"/>
    <cellStyle name="Output 2 6 3 4 6 4" xfId="38602"/>
    <cellStyle name="Output 2 6 3 4 6 5" xfId="38603"/>
    <cellStyle name="Output 2 6 3 4 6 6" xfId="38604"/>
    <cellStyle name="Output 2 6 3 4 6 7" xfId="38605"/>
    <cellStyle name="Output 2 6 3 4 7" xfId="38606"/>
    <cellStyle name="Output 2 6 3 4 7 2" xfId="38607"/>
    <cellStyle name="Output 2 6 3 4 7 3" xfId="38608"/>
    <cellStyle name="Output 2 6 3 4 7 4" xfId="38609"/>
    <cellStyle name="Output 2 6 3 4 7 5" xfId="38610"/>
    <cellStyle name="Output 2 6 3 4 8" xfId="38611"/>
    <cellStyle name="Output 2 6 3 4 8 2" xfId="38612"/>
    <cellStyle name="Output 2 6 3 4 8 3" xfId="38613"/>
    <cellStyle name="Output 2 6 3 4 8 4" xfId="38614"/>
    <cellStyle name="Output 2 6 3 4 8 5" xfId="38615"/>
    <cellStyle name="Output 2 6 3 4 9" xfId="38616"/>
    <cellStyle name="Output 2 6 3 4 9 2" xfId="38617"/>
    <cellStyle name="Output 2 6 3 4 9 3" xfId="38618"/>
    <cellStyle name="Output 2 6 3 4 9 4" xfId="38619"/>
    <cellStyle name="Output 2 6 3 4 9 5" xfId="38620"/>
    <cellStyle name="Output 2 6 3 5" xfId="38621"/>
    <cellStyle name="Output 2 6 3 5 10" xfId="38622"/>
    <cellStyle name="Output 2 6 3 5 2" xfId="38623"/>
    <cellStyle name="Output 2 6 3 5 2 2" xfId="38624"/>
    <cellStyle name="Output 2 6 3 5 2 2 2" xfId="38625"/>
    <cellStyle name="Output 2 6 3 5 2 2 3" xfId="38626"/>
    <cellStyle name="Output 2 6 3 5 2 2 4" xfId="38627"/>
    <cellStyle name="Output 2 6 3 5 2 2 5" xfId="38628"/>
    <cellStyle name="Output 2 6 3 5 2 2 6" xfId="38629"/>
    <cellStyle name="Output 2 6 3 5 2 2 7" xfId="38630"/>
    <cellStyle name="Output 2 6 3 5 2 3" xfId="38631"/>
    <cellStyle name="Output 2 6 3 5 2 4" xfId="38632"/>
    <cellStyle name="Output 2 6 3 5 3" xfId="38633"/>
    <cellStyle name="Output 2 6 3 5 3 2" xfId="38634"/>
    <cellStyle name="Output 2 6 3 5 3 2 2" xfId="38635"/>
    <cellStyle name="Output 2 6 3 5 3 2 3" xfId="38636"/>
    <cellStyle name="Output 2 6 3 5 3 2 4" xfId="38637"/>
    <cellStyle name="Output 2 6 3 5 3 2 5" xfId="38638"/>
    <cellStyle name="Output 2 6 3 5 3 2 6" xfId="38639"/>
    <cellStyle name="Output 2 6 3 5 3 2 7" xfId="38640"/>
    <cellStyle name="Output 2 6 3 5 3 3" xfId="38641"/>
    <cellStyle name="Output 2 6 3 5 3 4" xfId="38642"/>
    <cellStyle name="Output 2 6 3 5 4" xfId="38643"/>
    <cellStyle name="Output 2 6 3 5 4 2" xfId="38644"/>
    <cellStyle name="Output 2 6 3 5 4 2 2" xfId="38645"/>
    <cellStyle name="Output 2 6 3 5 4 2 3" xfId="38646"/>
    <cellStyle name="Output 2 6 3 5 4 2 4" xfId="38647"/>
    <cellStyle name="Output 2 6 3 5 4 2 5" xfId="38648"/>
    <cellStyle name="Output 2 6 3 5 4 2 6" xfId="38649"/>
    <cellStyle name="Output 2 6 3 5 4 2 7" xfId="38650"/>
    <cellStyle name="Output 2 6 3 5 4 3" xfId="38651"/>
    <cellStyle name="Output 2 6 3 5 4 4" xfId="38652"/>
    <cellStyle name="Output 2 6 3 5 5" xfId="38653"/>
    <cellStyle name="Output 2 6 3 5 5 2" xfId="38654"/>
    <cellStyle name="Output 2 6 3 5 5 3" xfId="38655"/>
    <cellStyle name="Output 2 6 3 5 5 4" xfId="38656"/>
    <cellStyle name="Output 2 6 3 5 5 5" xfId="38657"/>
    <cellStyle name="Output 2 6 3 5 5 6" xfId="38658"/>
    <cellStyle name="Output 2 6 3 5 5 7" xfId="38659"/>
    <cellStyle name="Output 2 6 3 5 5 8" xfId="38660"/>
    <cellStyle name="Output 2 6 3 5 6" xfId="38661"/>
    <cellStyle name="Output 2 6 3 5 6 2" xfId="38662"/>
    <cellStyle name="Output 2 6 3 5 6 3" xfId="38663"/>
    <cellStyle name="Output 2 6 3 5 6 4" xfId="38664"/>
    <cellStyle name="Output 2 6 3 5 6 5" xfId="38665"/>
    <cellStyle name="Output 2 6 3 5 6 6" xfId="38666"/>
    <cellStyle name="Output 2 6 3 5 6 7" xfId="38667"/>
    <cellStyle name="Output 2 6 3 5 7" xfId="38668"/>
    <cellStyle name="Output 2 6 3 5 8" xfId="38669"/>
    <cellStyle name="Output 2 6 3 5 9" xfId="38670"/>
    <cellStyle name="Output 2 6 3 6" xfId="38671"/>
    <cellStyle name="Output 2 6 3 6 2" xfId="38672"/>
    <cellStyle name="Output 2 6 3 6 2 2" xfId="38673"/>
    <cellStyle name="Output 2 6 3 6 2 3" xfId="38674"/>
    <cellStyle name="Output 2 6 3 6 2 4" xfId="38675"/>
    <cellStyle name="Output 2 6 3 6 2 5" xfId="38676"/>
    <cellStyle name="Output 2 6 3 6 2 6" xfId="38677"/>
    <cellStyle name="Output 2 6 3 6 2 7" xfId="38678"/>
    <cellStyle name="Output 2 6 3 6 3" xfId="38679"/>
    <cellStyle name="Output 2 6 3 6 4" xfId="38680"/>
    <cellStyle name="Output 2 6 3 6 5" xfId="38681"/>
    <cellStyle name="Output 2 6 3 7" xfId="38682"/>
    <cellStyle name="Output 2 6 3 7 2" xfId="38683"/>
    <cellStyle name="Output 2 6 3 7 2 2" xfId="38684"/>
    <cellStyle name="Output 2 6 3 7 2 3" xfId="38685"/>
    <cellStyle name="Output 2 6 3 7 2 4" xfId="38686"/>
    <cellStyle name="Output 2 6 3 7 2 5" xfId="38687"/>
    <cellStyle name="Output 2 6 3 7 2 6" xfId="38688"/>
    <cellStyle name="Output 2 6 3 7 2 7" xfId="38689"/>
    <cellStyle name="Output 2 6 3 7 3" xfId="38690"/>
    <cellStyle name="Output 2 6 3 7 4" xfId="38691"/>
    <cellStyle name="Output 2 6 3 7 5" xfId="38692"/>
    <cellStyle name="Output 2 6 3 8" xfId="38693"/>
    <cellStyle name="Output 2 6 3 8 2" xfId="38694"/>
    <cellStyle name="Output 2 6 3 8 2 2" xfId="38695"/>
    <cellStyle name="Output 2 6 3 8 2 3" xfId="38696"/>
    <cellStyle name="Output 2 6 3 8 2 4" xfId="38697"/>
    <cellStyle name="Output 2 6 3 8 2 5" xfId="38698"/>
    <cellStyle name="Output 2 6 3 8 2 6" xfId="38699"/>
    <cellStyle name="Output 2 6 3 8 2 7" xfId="38700"/>
    <cellStyle name="Output 2 6 3 8 3" xfId="38701"/>
    <cellStyle name="Output 2 6 3 8 4" xfId="38702"/>
    <cellStyle name="Output 2 6 3 8 5" xfId="38703"/>
    <cellStyle name="Output 2 6 3 9" xfId="38704"/>
    <cellStyle name="Output 2 6 3 9 2" xfId="38705"/>
    <cellStyle name="Output 2 6 3 9 2 2" xfId="38706"/>
    <cellStyle name="Output 2 6 3 9 2 3" xfId="38707"/>
    <cellStyle name="Output 2 6 3 9 2 4" xfId="38708"/>
    <cellStyle name="Output 2 6 3 9 2 5" xfId="38709"/>
    <cellStyle name="Output 2 6 3 9 2 6" xfId="38710"/>
    <cellStyle name="Output 2 6 3 9 2 7" xfId="38711"/>
    <cellStyle name="Output 2 6 3 9 3" xfId="38712"/>
    <cellStyle name="Output 2 6 3 9 4" xfId="38713"/>
    <cellStyle name="Output 2 6 3 9 5" xfId="38714"/>
    <cellStyle name="Output 2 6 4" xfId="38715"/>
    <cellStyle name="Output 2 6 4 10" xfId="38716"/>
    <cellStyle name="Output 2 6 4 10 2" xfId="38717"/>
    <cellStyle name="Output 2 6 4 10 3" xfId="38718"/>
    <cellStyle name="Output 2 6 4 10 4" xfId="38719"/>
    <cellStyle name="Output 2 6 4 10 5" xfId="38720"/>
    <cellStyle name="Output 2 6 4 11" xfId="38721"/>
    <cellStyle name="Output 2 6 4 11 2" xfId="38722"/>
    <cellStyle name="Output 2 6 4 11 3" xfId="38723"/>
    <cellStyle name="Output 2 6 4 11 4" xfId="38724"/>
    <cellStyle name="Output 2 6 4 11 5" xfId="38725"/>
    <cellStyle name="Output 2 6 4 12" xfId="38726"/>
    <cellStyle name="Output 2 6 4 12 2" xfId="38727"/>
    <cellStyle name="Output 2 6 4 12 3" xfId="38728"/>
    <cellStyle name="Output 2 6 4 12 4" xfId="38729"/>
    <cellStyle name="Output 2 6 4 12 5" xfId="38730"/>
    <cellStyle name="Output 2 6 4 13" xfId="38731"/>
    <cellStyle name="Output 2 6 4 13 2" xfId="38732"/>
    <cellStyle name="Output 2 6 4 13 3" xfId="38733"/>
    <cellStyle name="Output 2 6 4 13 4" xfId="38734"/>
    <cellStyle name="Output 2 6 4 13 5" xfId="38735"/>
    <cellStyle name="Output 2 6 4 14" xfId="38736"/>
    <cellStyle name="Output 2 6 4 14 2" xfId="38737"/>
    <cellStyle name="Output 2 6 4 14 3" xfId="38738"/>
    <cellStyle name="Output 2 6 4 14 4" xfId="38739"/>
    <cellStyle name="Output 2 6 4 14 5" xfId="38740"/>
    <cellStyle name="Output 2 6 4 15" xfId="38741"/>
    <cellStyle name="Output 2 6 4 15 2" xfId="38742"/>
    <cellStyle name="Output 2 6 4 15 3" xfId="38743"/>
    <cellStyle name="Output 2 6 4 15 4" xfId="38744"/>
    <cellStyle name="Output 2 6 4 15 5" xfId="38745"/>
    <cellStyle name="Output 2 6 4 16" xfId="38746"/>
    <cellStyle name="Output 2 6 4 16 2" xfId="38747"/>
    <cellStyle name="Output 2 6 4 16 3" xfId="38748"/>
    <cellStyle name="Output 2 6 4 16 4" xfId="38749"/>
    <cellStyle name="Output 2 6 4 16 5" xfId="38750"/>
    <cellStyle name="Output 2 6 4 17" xfId="38751"/>
    <cellStyle name="Output 2 6 4 17 2" xfId="38752"/>
    <cellStyle name="Output 2 6 4 17 3" xfId="38753"/>
    <cellStyle name="Output 2 6 4 17 4" xfId="38754"/>
    <cellStyle name="Output 2 6 4 17 5" xfId="38755"/>
    <cellStyle name="Output 2 6 4 18" xfId="38756"/>
    <cellStyle name="Output 2 6 4 18 2" xfId="38757"/>
    <cellStyle name="Output 2 6 4 18 3" xfId="38758"/>
    <cellStyle name="Output 2 6 4 18 4" xfId="38759"/>
    <cellStyle name="Output 2 6 4 18 5" xfId="38760"/>
    <cellStyle name="Output 2 6 4 19" xfId="38761"/>
    <cellStyle name="Output 2 6 4 2" xfId="38762"/>
    <cellStyle name="Output 2 6 4 2 10" xfId="38763"/>
    <cellStyle name="Output 2 6 4 2 10 2" xfId="38764"/>
    <cellStyle name="Output 2 6 4 2 10 3" xfId="38765"/>
    <cellStyle name="Output 2 6 4 2 10 4" xfId="38766"/>
    <cellStyle name="Output 2 6 4 2 10 5" xfId="38767"/>
    <cellStyle name="Output 2 6 4 2 11" xfId="38768"/>
    <cellStyle name="Output 2 6 4 2 11 2" xfId="38769"/>
    <cellStyle name="Output 2 6 4 2 11 3" xfId="38770"/>
    <cellStyle name="Output 2 6 4 2 11 4" xfId="38771"/>
    <cellStyle name="Output 2 6 4 2 11 5" xfId="38772"/>
    <cellStyle name="Output 2 6 4 2 12" xfId="38773"/>
    <cellStyle name="Output 2 6 4 2 12 2" xfId="38774"/>
    <cellStyle name="Output 2 6 4 2 12 3" xfId="38775"/>
    <cellStyle name="Output 2 6 4 2 12 4" xfId="38776"/>
    <cellStyle name="Output 2 6 4 2 12 5" xfId="38777"/>
    <cellStyle name="Output 2 6 4 2 13" xfId="38778"/>
    <cellStyle name="Output 2 6 4 2 13 2" xfId="38779"/>
    <cellStyle name="Output 2 6 4 2 13 3" xfId="38780"/>
    <cellStyle name="Output 2 6 4 2 13 4" xfId="38781"/>
    <cellStyle name="Output 2 6 4 2 13 5" xfId="38782"/>
    <cellStyle name="Output 2 6 4 2 14" xfId="38783"/>
    <cellStyle name="Output 2 6 4 2 14 2" xfId="38784"/>
    <cellStyle name="Output 2 6 4 2 14 3" xfId="38785"/>
    <cellStyle name="Output 2 6 4 2 14 4" xfId="38786"/>
    <cellStyle name="Output 2 6 4 2 14 5" xfId="38787"/>
    <cellStyle name="Output 2 6 4 2 15" xfId="38788"/>
    <cellStyle name="Output 2 6 4 2 15 2" xfId="38789"/>
    <cellStyle name="Output 2 6 4 2 15 3" xfId="38790"/>
    <cellStyle name="Output 2 6 4 2 15 4" xfId="38791"/>
    <cellStyle name="Output 2 6 4 2 15 5" xfId="38792"/>
    <cellStyle name="Output 2 6 4 2 16" xfId="38793"/>
    <cellStyle name="Output 2 6 4 2 16 2" xfId="38794"/>
    <cellStyle name="Output 2 6 4 2 16 3" xfId="38795"/>
    <cellStyle name="Output 2 6 4 2 16 4" xfId="38796"/>
    <cellStyle name="Output 2 6 4 2 16 5" xfId="38797"/>
    <cellStyle name="Output 2 6 4 2 17" xfId="38798"/>
    <cellStyle name="Output 2 6 4 2 17 2" xfId="38799"/>
    <cellStyle name="Output 2 6 4 2 17 3" xfId="38800"/>
    <cellStyle name="Output 2 6 4 2 17 4" xfId="38801"/>
    <cellStyle name="Output 2 6 4 2 17 5" xfId="38802"/>
    <cellStyle name="Output 2 6 4 2 18" xfId="38803"/>
    <cellStyle name="Output 2 6 4 2 18 2" xfId="38804"/>
    <cellStyle name="Output 2 6 4 2 18 3" xfId="38805"/>
    <cellStyle name="Output 2 6 4 2 18 4" xfId="38806"/>
    <cellStyle name="Output 2 6 4 2 18 5" xfId="38807"/>
    <cellStyle name="Output 2 6 4 2 19" xfId="38808"/>
    <cellStyle name="Output 2 6 4 2 2" xfId="38809"/>
    <cellStyle name="Output 2 6 4 2 2 2" xfId="38810"/>
    <cellStyle name="Output 2 6 4 2 2 2 2" xfId="38811"/>
    <cellStyle name="Output 2 6 4 2 2 2 3" xfId="38812"/>
    <cellStyle name="Output 2 6 4 2 2 2 4" xfId="38813"/>
    <cellStyle name="Output 2 6 4 2 2 2 5" xfId="38814"/>
    <cellStyle name="Output 2 6 4 2 2 2 6" xfId="38815"/>
    <cellStyle name="Output 2 6 4 2 2 2 7" xfId="38816"/>
    <cellStyle name="Output 2 6 4 2 2 3" xfId="38817"/>
    <cellStyle name="Output 2 6 4 2 2 4" xfId="38818"/>
    <cellStyle name="Output 2 6 4 2 2 5" xfId="38819"/>
    <cellStyle name="Output 2 6 4 2 3" xfId="38820"/>
    <cellStyle name="Output 2 6 4 2 3 2" xfId="38821"/>
    <cellStyle name="Output 2 6 4 2 3 2 2" xfId="38822"/>
    <cellStyle name="Output 2 6 4 2 3 2 3" xfId="38823"/>
    <cellStyle name="Output 2 6 4 2 3 2 4" xfId="38824"/>
    <cellStyle name="Output 2 6 4 2 3 2 5" xfId="38825"/>
    <cellStyle name="Output 2 6 4 2 3 2 6" xfId="38826"/>
    <cellStyle name="Output 2 6 4 2 3 2 7" xfId="38827"/>
    <cellStyle name="Output 2 6 4 2 3 3" xfId="38828"/>
    <cellStyle name="Output 2 6 4 2 3 4" xfId="38829"/>
    <cellStyle name="Output 2 6 4 2 3 5" xfId="38830"/>
    <cellStyle name="Output 2 6 4 2 4" xfId="38831"/>
    <cellStyle name="Output 2 6 4 2 4 2" xfId="38832"/>
    <cellStyle name="Output 2 6 4 2 4 2 2" xfId="38833"/>
    <cellStyle name="Output 2 6 4 2 4 2 3" xfId="38834"/>
    <cellStyle name="Output 2 6 4 2 4 2 4" xfId="38835"/>
    <cellStyle name="Output 2 6 4 2 4 2 5" xfId="38836"/>
    <cellStyle name="Output 2 6 4 2 4 2 6" xfId="38837"/>
    <cellStyle name="Output 2 6 4 2 4 2 7" xfId="38838"/>
    <cellStyle name="Output 2 6 4 2 4 3" xfId="38839"/>
    <cellStyle name="Output 2 6 4 2 4 4" xfId="38840"/>
    <cellStyle name="Output 2 6 4 2 4 5" xfId="38841"/>
    <cellStyle name="Output 2 6 4 2 5" xfId="38842"/>
    <cellStyle name="Output 2 6 4 2 5 2" xfId="38843"/>
    <cellStyle name="Output 2 6 4 2 5 3" xfId="38844"/>
    <cellStyle name="Output 2 6 4 2 5 4" xfId="38845"/>
    <cellStyle name="Output 2 6 4 2 5 5" xfId="38846"/>
    <cellStyle name="Output 2 6 4 2 5 6" xfId="38847"/>
    <cellStyle name="Output 2 6 4 2 5 7" xfId="38848"/>
    <cellStyle name="Output 2 6 4 2 5 8" xfId="38849"/>
    <cellStyle name="Output 2 6 4 2 6" xfId="38850"/>
    <cellStyle name="Output 2 6 4 2 6 2" xfId="38851"/>
    <cellStyle name="Output 2 6 4 2 6 3" xfId="38852"/>
    <cellStyle name="Output 2 6 4 2 6 4" xfId="38853"/>
    <cellStyle name="Output 2 6 4 2 6 5" xfId="38854"/>
    <cellStyle name="Output 2 6 4 2 6 6" xfId="38855"/>
    <cellStyle name="Output 2 6 4 2 6 7" xfId="38856"/>
    <cellStyle name="Output 2 6 4 2 7" xfId="38857"/>
    <cellStyle name="Output 2 6 4 2 7 2" xfId="38858"/>
    <cellStyle name="Output 2 6 4 2 7 3" xfId="38859"/>
    <cellStyle name="Output 2 6 4 2 7 4" xfId="38860"/>
    <cellStyle name="Output 2 6 4 2 7 5" xfId="38861"/>
    <cellStyle name="Output 2 6 4 2 8" xfId="38862"/>
    <cellStyle name="Output 2 6 4 2 8 2" xfId="38863"/>
    <cellStyle name="Output 2 6 4 2 8 3" xfId="38864"/>
    <cellStyle name="Output 2 6 4 2 8 4" xfId="38865"/>
    <cellStyle name="Output 2 6 4 2 8 5" xfId="38866"/>
    <cellStyle name="Output 2 6 4 2 9" xfId="38867"/>
    <cellStyle name="Output 2 6 4 2 9 2" xfId="38868"/>
    <cellStyle name="Output 2 6 4 2 9 3" xfId="38869"/>
    <cellStyle name="Output 2 6 4 2 9 4" xfId="38870"/>
    <cellStyle name="Output 2 6 4 2 9 5" xfId="38871"/>
    <cellStyle name="Output 2 6 4 3" xfId="38872"/>
    <cellStyle name="Output 2 6 4 3 10" xfId="38873"/>
    <cellStyle name="Output 2 6 4 3 2" xfId="38874"/>
    <cellStyle name="Output 2 6 4 3 2 2" xfId="38875"/>
    <cellStyle name="Output 2 6 4 3 2 2 2" xfId="38876"/>
    <cellStyle name="Output 2 6 4 3 2 2 3" xfId="38877"/>
    <cellStyle name="Output 2 6 4 3 2 2 4" xfId="38878"/>
    <cellStyle name="Output 2 6 4 3 2 2 5" xfId="38879"/>
    <cellStyle name="Output 2 6 4 3 2 2 6" xfId="38880"/>
    <cellStyle name="Output 2 6 4 3 2 2 7" xfId="38881"/>
    <cellStyle name="Output 2 6 4 3 2 3" xfId="38882"/>
    <cellStyle name="Output 2 6 4 3 2 4" xfId="38883"/>
    <cellStyle name="Output 2 6 4 3 3" xfId="38884"/>
    <cellStyle name="Output 2 6 4 3 3 2" xfId="38885"/>
    <cellStyle name="Output 2 6 4 3 3 2 2" xfId="38886"/>
    <cellStyle name="Output 2 6 4 3 3 2 3" xfId="38887"/>
    <cellStyle name="Output 2 6 4 3 3 2 4" xfId="38888"/>
    <cellStyle name="Output 2 6 4 3 3 2 5" xfId="38889"/>
    <cellStyle name="Output 2 6 4 3 3 2 6" xfId="38890"/>
    <cellStyle name="Output 2 6 4 3 3 2 7" xfId="38891"/>
    <cellStyle name="Output 2 6 4 3 3 3" xfId="38892"/>
    <cellStyle name="Output 2 6 4 3 3 4" xfId="38893"/>
    <cellStyle name="Output 2 6 4 3 4" xfId="38894"/>
    <cellStyle name="Output 2 6 4 3 4 2" xfId="38895"/>
    <cellStyle name="Output 2 6 4 3 4 2 2" xfId="38896"/>
    <cellStyle name="Output 2 6 4 3 4 2 3" xfId="38897"/>
    <cellStyle name="Output 2 6 4 3 4 2 4" xfId="38898"/>
    <cellStyle name="Output 2 6 4 3 4 2 5" xfId="38899"/>
    <cellStyle name="Output 2 6 4 3 4 2 6" xfId="38900"/>
    <cellStyle name="Output 2 6 4 3 4 2 7" xfId="38901"/>
    <cellStyle name="Output 2 6 4 3 4 3" xfId="38902"/>
    <cellStyle name="Output 2 6 4 3 4 4" xfId="38903"/>
    <cellStyle name="Output 2 6 4 3 5" xfId="38904"/>
    <cellStyle name="Output 2 6 4 3 5 2" xfId="38905"/>
    <cellStyle name="Output 2 6 4 3 5 3" xfId="38906"/>
    <cellStyle name="Output 2 6 4 3 5 4" xfId="38907"/>
    <cellStyle name="Output 2 6 4 3 5 5" xfId="38908"/>
    <cellStyle name="Output 2 6 4 3 5 6" xfId="38909"/>
    <cellStyle name="Output 2 6 4 3 5 7" xfId="38910"/>
    <cellStyle name="Output 2 6 4 3 5 8" xfId="38911"/>
    <cellStyle name="Output 2 6 4 3 6" xfId="38912"/>
    <cellStyle name="Output 2 6 4 3 6 2" xfId="38913"/>
    <cellStyle name="Output 2 6 4 3 6 3" xfId="38914"/>
    <cellStyle name="Output 2 6 4 3 6 4" xfId="38915"/>
    <cellStyle name="Output 2 6 4 3 6 5" xfId="38916"/>
    <cellStyle name="Output 2 6 4 3 6 6" xfId="38917"/>
    <cellStyle name="Output 2 6 4 3 6 7" xfId="38918"/>
    <cellStyle name="Output 2 6 4 3 7" xfId="38919"/>
    <cellStyle name="Output 2 6 4 3 8" xfId="38920"/>
    <cellStyle name="Output 2 6 4 3 9" xfId="38921"/>
    <cellStyle name="Output 2 6 4 4" xfId="38922"/>
    <cellStyle name="Output 2 6 4 4 2" xfId="38923"/>
    <cellStyle name="Output 2 6 4 4 2 2" xfId="38924"/>
    <cellStyle name="Output 2 6 4 4 2 3" xfId="38925"/>
    <cellStyle name="Output 2 6 4 4 2 4" xfId="38926"/>
    <cellStyle name="Output 2 6 4 4 2 5" xfId="38927"/>
    <cellStyle name="Output 2 6 4 4 2 6" xfId="38928"/>
    <cellStyle name="Output 2 6 4 4 2 7" xfId="38929"/>
    <cellStyle name="Output 2 6 4 4 3" xfId="38930"/>
    <cellStyle name="Output 2 6 4 4 4" xfId="38931"/>
    <cellStyle name="Output 2 6 4 4 5" xfId="38932"/>
    <cellStyle name="Output 2 6 4 5" xfId="38933"/>
    <cellStyle name="Output 2 6 4 5 2" xfId="38934"/>
    <cellStyle name="Output 2 6 4 5 2 2" xfId="38935"/>
    <cellStyle name="Output 2 6 4 5 2 3" xfId="38936"/>
    <cellStyle name="Output 2 6 4 5 2 4" xfId="38937"/>
    <cellStyle name="Output 2 6 4 5 2 5" xfId="38938"/>
    <cellStyle name="Output 2 6 4 5 2 6" xfId="38939"/>
    <cellStyle name="Output 2 6 4 5 2 7" xfId="38940"/>
    <cellStyle name="Output 2 6 4 5 3" xfId="38941"/>
    <cellStyle name="Output 2 6 4 5 4" xfId="38942"/>
    <cellStyle name="Output 2 6 4 5 5" xfId="38943"/>
    <cellStyle name="Output 2 6 4 6" xfId="38944"/>
    <cellStyle name="Output 2 6 4 6 2" xfId="38945"/>
    <cellStyle name="Output 2 6 4 6 2 2" xfId="38946"/>
    <cellStyle name="Output 2 6 4 6 2 3" xfId="38947"/>
    <cellStyle name="Output 2 6 4 6 2 4" xfId="38948"/>
    <cellStyle name="Output 2 6 4 6 2 5" xfId="38949"/>
    <cellStyle name="Output 2 6 4 6 2 6" xfId="38950"/>
    <cellStyle name="Output 2 6 4 6 2 7" xfId="38951"/>
    <cellStyle name="Output 2 6 4 6 3" xfId="38952"/>
    <cellStyle name="Output 2 6 4 6 4" xfId="38953"/>
    <cellStyle name="Output 2 6 4 6 5" xfId="38954"/>
    <cellStyle name="Output 2 6 4 7" xfId="38955"/>
    <cellStyle name="Output 2 6 4 7 2" xfId="38956"/>
    <cellStyle name="Output 2 6 4 7 2 2" xfId="38957"/>
    <cellStyle name="Output 2 6 4 7 2 3" xfId="38958"/>
    <cellStyle name="Output 2 6 4 7 2 4" xfId="38959"/>
    <cellStyle name="Output 2 6 4 7 2 5" xfId="38960"/>
    <cellStyle name="Output 2 6 4 7 2 6" xfId="38961"/>
    <cellStyle name="Output 2 6 4 7 2 7" xfId="38962"/>
    <cellStyle name="Output 2 6 4 7 3" xfId="38963"/>
    <cellStyle name="Output 2 6 4 7 4" xfId="38964"/>
    <cellStyle name="Output 2 6 4 7 5" xfId="38965"/>
    <cellStyle name="Output 2 6 4 8" xfId="38966"/>
    <cellStyle name="Output 2 6 4 8 2" xfId="38967"/>
    <cellStyle name="Output 2 6 4 8 3" xfId="38968"/>
    <cellStyle name="Output 2 6 4 8 4" xfId="38969"/>
    <cellStyle name="Output 2 6 4 8 5" xfId="38970"/>
    <cellStyle name="Output 2 6 4 8 6" xfId="38971"/>
    <cellStyle name="Output 2 6 4 8 7" xfId="38972"/>
    <cellStyle name="Output 2 6 4 8 8" xfId="38973"/>
    <cellStyle name="Output 2 6 4 9" xfId="38974"/>
    <cellStyle name="Output 2 6 4 9 2" xfId="38975"/>
    <cellStyle name="Output 2 6 4 9 3" xfId="38976"/>
    <cellStyle name="Output 2 6 4 9 4" xfId="38977"/>
    <cellStyle name="Output 2 6 4 9 5" xfId="38978"/>
    <cellStyle name="Output 2 6 4 9 6" xfId="38979"/>
    <cellStyle name="Output 2 6 4 9 7" xfId="38980"/>
    <cellStyle name="Output 2 6 5" xfId="38981"/>
    <cellStyle name="Output 2 6 5 10" xfId="38982"/>
    <cellStyle name="Output 2 6 5 10 2" xfId="38983"/>
    <cellStyle name="Output 2 6 5 10 3" xfId="38984"/>
    <cellStyle name="Output 2 6 5 10 4" xfId="38985"/>
    <cellStyle name="Output 2 6 5 10 5" xfId="38986"/>
    <cellStyle name="Output 2 6 5 11" xfId="38987"/>
    <cellStyle name="Output 2 6 5 11 2" xfId="38988"/>
    <cellStyle name="Output 2 6 5 11 3" xfId="38989"/>
    <cellStyle name="Output 2 6 5 11 4" xfId="38990"/>
    <cellStyle name="Output 2 6 5 11 5" xfId="38991"/>
    <cellStyle name="Output 2 6 5 12" xfId="38992"/>
    <cellStyle name="Output 2 6 5 12 2" xfId="38993"/>
    <cellStyle name="Output 2 6 5 12 3" xfId="38994"/>
    <cellStyle name="Output 2 6 5 12 4" xfId="38995"/>
    <cellStyle name="Output 2 6 5 12 5" xfId="38996"/>
    <cellStyle name="Output 2 6 5 13" xfId="38997"/>
    <cellStyle name="Output 2 6 5 13 2" xfId="38998"/>
    <cellStyle name="Output 2 6 5 13 3" xfId="38999"/>
    <cellStyle name="Output 2 6 5 13 4" xfId="39000"/>
    <cellStyle name="Output 2 6 5 13 5" xfId="39001"/>
    <cellStyle name="Output 2 6 5 14" xfId="39002"/>
    <cellStyle name="Output 2 6 5 14 2" xfId="39003"/>
    <cellStyle name="Output 2 6 5 14 3" xfId="39004"/>
    <cellStyle name="Output 2 6 5 14 4" xfId="39005"/>
    <cellStyle name="Output 2 6 5 14 5" xfId="39006"/>
    <cellStyle name="Output 2 6 5 15" xfId="39007"/>
    <cellStyle name="Output 2 6 5 15 2" xfId="39008"/>
    <cellStyle name="Output 2 6 5 15 3" xfId="39009"/>
    <cellStyle name="Output 2 6 5 15 4" xfId="39010"/>
    <cellStyle name="Output 2 6 5 15 5" xfId="39011"/>
    <cellStyle name="Output 2 6 5 16" xfId="39012"/>
    <cellStyle name="Output 2 6 5 16 2" xfId="39013"/>
    <cellStyle name="Output 2 6 5 16 3" xfId="39014"/>
    <cellStyle name="Output 2 6 5 16 4" xfId="39015"/>
    <cellStyle name="Output 2 6 5 16 5" xfId="39016"/>
    <cellStyle name="Output 2 6 5 17" xfId="39017"/>
    <cellStyle name="Output 2 6 5 17 2" xfId="39018"/>
    <cellStyle name="Output 2 6 5 17 3" xfId="39019"/>
    <cellStyle name="Output 2 6 5 17 4" xfId="39020"/>
    <cellStyle name="Output 2 6 5 17 5" xfId="39021"/>
    <cellStyle name="Output 2 6 5 18" xfId="39022"/>
    <cellStyle name="Output 2 6 5 18 2" xfId="39023"/>
    <cellStyle name="Output 2 6 5 18 3" xfId="39024"/>
    <cellStyle name="Output 2 6 5 18 4" xfId="39025"/>
    <cellStyle name="Output 2 6 5 18 5" xfId="39026"/>
    <cellStyle name="Output 2 6 5 19" xfId="39027"/>
    <cellStyle name="Output 2 6 5 2" xfId="39028"/>
    <cellStyle name="Output 2 6 5 2 10" xfId="39029"/>
    <cellStyle name="Output 2 6 5 2 10 2" xfId="39030"/>
    <cellStyle name="Output 2 6 5 2 10 3" xfId="39031"/>
    <cellStyle name="Output 2 6 5 2 10 4" xfId="39032"/>
    <cellStyle name="Output 2 6 5 2 10 5" xfId="39033"/>
    <cellStyle name="Output 2 6 5 2 11" xfId="39034"/>
    <cellStyle name="Output 2 6 5 2 11 2" xfId="39035"/>
    <cellStyle name="Output 2 6 5 2 11 3" xfId="39036"/>
    <cellStyle name="Output 2 6 5 2 11 4" xfId="39037"/>
    <cellStyle name="Output 2 6 5 2 11 5" xfId="39038"/>
    <cellStyle name="Output 2 6 5 2 12" xfId="39039"/>
    <cellStyle name="Output 2 6 5 2 12 2" xfId="39040"/>
    <cellStyle name="Output 2 6 5 2 12 3" xfId="39041"/>
    <cellStyle name="Output 2 6 5 2 12 4" xfId="39042"/>
    <cellStyle name="Output 2 6 5 2 12 5" xfId="39043"/>
    <cellStyle name="Output 2 6 5 2 13" xfId="39044"/>
    <cellStyle name="Output 2 6 5 2 13 2" xfId="39045"/>
    <cellStyle name="Output 2 6 5 2 13 3" xfId="39046"/>
    <cellStyle name="Output 2 6 5 2 13 4" xfId="39047"/>
    <cellStyle name="Output 2 6 5 2 13 5" xfId="39048"/>
    <cellStyle name="Output 2 6 5 2 14" xfId="39049"/>
    <cellStyle name="Output 2 6 5 2 14 2" xfId="39050"/>
    <cellStyle name="Output 2 6 5 2 14 3" xfId="39051"/>
    <cellStyle name="Output 2 6 5 2 14 4" xfId="39052"/>
    <cellStyle name="Output 2 6 5 2 14 5" xfId="39053"/>
    <cellStyle name="Output 2 6 5 2 15" xfId="39054"/>
    <cellStyle name="Output 2 6 5 2 15 2" xfId="39055"/>
    <cellStyle name="Output 2 6 5 2 15 3" xfId="39056"/>
    <cellStyle name="Output 2 6 5 2 15 4" xfId="39057"/>
    <cellStyle name="Output 2 6 5 2 15 5" xfId="39058"/>
    <cellStyle name="Output 2 6 5 2 16" xfId="39059"/>
    <cellStyle name="Output 2 6 5 2 16 2" xfId="39060"/>
    <cellStyle name="Output 2 6 5 2 16 3" xfId="39061"/>
    <cellStyle name="Output 2 6 5 2 16 4" xfId="39062"/>
    <cellStyle name="Output 2 6 5 2 16 5" xfId="39063"/>
    <cellStyle name="Output 2 6 5 2 17" xfId="39064"/>
    <cellStyle name="Output 2 6 5 2 17 2" xfId="39065"/>
    <cellStyle name="Output 2 6 5 2 17 3" xfId="39066"/>
    <cellStyle name="Output 2 6 5 2 17 4" xfId="39067"/>
    <cellStyle name="Output 2 6 5 2 17 5" xfId="39068"/>
    <cellStyle name="Output 2 6 5 2 18" xfId="39069"/>
    <cellStyle name="Output 2 6 5 2 18 2" xfId="39070"/>
    <cellStyle name="Output 2 6 5 2 18 3" xfId="39071"/>
    <cellStyle name="Output 2 6 5 2 18 4" xfId="39072"/>
    <cellStyle name="Output 2 6 5 2 18 5" xfId="39073"/>
    <cellStyle name="Output 2 6 5 2 19" xfId="39074"/>
    <cellStyle name="Output 2 6 5 2 2" xfId="39075"/>
    <cellStyle name="Output 2 6 5 2 2 2" xfId="39076"/>
    <cellStyle name="Output 2 6 5 2 2 2 2" xfId="39077"/>
    <cellStyle name="Output 2 6 5 2 2 2 3" xfId="39078"/>
    <cellStyle name="Output 2 6 5 2 2 2 4" xfId="39079"/>
    <cellStyle name="Output 2 6 5 2 2 2 5" xfId="39080"/>
    <cellStyle name="Output 2 6 5 2 2 2 6" xfId="39081"/>
    <cellStyle name="Output 2 6 5 2 2 2 7" xfId="39082"/>
    <cellStyle name="Output 2 6 5 2 2 3" xfId="39083"/>
    <cellStyle name="Output 2 6 5 2 2 4" xfId="39084"/>
    <cellStyle name="Output 2 6 5 2 2 5" xfId="39085"/>
    <cellStyle name="Output 2 6 5 2 3" xfId="39086"/>
    <cellStyle name="Output 2 6 5 2 3 2" xfId="39087"/>
    <cellStyle name="Output 2 6 5 2 3 2 2" xfId="39088"/>
    <cellStyle name="Output 2 6 5 2 3 2 3" xfId="39089"/>
    <cellStyle name="Output 2 6 5 2 3 2 4" xfId="39090"/>
    <cellStyle name="Output 2 6 5 2 3 2 5" xfId="39091"/>
    <cellStyle name="Output 2 6 5 2 3 2 6" xfId="39092"/>
    <cellStyle name="Output 2 6 5 2 3 2 7" xfId="39093"/>
    <cellStyle name="Output 2 6 5 2 3 3" xfId="39094"/>
    <cellStyle name="Output 2 6 5 2 3 4" xfId="39095"/>
    <cellStyle name="Output 2 6 5 2 3 5" xfId="39096"/>
    <cellStyle name="Output 2 6 5 2 4" xfId="39097"/>
    <cellStyle name="Output 2 6 5 2 4 2" xfId="39098"/>
    <cellStyle name="Output 2 6 5 2 4 2 2" xfId="39099"/>
    <cellStyle name="Output 2 6 5 2 4 2 3" xfId="39100"/>
    <cellStyle name="Output 2 6 5 2 4 2 4" xfId="39101"/>
    <cellStyle name="Output 2 6 5 2 4 2 5" xfId="39102"/>
    <cellStyle name="Output 2 6 5 2 4 2 6" xfId="39103"/>
    <cellStyle name="Output 2 6 5 2 4 2 7" xfId="39104"/>
    <cellStyle name="Output 2 6 5 2 4 3" xfId="39105"/>
    <cellStyle name="Output 2 6 5 2 4 4" xfId="39106"/>
    <cellStyle name="Output 2 6 5 2 4 5" xfId="39107"/>
    <cellStyle name="Output 2 6 5 2 5" xfId="39108"/>
    <cellStyle name="Output 2 6 5 2 5 2" xfId="39109"/>
    <cellStyle name="Output 2 6 5 2 5 3" xfId="39110"/>
    <cellStyle name="Output 2 6 5 2 5 4" xfId="39111"/>
    <cellStyle name="Output 2 6 5 2 5 5" xfId="39112"/>
    <cellStyle name="Output 2 6 5 2 5 6" xfId="39113"/>
    <cellStyle name="Output 2 6 5 2 5 7" xfId="39114"/>
    <cellStyle name="Output 2 6 5 2 5 8" xfId="39115"/>
    <cellStyle name="Output 2 6 5 2 6" xfId="39116"/>
    <cellStyle name="Output 2 6 5 2 6 2" xfId="39117"/>
    <cellStyle name="Output 2 6 5 2 6 3" xfId="39118"/>
    <cellStyle name="Output 2 6 5 2 6 4" xfId="39119"/>
    <cellStyle name="Output 2 6 5 2 6 5" xfId="39120"/>
    <cellStyle name="Output 2 6 5 2 6 6" xfId="39121"/>
    <cellStyle name="Output 2 6 5 2 6 7" xfId="39122"/>
    <cellStyle name="Output 2 6 5 2 7" xfId="39123"/>
    <cellStyle name="Output 2 6 5 2 7 2" xfId="39124"/>
    <cellStyle name="Output 2 6 5 2 7 3" xfId="39125"/>
    <cellStyle name="Output 2 6 5 2 7 4" xfId="39126"/>
    <cellStyle name="Output 2 6 5 2 7 5" xfId="39127"/>
    <cellStyle name="Output 2 6 5 2 8" xfId="39128"/>
    <cellStyle name="Output 2 6 5 2 8 2" xfId="39129"/>
    <cellStyle name="Output 2 6 5 2 8 3" xfId="39130"/>
    <cellStyle name="Output 2 6 5 2 8 4" xfId="39131"/>
    <cellStyle name="Output 2 6 5 2 8 5" xfId="39132"/>
    <cellStyle name="Output 2 6 5 2 9" xfId="39133"/>
    <cellStyle name="Output 2 6 5 2 9 2" xfId="39134"/>
    <cellStyle name="Output 2 6 5 2 9 3" xfId="39135"/>
    <cellStyle name="Output 2 6 5 2 9 4" xfId="39136"/>
    <cellStyle name="Output 2 6 5 2 9 5" xfId="39137"/>
    <cellStyle name="Output 2 6 5 3" xfId="39138"/>
    <cellStyle name="Output 2 6 5 3 10" xfId="39139"/>
    <cellStyle name="Output 2 6 5 3 2" xfId="39140"/>
    <cellStyle name="Output 2 6 5 3 2 2" xfId="39141"/>
    <cellStyle name="Output 2 6 5 3 2 2 2" xfId="39142"/>
    <cellStyle name="Output 2 6 5 3 2 2 3" xfId="39143"/>
    <cellStyle name="Output 2 6 5 3 2 2 4" xfId="39144"/>
    <cellStyle name="Output 2 6 5 3 2 2 5" xfId="39145"/>
    <cellStyle name="Output 2 6 5 3 2 2 6" xfId="39146"/>
    <cellStyle name="Output 2 6 5 3 2 2 7" xfId="39147"/>
    <cellStyle name="Output 2 6 5 3 2 3" xfId="39148"/>
    <cellStyle name="Output 2 6 5 3 2 4" xfId="39149"/>
    <cellStyle name="Output 2 6 5 3 3" xfId="39150"/>
    <cellStyle name="Output 2 6 5 3 3 2" xfId="39151"/>
    <cellStyle name="Output 2 6 5 3 3 2 2" xfId="39152"/>
    <cellStyle name="Output 2 6 5 3 3 2 3" xfId="39153"/>
    <cellStyle name="Output 2 6 5 3 3 2 4" xfId="39154"/>
    <cellStyle name="Output 2 6 5 3 3 2 5" xfId="39155"/>
    <cellStyle name="Output 2 6 5 3 3 2 6" xfId="39156"/>
    <cellStyle name="Output 2 6 5 3 3 2 7" xfId="39157"/>
    <cellStyle name="Output 2 6 5 3 3 3" xfId="39158"/>
    <cellStyle name="Output 2 6 5 3 3 4" xfId="39159"/>
    <cellStyle name="Output 2 6 5 3 4" xfId="39160"/>
    <cellStyle name="Output 2 6 5 3 4 2" xfId="39161"/>
    <cellStyle name="Output 2 6 5 3 4 2 2" xfId="39162"/>
    <cellStyle name="Output 2 6 5 3 4 2 3" xfId="39163"/>
    <cellStyle name="Output 2 6 5 3 4 2 4" xfId="39164"/>
    <cellStyle name="Output 2 6 5 3 4 2 5" xfId="39165"/>
    <cellStyle name="Output 2 6 5 3 4 2 6" xfId="39166"/>
    <cellStyle name="Output 2 6 5 3 4 2 7" xfId="39167"/>
    <cellStyle name="Output 2 6 5 3 4 3" xfId="39168"/>
    <cellStyle name="Output 2 6 5 3 4 4" xfId="39169"/>
    <cellStyle name="Output 2 6 5 3 5" xfId="39170"/>
    <cellStyle name="Output 2 6 5 3 5 2" xfId="39171"/>
    <cellStyle name="Output 2 6 5 3 5 3" xfId="39172"/>
    <cellStyle name="Output 2 6 5 3 5 4" xfId="39173"/>
    <cellStyle name="Output 2 6 5 3 5 5" xfId="39174"/>
    <cellStyle name="Output 2 6 5 3 5 6" xfId="39175"/>
    <cellStyle name="Output 2 6 5 3 5 7" xfId="39176"/>
    <cellStyle name="Output 2 6 5 3 5 8" xfId="39177"/>
    <cellStyle name="Output 2 6 5 3 6" xfId="39178"/>
    <cellStyle name="Output 2 6 5 3 6 2" xfId="39179"/>
    <cellStyle name="Output 2 6 5 3 6 3" xfId="39180"/>
    <cellStyle name="Output 2 6 5 3 6 4" xfId="39181"/>
    <cellStyle name="Output 2 6 5 3 6 5" xfId="39182"/>
    <cellStyle name="Output 2 6 5 3 6 6" xfId="39183"/>
    <cellStyle name="Output 2 6 5 3 6 7" xfId="39184"/>
    <cellStyle name="Output 2 6 5 3 7" xfId="39185"/>
    <cellStyle name="Output 2 6 5 3 8" xfId="39186"/>
    <cellStyle name="Output 2 6 5 3 9" xfId="39187"/>
    <cellStyle name="Output 2 6 5 4" xfId="39188"/>
    <cellStyle name="Output 2 6 5 4 2" xfId="39189"/>
    <cellStyle name="Output 2 6 5 4 2 2" xfId="39190"/>
    <cellStyle name="Output 2 6 5 4 2 3" xfId="39191"/>
    <cellStyle name="Output 2 6 5 4 2 4" xfId="39192"/>
    <cellStyle name="Output 2 6 5 4 2 5" xfId="39193"/>
    <cellStyle name="Output 2 6 5 4 2 6" xfId="39194"/>
    <cellStyle name="Output 2 6 5 4 2 7" xfId="39195"/>
    <cellStyle name="Output 2 6 5 4 3" xfId="39196"/>
    <cellStyle name="Output 2 6 5 4 4" xfId="39197"/>
    <cellStyle name="Output 2 6 5 4 5" xfId="39198"/>
    <cellStyle name="Output 2 6 5 5" xfId="39199"/>
    <cellStyle name="Output 2 6 5 5 2" xfId="39200"/>
    <cellStyle name="Output 2 6 5 5 2 2" xfId="39201"/>
    <cellStyle name="Output 2 6 5 5 2 3" xfId="39202"/>
    <cellStyle name="Output 2 6 5 5 2 4" xfId="39203"/>
    <cellStyle name="Output 2 6 5 5 2 5" xfId="39204"/>
    <cellStyle name="Output 2 6 5 5 2 6" xfId="39205"/>
    <cellStyle name="Output 2 6 5 5 2 7" xfId="39206"/>
    <cellStyle name="Output 2 6 5 5 3" xfId="39207"/>
    <cellStyle name="Output 2 6 5 5 4" xfId="39208"/>
    <cellStyle name="Output 2 6 5 5 5" xfId="39209"/>
    <cellStyle name="Output 2 6 5 6" xfId="39210"/>
    <cellStyle name="Output 2 6 5 6 2" xfId="39211"/>
    <cellStyle name="Output 2 6 5 6 2 2" xfId="39212"/>
    <cellStyle name="Output 2 6 5 6 2 3" xfId="39213"/>
    <cellStyle name="Output 2 6 5 6 2 4" xfId="39214"/>
    <cellStyle name="Output 2 6 5 6 2 5" xfId="39215"/>
    <cellStyle name="Output 2 6 5 6 2 6" xfId="39216"/>
    <cellStyle name="Output 2 6 5 6 2 7" xfId="39217"/>
    <cellStyle name="Output 2 6 5 6 3" xfId="39218"/>
    <cellStyle name="Output 2 6 5 6 4" xfId="39219"/>
    <cellStyle name="Output 2 6 5 6 5" xfId="39220"/>
    <cellStyle name="Output 2 6 5 7" xfId="39221"/>
    <cellStyle name="Output 2 6 5 7 2" xfId="39222"/>
    <cellStyle name="Output 2 6 5 7 2 2" xfId="39223"/>
    <cellStyle name="Output 2 6 5 7 2 3" xfId="39224"/>
    <cellStyle name="Output 2 6 5 7 2 4" xfId="39225"/>
    <cellStyle name="Output 2 6 5 7 2 5" xfId="39226"/>
    <cellStyle name="Output 2 6 5 7 2 6" xfId="39227"/>
    <cellStyle name="Output 2 6 5 7 2 7" xfId="39228"/>
    <cellStyle name="Output 2 6 5 7 3" xfId="39229"/>
    <cellStyle name="Output 2 6 5 7 4" xfId="39230"/>
    <cellStyle name="Output 2 6 5 7 5" xfId="39231"/>
    <cellStyle name="Output 2 6 5 8" xfId="39232"/>
    <cellStyle name="Output 2 6 5 8 2" xfId="39233"/>
    <cellStyle name="Output 2 6 5 8 3" xfId="39234"/>
    <cellStyle name="Output 2 6 5 8 4" xfId="39235"/>
    <cellStyle name="Output 2 6 5 8 5" xfId="39236"/>
    <cellStyle name="Output 2 6 5 8 6" xfId="39237"/>
    <cellStyle name="Output 2 6 5 8 7" xfId="39238"/>
    <cellStyle name="Output 2 6 5 8 8" xfId="39239"/>
    <cellStyle name="Output 2 6 5 9" xfId="39240"/>
    <cellStyle name="Output 2 6 5 9 2" xfId="39241"/>
    <cellStyle name="Output 2 6 5 9 3" xfId="39242"/>
    <cellStyle name="Output 2 6 5 9 4" xfId="39243"/>
    <cellStyle name="Output 2 6 5 9 5" xfId="39244"/>
    <cellStyle name="Output 2 6 5 9 6" xfId="39245"/>
    <cellStyle name="Output 2 6 5 9 7" xfId="39246"/>
    <cellStyle name="Output 2 6 6" xfId="39247"/>
    <cellStyle name="Output 2 6 6 10" xfId="39248"/>
    <cellStyle name="Output 2 6 6 10 2" xfId="39249"/>
    <cellStyle name="Output 2 6 6 10 3" xfId="39250"/>
    <cellStyle name="Output 2 6 6 10 4" xfId="39251"/>
    <cellStyle name="Output 2 6 6 10 5" xfId="39252"/>
    <cellStyle name="Output 2 6 6 11" xfId="39253"/>
    <cellStyle name="Output 2 6 6 11 2" xfId="39254"/>
    <cellStyle name="Output 2 6 6 11 3" xfId="39255"/>
    <cellStyle name="Output 2 6 6 11 4" xfId="39256"/>
    <cellStyle name="Output 2 6 6 11 5" xfId="39257"/>
    <cellStyle name="Output 2 6 6 12" xfId="39258"/>
    <cellStyle name="Output 2 6 6 12 2" xfId="39259"/>
    <cellStyle name="Output 2 6 6 12 3" xfId="39260"/>
    <cellStyle name="Output 2 6 6 12 4" xfId="39261"/>
    <cellStyle name="Output 2 6 6 12 5" xfId="39262"/>
    <cellStyle name="Output 2 6 6 13" xfId="39263"/>
    <cellStyle name="Output 2 6 6 13 2" xfId="39264"/>
    <cellStyle name="Output 2 6 6 13 3" xfId="39265"/>
    <cellStyle name="Output 2 6 6 13 4" xfId="39266"/>
    <cellStyle name="Output 2 6 6 13 5" xfId="39267"/>
    <cellStyle name="Output 2 6 6 14" xfId="39268"/>
    <cellStyle name="Output 2 6 6 14 2" xfId="39269"/>
    <cellStyle name="Output 2 6 6 14 3" xfId="39270"/>
    <cellStyle name="Output 2 6 6 14 4" xfId="39271"/>
    <cellStyle name="Output 2 6 6 14 5" xfId="39272"/>
    <cellStyle name="Output 2 6 6 15" xfId="39273"/>
    <cellStyle name="Output 2 6 6 15 2" xfId="39274"/>
    <cellStyle name="Output 2 6 6 15 3" xfId="39275"/>
    <cellStyle name="Output 2 6 6 15 4" xfId="39276"/>
    <cellStyle name="Output 2 6 6 15 5" xfId="39277"/>
    <cellStyle name="Output 2 6 6 16" xfId="39278"/>
    <cellStyle name="Output 2 6 6 16 2" xfId="39279"/>
    <cellStyle name="Output 2 6 6 16 3" xfId="39280"/>
    <cellStyle name="Output 2 6 6 16 4" xfId="39281"/>
    <cellStyle name="Output 2 6 6 16 5" xfId="39282"/>
    <cellStyle name="Output 2 6 6 17" xfId="39283"/>
    <cellStyle name="Output 2 6 6 17 2" xfId="39284"/>
    <cellStyle name="Output 2 6 6 17 3" xfId="39285"/>
    <cellStyle name="Output 2 6 6 17 4" xfId="39286"/>
    <cellStyle name="Output 2 6 6 17 5" xfId="39287"/>
    <cellStyle name="Output 2 6 6 18" xfId="39288"/>
    <cellStyle name="Output 2 6 6 18 2" xfId="39289"/>
    <cellStyle name="Output 2 6 6 18 3" xfId="39290"/>
    <cellStyle name="Output 2 6 6 18 4" xfId="39291"/>
    <cellStyle name="Output 2 6 6 18 5" xfId="39292"/>
    <cellStyle name="Output 2 6 6 19" xfId="39293"/>
    <cellStyle name="Output 2 6 6 2" xfId="39294"/>
    <cellStyle name="Output 2 6 6 2 2" xfId="39295"/>
    <cellStyle name="Output 2 6 6 2 2 2" xfId="39296"/>
    <cellStyle name="Output 2 6 6 2 2 3" xfId="39297"/>
    <cellStyle name="Output 2 6 6 2 2 4" xfId="39298"/>
    <cellStyle name="Output 2 6 6 2 2 5" xfId="39299"/>
    <cellStyle name="Output 2 6 6 2 2 6" xfId="39300"/>
    <cellStyle name="Output 2 6 6 2 2 7" xfId="39301"/>
    <cellStyle name="Output 2 6 6 2 3" xfId="39302"/>
    <cellStyle name="Output 2 6 6 2 4" xfId="39303"/>
    <cellStyle name="Output 2 6 6 2 5" xfId="39304"/>
    <cellStyle name="Output 2 6 6 3" xfId="39305"/>
    <cellStyle name="Output 2 6 6 3 2" xfId="39306"/>
    <cellStyle name="Output 2 6 6 3 2 2" xfId="39307"/>
    <cellStyle name="Output 2 6 6 3 2 3" xfId="39308"/>
    <cellStyle name="Output 2 6 6 3 2 4" xfId="39309"/>
    <cellStyle name="Output 2 6 6 3 2 5" xfId="39310"/>
    <cellStyle name="Output 2 6 6 3 2 6" xfId="39311"/>
    <cellStyle name="Output 2 6 6 3 2 7" xfId="39312"/>
    <cellStyle name="Output 2 6 6 3 3" xfId="39313"/>
    <cellStyle name="Output 2 6 6 3 4" xfId="39314"/>
    <cellStyle name="Output 2 6 6 3 5" xfId="39315"/>
    <cellStyle name="Output 2 6 6 4" xfId="39316"/>
    <cellStyle name="Output 2 6 6 4 2" xfId="39317"/>
    <cellStyle name="Output 2 6 6 4 2 2" xfId="39318"/>
    <cellStyle name="Output 2 6 6 4 2 3" xfId="39319"/>
    <cellStyle name="Output 2 6 6 4 2 4" xfId="39320"/>
    <cellStyle name="Output 2 6 6 4 2 5" xfId="39321"/>
    <cellStyle name="Output 2 6 6 4 2 6" xfId="39322"/>
    <cellStyle name="Output 2 6 6 4 2 7" xfId="39323"/>
    <cellStyle name="Output 2 6 6 4 3" xfId="39324"/>
    <cellStyle name="Output 2 6 6 4 4" xfId="39325"/>
    <cellStyle name="Output 2 6 6 4 5" xfId="39326"/>
    <cellStyle name="Output 2 6 6 5" xfId="39327"/>
    <cellStyle name="Output 2 6 6 5 2" xfId="39328"/>
    <cellStyle name="Output 2 6 6 5 3" xfId="39329"/>
    <cellStyle name="Output 2 6 6 5 4" xfId="39330"/>
    <cellStyle name="Output 2 6 6 5 5" xfId="39331"/>
    <cellStyle name="Output 2 6 6 5 6" xfId="39332"/>
    <cellStyle name="Output 2 6 6 5 7" xfId="39333"/>
    <cellStyle name="Output 2 6 6 5 8" xfId="39334"/>
    <cellStyle name="Output 2 6 6 6" xfId="39335"/>
    <cellStyle name="Output 2 6 6 6 2" xfId="39336"/>
    <cellStyle name="Output 2 6 6 6 3" xfId="39337"/>
    <cellStyle name="Output 2 6 6 6 4" xfId="39338"/>
    <cellStyle name="Output 2 6 6 6 5" xfId="39339"/>
    <cellStyle name="Output 2 6 6 6 6" xfId="39340"/>
    <cellStyle name="Output 2 6 6 6 7" xfId="39341"/>
    <cellStyle name="Output 2 6 6 7" xfId="39342"/>
    <cellStyle name="Output 2 6 6 7 2" xfId="39343"/>
    <cellStyle name="Output 2 6 6 7 3" xfId="39344"/>
    <cellStyle name="Output 2 6 6 7 4" xfId="39345"/>
    <cellStyle name="Output 2 6 6 7 5" xfId="39346"/>
    <cellStyle name="Output 2 6 6 8" xfId="39347"/>
    <cellStyle name="Output 2 6 6 8 2" xfId="39348"/>
    <cellStyle name="Output 2 6 6 8 3" xfId="39349"/>
    <cellStyle name="Output 2 6 6 8 4" xfId="39350"/>
    <cellStyle name="Output 2 6 6 8 5" xfId="39351"/>
    <cellStyle name="Output 2 6 6 9" xfId="39352"/>
    <cellStyle name="Output 2 6 6 9 2" xfId="39353"/>
    <cellStyle name="Output 2 6 6 9 3" xfId="39354"/>
    <cellStyle name="Output 2 6 6 9 4" xfId="39355"/>
    <cellStyle name="Output 2 6 6 9 5" xfId="39356"/>
    <cellStyle name="Output 2 6 7" xfId="39357"/>
    <cellStyle name="Output 2 6 7 10" xfId="39358"/>
    <cellStyle name="Output 2 6 7 2" xfId="39359"/>
    <cellStyle name="Output 2 6 7 2 2" xfId="39360"/>
    <cellStyle name="Output 2 6 7 2 2 2" xfId="39361"/>
    <cellStyle name="Output 2 6 7 2 2 3" xfId="39362"/>
    <cellStyle name="Output 2 6 7 2 2 4" xfId="39363"/>
    <cellStyle name="Output 2 6 7 2 2 5" xfId="39364"/>
    <cellStyle name="Output 2 6 7 2 2 6" xfId="39365"/>
    <cellStyle name="Output 2 6 7 2 2 7" xfId="39366"/>
    <cellStyle name="Output 2 6 7 2 3" xfId="39367"/>
    <cellStyle name="Output 2 6 7 2 4" xfId="39368"/>
    <cellStyle name="Output 2 6 7 3" xfId="39369"/>
    <cellStyle name="Output 2 6 7 3 2" xfId="39370"/>
    <cellStyle name="Output 2 6 7 3 2 2" xfId="39371"/>
    <cellStyle name="Output 2 6 7 3 2 3" xfId="39372"/>
    <cellStyle name="Output 2 6 7 3 2 4" xfId="39373"/>
    <cellStyle name="Output 2 6 7 3 2 5" xfId="39374"/>
    <cellStyle name="Output 2 6 7 3 2 6" xfId="39375"/>
    <cellStyle name="Output 2 6 7 3 2 7" xfId="39376"/>
    <cellStyle name="Output 2 6 7 3 3" xfId="39377"/>
    <cellStyle name="Output 2 6 7 3 4" xfId="39378"/>
    <cellStyle name="Output 2 6 7 4" xfId="39379"/>
    <cellStyle name="Output 2 6 7 4 2" xfId="39380"/>
    <cellStyle name="Output 2 6 7 4 2 2" xfId="39381"/>
    <cellStyle name="Output 2 6 7 4 2 3" xfId="39382"/>
    <cellStyle name="Output 2 6 7 4 2 4" xfId="39383"/>
    <cellStyle name="Output 2 6 7 4 2 5" xfId="39384"/>
    <cellStyle name="Output 2 6 7 4 2 6" xfId="39385"/>
    <cellStyle name="Output 2 6 7 4 2 7" xfId="39386"/>
    <cellStyle name="Output 2 6 7 4 3" xfId="39387"/>
    <cellStyle name="Output 2 6 7 4 4" xfId="39388"/>
    <cellStyle name="Output 2 6 7 5" xfId="39389"/>
    <cellStyle name="Output 2 6 7 5 2" xfId="39390"/>
    <cellStyle name="Output 2 6 7 5 3" xfId="39391"/>
    <cellStyle name="Output 2 6 7 5 4" xfId="39392"/>
    <cellStyle name="Output 2 6 7 5 5" xfId="39393"/>
    <cellStyle name="Output 2 6 7 5 6" xfId="39394"/>
    <cellStyle name="Output 2 6 7 5 7" xfId="39395"/>
    <cellStyle name="Output 2 6 7 5 8" xfId="39396"/>
    <cellStyle name="Output 2 6 7 6" xfId="39397"/>
    <cellStyle name="Output 2 6 7 6 2" xfId="39398"/>
    <cellStyle name="Output 2 6 7 6 3" xfId="39399"/>
    <cellStyle name="Output 2 6 7 6 4" xfId="39400"/>
    <cellStyle name="Output 2 6 7 6 5" xfId="39401"/>
    <cellStyle name="Output 2 6 7 6 6" xfId="39402"/>
    <cellStyle name="Output 2 6 7 6 7" xfId="39403"/>
    <cellStyle name="Output 2 6 7 7" xfId="39404"/>
    <cellStyle name="Output 2 6 7 8" xfId="39405"/>
    <cellStyle name="Output 2 6 7 9" xfId="39406"/>
    <cellStyle name="Output 2 6 8" xfId="39407"/>
    <cellStyle name="Output 2 6 8 2" xfId="39408"/>
    <cellStyle name="Output 2 6 8 2 2" xfId="39409"/>
    <cellStyle name="Output 2 6 8 2 3" xfId="39410"/>
    <cellStyle name="Output 2 6 8 2 4" xfId="39411"/>
    <cellStyle name="Output 2 6 8 2 5" xfId="39412"/>
    <cellStyle name="Output 2 6 8 2 6" xfId="39413"/>
    <cellStyle name="Output 2 6 8 2 7" xfId="39414"/>
    <cellStyle name="Output 2 6 8 3" xfId="39415"/>
    <cellStyle name="Output 2 6 8 4" xfId="39416"/>
    <cellStyle name="Output 2 6 8 5" xfId="39417"/>
    <cellStyle name="Output 2 6 9" xfId="39418"/>
    <cellStyle name="Output 2 6 9 2" xfId="39419"/>
    <cellStyle name="Output 2 6 9 2 2" xfId="39420"/>
    <cellStyle name="Output 2 6 9 2 3" xfId="39421"/>
    <cellStyle name="Output 2 6 9 2 4" xfId="39422"/>
    <cellStyle name="Output 2 6 9 2 5" xfId="39423"/>
    <cellStyle name="Output 2 6 9 2 6" xfId="39424"/>
    <cellStyle name="Output 2 6 9 2 7" xfId="39425"/>
    <cellStyle name="Output 2 6 9 3" xfId="39426"/>
    <cellStyle name="Output 2 6 9 4" xfId="39427"/>
    <cellStyle name="Output 2 6 9 5" xfId="39428"/>
    <cellStyle name="Output 2 7" xfId="39429"/>
    <cellStyle name="Output 2 7 10" xfId="39430"/>
    <cellStyle name="Output 2 7 10 2" xfId="39431"/>
    <cellStyle name="Output 2 7 10 2 2" xfId="39432"/>
    <cellStyle name="Output 2 7 10 2 3" xfId="39433"/>
    <cellStyle name="Output 2 7 10 2 4" xfId="39434"/>
    <cellStyle name="Output 2 7 10 2 5" xfId="39435"/>
    <cellStyle name="Output 2 7 10 2 6" xfId="39436"/>
    <cellStyle name="Output 2 7 10 2 7" xfId="39437"/>
    <cellStyle name="Output 2 7 10 3" xfId="39438"/>
    <cellStyle name="Output 2 7 10 4" xfId="39439"/>
    <cellStyle name="Output 2 7 10 5" xfId="39440"/>
    <cellStyle name="Output 2 7 11" xfId="39441"/>
    <cellStyle name="Output 2 7 11 2" xfId="39442"/>
    <cellStyle name="Output 2 7 11 2 2" xfId="39443"/>
    <cellStyle name="Output 2 7 11 2 3" xfId="39444"/>
    <cellStyle name="Output 2 7 11 2 4" xfId="39445"/>
    <cellStyle name="Output 2 7 11 2 5" xfId="39446"/>
    <cellStyle name="Output 2 7 11 2 6" xfId="39447"/>
    <cellStyle name="Output 2 7 11 2 7" xfId="39448"/>
    <cellStyle name="Output 2 7 11 3" xfId="39449"/>
    <cellStyle name="Output 2 7 11 4" xfId="39450"/>
    <cellStyle name="Output 2 7 11 5" xfId="39451"/>
    <cellStyle name="Output 2 7 12" xfId="39452"/>
    <cellStyle name="Output 2 7 12 2" xfId="39453"/>
    <cellStyle name="Output 2 7 12 3" xfId="39454"/>
    <cellStyle name="Output 2 7 12 4" xfId="39455"/>
    <cellStyle name="Output 2 7 12 5" xfId="39456"/>
    <cellStyle name="Output 2 7 12 6" xfId="39457"/>
    <cellStyle name="Output 2 7 12 7" xfId="39458"/>
    <cellStyle name="Output 2 7 12 8" xfId="39459"/>
    <cellStyle name="Output 2 7 13" xfId="39460"/>
    <cellStyle name="Output 2 7 13 2" xfId="39461"/>
    <cellStyle name="Output 2 7 13 3" xfId="39462"/>
    <cellStyle name="Output 2 7 13 4" xfId="39463"/>
    <cellStyle name="Output 2 7 13 5" xfId="39464"/>
    <cellStyle name="Output 2 7 13 6" xfId="39465"/>
    <cellStyle name="Output 2 7 13 7" xfId="39466"/>
    <cellStyle name="Output 2 7 14" xfId="39467"/>
    <cellStyle name="Output 2 7 14 2" xfId="39468"/>
    <cellStyle name="Output 2 7 14 3" xfId="39469"/>
    <cellStyle name="Output 2 7 14 4" xfId="39470"/>
    <cellStyle name="Output 2 7 14 5" xfId="39471"/>
    <cellStyle name="Output 2 7 15" xfId="39472"/>
    <cellStyle name="Output 2 7 15 2" xfId="39473"/>
    <cellStyle name="Output 2 7 15 3" xfId="39474"/>
    <cellStyle name="Output 2 7 15 4" xfId="39475"/>
    <cellStyle name="Output 2 7 15 5" xfId="39476"/>
    <cellStyle name="Output 2 7 16" xfId="39477"/>
    <cellStyle name="Output 2 7 16 2" xfId="39478"/>
    <cellStyle name="Output 2 7 16 3" xfId="39479"/>
    <cellStyle name="Output 2 7 16 4" xfId="39480"/>
    <cellStyle name="Output 2 7 16 5" xfId="39481"/>
    <cellStyle name="Output 2 7 17" xfId="39482"/>
    <cellStyle name="Output 2 7 17 2" xfId="39483"/>
    <cellStyle name="Output 2 7 17 3" xfId="39484"/>
    <cellStyle name="Output 2 7 17 4" xfId="39485"/>
    <cellStyle name="Output 2 7 17 5" xfId="39486"/>
    <cellStyle name="Output 2 7 18" xfId="39487"/>
    <cellStyle name="Output 2 7 18 2" xfId="39488"/>
    <cellStyle name="Output 2 7 18 3" xfId="39489"/>
    <cellStyle name="Output 2 7 18 4" xfId="39490"/>
    <cellStyle name="Output 2 7 18 5" xfId="39491"/>
    <cellStyle name="Output 2 7 19" xfId="39492"/>
    <cellStyle name="Output 2 7 19 2" xfId="39493"/>
    <cellStyle name="Output 2 7 19 3" xfId="39494"/>
    <cellStyle name="Output 2 7 19 4" xfId="39495"/>
    <cellStyle name="Output 2 7 19 5" xfId="39496"/>
    <cellStyle name="Output 2 7 2" xfId="39497"/>
    <cellStyle name="Output 2 7 2 10" xfId="39498"/>
    <cellStyle name="Output 2 7 2 10 2" xfId="39499"/>
    <cellStyle name="Output 2 7 2 10 3" xfId="39500"/>
    <cellStyle name="Output 2 7 2 10 4" xfId="39501"/>
    <cellStyle name="Output 2 7 2 10 5" xfId="39502"/>
    <cellStyle name="Output 2 7 2 10 6" xfId="39503"/>
    <cellStyle name="Output 2 7 2 10 7" xfId="39504"/>
    <cellStyle name="Output 2 7 2 10 8" xfId="39505"/>
    <cellStyle name="Output 2 7 2 11" xfId="39506"/>
    <cellStyle name="Output 2 7 2 11 2" xfId="39507"/>
    <cellStyle name="Output 2 7 2 11 3" xfId="39508"/>
    <cellStyle name="Output 2 7 2 11 4" xfId="39509"/>
    <cellStyle name="Output 2 7 2 11 5" xfId="39510"/>
    <cellStyle name="Output 2 7 2 11 6" xfId="39511"/>
    <cellStyle name="Output 2 7 2 11 7" xfId="39512"/>
    <cellStyle name="Output 2 7 2 12" xfId="39513"/>
    <cellStyle name="Output 2 7 2 12 2" xfId="39514"/>
    <cellStyle name="Output 2 7 2 12 3" xfId="39515"/>
    <cellStyle name="Output 2 7 2 12 4" xfId="39516"/>
    <cellStyle name="Output 2 7 2 12 5" xfId="39517"/>
    <cellStyle name="Output 2 7 2 13" xfId="39518"/>
    <cellStyle name="Output 2 7 2 13 2" xfId="39519"/>
    <cellStyle name="Output 2 7 2 13 3" xfId="39520"/>
    <cellStyle name="Output 2 7 2 13 4" xfId="39521"/>
    <cellStyle name="Output 2 7 2 13 5" xfId="39522"/>
    <cellStyle name="Output 2 7 2 14" xfId="39523"/>
    <cellStyle name="Output 2 7 2 14 2" xfId="39524"/>
    <cellStyle name="Output 2 7 2 14 3" xfId="39525"/>
    <cellStyle name="Output 2 7 2 14 4" xfId="39526"/>
    <cellStyle name="Output 2 7 2 14 5" xfId="39527"/>
    <cellStyle name="Output 2 7 2 15" xfId="39528"/>
    <cellStyle name="Output 2 7 2 15 2" xfId="39529"/>
    <cellStyle name="Output 2 7 2 15 3" xfId="39530"/>
    <cellStyle name="Output 2 7 2 15 4" xfId="39531"/>
    <cellStyle name="Output 2 7 2 15 5" xfId="39532"/>
    <cellStyle name="Output 2 7 2 16" xfId="39533"/>
    <cellStyle name="Output 2 7 2 16 2" xfId="39534"/>
    <cellStyle name="Output 2 7 2 16 3" xfId="39535"/>
    <cellStyle name="Output 2 7 2 16 4" xfId="39536"/>
    <cellStyle name="Output 2 7 2 16 5" xfId="39537"/>
    <cellStyle name="Output 2 7 2 17" xfId="39538"/>
    <cellStyle name="Output 2 7 2 17 2" xfId="39539"/>
    <cellStyle name="Output 2 7 2 17 3" xfId="39540"/>
    <cellStyle name="Output 2 7 2 17 4" xfId="39541"/>
    <cellStyle name="Output 2 7 2 17 5" xfId="39542"/>
    <cellStyle name="Output 2 7 2 18" xfId="39543"/>
    <cellStyle name="Output 2 7 2 2" xfId="39544"/>
    <cellStyle name="Output 2 7 2 2 10" xfId="39545"/>
    <cellStyle name="Output 2 7 2 2 10 2" xfId="39546"/>
    <cellStyle name="Output 2 7 2 2 10 3" xfId="39547"/>
    <cellStyle name="Output 2 7 2 2 10 4" xfId="39548"/>
    <cellStyle name="Output 2 7 2 2 10 5" xfId="39549"/>
    <cellStyle name="Output 2 7 2 2 11" xfId="39550"/>
    <cellStyle name="Output 2 7 2 2 11 2" xfId="39551"/>
    <cellStyle name="Output 2 7 2 2 11 3" xfId="39552"/>
    <cellStyle name="Output 2 7 2 2 11 4" xfId="39553"/>
    <cellStyle name="Output 2 7 2 2 11 5" xfId="39554"/>
    <cellStyle name="Output 2 7 2 2 12" xfId="39555"/>
    <cellStyle name="Output 2 7 2 2 12 2" xfId="39556"/>
    <cellStyle name="Output 2 7 2 2 12 3" xfId="39557"/>
    <cellStyle name="Output 2 7 2 2 12 4" xfId="39558"/>
    <cellStyle name="Output 2 7 2 2 12 5" xfId="39559"/>
    <cellStyle name="Output 2 7 2 2 13" xfId="39560"/>
    <cellStyle name="Output 2 7 2 2 13 2" xfId="39561"/>
    <cellStyle name="Output 2 7 2 2 13 3" xfId="39562"/>
    <cellStyle name="Output 2 7 2 2 13 4" xfId="39563"/>
    <cellStyle name="Output 2 7 2 2 13 5" xfId="39564"/>
    <cellStyle name="Output 2 7 2 2 14" xfId="39565"/>
    <cellStyle name="Output 2 7 2 2 14 2" xfId="39566"/>
    <cellStyle name="Output 2 7 2 2 14 3" xfId="39567"/>
    <cellStyle name="Output 2 7 2 2 14 4" xfId="39568"/>
    <cellStyle name="Output 2 7 2 2 14 5" xfId="39569"/>
    <cellStyle name="Output 2 7 2 2 15" xfId="39570"/>
    <cellStyle name="Output 2 7 2 2 15 2" xfId="39571"/>
    <cellStyle name="Output 2 7 2 2 15 3" xfId="39572"/>
    <cellStyle name="Output 2 7 2 2 15 4" xfId="39573"/>
    <cellStyle name="Output 2 7 2 2 15 5" xfId="39574"/>
    <cellStyle name="Output 2 7 2 2 16" xfId="39575"/>
    <cellStyle name="Output 2 7 2 2 16 2" xfId="39576"/>
    <cellStyle name="Output 2 7 2 2 16 3" xfId="39577"/>
    <cellStyle name="Output 2 7 2 2 16 4" xfId="39578"/>
    <cellStyle name="Output 2 7 2 2 16 5" xfId="39579"/>
    <cellStyle name="Output 2 7 2 2 17" xfId="39580"/>
    <cellStyle name="Output 2 7 2 2 17 2" xfId="39581"/>
    <cellStyle name="Output 2 7 2 2 17 3" xfId="39582"/>
    <cellStyle name="Output 2 7 2 2 17 4" xfId="39583"/>
    <cellStyle name="Output 2 7 2 2 17 5" xfId="39584"/>
    <cellStyle name="Output 2 7 2 2 18" xfId="39585"/>
    <cellStyle name="Output 2 7 2 2 18 2" xfId="39586"/>
    <cellStyle name="Output 2 7 2 2 18 3" xfId="39587"/>
    <cellStyle name="Output 2 7 2 2 18 4" xfId="39588"/>
    <cellStyle name="Output 2 7 2 2 18 5" xfId="39589"/>
    <cellStyle name="Output 2 7 2 2 19" xfId="39590"/>
    <cellStyle name="Output 2 7 2 2 2" xfId="39591"/>
    <cellStyle name="Output 2 7 2 2 2 10" xfId="39592"/>
    <cellStyle name="Output 2 7 2 2 2 10 2" xfId="39593"/>
    <cellStyle name="Output 2 7 2 2 2 10 3" xfId="39594"/>
    <cellStyle name="Output 2 7 2 2 2 10 4" xfId="39595"/>
    <cellStyle name="Output 2 7 2 2 2 10 5" xfId="39596"/>
    <cellStyle name="Output 2 7 2 2 2 11" xfId="39597"/>
    <cellStyle name="Output 2 7 2 2 2 11 2" xfId="39598"/>
    <cellStyle name="Output 2 7 2 2 2 11 3" xfId="39599"/>
    <cellStyle name="Output 2 7 2 2 2 11 4" xfId="39600"/>
    <cellStyle name="Output 2 7 2 2 2 11 5" xfId="39601"/>
    <cellStyle name="Output 2 7 2 2 2 12" xfId="39602"/>
    <cellStyle name="Output 2 7 2 2 2 12 2" xfId="39603"/>
    <cellStyle name="Output 2 7 2 2 2 12 3" xfId="39604"/>
    <cellStyle name="Output 2 7 2 2 2 12 4" xfId="39605"/>
    <cellStyle name="Output 2 7 2 2 2 12 5" xfId="39606"/>
    <cellStyle name="Output 2 7 2 2 2 13" xfId="39607"/>
    <cellStyle name="Output 2 7 2 2 2 13 2" xfId="39608"/>
    <cellStyle name="Output 2 7 2 2 2 13 3" xfId="39609"/>
    <cellStyle name="Output 2 7 2 2 2 13 4" xfId="39610"/>
    <cellStyle name="Output 2 7 2 2 2 13 5" xfId="39611"/>
    <cellStyle name="Output 2 7 2 2 2 14" xfId="39612"/>
    <cellStyle name="Output 2 7 2 2 2 14 2" xfId="39613"/>
    <cellStyle name="Output 2 7 2 2 2 14 3" xfId="39614"/>
    <cellStyle name="Output 2 7 2 2 2 14 4" xfId="39615"/>
    <cellStyle name="Output 2 7 2 2 2 14 5" xfId="39616"/>
    <cellStyle name="Output 2 7 2 2 2 15" xfId="39617"/>
    <cellStyle name="Output 2 7 2 2 2 15 2" xfId="39618"/>
    <cellStyle name="Output 2 7 2 2 2 15 3" xfId="39619"/>
    <cellStyle name="Output 2 7 2 2 2 15 4" xfId="39620"/>
    <cellStyle name="Output 2 7 2 2 2 15 5" xfId="39621"/>
    <cellStyle name="Output 2 7 2 2 2 16" xfId="39622"/>
    <cellStyle name="Output 2 7 2 2 2 16 2" xfId="39623"/>
    <cellStyle name="Output 2 7 2 2 2 16 3" xfId="39624"/>
    <cellStyle name="Output 2 7 2 2 2 16 4" xfId="39625"/>
    <cellStyle name="Output 2 7 2 2 2 16 5" xfId="39626"/>
    <cellStyle name="Output 2 7 2 2 2 17" xfId="39627"/>
    <cellStyle name="Output 2 7 2 2 2 17 2" xfId="39628"/>
    <cellStyle name="Output 2 7 2 2 2 17 3" xfId="39629"/>
    <cellStyle name="Output 2 7 2 2 2 17 4" xfId="39630"/>
    <cellStyle name="Output 2 7 2 2 2 17 5" xfId="39631"/>
    <cellStyle name="Output 2 7 2 2 2 18" xfId="39632"/>
    <cellStyle name="Output 2 7 2 2 2 18 2" xfId="39633"/>
    <cellStyle name="Output 2 7 2 2 2 18 3" xfId="39634"/>
    <cellStyle name="Output 2 7 2 2 2 18 4" xfId="39635"/>
    <cellStyle name="Output 2 7 2 2 2 18 5" xfId="39636"/>
    <cellStyle name="Output 2 7 2 2 2 19" xfId="39637"/>
    <cellStyle name="Output 2 7 2 2 2 2" xfId="39638"/>
    <cellStyle name="Output 2 7 2 2 2 2 2" xfId="39639"/>
    <cellStyle name="Output 2 7 2 2 2 2 2 2" xfId="39640"/>
    <cellStyle name="Output 2 7 2 2 2 2 2 3" xfId="39641"/>
    <cellStyle name="Output 2 7 2 2 2 2 2 4" xfId="39642"/>
    <cellStyle name="Output 2 7 2 2 2 2 2 5" xfId="39643"/>
    <cellStyle name="Output 2 7 2 2 2 2 2 6" xfId="39644"/>
    <cellStyle name="Output 2 7 2 2 2 2 2 7" xfId="39645"/>
    <cellStyle name="Output 2 7 2 2 2 2 3" xfId="39646"/>
    <cellStyle name="Output 2 7 2 2 2 2 4" xfId="39647"/>
    <cellStyle name="Output 2 7 2 2 2 2 5" xfId="39648"/>
    <cellStyle name="Output 2 7 2 2 2 3" xfId="39649"/>
    <cellStyle name="Output 2 7 2 2 2 3 2" xfId="39650"/>
    <cellStyle name="Output 2 7 2 2 2 3 2 2" xfId="39651"/>
    <cellStyle name="Output 2 7 2 2 2 3 2 3" xfId="39652"/>
    <cellStyle name="Output 2 7 2 2 2 3 2 4" xfId="39653"/>
    <cellStyle name="Output 2 7 2 2 2 3 2 5" xfId="39654"/>
    <cellStyle name="Output 2 7 2 2 2 3 2 6" xfId="39655"/>
    <cellStyle name="Output 2 7 2 2 2 3 2 7" xfId="39656"/>
    <cellStyle name="Output 2 7 2 2 2 3 3" xfId="39657"/>
    <cellStyle name="Output 2 7 2 2 2 3 4" xfId="39658"/>
    <cellStyle name="Output 2 7 2 2 2 3 5" xfId="39659"/>
    <cellStyle name="Output 2 7 2 2 2 4" xfId="39660"/>
    <cellStyle name="Output 2 7 2 2 2 4 2" xfId="39661"/>
    <cellStyle name="Output 2 7 2 2 2 4 2 2" xfId="39662"/>
    <cellStyle name="Output 2 7 2 2 2 4 2 3" xfId="39663"/>
    <cellStyle name="Output 2 7 2 2 2 4 2 4" xfId="39664"/>
    <cellStyle name="Output 2 7 2 2 2 4 2 5" xfId="39665"/>
    <cellStyle name="Output 2 7 2 2 2 4 2 6" xfId="39666"/>
    <cellStyle name="Output 2 7 2 2 2 4 2 7" xfId="39667"/>
    <cellStyle name="Output 2 7 2 2 2 4 3" xfId="39668"/>
    <cellStyle name="Output 2 7 2 2 2 4 4" xfId="39669"/>
    <cellStyle name="Output 2 7 2 2 2 4 5" xfId="39670"/>
    <cellStyle name="Output 2 7 2 2 2 5" xfId="39671"/>
    <cellStyle name="Output 2 7 2 2 2 5 2" xfId="39672"/>
    <cellStyle name="Output 2 7 2 2 2 5 3" xfId="39673"/>
    <cellStyle name="Output 2 7 2 2 2 5 4" xfId="39674"/>
    <cellStyle name="Output 2 7 2 2 2 5 5" xfId="39675"/>
    <cellStyle name="Output 2 7 2 2 2 5 6" xfId="39676"/>
    <cellStyle name="Output 2 7 2 2 2 5 7" xfId="39677"/>
    <cellStyle name="Output 2 7 2 2 2 5 8" xfId="39678"/>
    <cellStyle name="Output 2 7 2 2 2 6" xfId="39679"/>
    <cellStyle name="Output 2 7 2 2 2 6 2" xfId="39680"/>
    <cellStyle name="Output 2 7 2 2 2 6 3" xfId="39681"/>
    <cellStyle name="Output 2 7 2 2 2 6 4" xfId="39682"/>
    <cellStyle name="Output 2 7 2 2 2 6 5" xfId="39683"/>
    <cellStyle name="Output 2 7 2 2 2 6 6" xfId="39684"/>
    <cellStyle name="Output 2 7 2 2 2 6 7" xfId="39685"/>
    <cellStyle name="Output 2 7 2 2 2 7" xfId="39686"/>
    <cellStyle name="Output 2 7 2 2 2 7 2" xfId="39687"/>
    <cellStyle name="Output 2 7 2 2 2 7 3" xfId="39688"/>
    <cellStyle name="Output 2 7 2 2 2 7 4" xfId="39689"/>
    <cellStyle name="Output 2 7 2 2 2 7 5" xfId="39690"/>
    <cellStyle name="Output 2 7 2 2 2 8" xfId="39691"/>
    <cellStyle name="Output 2 7 2 2 2 8 2" xfId="39692"/>
    <cellStyle name="Output 2 7 2 2 2 8 3" xfId="39693"/>
    <cellStyle name="Output 2 7 2 2 2 8 4" xfId="39694"/>
    <cellStyle name="Output 2 7 2 2 2 8 5" xfId="39695"/>
    <cellStyle name="Output 2 7 2 2 2 9" xfId="39696"/>
    <cellStyle name="Output 2 7 2 2 2 9 2" xfId="39697"/>
    <cellStyle name="Output 2 7 2 2 2 9 3" xfId="39698"/>
    <cellStyle name="Output 2 7 2 2 2 9 4" xfId="39699"/>
    <cellStyle name="Output 2 7 2 2 2 9 5" xfId="39700"/>
    <cellStyle name="Output 2 7 2 2 3" xfId="39701"/>
    <cellStyle name="Output 2 7 2 2 3 10" xfId="39702"/>
    <cellStyle name="Output 2 7 2 2 3 2" xfId="39703"/>
    <cellStyle name="Output 2 7 2 2 3 2 2" xfId="39704"/>
    <cellStyle name="Output 2 7 2 2 3 2 2 2" xfId="39705"/>
    <cellStyle name="Output 2 7 2 2 3 2 2 3" xfId="39706"/>
    <cellStyle name="Output 2 7 2 2 3 2 2 4" xfId="39707"/>
    <cellStyle name="Output 2 7 2 2 3 2 2 5" xfId="39708"/>
    <cellStyle name="Output 2 7 2 2 3 2 2 6" xfId="39709"/>
    <cellStyle name="Output 2 7 2 2 3 2 2 7" xfId="39710"/>
    <cellStyle name="Output 2 7 2 2 3 2 3" xfId="39711"/>
    <cellStyle name="Output 2 7 2 2 3 2 4" xfId="39712"/>
    <cellStyle name="Output 2 7 2 2 3 3" xfId="39713"/>
    <cellStyle name="Output 2 7 2 2 3 3 2" xfId="39714"/>
    <cellStyle name="Output 2 7 2 2 3 3 2 2" xfId="39715"/>
    <cellStyle name="Output 2 7 2 2 3 3 2 3" xfId="39716"/>
    <cellStyle name="Output 2 7 2 2 3 3 2 4" xfId="39717"/>
    <cellStyle name="Output 2 7 2 2 3 3 2 5" xfId="39718"/>
    <cellStyle name="Output 2 7 2 2 3 3 2 6" xfId="39719"/>
    <cellStyle name="Output 2 7 2 2 3 3 2 7" xfId="39720"/>
    <cellStyle name="Output 2 7 2 2 3 3 3" xfId="39721"/>
    <cellStyle name="Output 2 7 2 2 3 3 4" xfId="39722"/>
    <cellStyle name="Output 2 7 2 2 3 4" xfId="39723"/>
    <cellStyle name="Output 2 7 2 2 3 4 2" xfId="39724"/>
    <cellStyle name="Output 2 7 2 2 3 4 2 2" xfId="39725"/>
    <cellStyle name="Output 2 7 2 2 3 4 2 3" xfId="39726"/>
    <cellStyle name="Output 2 7 2 2 3 4 2 4" xfId="39727"/>
    <cellStyle name="Output 2 7 2 2 3 4 2 5" xfId="39728"/>
    <cellStyle name="Output 2 7 2 2 3 4 2 6" xfId="39729"/>
    <cellStyle name="Output 2 7 2 2 3 4 2 7" xfId="39730"/>
    <cellStyle name="Output 2 7 2 2 3 4 3" xfId="39731"/>
    <cellStyle name="Output 2 7 2 2 3 4 4" xfId="39732"/>
    <cellStyle name="Output 2 7 2 2 3 5" xfId="39733"/>
    <cellStyle name="Output 2 7 2 2 3 5 2" xfId="39734"/>
    <cellStyle name="Output 2 7 2 2 3 5 3" xfId="39735"/>
    <cellStyle name="Output 2 7 2 2 3 5 4" xfId="39736"/>
    <cellStyle name="Output 2 7 2 2 3 5 5" xfId="39737"/>
    <cellStyle name="Output 2 7 2 2 3 5 6" xfId="39738"/>
    <cellStyle name="Output 2 7 2 2 3 5 7" xfId="39739"/>
    <cellStyle name="Output 2 7 2 2 3 5 8" xfId="39740"/>
    <cellStyle name="Output 2 7 2 2 3 6" xfId="39741"/>
    <cellStyle name="Output 2 7 2 2 3 6 2" xfId="39742"/>
    <cellStyle name="Output 2 7 2 2 3 6 3" xfId="39743"/>
    <cellStyle name="Output 2 7 2 2 3 6 4" xfId="39744"/>
    <cellStyle name="Output 2 7 2 2 3 6 5" xfId="39745"/>
    <cellStyle name="Output 2 7 2 2 3 6 6" xfId="39746"/>
    <cellStyle name="Output 2 7 2 2 3 6 7" xfId="39747"/>
    <cellStyle name="Output 2 7 2 2 3 7" xfId="39748"/>
    <cellStyle name="Output 2 7 2 2 3 8" xfId="39749"/>
    <cellStyle name="Output 2 7 2 2 3 9" xfId="39750"/>
    <cellStyle name="Output 2 7 2 2 4" xfId="39751"/>
    <cellStyle name="Output 2 7 2 2 4 2" xfId="39752"/>
    <cellStyle name="Output 2 7 2 2 4 2 2" xfId="39753"/>
    <cellStyle name="Output 2 7 2 2 4 2 3" xfId="39754"/>
    <cellStyle name="Output 2 7 2 2 4 2 4" xfId="39755"/>
    <cellStyle name="Output 2 7 2 2 4 2 5" xfId="39756"/>
    <cellStyle name="Output 2 7 2 2 4 2 6" xfId="39757"/>
    <cellStyle name="Output 2 7 2 2 4 2 7" xfId="39758"/>
    <cellStyle name="Output 2 7 2 2 4 3" xfId="39759"/>
    <cellStyle name="Output 2 7 2 2 4 4" xfId="39760"/>
    <cellStyle name="Output 2 7 2 2 4 5" xfId="39761"/>
    <cellStyle name="Output 2 7 2 2 5" xfId="39762"/>
    <cellStyle name="Output 2 7 2 2 5 2" xfId="39763"/>
    <cellStyle name="Output 2 7 2 2 5 2 2" xfId="39764"/>
    <cellStyle name="Output 2 7 2 2 5 2 3" xfId="39765"/>
    <cellStyle name="Output 2 7 2 2 5 2 4" xfId="39766"/>
    <cellStyle name="Output 2 7 2 2 5 2 5" xfId="39767"/>
    <cellStyle name="Output 2 7 2 2 5 2 6" xfId="39768"/>
    <cellStyle name="Output 2 7 2 2 5 2 7" xfId="39769"/>
    <cellStyle name="Output 2 7 2 2 5 3" xfId="39770"/>
    <cellStyle name="Output 2 7 2 2 5 4" xfId="39771"/>
    <cellStyle name="Output 2 7 2 2 5 5" xfId="39772"/>
    <cellStyle name="Output 2 7 2 2 6" xfId="39773"/>
    <cellStyle name="Output 2 7 2 2 6 2" xfId="39774"/>
    <cellStyle name="Output 2 7 2 2 6 2 2" xfId="39775"/>
    <cellStyle name="Output 2 7 2 2 6 2 3" xfId="39776"/>
    <cellStyle name="Output 2 7 2 2 6 2 4" xfId="39777"/>
    <cellStyle name="Output 2 7 2 2 6 2 5" xfId="39778"/>
    <cellStyle name="Output 2 7 2 2 6 2 6" xfId="39779"/>
    <cellStyle name="Output 2 7 2 2 6 2 7" xfId="39780"/>
    <cellStyle name="Output 2 7 2 2 6 3" xfId="39781"/>
    <cellStyle name="Output 2 7 2 2 6 4" xfId="39782"/>
    <cellStyle name="Output 2 7 2 2 6 5" xfId="39783"/>
    <cellStyle name="Output 2 7 2 2 7" xfId="39784"/>
    <cellStyle name="Output 2 7 2 2 7 2" xfId="39785"/>
    <cellStyle name="Output 2 7 2 2 7 2 2" xfId="39786"/>
    <cellStyle name="Output 2 7 2 2 7 2 3" xfId="39787"/>
    <cellStyle name="Output 2 7 2 2 7 2 4" xfId="39788"/>
    <cellStyle name="Output 2 7 2 2 7 2 5" xfId="39789"/>
    <cellStyle name="Output 2 7 2 2 7 2 6" xfId="39790"/>
    <cellStyle name="Output 2 7 2 2 7 2 7" xfId="39791"/>
    <cellStyle name="Output 2 7 2 2 7 3" xfId="39792"/>
    <cellStyle name="Output 2 7 2 2 7 4" xfId="39793"/>
    <cellStyle name="Output 2 7 2 2 7 5" xfId="39794"/>
    <cellStyle name="Output 2 7 2 2 8" xfId="39795"/>
    <cellStyle name="Output 2 7 2 2 8 2" xfId="39796"/>
    <cellStyle name="Output 2 7 2 2 8 3" xfId="39797"/>
    <cellStyle name="Output 2 7 2 2 8 4" xfId="39798"/>
    <cellStyle name="Output 2 7 2 2 8 5" xfId="39799"/>
    <cellStyle name="Output 2 7 2 2 8 6" xfId="39800"/>
    <cellStyle name="Output 2 7 2 2 8 7" xfId="39801"/>
    <cellStyle name="Output 2 7 2 2 8 8" xfId="39802"/>
    <cellStyle name="Output 2 7 2 2 9" xfId="39803"/>
    <cellStyle name="Output 2 7 2 2 9 2" xfId="39804"/>
    <cellStyle name="Output 2 7 2 2 9 3" xfId="39805"/>
    <cellStyle name="Output 2 7 2 2 9 4" xfId="39806"/>
    <cellStyle name="Output 2 7 2 2 9 5" xfId="39807"/>
    <cellStyle name="Output 2 7 2 2 9 6" xfId="39808"/>
    <cellStyle name="Output 2 7 2 2 9 7" xfId="39809"/>
    <cellStyle name="Output 2 7 2 3" xfId="39810"/>
    <cellStyle name="Output 2 7 2 3 10" xfId="39811"/>
    <cellStyle name="Output 2 7 2 3 10 2" xfId="39812"/>
    <cellStyle name="Output 2 7 2 3 10 3" xfId="39813"/>
    <cellStyle name="Output 2 7 2 3 10 4" xfId="39814"/>
    <cellStyle name="Output 2 7 2 3 10 5" xfId="39815"/>
    <cellStyle name="Output 2 7 2 3 11" xfId="39816"/>
    <cellStyle name="Output 2 7 2 3 11 2" xfId="39817"/>
    <cellStyle name="Output 2 7 2 3 11 3" xfId="39818"/>
    <cellStyle name="Output 2 7 2 3 11 4" xfId="39819"/>
    <cellStyle name="Output 2 7 2 3 11 5" xfId="39820"/>
    <cellStyle name="Output 2 7 2 3 12" xfId="39821"/>
    <cellStyle name="Output 2 7 2 3 12 2" xfId="39822"/>
    <cellStyle name="Output 2 7 2 3 12 3" xfId="39823"/>
    <cellStyle name="Output 2 7 2 3 12 4" xfId="39824"/>
    <cellStyle name="Output 2 7 2 3 12 5" xfId="39825"/>
    <cellStyle name="Output 2 7 2 3 13" xfId="39826"/>
    <cellStyle name="Output 2 7 2 3 13 2" xfId="39827"/>
    <cellStyle name="Output 2 7 2 3 13 3" xfId="39828"/>
    <cellStyle name="Output 2 7 2 3 13 4" xfId="39829"/>
    <cellStyle name="Output 2 7 2 3 13 5" xfId="39830"/>
    <cellStyle name="Output 2 7 2 3 14" xfId="39831"/>
    <cellStyle name="Output 2 7 2 3 14 2" xfId="39832"/>
    <cellStyle name="Output 2 7 2 3 14 3" xfId="39833"/>
    <cellStyle name="Output 2 7 2 3 14 4" xfId="39834"/>
    <cellStyle name="Output 2 7 2 3 14 5" xfId="39835"/>
    <cellStyle name="Output 2 7 2 3 15" xfId="39836"/>
    <cellStyle name="Output 2 7 2 3 15 2" xfId="39837"/>
    <cellStyle name="Output 2 7 2 3 15 3" xfId="39838"/>
    <cellStyle name="Output 2 7 2 3 15 4" xfId="39839"/>
    <cellStyle name="Output 2 7 2 3 15 5" xfId="39840"/>
    <cellStyle name="Output 2 7 2 3 16" xfId="39841"/>
    <cellStyle name="Output 2 7 2 3 16 2" xfId="39842"/>
    <cellStyle name="Output 2 7 2 3 16 3" xfId="39843"/>
    <cellStyle name="Output 2 7 2 3 16 4" xfId="39844"/>
    <cellStyle name="Output 2 7 2 3 16 5" xfId="39845"/>
    <cellStyle name="Output 2 7 2 3 17" xfId="39846"/>
    <cellStyle name="Output 2 7 2 3 17 2" xfId="39847"/>
    <cellStyle name="Output 2 7 2 3 17 3" xfId="39848"/>
    <cellStyle name="Output 2 7 2 3 17 4" xfId="39849"/>
    <cellStyle name="Output 2 7 2 3 17 5" xfId="39850"/>
    <cellStyle name="Output 2 7 2 3 18" xfId="39851"/>
    <cellStyle name="Output 2 7 2 3 18 2" xfId="39852"/>
    <cellStyle name="Output 2 7 2 3 18 3" xfId="39853"/>
    <cellStyle name="Output 2 7 2 3 18 4" xfId="39854"/>
    <cellStyle name="Output 2 7 2 3 18 5" xfId="39855"/>
    <cellStyle name="Output 2 7 2 3 19" xfId="39856"/>
    <cellStyle name="Output 2 7 2 3 2" xfId="39857"/>
    <cellStyle name="Output 2 7 2 3 2 10" xfId="39858"/>
    <cellStyle name="Output 2 7 2 3 2 10 2" xfId="39859"/>
    <cellStyle name="Output 2 7 2 3 2 10 3" xfId="39860"/>
    <cellStyle name="Output 2 7 2 3 2 10 4" xfId="39861"/>
    <cellStyle name="Output 2 7 2 3 2 10 5" xfId="39862"/>
    <cellStyle name="Output 2 7 2 3 2 11" xfId="39863"/>
    <cellStyle name="Output 2 7 2 3 2 11 2" xfId="39864"/>
    <cellStyle name="Output 2 7 2 3 2 11 3" xfId="39865"/>
    <cellStyle name="Output 2 7 2 3 2 11 4" xfId="39866"/>
    <cellStyle name="Output 2 7 2 3 2 11 5" xfId="39867"/>
    <cellStyle name="Output 2 7 2 3 2 12" xfId="39868"/>
    <cellStyle name="Output 2 7 2 3 2 12 2" xfId="39869"/>
    <cellStyle name="Output 2 7 2 3 2 12 3" xfId="39870"/>
    <cellStyle name="Output 2 7 2 3 2 12 4" xfId="39871"/>
    <cellStyle name="Output 2 7 2 3 2 12 5" xfId="39872"/>
    <cellStyle name="Output 2 7 2 3 2 13" xfId="39873"/>
    <cellStyle name="Output 2 7 2 3 2 13 2" xfId="39874"/>
    <cellStyle name="Output 2 7 2 3 2 13 3" xfId="39875"/>
    <cellStyle name="Output 2 7 2 3 2 13 4" xfId="39876"/>
    <cellStyle name="Output 2 7 2 3 2 13 5" xfId="39877"/>
    <cellStyle name="Output 2 7 2 3 2 14" xfId="39878"/>
    <cellStyle name="Output 2 7 2 3 2 14 2" xfId="39879"/>
    <cellStyle name="Output 2 7 2 3 2 14 3" xfId="39880"/>
    <cellStyle name="Output 2 7 2 3 2 14 4" xfId="39881"/>
    <cellStyle name="Output 2 7 2 3 2 14 5" xfId="39882"/>
    <cellStyle name="Output 2 7 2 3 2 15" xfId="39883"/>
    <cellStyle name="Output 2 7 2 3 2 15 2" xfId="39884"/>
    <cellStyle name="Output 2 7 2 3 2 15 3" xfId="39885"/>
    <cellStyle name="Output 2 7 2 3 2 15 4" xfId="39886"/>
    <cellStyle name="Output 2 7 2 3 2 15 5" xfId="39887"/>
    <cellStyle name="Output 2 7 2 3 2 16" xfId="39888"/>
    <cellStyle name="Output 2 7 2 3 2 16 2" xfId="39889"/>
    <cellStyle name="Output 2 7 2 3 2 16 3" xfId="39890"/>
    <cellStyle name="Output 2 7 2 3 2 16 4" xfId="39891"/>
    <cellStyle name="Output 2 7 2 3 2 16 5" xfId="39892"/>
    <cellStyle name="Output 2 7 2 3 2 17" xfId="39893"/>
    <cellStyle name="Output 2 7 2 3 2 17 2" xfId="39894"/>
    <cellStyle name="Output 2 7 2 3 2 17 3" xfId="39895"/>
    <cellStyle name="Output 2 7 2 3 2 17 4" xfId="39896"/>
    <cellStyle name="Output 2 7 2 3 2 17 5" xfId="39897"/>
    <cellStyle name="Output 2 7 2 3 2 18" xfId="39898"/>
    <cellStyle name="Output 2 7 2 3 2 18 2" xfId="39899"/>
    <cellStyle name="Output 2 7 2 3 2 18 3" xfId="39900"/>
    <cellStyle name="Output 2 7 2 3 2 18 4" xfId="39901"/>
    <cellStyle name="Output 2 7 2 3 2 18 5" xfId="39902"/>
    <cellStyle name="Output 2 7 2 3 2 19" xfId="39903"/>
    <cellStyle name="Output 2 7 2 3 2 2" xfId="39904"/>
    <cellStyle name="Output 2 7 2 3 2 2 2" xfId="39905"/>
    <cellStyle name="Output 2 7 2 3 2 2 2 2" xfId="39906"/>
    <cellStyle name="Output 2 7 2 3 2 2 2 3" xfId="39907"/>
    <cellStyle name="Output 2 7 2 3 2 2 2 4" xfId="39908"/>
    <cellStyle name="Output 2 7 2 3 2 2 2 5" xfId="39909"/>
    <cellStyle name="Output 2 7 2 3 2 2 2 6" xfId="39910"/>
    <cellStyle name="Output 2 7 2 3 2 2 2 7" xfId="39911"/>
    <cellStyle name="Output 2 7 2 3 2 2 3" xfId="39912"/>
    <cellStyle name="Output 2 7 2 3 2 2 4" xfId="39913"/>
    <cellStyle name="Output 2 7 2 3 2 2 5" xfId="39914"/>
    <cellStyle name="Output 2 7 2 3 2 3" xfId="39915"/>
    <cellStyle name="Output 2 7 2 3 2 3 2" xfId="39916"/>
    <cellStyle name="Output 2 7 2 3 2 3 2 2" xfId="39917"/>
    <cellStyle name="Output 2 7 2 3 2 3 2 3" xfId="39918"/>
    <cellStyle name="Output 2 7 2 3 2 3 2 4" xfId="39919"/>
    <cellStyle name="Output 2 7 2 3 2 3 2 5" xfId="39920"/>
    <cellStyle name="Output 2 7 2 3 2 3 2 6" xfId="39921"/>
    <cellStyle name="Output 2 7 2 3 2 3 2 7" xfId="39922"/>
    <cellStyle name="Output 2 7 2 3 2 3 3" xfId="39923"/>
    <cellStyle name="Output 2 7 2 3 2 3 4" xfId="39924"/>
    <cellStyle name="Output 2 7 2 3 2 3 5" xfId="39925"/>
    <cellStyle name="Output 2 7 2 3 2 4" xfId="39926"/>
    <cellStyle name="Output 2 7 2 3 2 4 2" xfId="39927"/>
    <cellStyle name="Output 2 7 2 3 2 4 2 2" xfId="39928"/>
    <cellStyle name="Output 2 7 2 3 2 4 2 3" xfId="39929"/>
    <cellStyle name="Output 2 7 2 3 2 4 2 4" xfId="39930"/>
    <cellStyle name="Output 2 7 2 3 2 4 2 5" xfId="39931"/>
    <cellStyle name="Output 2 7 2 3 2 4 2 6" xfId="39932"/>
    <cellStyle name="Output 2 7 2 3 2 4 2 7" xfId="39933"/>
    <cellStyle name="Output 2 7 2 3 2 4 3" xfId="39934"/>
    <cellStyle name="Output 2 7 2 3 2 4 4" xfId="39935"/>
    <cellStyle name="Output 2 7 2 3 2 4 5" xfId="39936"/>
    <cellStyle name="Output 2 7 2 3 2 5" xfId="39937"/>
    <cellStyle name="Output 2 7 2 3 2 5 2" xfId="39938"/>
    <cellStyle name="Output 2 7 2 3 2 5 3" xfId="39939"/>
    <cellStyle name="Output 2 7 2 3 2 5 4" xfId="39940"/>
    <cellStyle name="Output 2 7 2 3 2 5 5" xfId="39941"/>
    <cellStyle name="Output 2 7 2 3 2 5 6" xfId="39942"/>
    <cellStyle name="Output 2 7 2 3 2 5 7" xfId="39943"/>
    <cellStyle name="Output 2 7 2 3 2 5 8" xfId="39944"/>
    <cellStyle name="Output 2 7 2 3 2 6" xfId="39945"/>
    <cellStyle name="Output 2 7 2 3 2 6 2" xfId="39946"/>
    <cellStyle name="Output 2 7 2 3 2 6 3" xfId="39947"/>
    <cellStyle name="Output 2 7 2 3 2 6 4" xfId="39948"/>
    <cellStyle name="Output 2 7 2 3 2 6 5" xfId="39949"/>
    <cellStyle name="Output 2 7 2 3 2 6 6" xfId="39950"/>
    <cellStyle name="Output 2 7 2 3 2 6 7" xfId="39951"/>
    <cellStyle name="Output 2 7 2 3 2 7" xfId="39952"/>
    <cellStyle name="Output 2 7 2 3 2 7 2" xfId="39953"/>
    <cellStyle name="Output 2 7 2 3 2 7 3" xfId="39954"/>
    <cellStyle name="Output 2 7 2 3 2 7 4" xfId="39955"/>
    <cellStyle name="Output 2 7 2 3 2 7 5" xfId="39956"/>
    <cellStyle name="Output 2 7 2 3 2 8" xfId="39957"/>
    <cellStyle name="Output 2 7 2 3 2 8 2" xfId="39958"/>
    <cellStyle name="Output 2 7 2 3 2 8 3" xfId="39959"/>
    <cellStyle name="Output 2 7 2 3 2 8 4" xfId="39960"/>
    <cellStyle name="Output 2 7 2 3 2 8 5" xfId="39961"/>
    <cellStyle name="Output 2 7 2 3 2 9" xfId="39962"/>
    <cellStyle name="Output 2 7 2 3 2 9 2" xfId="39963"/>
    <cellStyle name="Output 2 7 2 3 2 9 3" xfId="39964"/>
    <cellStyle name="Output 2 7 2 3 2 9 4" xfId="39965"/>
    <cellStyle name="Output 2 7 2 3 2 9 5" xfId="39966"/>
    <cellStyle name="Output 2 7 2 3 3" xfId="39967"/>
    <cellStyle name="Output 2 7 2 3 3 10" xfId="39968"/>
    <cellStyle name="Output 2 7 2 3 3 2" xfId="39969"/>
    <cellStyle name="Output 2 7 2 3 3 2 2" xfId="39970"/>
    <cellStyle name="Output 2 7 2 3 3 2 2 2" xfId="39971"/>
    <cellStyle name="Output 2 7 2 3 3 2 2 3" xfId="39972"/>
    <cellStyle name="Output 2 7 2 3 3 2 2 4" xfId="39973"/>
    <cellStyle name="Output 2 7 2 3 3 2 2 5" xfId="39974"/>
    <cellStyle name="Output 2 7 2 3 3 2 2 6" xfId="39975"/>
    <cellStyle name="Output 2 7 2 3 3 2 2 7" xfId="39976"/>
    <cellStyle name="Output 2 7 2 3 3 2 3" xfId="39977"/>
    <cellStyle name="Output 2 7 2 3 3 2 4" xfId="39978"/>
    <cellStyle name="Output 2 7 2 3 3 3" xfId="39979"/>
    <cellStyle name="Output 2 7 2 3 3 3 2" xfId="39980"/>
    <cellStyle name="Output 2 7 2 3 3 3 2 2" xfId="39981"/>
    <cellStyle name="Output 2 7 2 3 3 3 2 3" xfId="39982"/>
    <cellStyle name="Output 2 7 2 3 3 3 2 4" xfId="39983"/>
    <cellStyle name="Output 2 7 2 3 3 3 2 5" xfId="39984"/>
    <cellStyle name="Output 2 7 2 3 3 3 2 6" xfId="39985"/>
    <cellStyle name="Output 2 7 2 3 3 3 2 7" xfId="39986"/>
    <cellStyle name="Output 2 7 2 3 3 3 3" xfId="39987"/>
    <cellStyle name="Output 2 7 2 3 3 3 4" xfId="39988"/>
    <cellStyle name="Output 2 7 2 3 3 4" xfId="39989"/>
    <cellStyle name="Output 2 7 2 3 3 4 2" xfId="39990"/>
    <cellStyle name="Output 2 7 2 3 3 4 2 2" xfId="39991"/>
    <cellStyle name="Output 2 7 2 3 3 4 2 3" xfId="39992"/>
    <cellStyle name="Output 2 7 2 3 3 4 2 4" xfId="39993"/>
    <cellStyle name="Output 2 7 2 3 3 4 2 5" xfId="39994"/>
    <cellStyle name="Output 2 7 2 3 3 4 2 6" xfId="39995"/>
    <cellStyle name="Output 2 7 2 3 3 4 2 7" xfId="39996"/>
    <cellStyle name="Output 2 7 2 3 3 4 3" xfId="39997"/>
    <cellStyle name="Output 2 7 2 3 3 4 4" xfId="39998"/>
    <cellStyle name="Output 2 7 2 3 3 5" xfId="39999"/>
    <cellStyle name="Output 2 7 2 3 3 5 2" xfId="40000"/>
    <cellStyle name="Output 2 7 2 3 3 5 3" xfId="40001"/>
    <cellStyle name="Output 2 7 2 3 3 5 4" xfId="40002"/>
    <cellStyle name="Output 2 7 2 3 3 5 5" xfId="40003"/>
    <cellStyle name="Output 2 7 2 3 3 5 6" xfId="40004"/>
    <cellStyle name="Output 2 7 2 3 3 5 7" xfId="40005"/>
    <cellStyle name="Output 2 7 2 3 3 5 8" xfId="40006"/>
    <cellStyle name="Output 2 7 2 3 3 6" xfId="40007"/>
    <cellStyle name="Output 2 7 2 3 3 6 2" xfId="40008"/>
    <cellStyle name="Output 2 7 2 3 3 6 3" xfId="40009"/>
    <cellStyle name="Output 2 7 2 3 3 6 4" xfId="40010"/>
    <cellStyle name="Output 2 7 2 3 3 6 5" xfId="40011"/>
    <cellStyle name="Output 2 7 2 3 3 6 6" xfId="40012"/>
    <cellStyle name="Output 2 7 2 3 3 6 7" xfId="40013"/>
    <cellStyle name="Output 2 7 2 3 3 7" xfId="40014"/>
    <cellStyle name="Output 2 7 2 3 3 8" xfId="40015"/>
    <cellStyle name="Output 2 7 2 3 3 9" xfId="40016"/>
    <cellStyle name="Output 2 7 2 3 4" xfId="40017"/>
    <cellStyle name="Output 2 7 2 3 4 2" xfId="40018"/>
    <cellStyle name="Output 2 7 2 3 4 2 2" xfId="40019"/>
    <cellStyle name="Output 2 7 2 3 4 2 3" xfId="40020"/>
    <cellStyle name="Output 2 7 2 3 4 2 4" xfId="40021"/>
    <cellStyle name="Output 2 7 2 3 4 2 5" xfId="40022"/>
    <cellStyle name="Output 2 7 2 3 4 2 6" xfId="40023"/>
    <cellStyle name="Output 2 7 2 3 4 2 7" xfId="40024"/>
    <cellStyle name="Output 2 7 2 3 4 3" xfId="40025"/>
    <cellStyle name="Output 2 7 2 3 4 4" xfId="40026"/>
    <cellStyle name="Output 2 7 2 3 4 5" xfId="40027"/>
    <cellStyle name="Output 2 7 2 3 5" xfId="40028"/>
    <cellStyle name="Output 2 7 2 3 5 2" xfId="40029"/>
    <cellStyle name="Output 2 7 2 3 5 2 2" xfId="40030"/>
    <cellStyle name="Output 2 7 2 3 5 2 3" xfId="40031"/>
    <cellStyle name="Output 2 7 2 3 5 2 4" xfId="40032"/>
    <cellStyle name="Output 2 7 2 3 5 2 5" xfId="40033"/>
    <cellStyle name="Output 2 7 2 3 5 2 6" xfId="40034"/>
    <cellStyle name="Output 2 7 2 3 5 2 7" xfId="40035"/>
    <cellStyle name="Output 2 7 2 3 5 3" xfId="40036"/>
    <cellStyle name="Output 2 7 2 3 5 4" xfId="40037"/>
    <cellStyle name="Output 2 7 2 3 5 5" xfId="40038"/>
    <cellStyle name="Output 2 7 2 3 6" xfId="40039"/>
    <cellStyle name="Output 2 7 2 3 6 2" xfId="40040"/>
    <cellStyle name="Output 2 7 2 3 6 2 2" xfId="40041"/>
    <cellStyle name="Output 2 7 2 3 6 2 3" xfId="40042"/>
    <cellStyle name="Output 2 7 2 3 6 2 4" xfId="40043"/>
    <cellStyle name="Output 2 7 2 3 6 2 5" xfId="40044"/>
    <cellStyle name="Output 2 7 2 3 6 2 6" xfId="40045"/>
    <cellStyle name="Output 2 7 2 3 6 2 7" xfId="40046"/>
    <cellStyle name="Output 2 7 2 3 6 3" xfId="40047"/>
    <cellStyle name="Output 2 7 2 3 6 4" xfId="40048"/>
    <cellStyle name="Output 2 7 2 3 6 5" xfId="40049"/>
    <cellStyle name="Output 2 7 2 3 7" xfId="40050"/>
    <cellStyle name="Output 2 7 2 3 7 2" xfId="40051"/>
    <cellStyle name="Output 2 7 2 3 7 2 2" xfId="40052"/>
    <cellStyle name="Output 2 7 2 3 7 2 3" xfId="40053"/>
    <cellStyle name="Output 2 7 2 3 7 2 4" xfId="40054"/>
    <cellStyle name="Output 2 7 2 3 7 2 5" xfId="40055"/>
    <cellStyle name="Output 2 7 2 3 7 2 6" xfId="40056"/>
    <cellStyle name="Output 2 7 2 3 7 2 7" xfId="40057"/>
    <cellStyle name="Output 2 7 2 3 7 3" xfId="40058"/>
    <cellStyle name="Output 2 7 2 3 7 4" xfId="40059"/>
    <cellStyle name="Output 2 7 2 3 7 5" xfId="40060"/>
    <cellStyle name="Output 2 7 2 3 8" xfId="40061"/>
    <cellStyle name="Output 2 7 2 3 8 2" xfId="40062"/>
    <cellStyle name="Output 2 7 2 3 8 3" xfId="40063"/>
    <cellStyle name="Output 2 7 2 3 8 4" xfId="40064"/>
    <cellStyle name="Output 2 7 2 3 8 5" xfId="40065"/>
    <cellStyle name="Output 2 7 2 3 8 6" xfId="40066"/>
    <cellStyle name="Output 2 7 2 3 8 7" xfId="40067"/>
    <cellStyle name="Output 2 7 2 3 8 8" xfId="40068"/>
    <cellStyle name="Output 2 7 2 3 9" xfId="40069"/>
    <cellStyle name="Output 2 7 2 3 9 2" xfId="40070"/>
    <cellStyle name="Output 2 7 2 3 9 3" xfId="40071"/>
    <cellStyle name="Output 2 7 2 3 9 4" xfId="40072"/>
    <cellStyle name="Output 2 7 2 3 9 5" xfId="40073"/>
    <cellStyle name="Output 2 7 2 3 9 6" xfId="40074"/>
    <cellStyle name="Output 2 7 2 3 9 7" xfId="40075"/>
    <cellStyle name="Output 2 7 2 4" xfId="40076"/>
    <cellStyle name="Output 2 7 2 4 10" xfId="40077"/>
    <cellStyle name="Output 2 7 2 4 10 2" xfId="40078"/>
    <cellStyle name="Output 2 7 2 4 10 3" xfId="40079"/>
    <cellStyle name="Output 2 7 2 4 10 4" xfId="40080"/>
    <cellStyle name="Output 2 7 2 4 10 5" xfId="40081"/>
    <cellStyle name="Output 2 7 2 4 11" xfId="40082"/>
    <cellStyle name="Output 2 7 2 4 11 2" xfId="40083"/>
    <cellStyle name="Output 2 7 2 4 11 3" xfId="40084"/>
    <cellStyle name="Output 2 7 2 4 11 4" xfId="40085"/>
    <cellStyle name="Output 2 7 2 4 11 5" xfId="40086"/>
    <cellStyle name="Output 2 7 2 4 12" xfId="40087"/>
    <cellStyle name="Output 2 7 2 4 12 2" xfId="40088"/>
    <cellStyle name="Output 2 7 2 4 12 3" xfId="40089"/>
    <cellStyle name="Output 2 7 2 4 12 4" xfId="40090"/>
    <cellStyle name="Output 2 7 2 4 12 5" xfId="40091"/>
    <cellStyle name="Output 2 7 2 4 13" xfId="40092"/>
    <cellStyle name="Output 2 7 2 4 13 2" xfId="40093"/>
    <cellStyle name="Output 2 7 2 4 13 3" xfId="40094"/>
    <cellStyle name="Output 2 7 2 4 13 4" xfId="40095"/>
    <cellStyle name="Output 2 7 2 4 13 5" xfId="40096"/>
    <cellStyle name="Output 2 7 2 4 14" xfId="40097"/>
    <cellStyle name="Output 2 7 2 4 14 2" xfId="40098"/>
    <cellStyle name="Output 2 7 2 4 14 3" xfId="40099"/>
    <cellStyle name="Output 2 7 2 4 14 4" xfId="40100"/>
    <cellStyle name="Output 2 7 2 4 14 5" xfId="40101"/>
    <cellStyle name="Output 2 7 2 4 15" xfId="40102"/>
    <cellStyle name="Output 2 7 2 4 15 2" xfId="40103"/>
    <cellStyle name="Output 2 7 2 4 15 3" xfId="40104"/>
    <cellStyle name="Output 2 7 2 4 15 4" xfId="40105"/>
    <cellStyle name="Output 2 7 2 4 15 5" xfId="40106"/>
    <cellStyle name="Output 2 7 2 4 16" xfId="40107"/>
    <cellStyle name="Output 2 7 2 4 16 2" xfId="40108"/>
    <cellStyle name="Output 2 7 2 4 16 3" xfId="40109"/>
    <cellStyle name="Output 2 7 2 4 16 4" xfId="40110"/>
    <cellStyle name="Output 2 7 2 4 16 5" xfId="40111"/>
    <cellStyle name="Output 2 7 2 4 17" xfId="40112"/>
    <cellStyle name="Output 2 7 2 4 17 2" xfId="40113"/>
    <cellStyle name="Output 2 7 2 4 17 3" xfId="40114"/>
    <cellStyle name="Output 2 7 2 4 17 4" xfId="40115"/>
    <cellStyle name="Output 2 7 2 4 17 5" xfId="40116"/>
    <cellStyle name="Output 2 7 2 4 18" xfId="40117"/>
    <cellStyle name="Output 2 7 2 4 18 2" xfId="40118"/>
    <cellStyle name="Output 2 7 2 4 18 3" xfId="40119"/>
    <cellStyle name="Output 2 7 2 4 18 4" xfId="40120"/>
    <cellStyle name="Output 2 7 2 4 18 5" xfId="40121"/>
    <cellStyle name="Output 2 7 2 4 19" xfId="40122"/>
    <cellStyle name="Output 2 7 2 4 2" xfId="40123"/>
    <cellStyle name="Output 2 7 2 4 2 2" xfId="40124"/>
    <cellStyle name="Output 2 7 2 4 2 2 2" xfId="40125"/>
    <cellStyle name="Output 2 7 2 4 2 2 3" xfId="40126"/>
    <cellStyle name="Output 2 7 2 4 2 2 4" xfId="40127"/>
    <cellStyle name="Output 2 7 2 4 2 2 5" xfId="40128"/>
    <cellStyle name="Output 2 7 2 4 2 2 6" xfId="40129"/>
    <cellStyle name="Output 2 7 2 4 2 2 7" xfId="40130"/>
    <cellStyle name="Output 2 7 2 4 2 3" xfId="40131"/>
    <cellStyle name="Output 2 7 2 4 2 4" xfId="40132"/>
    <cellStyle name="Output 2 7 2 4 2 5" xfId="40133"/>
    <cellStyle name="Output 2 7 2 4 3" xfId="40134"/>
    <cellStyle name="Output 2 7 2 4 3 2" xfId="40135"/>
    <cellStyle name="Output 2 7 2 4 3 2 2" xfId="40136"/>
    <cellStyle name="Output 2 7 2 4 3 2 3" xfId="40137"/>
    <cellStyle name="Output 2 7 2 4 3 2 4" xfId="40138"/>
    <cellStyle name="Output 2 7 2 4 3 2 5" xfId="40139"/>
    <cellStyle name="Output 2 7 2 4 3 2 6" xfId="40140"/>
    <cellStyle name="Output 2 7 2 4 3 2 7" xfId="40141"/>
    <cellStyle name="Output 2 7 2 4 3 3" xfId="40142"/>
    <cellStyle name="Output 2 7 2 4 3 4" xfId="40143"/>
    <cellStyle name="Output 2 7 2 4 3 5" xfId="40144"/>
    <cellStyle name="Output 2 7 2 4 4" xfId="40145"/>
    <cellStyle name="Output 2 7 2 4 4 2" xfId="40146"/>
    <cellStyle name="Output 2 7 2 4 4 2 2" xfId="40147"/>
    <cellStyle name="Output 2 7 2 4 4 2 3" xfId="40148"/>
    <cellStyle name="Output 2 7 2 4 4 2 4" xfId="40149"/>
    <cellStyle name="Output 2 7 2 4 4 2 5" xfId="40150"/>
    <cellStyle name="Output 2 7 2 4 4 2 6" xfId="40151"/>
    <cellStyle name="Output 2 7 2 4 4 2 7" xfId="40152"/>
    <cellStyle name="Output 2 7 2 4 4 3" xfId="40153"/>
    <cellStyle name="Output 2 7 2 4 4 4" xfId="40154"/>
    <cellStyle name="Output 2 7 2 4 4 5" xfId="40155"/>
    <cellStyle name="Output 2 7 2 4 5" xfId="40156"/>
    <cellStyle name="Output 2 7 2 4 5 2" xfId="40157"/>
    <cellStyle name="Output 2 7 2 4 5 3" xfId="40158"/>
    <cellStyle name="Output 2 7 2 4 5 4" xfId="40159"/>
    <cellStyle name="Output 2 7 2 4 5 5" xfId="40160"/>
    <cellStyle name="Output 2 7 2 4 5 6" xfId="40161"/>
    <cellStyle name="Output 2 7 2 4 5 7" xfId="40162"/>
    <cellStyle name="Output 2 7 2 4 5 8" xfId="40163"/>
    <cellStyle name="Output 2 7 2 4 6" xfId="40164"/>
    <cellStyle name="Output 2 7 2 4 6 2" xfId="40165"/>
    <cellStyle name="Output 2 7 2 4 6 3" xfId="40166"/>
    <cellStyle name="Output 2 7 2 4 6 4" xfId="40167"/>
    <cellStyle name="Output 2 7 2 4 6 5" xfId="40168"/>
    <cellStyle name="Output 2 7 2 4 6 6" xfId="40169"/>
    <cellStyle name="Output 2 7 2 4 6 7" xfId="40170"/>
    <cellStyle name="Output 2 7 2 4 7" xfId="40171"/>
    <cellStyle name="Output 2 7 2 4 7 2" xfId="40172"/>
    <cellStyle name="Output 2 7 2 4 7 3" xfId="40173"/>
    <cellStyle name="Output 2 7 2 4 7 4" xfId="40174"/>
    <cellStyle name="Output 2 7 2 4 7 5" xfId="40175"/>
    <cellStyle name="Output 2 7 2 4 8" xfId="40176"/>
    <cellStyle name="Output 2 7 2 4 8 2" xfId="40177"/>
    <cellStyle name="Output 2 7 2 4 8 3" xfId="40178"/>
    <cellStyle name="Output 2 7 2 4 8 4" xfId="40179"/>
    <cellStyle name="Output 2 7 2 4 8 5" xfId="40180"/>
    <cellStyle name="Output 2 7 2 4 9" xfId="40181"/>
    <cellStyle name="Output 2 7 2 4 9 2" xfId="40182"/>
    <cellStyle name="Output 2 7 2 4 9 3" xfId="40183"/>
    <cellStyle name="Output 2 7 2 4 9 4" xfId="40184"/>
    <cellStyle name="Output 2 7 2 4 9 5" xfId="40185"/>
    <cellStyle name="Output 2 7 2 5" xfId="40186"/>
    <cellStyle name="Output 2 7 2 5 10" xfId="40187"/>
    <cellStyle name="Output 2 7 2 5 2" xfId="40188"/>
    <cellStyle name="Output 2 7 2 5 2 2" xfId="40189"/>
    <cellStyle name="Output 2 7 2 5 2 2 2" xfId="40190"/>
    <cellStyle name="Output 2 7 2 5 2 2 3" xfId="40191"/>
    <cellStyle name="Output 2 7 2 5 2 2 4" xfId="40192"/>
    <cellStyle name="Output 2 7 2 5 2 2 5" xfId="40193"/>
    <cellStyle name="Output 2 7 2 5 2 2 6" xfId="40194"/>
    <cellStyle name="Output 2 7 2 5 2 2 7" xfId="40195"/>
    <cellStyle name="Output 2 7 2 5 2 3" xfId="40196"/>
    <cellStyle name="Output 2 7 2 5 2 4" xfId="40197"/>
    <cellStyle name="Output 2 7 2 5 3" xfId="40198"/>
    <cellStyle name="Output 2 7 2 5 3 2" xfId="40199"/>
    <cellStyle name="Output 2 7 2 5 3 2 2" xfId="40200"/>
    <cellStyle name="Output 2 7 2 5 3 2 3" xfId="40201"/>
    <cellStyle name="Output 2 7 2 5 3 2 4" xfId="40202"/>
    <cellStyle name="Output 2 7 2 5 3 2 5" xfId="40203"/>
    <cellStyle name="Output 2 7 2 5 3 2 6" xfId="40204"/>
    <cellStyle name="Output 2 7 2 5 3 2 7" xfId="40205"/>
    <cellStyle name="Output 2 7 2 5 3 3" xfId="40206"/>
    <cellStyle name="Output 2 7 2 5 3 4" xfId="40207"/>
    <cellStyle name="Output 2 7 2 5 4" xfId="40208"/>
    <cellStyle name="Output 2 7 2 5 4 2" xfId="40209"/>
    <cellStyle name="Output 2 7 2 5 4 2 2" xfId="40210"/>
    <cellStyle name="Output 2 7 2 5 4 2 3" xfId="40211"/>
    <cellStyle name="Output 2 7 2 5 4 2 4" xfId="40212"/>
    <cellStyle name="Output 2 7 2 5 4 2 5" xfId="40213"/>
    <cellStyle name="Output 2 7 2 5 4 2 6" xfId="40214"/>
    <cellStyle name="Output 2 7 2 5 4 2 7" xfId="40215"/>
    <cellStyle name="Output 2 7 2 5 4 3" xfId="40216"/>
    <cellStyle name="Output 2 7 2 5 4 4" xfId="40217"/>
    <cellStyle name="Output 2 7 2 5 5" xfId="40218"/>
    <cellStyle name="Output 2 7 2 5 5 2" xfId="40219"/>
    <cellStyle name="Output 2 7 2 5 5 3" xfId="40220"/>
    <cellStyle name="Output 2 7 2 5 5 4" xfId="40221"/>
    <cellStyle name="Output 2 7 2 5 5 5" xfId="40222"/>
    <cellStyle name="Output 2 7 2 5 5 6" xfId="40223"/>
    <cellStyle name="Output 2 7 2 5 5 7" xfId="40224"/>
    <cellStyle name="Output 2 7 2 5 5 8" xfId="40225"/>
    <cellStyle name="Output 2 7 2 5 6" xfId="40226"/>
    <cellStyle name="Output 2 7 2 5 6 2" xfId="40227"/>
    <cellStyle name="Output 2 7 2 5 6 3" xfId="40228"/>
    <cellStyle name="Output 2 7 2 5 6 4" xfId="40229"/>
    <cellStyle name="Output 2 7 2 5 6 5" xfId="40230"/>
    <cellStyle name="Output 2 7 2 5 6 6" xfId="40231"/>
    <cellStyle name="Output 2 7 2 5 6 7" xfId="40232"/>
    <cellStyle name="Output 2 7 2 5 7" xfId="40233"/>
    <cellStyle name="Output 2 7 2 5 8" xfId="40234"/>
    <cellStyle name="Output 2 7 2 5 9" xfId="40235"/>
    <cellStyle name="Output 2 7 2 6" xfId="40236"/>
    <cellStyle name="Output 2 7 2 6 2" xfId="40237"/>
    <cellStyle name="Output 2 7 2 6 2 2" xfId="40238"/>
    <cellStyle name="Output 2 7 2 6 2 3" xfId="40239"/>
    <cellStyle name="Output 2 7 2 6 2 4" xfId="40240"/>
    <cellStyle name="Output 2 7 2 6 2 5" xfId="40241"/>
    <cellStyle name="Output 2 7 2 6 2 6" xfId="40242"/>
    <cellStyle name="Output 2 7 2 6 2 7" xfId="40243"/>
    <cellStyle name="Output 2 7 2 6 3" xfId="40244"/>
    <cellStyle name="Output 2 7 2 6 4" xfId="40245"/>
    <cellStyle name="Output 2 7 2 6 5" xfId="40246"/>
    <cellStyle name="Output 2 7 2 7" xfId="40247"/>
    <cellStyle name="Output 2 7 2 7 2" xfId="40248"/>
    <cellStyle name="Output 2 7 2 7 2 2" xfId="40249"/>
    <cellStyle name="Output 2 7 2 7 2 3" xfId="40250"/>
    <cellStyle name="Output 2 7 2 7 2 4" xfId="40251"/>
    <cellStyle name="Output 2 7 2 7 2 5" xfId="40252"/>
    <cellStyle name="Output 2 7 2 7 2 6" xfId="40253"/>
    <cellStyle name="Output 2 7 2 7 2 7" xfId="40254"/>
    <cellStyle name="Output 2 7 2 7 3" xfId="40255"/>
    <cellStyle name="Output 2 7 2 7 4" xfId="40256"/>
    <cellStyle name="Output 2 7 2 7 5" xfId="40257"/>
    <cellStyle name="Output 2 7 2 8" xfId="40258"/>
    <cellStyle name="Output 2 7 2 8 2" xfId="40259"/>
    <cellStyle name="Output 2 7 2 8 2 2" xfId="40260"/>
    <cellStyle name="Output 2 7 2 8 2 3" xfId="40261"/>
    <cellStyle name="Output 2 7 2 8 2 4" xfId="40262"/>
    <cellStyle name="Output 2 7 2 8 2 5" xfId="40263"/>
    <cellStyle name="Output 2 7 2 8 2 6" xfId="40264"/>
    <cellStyle name="Output 2 7 2 8 2 7" xfId="40265"/>
    <cellStyle name="Output 2 7 2 8 3" xfId="40266"/>
    <cellStyle name="Output 2 7 2 8 4" xfId="40267"/>
    <cellStyle name="Output 2 7 2 8 5" xfId="40268"/>
    <cellStyle name="Output 2 7 2 9" xfId="40269"/>
    <cellStyle name="Output 2 7 2 9 2" xfId="40270"/>
    <cellStyle name="Output 2 7 2 9 2 2" xfId="40271"/>
    <cellStyle name="Output 2 7 2 9 2 3" xfId="40272"/>
    <cellStyle name="Output 2 7 2 9 2 4" xfId="40273"/>
    <cellStyle name="Output 2 7 2 9 2 5" xfId="40274"/>
    <cellStyle name="Output 2 7 2 9 2 6" xfId="40275"/>
    <cellStyle name="Output 2 7 2 9 2 7" xfId="40276"/>
    <cellStyle name="Output 2 7 2 9 3" xfId="40277"/>
    <cellStyle name="Output 2 7 2 9 4" xfId="40278"/>
    <cellStyle name="Output 2 7 2 9 5" xfId="40279"/>
    <cellStyle name="Output 2 7 20" xfId="40280"/>
    <cellStyle name="Output 2 7 3" xfId="40281"/>
    <cellStyle name="Output 2 7 3 10" xfId="40282"/>
    <cellStyle name="Output 2 7 3 10 2" xfId="40283"/>
    <cellStyle name="Output 2 7 3 10 3" xfId="40284"/>
    <cellStyle name="Output 2 7 3 10 4" xfId="40285"/>
    <cellStyle name="Output 2 7 3 10 5" xfId="40286"/>
    <cellStyle name="Output 2 7 3 10 6" xfId="40287"/>
    <cellStyle name="Output 2 7 3 10 7" xfId="40288"/>
    <cellStyle name="Output 2 7 3 10 8" xfId="40289"/>
    <cellStyle name="Output 2 7 3 11" xfId="40290"/>
    <cellStyle name="Output 2 7 3 11 2" xfId="40291"/>
    <cellStyle name="Output 2 7 3 11 3" xfId="40292"/>
    <cellStyle name="Output 2 7 3 11 4" xfId="40293"/>
    <cellStyle name="Output 2 7 3 11 5" xfId="40294"/>
    <cellStyle name="Output 2 7 3 11 6" xfId="40295"/>
    <cellStyle name="Output 2 7 3 11 7" xfId="40296"/>
    <cellStyle name="Output 2 7 3 12" xfId="40297"/>
    <cellStyle name="Output 2 7 3 12 2" xfId="40298"/>
    <cellStyle name="Output 2 7 3 12 3" xfId="40299"/>
    <cellStyle name="Output 2 7 3 12 4" xfId="40300"/>
    <cellStyle name="Output 2 7 3 12 5" xfId="40301"/>
    <cellStyle name="Output 2 7 3 13" xfId="40302"/>
    <cellStyle name="Output 2 7 3 13 2" xfId="40303"/>
    <cellStyle name="Output 2 7 3 13 3" xfId="40304"/>
    <cellStyle name="Output 2 7 3 13 4" xfId="40305"/>
    <cellStyle name="Output 2 7 3 13 5" xfId="40306"/>
    <cellStyle name="Output 2 7 3 14" xfId="40307"/>
    <cellStyle name="Output 2 7 3 14 2" xfId="40308"/>
    <cellStyle name="Output 2 7 3 14 3" xfId="40309"/>
    <cellStyle name="Output 2 7 3 14 4" xfId="40310"/>
    <cellStyle name="Output 2 7 3 14 5" xfId="40311"/>
    <cellStyle name="Output 2 7 3 15" xfId="40312"/>
    <cellStyle name="Output 2 7 3 15 2" xfId="40313"/>
    <cellStyle name="Output 2 7 3 15 3" xfId="40314"/>
    <cellStyle name="Output 2 7 3 15 4" xfId="40315"/>
    <cellStyle name="Output 2 7 3 15 5" xfId="40316"/>
    <cellStyle name="Output 2 7 3 16" xfId="40317"/>
    <cellStyle name="Output 2 7 3 16 2" xfId="40318"/>
    <cellStyle name="Output 2 7 3 16 3" xfId="40319"/>
    <cellStyle name="Output 2 7 3 16 4" xfId="40320"/>
    <cellStyle name="Output 2 7 3 16 5" xfId="40321"/>
    <cellStyle name="Output 2 7 3 17" xfId="40322"/>
    <cellStyle name="Output 2 7 3 17 2" xfId="40323"/>
    <cellStyle name="Output 2 7 3 17 3" xfId="40324"/>
    <cellStyle name="Output 2 7 3 17 4" xfId="40325"/>
    <cellStyle name="Output 2 7 3 17 5" xfId="40326"/>
    <cellStyle name="Output 2 7 3 18" xfId="40327"/>
    <cellStyle name="Output 2 7 3 2" xfId="40328"/>
    <cellStyle name="Output 2 7 3 2 10" xfId="40329"/>
    <cellStyle name="Output 2 7 3 2 10 2" xfId="40330"/>
    <cellStyle name="Output 2 7 3 2 10 3" xfId="40331"/>
    <cellStyle name="Output 2 7 3 2 10 4" xfId="40332"/>
    <cellStyle name="Output 2 7 3 2 10 5" xfId="40333"/>
    <cellStyle name="Output 2 7 3 2 11" xfId="40334"/>
    <cellStyle name="Output 2 7 3 2 11 2" xfId="40335"/>
    <cellStyle name="Output 2 7 3 2 11 3" xfId="40336"/>
    <cellStyle name="Output 2 7 3 2 11 4" xfId="40337"/>
    <cellStyle name="Output 2 7 3 2 11 5" xfId="40338"/>
    <cellStyle name="Output 2 7 3 2 12" xfId="40339"/>
    <cellStyle name="Output 2 7 3 2 12 2" xfId="40340"/>
    <cellStyle name="Output 2 7 3 2 12 3" xfId="40341"/>
    <cellStyle name="Output 2 7 3 2 12 4" xfId="40342"/>
    <cellStyle name="Output 2 7 3 2 12 5" xfId="40343"/>
    <cellStyle name="Output 2 7 3 2 13" xfId="40344"/>
    <cellStyle name="Output 2 7 3 2 13 2" xfId="40345"/>
    <cellStyle name="Output 2 7 3 2 13 3" xfId="40346"/>
    <cellStyle name="Output 2 7 3 2 13 4" xfId="40347"/>
    <cellStyle name="Output 2 7 3 2 13 5" xfId="40348"/>
    <cellStyle name="Output 2 7 3 2 14" xfId="40349"/>
    <cellStyle name="Output 2 7 3 2 14 2" xfId="40350"/>
    <cellStyle name="Output 2 7 3 2 14 3" xfId="40351"/>
    <cellStyle name="Output 2 7 3 2 14 4" xfId="40352"/>
    <cellStyle name="Output 2 7 3 2 14 5" xfId="40353"/>
    <cellStyle name="Output 2 7 3 2 15" xfId="40354"/>
    <cellStyle name="Output 2 7 3 2 15 2" xfId="40355"/>
    <cellStyle name="Output 2 7 3 2 15 3" xfId="40356"/>
    <cellStyle name="Output 2 7 3 2 15 4" xfId="40357"/>
    <cellStyle name="Output 2 7 3 2 15 5" xfId="40358"/>
    <cellStyle name="Output 2 7 3 2 16" xfId="40359"/>
    <cellStyle name="Output 2 7 3 2 16 2" xfId="40360"/>
    <cellStyle name="Output 2 7 3 2 16 3" xfId="40361"/>
    <cellStyle name="Output 2 7 3 2 16 4" xfId="40362"/>
    <cellStyle name="Output 2 7 3 2 16 5" xfId="40363"/>
    <cellStyle name="Output 2 7 3 2 17" xfId="40364"/>
    <cellStyle name="Output 2 7 3 2 17 2" xfId="40365"/>
    <cellStyle name="Output 2 7 3 2 17 3" xfId="40366"/>
    <cellStyle name="Output 2 7 3 2 17 4" xfId="40367"/>
    <cellStyle name="Output 2 7 3 2 17 5" xfId="40368"/>
    <cellStyle name="Output 2 7 3 2 18" xfId="40369"/>
    <cellStyle name="Output 2 7 3 2 18 2" xfId="40370"/>
    <cellStyle name="Output 2 7 3 2 18 3" xfId="40371"/>
    <cellStyle name="Output 2 7 3 2 18 4" xfId="40372"/>
    <cellStyle name="Output 2 7 3 2 18 5" xfId="40373"/>
    <cellStyle name="Output 2 7 3 2 19" xfId="40374"/>
    <cellStyle name="Output 2 7 3 2 2" xfId="40375"/>
    <cellStyle name="Output 2 7 3 2 2 10" xfId="40376"/>
    <cellStyle name="Output 2 7 3 2 2 10 2" xfId="40377"/>
    <cellStyle name="Output 2 7 3 2 2 10 3" xfId="40378"/>
    <cellStyle name="Output 2 7 3 2 2 10 4" xfId="40379"/>
    <cellStyle name="Output 2 7 3 2 2 10 5" xfId="40380"/>
    <cellStyle name="Output 2 7 3 2 2 11" xfId="40381"/>
    <cellStyle name="Output 2 7 3 2 2 11 2" xfId="40382"/>
    <cellStyle name="Output 2 7 3 2 2 11 3" xfId="40383"/>
    <cellStyle name="Output 2 7 3 2 2 11 4" xfId="40384"/>
    <cellStyle name="Output 2 7 3 2 2 11 5" xfId="40385"/>
    <cellStyle name="Output 2 7 3 2 2 12" xfId="40386"/>
    <cellStyle name="Output 2 7 3 2 2 12 2" xfId="40387"/>
    <cellStyle name="Output 2 7 3 2 2 12 3" xfId="40388"/>
    <cellStyle name="Output 2 7 3 2 2 12 4" xfId="40389"/>
    <cellStyle name="Output 2 7 3 2 2 12 5" xfId="40390"/>
    <cellStyle name="Output 2 7 3 2 2 13" xfId="40391"/>
    <cellStyle name="Output 2 7 3 2 2 13 2" xfId="40392"/>
    <cellStyle name="Output 2 7 3 2 2 13 3" xfId="40393"/>
    <cellStyle name="Output 2 7 3 2 2 13 4" xfId="40394"/>
    <cellStyle name="Output 2 7 3 2 2 13 5" xfId="40395"/>
    <cellStyle name="Output 2 7 3 2 2 14" xfId="40396"/>
    <cellStyle name="Output 2 7 3 2 2 14 2" xfId="40397"/>
    <cellStyle name="Output 2 7 3 2 2 14 3" xfId="40398"/>
    <cellStyle name="Output 2 7 3 2 2 14 4" xfId="40399"/>
    <cellStyle name="Output 2 7 3 2 2 14 5" xfId="40400"/>
    <cellStyle name="Output 2 7 3 2 2 15" xfId="40401"/>
    <cellStyle name="Output 2 7 3 2 2 15 2" xfId="40402"/>
    <cellStyle name="Output 2 7 3 2 2 15 3" xfId="40403"/>
    <cellStyle name="Output 2 7 3 2 2 15 4" xfId="40404"/>
    <cellStyle name="Output 2 7 3 2 2 15 5" xfId="40405"/>
    <cellStyle name="Output 2 7 3 2 2 16" xfId="40406"/>
    <cellStyle name="Output 2 7 3 2 2 16 2" xfId="40407"/>
    <cellStyle name="Output 2 7 3 2 2 16 3" xfId="40408"/>
    <cellStyle name="Output 2 7 3 2 2 16 4" xfId="40409"/>
    <cellStyle name="Output 2 7 3 2 2 16 5" xfId="40410"/>
    <cellStyle name="Output 2 7 3 2 2 17" xfId="40411"/>
    <cellStyle name="Output 2 7 3 2 2 17 2" xfId="40412"/>
    <cellStyle name="Output 2 7 3 2 2 17 3" xfId="40413"/>
    <cellStyle name="Output 2 7 3 2 2 17 4" xfId="40414"/>
    <cellStyle name="Output 2 7 3 2 2 17 5" xfId="40415"/>
    <cellStyle name="Output 2 7 3 2 2 18" xfId="40416"/>
    <cellStyle name="Output 2 7 3 2 2 18 2" xfId="40417"/>
    <cellStyle name="Output 2 7 3 2 2 18 3" xfId="40418"/>
    <cellStyle name="Output 2 7 3 2 2 18 4" xfId="40419"/>
    <cellStyle name="Output 2 7 3 2 2 18 5" xfId="40420"/>
    <cellStyle name="Output 2 7 3 2 2 19" xfId="40421"/>
    <cellStyle name="Output 2 7 3 2 2 2" xfId="40422"/>
    <cellStyle name="Output 2 7 3 2 2 2 2" xfId="40423"/>
    <cellStyle name="Output 2 7 3 2 2 2 2 2" xfId="40424"/>
    <cellStyle name="Output 2 7 3 2 2 2 2 3" xfId="40425"/>
    <cellStyle name="Output 2 7 3 2 2 2 2 4" xfId="40426"/>
    <cellStyle name="Output 2 7 3 2 2 2 2 5" xfId="40427"/>
    <cellStyle name="Output 2 7 3 2 2 2 2 6" xfId="40428"/>
    <cellStyle name="Output 2 7 3 2 2 2 2 7" xfId="40429"/>
    <cellStyle name="Output 2 7 3 2 2 2 3" xfId="40430"/>
    <cellStyle name="Output 2 7 3 2 2 2 4" xfId="40431"/>
    <cellStyle name="Output 2 7 3 2 2 2 5" xfId="40432"/>
    <cellStyle name="Output 2 7 3 2 2 3" xfId="40433"/>
    <cellStyle name="Output 2 7 3 2 2 3 2" xfId="40434"/>
    <cellStyle name="Output 2 7 3 2 2 3 2 2" xfId="40435"/>
    <cellStyle name="Output 2 7 3 2 2 3 2 3" xfId="40436"/>
    <cellStyle name="Output 2 7 3 2 2 3 2 4" xfId="40437"/>
    <cellStyle name="Output 2 7 3 2 2 3 2 5" xfId="40438"/>
    <cellStyle name="Output 2 7 3 2 2 3 2 6" xfId="40439"/>
    <cellStyle name="Output 2 7 3 2 2 3 2 7" xfId="40440"/>
    <cellStyle name="Output 2 7 3 2 2 3 3" xfId="40441"/>
    <cellStyle name="Output 2 7 3 2 2 3 4" xfId="40442"/>
    <cellStyle name="Output 2 7 3 2 2 3 5" xfId="40443"/>
    <cellStyle name="Output 2 7 3 2 2 4" xfId="40444"/>
    <cellStyle name="Output 2 7 3 2 2 4 2" xfId="40445"/>
    <cellStyle name="Output 2 7 3 2 2 4 2 2" xfId="40446"/>
    <cellStyle name="Output 2 7 3 2 2 4 2 3" xfId="40447"/>
    <cellStyle name="Output 2 7 3 2 2 4 2 4" xfId="40448"/>
    <cellStyle name="Output 2 7 3 2 2 4 2 5" xfId="40449"/>
    <cellStyle name="Output 2 7 3 2 2 4 2 6" xfId="40450"/>
    <cellStyle name="Output 2 7 3 2 2 4 2 7" xfId="40451"/>
    <cellStyle name="Output 2 7 3 2 2 4 3" xfId="40452"/>
    <cellStyle name="Output 2 7 3 2 2 4 4" xfId="40453"/>
    <cellStyle name="Output 2 7 3 2 2 4 5" xfId="40454"/>
    <cellStyle name="Output 2 7 3 2 2 5" xfId="40455"/>
    <cellStyle name="Output 2 7 3 2 2 5 2" xfId="40456"/>
    <cellStyle name="Output 2 7 3 2 2 5 3" xfId="40457"/>
    <cellStyle name="Output 2 7 3 2 2 5 4" xfId="40458"/>
    <cellStyle name="Output 2 7 3 2 2 5 5" xfId="40459"/>
    <cellStyle name="Output 2 7 3 2 2 5 6" xfId="40460"/>
    <cellStyle name="Output 2 7 3 2 2 5 7" xfId="40461"/>
    <cellStyle name="Output 2 7 3 2 2 5 8" xfId="40462"/>
    <cellStyle name="Output 2 7 3 2 2 6" xfId="40463"/>
    <cellStyle name="Output 2 7 3 2 2 6 2" xfId="40464"/>
    <cellStyle name="Output 2 7 3 2 2 6 3" xfId="40465"/>
    <cellStyle name="Output 2 7 3 2 2 6 4" xfId="40466"/>
    <cellStyle name="Output 2 7 3 2 2 6 5" xfId="40467"/>
    <cellStyle name="Output 2 7 3 2 2 6 6" xfId="40468"/>
    <cellStyle name="Output 2 7 3 2 2 6 7" xfId="40469"/>
    <cellStyle name="Output 2 7 3 2 2 7" xfId="40470"/>
    <cellStyle name="Output 2 7 3 2 2 7 2" xfId="40471"/>
    <cellStyle name="Output 2 7 3 2 2 7 3" xfId="40472"/>
    <cellStyle name="Output 2 7 3 2 2 7 4" xfId="40473"/>
    <cellStyle name="Output 2 7 3 2 2 7 5" xfId="40474"/>
    <cellStyle name="Output 2 7 3 2 2 8" xfId="40475"/>
    <cellStyle name="Output 2 7 3 2 2 8 2" xfId="40476"/>
    <cellStyle name="Output 2 7 3 2 2 8 3" xfId="40477"/>
    <cellStyle name="Output 2 7 3 2 2 8 4" xfId="40478"/>
    <cellStyle name="Output 2 7 3 2 2 8 5" xfId="40479"/>
    <cellStyle name="Output 2 7 3 2 2 9" xfId="40480"/>
    <cellStyle name="Output 2 7 3 2 2 9 2" xfId="40481"/>
    <cellStyle name="Output 2 7 3 2 2 9 3" xfId="40482"/>
    <cellStyle name="Output 2 7 3 2 2 9 4" xfId="40483"/>
    <cellStyle name="Output 2 7 3 2 2 9 5" xfId="40484"/>
    <cellStyle name="Output 2 7 3 2 3" xfId="40485"/>
    <cellStyle name="Output 2 7 3 2 3 10" xfId="40486"/>
    <cellStyle name="Output 2 7 3 2 3 2" xfId="40487"/>
    <cellStyle name="Output 2 7 3 2 3 2 2" xfId="40488"/>
    <cellStyle name="Output 2 7 3 2 3 2 2 2" xfId="40489"/>
    <cellStyle name="Output 2 7 3 2 3 2 2 3" xfId="40490"/>
    <cellStyle name="Output 2 7 3 2 3 2 2 4" xfId="40491"/>
    <cellStyle name="Output 2 7 3 2 3 2 2 5" xfId="40492"/>
    <cellStyle name="Output 2 7 3 2 3 2 2 6" xfId="40493"/>
    <cellStyle name="Output 2 7 3 2 3 2 2 7" xfId="40494"/>
    <cellStyle name="Output 2 7 3 2 3 2 3" xfId="40495"/>
    <cellStyle name="Output 2 7 3 2 3 2 4" xfId="40496"/>
    <cellStyle name="Output 2 7 3 2 3 3" xfId="40497"/>
    <cellStyle name="Output 2 7 3 2 3 3 2" xfId="40498"/>
    <cellStyle name="Output 2 7 3 2 3 3 2 2" xfId="40499"/>
    <cellStyle name="Output 2 7 3 2 3 3 2 3" xfId="40500"/>
    <cellStyle name="Output 2 7 3 2 3 3 2 4" xfId="40501"/>
    <cellStyle name="Output 2 7 3 2 3 3 2 5" xfId="40502"/>
    <cellStyle name="Output 2 7 3 2 3 3 2 6" xfId="40503"/>
    <cellStyle name="Output 2 7 3 2 3 3 2 7" xfId="40504"/>
    <cellStyle name="Output 2 7 3 2 3 3 3" xfId="40505"/>
    <cellStyle name="Output 2 7 3 2 3 3 4" xfId="40506"/>
    <cellStyle name="Output 2 7 3 2 3 4" xfId="40507"/>
    <cellStyle name="Output 2 7 3 2 3 4 2" xfId="40508"/>
    <cellStyle name="Output 2 7 3 2 3 4 2 2" xfId="40509"/>
    <cellStyle name="Output 2 7 3 2 3 4 2 3" xfId="40510"/>
    <cellStyle name="Output 2 7 3 2 3 4 2 4" xfId="40511"/>
    <cellStyle name="Output 2 7 3 2 3 4 2 5" xfId="40512"/>
    <cellStyle name="Output 2 7 3 2 3 4 2 6" xfId="40513"/>
    <cellStyle name="Output 2 7 3 2 3 4 2 7" xfId="40514"/>
    <cellStyle name="Output 2 7 3 2 3 4 3" xfId="40515"/>
    <cellStyle name="Output 2 7 3 2 3 4 4" xfId="40516"/>
    <cellStyle name="Output 2 7 3 2 3 5" xfId="40517"/>
    <cellStyle name="Output 2 7 3 2 3 5 2" xfId="40518"/>
    <cellStyle name="Output 2 7 3 2 3 5 3" xfId="40519"/>
    <cellStyle name="Output 2 7 3 2 3 5 4" xfId="40520"/>
    <cellStyle name="Output 2 7 3 2 3 5 5" xfId="40521"/>
    <cellStyle name="Output 2 7 3 2 3 5 6" xfId="40522"/>
    <cellStyle name="Output 2 7 3 2 3 5 7" xfId="40523"/>
    <cellStyle name="Output 2 7 3 2 3 5 8" xfId="40524"/>
    <cellStyle name="Output 2 7 3 2 3 6" xfId="40525"/>
    <cellStyle name="Output 2 7 3 2 3 6 2" xfId="40526"/>
    <cellStyle name="Output 2 7 3 2 3 6 3" xfId="40527"/>
    <cellStyle name="Output 2 7 3 2 3 6 4" xfId="40528"/>
    <cellStyle name="Output 2 7 3 2 3 6 5" xfId="40529"/>
    <cellStyle name="Output 2 7 3 2 3 6 6" xfId="40530"/>
    <cellStyle name="Output 2 7 3 2 3 6 7" xfId="40531"/>
    <cellStyle name="Output 2 7 3 2 3 7" xfId="40532"/>
    <cellStyle name="Output 2 7 3 2 3 8" xfId="40533"/>
    <cellStyle name="Output 2 7 3 2 3 9" xfId="40534"/>
    <cellStyle name="Output 2 7 3 2 4" xfId="40535"/>
    <cellStyle name="Output 2 7 3 2 4 2" xfId="40536"/>
    <cellStyle name="Output 2 7 3 2 4 2 2" xfId="40537"/>
    <cellStyle name="Output 2 7 3 2 4 2 3" xfId="40538"/>
    <cellStyle name="Output 2 7 3 2 4 2 4" xfId="40539"/>
    <cellStyle name="Output 2 7 3 2 4 2 5" xfId="40540"/>
    <cellStyle name="Output 2 7 3 2 4 2 6" xfId="40541"/>
    <cellStyle name="Output 2 7 3 2 4 2 7" xfId="40542"/>
    <cellStyle name="Output 2 7 3 2 4 3" xfId="40543"/>
    <cellStyle name="Output 2 7 3 2 4 4" xfId="40544"/>
    <cellStyle name="Output 2 7 3 2 4 5" xfId="40545"/>
    <cellStyle name="Output 2 7 3 2 5" xfId="40546"/>
    <cellStyle name="Output 2 7 3 2 5 2" xfId="40547"/>
    <cellStyle name="Output 2 7 3 2 5 2 2" xfId="40548"/>
    <cellStyle name="Output 2 7 3 2 5 2 3" xfId="40549"/>
    <cellStyle name="Output 2 7 3 2 5 2 4" xfId="40550"/>
    <cellStyle name="Output 2 7 3 2 5 2 5" xfId="40551"/>
    <cellStyle name="Output 2 7 3 2 5 2 6" xfId="40552"/>
    <cellStyle name="Output 2 7 3 2 5 2 7" xfId="40553"/>
    <cellStyle name="Output 2 7 3 2 5 3" xfId="40554"/>
    <cellStyle name="Output 2 7 3 2 5 4" xfId="40555"/>
    <cellStyle name="Output 2 7 3 2 5 5" xfId="40556"/>
    <cellStyle name="Output 2 7 3 2 6" xfId="40557"/>
    <cellStyle name="Output 2 7 3 2 6 2" xfId="40558"/>
    <cellStyle name="Output 2 7 3 2 6 2 2" xfId="40559"/>
    <cellStyle name="Output 2 7 3 2 6 2 3" xfId="40560"/>
    <cellStyle name="Output 2 7 3 2 6 2 4" xfId="40561"/>
    <cellStyle name="Output 2 7 3 2 6 2 5" xfId="40562"/>
    <cellStyle name="Output 2 7 3 2 6 2 6" xfId="40563"/>
    <cellStyle name="Output 2 7 3 2 6 2 7" xfId="40564"/>
    <cellStyle name="Output 2 7 3 2 6 3" xfId="40565"/>
    <cellStyle name="Output 2 7 3 2 6 4" xfId="40566"/>
    <cellStyle name="Output 2 7 3 2 6 5" xfId="40567"/>
    <cellStyle name="Output 2 7 3 2 7" xfId="40568"/>
    <cellStyle name="Output 2 7 3 2 7 2" xfId="40569"/>
    <cellStyle name="Output 2 7 3 2 7 2 2" xfId="40570"/>
    <cellStyle name="Output 2 7 3 2 7 2 3" xfId="40571"/>
    <cellStyle name="Output 2 7 3 2 7 2 4" xfId="40572"/>
    <cellStyle name="Output 2 7 3 2 7 2 5" xfId="40573"/>
    <cellStyle name="Output 2 7 3 2 7 2 6" xfId="40574"/>
    <cellStyle name="Output 2 7 3 2 7 2 7" xfId="40575"/>
    <cellStyle name="Output 2 7 3 2 7 3" xfId="40576"/>
    <cellStyle name="Output 2 7 3 2 7 4" xfId="40577"/>
    <cellStyle name="Output 2 7 3 2 7 5" xfId="40578"/>
    <cellStyle name="Output 2 7 3 2 8" xfId="40579"/>
    <cellStyle name="Output 2 7 3 2 8 2" xfId="40580"/>
    <cellStyle name="Output 2 7 3 2 8 3" xfId="40581"/>
    <cellStyle name="Output 2 7 3 2 8 4" xfId="40582"/>
    <cellStyle name="Output 2 7 3 2 8 5" xfId="40583"/>
    <cellStyle name="Output 2 7 3 2 8 6" xfId="40584"/>
    <cellStyle name="Output 2 7 3 2 8 7" xfId="40585"/>
    <cellStyle name="Output 2 7 3 2 8 8" xfId="40586"/>
    <cellStyle name="Output 2 7 3 2 9" xfId="40587"/>
    <cellStyle name="Output 2 7 3 2 9 2" xfId="40588"/>
    <cellStyle name="Output 2 7 3 2 9 3" xfId="40589"/>
    <cellStyle name="Output 2 7 3 2 9 4" xfId="40590"/>
    <cellStyle name="Output 2 7 3 2 9 5" xfId="40591"/>
    <cellStyle name="Output 2 7 3 2 9 6" xfId="40592"/>
    <cellStyle name="Output 2 7 3 2 9 7" xfId="40593"/>
    <cellStyle name="Output 2 7 3 3" xfId="40594"/>
    <cellStyle name="Output 2 7 3 3 10" xfId="40595"/>
    <cellStyle name="Output 2 7 3 3 10 2" xfId="40596"/>
    <cellStyle name="Output 2 7 3 3 10 3" xfId="40597"/>
    <cellStyle name="Output 2 7 3 3 10 4" xfId="40598"/>
    <cellStyle name="Output 2 7 3 3 10 5" xfId="40599"/>
    <cellStyle name="Output 2 7 3 3 11" xfId="40600"/>
    <cellStyle name="Output 2 7 3 3 11 2" xfId="40601"/>
    <cellStyle name="Output 2 7 3 3 11 3" xfId="40602"/>
    <cellStyle name="Output 2 7 3 3 11 4" xfId="40603"/>
    <cellStyle name="Output 2 7 3 3 11 5" xfId="40604"/>
    <cellStyle name="Output 2 7 3 3 12" xfId="40605"/>
    <cellStyle name="Output 2 7 3 3 12 2" xfId="40606"/>
    <cellStyle name="Output 2 7 3 3 12 3" xfId="40607"/>
    <cellStyle name="Output 2 7 3 3 12 4" xfId="40608"/>
    <cellStyle name="Output 2 7 3 3 12 5" xfId="40609"/>
    <cellStyle name="Output 2 7 3 3 13" xfId="40610"/>
    <cellStyle name="Output 2 7 3 3 13 2" xfId="40611"/>
    <cellStyle name="Output 2 7 3 3 13 3" xfId="40612"/>
    <cellStyle name="Output 2 7 3 3 13 4" xfId="40613"/>
    <cellStyle name="Output 2 7 3 3 13 5" xfId="40614"/>
    <cellStyle name="Output 2 7 3 3 14" xfId="40615"/>
    <cellStyle name="Output 2 7 3 3 14 2" xfId="40616"/>
    <cellStyle name="Output 2 7 3 3 14 3" xfId="40617"/>
    <cellStyle name="Output 2 7 3 3 14 4" xfId="40618"/>
    <cellStyle name="Output 2 7 3 3 14 5" xfId="40619"/>
    <cellStyle name="Output 2 7 3 3 15" xfId="40620"/>
    <cellStyle name="Output 2 7 3 3 15 2" xfId="40621"/>
    <cellStyle name="Output 2 7 3 3 15 3" xfId="40622"/>
    <cellStyle name="Output 2 7 3 3 15 4" xfId="40623"/>
    <cellStyle name="Output 2 7 3 3 15 5" xfId="40624"/>
    <cellStyle name="Output 2 7 3 3 16" xfId="40625"/>
    <cellStyle name="Output 2 7 3 3 16 2" xfId="40626"/>
    <cellStyle name="Output 2 7 3 3 16 3" xfId="40627"/>
    <cellStyle name="Output 2 7 3 3 16 4" xfId="40628"/>
    <cellStyle name="Output 2 7 3 3 16 5" xfId="40629"/>
    <cellStyle name="Output 2 7 3 3 17" xfId="40630"/>
    <cellStyle name="Output 2 7 3 3 17 2" xfId="40631"/>
    <cellStyle name="Output 2 7 3 3 17 3" xfId="40632"/>
    <cellStyle name="Output 2 7 3 3 17 4" xfId="40633"/>
    <cellStyle name="Output 2 7 3 3 17 5" xfId="40634"/>
    <cellStyle name="Output 2 7 3 3 18" xfId="40635"/>
    <cellStyle name="Output 2 7 3 3 18 2" xfId="40636"/>
    <cellStyle name="Output 2 7 3 3 18 3" xfId="40637"/>
    <cellStyle name="Output 2 7 3 3 18 4" xfId="40638"/>
    <cellStyle name="Output 2 7 3 3 18 5" xfId="40639"/>
    <cellStyle name="Output 2 7 3 3 19" xfId="40640"/>
    <cellStyle name="Output 2 7 3 3 2" xfId="40641"/>
    <cellStyle name="Output 2 7 3 3 2 10" xfId="40642"/>
    <cellStyle name="Output 2 7 3 3 2 10 2" xfId="40643"/>
    <cellStyle name="Output 2 7 3 3 2 10 3" xfId="40644"/>
    <cellStyle name="Output 2 7 3 3 2 10 4" xfId="40645"/>
    <cellStyle name="Output 2 7 3 3 2 10 5" xfId="40646"/>
    <cellStyle name="Output 2 7 3 3 2 11" xfId="40647"/>
    <cellStyle name="Output 2 7 3 3 2 11 2" xfId="40648"/>
    <cellStyle name="Output 2 7 3 3 2 11 3" xfId="40649"/>
    <cellStyle name="Output 2 7 3 3 2 11 4" xfId="40650"/>
    <cellStyle name="Output 2 7 3 3 2 11 5" xfId="40651"/>
    <cellStyle name="Output 2 7 3 3 2 12" xfId="40652"/>
    <cellStyle name="Output 2 7 3 3 2 12 2" xfId="40653"/>
    <cellStyle name="Output 2 7 3 3 2 12 3" xfId="40654"/>
    <cellStyle name="Output 2 7 3 3 2 12 4" xfId="40655"/>
    <cellStyle name="Output 2 7 3 3 2 12 5" xfId="40656"/>
    <cellStyle name="Output 2 7 3 3 2 13" xfId="40657"/>
    <cellStyle name="Output 2 7 3 3 2 13 2" xfId="40658"/>
    <cellStyle name="Output 2 7 3 3 2 13 3" xfId="40659"/>
    <cellStyle name="Output 2 7 3 3 2 13 4" xfId="40660"/>
    <cellStyle name="Output 2 7 3 3 2 13 5" xfId="40661"/>
    <cellStyle name="Output 2 7 3 3 2 14" xfId="40662"/>
    <cellStyle name="Output 2 7 3 3 2 14 2" xfId="40663"/>
    <cellStyle name="Output 2 7 3 3 2 14 3" xfId="40664"/>
    <cellStyle name="Output 2 7 3 3 2 14 4" xfId="40665"/>
    <cellStyle name="Output 2 7 3 3 2 14 5" xfId="40666"/>
    <cellStyle name="Output 2 7 3 3 2 15" xfId="40667"/>
    <cellStyle name="Output 2 7 3 3 2 15 2" xfId="40668"/>
    <cellStyle name="Output 2 7 3 3 2 15 3" xfId="40669"/>
    <cellStyle name="Output 2 7 3 3 2 15 4" xfId="40670"/>
    <cellStyle name="Output 2 7 3 3 2 15 5" xfId="40671"/>
    <cellStyle name="Output 2 7 3 3 2 16" xfId="40672"/>
    <cellStyle name="Output 2 7 3 3 2 16 2" xfId="40673"/>
    <cellStyle name="Output 2 7 3 3 2 16 3" xfId="40674"/>
    <cellStyle name="Output 2 7 3 3 2 16 4" xfId="40675"/>
    <cellStyle name="Output 2 7 3 3 2 16 5" xfId="40676"/>
    <cellStyle name="Output 2 7 3 3 2 17" xfId="40677"/>
    <cellStyle name="Output 2 7 3 3 2 17 2" xfId="40678"/>
    <cellStyle name="Output 2 7 3 3 2 17 3" xfId="40679"/>
    <cellStyle name="Output 2 7 3 3 2 17 4" xfId="40680"/>
    <cellStyle name="Output 2 7 3 3 2 17 5" xfId="40681"/>
    <cellStyle name="Output 2 7 3 3 2 18" xfId="40682"/>
    <cellStyle name="Output 2 7 3 3 2 18 2" xfId="40683"/>
    <cellStyle name="Output 2 7 3 3 2 18 3" xfId="40684"/>
    <cellStyle name="Output 2 7 3 3 2 18 4" xfId="40685"/>
    <cellStyle name="Output 2 7 3 3 2 18 5" xfId="40686"/>
    <cellStyle name="Output 2 7 3 3 2 19" xfId="40687"/>
    <cellStyle name="Output 2 7 3 3 2 2" xfId="40688"/>
    <cellStyle name="Output 2 7 3 3 2 2 2" xfId="40689"/>
    <cellStyle name="Output 2 7 3 3 2 2 2 2" xfId="40690"/>
    <cellStyle name="Output 2 7 3 3 2 2 2 3" xfId="40691"/>
    <cellStyle name="Output 2 7 3 3 2 2 2 4" xfId="40692"/>
    <cellStyle name="Output 2 7 3 3 2 2 2 5" xfId="40693"/>
    <cellStyle name="Output 2 7 3 3 2 2 2 6" xfId="40694"/>
    <cellStyle name="Output 2 7 3 3 2 2 2 7" xfId="40695"/>
    <cellStyle name="Output 2 7 3 3 2 2 3" xfId="40696"/>
    <cellStyle name="Output 2 7 3 3 2 2 4" xfId="40697"/>
    <cellStyle name="Output 2 7 3 3 2 2 5" xfId="40698"/>
    <cellStyle name="Output 2 7 3 3 2 3" xfId="40699"/>
    <cellStyle name="Output 2 7 3 3 2 3 2" xfId="40700"/>
    <cellStyle name="Output 2 7 3 3 2 3 2 2" xfId="40701"/>
    <cellStyle name="Output 2 7 3 3 2 3 2 3" xfId="40702"/>
    <cellStyle name="Output 2 7 3 3 2 3 2 4" xfId="40703"/>
    <cellStyle name="Output 2 7 3 3 2 3 2 5" xfId="40704"/>
    <cellStyle name="Output 2 7 3 3 2 3 2 6" xfId="40705"/>
    <cellStyle name="Output 2 7 3 3 2 3 2 7" xfId="40706"/>
    <cellStyle name="Output 2 7 3 3 2 3 3" xfId="40707"/>
    <cellStyle name="Output 2 7 3 3 2 3 4" xfId="40708"/>
    <cellStyle name="Output 2 7 3 3 2 3 5" xfId="40709"/>
    <cellStyle name="Output 2 7 3 3 2 4" xfId="40710"/>
    <cellStyle name="Output 2 7 3 3 2 4 2" xfId="40711"/>
    <cellStyle name="Output 2 7 3 3 2 4 2 2" xfId="40712"/>
    <cellStyle name="Output 2 7 3 3 2 4 2 3" xfId="40713"/>
    <cellStyle name="Output 2 7 3 3 2 4 2 4" xfId="40714"/>
    <cellStyle name="Output 2 7 3 3 2 4 2 5" xfId="40715"/>
    <cellStyle name="Output 2 7 3 3 2 4 2 6" xfId="40716"/>
    <cellStyle name="Output 2 7 3 3 2 4 2 7" xfId="40717"/>
    <cellStyle name="Output 2 7 3 3 2 4 3" xfId="40718"/>
    <cellStyle name="Output 2 7 3 3 2 4 4" xfId="40719"/>
    <cellStyle name="Output 2 7 3 3 2 4 5" xfId="40720"/>
    <cellStyle name="Output 2 7 3 3 2 5" xfId="40721"/>
    <cellStyle name="Output 2 7 3 3 2 5 2" xfId="40722"/>
    <cellStyle name="Output 2 7 3 3 2 5 3" xfId="40723"/>
    <cellStyle name="Output 2 7 3 3 2 5 4" xfId="40724"/>
    <cellStyle name="Output 2 7 3 3 2 5 5" xfId="40725"/>
    <cellStyle name="Output 2 7 3 3 2 5 6" xfId="40726"/>
    <cellStyle name="Output 2 7 3 3 2 5 7" xfId="40727"/>
    <cellStyle name="Output 2 7 3 3 2 5 8" xfId="40728"/>
    <cellStyle name="Output 2 7 3 3 2 6" xfId="40729"/>
    <cellStyle name="Output 2 7 3 3 2 6 2" xfId="40730"/>
    <cellStyle name="Output 2 7 3 3 2 6 3" xfId="40731"/>
    <cellStyle name="Output 2 7 3 3 2 6 4" xfId="40732"/>
    <cellStyle name="Output 2 7 3 3 2 6 5" xfId="40733"/>
    <cellStyle name="Output 2 7 3 3 2 6 6" xfId="40734"/>
    <cellStyle name="Output 2 7 3 3 2 6 7" xfId="40735"/>
    <cellStyle name="Output 2 7 3 3 2 7" xfId="40736"/>
    <cellStyle name="Output 2 7 3 3 2 7 2" xfId="40737"/>
    <cellStyle name="Output 2 7 3 3 2 7 3" xfId="40738"/>
    <cellStyle name="Output 2 7 3 3 2 7 4" xfId="40739"/>
    <cellStyle name="Output 2 7 3 3 2 7 5" xfId="40740"/>
    <cellStyle name="Output 2 7 3 3 2 8" xfId="40741"/>
    <cellStyle name="Output 2 7 3 3 2 8 2" xfId="40742"/>
    <cellStyle name="Output 2 7 3 3 2 8 3" xfId="40743"/>
    <cellStyle name="Output 2 7 3 3 2 8 4" xfId="40744"/>
    <cellStyle name="Output 2 7 3 3 2 8 5" xfId="40745"/>
    <cellStyle name="Output 2 7 3 3 2 9" xfId="40746"/>
    <cellStyle name="Output 2 7 3 3 2 9 2" xfId="40747"/>
    <cellStyle name="Output 2 7 3 3 2 9 3" xfId="40748"/>
    <cellStyle name="Output 2 7 3 3 2 9 4" xfId="40749"/>
    <cellStyle name="Output 2 7 3 3 2 9 5" xfId="40750"/>
    <cellStyle name="Output 2 7 3 3 3" xfId="40751"/>
    <cellStyle name="Output 2 7 3 3 3 10" xfId="40752"/>
    <cellStyle name="Output 2 7 3 3 3 2" xfId="40753"/>
    <cellStyle name="Output 2 7 3 3 3 2 2" xfId="40754"/>
    <cellStyle name="Output 2 7 3 3 3 2 2 2" xfId="40755"/>
    <cellStyle name="Output 2 7 3 3 3 2 2 3" xfId="40756"/>
    <cellStyle name="Output 2 7 3 3 3 2 2 4" xfId="40757"/>
    <cellStyle name="Output 2 7 3 3 3 2 2 5" xfId="40758"/>
    <cellStyle name="Output 2 7 3 3 3 2 2 6" xfId="40759"/>
    <cellStyle name="Output 2 7 3 3 3 2 2 7" xfId="40760"/>
    <cellStyle name="Output 2 7 3 3 3 2 3" xfId="40761"/>
    <cellStyle name="Output 2 7 3 3 3 2 4" xfId="40762"/>
    <cellStyle name="Output 2 7 3 3 3 3" xfId="40763"/>
    <cellStyle name="Output 2 7 3 3 3 3 2" xfId="40764"/>
    <cellStyle name="Output 2 7 3 3 3 3 2 2" xfId="40765"/>
    <cellStyle name="Output 2 7 3 3 3 3 2 3" xfId="40766"/>
    <cellStyle name="Output 2 7 3 3 3 3 2 4" xfId="40767"/>
    <cellStyle name="Output 2 7 3 3 3 3 2 5" xfId="40768"/>
    <cellStyle name="Output 2 7 3 3 3 3 2 6" xfId="40769"/>
    <cellStyle name="Output 2 7 3 3 3 3 2 7" xfId="40770"/>
    <cellStyle name="Output 2 7 3 3 3 3 3" xfId="40771"/>
    <cellStyle name="Output 2 7 3 3 3 3 4" xfId="40772"/>
    <cellStyle name="Output 2 7 3 3 3 4" xfId="40773"/>
    <cellStyle name="Output 2 7 3 3 3 4 2" xfId="40774"/>
    <cellStyle name="Output 2 7 3 3 3 4 2 2" xfId="40775"/>
    <cellStyle name="Output 2 7 3 3 3 4 2 3" xfId="40776"/>
    <cellStyle name="Output 2 7 3 3 3 4 2 4" xfId="40777"/>
    <cellStyle name="Output 2 7 3 3 3 4 2 5" xfId="40778"/>
    <cellStyle name="Output 2 7 3 3 3 4 2 6" xfId="40779"/>
    <cellStyle name="Output 2 7 3 3 3 4 2 7" xfId="40780"/>
    <cellStyle name="Output 2 7 3 3 3 4 3" xfId="40781"/>
    <cellStyle name="Output 2 7 3 3 3 4 4" xfId="40782"/>
    <cellStyle name="Output 2 7 3 3 3 5" xfId="40783"/>
    <cellStyle name="Output 2 7 3 3 3 5 2" xfId="40784"/>
    <cellStyle name="Output 2 7 3 3 3 5 3" xfId="40785"/>
    <cellStyle name="Output 2 7 3 3 3 5 4" xfId="40786"/>
    <cellStyle name="Output 2 7 3 3 3 5 5" xfId="40787"/>
    <cellStyle name="Output 2 7 3 3 3 5 6" xfId="40788"/>
    <cellStyle name="Output 2 7 3 3 3 5 7" xfId="40789"/>
    <cellStyle name="Output 2 7 3 3 3 5 8" xfId="40790"/>
    <cellStyle name="Output 2 7 3 3 3 6" xfId="40791"/>
    <cellStyle name="Output 2 7 3 3 3 6 2" xfId="40792"/>
    <cellStyle name="Output 2 7 3 3 3 6 3" xfId="40793"/>
    <cellStyle name="Output 2 7 3 3 3 6 4" xfId="40794"/>
    <cellStyle name="Output 2 7 3 3 3 6 5" xfId="40795"/>
    <cellStyle name="Output 2 7 3 3 3 6 6" xfId="40796"/>
    <cellStyle name="Output 2 7 3 3 3 6 7" xfId="40797"/>
    <cellStyle name="Output 2 7 3 3 3 7" xfId="40798"/>
    <cellStyle name="Output 2 7 3 3 3 8" xfId="40799"/>
    <cellStyle name="Output 2 7 3 3 3 9" xfId="40800"/>
    <cellStyle name="Output 2 7 3 3 4" xfId="40801"/>
    <cellStyle name="Output 2 7 3 3 4 2" xfId="40802"/>
    <cellStyle name="Output 2 7 3 3 4 2 2" xfId="40803"/>
    <cellStyle name="Output 2 7 3 3 4 2 3" xfId="40804"/>
    <cellStyle name="Output 2 7 3 3 4 2 4" xfId="40805"/>
    <cellStyle name="Output 2 7 3 3 4 2 5" xfId="40806"/>
    <cellStyle name="Output 2 7 3 3 4 2 6" xfId="40807"/>
    <cellStyle name="Output 2 7 3 3 4 2 7" xfId="40808"/>
    <cellStyle name="Output 2 7 3 3 4 3" xfId="40809"/>
    <cellStyle name="Output 2 7 3 3 4 4" xfId="40810"/>
    <cellStyle name="Output 2 7 3 3 4 5" xfId="40811"/>
    <cellStyle name="Output 2 7 3 3 5" xfId="40812"/>
    <cellStyle name="Output 2 7 3 3 5 2" xfId="40813"/>
    <cellStyle name="Output 2 7 3 3 5 2 2" xfId="40814"/>
    <cellStyle name="Output 2 7 3 3 5 2 3" xfId="40815"/>
    <cellStyle name="Output 2 7 3 3 5 2 4" xfId="40816"/>
    <cellStyle name="Output 2 7 3 3 5 2 5" xfId="40817"/>
    <cellStyle name="Output 2 7 3 3 5 2 6" xfId="40818"/>
    <cellStyle name="Output 2 7 3 3 5 2 7" xfId="40819"/>
    <cellStyle name="Output 2 7 3 3 5 3" xfId="40820"/>
    <cellStyle name="Output 2 7 3 3 5 4" xfId="40821"/>
    <cellStyle name="Output 2 7 3 3 5 5" xfId="40822"/>
    <cellStyle name="Output 2 7 3 3 6" xfId="40823"/>
    <cellStyle name="Output 2 7 3 3 6 2" xfId="40824"/>
    <cellStyle name="Output 2 7 3 3 6 2 2" xfId="40825"/>
    <cellStyle name="Output 2 7 3 3 6 2 3" xfId="40826"/>
    <cellStyle name="Output 2 7 3 3 6 2 4" xfId="40827"/>
    <cellStyle name="Output 2 7 3 3 6 2 5" xfId="40828"/>
    <cellStyle name="Output 2 7 3 3 6 2 6" xfId="40829"/>
    <cellStyle name="Output 2 7 3 3 6 2 7" xfId="40830"/>
    <cellStyle name="Output 2 7 3 3 6 3" xfId="40831"/>
    <cellStyle name="Output 2 7 3 3 6 4" xfId="40832"/>
    <cellStyle name="Output 2 7 3 3 6 5" xfId="40833"/>
    <cellStyle name="Output 2 7 3 3 7" xfId="40834"/>
    <cellStyle name="Output 2 7 3 3 7 2" xfId="40835"/>
    <cellStyle name="Output 2 7 3 3 7 2 2" xfId="40836"/>
    <cellStyle name="Output 2 7 3 3 7 2 3" xfId="40837"/>
    <cellStyle name="Output 2 7 3 3 7 2 4" xfId="40838"/>
    <cellStyle name="Output 2 7 3 3 7 2 5" xfId="40839"/>
    <cellStyle name="Output 2 7 3 3 7 2 6" xfId="40840"/>
    <cellStyle name="Output 2 7 3 3 7 2 7" xfId="40841"/>
    <cellStyle name="Output 2 7 3 3 7 3" xfId="40842"/>
    <cellStyle name="Output 2 7 3 3 7 4" xfId="40843"/>
    <cellStyle name="Output 2 7 3 3 7 5" xfId="40844"/>
    <cellStyle name="Output 2 7 3 3 8" xfId="40845"/>
    <cellStyle name="Output 2 7 3 3 8 2" xfId="40846"/>
    <cellStyle name="Output 2 7 3 3 8 3" xfId="40847"/>
    <cellStyle name="Output 2 7 3 3 8 4" xfId="40848"/>
    <cellStyle name="Output 2 7 3 3 8 5" xfId="40849"/>
    <cellStyle name="Output 2 7 3 3 8 6" xfId="40850"/>
    <cellStyle name="Output 2 7 3 3 8 7" xfId="40851"/>
    <cellStyle name="Output 2 7 3 3 8 8" xfId="40852"/>
    <cellStyle name="Output 2 7 3 3 9" xfId="40853"/>
    <cellStyle name="Output 2 7 3 3 9 2" xfId="40854"/>
    <cellStyle name="Output 2 7 3 3 9 3" xfId="40855"/>
    <cellStyle name="Output 2 7 3 3 9 4" xfId="40856"/>
    <cellStyle name="Output 2 7 3 3 9 5" xfId="40857"/>
    <cellStyle name="Output 2 7 3 3 9 6" xfId="40858"/>
    <cellStyle name="Output 2 7 3 3 9 7" xfId="40859"/>
    <cellStyle name="Output 2 7 3 4" xfId="40860"/>
    <cellStyle name="Output 2 7 3 4 10" xfId="40861"/>
    <cellStyle name="Output 2 7 3 4 10 2" xfId="40862"/>
    <cellStyle name="Output 2 7 3 4 10 3" xfId="40863"/>
    <cellStyle name="Output 2 7 3 4 10 4" xfId="40864"/>
    <cellStyle name="Output 2 7 3 4 10 5" xfId="40865"/>
    <cellStyle name="Output 2 7 3 4 11" xfId="40866"/>
    <cellStyle name="Output 2 7 3 4 11 2" xfId="40867"/>
    <cellStyle name="Output 2 7 3 4 11 3" xfId="40868"/>
    <cellStyle name="Output 2 7 3 4 11 4" xfId="40869"/>
    <cellStyle name="Output 2 7 3 4 11 5" xfId="40870"/>
    <cellStyle name="Output 2 7 3 4 12" xfId="40871"/>
    <cellStyle name="Output 2 7 3 4 12 2" xfId="40872"/>
    <cellStyle name="Output 2 7 3 4 12 3" xfId="40873"/>
    <cellStyle name="Output 2 7 3 4 12 4" xfId="40874"/>
    <cellStyle name="Output 2 7 3 4 12 5" xfId="40875"/>
    <cellStyle name="Output 2 7 3 4 13" xfId="40876"/>
    <cellStyle name="Output 2 7 3 4 13 2" xfId="40877"/>
    <cellStyle name="Output 2 7 3 4 13 3" xfId="40878"/>
    <cellStyle name="Output 2 7 3 4 13 4" xfId="40879"/>
    <cellStyle name="Output 2 7 3 4 13 5" xfId="40880"/>
    <cellStyle name="Output 2 7 3 4 14" xfId="40881"/>
    <cellStyle name="Output 2 7 3 4 14 2" xfId="40882"/>
    <cellStyle name="Output 2 7 3 4 14 3" xfId="40883"/>
    <cellStyle name="Output 2 7 3 4 14 4" xfId="40884"/>
    <cellStyle name="Output 2 7 3 4 14 5" xfId="40885"/>
    <cellStyle name="Output 2 7 3 4 15" xfId="40886"/>
    <cellStyle name="Output 2 7 3 4 15 2" xfId="40887"/>
    <cellStyle name="Output 2 7 3 4 15 3" xfId="40888"/>
    <cellStyle name="Output 2 7 3 4 15 4" xfId="40889"/>
    <cellStyle name="Output 2 7 3 4 15 5" xfId="40890"/>
    <cellStyle name="Output 2 7 3 4 16" xfId="40891"/>
    <cellStyle name="Output 2 7 3 4 16 2" xfId="40892"/>
    <cellStyle name="Output 2 7 3 4 16 3" xfId="40893"/>
    <cellStyle name="Output 2 7 3 4 16 4" xfId="40894"/>
    <cellStyle name="Output 2 7 3 4 16 5" xfId="40895"/>
    <cellStyle name="Output 2 7 3 4 17" xfId="40896"/>
    <cellStyle name="Output 2 7 3 4 17 2" xfId="40897"/>
    <cellStyle name="Output 2 7 3 4 17 3" xfId="40898"/>
    <cellStyle name="Output 2 7 3 4 17 4" xfId="40899"/>
    <cellStyle name="Output 2 7 3 4 17 5" xfId="40900"/>
    <cellStyle name="Output 2 7 3 4 18" xfId="40901"/>
    <cellStyle name="Output 2 7 3 4 18 2" xfId="40902"/>
    <cellStyle name="Output 2 7 3 4 18 3" xfId="40903"/>
    <cellStyle name="Output 2 7 3 4 18 4" xfId="40904"/>
    <cellStyle name="Output 2 7 3 4 18 5" xfId="40905"/>
    <cellStyle name="Output 2 7 3 4 19" xfId="40906"/>
    <cellStyle name="Output 2 7 3 4 2" xfId="40907"/>
    <cellStyle name="Output 2 7 3 4 2 2" xfId="40908"/>
    <cellStyle name="Output 2 7 3 4 2 2 2" xfId="40909"/>
    <cellStyle name="Output 2 7 3 4 2 2 3" xfId="40910"/>
    <cellStyle name="Output 2 7 3 4 2 2 4" xfId="40911"/>
    <cellStyle name="Output 2 7 3 4 2 2 5" xfId="40912"/>
    <cellStyle name="Output 2 7 3 4 2 2 6" xfId="40913"/>
    <cellStyle name="Output 2 7 3 4 2 2 7" xfId="40914"/>
    <cellStyle name="Output 2 7 3 4 2 3" xfId="40915"/>
    <cellStyle name="Output 2 7 3 4 2 4" xfId="40916"/>
    <cellStyle name="Output 2 7 3 4 2 5" xfId="40917"/>
    <cellStyle name="Output 2 7 3 4 3" xfId="40918"/>
    <cellStyle name="Output 2 7 3 4 3 2" xfId="40919"/>
    <cellStyle name="Output 2 7 3 4 3 2 2" xfId="40920"/>
    <cellStyle name="Output 2 7 3 4 3 2 3" xfId="40921"/>
    <cellStyle name="Output 2 7 3 4 3 2 4" xfId="40922"/>
    <cellStyle name="Output 2 7 3 4 3 2 5" xfId="40923"/>
    <cellStyle name="Output 2 7 3 4 3 2 6" xfId="40924"/>
    <cellStyle name="Output 2 7 3 4 3 2 7" xfId="40925"/>
    <cellStyle name="Output 2 7 3 4 3 3" xfId="40926"/>
    <cellStyle name="Output 2 7 3 4 3 4" xfId="40927"/>
    <cellStyle name="Output 2 7 3 4 3 5" xfId="40928"/>
    <cellStyle name="Output 2 7 3 4 4" xfId="40929"/>
    <cellStyle name="Output 2 7 3 4 4 2" xfId="40930"/>
    <cellStyle name="Output 2 7 3 4 4 2 2" xfId="40931"/>
    <cellStyle name="Output 2 7 3 4 4 2 3" xfId="40932"/>
    <cellStyle name="Output 2 7 3 4 4 2 4" xfId="40933"/>
    <cellStyle name="Output 2 7 3 4 4 2 5" xfId="40934"/>
    <cellStyle name="Output 2 7 3 4 4 2 6" xfId="40935"/>
    <cellStyle name="Output 2 7 3 4 4 2 7" xfId="40936"/>
    <cellStyle name="Output 2 7 3 4 4 3" xfId="40937"/>
    <cellStyle name="Output 2 7 3 4 4 4" xfId="40938"/>
    <cellStyle name="Output 2 7 3 4 4 5" xfId="40939"/>
    <cellStyle name="Output 2 7 3 4 5" xfId="40940"/>
    <cellStyle name="Output 2 7 3 4 5 2" xfId="40941"/>
    <cellStyle name="Output 2 7 3 4 5 3" xfId="40942"/>
    <cellStyle name="Output 2 7 3 4 5 4" xfId="40943"/>
    <cellStyle name="Output 2 7 3 4 5 5" xfId="40944"/>
    <cellStyle name="Output 2 7 3 4 5 6" xfId="40945"/>
    <cellStyle name="Output 2 7 3 4 5 7" xfId="40946"/>
    <cellStyle name="Output 2 7 3 4 5 8" xfId="40947"/>
    <cellStyle name="Output 2 7 3 4 6" xfId="40948"/>
    <cellStyle name="Output 2 7 3 4 6 2" xfId="40949"/>
    <cellStyle name="Output 2 7 3 4 6 3" xfId="40950"/>
    <cellStyle name="Output 2 7 3 4 6 4" xfId="40951"/>
    <cellStyle name="Output 2 7 3 4 6 5" xfId="40952"/>
    <cellStyle name="Output 2 7 3 4 6 6" xfId="40953"/>
    <cellStyle name="Output 2 7 3 4 6 7" xfId="40954"/>
    <cellStyle name="Output 2 7 3 4 7" xfId="40955"/>
    <cellStyle name="Output 2 7 3 4 7 2" xfId="40956"/>
    <cellStyle name="Output 2 7 3 4 7 3" xfId="40957"/>
    <cellStyle name="Output 2 7 3 4 7 4" xfId="40958"/>
    <cellStyle name="Output 2 7 3 4 7 5" xfId="40959"/>
    <cellStyle name="Output 2 7 3 4 8" xfId="40960"/>
    <cellStyle name="Output 2 7 3 4 8 2" xfId="40961"/>
    <cellStyle name="Output 2 7 3 4 8 3" xfId="40962"/>
    <cellStyle name="Output 2 7 3 4 8 4" xfId="40963"/>
    <cellStyle name="Output 2 7 3 4 8 5" xfId="40964"/>
    <cellStyle name="Output 2 7 3 4 9" xfId="40965"/>
    <cellStyle name="Output 2 7 3 4 9 2" xfId="40966"/>
    <cellStyle name="Output 2 7 3 4 9 3" xfId="40967"/>
    <cellStyle name="Output 2 7 3 4 9 4" xfId="40968"/>
    <cellStyle name="Output 2 7 3 4 9 5" xfId="40969"/>
    <cellStyle name="Output 2 7 3 5" xfId="40970"/>
    <cellStyle name="Output 2 7 3 5 10" xfId="40971"/>
    <cellStyle name="Output 2 7 3 5 2" xfId="40972"/>
    <cellStyle name="Output 2 7 3 5 2 2" xfId="40973"/>
    <cellStyle name="Output 2 7 3 5 2 2 2" xfId="40974"/>
    <cellStyle name="Output 2 7 3 5 2 2 3" xfId="40975"/>
    <cellStyle name="Output 2 7 3 5 2 2 4" xfId="40976"/>
    <cellStyle name="Output 2 7 3 5 2 2 5" xfId="40977"/>
    <cellStyle name="Output 2 7 3 5 2 2 6" xfId="40978"/>
    <cellStyle name="Output 2 7 3 5 2 2 7" xfId="40979"/>
    <cellStyle name="Output 2 7 3 5 2 3" xfId="40980"/>
    <cellStyle name="Output 2 7 3 5 2 4" xfId="40981"/>
    <cellStyle name="Output 2 7 3 5 3" xfId="40982"/>
    <cellStyle name="Output 2 7 3 5 3 2" xfId="40983"/>
    <cellStyle name="Output 2 7 3 5 3 2 2" xfId="40984"/>
    <cellStyle name="Output 2 7 3 5 3 2 3" xfId="40985"/>
    <cellStyle name="Output 2 7 3 5 3 2 4" xfId="40986"/>
    <cellStyle name="Output 2 7 3 5 3 2 5" xfId="40987"/>
    <cellStyle name="Output 2 7 3 5 3 2 6" xfId="40988"/>
    <cellStyle name="Output 2 7 3 5 3 2 7" xfId="40989"/>
    <cellStyle name="Output 2 7 3 5 3 3" xfId="40990"/>
    <cellStyle name="Output 2 7 3 5 3 4" xfId="40991"/>
    <cellStyle name="Output 2 7 3 5 4" xfId="40992"/>
    <cellStyle name="Output 2 7 3 5 4 2" xfId="40993"/>
    <cellStyle name="Output 2 7 3 5 4 2 2" xfId="40994"/>
    <cellStyle name="Output 2 7 3 5 4 2 3" xfId="40995"/>
    <cellStyle name="Output 2 7 3 5 4 2 4" xfId="40996"/>
    <cellStyle name="Output 2 7 3 5 4 2 5" xfId="40997"/>
    <cellStyle name="Output 2 7 3 5 4 2 6" xfId="40998"/>
    <cellStyle name="Output 2 7 3 5 4 2 7" xfId="40999"/>
    <cellStyle name="Output 2 7 3 5 4 3" xfId="41000"/>
    <cellStyle name="Output 2 7 3 5 4 4" xfId="41001"/>
    <cellStyle name="Output 2 7 3 5 5" xfId="41002"/>
    <cellStyle name="Output 2 7 3 5 5 2" xfId="41003"/>
    <cellStyle name="Output 2 7 3 5 5 3" xfId="41004"/>
    <cellStyle name="Output 2 7 3 5 5 4" xfId="41005"/>
    <cellStyle name="Output 2 7 3 5 5 5" xfId="41006"/>
    <cellStyle name="Output 2 7 3 5 5 6" xfId="41007"/>
    <cellStyle name="Output 2 7 3 5 5 7" xfId="41008"/>
    <cellStyle name="Output 2 7 3 5 5 8" xfId="41009"/>
    <cellStyle name="Output 2 7 3 5 6" xfId="41010"/>
    <cellStyle name="Output 2 7 3 5 6 2" xfId="41011"/>
    <cellStyle name="Output 2 7 3 5 6 3" xfId="41012"/>
    <cellStyle name="Output 2 7 3 5 6 4" xfId="41013"/>
    <cellStyle name="Output 2 7 3 5 6 5" xfId="41014"/>
    <cellStyle name="Output 2 7 3 5 6 6" xfId="41015"/>
    <cellStyle name="Output 2 7 3 5 6 7" xfId="41016"/>
    <cellStyle name="Output 2 7 3 5 7" xfId="41017"/>
    <cellStyle name="Output 2 7 3 5 8" xfId="41018"/>
    <cellStyle name="Output 2 7 3 5 9" xfId="41019"/>
    <cellStyle name="Output 2 7 3 6" xfId="41020"/>
    <cellStyle name="Output 2 7 3 6 2" xfId="41021"/>
    <cellStyle name="Output 2 7 3 6 2 2" xfId="41022"/>
    <cellStyle name="Output 2 7 3 6 2 3" xfId="41023"/>
    <cellStyle name="Output 2 7 3 6 2 4" xfId="41024"/>
    <cellStyle name="Output 2 7 3 6 2 5" xfId="41025"/>
    <cellStyle name="Output 2 7 3 6 2 6" xfId="41026"/>
    <cellStyle name="Output 2 7 3 6 2 7" xfId="41027"/>
    <cellStyle name="Output 2 7 3 6 3" xfId="41028"/>
    <cellStyle name="Output 2 7 3 6 4" xfId="41029"/>
    <cellStyle name="Output 2 7 3 6 5" xfId="41030"/>
    <cellStyle name="Output 2 7 3 7" xfId="41031"/>
    <cellStyle name="Output 2 7 3 7 2" xfId="41032"/>
    <cellStyle name="Output 2 7 3 7 2 2" xfId="41033"/>
    <cellStyle name="Output 2 7 3 7 2 3" xfId="41034"/>
    <cellStyle name="Output 2 7 3 7 2 4" xfId="41035"/>
    <cellStyle name="Output 2 7 3 7 2 5" xfId="41036"/>
    <cellStyle name="Output 2 7 3 7 2 6" xfId="41037"/>
    <cellStyle name="Output 2 7 3 7 2 7" xfId="41038"/>
    <cellStyle name="Output 2 7 3 7 3" xfId="41039"/>
    <cellStyle name="Output 2 7 3 7 4" xfId="41040"/>
    <cellStyle name="Output 2 7 3 7 5" xfId="41041"/>
    <cellStyle name="Output 2 7 3 8" xfId="41042"/>
    <cellStyle name="Output 2 7 3 8 2" xfId="41043"/>
    <cellStyle name="Output 2 7 3 8 2 2" xfId="41044"/>
    <cellStyle name="Output 2 7 3 8 2 3" xfId="41045"/>
    <cellStyle name="Output 2 7 3 8 2 4" xfId="41046"/>
    <cellStyle name="Output 2 7 3 8 2 5" xfId="41047"/>
    <cellStyle name="Output 2 7 3 8 2 6" xfId="41048"/>
    <cellStyle name="Output 2 7 3 8 2 7" xfId="41049"/>
    <cellStyle name="Output 2 7 3 8 3" xfId="41050"/>
    <cellStyle name="Output 2 7 3 8 4" xfId="41051"/>
    <cellStyle name="Output 2 7 3 8 5" xfId="41052"/>
    <cellStyle name="Output 2 7 3 9" xfId="41053"/>
    <cellStyle name="Output 2 7 3 9 2" xfId="41054"/>
    <cellStyle name="Output 2 7 3 9 2 2" xfId="41055"/>
    <cellStyle name="Output 2 7 3 9 2 3" xfId="41056"/>
    <cellStyle name="Output 2 7 3 9 2 4" xfId="41057"/>
    <cellStyle name="Output 2 7 3 9 2 5" xfId="41058"/>
    <cellStyle name="Output 2 7 3 9 2 6" xfId="41059"/>
    <cellStyle name="Output 2 7 3 9 2 7" xfId="41060"/>
    <cellStyle name="Output 2 7 3 9 3" xfId="41061"/>
    <cellStyle name="Output 2 7 3 9 4" xfId="41062"/>
    <cellStyle name="Output 2 7 3 9 5" xfId="41063"/>
    <cellStyle name="Output 2 7 4" xfId="41064"/>
    <cellStyle name="Output 2 7 4 10" xfId="41065"/>
    <cellStyle name="Output 2 7 4 10 2" xfId="41066"/>
    <cellStyle name="Output 2 7 4 10 3" xfId="41067"/>
    <cellStyle name="Output 2 7 4 10 4" xfId="41068"/>
    <cellStyle name="Output 2 7 4 10 5" xfId="41069"/>
    <cellStyle name="Output 2 7 4 11" xfId="41070"/>
    <cellStyle name="Output 2 7 4 11 2" xfId="41071"/>
    <cellStyle name="Output 2 7 4 11 3" xfId="41072"/>
    <cellStyle name="Output 2 7 4 11 4" xfId="41073"/>
    <cellStyle name="Output 2 7 4 11 5" xfId="41074"/>
    <cellStyle name="Output 2 7 4 12" xfId="41075"/>
    <cellStyle name="Output 2 7 4 12 2" xfId="41076"/>
    <cellStyle name="Output 2 7 4 12 3" xfId="41077"/>
    <cellStyle name="Output 2 7 4 12 4" xfId="41078"/>
    <cellStyle name="Output 2 7 4 12 5" xfId="41079"/>
    <cellStyle name="Output 2 7 4 13" xfId="41080"/>
    <cellStyle name="Output 2 7 4 13 2" xfId="41081"/>
    <cellStyle name="Output 2 7 4 13 3" xfId="41082"/>
    <cellStyle name="Output 2 7 4 13 4" xfId="41083"/>
    <cellStyle name="Output 2 7 4 13 5" xfId="41084"/>
    <cellStyle name="Output 2 7 4 14" xfId="41085"/>
    <cellStyle name="Output 2 7 4 14 2" xfId="41086"/>
    <cellStyle name="Output 2 7 4 14 3" xfId="41087"/>
    <cellStyle name="Output 2 7 4 14 4" xfId="41088"/>
    <cellStyle name="Output 2 7 4 14 5" xfId="41089"/>
    <cellStyle name="Output 2 7 4 15" xfId="41090"/>
    <cellStyle name="Output 2 7 4 15 2" xfId="41091"/>
    <cellStyle name="Output 2 7 4 15 3" xfId="41092"/>
    <cellStyle name="Output 2 7 4 15 4" xfId="41093"/>
    <cellStyle name="Output 2 7 4 15 5" xfId="41094"/>
    <cellStyle name="Output 2 7 4 16" xfId="41095"/>
    <cellStyle name="Output 2 7 4 16 2" xfId="41096"/>
    <cellStyle name="Output 2 7 4 16 3" xfId="41097"/>
    <cellStyle name="Output 2 7 4 16 4" xfId="41098"/>
    <cellStyle name="Output 2 7 4 16 5" xfId="41099"/>
    <cellStyle name="Output 2 7 4 17" xfId="41100"/>
    <cellStyle name="Output 2 7 4 17 2" xfId="41101"/>
    <cellStyle name="Output 2 7 4 17 3" xfId="41102"/>
    <cellStyle name="Output 2 7 4 17 4" xfId="41103"/>
    <cellStyle name="Output 2 7 4 17 5" xfId="41104"/>
    <cellStyle name="Output 2 7 4 18" xfId="41105"/>
    <cellStyle name="Output 2 7 4 18 2" xfId="41106"/>
    <cellStyle name="Output 2 7 4 18 3" xfId="41107"/>
    <cellStyle name="Output 2 7 4 18 4" xfId="41108"/>
    <cellStyle name="Output 2 7 4 18 5" xfId="41109"/>
    <cellStyle name="Output 2 7 4 19" xfId="41110"/>
    <cellStyle name="Output 2 7 4 2" xfId="41111"/>
    <cellStyle name="Output 2 7 4 2 10" xfId="41112"/>
    <cellStyle name="Output 2 7 4 2 10 2" xfId="41113"/>
    <cellStyle name="Output 2 7 4 2 10 3" xfId="41114"/>
    <cellStyle name="Output 2 7 4 2 10 4" xfId="41115"/>
    <cellStyle name="Output 2 7 4 2 10 5" xfId="41116"/>
    <cellStyle name="Output 2 7 4 2 11" xfId="41117"/>
    <cellStyle name="Output 2 7 4 2 11 2" xfId="41118"/>
    <cellStyle name="Output 2 7 4 2 11 3" xfId="41119"/>
    <cellStyle name="Output 2 7 4 2 11 4" xfId="41120"/>
    <cellStyle name="Output 2 7 4 2 11 5" xfId="41121"/>
    <cellStyle name="Output 2 7 4 2 12" xfId="41122"/>
    <cellStyle name="Output 2 7 4 2 12 2" xfId="41123"/>
    <cellStyle name="Output 2 7 4 2 12 3" xfId="41124"/>
    <cellStyle name="Output 2 7 4 2 12 4" xfId="41125"/>
    <cellStyle name="Output 2 7 4 2 12 5" xfId="41126"/>
    <cellStyle name="Output 2 7 4 2 13" xfId="41127"/>
    <cellStyle name="Output 2 7 4 2 13 2" xfId="41128"/>
    <cellStyle name="Output 2 7 4 2 13 3" xfId="41129"/>
    <cellStyle name="Output 2 7 4 2 13 4" xfId="41130"/>
    <cellStyle name="Output 2 7 4 2 13 5" xfId="41131"/>
    <cellStyle name="Output 2 7 4 2 14" xfId="41132"/>
    <cellStyle name="Output 2 7 4 2 14 2" xfId="41133"/>
    <cellStyle name="Output 2 7 4 2 14 3" xfId="41134"/>
    <cellStyle name="Output 2 7 4 2 14 4" xfId="41135"/>
    <cellStyle name="Output 2 7 4 2 14 5" xfId="41136"/>
    <cellStyle name="Output 2 7 4 2 15" xfId="41137"/>
    <cellStyle name="Output 2 7 4 2 15 2" xfId="41138"/>
    <cellStyle name="Output 2 7 4 2 15 3" xfId="41139"/>
    <cellStyle name="Output 2 7 4 2 15 4" xfId="41140"/>
    <cellStyle name="Output 2 7 4 2 15 5" xfId="41141"/>
    <cellStyle name="Output 2 7 4 2 16" xfId="41142"/>
    <cellStyle name="Output 2 7 4 2 16 2" xfId="41143"/>
    <cellStyle name="Output 2 7 4 2 16 3" xfId="41144"/>
    <cellStyle name="Output 2 7 4 2 16 4" xfId="41145"/>
    <cellStyle name="Output 2 7 4 2 16 5" xfId="41146"/>
    <cellStyle name="Output 2 7 4 2 17" xfId="41147"/>
    <cellStyle name="Output 2 7 4 2 17 2" xfId="41148"/>
    <cellStyle name="Output 2 7 4 2 17 3" xfId="41149"/>
    <cellStyle name="Output 2 7 4 2 17 4" xfId="41150"/>
    <cellStyle name="Output 2 7 4 2 17 5" xfId="41151"/>
    <cellStyle name="Output 2 7 4 2 18" xfId="41152"/>
    <cellStyle name="Output 2 7 4 2 18 2" xfId="41153"/>
    <cellStyle name="Output 2 7 4 2 18 3" xfId="41154"/>
    <cellStyle name="Output 2 7 4 2 18 4" xfId="41155"/>
    <cellStyle name="Output 2 7 4 2 18 5" xfId="41156"/>
    <cellStyle name="Output 2 7 4 2 19" xfId="41157"/>
    <cellStyle name="Output 2 7 4 2 2" xfId="41158"/>
    <cellStyle name="Output 2 7 4 2 2 2" xfId="41159"/>
    <cellStyle name="Output 2 7 4 2 2 2 2" xfId="41160"/>
    <cellStyle name="Output 2 7 4 2 2 2 3" xfId="41161"/>
    <cellStyle name="Output 2 7 4 2 2 2 4" xfId="41162"/>
    <cellStyle name="Output 2 7 4 2 2 2 5" xfId="41163"/>
    <cellStyle name="Output 2 7 4 2 2 2 6" xfId="41164"/>
    <cellStyle name="Output 2 7 4 2 2 2 7" xfId="41165"/>
    <cellStyle name="Output 2 7 4 2 2 3" xfId="41166"/>
    <cellStyle name="Output 2 7 4 2 2 4" xfId="41167"/>
    <cellStyle name="Output 2 7 4 2 2 5" xfId="41168"/>
    <cellStyle name="Output 2 7 4 2 3" xfId="41169"/>
    <cellStyle name="Output 2 7 4 2 3 2" xfId="41170"/>
    <cellStyle name="Output 2 7 4 2 3 2 2" xfId="41171"/>
    <cellStyle name="Output 2 7 4 2 3 2 3" xfId="41172"/>
    <cellStyle name="Output 2 7 4 2 3 2 4" xfId="41173"/>
    <cellStyle name="Output 2 7 4 2 3 2 5" xfId="41174"/>
    <cellStyle name="Output 2 7 4 2 3 2 6" xfId="41175"/>
    <cellStyle name="Output 2 7 4 2 3 2 7" xfId="41176"/>
    <cellStyle name="Output 2 7 4 2 3 3" xfId="41177"/>
    <cellStyle name="Output 2 7 4 2 3 4" xfId="41178"/>
    <cellStyle name="Output 2 7 4 2 3 5" xfId="41179"/>
    <cellStyle name="Output 2 7 4 2 4" xfId="41180"/>
    <cellStyle name="Output 2 7 4 2 4 2" xfId="41181"/>
    <cellStyle name="Output 2 7 4 2 4 2 2" xfId="41182"/>
    <cellStyle name="Output 2 7 4 2 4 2 3" xfId="41183"/>
    <cellStyle name="Output 2 7 4 2 4 2 4" xfId="41184"/>
    <cellStyle name="Output 2 7 4 2 4 2 5" xfId="41185"/>
    <cellStyle name="Output 2 7 4 2 4 2 6" xfId="41186"/>
    <cellStyle name="Output 2 7 4 2 4 2 7" xfId="41187"/>
    <cellStyle name="Output 2 7 4 2 4 3" xfId="41188"/>
    <cellStyle name="Output 2 7 4 2 4 4" xfId="41189"/>
    <cellStyle name="Output 2 7 4 2 4 5" xfId="41190"/>
    <cellStyle name="Output 2 7 4 2 5" xfId="41191"/>
    <cellStyle name="Output 2 7 4 2 5 2" xfId="41192"/>
    <cellStyle name="Output 2 7 4 2 5 3" xfId="41193"/>
    <cellStyle name="Output 2 7 4 2 5 4" xfId="41194"/>
    <cellStyle name="Output 2 7 4 2 5 5" xfId="41195"/>
    <cellStyle name="Output 2 7 4 2 5 6" xfId="41196"/>
    <cellStyle name="Output 2 7 4 2 5 7" xfId="41197"/>
    <cellStyle name="Output 2 7 4 2 5 8" xfId="41198"/>
    <cellStyle name="Output 2 7 4 2 6" xfId="41199"/>
    <cellStyle name="Output 2 7 4 2 6 2" xfId="41200"/>
    <cellStyle name="Output 2 7 4 2 6 3" xfId="41201"/>
    <cellStyle name="Output 2 7 4 2 6 4" xfId="41202"/>
    <cellStyle name="Output 2 7 4 2 6 5" xfId="41203"/>
    <cellStyle name="Output 2 7 4 2 6 6" xfId="41204"/>
    <cellStyle name="Output 2 7 4 2 6 7" xfId="41205"/>
    <cellStyle name="Output 2 7 4 2 7" xfId="41206"/>
    <cellStyle name="Output 2 7 4 2 7 2" xfId="41207"/>
    <cellStyle name="Output 2 7 4 2 7 3" xfId="41208"/>
    <cellStyle name="Output 2 7 4 2 7 4" xfId="41209"/>
    <cellStyle name="Output 2 7 4 2 7 5" xfId="41210"/>
    <cellStyle name="Output 2 7 4 2 8" xfId="41211"/>
    <cellStyle name="Output 2 7 4 2 8 2" xfId="41212"/>
    <cellStyle name="Output 2 7 4 2 8 3" xfId="41213"/>
    <cellStyle name="Output 2 7 4 2 8 4" xfId="41214"/>
    <cellStyle name="Output 2 7 4 2 8 5" xfId="41215"/>
    <cellStyle name="Output 2 7 4 2 9" xfId="41216"/>
    <cellStyle name="Output 2 7 4 2 9 2" xfId="41217"/>
    <cellStyle name="Output 2 7 4 2 9 3" xfId="41218"/>
    <cellStyle name="Output 2 7 4 2 9 4" xfId="41219"/>
    <cellStyle name="Output 2 7 4 2 9 5" xfId="41220"/>
    <cellStyle name="Output 2 7 4 3" xfId="41221"/>
    <cellStyle name="Output 2 7 4 3 10" xfId="41222"/>
    <cellStyle name="Output 2 7 4 3 2" xfId="41223"/>
    <cellStyle name="Output 2 7 4 3 2 2" xfId="41224"/>
    <cellStyle name="Output 2 7 4 3 2 2 2" xfId="41225"/>
    <cellStyle name="Output 2 7 4 3 2 2 3" xfId="41226"/>
    <cellStyle name="Output 2 7 4 3 2 2 4" xfId="41227"/>
    <cellStyle name="Output 2 7 4 3 2 2 5" xfId="41228"/>
    <cellStyle name="Output 2 7 4 3 2 2 6" xfId="41229"/>
    <cellStyle name="Output 2 7 4 3 2 2 7" xfId="41230"/>
    <cellStyle name="Output 2 7 4 3 2 3" xfId="41231"/>
    <cellStyle name="Output 2 7 4 3 2 4" xfId="41232"/>
    <cellStyle name="Output 2 7 4 3 3" xfId="41233"/>
    <cellStyle name="Output 2 7 4 3 3 2" xfId="41234"/>
    <cellStyle name="Output 2 7 4 3 3 2 2" xfId="41235"/>
    <cellStyle name="Output 2 7 4 3 3 2 3" xfId="41236"/>
    <cellStyle name="Output 2 7 4 3 3 2 4" xfId="41237"/>
    <cellStyle name="Output 2 7 4 3 3 2 5" xfId="41238"/>
    <cellStyle name="Output 2 7 4 3 3 2 6" xfId="41239"/>
    <cellStyle name="Output 2 7 4 3 3 2 7" xfId="41240"/>
    <cellStyle name="Output 2 7 4 3 3 3" xfId="41241"/>
    <cellStyle name="Output 2 7 4 3 3 4" xfId="41242"/>
    <cellStyle name="Output 2 7 4 3 4" xfId="41243"/>
    <cellStyle name="Output 2 7 4 3 4 2" xfId="41244"/>
    <cellStyle name="Output 2 7 4 3 4 2 2" xfId="41245"/>
    <cellStyle name="Output 2 7 4 3 4 2 3" xfId="41246"/>
    <cellStyle name="Output 2 7 4 3 4 2 4" xfId="41247"/>
    <cellStyle name="Output 2 7 4 3 4 2 5" xfId="41248"/>
    <cellStyle name="Output 2 7 4 3 4 2 6" xfId="41249"/>
    <cellStyle name="Output 2 7 4 3 4 2 7" xfId="41250"/>
    <cellStyle name="Output 2 7 4 3 4 3" xfId="41251"/>
    <cellStyle name="Output 2 7 4 3 4 4" xfId="41252"/>
    <cellStyle name="Output 2 7 4 3 5" xfId="41253"/>
    <cellStyle name="Output 2 7 4 3 5 2" xfId="41254"/>
    <cellStyle name="Output 2 7 4 3 5 3" xfId="41255"/>
    <cellStyle name="Output 2 7 4 3 5 4" xfId="41256"/>
    <cellStyle name="Output 2 7 4 3 5 5" xfId="41257"/>
    <cellStyle name="Output 2 7 4 3 5 6" xfId="41258"/>
    <cellStyle name="Output 2 7 4 3 5 7" xfId="41259"/>
    <cellStyle name="Output 2 7 4 3 5 8" xfId="41260"/>
    <cellStyle name="Output 2 7 4 3 6" xfId="41261"/>
    <cellStyle name="Output 2 7 4 3 6 2" xfId="41262"/>
    <cellStyle name="Output 2 7 4 3 6 3" xfId="41263"/>
    <cellStyle name="Output 2 7 4 3 6 4" xfId="41264"/>
    <cellStyle name="Output 2 7 4 3 6 5" xfId="41265"/>
    <cellStyle name="Output 2 7 4 3 6 6" xfId="41266"/>
    <cellStyle name="Output 2 7 4 3 6 7" xfId="41267"/>
    <cellStyle name="Output 2 7 4 3 7" xfId="41268"/>
    <cellStyle name="Output 2 7 4 3 8" xfId="41269"/>
    <cellStyle name="Output 2 7 4 3 9" xfId="41270"/>
    <cellStyle name="Output 2 7 4 4" xfId="41271"/>
    <cellStyle name="Output 2 7 4 4 2" xfId="41272"/>
    <cellStyle name="Output 2 7 4 4 2 2" xfId="41273"/>
    <cellStyle name="Output 2 7 4 4 2 3" xfId="41274"/>
    <cellStyle name="Output 2 7 4 4 2 4" xfId="41275"/>
    <cellStyle name="Output 2 7 4 4 2 5" xfId="41276"/>
    <cellStyle name="Output 2 7 4 4 2 6" xfId="41277"/>
    <cellStyle name="Output 2 7 4 4 2 7" xfId="41278"/>
    <cellStyle name="Output 2 7 4 4 3" xfId="41279"/>
    <cellStyle name="Output 2 7 4 4 4" xfId="41280"/>
    <cellStyle name="Output 2 7 4 4 5" xfId="41281"/>
    <cellStyle name="Output 2 7 4 5" xfId="41282"/>
    <cellStyle name="Output 2 7 4 5 2" xfId="41283"/>
    <cellStyle name="Output 2 7 4 5 2 2" xfId="41284"/>
    <cellStyle name="Output 2 7 4 5 2 3" xfId="41285"/>
    <cellStyle name="Output 2 7 4 5 2 4" xfId="41286"/>
    <cellStyle name="Output 2 7 4 5 2 5" xfId="41287"/>
    <cellStyle name="Output 2 7 4 5 2 6" xfId="41288"/>
    <cellStyle name="Output 2 7 4 5 2 7" xfId="41289"/>
    <cellStyle name="Output 2 7 4 5 3" xfId="41290"/>
    <cellStyle name="Output 2 7 4 5 4" xfId="41291"/>
    <cellStyle name="Output 2 7 4 5 5" xfId="41292"/>
    <cellStyle name="Output 2 7 4 6" xfId="41293"/>
    <cellStyle name="Output 2 7 4 6 2" xfId="41294"/>
    <cellStyle name="Output 2 7 4 6 2 2" xfId="41295"/>
    <cellStyle name="Output 2 7 4 6 2 3" xfId="41296"/>
    <cellStyle name="Output 2 7 4 6 2 4" xfId="41297"/>
    <cellStyle name="Output 2 7 4 6 2 5" xfId="41298"/>
    <cellStyle name="Output 2 7 4 6 2 6" xfId="41299"/>
    <cellStyle name="Output 2 7 4 6 2 7" xfId="41300"/>
    <cellStyle name="Output 2 7 4 6 3" xfId="41301"/>
    <cellStyle name="Output 2 7 4 6 4" xfId="41302"/>
    <cellStyle name="Output 2 7 4 6 5" xfId="41303"/>
    <cellStyle name="Output 2 7 4 7" xfId="41304"/>
    <cellStyle name="Output 2 7 4 7 2" xfId="41305"/>
    <cellStyle name="Output 2 7 4 7 2 2" xfId="41306"/>
    <cellStyle name="Output 2 7 4 7 2 3" xfId="41307"/>
    <cellStyle name="Output 2 7 4 7 2 4" xfId="41308"/>
    <cellStyle name="Output 2 7 4 7 2 5" xfId="41309"/>
    <cellStyle name="Output 2 7 4 7 2 6" xfId="41310"/>
    <cellStyle name="Output 2 7 4 7 2 7" xfId="41311"/>
    <cellStyle name="Output 2 7 4 7 3" xfId="41312"/>
    <cellStyle name="Output 2 7 4 7 4" xfId="41313"/>
    <cellStyle name="Output 2 7 4 7 5" xfId="41314"/>
    <cellStyle name="Output 2 7 4 8" xfId="41315"/>
    <cellStyle name="Output 2 7 4 8 2" xfId="41316"/>
    <cellStyle name="Output 2 7 4 8 3" xfId="41317"/>
    <cellStyle name="Output 2 7 4 8 4" xfId="41318"/>
    <cellStyle name="Output 2 7 4 8 5" xfId="41319"/>
    <cellStyle name="Output 2 7 4 8 6" xfId="41320"/>
    <cellStyle name="Output 2 7 4 8 7" xfId="41321"/>
    <cellStyle name="Output 2 7 4 8 8" xfId="41322"/>
    <cellStyle name="Output 2 7 4 9" xfId="41323"/>
    <cellStyle name="Output 2 7 4 9 2" xfId="41324"/>
    <cellStyle name="Output 2 7 4 9 3" xfId="41325"/>
    <cellStyle name="Output 2 7 4 9 4" xfId="41326"/>
    <cellStyle name="Output 2 7 4 9 5" xfId="41327"/>
    <cellStyle name="Output 2 7 4 9 6" xfId="41328"/>
    <cellStyle name="Output 2 7 4 9 7" xfId="41329"/>
    <cellStyle name="Output 2 7 5" xfId="41330"/>
    <cellStyle name="Output 2 7 5 10" xfId="41331"/>
    <cellStyle name="Output 2 7 5 10 2" xfId="41332"/>
    <cellStyle name="Output 2 7 5 10 3" xfId="41333"/>
    <cellStyle name="Output 2 7 5 10 4" xfId="41334"/>
    <cellStyle name="Output 2 7 5 10 5" xfId="41335"/>
    <cellStyle name="Output 2 7 5 11" xfId="41336"/>
    <cellStyle name="Output 2 7 5 11 2" xfId="41337"/>
    <cellStyle name="Output 2 7 5 11 3" xfId="41338"/>
    <cellStyle name="Output 2 7 5 11 4" xfId="41339"/>
    <cellStyle name="Output 2 7 5 11 5" xfId="41340"/>
    <cellStyle name="Output 2 7 5 12" xfId="41341"/>
    <cellStyle name="Output 2 7 5 12 2" xfId="41342"/>
    <cellStyle name="Output 2 7 5 12 3" xfId="41343"/>
    <cellStyle name="Output 2 7 5 12 4" xfId="41344"/>
    <cellStyle name="Output 2 7 5 12 5" xfId="41345"/>
    <cellStyle name="Output 2 7 5 13" xfId="41346"/>
    <cellStyle name="Output 2 7 5 13 2" xfId="41347"/>
    <cellStyle name="Output 2 7 5 13 3" xfId="41348"/>
    <cellStyle name="Output 2 7 5 13 4" xfId="41349"/>
    <cellStyle name="Output 2 7 5 13 5" xfId="41350"/>
    <cellStyle name="Output 2 7 5 14" xfId="41351"/>
    <cellStyle name="Output 2 7 5 14 2" xfId="41352"/>
    <cellStyle name="Output 2 7 5 14 3" xfId="41353"/>
    <cellStyle name="Output 2 7 5 14 4" xfId="41354"/>
    <cellStyle name="Output 2 7 5 14 5" xfId="41355"/>
    <cellStyle name="Output 2 7 5 15" xfId="41356"/>
    <cellStyle name="Output 2 7 5 15 2" xfId="41357"/>
    <cellStyle name="Output 2 7 5 15 3" xfId="41358"/>
    <cellStyle name="Output 2 7 5 15 4" xfId="41359"/>
    <cellStyle name="Output 2 7 5 15 5" xfId="41360"/>
    <cellStyle name="Output 2 7 5 16" xfId="41361"/>
    <cellStyle name="Output 2 7 5 16 2" xfId="41362"/>
    <cellStyle name="Output 2 7 5 16 3" xfId="41363"/>
    <cellStyle name="Output 2 7 5 16 4" xfId="41364"/>
    <cellStyle name="Output 2 7 5 16 5" xfId="41365"/>
    <cellStyle name="Output 2 7 5 17" xfId="41366"/>
    <cellStyle name="Output 2 7 5 17 2" xfId="41367"/>
    <cellStyle name="Output 2 7 5 17 3" xfId="41368"/>
    <cellStyle name="Output 2 7 5 17 4" xfId="41369"/>
    <cellStyle name="Output 2 7 5 17 5" xfId="41370"/>
    <cellStyle name="Output 2 7 5 18" xfId="41371"/>
    <cellStyle name="Output 2 7 5 18 2" xfId="41372"/>
    <cellStyle name="Output 2 7 5 18 3" xfId="41373"/>
    <cellStyle name="Output 2 7 5 18 4" xfId="41374"/>
    <cellStyle name="Output 2 7 5 18 5" xfId="41375"/>
    <cellStyle name="Output 2 7 5 19" xfId="41376"/>
    <cellStyle name="Output 2 7 5 2" xfId="41377"/>
    <cellStyle name="Output 2 7 5 2 10" xfId="41378"/>
    <cellStyle name="Output 2 7 5 2 10 2" xfId="41379"/>
    <cellStyle name="Output 2 7 5 2 10 3" xfId="41380"/>
    <cellStyle name="Output 2 7 5 2 10 4" xfId="41381"/>
    <cellStyle name="Output 2 7 5 2 10 5" xfId="41382"/>
    <cellStyle name="Output 2 7 5 2 11" xfId="41383"/>
    <cellStyle name="Output 2 7 5 2 11 2" xfId="41384"/>
    <cellStyle name="Output 2 7 5 2 11 3" xfId="41385"/>
    <cellStyle name="Output 2 7 5 2 11 4" xfId="41386"/>
    <cellStyle name="Output 2 7 5 2 11 5" xfId="41387"/>
    <cellStyle name="Output 2 7 5 2 12" xfId="41388"/>
    <cellStyle name="Output 2 7 5 2 12 2" xfId="41389"/>
    <cellStyle name="Output 2 7 5 2 12 3" xfId="41390"/>
    <cellStyle name="Output 2 7 5 2 12 4" xfId="41391"/>
    <cellStyle name="Output 2 7 5 2 12 5" xfId="41392"/>
    <cellStyle name="Output 2 7 5 2 13" xfId="41393"/>
    <cellStyle name="Output 2 7 5 2 13 2" xfId="41394"/>
    <cellStyle name="Output 2 7 5 2 13 3" xfId="41395"/>
    <cellStyle name="Output 2 7 5 2 13 4" xfId="41396"/>
    <cellStyle name="Output 2 7 5 2 13 5" xfId="41397"/>
    <cellStyle name="Output 2 7 5 2 14" xfId="41398"/>
    <cellStyle name="Output 2 7 5 2 14 2" xfId="41399"/>
    <cellStyle name="Output 2 7 5 2 14 3" xfId="41400"/>
    <cellStyle name="Output 2 7 5 2 14 4" xfId="41401"/>
    <cellStyle name="Output 2 7 5 2 14 5" xfId="41402"/>
    <cellStyle name="Output 2 7 5 2 15" xfId="41403"/>
    <cellStyle name="Output 2 7 5 2 15 2" xfId="41404"/>
    <cellStyle name="Output 2 7 5 2 15 3" xfId="41405"/>
    <cellStyle name="Output 2 7 5 2 15 4" xfId="41406"/>
    <cellStyle name="Output 2 7 5 2 15 5" xfId="41407"/>
    <cellStyle name="Output 2 7 5 2 16" xfId="41408"/>
    <cellStyle name="Output 2 7 5 2 16 2" xfId="41409"/>
    <cellStyle name="Output 2 7 5 2 16 3" xfId="41410"/>
    <cellStyle name="Output 2 7 5 2 16 4" xfId="41411"/>
    <cellStyle name="Output 2 7 5 2 16 5" xfId="41412"/>
    <cellStyle name="Output 2 7 5 2 17" xfId="41413"/>
    <cellStyle name="Output 2 7 5 2 17 2" xfId="41414"/>
    <cellStyle name="Output 2 7 5 2 17 3" xfId="41415"/>
    <cellStyle name="Output 2 7 5 2 17 4" xfId="41416"/>
    <cellStyle name="Output 2 7 5 2 17 5" xfId="41417"/>
    <cellStyle name="Output 2 7 5 2 18" xfId="41418"/>
    <cellStyle name="Output 2 7 5 2 18 2" xfId="41419"/>
    <cellStyle name="Output 2 7 5 2 18 3" xfId="41420"/>
    <cellStyle name="Output 2 7 5 2 18 4" xfId="41421"/>
    <cellStyle name="Output 2 7 5 2 18 5" xfId="41422"/>
    <cellStyle name="Output 2 7 5 2 19" xfId="41423"/>
    <cellStyle name="Output 2 7 5 2 2" xfId="41424"/>
    <cellStyle name="Output 2 7 5 2 2 2" xfId="41425"/>
    <cellStyle name="Output 2 7 5 2 2 2 2" xfId="41426"/>
    <cellStyle name="Output 2 7 5 2 2 2 3" xfId="41427"/>
    <cellStyle name="Output 2 7 5 2 2 2 4" xfId="41428"/>
    <cellStyle name="Output 2 7 5 2 2 2 5" xfId="41429"/>
    <cellStyle name="Output 2 7 5 2 2 2 6" xfId="41430"/>
    <cellStyle name="Output 2 7 5 2 2 2 7" xfId="41431"/>
    <cellStyle name="Output 2 7 5 2 2 3" xfId="41432"/>
    <cellStyle name="Output 2 7 5 2 2 4" xfId="41433"/>
    <cellStyle name="Output 2 7 5 2 2 5" xfId="41434"/>
    <cellStyle name="Output 2 7 5 2 3" xfId="41435"/>
    <cellStyle name="Output 2 7 5 2 3 2" xfId="41436"/>
    <cellStyle name="Output 2 7 5 2 3 2 2" xfId="41437"/>
    <cellStyle name="Output 2 7 5 2 3 2 3" xfId="41438"/>
    <cellStyle name="Output 2 7 5 2 3 2 4" xfId="41439"/>
    <cellStyle name="Output 2 7 5 2 3 2 5" xfId="41440"/>
    <cellStyle name="Output 2 7 5 2 3 2 6" xfId="41441"/>
    <cellStyle name="Output 2 7 5 2 3 2 7" xfId="41442"/>
    <cellStyle name="Output 2 7 5 2 3 3" xfId="41443"/>
    <cellStyle name="Output 2 7 5 2 3 4" xfId="41444"/>
    <cellStyle name="Output 2 7 5 2 3 5" xfId="41445"/>
    <cellStyle name="Output 2 7 5 2 4" xfId="41446"/>
    <cellStyle name="Output 2 7 5 2 4 2" xfId="41447"/>
    <cellStyle name="Output 2 7 5 2 4 2 2" xfId="41448"/>
    <cellStyle name="Output 2 7 5 2 4 2 3" xfId="41449"/>
    <cellStyle name="Output 2 7 5 2 4 2 4" xfId="41450"/>
    <cellStyle name="Output 2 7 5 2 4 2 5" xfId="41451"/>
    <cellStyle name="Output 2 7 5 2 4 2 6" xfId="41452"/>
    <cellStyle name="Output 2 7 5 2 4 2 7" xfId="41453"/>
    <cellStyle name="Output 2 7 5 2 4 3" xfId="41454"/>
    <cellStyle name="Output 2 7 5 2 4 4" xfId="41455"/>
    <cellStyle name="Output 2 7 5 2 4 5" xfId="41456"/>
    <cellStyle name="Output 2 7 5 2 5" xfId="41457"/>
    <cellStyle name="Output 2 7 5 2 5 2" xfId="41458"/>
    <cellStyle name="Output 2 7 5 2 5 3" xfId="41459"/>
    <cellStyle name="Output 2 7 5 2 5 4" xfId="41460"/>
    <cellStyle name="Output 2 7 5 2 5 5" xfId="41461"/>
    <cellStyle name="Output 2 7 5 2 5 6" xfId="41462"/>
    <cellStyle name="Output 2 7 5 2 5 7" xfId="41463"/>
    <cellStyle name="Output 2 7 5 2 5 8" xfId="41464"/>
    <cellStyle name="Output 2 7 5 2 6" xfId="41465"/>
    <cellStyle name="Output 2 7 5 2 6 2" xfId="41466"/>
    <cellStyle name="Output 2 7 5 2 6 3" xfId="41467"/>
    <cellStyle name="Output 2 7 5 2 6 4" xfId="41468"/>
    <cellStyle name="Output 2 7 5 2 6 5" xfId="41469"/>
    <cellStyle name="Output 2 7 5 2 6 6" xfId="41470"/>
    <cellStyle name="Output 2 7 5 2 6 7" xfId="41471"/>
    <cellStyle name="Output 2 7 5 2 7" xfId="41472"/>
    <cellStyle name="Output 2 7 5 2 7 2" xfId="41473"/>
    <cellStyle name="Output 2 7 5 2 7 3" xfId="41474"/>
    <cellStyle name="Output 2 7 5 2 7 4" xfId="41475"/>
    <cellStyle name="Output 2 7 5 2 7 5" xfId="41476"/>
    <cellStyle name="Output 2 7 5 2 8" xfId="41477"/>
    <cellStyle name="Output 2 7 5 2 8 2" xfId="41478"/>
    <cellStyle name="Output 2 7 5 2 8 3" xfId="41479"/>
    <cellStyle name="Output 2 7 5 2 8 4" xfId="41480"/>
    <cellStyle name="Output 2 7 5 2 8 5" xfId="41481"/>
    <cellStyle name="Output 2 7 5 2 9" xfId="41482"/>
    <cellStyle name="Output 2 7 5 2 9 2" xfId="41483"/>
    <cellStyle name="Output 2 7 5 2 9 3" xfId="41484"/>
    <cellStyle name="Output 2 7 5 2 9 4" xfId="41485"/>
    <cellStyle name="Output 2 7 5 2 9 5" xfId="41486"/>
    <cellStyle name="Output 2 7 5 3" xfId="41487"/>
    <cellStyle name="Output 2 7 5 3 10" xfId="41488"/>
    <cellStyle name="Output 2 7 5 3 2" xfId="41489"/>
    <cellStyle name="Output 2 7 5 3 2 2" xfId="41490"/>
    <cellStyle name="Output 2 7 5 3 2 2 2" xfId="41491"/>
    <cellStyle name="Output 2 7 5 3 2 2 3" xfId="41492"/>
    <cellStyle name="Output 2 7 5 3 2 2 4" xfId="41493"/>
    <cellStyle name="Output 2 7 5 3 2 2 5" xfId="41494"/>
    <cellStyle name="Output 2 7 5 3 2 2 6" xfId="41495"/>
    <cellStyle name="Output 2 7 5 3 2 2 7" xfId="41496"/>
    <cellStyle name="Output 2 7 5 3 2 3" xfId="41497"/>
    <cellStyle name="Output 2 7 5 3 2 4" xfId="41498"/>
    <cellStyle name="Output 2 7 5 3 3" xfId="41499"/>
    <cellStyle name="Output 2 7 5 3 3 2" xfId="41500"/>
    <cellStyle name="Output 2 7 5 3 3 2 2" xfId="41501"/>
    <cellStyle name="Output 2 7 5 3 3 2 3" xfId="41502"/>
    <cellStyle name="Output 2 7 5 3 3 2 4" xfId="41503"/>
    <cellStyle name="Output 2 7 5 3 3 2 5" xfId="41504"/>
    <cellStyle name="Output 2 7 5 3 3 2 6" xfId="41505"/>
    <cellStyle name="Output 2 7 5 3 3 2 7" xfId="41506"/>
    <cellStyle name="Output 2 7 5 3 3 3" xfId="41507"/>
    <cellStyle name="Output 2 7 5 3 3 4" xfId="41508"/>
    <cellStyle name="Output 2 7 5 3 4" xfId="41509"/>
    <cellStyle name="Output 2 7 5 3 4 2" xfId="41510"/>
    <cellStyle name="Output 2 7 5 3 4 2 2" xfId="41511"/>
    <cellStyle name="Output 2 7 5 3 4 2 3" xfId="41512"/>
    <cellStyle name="Output 2 7 5 3 4 2 4" xfId="41513"/>
    <cellStyle name="Output 2 7 5 3 4 2 5" xfId="41514"/>
    <cellStyle name="Output 2 7 5 3 4 2 6" xfId="41515"/>
    <cellStyle name="Output 2 7 5 3 4 2 7" xfId="41516"/>
    <cellStyle name="Output 2 7 5 3 4 3" xfId="41517"/>
    <cellStyle name="Output 2 7 5 3 4 4" xfId="41518"/>
    <cellStyle name="Output 2 7 5 3 5" xfId="41519"/>
    <cellStyle name="Output 2 7 5 3 5 2" xfId="41520"/>
    <cellStyle name="Output 2 7 5 3 5 3" xfId="41521"/>
    <cellStyle name="Output 2 7 5 3 5 4" xfId="41522"/>
    <cellStyle name="Output 2 7 5 3 5 5" xfId="41523"/>
    <cellStyle name="Output 2 7 5 3 5 6" xfId="41524"/>
    <cellStyle name="Output 2 7 5 3 5 7" xfId="41525"/>
    <cellStyle name="Output 2 7 5 3 5 8" xfId="41526"/>
    <cellStyle name="Output 2 7 5 3 6" xfId="41527"/>
    <cellStyle name="Output 2 7 5 3 6 2" xfId="41528"/>
    <cellStyle name="Output 2 7 5 3 6 3" xfId="41529"/>
    <cellStyle name="Output 2 7 5 3 6 4" xfId="41530"/>
    <cellStyle name="Output 2 7 5 3 6 5" xfId="41531"/>
    <cellStyle name="Output 2 7 5 3 6 6" xfId="41532"/>
    <cellStyle name="Output 2 7 5 3 6 7" xfId="41533"/>
    <cellStyle name="Output 2 7 5 3 7" xfId="41534"/>
    <cellStyle name="Output 2 7 5 3 8" xfId="41535"/>
    <cellStyle name="Output 2 7 5 3 9" xfId="41536"/>
    <cellStyle name="Output 2 7 5 4" xfId="41537"/>
    <cellStyle name="Output 2 7 5 4 2" xfId="41538"/>
    <cellStyle name="Output 2 7 5 4 2 2" xfId="41539"/>
    <cellStyle name="Output 2 7 5 4 2 3" xfId="41540"/>
    <cellStyle name="Output 2 7 5 4 2 4" xfId="41541"/>
    <cellStyle name="Output 2 7 5 4 2 5" xfId="41542"/>
    <cellStyle name="Output 2 7 5 4 2 6" xfId="41543"/>
    <cellStyle name="Output 2 7 5 4 2 7" xfId="41544"/>
    <cellStyle name="Output 2 7 5 4 3" xfId="41545"/>
    <cellStyle name="Output 2 7 5 4 4" xfId="41546"/>
    <cellStyle name="Output 2 7 5 4 5" xfId="41547"/>
    <cellStyle name="Output 2 7 5 5" xfId="41548"/>
    <cellStyle name="Output 2 7 5 5 2" xfId="41549"/>
    <cellStyle name="Output 2 7 5 5 2 2" xfId="41550"/>
    <cellStyle name="Output 2 7 5 5 2 3" xfId="41551"/>
    <cellStyle name="Output 2 7 5 5 2 4" xfId="41552"/>
    <cellStyle name="Output 2 7 5 5 2 5" xfId="41553"/>
    <cellStyle name="Output 2 7 5 5 2 6" xfId="41554"/>
    <cellStyle name="Output 2 7 5 5 2 7" xfId="41555"/>
    <cellStyle name="Output 2 7 5 5 3" xfId="41556"/>
    <cellStyle name="Output 2 7 5 5 4" xfId="41557"/>
    <cellStyle name="Output 2 7 5 5 5" xfId="41558"/>
    <cellStyle name="Output 2 7 5 6" xfId="41559"/>
    <cellStyle name="Output 2 7 5 6 2" xfId="41560"/>
    <cellStyle name="Output 2 7 5 6 2 2" xfId="41561"/>
    <cellStyle name="Output 2 7 5 6 2 3" xfId="41562"/>
    <cellStyle name="Output 2 7 5 6 2 4" xfId="41563"/>
    <cellStyle name="Output 2 7 5 6 2 5" xfId="41564"/>
    <cellStyle name="Output 2 7 5 6 2 6" xfId="41565"/>
    <cellStyle name="Output 2 7 5 6 2 7" xfId="41566"/>
    <cellStyle name="Output 2 7 5 6 3" xfId="41567"/>
    <cellStyle name="Output 2 7 5 6 4" xfId="41568"/>
    <cellStyle name="Output 2 7 5 6 5" xfId="41569"/>
    <cellStyle name="Output 2 7 5 7" xfId="41570"/>
    <cellStyle name="Output 2 7 5 7 2" xfId="41571"/>
    <cellStyle name="Output 2 7 5 7 2 2" xfId="41572"/>
    <cellStyle name="Output 2 7 5 7 2 3" xfId="41573"/>
    <cellStyle name="Output 2 7 5 7 2 4" xfId="41574"/>
    <cellStyle name="Output 2 7 5 7 2 5" xfId="41575"/>
    <cellStyle name="Output 2 7 5 7 2 6" xfId="41576"/>
    <cellStyle name="Output 2 7 5 7 2 7" xfId="41577"/>
    <cellStyle name="Output 2 7 5 7 3" xfId="41578"/>
    <cellStyle name="Output 2 7 5 7 4" xfId="41579"/>
    <cellStyle name="Output 2 7 5 7 5" xfId="41580"/>
    <cellStyle name="Output 2 7 5 8" xfId="41581"/>
    <cellStyle name="Output 2 7 5 8 2" xfId="41582"/>
    <cellStyle name="Output 2 7 5 8 3" xfId="41583"/>
    <cellStyle name="Output 2 7 5 8 4" xfId="41584"/>
    <cellStyle name="Output 2 7 5 8 5" xfId="41585"/>
    <cellStyle name="Output 2 7 5 8 6" xfId="41586"/>
    <cellStyle name="Output 2 7 5 8 7" xfId="41587"/>
    <cellStyle name="Output 2 7 5 8 8" xfId="41588"/>
    <cellStyle name="Output 2 7 5 9" xfId="41589"/>
    <cellStyle name="Output 2 7 5 9 2" xfId="41590"/>
    <cellStyle name="Output 2 7 5 9 3" xfId="41591"/>
    <cellStyle name="Output 2 7 5 9 4" xfId="41592"/>
    <cellStyle name="Output 2 7 5 9 5" xfId="41593"/>
    <cellStyle name="Output 2 7 5 9 6" xfId="41594"/>
    <cellStyle name="Output 2 7 5 9 7" xfId="41595"/>
    <cellStyle name="Output 2 7 6" xfId="41596"/>
    <cellStyle name="Output 2 7 6 10" xfId="41597"/>
    <cellStyle name="Output 2 7 6 10 2" xfId="41598"/>
    <cellStyle name="Output 2 7 6 10 3" xfId="41599"/>
    <cellStyle name="Output 2 7 6 10 4" xfId="41600"/>
    <cellStyle name="Output 2 7 6 10 5" xfId="41601"/>
    <cellStyle name="Output 2 7 6 11" xfId="41602"/>
    <cellStyle name="Output 2 7 6 11 2" xfId="41603"/>
    <cellStyle name="Output 2 7 6 11 3" xfId="41604"/>
    <cellStyle name="Output 2 7 6 11 4" xfId="41605"/>
    <cellStyle name="Output 2 7 6 11 5" xfId="41606"/>
    <cellStyle name="Output 2 7 6 12" xfId="41607"/>
    <cellStyle name="Output 2 7 6 12 2" xfId="41608"/>
    <cellStyle name="Output 2 7 6 12 3" xfId="41609"/>
    <cellStyle name="Output 2 7 6 12 4" xfId="41610"/>
    <cellStyle name="Output 2 7 6 12 5" xfId="41611"/>
    <cellStyle name="Output 2 7 6 13" xfId="41612"/>
    <cellStyle name="Output 2 7 6 13 2" xfId="41613"/>
    <cellStyle name="Output 2 7 6 13 3" xfId="41614"/>
    <cellStyle name="Output 2 7 6 13 4" xfId="41615"/>
    <cellStyle name="Output 2 7 6 13 5" xfId="41616"/>
    <cellStyle name="Output 2 7 6 14" xfId="41617"/>
    <cellStyle name="Output 2 7 6 14 2" xfId="41618"/>
    <cellStyle name="Output 2 7 6 14 3" xfId="41619"/>
    <cellStyle name="Output 2 7 6 14 4" xfId="41620"/>
    <cellStyle name="Output 2 7 6 14 5" xfId="41621"/>
    <cellStyle name="Output 2 7 6 15" xfId="41622"/>
    <cellStyle name="Output 2 7 6 15 2" xfId="41623"/>
    <cellStyle name="Output 2 7 6 15 3" xfId="41624"/>
    <cellStyle name="Output 2 7 6 15 4" xfId="41625"/>
    <cellStyle name="Output 2 7 6 15 5" xfId="41626"/>
    <cellStyle name="Output 2 7 6 16" xfId="41627"/>
    <cellStyle name="Output 2 7 6 16 2" xfId="41628"/>
    <cellStyle name="Output 2 7 6 16 3" xfId="41629"/>
    <cellStyle name="Output 2 7 6 16 4" xfId="41630"/>
    <cellStyle name="Output 2 7 6 16 5" xfId="41631"/>
    <cellStyle name="Output 2 7 6 17" xfId="41632"/>
    <cellStyle name="Output 2 7 6 17 2" xfId="41633"/>
    <cellStyle name="Output 2 7 6 17 3" xfId="41634"/>
    <cellStyle name="Output 2 7 6 17 4" xfId="41635"/>
    <cellStyle name="Output 2 7 6 17 5" xfId="41636"/>
    <cellStyle name="Output 2 7 6 18" xfId="41637"/>
    <cellStyle name="Output 2 7 6 18 2" xfId="41638"/>
    <cellStyle name="Output 2 7 6 18 3" xfId="41639"/>
    <cellStyle name="Output 2 7 6 18 4" xfId="41640"/>
    <cellStyle name="Output 2 7 6 18 5" xfId="41641"/>
    <cellStyle name="Output 2 7 6 19" xfId="41642"/>
    <cellStyle name="Output 2 7 6 2" xfId="41643"/>
    <cellStyle name="Output 2 7 6 2 2" xfId="41644"/>
    <cellStyle name="Output 2 7 6 2 2 2" xfId="41645"/>
    <cellStyle name="Output 2 7 6 2 2 3" xfId="41646"/>
    <cellStyle name="Output 2 7 6 2 2 4" xfId="41647"/>
    <cellStyle name="Output 2 7 6 2 2 5" xfId="41648"/>
    <cellStyle name="Output 2 7 6 2 2 6" xfId="41649"/>
    <cellStyle name="Output 2 7 6 2 2 7" xfId="41650"/>
    <cellStyle name="Output 2 7 6 2 3" xfId="41651"/>
    <cellStyle name="Output 2 7 6 2 4" xfId="41652"/>
    <cellStyle name="Output 2 7 6 2 5" xfId="41653"/>
    <cellStyle name="Output 2 7 6 3" xfId="41654"/>
    <cellStyle name="Output 2 7 6 3 2" xfId="41655"/>
    <cellStyle name="Output 2 7 6 3 2 2" xfId="41656"/>
    <cellStyle name="Output 2 7 6 3 2 3" xfId="41657"/>
    <cellStyle name="Output 2 7 6 3 2 4" xfId="41658"/>
    <cellStyle name="Output 2 7 6 3 2 5" xfId="41659"/>
    <cellStyle name="Output 2 7 6 3 2 6" xfId="41660"/>
    <cellStyle name="Output 2 7 6 3 2 7" xfId="41661"/>
    <cellStyle name="Output 2 7 6 3 3" xfId="41662"/>
    <cellStyle name="Output 2 7 6 3 4" xfId="41663"/>
    <cellStyle name="Output 2 7 6 3 5" xfId="41664"/>
    <cellStyle name="Output 2 7 6 4" xfId="41665"/>
    <cellStyle name="Output 2 7 6 4 2" xfId="41666"/>
    <cellStyle name="Output 2 7 6 4 2 2" xfId="41667"/>
    <cellStyle name="Output 2 7 6 4 2 3" xfId="41668"/>
    <cellStyle name="Output 2 7 6 4 2 4" xfId="41669"/>
    <cellStyle name="Output 2 7 6 4 2 5" xfId="41670"/>
    <cellStyle name="Output 2 7 6 4 2 6" xfId="41671"/>
    <cellStyle name="Output 2 7 6 4 2 7" xfId="41672"/>
    <cellStyle name="Output 2 7 6 4 3" xfId="41673"/>
    <cellStyle name="Output 2 7 6 4 4" xfId="41674"/>
    <cellStyle name="Output 2 7 6 4 5" xfId="41675"/>
    <cellStyle name="Output 2 7 6 5" xfId="41676"/>
    <cellStyle name="Output 2 7 6 5 2" xfId="41677"/>
    <cellStyle name="Output 2 7 6 5 3" xfId="41678"/>
    <cellStyle name="Output 2 7 6 5 4" xfId="41679"/>
    <cellStyle name="Output 2 7 6 5 5" xfId="41680"/>
    <cellStyle name="Output 2 7 6 5 6" xfId="41681"/>
    <cellStyle name="Output 2 7 6 5 7" xfId="41682"/>
    <cellStyle name="Output 2 7 6 5 8" xfId="41683"/>
    <cellStyle name="Output 2 7 6 6" xfId="41684"/>
    <cellStyle name="Output 2 7 6 6 2" xfId="41685"/>
    <cellStyle name="Output 2 7 6 6 3" xfId="41686"/>
    <cellStyle name="Output 2 7 6 6 4" xfId="41687"/>
    <cellStyle name="Output 2 7 6 6 5" xfId="41688"/>
    <cellStyle name="Output 2 7 6 6 6" xfId="41689"/>
    <cellStyle name="Output 2 7 6 6 7" xfId="41690"/>
    <cellStyle name="Output 2 7 6 7" xfId="41691"/>
    <cellStyle name="Output 2 7 6 7 2" xfId="41692"/>
    <cellStyle name="Output 2 7 6 7 3" xfId="41693"/>
    <cellStyle name="Output 2 7 6 7 4" xfId="41694"/>
    <cellStyle name="Output 2 7 6 7 5" xfId="41695"/>
    <cellStyle name="Output 2 7 6 8" xfId="41696"/>
    <cellStyle name="Output 2 7 6 8 2" xfId="41697"/>
    <cellStyle name="Output 2 7 6 8 3" xfId="41698"/>
    <cellStyle name="Output 2 7 6 8 4" xfId="41699"/>
    <cellStyle name="Output 2 7 6 8 5" xfId="41700"/>
    <cellStyle name="Output 2 7 6 9" xfId="41701"/>
    <cellStyle name="Output 2 7 6 9 2" xfId="41702"/>
    <cellStyle name="Output 2 7 6 9 3" xfId="41703"/>
    <cellStyle name="Output 2 7 6 9 4" xfId="41704"/>
    <cellStyle name="Output 2 7 6 9 5" xfId="41705"/>
    <cellStyle name="Output 2 7 7" xfId="41706"/>
    <cellStyle name="Output 2 7 7 10" xfId="41707"/>
    <cellStyle name="Output 2 7 7 2" xfId="41708"/>
    <cellStyle name="Output 2 7 7 2 2" xfId="41709"/>
    <cellStyle name="Output 2 7 7 2 2 2" xfId="41710"/>
    <cellStyle name="Output 2 7 7 2 2 3" xfId="41711"/>
    <cellStyle name="Output 2 7 7 2 2 4" xfId="41712"/>
    <cellStyle name="Output 2 7 7 2 2 5" xfId="41713"/>
    <cellStyle name="Output 2 7 7 2 2 6" xfId="41714"/>
    <cellStyle name="Output 2 7 7 2 2 7" xfId="41715"/>
    <cellStyle name="Output 2 7 7 2 3" xfId="41716"/>
    <cellStyle name="Output 2 7 7 2 4" xfId="41717"/>
    <cellStyle name="Output 2 7 7 3" xfId="41718"/>
    <cellStyle name="Output 2 7 7 3 2" xfId="41719"/>
    <cellStyle name="Output 2 7 7 3 2 2" xfId="41720"/>
    <cellStyle name="Output 2 7 7 3 2 3" xfId="41721"/>
    <cellStyle name="Output 2 7 7 3 2 4" xfId="41722"/>
    <cellStyle name="Output 2 7 7 3 2 5" xfId="41723"/>
    <cellStyle name="Output 2 7 7 3 2 6" xfId="41724"/>
    <cellStyle name="Output 2 7 7 3 2 7" xfId="41725"/>
    <cellStyle name="Output 2 7 7 3 3" xfId="41726"/>
    <cellStyle name="Output 2 7 7 3 4" xfId="41727"/>
    <cellStyle name="Output 2 7 7 4" xfId="41728"/>
    <cellStyle name="Output 2 7 7 4 2" xfId="41729"/>
    <cellStyle name="Output 2 7 7 4 2 2" xfId="41730"/>
    <cellStyle name="Output 2 7 7 4 2 3" xfId="41731"/>
    <cellStyle name="Output 2 7 7 4 2 4" xfId="41732"/>
    <cellStyle name="Output 2 7 7 4 2 5" xfId="41733"/>
    <cellStyle name="Output 2 7 7 4 2 6" xfId="41734"/>
    <cellStyle name="Output 2 7 7 4 2 7" xfId="41735"/>
    <cellStyle name="Output 2 7 7 4 3" xfId="41736"/>
    <cellStyle name="Output 2 7 7 4 4" xfId="41737"/>
    <cellStyle name="Output 2 7 7 5" xfId="41738"/>
    <cellStyle name="Output 2 7 7 5 2" xfId="41739"/>
    <cellStyle name="Output 2 7 7 5 3" xfId="41740"/>
    <cellStyle name="Output 2 7 7 5 4" xfId="41741"/>
    <cellStyle name="Output 2 7 7 5 5" xfId="41742"/>
    <cellStyle name="Output 2 7 7 5 6" xfId="41743"/>
    <cellStyle name="Output 2 7 7 5 7" xfId="41744"/>
    <cellStyle name="Output 2 7 7 5 8" xfId="41745"/>
    <cellStyle name="Output 2 7 7 6" xfId="41746"/>
    <cellStyle name="Output 2 7 7 6 2" xfId="41747"/>
    <cellStyle name="Output 2 7 7 6 3" xfId="41748"/>
    <cellStyle name="Output 2 7 7 6 4" xfId="41749"/>
    <cellStyle name="Output 2 7 7 6 5" xfId="41750"/>
    <cellStyle name="Output 2 7 7 6 6" xfId="41751"/>
    <cellStyle name="Output 2 7 7 6 7" xfId="41752"/>
    <cellStyle name="Output 2 7 7 7" xfId="41753"/>
    <cellStyle name="Output 2 7 7 8" xfId="41754"/>
    <cellStyle name="Output 2 7 7 9" xfId="41755"/>
    <cellStyle name="Output 2 7 8" xfId="41756"/>
    <cellStyle name="Output 2 7 8 2" xfId="41757"/>
    <cellStyle name="Output 2 7 8 2 2" xfId="41758"/>
    <cellStyle name="Output 2 7 8 2 3" xfId="41759"/>
    <cellStyle name="Output 2 7 8 2 4" xfId="41760"/>
    <cellStyle name="Output 2 7 8 2 5" xfId="41761"/>
    <cellStyle name="Output 2 7 8 2 6" xfId="41762"/>
    <cellStyle name="Output 2 7 8 2 7" xfId="41763"/>
    <cellStyle name="Output 2 7 8 3" xfId="41764"/>
    <cellStyle name="Output 2 7 8 4" xfId="41765"/>
    <cellStyle name="Output 2 7 8 5" xfId="41766"/>
    <cellStyle name="Output 2 7 9" xfId="41767"/>
    <cellStyle name="Output 2 7 9 2" xfId="41768"/>
    <cellStyle name="Output 2 7 9 2 2" xfId="41769"/>
    <cellStyle name="Output 2 7 9 2 3" xfId="41770"/>
    <cellStyle name="Output 2 7 9 2 4" xfId="41771"/>
    <cellStyle name="Output 2 7 9 2 5" xfId="41772"/>
    <cellStyle name="Output 2 7 9 2 6" xfId="41773"/>
    <cellStyle name="Output 2 7 9 2 7" xfId="41774"/>
    <cellStyle name="Output 2 7 9 3" xfId="41775"/>
    <cellStyle name="Output 2 7 9 4" xfId="41776"/>
    <cellStyle name="Output 2 7 9 5" xfId="41777"/>
    <cellStyle name="Output 2 8" xfId="41778"/>
    <cellStyle name="Output 2 8 10" xfId="41779"/>
    <cellStyle name="Output 2 8 10 2" xfId="41780"/>
    <cellStyle name="Output 2 8 10 3" xfId="41781"/>
    <cellStyle name="Output 2 8 10 4" xfId="41782"/>
    <cellStyle name="Output 2 8 10 5" xfId="41783"/>
    <cellStyle name="Output 2 8 10 6" xfId="41784"/>
    <cellStyle name="Output 2 8 10 7" xfId="41785"/>
    <cellStyle name="Output 2 8 10 8" xfId="41786"/>
    <cellStyle name="Output 2 8 11" xfId="41787"/>
    <cellStyle name="Output 2 8 11 2" xfId="41788"/>
    <cellStyle name="Output 2 8 11 3" xfId="41789"/>
    <cellStyle name="Output 2 8 11 4" xfId="41790"/>
    <cellStyle name="Output 2 8 11 5" xfId="41791"/>
    <cellStyle name="Output 2 8 11 6" xfId="41792"/>
    <cellStyle name="Output 2 8 11 7" xfId="41793"/>
    <cellStyle name="Output 2 8 12" xfId="41794"/>
    <cellStyle name="Output 2 8 12 2" xfId="41795"/>
    <cellStyle name="Output 2 8 12 3" xfId="41796"/>
    <cellStyle name="Output 2 8 12 4" xfId="41797"/>
    <cellStyle name="Output 2 8 12 5" xfId="41798"/>
    <cellStyle name="Output 2 8 13" xfId="41799"/>
    <cellStyle name="Output 2 8 13 2" xfId="41800"/>
    <cellStyle name="Output 2 8 13 3" xfId="41801"/>
    <cellStyle name="Output 2 8 13 4" xfId="41802"/>
    <cellStyle name="Output 2 8 13 5" xfId="41803"/>
    <cellStyle name="Output 2 8 14" xfId="41804"/>
    <cellStyle name="Output 2 8 14 2" xfId="41805"/>
    <cellStyle name="Output 2 8 14 3" xfId="41806"/>
    <cellStyle name="Output 2 8 14 4" xfId="41807"/>
    <cellStyle name="Output 2 8 14 5" xfId="41808"/>
    <cellStyle name="Output 2 8 15" xfId="41809"/>
    <cellStyle name="Output 2 8 15 2" xfId="41810"/>
    <cellStyle name="Output 2 8 15 3" xfId="41811"/>
    <cellStyle name="Output 2 8 15 4" xfId="41812"/>
    <cellStyle name="Output 2 8 15 5" xfId="41813"/>
    <cellStyle name="Output 2 8 16" xfId="41814"/>
    <cellStyle name="Output 2 8 16 2" xfId="41815"/>
    <cellStyle name="Output 2 8 16 3" xfId="41816"/>
    <cellStyle name="Output 2 8 16 4" xfId="41817"/>
    <cellStyle name="Output 2 8 16 5" xfId="41818"/>
    <cellStyle name="Output 2 8 17" xfId="41819"/>
    <cellStyle name="Output 2 8 17 2" xfId="41820"/>
    <cellStyle name="Output 2 8 17 3" xfId="41821"/>
    <cellStyle name="Output 2 8 17 4" xfId="41822"/>
    <cellStyle name="Output 2 8 17 5" xfId="41823"/>
    <cellStyle name="Output 2 8 18" xfId="41824"/>
    <cellStyle name="Output 2 8 2" xfId="41825"/>
    <cellStyle name="Output 2 8 2 10" xfId="41826"/>
    <cellStyle name="Output 2 8 2 10 2" xfId="41827"/>
    <cellStyle name="Output 2 8 2 10 3" xfId="41828"/>
    <cellStyle name="Output 2 8 2 10 4" xfId="41829"/>
    <cellStyle name="Output 2 8 2 10 5" xfId="41830"/>
    <cellStyle name="Output 2 8 2 11" xfId="41831"/>
    <cellStyle name="Output 2 8 2 11 2" xfId="41832"/>
    <cellStyle name="Output 2 8 2 11 3" xfId="41833"/>
    <cellStyle name="Output 2 8 2 11 4" xfId="41834"/>
    <cellStyle name="Output 2 8 2 11 5" xfId="41835"/>
    <cellStyle name="Output 2 8 2 12" xfId="41836"/>
    <cellStyle name="Output 2 8 2 12 2" xfId="41837"/>
    <cellStyle name="Output 2 8 2 12 3" xfId="41838"/>
    <cellStyle name="Output 2 8 2 12 4" xfId="41839"/>
    <cellStyle name="Output 2 8 2 12 5" xfId="41840"/>
    <cellStyle name="Output 2 8 2 13" xfId="41841"/>
    <cellStyle name="Output 2 8 2 13 2" xfId="41842"/>
    <cellStyle name="Output 2 8 2 13 3" xfId="41843"/>
    <cellStyle name="Output 2 8 2 13 4" xfId="41844"/>
    <cellStyle name="Output 2 8 2 13 5" xfId="41845"/>
    <cellStyle name="Output 2 8 2 14" xfId="41846"/>
    <cellStyle name="Output 2 8 2 14 2" xfId="41847"/>
    <cellStyle name="Output 2 8 2 14 3" xfId="41848"/>
    <cellStyle name="Output 2 8 2 14 4" xfId="41849"/>
    <cellStyle name="Output 2 8 2 14 5" xfId="41850"/>
    <cellStyle name="Output 2 8 2 15" xfId="41851"/>
    <cellStyle name="Output 2 8 2 15 2" xfId="41852"/>
    <cellStyle name="Output 2 8 2 15 3" xfId="41853"/>
    <cellStyle name="Output 2 8 2 15 4" xfId="41854"/>
    <cellStyle name="Output 2 8 2 15 5" xfId="41855"/>
    <cellStyle name="Output 2 8 2 16" xfId="41856"/>
    <cellStyle name="Output 2 8 2 16 2" xfId="41857"/>
    <cellStyle name="Output 2 8 2 16 3" xfId="41858"/>
    <cellStyle name="Output 2 8 2 16 4" xfId="41859"/>
    <cellStyle name="Output 2 8 2 16 5" xfId="41860"/>
    <cellStyle name="Output 2 8 2 17" xfId="41861"/>
    <cellStyle name="Output 2 8 2 17 2" xfId="41862"/>
    <cellStyle name="Output 2 8 2 17 3" xfId="41863"/>
    <cellStyle name="Output 2 8 2 17 4" xfId="41864"/>
    <cellStyle name="Output 2 8 2 17 5" xfId="41865"/>
    <cellStyle name="Output 2 8 2 18" xfId="41866"/>
    <cellStyle name="Output 2 8 2 18 2" xfId="41867"/>
    <cellStyle name="Output 2 8 2 18 3" xfId="41868"/>
    <cellStyle name="Output 2 8 2 18 4" xfId="41869"/>
    <cellStyle name="Output 2 8 2 18 5" xfId="41870"/>
    <cellStyle name="Output 2 8 2 19" xfId="41871"/>
    <cellStyle name="Output 2 8 2 2" xfId="41872"/>
    <cellStyle name="Output 2 8 2 2 10" xfId="41873"/>
    <cellStyle name="Output 2 8 2 2 10 2" xfId="41874"/>
    <cellStyle name="Output 2 8 2 2 10 3" xfId="41875"/>
    <cellStyle name="Output 2 8 2 2 10 4" xfId="41876"/>
    <cellStyle name="Output 2 8 2 2 10 5" xfId="41877"/>
    <cellStyle name="Output 2 8 2 2 11" xfId="41878"/>
    <cellStyle name="Output 2 8 2 2 11 2" xfId="41879"/>
    <cellStyle name="Output 2 8 2 2 11 3" xfId="41880"/>
    <cellStyle name="Output 2 8 2 2 11 4" xfId="41881"/>
    <cellStyle name="Output 2 8 2 2 11 5" xfId="41882"/>
    <cellStyle name="Output 2 8 2 2 12" xfId="41883"/>
    <cellStyle name="Output 2 8 2 2 12 2" xfId="41884"/>
    <cellStyle name="Output 2 8 2 2 12 3" xfId="41885"/>
    <cellStyle name="Output 2 8 2 2 12 4" xfId="41886"/>
    <cellStyle name="Output 2 8 2 2 12 5" xfId="41887"/>
    <cellStyle name="Output 2 8 2 2 13" xfId="41888"/>
    <cellStyle name="Output 2 8 2 2 13 2" xfId="41889"/>
    <cellStyle name="Output 2 8 2 2 13 3" xfId="41890"/>
    <cellStyle name="Output 2 8 2 2 13 4" xfId="41891"/>
    <cellStyle name="Output 2 8 2 2 13 5" xfId="41892"/>
    <cellStyle name="Output 2 8 2 2 14" xfId="41893"/>
    <cellStyle name="Output 2 8 2 2 14 2" xfId="41894"/>
    <cellStyle name="Output 2 8 2 2 14 3" xfId="41895"/>
    <cellStyle name="Output 2 8 2 2 14 4" xfId="41896"/>
    <cellStyle name="Output 2 8 2 2 14 5" xfId="41897"/>
    <cellStyle name="Output 2 8 2 2 15" xfId="41898"/>
    <cellStyle name="Output 2 8 2 2 15 2" xfId="41899"/>
    <cellStyle name="Output 2 8 2 2 15 3" xfId="41900"/>
    <cellStyle name="Output 2 8 2 2 15 4" xfId="41901"/>
    <cellStyle name="Output 2 8 2 2 15 5" xfId="41902"/>
    <cellStyle name="Output 2 8 2 2 16" xfId="41903"/>
    <cellStyle name="Output 2 8 2 2 16 2" xfId="41904"/>
    <cellStyle name="Output 2 8 2 2 16 3" xfId="41905"/>
    <cellStyle name="Output 2 8 2 2 16 4" xfId="41906"/>
    <cellStyle name="Output 2 8 2 2 16 5" xfId="41907"/>
    <cellStyle name="Output 2 8 2 2 17" xfId="41908"/>
    <cellStyle name="Output 2 8 2 2 17 2" xfId="41909"/>
    <cellStyle name="Output 2 8 2 2 17 3" xfId="41910"/>
    <cellStyle name="Output 2 8 2 2 17 4" xfId="41911"/>
    <cellStyle name="Output 2 8 2 2 17 5" xfId="41912"/>
    <cellStyle name="Output 2 8 2 2 18" xfId="41913"/>
    <cellStyle name="Output 2 8 2 2 18 2" xfId="41914"/>
    <cellStyle name="Output 2 8 2 2 18 3" xfId="41915"/>
    <cellStyle name="Output 2 8 2 2 18 4" xfId="41916"/>
    <cellStyle name="Output 2 8 2 2 18 5" xfId="41917"/>
    <cellStyle name="Output 2 8 2 2 19" xfId="41918"/>
    <cellStyle name="Output 2 8 2 2 2" xfId="41919"/>
    <cellStyle name="Output 2 8 2 2 2 2" xfId="41920"/>
    <cellStyle name="Output 2 8 2 2 2 2 2" xfId="41921"/>
    <cellStyle name="Output 2 8 2 2 2 2 3" xfId="41922"/>
    <cellStyle name="Output 2 8 2 2 2 2 4" xfId="41923"/>
    <cellStyle name="Output 2 8 2 2 2 2 5" xfId="41924"/>
    <cellStyle name="Output 2 8 2 2 2 2 6" xfId="41925"/>
    <cellStyle name="Output 2 8 2 2 2 2 7" xfId="41926"/>
    <cellStyle name="Output 2 8 2 2 2 3" xfId="41927"/>
    <cellStyle name="Output 2 8 2 2 2 4" xfId="41928"/>
    <cellStyle name="Output 2 8 2 2 2 5" xfId="41929"/>
    <cellStyle name="Output 2 8 2 2 3" xfId="41930"/>
    <cellStyle name="Output 2 8 2 2 3 2" xfId="41931"/>
    <cellStyle name="Output 2 8 2 2 3 2 2" xfId="41932"/>
    <cellStyle name="Output 2 8 2 2 3 2 3" xfId="41933"/>
    <cellStyle name="Output 2 8 2 2 3 2 4" xfId="41934"/>
    <cellStyle name="Output 2 8 2 2 3 2 5" xfId="41935"/>
    <cellStyle name="Output 2 8 2 2 3 2 6" xfId="41936"/>
    <cellStyle name="Output 2 8 2 2 3 2 7" xfId="41937"/>
    <cellStyle name="Output 2 8 2 2 3 3" xfId="41938"/>
    <cellStyle name="Output 2 8 2 2 3 4" xfId="41939"/>
    <cellStyle name="Output 2 8 2 2 3 5" xfId="41940"/>
    <cellStyle name="Output 2 8 2 2 4" xfId="41941"/>
    <cellStyle name="Output 2 8 2 2 4 2" xfId="41942"/>
    <cellStyle name="Output 2 8 2 2 4 2 2" xfId="41943"/>
    <cellStyle name="Output 2 8 2 2 4 2 3" xfId="41944"/>
    <cellStyle name="Output 2 8 2 2 4 2 4" xfId="41945"/>
    <cellStyle name="Output 2 8 2 2 4 2 5" xfId="41946"/>
    <cellStyle name="Output 2 8 2 2 4 2 6" xfId="41947"/>
    <cellStyle name="Output 2 8 2 2 4 2 7" xfId="41948"/>
    <cellStyle name="Output 2 8 2 2 4 3" xfId="41949"/>
    <cellStyle name="Output 2 8 2 2 4 4" xfId="41950"/>
    <cellStyle name="Output 2 8 2 2 4 5" xfId="41951"/>
    <cellStyle name="Output 2 8 2 2 5" xfId="41952"/>
    <cellStyle name="Output 2 8 2 2 5 2" xfId="41953"/>
    <cellStyle name="Output 2 8 2 2 5 3" xfId="41954"/>
    <cellStyle name="Output 2 8 2 2 5 4" xfId="41955"/>
    <cellStyle name="Output 2 8 2 2 5 5" xfId="41956"/>
    <cellStyle name="Output 2 8 2 2 5 6" xfId="41957"/>
    <cellStyle name="Output 2 8 2 2 5 7" xfId="41958"/>
    <cellStyle name="Output 2 8 2 2 5 8" xfId="41959"/>
    <cellStyle name="Output 2 8 2 2 6" xfId="41960"/>
    <cellStyle name="Output 2 8 2 2 6 2" xfId="41961"/>
    <cellStyle name="Output 2 8 2 2 6 3" xfId="41962"/>
    <cellStyle name="Output 2 8 2 2 6 4" xfId="41963"/>
    <cellStyle name="Output 2 8 2 2 6 5" xfId="41964"/>
    <cellStyle name="Output 2 8 2 2 6 6" xfId="41965"/>
    <cellStyle name="Output 2 8 2 2 6 7" xfId="41966"/>
    <cellStyle name="Output 2 8 2 2 7" xfId="41967"/>
    <cellStyle name="Output 2 8 2 2 7 2" xfId="41968"/>
    <cellStyle name="Output 2 8 2 2 7 3" xfId="41969"/>
    <cellStyle name="Output 2 8 2 2 7 4" xfId="41970"/>
    <cellStyle name="Output 2 8 2 2 7 5" xfId="41971"/>
    <cellStyle name="Output 2 8 2 2 8" xfId="41972"/>
    <cellStyle name="Output 2 8 2 2 8 2" xfId="41973"/>
    <cellStyle name="Output 2 8 2 2 8 3" xfId="41974"/>
    <cellStyle name="Output 2 8 2 2 8 4" xfId="41975"/>
    <cellStyle name="Output 2 8 2 2 8 5" xfId="41976"/>
    <cellStyle name="Output 2 8 2 2 9" xfId="41977"/>
    <cellStyle name="Output 2 8 2 2 9 2" xfId="41978"/>
    <cellStyle name="Output 2 8 2 2 9 3" xfId="41979"/>
    <cellStyle name="Output 2 8 2 2 9 4" xfId="41980"/>
    <cellStyle name="Output 2 8 2 2 9 5" xfId="41981"/>
    <cellStyle name="Output 2 8 2 3" xfId="41982"/>
    <cellStyle name="Output 2 8 2 3 10" xfId="41983"/>
    <cellStyle name="Output 2 8 2 3 2" xfId="41984"/>
    <cellStyle name="Output 2 8 2 3 2 2" xfId="41985"/>
    <cellStyle name="Output 2 8 2 3 2 2 2" xfId="41986"/>
    <cellStyle name="Output 2 8 2 3 2 2 3" xfId="41987"/>
    <cellStyle name="Output 2 8 2 3 2 2 4" xfId="41988"/>
    <cellStyle name="Output 2 8 2 3 2 2 5" xfId="41989"/>
    <cellStyle name="Output 2 8 2 3 2 2 6" xfId="41990"/>
    <cellStyle name="Output 2 8 2 3 2 2 7" xfId="41991"/>
    <cellStyle name="Output 2 8 2 3 2 3" xfId="41992"/>
    <cellStyle name="Output 2 8 2 3 2 4" xfId="41993"/>
    <cellStyle name="Output 2 8 2 3 3" xfId="41994"/>
    <cellStyle name="Output 2 8 2 3 3 2" xfId="41995"/>
    <cellStyle name="Output 2 8 2 3 3 2 2" xfId="41996"/>
    <cellStyle name="Output 2 8 2 3 3 2 3" xfId="41997"/>
    <cellStyle name="Output 2 8 2 3 3 2 4" xfId="41998"/>
    <cellStyle name="Output 2 8 2 3 3 2 5" xfId="41999"/>
    <cellStyle name="Output 2 8 2 3 3 2 6" xfId="42000"/>
    <cellStyle name="Output 2 8 2 3 3 2 7" xfId="42001"/>
    <cellStyle name="Output 2 8 2 3 3 3" xfId="42002"/>
    <cellStyle name="Output 2 8 2 3 3 4" xfId="42003"/>
    <cellStyle name="Output 2 8 2 3 4" xfId="42004"/>
    <cellStyle name="Output 2 8 2 3 4 2" xfId="42005"/>
    <cellStyle name="Output 2 8 2 3 4 2 2" xfId="42006"/>
    <cellStyle name="Output 2 8 2 3 4 2 3" xfId="42007"/>
    <cellStyle name="Output 2 8 2 3 4 2 4" xfId="42008"/>
    <cellStyle name="Output 2 8 2 3 4 2 5" xfId="42009"/>
    <cellStyle name="Output 2 8 2 3 4 2 6" xfId="42010"/>
    <cellStyle name="Output 2 8 2 3 4 2 7" xfId="42011"/>
    <cellStyle name="Output 2 8 2 3 4 3" xfId="42012"/>
    <cellStyle name="Output 2 8 2 3 4 4" xfId="42013"/>
    <cellStyle name="Output 2 8 2 3 5" xfId="42014"/>
    <cellStyle name="Output 2 8 2 3 5 2" xfId="42015"/>
    <cellStyle name="Output 2 8 2 3 5 3" xfId="42016"/>
    <cellStyle name="Output 2 8 2 3 5 4" xfId="42017"/>
    <cellStyle name="Output 2 8 2 3 5 5" xfId="42018"/>
    <cellStyle name="Output 2 8 2 3 5 6" xfId="42019"/>
    <cellStyle name="Output 2 8 2 3 5 7" xfId="42020"/>
    <cellStyle name="Output 2 8 2 3 5 8" xfId="42021"/>
    <cellStyle name="Output 2 8 2 3 6" xfId="42022"/>
    <cellStyle name="Output 2 8 2 3 6 2" xfId="42023"/>
    <cellStyle name="Output 2 8 2 3 6 3" xfId="42024"/>
    <cellStyle name="Output 2 8 2 3 6 4" xfId="42025"/>
    <cellStyle name="Output 2 8 2 3 6 5" xfId="42026"/>
    <cellStyle name="Output 2 8 2 3 6 6" xfId="42027"/>
    <cellStyle name="Output 2 8 2 3 6 7" xfId="42028"/>
    <cellStyle name="Output 2 8 2 3 7" xfId="42029"/>
    <cellStyle name="Output 2 8 2 3 8" xfId="42030"/>
    <cellStyle name="Output 2 8 2 3 9" xfId="42031"/>
    <cellStyle name="Output 2 8 2 4" xfId="42032"/>
    <cellStyle name="Output 2 8 2 4 2" xfId="42033"/>
    <cellStyle name="Output 2 8 2 4 2 2" xfId="42034"/>
    <cellStyle name="Output 2 8 2 4 2 3" xfId="42035"/>
    <cellStyle name="Output 2 8 2 4 2 4" xfId="42036"/>
    <cellStyle name="Output 2 8 2 4 2 5" xfId="42037"/>
    <cellStyle name="Output 2 8 2 4 2 6" xfId="42038"/>
    <cellStyle name="Output 2 8 2 4 2 7" xfId="42039"/>
    <cellStyle name="Output 2 8 2 4 3" xfId="42040"/>
    <cellStyle name="Output 2 8 2 4 4" xfId="42041"/>
    <cellStyle name="Output 2 8 2 4 5" xfId="42042"/>
    <cellStyle name="Output 2 8 2 5" xfId="42043"/>
    <cellStyle name="Output 2 8 2 5 2" xfId="42044"/>
    <cellStyle name="Output 2 8 2 5 2 2" xfId="42045"/>
    <cellStyle name="Output 2 8 2 5 2 3" xfId="42046"/>
    <cellStyle name="Output 2 8 2 5 2 4" xfId="42047"/>
    <cellStyle name="Output 2 8 2 5 2 5" xfId="42048"/>
    <cellStyle name="Output 2 8 2 5 2 6" xfId="42049"/>
    <cellStyle name="Output 2 8 2 5 2 7" xfId="42050"/>
    <cellStyle name="Output 2 8 2 5 3" xfId="42051"/>
    <cellStyle name="Output 2 8 2 5 4" xfId="42052"/>
    <cellStyle name="Output 2 8 2 5 5" xfId="42053"/>
    <cellStyle name="Output 2 8 2 6" xfId="42054"/>
    <cellStyle name="Output 2 8 2 6 2" xfId="42055"/>
    <cellStyle name="Output 2 8 2 6 2 2" xfId="42056"/>
    <cellStyle name="Output 2 8 2 6 2 3" xfId="42057"/>
    <cellStyle name="Output 2 8 2 6 2 4" xfId="42058"/>
    <cellStyle name="Output 2 8 2 6 2 5" xfId="42059"/>
    <cellStyle name="Output 2 8 2 6 2 6" xfId="42060"/>
    <cellStyle name="Output 2 8 2 6 2 7" xfId="42061"/>
    <cellStyle name="Output 2 8 2 6 3" xfId="42062"/>
    <cellStyle name="Output 2 8 2 6 4" xfId="42063"/>
    <cellStyle name="Output 2 8 2 6 5" xfId="42064"/>
    <cellStyle name="Output 2 8 2 7" xfId="42065"/>
    <cellStyle name="Output 2 8 2 7 2" xfId="42066"/>
    <cellStyle name="Output 2 8 2 7 2 2" xfId="42067"/>
    <cellStyle name="Output 2 8 2 7 2 3" xfId="42068"/>
    <cellStyle name="Output 2 8 2 7 2 4" xfId="42069"/>
    <cellStyle name="Output 2 8 2 7 2 5" xfId="42070"/>
    <cellStyle name="Output 2 8 2 7 2 6" xfId="42071"/>
    <cellStyle name="Output 2 8 2 7 2 7" xfId="42072"/>
    <cellStyle name="Output 2 8 2 7 3" xfId="42073"/>
    <cellStyle name="Output 2 8 2 7 4" xfId="42074"/>
    <cellStyle name="Output 2 8 2 7 5" xfId="42075"/>
    <cellStyle name="Output 2 8 2 8" xfId="42076"/>
    <cellStyle name="Output 2 8 2 8 2" xfId="42077"/>
    <cellStyle name="Output 2 8 2 8 3" xfId="42078"/>
    <cellStyle name="Output 2 8 2 8 4" xfId="42079"/>
    <cellStyle name="Output 2 8 2 8 5" xfId="42080"/>
    <cellStyle name="Output 2 8 2 8 6" xfId="42081"/>
    <cellStyle name="Output 2 8 2 8 7" xfId="42082"/>
    <cellStyle name="Output 2 8 2 8 8" xfId="42083"/>
    <cellStyle name="Output 2 8 2 9" xfId="42084"/>
    <cellStyle name="Output 2 8 2 9 2" xfId="42085"/>
    <cellStyle name="Output 2 8 2 9 3" xfId="42086"/>
    <cellStyle name="Output 2 8 2 9 4" xfId="42087"/>
    <cellStyle name="Output 2 8 2 9 5" xfId="42088"/>
    <cellStyle name="Output 2 8 2 9 6" xfId="42089"/>
    <cellStyle name="Output 2 8 2 9 7" xfId="42090"/>
    <cellStyle name="Output 2 8 3" xfId="42091"/>
    <cellStyle name="Output 2 8 3 10" xfId="42092"/>
    <cellStyle name="Output 2 8 3 10 2" xfId="42093"/>
    <cellStyle name="Output 2 8 3 10 3" xfId="42094"/>
    <cellStyle name="Output 2 8 3 10 4" xfId="42095"/>
    <cellStyle name="Output 2 8 3 10 5" xfId="42096"/>
    <cellStyle name="Output 2 8 3 11" xfId="42097"/>
    <cellStyle name="Output 2 8 3 11 2" xfId="42098"/>
    <cellStyle name="Output 2 8 3 11 3" xfId="42099"/>
    <cellStyle name="Output 2 8 3 11 4" xfId="42100"/>
    <cellStyle name="Output 2 8 3 11 5" xfId="42101"/>
    <cellStyle name="Output 2 8 3 12" xfId="42102"/>
    <cellStyle name="Output 2 8 3 12 2" xfId="42103"/>
    <cellStyle name="Output 2 8 3 12 3" xfId="42104"/>
    <cellStyle name="Output 2 8 3 12 4" xfId="42105"/>
    <cellStyle name="Output 2 8 3 12 5" xfId="42106"/>
    <cellStyle name="Output 2 8 3 13" xfId="42107"/>
    <cellStyle name="Output 2 8 3 13 2" xfId="42108"/>
    <cellStyle name="Output 2 8 3 13 3" xfId="42109"/>
    <cellStyle name="Output 2 8 3 13 4" xfId="42110"/>
    <cellStyle name="Output 2 8 3 13 5" xfId="42111"/>
    <cellStyle name="Output 2 8 3 14" xfId="42112"/>
    <cellStyle name="Output 2 8 3 14 2" xfId="42113"/>
    <cellStyle name="Output 2 8 3 14 3" xfId="42114"/>
    <cellStyle name="Output 2 8 3 14 4" xfId="42115"/>
    <cellStyle name="Output 2 8 3 14 5" xfId="42116"/>
    <cellStyle name="Output 2 8 3 15" xfId="42117"/>
    <cellStyle name="Output 2 8 3 15 2" xfId="42118"/>
    <cellStyle name="Output 2 8 3 15 3" xfId="42119"/>
    <cellStyle name="Output 2 8 3 15 4" xfId="42120"/>
    <cellStyle name="Output 2 8 3 15 5" xfId="42121"/>
    <cellStyle name="Output 2 8 3 16" xfId="42122"/>
    <cellStyle name="Output 2 8 3 16 2" xfId="42123"/>
    <cellStyle name="Output 2 8 3 16 3" xfId="42124"/>
    <cellStyle name="Output 2 8 3 16 4" xfId="42125"/>
    <cellStyle name="Output 2 8 3 16 5" xfId="42126"/>
    <cellStyle name="Output 2 8 3 17" xfId="42127"/>
    <cellStyle name="Output 2 8 3 17 2" xfId="42128"/>
    <cellStyle name="Output 2 8 3 17 3" xfId="42129"/>
    <cellStyle name="Output 2 8 3 17 4" xfId="42130"/>
    <cellStyle name="Output 2 8 3 17 5" xfId="42131"/>
    <cellStyle name="Output 2 8 3 18" xfId="42132"/>
    <cellStyle name="Output 2 8 3 18 2" xfId="42133"/>
    <cellStyle name="Output 2 8 3 18 3" xfId="42134"/>
    <cellStyle name="Output 2 8 3 18 4" xfId="42135"/>
    <cellStyle name="Output 2 8 3 18 5" xfId="42136"/>
    <cellStyle name="Output 2 8 3 19" xfId="42137"/>
    <cellStyle name="Output 2 8 3 2" xfId="42138"/>
    <cellStyle name="Output 2 8 3 2 10" xfId="42139"/>
    <cellStyle name="Output 2 8 3 2 10 2" xfId="42140"/>
    <cellStyle name="Output 2 8 3 2 10 3" xfId="42141"/>
    <cellStyle name="Output 2 8 3 2 10 4" xfId="42142"/>
    <cellStyle name="Output 2 8 3 2 10 5" xfId="42143"/>
    <cellStyle name="Output 2 8 3 2 11" xfId="42144"/>
    <cellStyle name="Output 2 8 3 2 11 2" xfId="42145"/>
    <cellStyle name="Output 2 8 3 2 11 3" xfId="42146"/>
    <cellStyle name="Output 2 8 3 2 11 4" xfId="42147"/>
    <cellStyle name="Output 2 8 3 2 11 5" xfId="42148"/>
    <cellStyle name="Output 2 8 3 2 12" xfId="42149"/>
    <cellStyle name="Output 2 8 3 2 12 2" xfId="42150"/>
    <cellStyle name="Output 2 8 3 2 12 3" xfId="42151"/>
    <cellStyle name="Output 2 8 3 2 12 4" xfId="42152"/>
    <cellStyle name="Output 2 8 3 2 12 5" xfId="42153"/>
    <cellStyle name="Output 2 8 3 2 13" xfId="42154"/>
    <cellStyle name="Output 2 8 3 2 13 2" xfId="42155"/>
    <cellStyle name="Output 2 8 3 2 13 3" xfId="42156"/>
    <cellStyle name="Output 2 8 3 2 13 4" xfId="42157"/>
    <cellStyle name="Output 2 8 3 2 13 5" xfId="42158"/>
    <cellStyle name="Output 2 8 3 2 14" xfId="42159"/>
    <cellStyle name="Output 2 8 3 2 14 2" xfId="42160"/>
    <cellStyle name="Output 2 8 3 2 14 3" xfId="42161"/>
    <cellStyle name="Output 2 8 3 2 14 4" xfId="42162"/>
    <cellStyle name="Output 2 8 3 2 14 5" xfId="42163"/>
    <cellStyle name="Output 2 8 3 2 15" xfId="42164"/>
    <cellStyle name="Output 2 8 3 2 15 2" xfId="42165"/>
    <cellStyle name="Output 2 8 3 2 15 3" xfId="42166"/>
    <cellStyle name="Output 2 8 3 2 15 4" xfId="42167"/>
    <cellStyle name="Output 2 8 3 2 15 5" xfId="42168"/>
    <cellStyle name="Output 2 8 3 2 16" xfId="42169"/>
    <cellStyle name="Output 2 8 3 2 16 2" xfId="42170"/>
    <cellStyle name="Output 2 8 3 2 16 3" xfId="42171"/>
    <cellStyle name="Output 2 8 3 2 16 4" xfId="42172"/>
    <cellStyle name="Output 2 8 3 2 16 5" xfId="42173"/>
    <cellStyle name="Output 2 8 3 2 17" xfId="42174"/>
    <cellStyle name="Output 2 8 3 2 17 2" xfId="42175"/>
    <cellStyle name="Output 2 8 3 2 17 3" xfId="42176"/>
    <cellStyle name="Output 2 8 3 2 17 4" xfId="42177"/>
    <cellStyle name="Output 2 8 3 2 17 5" xfId="42178"/>
    <cellStyle name="Output 2 8 3 2 18" xfId="42179"/>
    <cellStyle name="Output 2 8 3 2 18 2" xfId="42180"/>
    <cellStyle name="Output 2 8 3 2 18 3" xfId="42181"/>
    <cellStyle name="Output 2 8 3 2 18 4" xfId="42182"/>
    <cellStyle name="Output 2 8 3 2 18 5" xfId="42183"/>
    <cellStyle name="Output 2 8 3 2 19" xfId="42184"/>
    <cellStyle name="Output 2 8 3 2 2" xfId="42185"/>
    <cellStyle name="Output 2 8 3 2 2 2" xfId="42186"/>
    <cellStyle name="Output 2 8 3 2 2 2 2" xfId="42187"/>
    <cellStyle name="Output 2 8 3 2 2 2 3" xfId="42188"/>
    <cellStyle name="Output 2 8 3 2 2 2 4" xfId="42189"/>
    <cellStyle name="Output 2 8 3 2 2 2 5" xfId="42190"/>
    <cellStyle name="Output 2 8 3 2 2 2 6" xfId="42191"/>
    <cellStyle name="Output 2 8 3 2 2 2 7" xfId="42192"/>
    <cellStyle name="Output 2 8 3 2 2 3" xfId="42193"/>
    <cellStyle name="Output 2 8 3 2 2 4" xfId="42194"/>
    <cellStyle name="Output 2 8 3 2 2 5" xfId="42195"/>
    <cellStyle name="Output 2 8 3 2 3" xfId="42196"/>
    <cellStyle name="Output 2 8 3 2 3 2" xfId="42197"/>
    <cellStyle name="Output 2 8 3 2 3 2 2" xfId="42198"/>
    <cellStyle name="Output 2 8 3 2 3 2 3" xfId="42199"/>
    <cellStyle name="Output 2 8 3 2 3 2 4" xfId="42200"/>
    <cellStyle name="Output 2 8 3 2 3 2 5" xfId="42201"/>
    <cellStyle name="Output 2 8 3 2 3 2 6" xfId="42202"/>
    <cellStyle name="Output 2 8 3 2 3 2 7" xfId="42203"/>
    <cellStyle name="Output 2 8 3 2 3 3" xfId="42204"/>
    <cellStyle name="Output 2 8 3 2 3 4" xfId="42205"/>
    <cellStyle name="Output 2 8 3 2 3 5" xfId="42206"/>
    <cellStyle name="Output 2 8 3 2 4" xfId="42207"/>
    <cellStyle name="Output 2 8 3 2 4 2" xfId="42208"/>
    <cellStyle name="Output 2 8 3 2 4 2 2" xfId="42209"/>
    <cellStyle name="Output 2 8 3 2 4 2 3" xfId="42210"/>
    <cellStyle name="Output 2 8 3 2 4 2 4" xfId="42211"/>
    <cellStyle name="Output 2 8 3 2 4 2 5" xfId="42212"/>
    <cellStyle name="Output 2 8 3 2 4 2 6" xfId="42213"/>
    <cellStyle name="Output 2 8 3 2 4 2 7" xfId="42214"/>
    <cellStyle name="Output 2 8 3 2 4 3" xfId="42215"/>
    <cellStyle name="Output 2 8 3 2 4 4" xfId="42216"/>
    <cellStyle name="Output 2 8 3 2 4 5" xfId="42217"/>
    <cellStyle name="Output 2 8 3 2 5" xfId="42218"/>
    <cellStyle name="Output 2 8 3 2 5 2" xfId="42219"/>
    <cellStyle name="Output 2 8 3 2 5 3" xfId="42220"/>
    <cellStyle name="Output 2 8 3 2 5 4" xfId="42221"/>
    <cellStyle name="Output 2 8 3 2 5 5" xfId="42222"/>
    <cellStyle name="Output 2 8 3 2 5 6" xfId="42223"/>
    <cellStyle name="Output 2 8 3 2 5 7" xfId="42224"/>
    <cellStyle name="Output 2 8 3 2 5 8" xfId="42225"/>
    <cellStyle name="Output 2 8 3 2 6" xfId="42226"/>
    <cellStyle name="Output 2 8 3 2 6 2" xfId="42227"/>
    <cellStyle name="Output 2 8 3 2 6 3" xfId="42228"/>
    <cellStyle name="Output 2 8 3 2 6 4" xfId="42229"/>
    <cellStyle name="Output 2 8 3 2 6 5" xfId="42230"/>
    <cellStyle name="Output 2 8 3 2 6 6" xfId="42231"/>
    <cellStyle name="Output 2 8 3 2 6 7" xfId="42232"/>
    <cellStyle name="Output 2 8 3 2 7" xfId="42233"/>
    <cellStyle name="Output 2 8 3 2 7 2" xfId="42234"/>
    <cellStyle name="Output 2 8 3 2 7 3" xfId="42235"/>
    <cellStyle name="Output 2 8 3 2 7 4" xfId="42236"/>
    <cellStyle name="Output 2 8 3 2 7 5" xfId="42237"/>
    <cellStyle name="Output 2 8 3 2 8" xfId="42238"/>
    <cellStyle name="Output 2 8 3 2 8 2" xfId="42239"/>
    <cellStyle name="Output 2 8 3 2 8 3" xfId="42240"/>
    <cellStyle name="Output 2 8 3 2 8 4" xfId="42241"/>
    <cellStyle name="Output 2 8 3 2 8 5" xfId="42242"/>
    <cellStyle name="Output 2 8 3 2 9" xfId="42243"/>
    <cellStyle name="Output 2 8 3 2 9 2" xfId="42244"/>
    <cellStyle name="Output 2 8 3 2 9 3" xfId="42245"/>
    <cellStyle name="Output 2 8 3 2 9 4" xfId="42246"/>
    <cellStyle name="Output 2 8 3 2 9 5" xfId="42247"/>
    <cellStyle name="Output 2 8 3 3" xfId="42248"/>
    <cellStyle name="Output 2 8 3 3 10" xfId="42249"/>
    <cellStyle name="Output 2 8 3 3 2" xfId="42250"/>
    <cellStyle name="Output 2 8 3 3 2 2" xfId="42251"/>
    <cellStyle name="Output 2 8 3 3 2 2 2" xfId="42252"/>
    <cellStyle name="Output 2 8 3 3 2 2 3" xfId="42253"/>
    <cellStyle name="Output 2 8 3 3 2 2 4" xfId="42254"/>
    <cellStyle name="Output 2 8 3 3 2 2 5" xfId="42255"/>
    <cellStyle name="Output 2 8 3 3 2 2 6" xfId="42256"/>
    <cellStyle name="Output 2 8 3 3 2 2 7" xfId="42257"/>
    <cellStyle name="Output 2 8 3 3 2 3" xfId="42258"/>
    <cellStyle name="Output 2 8 3 3 2 4" xfId="42259"/>
    <cellStyle name="Output 2 8 3 3 3" xfId="42260"/>
    <cellStyle name="Output 2 8 3 3 3 2" xfId="42261"/>
    <cellStyle name="Output 2 8 3 3 3 2 2" xfId="42262"/>
    <cellStyle name="Output 2 8 3 3 3 2 3" xfId="42263"/>
    <cellStyle name="Output 2 8 3 3 3 2 4" xfId="42264"/>
    <cellStyle name="Output 2 8 3 3 3 2 5" xfId="42265"/>
    <cellStyle name="Output 2 8 3 3 3 2 6" xfId="42266"/>
    <cellStyle name="Output 2 8 3 3 3 2 7" xfId="42267"/>
    <cellStyle name="Output 2 8 3 3 3 3" xfId="42268"/>
    <cellStyle name="Output 2 8 3 3 3 4" xfId="42269"/>
    <cellStyle name="Output 2 8 3 3 4" xfId="42270"/>
    <cellStyle name="Output 2 8 3 3 4 2" xfId="42271"/>
    <cellStyle name="Output 2 8 3 3 4 2 2" xfId="42272"/>
    <cellStyle name="Output 2 8 3 3 4 2 3" xfId="42273"/>
    <cellStyle name="Output 2 8 3 3 4 2 4" xfId="42274"/>
    <cellStyle name="Output 2 8 3 3 4 2 5" xfId="42275"/>
    <cellStyle name="Output 2 8 3 3 4 2 6" xfId="42276"/>
    <cellStyle name="Output 2 8 3 3 4 2 7" xfId="42277"/>
    <cellStyle name="Output 2 8 3 3 4 3" xfId="42278"/>
    <cellStyle name="Output 2 8 3 3 4 4" xfId="42279"/>
    <cellStyle name="Output 2 8 3 3 5" xfId="42280"/>
    <cellStyle name="Output 2 8 3 3 5 2" xfId="42281"/>
    <cellStyle name="Output 2 8 3 3 5 3" xfId="42282"/>
    <cellStyle name="Output 2 8 3 3 5 4" xfId="42283"/>
    <cellStyle name="Output 2 8 3 3 5 5" xfId="42284"/>
    <cellStyle name="Output 2 8 3 3 5 6" xfId="42285"/>
    <cellStyle name="Output 2 8 3 3 5 7" xfId="42286"/>
    <cellStyle name="Output 2 8 3 3 5 8" xfId="42287"/>
    <cellStyle name="Output 2 8 3 3 6" xfId="42288"/>
    <cellStyle name="Output 2 8 3 3 6 2" xfId="42289"/>
    <cellStyle name="Output 2 8 3 3 6 3" xfId="42290"/>
    <cellStyle name="Output 2 8 3 3 6 4" xfId="42291"/>
    <cellStyle name="Output 2 8 3 3 6 5" xfId="42292"/>
    <cellStyle name="Output 2 8 3 3 6 6" xfId="42293"/>
    <cellStyle name="Output 2 8 3 3 6 7" xfId="42294"/>
    <cellStyle name="Output 2 8 3 3 7" xfId="42295"/>
    <cellStyle name="Output 2 8 3 3 8" xfId="42296"/>
    <cellStyle name="Output 2 8 3 3 9" xfId="42297"/>
    <cellStyle name="Output 2 8 3 4" xfId="42298"/>
    <cellStyle name="Output 2 8 3 4 2" xfId="42299"/>
    <cellStyle name="Output 2 8 3 4 2 2" xfId="42300"/>
    <cellStyle name="Output 2 8 3 4 2 3" xfId="42301"/>
    <cellStyle name="Output 2 8 3 4 2 4" xfId="42302"/>
    <cellStyle name="Output 2 8 3 4 2 5" xfId="42303"/>
    <cellStyle name="Output 2 8 3 4 2 6" xfId="42304"/>
    <cellStyle name="Output 2 8 3 4 2 7" xfId="42305"/>
    <cellStyle name="Output 2 8 3 4 3" xfId="42306"/>
    <cellStyle name="Output 2 8 3 4 4" xfId="42307"/>
    <cellStyle name="Output 2 8 3 4 5" xfId="42308"/>
    <cellStyle name="Output 2 8 3 5" xfId="42309"/>
    <cellStyle name="Output 2 8 3 5 2" xfId="42310"/>
    <cellStyle name="Output 2 8 3 5 2 2" xfId="42311"/>
    <cellStyle name="Output 2 8 3 5 2 3" xfId="42312"/>
    <cellStyle name="Output 2 8 3 5 2 4" xfId="42313"/>
    <cellStyle name="Output 2 8 3 5 2 5" xfId="42314"/>
    <cellStyle name="Output 2 8 3 5 2 6" xfId="42315"/>
    <cellStyle name="Output 2 8 3 5 2 7" xfId="42316"/>
    <cellStyle name="Output 2 8 3 5 3" xfId="42317"/>
    <cellStyle name="Output 2 8 3 5 4" xfId="42318"/>
    <cellStyle name="Output 2 8 3 5 5" xfId="42319"/>
    <cellStyle name="Output 2 8 3 6" xfId="42320"/>
    <cellStyle name="Output 2 8 3 6 2" xfId="42321"/>
    <cellStyle name="Output 2 8 3 6 2 2" xfId="42322"/>
    <cellStyle name="Output 2 8 3 6 2 3" xfId="42323"/>
    <cellStyle name="Output 2 8 3 6 2 4" xfId="42324"/>
    <cellStyle name="Output 2 8 3 6 2 5" xfId="42325"/>
    <cellStyle name="Output 2 8 3 6 2 6" xfId="42326"/>
    <cellStyle name="Output 2 8 3 6 2 7" xfId="42327"/>
    <cellStyle name="Output 2 8 3 6 3" xfId="42328"/>
    <cellStyle name="Output 2 8 3 6 4" xfId="42329"/>
    <cellStyle name="Output 2 8 3 6 5" xfId="42330"/>
    <cellStyle name="Output 2 8 3 7" xfId="42331"/>
    <cellStyle name="Output 2 8 3 7 2" xfId="42332"/>
    <cellStyle name="Output 2 8 3 7 2 2" xfId="42333"/>
    <cellStyle name="Output 2 8 3 7 2 3" xfId="42334"/>
    <cellStyle name="Output 2 8 3 7 2 4" xfId="42335"/>
    <cellStyle name="Output 2 8 3 7 2 5" xfId="42336"/>
    <cellStyle name="Output 2 8 3 7 2 6" xfId="42337"/>
    <cellStyle name="Output 2 8 3 7 2 7" xfId="42338"/>
    <cellStyle name="Output 2 8 3 7 3" xfId="42339"/>
    <cellStyle name="Output 2 8 3 7 4" xfId="42340"/>
    <cellStyle name="Output 2 8 3 7 5" xfId="42341"/>
    <cellStyle name="Output 2 8 3 8" xfId="42342"/>
    <cellStyle name="Output 2 8 3 8 2" xfId="42343"/>
    <cellStyle name="Output 2 8 3 8 3" xfId="42344"/>
    <cellStyle name="Output 2 8 3 8 4" xfId="42345"/>
    <cellStyle name="Output 2 8 3 8 5" xfId="42346"/>
    <cellStyle name="Output 2 8 3 8 6" xfId="42347"/>
    <cellStyle name="Output 2 8 3 8 7" xfId="42348"/>
    <cellStyle name="Output 2 8 3 8 8" xfId="42349"/>
    <cellStyle name="Output 2 8 3 9" xfId="42350"/>
    <cellStyle name="Output 2 8 3 9 2" xfId="42351"/>
    <cellStyle name="Output 2 8 3 9 3" xfId="42352"/>
    <cellStyle name="Output 2 8 3 9 4" xfId="42353"/>
    <cellStyle name="Output 2 8 3 9 5" xfId="42354"/>
    <cellStyle name="Output 2 8 3 9 6" xfId="42355"/>
    <cellStyle name="Output 2 8 3 9 7" xfId="42356"/>
    <cellStyle name="Output 2 8 4" xfId="42357"/>
    <cellStyle name="Output 2 8 4 10" xfId="42358"/>
    <cellStyle name="Output 2 8 4 10 2" xfId="42359"/>
    <cellStyle name="Output 2 8 4 10 3" xfId="42360"/>
    <cellStyle name="Output 2 8 4 10 4" xfId="42361"/>
    <cellStyle name="Output 2 8 4 10 5" xfId="42362"/>
    <cellStyle name="Output 2 8 4 11" xfId="42363"/>
    <cellStyle name="Output 2 8 4 11 2" xfId="42364"/>
    <cellStyle name="Output 2 8 4 11 3" xfId="42365"/>
    <cellStyle name="Output 2 8 4 11 4" xfId="42366"/>
    <cellStyle name="Output 2 8 4 11 5" xfId="42367"/>
    <cellStyle name="Output 2 8 4 12" xfId="42368"/>
    <cellStyle name="Output 2 8 4 12 2" xfId="42369"/>
    <cellStyle name="Output 2 8 4 12 3" xfId="42370"/>
    <cellStyle name="Output 2 8 4 12 4" xfId="42371"/>
    <cellStyle name="Output 2 8 4 12 5" xfId="42372"/>
    <cellStyle name="Output 2 8 4 13" xfId="42373"/>
    <cellStyle name="Output 2 8 4 13 2" xfId="42374"/>
    <cellStyle name="Output 2 8 4 13 3" xfId="42375"/>
    <cellStyle name="Output 2 8 4 13 4" xfId="42376"/>
    <cellStyle name="Output 2 8 4 13 5" xfId="42377"/>
    <cellStyle name="Output 2 8 4 14" xfId="42378"/>
    <cellStyle name="Output 2 8 4 14 2" xfId="42379"/>
    <cellStyle name="Output 2 8 4 14 3" xfId="42380"/>
    <cellStyle name="Output 2 8 4 14 4" xfId="42381"/>
    <cellStyle name="Output 2 8 4 14 5" xfId="42382"/>
    <cellStyle name="Output 2 8 4 15" xfId="42383"/>
    <cellStyle name="Output 2 8 4 15 2" xfId="42384"/>
    <cellStyle name="Output 2 8 4 15 3" xfId="42385"/>
    <cellStyle name="Output 2 8 4 15 4" xfId="42386"/>
    <cellStyle name="Output 2 8 4 15 5" xfId="42387"/>
    <cellStyle name="Output 2 8 4 16" xfId="42388"/>
    <cellStyle name="Output 2 8 4 16 2" xfId="42389"/>
    <cellStyle name="Output 2 8 4 16 3" xfId="42390"/>
    <cellStyle name="Output 2 8 4 16 4" xfId="42391"/>
    <cellStyle name="Output 2 8 4 16 5" xfId="42392"/>
    <cellStyle name="Output 2 8 4 17" xfId="42393"/>
    <cellStyle name="Output 2 8 4 17 2" xfId="42394"/>
    <cellStyle name="Output 2 8 4 17 3" xfId="42395"/>
    <cellStyle name="Output 2 8 4 17 4" xfId="42396"/>
    <cellStyle name="Output 2 8 4 17 5" xfId="42397"/>
    <cellStyle name="Output 2 8 4 18" xfId="42398"/>
    <cellStyle name="Output 2 8 4 18 2" xfId="42399"/>
    <cellStyle name="Output 2 8 4 18 3" xfId="42400"/>
    <cellStyle name="Output 2 8 4 18 4" xfId="42401"/>
    <cellStyle name="Output 2 8 4 18 5" xfId="42402"/>
    <cellStyle name="Output 2 8 4 19" xfId="42403"/>
    <cellStyle name="Output 2 8 4 2" xfId="42404"/>
    <cellStyle name="Output 2 8 4 2 2" xfId="42405"/>
    <cellStyle name="Output 2 8 4 2 2 2" xfId="42406"/>
    <cellStyle name="Output 2 8 4 2 2 3" xfId="42407"/>
    <cellStyle name="Output 2 8 4 2 2 4" xfId="42408"/>
    <cellStyle name="Output 2 8 4 2 2 5" xfId="42409"/>
    <cellStyle name="Output 2 8 4 2 2 6" xfId="42410"/>
    <cellStyle name="Output 2 8 4 2 2 7" xfId="42411"/>
    <cellStyle name="Output 2 8 4 2 3" xfId="42412"/>
    <cellStyle name="Output 2 8 4 2 4" xfId="42413"/>
    <cellStyle name="Output 2 8 4 2 5" xfId="42414"/>
    <cellStyle name="Output 2 8 4 3" xfId="42415"/>
    <cellStyle name="Output 2 8 4 3 2" xfId="42416"/>
    <cellStyle name="Output 2 8 4 3 2 2" xfId="42417"/>
    <cellStyle name="Output 2 8 4 3 2 3" xfId="42418"/>
    <cellStyle name="Output 2 8 4 3 2 4" xfId="42419"/>
    <cellStyle name="Output 2 8 4 3 2 5" xfId="42420"/>
    <cellStyle name="Output 2 8 4 3 2 6" xfId="42421"/>
    <cellStyle name="Output 2 8 4 3 2 7" xfId="42422"/>
    <cellStyle name="Output 2 8 4 3 3" xfId="42423"/>
    <cellStyle name="Output 2 8 4 3 4" xfId="42424"/>
    <cellStyle name="Output 2 8 4 3 5" xfId="42425"/>
    <cellStyle name="Output 2 8 4 4" xfId="42426"/>
    <cellStyle name="Output 2 8 4 4 2" xfId="42427"/>
    <cellStyle name="Output 2 8 4 4 2 2" xfId="42428"/>
    <cellStyle name="Output 2 8 4 4 2 3" xfId="42429"/>
    <cellStyle name="Output 2 8 4 4 2 4" xfId="42430"/>
    <cellStyle name="Output 2 8 4 4 2 5" xfId="42431"/>
    <cellStyle name="Output 2 8 4 4 2 6" xfId="42432"/>
    <cellStyle name="Output 2 8 4 4 2 7" xfId="42433"/>
    <cellStyle name="Output 2 8 4 4 3" xfId="42434"/>
    <cellStyle name="Output 2 8 4 4 4" xfId="42435"/>
    <cellStyle name="Output 2 8 4 4 5" xfId="42436"/>
    <cellStyle name="Output 2 8 4 5" xfId="42437"/>
    <cellStyle name="Output 2 8 4 5 2" xfId="42438"/>
    <cellStyle name="Output 2 8 4 5 3" xfId="42439"/>
    <cellStyle name="Output 2 8 4 5 4" xfId="42440"/>
    <cellStyle name="Output 2 8 4 5 5" xfId="42441"/>
    <cellStyle name="Output 2 8 4 5 6" xfId="42442"/>
    <cellStyle name="Output 2 8 4 5 7" xfId="42443"/>
    <cellStyle name="Output 2 8 4 5 8" xfId="42444"/>
    <cellStyle name="Output 2 8 4 6" xfId="42445"/>
    <cellStyle name="Output 2 8 4 6 2" xfId="42446"/>
    <cellStyle name="Output 2 8 4 6 3" xfId="42447"/>
    <cellStyle name="Output 2 8 4 6 4" xfId="42448"/>
    <cellStyle name="Output 2 8 4 6 5" xfId="42449"/>
    <cellStyle name="Output 2 8 4 6 6" xfId="42450"/>
    <cellStyle name="Output 2 8 4 6 7" xfId="42451"/>
    <cellStyle name="Output 2 8 4 7" xfId="42452"/>
    <cellStyle name="Output 2 8 4 7 2" xfId="42453"/>
    <cellStyle name="Output 2 8 4 7 3" xfId="42454"/>
    <cellStyle name="Output 2 8 4 7 4" xfId="42455"/>
    <cellStyle name="Output 2 8 4 7 5" xfId="42456"/>
    <cellStyle name="Output 2 8 4 8" xfId="42457"/>
    <cellStyle name="Output 2 8 4 8 2" xfId="42458"/>
    <cellStyle name="Output 2 8 4 8 3" xfId="42459"/>
    <cellStyle name="Output 2 8 4 8 4" xfId="42460"/>
    <cellStyle name="Output 2 8 4 8 5" xfId="42461"/>
    <cellStyle name="Output 2 8 4 9" xfId="42462"/>
    <cellStyle name="Output 2 8 4 9 2" xfId="42463"/>
    <cellStyle name="Output 2 8 4 9 3" xfId="42464"/>
    <cellStyle name="Output 2 8 4 9 4" xfId="42465"/>
    <cellStyle name="Output 2 8 4 9 5" xfId="42466"/>
    <cellStyle name="Output 2 8 5" xfId="42467"/>
    <cellStyle name="Output 2 8 5 10" xfId="42468"/>
    <cellStyle name="Output 2 8 5 2" xfId="42469"/>
    <cellStyle name="Output 2 8 5 2 2" xfId="42470"/>
    <cellStyle name="Output 2 8 5 2 2 2" xfId="42471"/>
    <cellStyle name="Output 2 8 5 2 2 3" xfId="42472"/>
    <cellStyle name="Output 2 8 5 2 2 4" xfId="42473"/>
    <cellStyle name="Output 2 8 5 2 2 5" xfId="42474"/>
    <cellStyle name="Output 2 8 5 2 2 6" xfId="42475"/>
    <cellStyle name="Output 2 8 5 2 2 7" xfId="42476"/>
    <cellStyle name="Output 2 8 5 2 3" xfId="42477"/>
    <cellStyle name="Output 2 8 5 2 4" xfId="42478"/>
    <cellStyle name="Output 2 8 5 3" xfId="42479"/>
    <cellStyle name="Output 2 8 5 3 2" xfId="42480"/>
    <cellStyle name="Output 2 8 5 3 2 2" xfId="42481"/>
    <cellStyle name="Output 2 8 5 3 2 3" xfId="42482"/>
    <cellStyle name="Output 2 8 5 3 2 4" xfId="42483"/>
    <cellStyle name="Output 2 8 5 3 2 5" xfId="42484"/>
    <cellStyle name="Output 2 8 5 3 2 6" xfId="42485"/>
    <cellStyle name="Output 2 8 5 3 2 7" xfId="42486"/>
    <cellStyle name="Output 2 8 5 3 3" xfId="42487"/>
    <cellStyle name="Output 2 8 5 3 4" xfId="42488"/>
    <cellStyle name="Output 2 8 5 4" xfId="42489"/>
    <cellStyle name="Output 2 8 5 4 2" xfId="42490"/>
    <cellStyle name="Output 2 8 5 4 2 2" xfId="42491"/>
    <cellStyle name="Output 2 8 5 4 2 3" xfId="42492"/>
    <cellStyle name="Output 2 8 5 4 2 4" xfId="42493"/>
    <cellStyle name="Output 2 8 5 4 2 5" xfId="42494"/>
    <cellStyle name="Output 2 8 5 4 2 6" xfId="42495"/>
    <cellStyle name="Output 2 8 5 4 2 7" xfId="42496"/>
    <cellStyle name="Output 2 8 5 4 3" xfId="42497"/>
    <cellStyle name="Output 2 8 5 4 4" xfId="42498"/>
    <cellStyle name="Output 2 8 5 5" xfId="42499"/>
    <cellStyle name="Output 2 8 5 5 2" xfId="42500"/>
    <cellStyle name="Output 2 8 5 5 3" xfId="42501"/>
    <cellStyle name="Output 2 8 5 5 4" xfId="42502"/>
    <cellStyle name="Output 2 8 5 5 5" xfId="42503"/>
    <cellStyle name="Output 2 8 5 5 6" xfId="42504"/>
    <cellStyle name="Output 2 8 5 5 7" xfId="42505"/>
    <cellStyle name="Output 2 8 5 5 8" xfId="42506"/>
    <cellStyle name="Output 2 8 5 6" xfId="42507"/>
    <cellStyle name="Output 2 8 5 6 2" xfId="42508"/>
    <cellStyle name="Output 2 8 5 6 3" xfId="42509"/>
    <cellStyle name="Output 2 8 5 6 4" xfId="42510"/>
    <cellStyle name="Output 2 8 5 6 5" xfId="42511"/>
    <cellStyle name="Output 2 8 5 6 6" xfId="42512"/>
    <cellStyle name="Output 2 8 5 6 7" xfId="42513"/>
    <cellStyle name="Output 2 8 5 7" xfId="42514"/>
    <cellStyle name="Output 2 8 5 8" xfId="42515"/>
    <cellStyle name="Output 2 8 5 9" xfId="42516"/>
    <cellStyle name="Output 2 8 6" xfId="42517"/>
    <cellStyle name="Output 2 8 6 2" xfId="42518"/>
    <cellStyle name="Output 2 8 6 2 2" xfId="42519"/>
    <cellStyle name="Output 2 8 6 2 3" xfId="42520"/>
    <cellStyle name="Output 2 8 6 2 4" xfId="42521"/>
    <cellStyle name="Output 2 8 6 2 5" xfId="42522"/>
    <cellStyle name="Output 2 8 6 2 6" xfId="42523"/>
    <cellStyle name="Output 2 8 6 2 7" xfId="42524"/>
    <cellStyle name="Output 2 8 6 3" xfId="42525"/>
    <cellStyle name="Output 2 8 6 4" xfId="42526"/>
    <cellStyle name="Output 2 8 6 5" xfId="42527"/>
    <cellStyle name="Output 2 8 7" xfId="42528"/>
    <cellStyle name="Output 2 8 7 2" xfId="42529"/>
    <cellStyle name="Output 2 8 7 2 2" xfId="42530"/>
    <cellStyle name="Output 2 8 7 2 3" xfId="42531"/>
    <cellStyle name="Output 2 8 7 2 4" xfId="42532"/>
    <cellStyle name="Output 2 8 7 2 5" xfId="42533"/>
    <cellStyle name="Output 2 8 7 2 6" xfId="42534"/>
    <cellStyle name="Output 2 8 7 2 7" xfId="42535"/>
    <cellStyle name="Output 2 8 7 3" xfId="42536"/>
    <cellStyle name="Output 2 8 7 4" xfId="42537"/>
    <cellStyle name="Output 2 8 7 5" xfId="42538"/>
    <cellStyle name="Output 2 8 8" xfId="42539"/>
    <cellStyle name="Output 2 8 8 2" xfId="42540"/>
    <cellStyle name="Output 2 8 8 2 2" xfId="42541"/>
    <cellStyle name="Output 2 8 8 2 3" xfId="42542"/>
    <cellStyle name="Output 2 8 8 2 4" xfId="42543"/>
    <cellStyle name="Output 2 8 8 2 5" xfId="42544"/>
    <cellStyle name="Output 2 8 8 2 6" xfId="42545"/>
    <cellStyle name="Output 2 8 8 2 7" xfId="42546"/>
    <cellStyle name="Output 2 8 8 3" xfId="42547"/>
    <cellStyle name="Output 2 8 8 4" xfId="42548"/>
    <cellStyle name="Output 2 8 8 5" xfId="42549"/>
    <cellStyle name="Output 2 8 9" xfId="42550"/>
    <cellStyle name="Output 2 8 9 2" xfId="42551"/>
    <cellStyle name="Output 2 8 9 2 2" xfId="42552"/>
    <cellStyle name="Output 2 8 9 2 3" xfId="42553"/>
    <cellStyle name="Output 2 8 9 2 4" xfId="42554"/>
    <cellStyle name="Output 2 8 9 2 5" xfId="42555"/>
    <cellStyle name="Output 2 8 9 2 6" xfId="42556"/>
    <cellStyle name="Output 2 8 9 2 7" xfId="42557"/>
    <cellStyle name="Output 2 8 9 3" xfId="42558"/>
    <cellStyle name="Output 2 8 9 4" xfId="42559"/>
    <cellStyle name="Output 2 8 9 5" xfId="42560"/>
    <cellStyle name="Output 2 9" xfId="42561"/>
    <cellStyle name="Output 2 9 10" xfId="42562"/>
    <cellStyle name="Output 2 9 10 2" xfId="42563"/>
    <cellStyle name="Output 2 9 10 3" xfId="42564"/>
    <cellStyle name="Output 2 9 10 4" xfId="42565"/>
    <cellStyle name="Output 2 9 10 5" xfId="42566"/>
    <cellStyle name="Output 2 9 10 6" xfId="42567"/>
    <cellStyle name="Output 2 9 10 7" xfId="42568"/>
    <cellStyle name="Output 2 9 10 8" xfId="42569"/>
    <cellStyle name="Output 2 9 11" xfId="42570"/>
    <cellStyle name="Output 2 9 11 2" xfId="42571"/>
    <cellStyle name="Output 2 9 11 3" xfId="42572"/>
    <cellStyle name="Output 2 9 11 4" xfId="42573"/>
    <cellStyle name="Output 2 9 11 5" xfId="42574"/>
    <cellStyle name="Output 2 9 11 6" xfId="42575"/>
    <cellStyle name="Output 2 9 11 7" xfId="42576"/>
    <cellStyle name="Output 2 9 12" xfId="42577"/>
    <cellStyle name="Output 2 9 12 2" xfId="42578"/>
    <cellStyle name="Output 2 9 12 3" xfId="42579"/>
    <cellStyle name="Output 2 9 12 4" xfId="42580"/>
    <cellStyle name="Output 2 9 12 5" xfId="42581"/>
    <cellStyle name="Output 2 9 13" xfId="42582"/>
    <cellStyle name="Output 2 9 13 2" xfId="42583"/>
    <cellStyle name="Output 2 9 13 3" xfId="42584"/>
    <cellStyle name="Output 2 9 13 4" xfId="42585"/>
    <cellStyle name="Output 2 9 13 5" xfId="42586"/>
    <cellStyle name="Output 2 9 14" xfId="42587"/>
    <cellStyle name="Output 2 9 14 2" xfId="42588"/>
    <cellStyle name="Output 2 9 14 3" xfId="42589"/>
    <cellStyle name="Output 2 9 14 4" xfId="42590"/>
    <cellStyle name="Output 2 9 14 5" xfId="42591"/>
    <cellStyle name="Output 2 9 15" xfId="42592"/>
    <cellStyle name="Output 2 9 15 2" xfId="42593"/>
    <cellStyle name="Output 2 9 15 3" xfId="42594"/>
    <cellStyle name="Output 2 9 15 4" xfId="42595"/>
    <cellStyle name="Output 2 9 15 5" xfId="42596"/>
    <cellStyle name="Output 2 9 16" xfId="42597"/>
    <cellStyle name="Output 2 9 16 2" xfId="42598"/>
    <cellStyle name="Output 2 9 16 3" xfId="42599"/>
    <cellStyle name="Output 2 9 16 4" xfId="42600"/>
    <cellStyle name="Output 2 9 16 5" xfId="42601"/>
    <cellStyle name="Output 2 9 17" xfId="42602"/>
    <cellStyle name="Output 2 9 17 2" xfId="42603"/>
    <cellStyle name="Output 2 9 17 3" xfId="42604"/>
    <cellStyle name="Output 2 9 17 4" xfId="42605"/>
    <cellStyle name="Output 2 9 17 5" xfId="42606"/>
    <cellStyle name="Output 2 9 18" xfId="42607"/>
    <cellStyle name="Output 2 9 2" xfId="42608"/>
    <cellStyle name="Output 2 9 2 10" xfId="42609"/>
    <cellStyle name="Output 2 9 2 10 2" xfId="42610"/>
    <cellStyle name="Output 2 9 2 10 3" xfId="42611"/>
    <cellStyle name="Output 2 9 2 10 4" xfId="42612"/>
    <cellStyle name="Output 2 9 2 10 5" xfId="42613"/>
    <cellStyle name="Output 2 9 2 11" xfId="42614"/>
    <cellStyle name="Output 2 9 2 11 2" xfId="42615"/>
    <cellStyle name="Output 2 9 2 11 3" xfId="42616"/>
    <cellStyle name="Output 2 9 2 11 4" xfId="42617"/>
    <cellStyle name="Output 2 9 2 11 5" xfId="42618"/>
    <cellStyle name="Output 2 9 2 12" xfId="42619"/>
    <cellStyle name="Output 2 9 2 12 2" xfId="42620"/>
    <cellStyle name="Output 2 9 2 12 3" xfId="42621"/>
    <cellStyle name="Output 2 9 2 12 4" xfId="42622"/>
    <cellStyle name="Output 2 9 2 12 5" xfId="42623"/>
    <cellStyle name="Output 2 9 2 13" xfId="42624"/>
    <cellStyle name="Output 2 9 2 13 2" xfId="42625"/>
    <cellStyle name="Output 2 9 2 13 3" xfId="42626"/>
    <cellStyle name="Output 2 9 2 13 4" xfId="42627"/>
    <cellStyle name="Output 2 9 2 13 5" xfId="42628"/>
    <cellStyle name="Output 2 9 2 14" xfId="42629"/>
    <cellStyle name="Output 2 9 2 14 2" xfId="42630"/>
    <cellStyle name="Output 2 9 2 14 3" xfId="42631"/>
    <cellStyle name="Output 2 9 2 14 4" xfId="42632"/>
    <cellStyle name="Output 2 9 2 14 5" xfId="42633"/>
    <cellStyle name="Output 2 9 2 15" xfId="42634"/>
    <cellStyle name="Output 2 9 2 15 2" xfId="42635"/>
    <cellStyle name="Output 2 9 2 15 3" xfId="42636"/>
    <cellStyle name="Output 2 9 2 15 4" xfId="42637"/>
    <cellStyle name="Output 2 9 2 15 5" xfId="42638"/>
    <cellStyle name="Output 2 9 2 16" xfId="42639"/>
    <cellStyle name="Output 2 9 2 16 2" xfId="42640"/>
    <cellStyle name="Output 2 9 2 16 3" xfId="42641"/>
    <cellStyle name="Output 2 9 2 16 4" xfId="42642"/>
    <cellStyle name="Output 2 9 2 16 5" xfId="42643"/>
    <cellStyle name="Output 2 9 2 17" xfId="42644"/>
    <cellStyle name="Output 2 9 2 17 2" xfId="42645"/>
    <cellStyle name="Output 2 9 2 17 3" xfId="42646"/>
    <cellStyle name="Output 2 9 2 17 4" xfId="42647"/>
    <cellStyle name="Output 2 9 2 17 5" xfId="42648"/>
    <cellStyle name="Output 2 9 2 18" xfId="42649"/>
    <cellStyle name="Output 2 9 2 18 2" xfId="42650"/>
    <cellStyle name="Output 2 9 2 18 3" xfId="42651"/>
    <cellStyle name="Output 2 9 2 18 4" xfId="42652"/>
    <cellStyle name="Output 2 9 2 18 5" xfId="42653"/>
    <cellStyle name="Output 2 9 2 19" xfId="42654"/>
    <cellStyle name="Output 2 9 2 2" xfId="42655"/>
    <cellStyle name="Output 2 9 2 2 10" xfId="42656"/>
    <cellStyle name="Output 2 9 2 2 10 2" xfId="42657"/>
    <cellStyle name="Output 2 9 2 2 10 3" xfId="42658"/>
    <cellStyle name="Output 2 9 2 2 10 4" xfId="42659"/>
    <cellStyle name="Output 2 9 2 2 10 5" xfId="42660"/>
    <cellStyle name="Output 2 9 2 2 11" xfId="42661"/>
    <cellStyle name="Output 2 9 2 2 11 2" xfId="42662"/>
    <cellStyle name="Output 2 9 2 2 11 3" xfId="42663"/>
    <cellStyle name="Output 2 9 2 2 11 4" xfId="42664"/>
    <cellStyle name="Output 2 9 2 2 11 5" xfId="42665"/>
    <cellStyle name="Output 2 9 2 2 12" xfId="42666"/>
    <cellStyle name="Output 2 9 2 2 12 2" xfId="42667"/>
    <cellStyle name="Output 2 9 2 2 12 3" xfId="42668"/>
    <cellStyle name="Output 2 9 2 2 12 4" xfId="42669"/>
    <cellStyle name="Output 2 9 2 2 12 5" xfId="42670"/>
    <cellStyle name="Output 2 9 2 2 13" xfId="42671"/>
    <cellStyle name="Output 2 9 2 2 13 2" xfId="42672"/>
    <cellStyle name="Output 2 9 2 2 13 3" xfId="42673"/>
    <cellStyle name="Output 2 9 2 2 13 4" xfId="42674"/>
    <cellStyle name="Output 2 9 2 2 13 5" xfId="42675"/>
    <cellStyle name="Output 2 9 2 2 14" xfId="42676"/>
    <cellStyle name="Output 2 9 2 2 14 2" xfId="42677"/>
    <cellStyle name="Output 2 9 2 2 14 3" xfId="42678"/>
    <cellStyle name="Output 2 9 2 2 14 4" xfId="42679"/>
    <cellStyle name="Output 2 9 2 2 14 5" xfId="42680"/>
    <cellStyle name="Output 2 9 2 2 15" xfId="42681"/>
    <cellStyle name="Output 2 9 2 2 15 2" xfId="42682"/>
    <cellStyle name="Output 2 9 2 2 15 3" xfId="42683"/>
    <cellStyle name="Output 2 9 2 2 15 4" xfId="42684"/>
    <cellStyle name="Output 2 9 2 2 15 5" xfId="42685"/>
    <cellStyle name="Output 2 9 2 2 16" xfId="42686"/>
    <cellStyle name="Output 2 9 2 2 16 2" xfId="42687"/>
    <cellStyle name="Output 2 9 2 2 16 3" xfId="42688"/>
    <cellStyle name="Output 2 9 2 2 16 4" xfId="42689"/>
    <cellStyle name="Output 2 9 2 2 16 5" xfId="42690"/>
    <cellStyle name="Output 2 9 2 2 17" xfId="42691"/>
    <cellStyle name="Output 2 9 2 2 17 2" xfId="42692"/>
    <cellStyle name="Output 2 9 2 2 17 3" xfId="42693"/>
    <cellStyle name="Output 2 9 2 2 17 4" xfId="42694"/>
    <cellStyle name="Output 2 9 2 2 17 5" xfId="42695"/>
    <cellStyle name="Output 2 9 2 2 18" xfId="42696"/>
    <cellStyle name="Output 2 9 2 2 18 2" xfId="42697"/>
    <cellStyle name="Output 2 9 2 2 18 3" xfId="42698"/>
    <cellStyle name="Output 2 9 2 2 18 4" xfId="42699"/>
    <cellStyle name="Output 2 9 2 2 18 5" xfId="42700"/>
    <cellStyle name="Output 2 9 2 2 19" xfId="42701"/>
    <cellStyle name="Output 2 9 2 2 2" xfId="42702"/>
    <cellStyle name="Output 2 9 2 2 2 2" xfId="42703"/>
    <cellStyle name="Output 2 9 2 2 2 2 2" xfId="42704"/>
    <cellStyle name="Output 2 9 2 2 2 2 3" xfId="42705"/>
    <cellStyle name="Output 2 9 2 2 2 2 4" xfId="42706"/>
    <cellStyle name="Output 2 9 2 2 2 2 5" xfId="42707"/>
    <cellStyle name="Output 2 9 2 2 2 2 6" xfId="42708"/>
    <cellStyle name="Output 2 9 2 2 2 2 7" xfId="42709"/>
    <cellStyle name="Output 2 9 2 2 2 3" xfId="42710"/>
    <cellStyle name="Output 2 9 2 2 2 4" xfId="42711"/>
    <cellStyle name="Output 2 9 2 2 2 5" xfId="42712"/>
    <cellStyle name="Output 2 9 2 2 3" xfId="42713"/>
    <cellStyle name="Output 2 9 2 2 3 2" xfId="42714"/>
    <cellStyle name="Output 2 9 2 2 3 2 2" xfId="42715"/>
    <cellStyle name="Output 2 9 2 2 3 2 3" xfId="42716"/>
    <cellStyle name="Output 2 9 2 2 3 2 4" xfId="42717"/>
    <cellStyle name="Output 2 9 2 2 3 2 5" xfId="42718"/>
    <cellStyle name="Output 2 9 2 2 3 2 6" xfId="42719"/>
    <cellStyle name="Output 2 9 2 2 3 2 7" xfId="42720"/>
    <cellStyle name="Output 2 9 2 2 3 3" xfId="42721"/>
    <cellStyle name="Output 2 9 2 2 3 4" xfId="42722"/>
    <cellStyle name="Output 2 9 2 2 3 5" xfId="42723"/>
    <cellStyle name="Output 2 9 2 2 4" xfId="42724"/>
    <cellStyle name="Output 2 9 2 2 4 2" xfId="42725"/>
    <cellStyle name="Output 2 9 2 2 4 2 2" xfId="42726"/>
    <cellStyle name="Output 2 9 2 2 4 2 3" xfId="42727"/>
    <cellStyle name="Output 2 9 2 2 4 2 4" xfId="42728"/>
    <cellStyle name="Output 2 9 2 2 4 2 5" xfId="42729"/>
    <cellStyle name="Output 2 9 2 2 4 2 6" xfId="42730"/>
    <cellStyle name="Output 2 9 2 2 4 2 7" xfId="42731"/>
    <cellStyle name="Output 2 9 2 2 4 3" xfId="42732"/>
    <cellStyle name="Output 2 9 2 2 4 4" xfId="42733"/>
    <cellStyle name="Output 2 9 2 2 4 5" xfId="42734"/>
    <cellStyle name="Output 2 9 2 2 5" xfId="42735"/>
    <cellStyle name="Output 2 9 2 2 5 2" xfId="42736"/>
    <cellStyle name="Output 2 9 2 2 5 3" xfId="42737"/>
    <cellStyle name="Output 2 9 2 2 5 4" xfId="42738"/>
    <cellStyle name="Output 2 9 2 2 5 5" xfId="42739"/>
    <cellStyle name="Output 2 9 2 2 5 6" xfId="42740"/>
    <cellStyle name="Output 2 9 2 2 5 7" xfId="42741"/>
    <cellStyle name="Output 2 9 2 2 5 8" xfId="42742"/>
    <cellStyle name="Output 2 9 2 2 6" xfId="42743"/>
    <cellStyle name="Output 2 9 2 2 6 2" xfId="42744"/>
    <cellStyle name="Output 2 9 2 2 6 3" xfId="42745"/>
    <cellStyle name="Output 2 9 2 2 6 4" xfId="42746"/>
    <cellStyle name="Output 2 9 2 2 6 5" xfId="42747"/>
    <cellStyle name="Output 2 9 2 2 6 6" xfId="42748"/>
    <cellStyle name="Output 2 9 2 2 6 7" xfId="42749"/>
    <cellStyle name="Output 2 9 2 2 7" xfId="42750"/>
    <cellStyle name="Output 2 9 2 2 7 2" xfId="42751"/>
    <cellStyle name="Output 2 9 2 2 7 3" xfId="42752"/>
    <cellStyle name="Output 2 9 2 2 7 4" xfId="42753"/>
    <cellStyle name="Output 2 9 2 2 7 5" xfId="42754"/>
    <cellStyle name="Output 2 9 2 2 8" xfId="42755"/>
    <cellStyle name="Output 2 9 2 2 8 2" xfId="42756"/>
    <cellStyle name="Output 2 9 2 2 8 3" xfId="42757"/>
    <cellStyle name="Output 2 9 2 2 8 4" xfId="42758"/>
    <cellStyle name="Output 2 9 2 2 8 5" xfId="42759"/>
    <cellStyle name="Output 2 9 2 2 9" xfId="42760"/>
    <cellStyle name="Output 2 9 2 2 9 2" xfId="42761"/>
    <cellStyle name="Output 2 9 2 2 9 3" xfId="42762"/>
    <cellStyle name="Output 2 9 2 2 9 4" xfId="42763"/>
    <cellStyle name="Output 2 9 2 2 9 5" xfId="42764"/>
    <cellStyle name="Output 2 9 2 3" xfId="42765"/>
    <cellStyle name="Output 2 9 2 3 10" xfId="42766"/>
    <cellStyle name="Output 2 9 2 3 2" xfId="42767"/>
    <cellStyle name="Output 2 9 2 3 2 2" xfId="42768"/>
    <cellStyle name="Output 2 9 2 3 2 2 2" xfId="42769"/>
    <cellStyle name="Output 2 9 2 3 2 2 3" xfId="42770"/>
    <cellStyle name="Output 2 9 2 3 2 2 4" xfId="42771"/>
    <cellStyle name="Output 2 9 2 3 2 2 5" xfId="42772"/>
    <cellStyle name="Output 2 9 2 3 2 2 6" xfId="42773"/>
    <cellStyle name="Output 2 9 2 3 2 2 7" xfId="42774"/>
    <cellStyle name="Output 2 9 2 3 2 3" xfId="42775"/>
    <cellStyle name="Output 2 9 2 3 2 4" xfId="42776"/>
    <cellStyle name="Output 2 9 2 3 3" xfId="42777"/>
    <cellStyle name="Output 2 9 2 3 3 2" xfId="42778"/>
    <cellStyle name="Output 2 9 2 3 3 2 2" xfId="42779"/>
    <cellStyle name="Output 2 9 2 3 3 2 3" xfId="42780"/>
    <cellStyle name="Output 2 9 2 3 3 2 4" xfId="42781"/>
    <cellStyle name="Output 2 9 2 3 3 2 5" xfId="42782"/>
    <cellStyle name="Output 2 9 2 3 3 2 6" xfId="42783"/>
    <cellStyle name="Output 2 9 2 3 3 2 7" xfId="42784"/>
    <cellStyle name="Output 2 9 2 3 3 3" xfId="42785"/>
    <cellStyle name="Output 2 9 2 3 3 4" xfId="42786"/>
    <cellStyle name="Output 2 9 2 3 4" xfId="42787"/>
    <cellStyle name="Output 2 9 2 3 4 2" xfId="42788"/>
    <cellStyle name="Output 2 9 2 3 4 2 2" xfId="42789"/>
    <cellStyle name="Output 2 9 2 3 4 2 3" xfId="42790"/>
    <cellStyle name="Output 2 9 2 3 4 2 4" xfId="42791"/>
    <cellStyle name="Output 2 9 2 3 4 2 5" xfId="42792"/>
    <cellStyle name="Output 2 9 2 3 4 2 6" xfId="42793"/>
    <cellStyle name="Output 2 9 2 3 4 2 7" xfId="42794"/>
    <cellStyle name="Output 2 9 2 3 4 3" xfId="42795"/>
    <cellStyle name="Output 2 9 2 3 4 4" xfId="42796"/>
    <cellStyle name="Output 2 9 2 3 5" xfId="42797"/>
    <cellStyle name="Output 2 9 2 3 5 2" xfId="42798"/>
    <cellStyle name="Output 2 9 2 3 5 3" xfId="42799"/>
    <cellStyle name="Output 2 9 2 3 5 4" xfId="42800"/>
    <cellStyle name="Output 2 9 2 3 5 5" xfId="42801"/>
    <cellStyle name="Output 2 9 2 3 5 6" xfId="42802"/>
    <cellStyle name="Output 2 9 2 3 5 7" xfId="42803"/>
    <cellStyle name="Output 2 9 2 3 5 8" xfId="42804"/>
    <cellStyle name="Output 2 9 2 3 6" xfId="42805"/>
    <cellStyle name="Output 2 9 2 3 6 2" xfId="42806"/>
    <cellStyle name="Output 2 9 2 3 6 3" xfId="42807"/>
    <cellStyle name="Output 2 9 2 3 6 4" xfId="42808"/>
    <cellStyle name="Output 2 9 2 3 6 5" xfId="42809"/>
    <cellStyle name="Output 2 9 2 3 6 6" xfId="42810"/>
    <cellStyle name="Output 2 9 2 3 6 7" xfId="42811"/>
    <cellStyle name="Output 2 9 2 3 7" xfId="42812"/>
    <cellStyle name="Output 2 9 2 3 8" xfId="42813"/>
    <cellStyle name="Output 2 9 2 3 9" xfId="42814"/>
    <cellStyle name="Output 2 9 2 4" xfId="42815"/>
    <cellStyle name="Output 2 9 2 4 2" xfId="42816"/>
    <cellStyle name="Output 2 9 2 4 2 2" xfId="42817"/>
    <cellStyle name="Output 2 9 2 4 2 3" xfId="42818"/>
    <cellStyle name="Output 2 9 2 4 2 4" xfId="42819"/>
    <cellStyle name="Output 2 9 2 4 2 5" xfId="42820"/>
    <cellStyle name="Output 2 9 2 4 2 6" xfId="42821"/>
    <cellStyle name="Output 2 9 2 4 2 7" xfId="42822"/>
    <cellStyle name="Output 2 9 2 4 3" xfId="42823"/>
    <cellStyle name="Output 2 9 2 4 4" xfId="42824"/>
    <cellStyle name="Output 2 9 2 4 5" xfId="42825"/>
    <cellStyle name="Output 2 9 2 5" xfId="42826"/>
    <cellStyle name="Output 2 9 2 5 2" xfId="42827"/>
    <cellStyle name="Output 2 9 2 5 2 2" xfId="42828"/>
    <cellStyle name="Output 2 9 2 5 2 3" xfId="42829"/>
    <cellStyle name="Output 2 9 2 5 2 4" xfId="42830"/>
    <cellStyle name="Output 2 9 2 5 2 5" xfId="42831"/>
    <cellStyle name="Output 2 9 2 5 2 6" xfId="42832"/>
    <cellStyle name="Output 2 9 2 5 2 7" xfId="42833"/>
    <cellStyle name="Output 2 9 2 5 3" xfId="42834"/>
    <cellStyle name="Output 2 9 2 5 4" xfId="42835"/>
    <cellStyle name="Output 2 9 2 5 5" xfId="42836"/>
    <cellStyle name="Output 2 9 2 6" xfId="42837"/>
    <cellStyle name="Output 2 9 2 6 2" xfId="42838"/>
    <cellStyle name="Output 2 9 2 6 2 2" xfId="42839"/>
    <cellStyle name="Output 2 9 2 6 2 3" xfId="42840"/>
    <cellStyle name="Output 2 9 2 6 2 4" xfId="42841"/>
    <cellStyle name="Output 2 9 2 6 2 5" xfId="42842"/>
    <cellStyle name="Output 2 9 2 6 2 6" xfId="42843"/>
    <cellStyle name="Output 2 9 2 6 2 7" xfId="42844"/>
    <cellStyle name="Output 2 9 2 6 3" xfId="42845"/>
    <cellStyle name="Output 2 9 2 6 4" xfId="42846"/>
    <cellStyle name="Output 2 9 2 6 5" xfId="42847"/>
    <cellStyle name="Output 2 9 2 7" xfId="42848"/>
    <cellStyle name="Output 2 9 2 7 2" xfId="42849"/>
    <cellStyle name="Output 2 9 2 7 2 2" xfId="42850"/>
    <cellStyle name="Output 2 9 2 7 2 3" xfId="42851"/>
    <cellStyle name="Output 2 9 2 7 2 4" xfId="42852"/>
    <cellStyle name="Output 2 9 2 7 2 5" xfId="42853"/>
    <cellStyle name="Output 2 9 2 7 2 6" xfId="42854"/>
    <cellStyle name="Output 2 9 2 7 2 7" xfId="42855"/>
    <cellStyle name="Output 2 9 2 7 3" xfId="42856"/>
    <cellStyle name="Output 2 9 2 7 4" xfId="42857"/>
    <cellStyle name="Output 2 9 2 7 5" xfId="42858"/>
    <cellStyle name="Output 2 9 2 8" xfId="42859"/>
    <cellStyle name="Output 2 9 2 8 2" xfId="42860"/>
    <cellStyle name="Output 2 9 2 8 3" xfId="42861"/>
    <cellStyle name="Output 2 9 2 8 4" xfId="42862"/>
    <cellStyle name="Output 2 9 2 8 5" xfId="42863"/>
    <cellStyle name="Output 2 9 2 8 6" xfId="42864"/>
    <cellStyle name="Output 2 9 2 8 7" xfId="42865"/>
    <cellStyle name="Output 2 9 2 8 8" xfId="42866"/>
    <cellStyle name="Output 2 9 2 9" xfId="42867"/>
    <cellStyle name="Output 2 9 2 9 2" xfId="42868"/>
    <cellStyle name="Output 2 9 2 9 3" xfId="42869"/>
    <cellStyle name="Output 2 9 2 9 4" xfId="42870"/>
    <cellStyle name="Output 2 9 2 9 5" xfId="42871"/>
    <cellStyle name="Output 2 9 2 9 6" xfId="42872"/>
    <cellStyle name="Output 2 9 2 9 7" xfId="42873"/>
    <cellStyle name="Output 2 9 3" xfId="42874"/>
    <cellStyle name="Output 2 9 3 10" xfId="42875"/>
    <cellStyle name="Output 2 9 3 10 2" xfId="42876"/>
    <cellStyle name="Output 2 9 3 10 3" xfId="42877"/>
    <cellStyle name="Output 2 9 3 10 4" xfId="42878"/>
    <cellStyle name="Output 2 9 3 10 5" xfId="42879"/>
    <cellStyle name="Output 2 9 3 11" xfId="42880"/>
    <cellStyle name="Output 2 9 3 11 2" xfId="42881"/>
    <cellStyle name="Output 2 9 3 11 3" xfId="42882"/>
    <cellStyle name="Output 2 9 3 11 4" xfId="42883"/>
    <cellStyle name="Output 2 9 3 11 5" xfId="42884"/>
    <cellStyle name="Output 2 9 3 12" xfId="42885"/>
    <cellStyle name="Output 2 9 3 12 2" xfId="42886"/>
    <cellStyle name="Output 2 9 3 12 3" xfId="42887"/>
    <cellStyle name="Output 2 9 3 12 4" xfId="42888"/>
    <cellStyle name="Output 2 9 3 12 5" xfId="42889"/>
    <cellStyle name="Output 2 9 3 13" xfId="42890"/>
    <cellStyle name="Output 2 9 3 13 2" xfId="42891"/>
    <cellStyle name="Output 2 9 3 13 3" xfId="42892"/>
    <cellStyle name="Output 2 9 3 13 4" xfId="42893"/>
    <cellStyle name="Output 2 9 3 13 5" xfId="42894"/>
    <cellStyle name="Output 2 9 3 14" xfId="42895"/>
    <cellStyle name="Output 2 9 3 14 2" xfId="42896"/>
    <cellStyle name="Output 2 9 3 14 3" xfId="42897"/>
    <cellStyle name="Output 2 9 3 14 4" xfId="42898"/>
    <cellStyle name="Output 2 9 3 14 5" xfId="42899"/>
    <cellStyle name="Output 2 9 3 15" xfId="42900"/>
    <cellStyle name="Output 2 9 3 15 2" xfId="42901"/>
    <cellStyle name="Output 2 9 3 15 3" xfId="42902"/>
    <cellStyle name="Output 2 9 3 15 4" xfId="42903"/>
    <cellStyle name="Output 2 9 3 15 5" xfId="42904"/>
    <cellStyle name="Output 2 9 3 16" xfId="42905"/>
    <cellStyle name="Output 2 9 3 16 2" xfId="42906"/>
    <cellStyle name="Output 2 9 3 16 3" xfId="42907"/>
    <cellStyle name="Output 2 9 3 16 4" xfId="42908"/>
    <cellStyle name="Output 2 9 3 16 5" xfId="42909"/>
    <cellStyle name="Output 2 9 3 17" xfId="42910"/>
    <cellStyle name="Output 2 9 3 17 2" xfId="42911"/>
    <cellStyle name="Output 2 9 3 17 3" xfId="42912"/>
    <cellStyle name="Output 2 9 3 17 4" xfId="42913"/>
    <cellStyle name="Output 2 9 3 17 5" xfId="42914"/>
    <cellStyle name="Output 2 9 3 18" xfId="42915"/>
    <cellStyle name="Output 2 9 3 18 2" xfId="42916"/>
    <cellStyle name="Output 2 9 3 18 3" xfId="42917"/>
    <cellStyle name="Output 2 9 3 18 4" xfId="42918"/>
    <cellStyle name="Output 2 9 3 18 5" xfId="42919"/>
    <cellStyle name="Output 2 9 3 19" xfId="42920"/>
    <cellStyle name="Output 2 9 3 2" xfId="42921"/>
    <cellStyle name="Output 2 9 3 2 10" xfId="42922"/>
    <cellStyle name="Output 2 9 3 2 10 2" xfId="42923"/>
    <cellStyle name="Output 2 9 3 2 10 3" xfId="42924"/>
    <cellStyle name="Output 2 9 3 2 10 4" xfId="42925"/>
    <cellStyle name="Output 2 9 3 2 10 5" xfId="42926"/>
    <cellStyle name="Output 2 9 3 2 11" xfId="42927"/>
    <cellStyle name="Output 2 9 3 2 11 2" xfId="42928"/>
    <cellStyle name="Output 2 9 3 2 11 3" xfId="42929"/>
    <cellStyle name="Output 2 9 3 2 11 4" xfId="42930"/>
    <cellStyle name="Output 2 9 3 2 11 5" xfId="42931"/>
    <cellStyle name="Output 2 9 3 2 12" xfId="42932"/>
    <cellStyle name="Output 2 9 3 2 12 2" xfId="42933"/>
    <cellStyle name="Output 2 9 3 2 12 3" xfId="42934"/>
    <cellStyle name="Output 2 9 3 2 12 4" xfId="42935"/>
    <cellStyle name="Output 2 9 3 2 12 5" xfId="42936"/>
    <cellStyle name="Output 2 9 3 2 13" xfId="42937"/>
    <cellStyle name="Output 2 9 3 2 13 2" xfId="42938"/>
    <cellStyle name="Output 2 9 3 2 13 3" xfId="42939"/>
    <cellStyle name="Output 2 9 3 2 13 4" xfId="42940"/>
    <cellStyle name="Output 2 9 3 2 13 5" xfId="42941"/>
    <cellStyle name="Output 2 9 3 2 14" xfId="42942"/>
    <cellStyle name="Output 2 9 3 2 14 2" xfId="42943"/>
    <cellStyle name="Output 2 9 3 2 14 3" xfId="42944"/>
    <cellStyle name="Output 2 9 3 2 14 4" xfId="42945"/>
    <cellStyle name="Output 2 9 3 2 14 5" xfId="42946"/>
    <cellStyle name="Output 2 9 3 2 15" xfId="42947"/>
    <cellStyle name="Output 2 9 3 2 15 2" xfId="42948"/>
    <cellStyle name="Output 2 9 3 2 15 3" xfId="42949"/>
    <cellStyle name="Output 2 9 3 2 15 4" xfId="42950"/>
    <cellStyle name="Output 2 9 3 2 15 5" xfId="42951"/>
    <cellStyle name="Output 2 9 3 2 16" xfId="42952"/>
    <cellStyle name="Output 2 9 3 2 16 2" xfId="42953"/>
    <cellStyle name="Output 2 9 3 2 16 3" xfId="42954"/>
    <cellStyle name="Output 2 9 3 2 16 4" xfId="42955"/>
    <cellStyle name="Output 2 9 3 2 16 5" xfId="42956"/>
    <cellStyle name="Output 2 9 3 2 17" xfId="42957"/>
    <cellStyle name="Output 2 9 3 2 17 2" xfId="42958"/>
    <cellStyle name="Output 2 9 3 2 17 3" xfId="42959"/>
    <cellStyle name="Output 2 9 3 2 17 4" xfId="42960"/>
    <cellStyle name="Output 2 9 3 2 17 5" xfId="42961"/>
    <cellStyle name="Output 2 9 3 2 18" xfId="42962"/>
    <cellStyle name="Output 2 9 3 2 18 2" xfId="42963"/>
    <cellStyle name="Output 2 9 3 2 18 3" xfId="42964"/>
    <cellStyle name="Output 2 9 3 2 18 4" xfId="42965"/>
    <cellStyle name="Output 2 9 3 2 18 5" xfId="42966"/>
    <cellStyle name="Output 2 9 3 2 19" xfId="42967"/>
    <cellStyle name="Output 2 9 3 2 2" xfId="42968"/>
    <cellStyle name="Output 2 9 3 2 2 2" xfId="42969"/>
    <cellStyle name="Output 2 9 3 2 2 2 2" xfId="42970"/>
    <cellStyle name="Output 2 9 3 2 2 2 3" xfId="42971"/>
    <cellStyle name="Output 2 9 3 2 2 2 4" xfId="42972"/>
    <cellStyle name="Output 2 9 3 2 2 2 5" xfId="42973"/>
    <cellStyle name="Output 2 9 3 2 2 2 6" xfId="42974"/>
    <cellStyle name="Output 2 9 3 2 2 2 7" xfId="42975"/>
    <cellStyle name="Output 2 9 3 2 2 3" xfId="42976"/>
    <cellStyle name="Output 2 9 3 2 2 4" xfId="42977"/>
    <cellStyle name="Output 2 9 3 2 2 5" xfId="42978"/>
    <cellStyle name="Output 2 9 3 2 3" xfId="42979"/>
    <cellStyle name="Output 2 9 3 2 3 2" xfId="42980"/>
    <cellStyle name="Output 2 9 3 2 3 2 2" xfId="42981"/>
    <cellStyle name="Output 2 9 3 2 3 2 3" xfId="42982"/>
    <cellStyle name="Output 2 9 3 2 3 2 4" xfId="42983"/>
    <cellStyle name="Output 2 9 3 2 3 2 5" xfId="42984"/>
    <cellStyle name="Output 2 9 3 2 3 2 6" xfId="42985"/>
    <cellStyle name="Output 2 9 3 2 3 2 7" xfId="42986"/>
    <cellStyle name="Output 2 9 3 2 3 3" xfId="42987"/>
    <cellStyle name="Output 2 9 3 2 3 4" xfId="42988"/>
    <cellStyle name="Output 2 9 3 2 3 5" xfId="42989"/>
    <cellStyle name="Output 2 9 3 2 4" xfId="42990"/>
    <cellStyle name="Output 2 9 3 2 4 2" xfId="42991"/>
    <cellStyle name="Output 2 9 3 2 4 2 2" xfId="42992"/>
    <cellStyle name="Output 2 9 3 2 4 2 3" xfId="42993"/>
    <cellStyle name="Output 2 9 3 2 4 2 4" xfId="42994"/>
    <cellStyle name="Output 2 9 3 2 4 2 5" xfId="42995"/>
    <cellStyle name="Output 2 9 3 2 4 2 6" xfId="42996"/>
    <cellStyle name="Output 2 9 3 2 4 2 7" xfId="42997"/>
    <cellStyle name="Output 2 9 3 2 4 3" xfId="42998"/>
    <cellStyle name="Output 2 9 3 2 4 4" xfId="42999"/>
    <cellStyle name="Output 2 9 3 2 4 5" xfId="43000"/>
    <cellStyle name="Output 2 9 3 2 5" xfId="43001"/>
    <cellStyle name="Output 2 9 3 2 5 2" xfId="43002"/>
    <cellStyle name="Output 2 9 3 2 5 3" xfId="43003"/>
    <cellStyle name="Output 2 9 3 2 5 4" xfId="43004"/>
    <cellStyle name="Output 2 9 3 2 5 5" xfId="43005"/>
    <cellStyle name="Output 2 9 3 2 5 6" xfId="43006"/>
    <cellStyle name="Output 2 9 3 2 5 7" xfId="43007"/>
    <cellStyle name="Output 2 9 3 2 5 8" xfId="43008"/>
    <cellStyle name="Output 2 9 3 2 6" xfId="43009"/>
    <cellStyle name="Output 2 9 3 2 6 2" xfId="43010"/>
    <cellStyle name="Output 2 9 3 2 6 3" xfId="43011"/>
    <cellStyle name="Output 2 9 3 2 6 4" xfId="43012"/>
    <cellStyle name="Output 2 9 3 2 6 5" xfId="43013"/>
    <cellStyle name="Output 2 9 3 2 6 6" xfId="43014"/>
    <cellStyle name="Output 2 9 3 2 6 7" xfId="43015"/>
    <cellStyle name="Output 2 9 3 2 7" xfId="43016"/>
    <cellStyle name="Output 2 9 3 2 7 2" xfId="43017"/>
    <cellStyle name="Output 2 9 3 2 7 3" xfId="43018"/>
    <cellStyle name="Output 2 9 3 2 7 4" xfId="43019"/>
    <cellStyle name="Output 2 9 3 2 7 5" xfId="43020"/>
    <cellStyle name="Output 2 9 3 2 8" xfId="43021"/>
    <cellStyle name="Output 2 9 3 2 8 2" xfId="43022"/>
    <cellStyle name="Output 2 9 3 2 8 3" xfId="43023"/>
    <cellStyle name="Output 2 9 3 2 8 4" xfId="43024"/>
    <cellStyle name="Output 2 9 3 2 8 5" xfId="43025"/>
    <cellStyle name="Output 2 9 3 2 9" xfId="43026"/>
    <cellStyle name="Output 2 9 3 2 9 2" xfId="43027"/>
    <cellStyle name="Output 2 9 3 2 9 3" xfId="43028"/>
    <cellStyle name="Output 2 9 3 2 9 4" xfId="43029"/>
    <cellStyle name="Output 2 9 3 2 9 5" xfId="43030"/>
    <cellStyle name="Output 2 9 3 3" xfId="43031"/>
    <cellStyle name="Output 2 9 3 3 10" xfId="43032"/>
    <cellStyle name="Output 2 9 3 3 2" xfId="43033"/>
    <cellStyle name="Output 2 9 3 3 2 2" xfId="43034"/>
    <cellStyle name="Output 2 9 3 3 2 2 2" xfId="43035"/>
    <cellStyle name="Output 2 9 3 3 2 2 3" xfId="43036"/>
    <cellStyle name="Output 2 9 3 3 2 2 4" xfId="43037"/>
    <cellStyle name="Output 2 9 3 3 2 2 5" xfId="43038"/>
    <cellStyle name="Output 2 9 3 3 2 2 6" xfId="43039"/>
    <cellStyle name="Output 2 9 3 3 2 2 7" xfId="43040"/>
    <cellStyle name="Output 2 9 3 3 2 3" xfId="43041"/>
    <cellStyle name="Output 2 9 3 3 2 4" xfId="43042"/>
    <cellStyle name="Output 2 9 3 3 3" xfId="43043"/>
    <cellStyle name="Output 2 9 3 3 3 2" xfId="43044"/>
    <cellStyle name="Output 2 9 3 3 3 2 2" xfId="43045"/>
    <cellStyle name="Output 2 9 3 3 3 2 3" xfId="43046"/>
    <cellStyle name="Output 2 9 3 3 3 2 4" xfId="43047"/>
    <cellStyle name="Output 2 9 3 3 3 2 5" xfId="43048"/>
    <cellStyle name="Output 2 9 3 3 3 2 6" xfId="43049"/>
    <cellStyle name="Output 2 9 3 3 3 2 7" xfId="43050"/>
    <cellStyle name="Output 2 9 3 3 3 3" xfId="43051"/>
    <cellStyle name="Output 2 9 3 3 3 4" xfId="43052"/>
    <cellStyle name="Output 2 9 3 3 4" xfId="43053"/>
    <cellStyle name="Output 2 9 3 3 4 2" xfId="43054"/>
    <cellStyle name="Output 2 9 3 3 4 2 2" xfId="43055"/>
    <cellStyle name="Output 2 9 3 3 4 2 3" xfId="43056"/>
    <cellStyle name="Output 2 9 3 3 4 2 4" xfId="43057"/>
    <cellStyle name="Output 2 9 3 3 4 2 5" xfId="43058"/>
    <cellStyle name="Output 2 9 3 3 4 2 6" xfId="43059"/>
    <cellStyle name="Output 2 9 3 3 4 2 7" xfId="43060"/>
    <cellStyle name="Output 2 9 3 3 4 3" xfId="43061"/>
    <cellStyle name="Output 2 9 3 3 4 4" xfId="43062"/>
    <cellStyle name="Output 2 9 3 3 5" xfId="43063"/>
    <cellStyle name="Output 2 9 3 3 5 2" xfId="43064"/>
    <cellStyle name="Output 2 9 3 3 5 3" xfId="43065"/>
    <cellStyle name="Output 2 9 3 3 5 4" xfId="43066"/>
    <cellStyle name="Output 2 9 3 3 5 5" xfId="43067"/>
    <cellStyle name="Output 2 9 3 3 5 6" xfId="43068"/>
    <cellStyle name="Output 2 9 3 3 5 7" xfId="43069"/>
    <cellStyle name="Output 2 9 3 3 5 8" xfId="43070"/>
    <cellStyle name="Output 2 9 3 3 6" xfId="43071"/>
    <cellStyle name="Output 2 9 3 3 6 2" xfId="43072"/>
    <cellStyle name="Output 2 9 3 3 6 3" xfId="43073"/>
    <cellStyle name="Output 2 9 3 3 6 4" xfId="43074"/>
    <cellStyle name="Output 2 9 3 3 6 5" xfId="43075"/>
    <cellStyle name="Output 2 9 3 3 6 6" xfId="43076"/>
    <cellStyle name="Output 2 9 3 3 6 7" xfId="43077"/>
    <cellStyle name="Output 2 9 3 3 7" xfId="43078"/>
    <cellStyle name="Output 2 9 3 3 8" xfId="43079"/>
    <cellStyle name="Output 2 9 3 3 9" xfId="43080"/>
    <cellStyle name="Output 2 9 3 4" xfId="43081"/>
    <cellStyle name="Output 2 9 3 4 2" xfId="43082"/>
    <cellStyle name="Output 2 9 3 4 2 2" xfId="43083"/>
    <cellStyle name="Output 2 9 3 4 2 3" xfId="43084"/>
    <cellStyle name="Output 2 9 3 4 2 4" xfId="43085"/>
    <cellStyle name="Output 2 9 3 4 2 5" xfId="43086"/>
    <cellStyle name="Output 2 9 3 4 2 6" xfId="43087"/>
    <cellStyle name="Output 2 9 3 4 2 7" xfId="43088"/>
    <cellStyle name="Output 2 9 3 4 3" xfId="43089"/>
    <cellStyle name="Output 2 9 3 4 4" xfId="43090"/>
    <cellStyle name="Output 2 9 3 4 5" xfId="43091"/>
    <cellStyle name="Output 2 9 3 5" xfId="43092"/>
    <cellStyle name="Output 2 9 3 5 2" xfId="43093"/>
    <cellStyle name="Output 2 9 3 5 2 2" xfId="43094"/>
    <cellStyle name="Output 2 9 3 5 2 3" xfId="43095"/>
    <cellStyle name="Output 2 9 3 5 2 4" xfId="43096"/>
    <cellStyle name="Output 2 9 3 5 2 5" xfId="43097"/>
    <cellStyle name="Output 2 9 3 5 2 6" xfId="43098"/>
    <cellStyle name="Output 2 9 3 5 2 7" xfId="43099"/>
    <cellStyle name="Output 2 9 3 5 3" xfId="43100"/>
    <cellStyle name="Output 2 9 3 5 4" xfId="43101"/>
    <cellStyle name="Output 2 9 3 5 5" xfId="43102"/>
    <cellStyle name="Output 2 9 3 6" xfId="43103"/>
    <cellStyle name="Output 2 9 3 6 2" xfId="43104"/>
    <cellStyle name="Output 2 9 3 6 2 2" xfId="43105"/>
    <cellStyle name="Output 2 9 3 6 2 3" xfId="43106"/>
    <cellStyle name="Output 2 9 3 6 2 4" xfId="43107"/>
    <cellStyle name="Output 2 9 3 6 2 5" xfId="43108"/>
    <cellStyle name="Output 2 9 3 6 2 6" xfId="43109"/>
    <cellStyle name="Output 2 9 3 6 2 7" xfId="43110"/>
    <cellStyle name="Output 2 9 3 6 3" xfId="43111"/>
    <cellStyle name="Output 2 9 3 6 4" xfId="43112"/>
    <cellStyle name="Output 2 9 3 6 5" xfId="43113"/>
    <cellStyle name="Output 2 9 3 7" xfId="43114"/>
    <cellStyle name="Output 2 9 3 7 2" xfId="43115"/>
    <cellStyle name="Output 2 9 3 7 2 2" xfId="43116"/>
    <cellStyle name="Output 2 9 3 7 2 3" xfId="43117"/>
    <cellStyle name="Output 2 9 3 7 2 4" xfId="43118"/>
    <cellStyle name="Output 2 9 3 7 2 5" xfId="43119"/>
    <cellStyle name="Output 2 9 3 7 2 6" xfId="43120"/>
    <cellStyle name="Output 2 9 3 7 2 7" xfId="43121"/>
    <cellStyle name="Output 2 9 3 7 3" xfId="43122"/>
    <cellStyle name="Output 2 9 3 7 4" xfId="43123"/>
    <cellStyle name="Output 2 9 3 7 5" xfId="43124"/>
    <cellStyle name="Output 2 9 3 8" xfId="43125"/>
    <cellStyle name="Output 2 9 3 8 2" xfId="43126"/>
    <cellStyle name="Output 2 9 3 8 3" xfId="43127"/>
    <cellStyle name="Output 2 9 3 8 4" xfId="43128"/>
    <cellStyle name="Output 2 9 3 8 5" xfId="43129"/>
    <cellStyle name="Output 2 9 3 8 6" xfId="43130"/>
    <cellStyle name="Output 2 9 3 8 7" xfId="43131"/>
    <cellStyle name="Output 2 9 3 8 8" xfId="43132"/>
    <cellStyle name="Output 2 9 3 9" xfId="43133"/>
    <cellStyle name="Output 2 9 3 9 2" xfId="43134"/>
    <cellStyle name="Output 2 9 3 9 3" xfId="43135"/>
    <cellStyle name="Output 2 9 3 9 4" xfId="43136"/>
    <cellStyle name="Output 2 9 3 9 5" xfId="43137"/>
    <cellStyle name="Output 2 9 3 9 6" xfId="43138"/>
    <cellStyle name="Output 2 9 3 9 7" xfId="43139"/>
    <cellStyle name="Output 2 9 4" xfId="43140"/>
    <cellStyle name="Output 2 9 4 10" xfId="43141"/>
    <cellStyle name="Output 2 9 4 10 2" xfId="43142"/>
    <cellStyle name="Output 2 9 4 10 3" xfId="43143"/>
    <cellStyle name="Output 2 9 4 10 4" xfId="43144"/>
    <cellStyle name="Output 2 9 4 10 5" xfId="43145"/>
    <cellStyle name="Output 2 9 4 11" xfId="43146"/>
    <cellStyle name="Output 2 9 4 11 2" xfId="43147"/>
    <cellStyle name="Output 2 9 4 11 3" xfId="43148"/>
    <cellStyle name="Output 2 9 4 11 4" xfId="43149"/>
    <cellStyle name="Output 2 9 4 11 5" xfId="43150"/>
    <cellStyle name="Output 2 9 4 12" xfId="43151"/>
    <cellStyle name="Output 2 9 4 12 2" xfId="43152"/>
    <cellStyle name="Output 2 9 4 12 3" xfId="43153"/>
    <cellStyle name="Output 2 9 4 12 4" xfId="43154"/>
    <cellStyle name="Output 2 9 4 12 5" xfId="43155"/>
    <cellStyle name="Output 2 9 4 13" xfId="43156"/>
    <cellStyle name="Output 2 9 4 13 2" xfId="43157"/>
    <cellStyle name="Output 2 9 4 13 3" xfId="43158"/>
    <cellStyle name="Output 2 9 4 13 4" xfId="43159"/>
    <cellStyle name="Output 2 9 4 13 5" xfId="43160"/>
    <cellStyle name="Output 2 9 4 14" xfId="43161"/>
    <cellStyle name="Output 2 9 4 14 2" xfId="43162"/>
    <cellStyle name="Output 2 9 4 14 3" xfId="43163"/>
    <cellStyle name="Output 2 9 4 14 4" xfId="43164"/>
    <cellStyle name="Output 2 9 4 14 5" xfId="43165"/>
    <cellStyle name="Output 2 9 4 15" xfId="43166"/>
    <cellStyle name="Output 2 9 4 15 2" xfId="43167"/>
    <cellStyle name="Output 2 9 4 15 3" xfId="43168"/>
    <cellStyle name="Output 2 9 4 15 4" xfId="43169"/>
    <cellStyle name="Output 2 9 4 15 5" xfId="43170"/>
    <cellStyle name="Output 2 9 4 16" xfId="43171"/>
    <cellStyle name="Output 2 9 4 16 2" xfId="43172"/>
    <cellStyle name="Output 2 9 4 16 3" xfId="43173"/>
    <cellStyle name="Output 2 9 4 16 4" xfId="43174"/>
    <cellStyle name="Output 2 9 4 16 5" xfId="43175"/>
    <cellStyle name="Output 2 9 4 17" xfId="43176"/>
    <cellStyle name="Output 2 9 4 17 2" xfId="43177"/>
    <cellStyle name="Output 2 9 4 17 3" xfId="43178"/>
    <cellStyle name="Output 2 9 4 17 4" xfId="43179"/>
    <cellStyle name="Output 2 9 4 17 5" xfId="43180"/>
    <cellStyle name="Output 2 9 4 18" xfId="43181"/>
    <cellStyle name="Output 2 9 4 18 2" xfId="43182"/>
    <cellStyle name="Output 2 9 4 18 3" xfId="43183"/>
    <cellStyle name="Output 2 9 4 18 4" xfId="43184"/>
    <cellStyle name="Output 2 9 4 18 5" xfId="43185"/>
    <cellStyle name="Output 2 9 4 19" xfId="43186"/>
    <cellStyle name="Output 2 9 4 2" xfId="43187"/>
    <cellStyle name="Output 2 9 4 2 2" xfId="43188"/>
    <cellStyle name="Output 2 9 4 2 2 2" xfId="43189"/>
    <cellStyle name="Output 2 9 4 2 2 3" xfId="43190"/>
    <cellStyle name="Output 2 9 4 2 2 4" xfId="43191"/>
    <cellStyle name="Output 2 9 4 2 2 5" xfId="43192"/>
    <cellStyle name="Output 2 9 4 2 2 6" xfId="43193"/>
    <cellStyle name="Output 2 9 4 2 2 7" xfId="43194"/>
    <cellStyle name="Output 2 9 4 2 3" xfId="43195"/>
    <cellStyle name="Output 2 9 4 2 4" xfId="43196"/>
    <cellStyle name="Output 2 9 4 2 5" xfId="43197"/>
    <cellStyle name="Output 2 9 4 3" xfId="43198"/>
    <cellStyle name="Output 2 9 4 3 2" xfId="43199"/>
    <cellStyle name="Output 2 9 4 3 2 2" xfId="43200"/>
    <cellStyle name="Output 2 9 4 3 2 3" xfId="43201"/>
    <cellStyle name="Output 2 9 4 3 2 4" xfId="43202"/>
    <cellStyle name="Output 2 9 4 3 2 5" xfId="43203"/>
    <cellStyle name="Output 2 9 4 3 2 6" xfId="43204"/>
    <cellStyle name="Output 2 9 4 3 2 7" xfId="43205"/>
    <cellStyle name="Output 2 9 4 3 3" xfId="43206"/>
    <cellStyle name="Output 2 9 4 3 4" xfId="43207"/>
    <cellStyle name="Output 2 9 4 3 5" xfId="43208"/>
    <cellStyle name="Output 2 9 4 4" xfId="43209"/>
    <cellStyle name="Output 2 9 4 4 2" xfId="43210"/>
    <cellStyle name="Output 2 9 4 4 2 2" xfId="43211"/>
    <cellStyle name="Output 2 9 4 4 2 3" xfId="43212"/>
    <cellStyle name="Output 2 9 4 4 2 4" xfId="43213"/>
    <cellStyle name="Output 2 9 4 4 2 5" xfId="43214"/>
    <cellStyle name="Output 2 9 4 4 2 6" xfId="43215"/>
    <cellStyle name="Output 2 9 4 4 2 7" xfId="43216"/>
    <cellStyle name="Output 2 9 4 4 3" xfId="43217"/>
    <cellStyle name="Output 2 9 4 4 4" xfId="43218"/>
    <cellStyle name="Output 2 9 4 4 5" xfId="43219"/>
    <cellStyle name="Output 2 9 4 5" xfId="43220"/>
    <cellStyle name="Output 2 9 4 5 2" xfId="43221"/>
    <cellStyle name="Output 2 9 4 5 3" xfId="43222"/>
    <cellStyle name="Output 2 9 4 5 4" xfId="43223"/>
    <cellStyle name="Output 2 9 4 5 5" xfId="43224"/>
    <cellStyle name="Output 2 9 4 5 6" xfId="43225"/>
    <cellStyle name="Output 2 9 4 5 7" xfId="43226"/>
    <cellStyle name="Output 2 9 4 5 8" xfId="43227"/>
    <cellStyle name="Output 2 9 4 6" xfId="43228"/>
    <cellStyle name="Output 2 9 4 6 2" xfId="43229"/>
    <cellStyle name="Output 2 9 4 6 3" xfId="43230"/>
    <cellStyle name="Output 2 9 4 6 4" xfId="43231"/>
    <cellStyle name="Output 2 9 4 6 5" xfId="43232"/>
    <cellStyle name="Output 2 9 4 6 6" xfId="43233"/>
    <cellStyle name="Output 2 9 4 6 7" xfId="43234"/>
    <cellStyle name="Output 2 9 4 7" xfId="43235"/>
    <cellStyle name="Output 2 9 4 7 2" xfId="43236"/>
    <cellStyle name="Output 2 9 4 7 3" xfId="43237"/>
    <cellStyle name="Output 2 9 4 7 4" xfId="43238"/>
    <cellStyle name="Output 2 9 4 7 5" xfId="43239"/>
    <cellStyle name="Output 2 9 4 8" xfId="43240"/>
    <cellStyle name="Output 2 9 4 8 2" xfId="43241"/>
    <cellStyle name="Output 2 9 4 8 3" xfId="43242"/>
    <cellStyle name="Output 2 9 4 8 4" xfId="43243"/>
    <cellStyle name="Output 2 9 4 8 5" xfId="43244"/>
    <cellStyle name="Output 2 9 4 9" xfId="43245"/>
    <cellStyle name="Output 2 9 4 9 2" xfId="43246"/>
    <cellStyle name="Output 2 9 4 9 3" xfId="43247"/>
    <cellStyle name="Output 2 9 4 9 4" xfId="43248"/>
    <cellStyle name="Output 2 9 4 9 5" xfId="43249"/>
    <cellStyle name="Output 2 9 5" xfId="43250"/>
    <cellStyle name="Output 2 9 5 10" xfId="43251"/>
    <cellStyle name="Output 2 9 5 2" xfId="43252"/>
    <cellStyle name="Output 2 9 5 2 2" xfId="43253"/>
    <cellStyle name="Output 2 9 5 2 2 2" xfId="43254"/>
    <cellStyle name="Output 2 9 5 2 2 3" xfId="43255"/>
    <cellStyle name="Output 2 9 5 2 2 4" xfId="43256"/>
    <cellStyle name="Output 2 9 5 2 2 5" xfId="43257"/>
    <cellStyle name="Output 2 9 5 2 2 6" xfId="43258"/>
    <cellStyle name="Output 2 9 5 2 2 7" xfId="43259"/>
    <cellStyle name="Output 2 9 5 2 3" xfId="43260"/>
    <cellStyle name="Output 2 9 5 2 4" xfId="43261"/>
    <cellStyle name="Output 2 9 5 3" xfId="43262"/>
    <cellStyle name="Output 2 9 5 3 2" xfId="43263"/>
    <cellStyle name="Output 2 9 5 3 2 2" xfId="43264"/>
    <cellStyle name="Output 2 9 5 3 2 3" xfId="43265"/>
    <cellStyle name="Output 2 9 5 3 2 4" xfId="43266"/>
    <cellStyle name="Output 2 9 5 3 2 5" xfId="43267"/>
    <cellStyle name="Output 2 9 5 3 2 6" xfId="43268"/>
    <cellStyle name="Output 2 9 5 3 2 7" xfId="43269"/>
    <cellStyle name="Output 2 9 5 3 3" xfId="43270"/>
    <cellStyle name="Output 2 9 5 3 4" xfId="43271"/>
    <cellStyle name="Output 2 9 5 4" xfId="43272"/>
    <cellStyle name="Output 2 9 5 4 2" xfId="43273"/>
    <cellStyle name="Output 2 9 5 4 2 2" xfId="43274"/>
    <cellStyle name="Output 2 9 5 4 2 3" xfId="43275"/>
    <cellStyle name="Output 2 9 5 4 2 4" xfId="43276"/>
    <cellStyle name="Output 2 9 5 4 2 5" xfId="43277"/>
    <cellStyle name="Output 2 9 5 4 2 6" xfId="43278"/>
    <cellStyle name="Output 2 9 5 4 2 7" xfId="43279"/>
    <cellStyle name="Output 2 9 5 4 3" xfId="43280"/>
    <cellStyle name="Output 2 9 5 4 4" xfId="43281"/>
    <cellStyle name="Output 2 9 5 5" xfId="43282"/>
    <cellStyle name="Output 2 9 5 5 2" xfId="43283"/>
    <cellStyle name="Output 2 9 5 5 3" xfId="43284"/>
    <cellStyle name="Output 2 9 5 5 4" xfId="43285"/>
    <cellStyle name="Output 2 9 5 5 5" xfId="43286"/>
    <cellStyle name="Output 2 9 5 5 6" xfId="43287"/>
    <cellStyle name="Output 2 9 5 5 7" xfId="43288"/>
    <cellStyle name="Output 2 9 5 5 8" xfId="43289"/>
    <cellStyle name="Output 2 9 5 6" xfId="43290"/>
    <cellStyle name="Output 2 9 5 6 2" xfId="43291"/>
    <cellStyle name="Output 2 9 5 6 3" xfId="43292"/>
    <cellStyle name="Output 2 9 5 6 4" xfId="43293"/>
    <cellStyle name="Output 2 9 5 6 5" xfId="43294"/>
    <cellStyle name="Output 2 9 5 6 6" xfId="43295"/>
    <cellStyle name="Output 2 9 5 6 7" xfId="43296"/>
    <cellStyle name="Output 2 9 5 7" xfId="43297"/>
    <cellStyle name="Output 2 9 5 8" xfId="43298"/>
    <cellStyle name="Output 2 9 5 9" xfId="43299"/>
    <cellStyle name="Output 2 9 6" xfId="43300"/>
    <cellStyle name="Output 2 9 6 2" xfId="43301"/>
    <cellStyle name="Output 2 9 6 2 2" xfId="43302"/>
    <cellStyle name="Output 2 9 6 2 3" xfId="43303"/>
    <cellStyle name="Output 2 9 6 2 4" xfId="43304"/>
    <cellStyle name="Output 2 9 6 2 5" xfId="43305"/>
    <cellStyle name="Output 2 9 6 2 6" xfId="43306"/>
    <cellStyle name="Output 2 9 6 2 7" xfId="43307"/>
    <cellStyle name="Output 2 9 6 3" xfId="43308"/>
    <cellStyle name="Output 2 9 6 4" xfId="43309"/>
    <cellStyle name="Output 2 9 6 5" xfId="43310"/>
    <cellStyle name="Output 2 9 7" xfId="43311"/>
    <cellStyle name="Output 2 9 7 2" xfId="43312"/>
    <cellStyle name="Output 2 9 7 2 2" xfId="43313"/>
    <cellStyle name="Output 2 9 7 2 3" xfId="43314"/>
    <cellStyle name="Output 2 9 7 2 4" xfId="43315"/>
    <cellStyle name="Output 2 9 7 2 5" xfId="43316"/>
    <cellStyle name="Output 2 9 7 2 6" xfId="43317"/>
    <cellStyle name="Output 2 9 7 2 7" xfId="43318"/>
    <cellStyle name="Output 2 9 7 3" xfId="43319"/>
    <cellStyle name="Output 2 9 7 4" xfId="43320"/>
    <cellStyle name="Output 2 9 7 5" xfId="43321"/>
    <cellStyle name="Output 2 9 8" xfId="43322"/>
    <cellStyle name="Output 2 9 8 2" xfId="43323"/>
    <cellStyle name="Output 2 9 8 2 2" xfId="43324"/>
    <cellStyle name="Output 2 9 8 2 3" xfId="43325"/>
    <cellStyle name="Output 2 9 8 2 4" xfId="43326"/>
    <cellStyle name="Output 2 9 8 2 5" xfId="43327"/>
    <cellStyle name="Output 2 9 8 2 6" xfId="43328"/>
    <cellStyle name="Output 2 9 8 2 7" xfId="43329"/>
    <cellStyle name="Output 2 9 8 3" xfId="43330"/>
    <cellStyle name="Output 2 9 8 4" xfId="43331"/>
    <cellStyle name="Output 2 9 8 5" xfId="43332"/>
    <cellStyle name="Output 2 9 9" xfId="43333"/>
    <cellStyle name="Output 2 9 9 2" xfId="43334"/>
    <cellStyle name="Output 2 9 9 2 2" xfId="43335"/>
    <cellStyle name="Output 2 9 9 2 3" xfId="43336"/>
    <cellStyle name="Output 2 9 9 2 4" xfId="43337"/>
    <cellStyle name="Output 2 9 9 2 5" xfId="43338"/>
    <cellStyle name="Output 2 9 9 2 6" xfId="43339"/>
    <cellStyle name="Output 2 9 9 2 7" xfId="43340"/>
    <cellStyle name="Output 2 9 9 3" xfId="43341"/>
    <cellStyle name="Output 2 9 9 4" xfId="43342"/>
    <cellStyle name="Output 2 9 9 5" xfId="43343"/>
    <cellStyle name="Output 3" xfId="43344"/>
    <cellStyle name="Output 4" xfId="43345"/>
    <cellStyle name="Output 5" xfId="43346"/>
    <cellStyle name="Output 6" xfId="43347"/>
    <cellStyle name="Output Amounts" xfId="43348"/>
    <cellStyle name="Output Column Headings" xfId="43349"/>
    <cellStyle name="Output Company Name" xfId="43350"/>
    <cellStyle name="Output Forecast Currency" xfId="43351"/>
    <cellStyle name="Output Forecast Date" xfId="43352"/>
    <cellStyle name="Output Forecast Multiple" xfId="43353"/>
    <cellStyle name="Output Forecast Number" xfId="43354"/>
    <cellStyle name="Output Forecast Percentage" xfId="43355"/>
    <cellStyle name="Output Forecast Period Title" xfId="43356"/>
    <cellStyle name="Output Forecast Year" xfId="43357"/>
    <cellStyle name="Output Heading 1" xfId="43358"/>
    <cellStyle name="Output Heading 2" xfId="43359"/>
    <cellStyle name="Output Heading 3" xfId="43360"/>
    <cellStyle name="Output Heading 4" xfId="43361"/>
    <cellStyle name="Output Line Items" xfId="43362"/>
    <cellStyle name="Output Middle Currency" xfId="43363"/>
    <cellStyle name="Output Middle Date" xfId="43364"/>
    <cellStyle name="Output Middle Multiple" xfId="43365"/>
    <cellStyle name="Output Middle Number" xfId="43366"/>
    <cellStyle name="Output Middle Percentage" xfId="43367"/>
    <cellStyle name="Output Middle Title / Name" xfId="43368"/>
    <cellStyle name="Output Middle Year" xfId="43369"/>
    <cellStyle name="Output Report Heading" xfId="43370"/>
    <cellStyle name="Output Report Title" xfId="43371"/>
    <cellStyle name="Output Sheet Title" xfId="43372"/>
    <cellStyle name="Page Number" xfId="43373"/>
    <cellStyle name="Percent" xfId="13" builtinId="5"/>
    <cellStyle name="Percent [2]" xfId="194"/>
    <cellStyle name="Percent [2] 2" xfId="195"/>
    <cellStyle name="Percent [2]_29(d) - Gas extensions -tariffs" xfId="196"/>
    <cellStyle name="Percent 12" xfId="310"/>
    <cellStyle name="Percent 2" xfId="12"/>
    <cellStyle name="Percent 2 2" xfId="197"/>
    <cellStyle name="Percent 2 2 2" xfId="291"/>
    <cellStyle name="Percent 2 2 3" xfId="292"/>
    <cellStyle name="Percent 2 3" xfId="293"/>
    <cellStyle name="Percent 2 4" xfId="294"/>
    <cellStyle name="Percent 3" xfId="198"/>
    <cellStyle name="Percent 3 2" xfId="199"/>
    <cellStyle name="Percent 3 4" xfId="330"/>
    <cellStyle name="Percent 4" xfId="200"/>
    <cellStyle name="Percent 4 2" xfId="43374"/>
    <cellStyle name="Percent 5" xfId="349"/>
    <cellStyle name="Percent 5 2" xfId="43375"/>
    <cellStyle name="Percent 6" xfId="43376"/>
    <cellStyle name="Percent 7" xfId="201"/>
    <cellStyle name="Percent 8" xfId="43377"/>
    <cellStyle name="Percentage" xfId="202"/>
    <cellStyle name="Period Title" xfId="203"/>
    <cellStyle name="Presentation Currency" xfId="43378"/>
    <cellStyle name="Presentation Date" xfId="43379"/>
    <cellStyle name="Presentation Heading 1" xfId="43380"/>
    <cellStyle name="Presentation Heading 2" xfId="43381"/>
    <cellStyle name="Presentation Heading 3" xfId="43382"/>
    <cellStyle name="Presentation Heading 4" xfId="43383"/>
    <cellStyle name="Presentation Hyperlink Arrow" xfId="43384"/>
    <cellStyle name="Presentation Hyperlink Check" xfId="43385"/>
    <cellStyle name="Presentation Hyperlink Text" xfId="43386"/>
    <cellStyle name="Presentation Model Name" xfId="43387"/>
    <cellStyle name="Presentation Multiple" xfId="43388"/>
    <cellStyle name="Presentation Normal" xfId="43389"/>
    <cellStyle name="Presentation Number" xfId="43390"/>
    <cellStyle name="Presentation Percentage" xfId="43391"/>
    <cellStyle name="Presentation Period Title" xfId="43392"/>
    <cellStyle name="Presentation Section Number" xfId="43393"/>
    <cellStyle name="Presentation Sheet Title" xfId="43394"/>
    <cellStyle name="Presentation Year" xfId="43395"/>
    <cellStyle name="PSChar" xfId="204"/>
    <cellStyle name="PSDate" xfId="205"/>
    <cellStyle name="PSDec" xfId="206"/>
    <cellStyle name="PSDetail" xfId="207"/>
    <cellStyle name="PSDetail 2" xfId="43396"/>
    <cellStyle name="PSDetail 2 2" xfId="43397"/>
    <cellStyle name="PSDetail 3" xfId="43398"/>
    <cellStyle name="PSHeading" xfId="208"/>
    <cellStyle name="PSHeading 2" xfId="43399"/>
    <cellStyle name="PSHeading 2 2" xfId="43400"/>
    <cellStyle name="PSHeading 2 2 2" xfId="43401"/>
    <cellStyle name="PSHeading 2 2 2 2" xfId="43402"/>
    <cellStyle name="PSHeading 2 2 2 3" xfId="43403"/>
    <cellStyle name="PSHeading 2 2 2 4" xfId="43404"/>
    <cellStyle name="PSHeading 2 2 2 5" xfId="43405"/>
    <cellStyle name="PSHeading 2 2 3" xfId="43406"/>
    <cellStyle name="PSHeading 2 2 3 2" xfId="43407"/>
    <cellStyle name="PSHeading 2 2 3 3" xfId="43408"/>
    <cellStyle name="PSHeading 2 2 4" xfId="43409"/>
    <cellStyle name="PSHeading 2 3" xfId="43410"/>
    <cellStyle name="PSHeading 2 3 2" xfId="43411"/>
    <cellStyle name="PSHeading 2 3 3" xfId="43412"/>
    <cellStyle name="PSHeading 2 3 4" xfId="43413"/>
    <cellStyle name="PSHeading 2 3 5" xfId="43414"/>
    <cellStyle name="PSHeading 2 4" xfId="43415"/>
    <cellStyle name="PSHeading 2 4 2" xfId="43416"/>
    <cellStyle name="PSHeading 2 4 3" xfId="43417"/>
    <cellStyle name="PSHeading 2 5" xfId="43418"/>
    <cellStyle name="PSHeading 3" xfId="43419"/>
    <cellStyle name="PSHeading 3 2" xfId="43420"/>
    <cellStyle name="PSHeading 3 2 2" xfId="43421"/>
    <cellStyle name="PSHeading 3 2 3" xfId="43422"/>
    <cellStyle name="PSHeading 3 2 4" xfId="43423"/>
    <cellStyle name="PSHeading 3 2 5" xfId="43424"/>
    <cellStyle name="PSHeading 3 3" xfId="43425"/>
    <cellStyle name="PSHeading 3 3 2" xfId="43426"/>
    <cellStyle name="PSHeading 3 3 3" xfId="43427"/>
    <cellStyle name="PSHeading 3 4" xfId="43428"/>
    <cellStyle name="PSHeading 4" xfId="43429"/>
    <cellStyle name="PSHeading 4 2" xfId="43430"/>
    <cellStyle name="PSHeading 4 3" xfId="43431"/>
    <cellStyle name="PSHeading 5" xfId="43432"/>
    <cellStyle name="PSInt" xfId="209"/>
    <cellStyle name="PSSpacer" xfId="210"/>
    <cellStyle name="Ratio" xfId="211"/>
    <cellStyle name="Ratio 2" xfId="212"/>
    <cellStyle name="Ratio_29(d) - Gas extensions -tariffs" xfId="213"/>
    <cellStyle name="Right Currency" xfId="43433"/>
    <cellStyle name="Right Date" xfId="214"/>
    <cellStyle name="Right Multiple" xfId="43434"/>
    <cellStyle name="Right Number" xfId="215"/>
    <cellStyle name="Right Percentage" xfId="43435"/>
    <cellStyle name="Right Year" xfId="216"/>
    <cellStyle name="RIN_TB2" xfId="264"/>
    <cellStyle name="SAPError" xfId="217"/>
    <cellStyle name="SAPError 2" xfId="218"/>
    <cellStyle name="SAPKey" xfId="219"/>
    <cellStyle name="SAPKey 2" xfId="220"/>
    <cellStyle name="SAPLocked" xfId="221"/>
    <cellStyle name="SAPLocked 2" xfId="222"/>
    <cellStyle name="SAPOutput" xfId="223"/>
    <cellStyle name="SAPOutput 2" xfId="224"/>
    <cellStyle name="SAPSpace" xfId="225"/>
    <cellStyle name="SAPSpace 2" xfId="226"/>
    <cellStyle name="SAPText" xfId="227"/>
    <cellStyle name="SAPText 2" xfId="228"/>
    <cellStyle name="SAPUnLocked" xfId="229"/>
    <cellStyle name="SAPUnLocked 2" xfId="230"/>
    <cellStyle name="Section Number" xfId="43436"/>
    <cellStyle name="Sheet Title" xfId="231"/>
    <cellStyle name="Style 1" xfId="232"/>
    <cellStyle name="Style 1 2" xfId="233"/>
    <cellStyle name="Style 1 2 2" xfId="311"/>
    <cellStyle name="Style 1 3" xfId="312"/>
    <cellStyle name="Style 1 3 2" xfId="313"/>
    <cellStyle name="Style 1 3 3" xfId="314"/>
    <cellStyle name="Style 1 4" xfId="315"/>
    <cellStyle name="Style 1_29(d) - Gas extensions -tariffs" xfId="234"/>
    <cellStyle name="Style2" xfId="235"/>
    <cellStyle name="Style3" xfId="236"/>
    <cellStyle name="Style4" xfId="237"/>
    <cellStyle name="Style4 2" xfId="238"/>
    <cellStyle name="Style4_29(d) - Gas extensions -tariffs" xfId="239"/>
    <cellStyle name="Style5" xfId="240"/>
    <cellStyle name="Style5 2" xfId="241"/>
    <cellStyle name="Style5_29(d) - Gas extensions -tariffs" xfId="242"/>
    <cellStyle name="Table Head" xfId="43437"/>
    <cellStyle name="Table Head Aligned" xfId="43438"/>
    <cellStyle name="Table Head Blue" xfId="43439"/>
    <cellStyle name="Table Head Green" xfId="243"/>
    <cellStyle name="Table Head Green 2" xfId="43440"/>
    <cellStyle name="Table Head Green 2 2" xfId="43441"/>
    <cellStyle name="Table Head Green 3" xfId="43442"/>
    <cellStyle name="Table Head_pldt" xfId="244"/>
    <cellStyle name="Table Source" xfId="245"/>
    <cellStyle name="Table Title" xfId="43443"/>
    <cellStyle name="Table Units" xfId="246"/>
    <cellStyle name="Table Units 2" xfId="43444"/>
    <cellStyle name="Table Units 2 2" xfId="43445"/>
    <cellStyle name="Table Units 3" xfId="43446"/>
    <cellStyle name="TableLvl2" xfId="268"/>
    <cellStyle name="TableLvl3" xfId="263"/>
    <cellStyle name="Text" xfId="247"/>
    <cellStyle name="Text 2" xfId="248"/>
    <cellStyle name="Text 3" xfId="249"/>
    <cellStyle name="Text Head 1" xfId="250"/>
    <cellStyle name="Text Head 2" xfId="251"/>
    <cellStyle name="Text Indent 2" xfId="252"/>
    <cellStyle name="Theirs" xfId="253"/>
    <cellStyle name="Times New Roman" xfId="345"/>
    <cellStyle name="Title 2" xfId="254"/>
    <cellStyle name="Title 2 2" xfId="43447"/>
    <cellStyle name="Title 3" xfId="43448"/>
    <cellStyle name="Title 4" xfId="43449"/>
    <cellStyle name="Title 5" xfId="43450"/>
    <cellStyle name="Title 6" xfId="43451"/>
    <cellStyle name="TOC 1" xfId="255"/>
    <cellStyle name="TOC 2" xfId="256"/>
    <cellStyle name="TOC 3" xfId="257"/>
    <cellStyle name="TOC 4" xfId="43452"/>
    <cellStyle name="Total 2" xfId="258"/>
    <cellStyle name="Total 2 10" xfId="43453"/>
    <cellStyle name="Total 2 10 10" xfId="43454"/>
    <cellStyle name="Total 2 10 10 2" xfId="43455"/>
    <cellStyle name="Total 2 10 10 3" xfId="43456"/>
    <cellStyle name="Total 2 10 10 4" xfId="43457"/>
    <cellStyle name="Total 2 10 10 5" xfId="43458"/>
    <cellStyle name="Total 2 10 11" xfId="43459"/>
    <cellStyle name="Total 2 10 11 2" xfId="43460"/>
    <cellStyle name="Total 2 10 11 3" xfId="43461"/>
    <cellStyle name="Total 2 10 11 4" xfId="43462"/>
    <cellStyle name="Total 2 10 11 5" xfId="43463"/>
    <cellStyle name="Total 2 10 12" xfId="43464"/>
    <cellStyle name="Total 2 10 12 2" xfId="43465"/>
    <cellStyle name="Total 2 10 12 3" xfId="43466"/>
    <cellStyle name="Total 2 10 12 4" xfId="43467"/>
    <cellStyle name="Total 2 10 12 5" xfId="43468"/>
    <cellStyle name="Total 2 10 13" xfId="43469"/>
    <cellStyle name="Total 2 10 13 2" xfId="43470"/>
    <cellStyle name="Total 2 10 13 3" xfId="43471"/>
    <cellStyle name="Total 2 10 13 4" xfId="43472"/>
    <cellStyle name="Total 2 10 13 5" xfId="43473"/>
    <cellStyle name="Total 2 10 14" xfId="43474"/>
    <cellStyle name="Total 2 10 14 2" xfId="43475"/>
    <cellStyle name="Total 2 10 14 3" xfId="43476"/>
    <cellStyle name="Total 2 10 14 4" xfId="43477"/>
    <cellStyle name="Total 2 10 14 5" xfId="43478"/>
    <cellStyle name="Total 2 10 15" xfId="43479"/>
    <cellStyle name="Total 2 10 15 2" xfId="43480"/>
    <cellStyle name="Total 2 10 15 3" xfId="43481"/>
    <cellStyle name="Total 2 10 15 4" xfId="43482"/>
    <cellStyle name="Total 2 10 15 5" xfId="43483"/>
    <cellStyle name="Total 2 10 16" xfId="43484"/>
    <cellStyle name="Total 2 10 16 2" xfId="43485"/>
    <cellStyle name="Total 2 10 16 3" xfId="43486"/>
    <cellStyle name="Total 2 10 16 4" xfId="43487"/>
    <cellStyle name="Total 2 10 16 5" xfId="43488"/>
    <cellStyle name="Total 2 10 17" xfId="43489"/>
    <cellStyle name="Total 2 10 17 2" xfId="43490"/>
    <cellStyle name="Total 2 10 17 3" xfId="43491"/>
    <cellStyle name="Total 2 10 17 4" xfId="43492"/>
    <cellStyle name="Total 2 10 17 5" xfId="43493"/>
    <cellStyle name="Total 2 10 18" xfId="43494"/>
    <cellStyle name="Total 2 10 18 2" xfId="43495"/>
    <cellStyle name="Total 2 10 18 3" xfId="43496"/>
    <cellStyle name="Total 2 10 18 4" xfId="43497"/>
    <cellStyle name="Total 2 10 18 5" xfId="43498"/>
    <cellStyle name="Total 2 10 19" xfId="43499"/>
    <cellStyle name="Total 2 10 2" xfId="43500"/>
    <cellStyle name="Total 2 10 2 10" xfId="43501"/>
    <cellStyle name="Total 2 10 2 10 2" xfId="43502"/>
    <cellStyle name="Total 2 10 2 10 3" xfId="43503"/>
    <cellStyle name="Total 2 10 2 10 4" xfId="43504"/>
    <cellStyle name="Total 2 10 2 10 5" xfId="43505"/>
    <cellStyle name="Total 2 10 2 11" xfId="43506"/>
    <cellStyle name="Total 2 10 2 11 2" xfId="43507"/>
    <cellStyle name="Total 2 10 2 11 3" xfId="43508"/>
    <cellStyle name="Total 2 10 2 11 4" xfId="43509"/>
    <cellStyle name="Total 2 10 2 11 5" xfId="43510"/>
    <cellStyle name="Total 2 10 2 12" xfId="43511"/>
    <cellStyle name="Total 2 10 2 12 2" xfId="43512"/>
    <cellStyle name="Total 2 10 2 12 3" xfId="43513"/>
    <cellStyle name="Total 2 10 2 12 4" xfId="43514"/>
    <cellStyle name="Total 2 10 2 12 5" xfId="43515"/>
    <cellStyle name="Total 2 10 2 13" xfId="43516"/>
    <cellStyle name="Total 2 10 2 13 2" xfId="43517"/>
    <cellStyle name="Total 2 10 2 13 3" xfId="43518"/>
    <cellStyle name="Total 2 10 2 13 4" xfId="43519"/>
    <cellStyle name="Total 2 10 2 13 5" xfId="43520"/>
    <cellStyle name="Total 2 10 2 14" xfId="43521"/>
    <cellStyle name="Total 2 10 2 14 2" xfId="43522"/>
    <cellStyle name="Total 2 10 2 14 3" xfId="43523"/>
    <cellStyle name="Total 2 10 2 14 4" xfId="43524"/>
    <cellStyle name="Total 2 10 2 14 5" xfId="43525"/>
    <cellStyle name="Total 2 10 2 15" xfId="43526"/>
    <cellStyle name="Total 2 10 2 15 2" xfId="43527"/>
    <cellStyle name="Total 2 10 2 15 3" xfId="43528"/>
    <cellStyle name="Total 2 10 2 15 4" xfId="43529"/>
    <cellStyle name="Total 2 10 2 15 5" xfId="43530"/>
    <cellStyle name="Total 2 10 2 16" xfId="43531"/>
    <cellStyle name="Total 2 10 2 16 2" xfId="43532"/>
    <cellStyle name="Total 2 10 2 16 3" xfId="43533"/>
    <cellStyle name="Total 2 10 2 16 4" xfId="43534"/>
    <cellStyle name="Total 2 10 2 16 5" xfId="43535"/>
    <cellStyle name="Total 2 10 2 17" xfId="43536"/>
    <cellStyle name="Total 2 10 2 17 2" xfId="43537"/>
    <cellStyle name="Total 2 10 2 17 3" xfId="43538"/>
    <cellStyle name="Total 2 10 2 17 4" xfId="43539"/>
    <cellStyle name="Total 2 10 2 17 5" xfId="43540"/>
    <cellStyle name="Total 2 10 2 18" xfId="43541"/>
    <cellStyle name="Total 2 10 2 18 2" xfId="43542"/>
    <cellStyle name="Total 2 10 2 18 3" xfId="43543"/>
    <cellStyle name="Total 2 10 2 18 4" xfId="43544"/>
    <cellStyle name="Total 2 10 2 18 5" xfId="43545"/>
    <cellStyle name="Total 2 10 2 19" xfId="43546"/>
    <cellStyle name="Total 2 10 2 2" xfId="43547"/>
    <cellStyle name="Total 2 10 2 2 2" xfId="43548"/>
    <cellStyle name="Total 2 10 2 2 2 2" xfId="43549"/>
    <cellStyle name="Total 2 10 2 2 2 3" xfId="43550"/>
    <cellStyle name="Total 2 10 2 2 2 4" xfId="43551"/>
    <cellStyle name="Total 2 10 2 2 2 5" xfId="43552"/>
    <cellStyle name="Total 2 10 2 2 2 6" xfId="43553"/>
    <cellStyle name="Total 2 10 2 2 2 7" xfId="43554"/>
    <cellStyle name="Total 2 10 2 2 3" xfId="43555"/>
    <cellStyle name="Total 2 10 2 2 4" xfId="43556"/>
    <cellStyle name="Total 2 10 2 2 5" xfId="43557"/>
    <cellStyle name="Total 2 10 2 3" xfId="43558"/>
    <cellStyle name="Total 2 10 2 3 2" xfId="43559"/>
    <cellStyle name="Total 2 10 2 3 2 2" xfId="43560"/>
    <cellStyle name="Total 2 10 2 3 2 3" xfId="43561"/>
    <cellStyle name="Total 2 10 2 3 2 4" xfId="43562"/>
    <cellStyle name="Total 2 10 2 3 2 5" xfId="43563"/>
    <cellStyle name="Total 2 10 2 3 2 6" xfId="43564"/>
    <cellStyle name="Total 2 10 2 3 2 7" xfId="43565"/>
    <cellStyle name="Total 2 10 2 3 3" xfId="43566"/>
    <cellStyle name="Total 2 10 2 3 4" xfId="43567"/>
    <cellStyle name="Total 2 10 2 3 5" xfId="43568"/>
    <cellStyle name="Total 2 10 2 4" xfId="43569"/>
    <cellStyle name="Total 2 10 2 4 2" xfId="43570"/>
    <cellStyle name="Total 2 10 2 4 2 2" xfId="43571"/>
    <cellStyle name="Total 2 10 2 4 2 3" xfId="43572"/>
    <cellStyle name="Total 2 10 2 4 2 4" xfId="43573"/>
    <cellStyle name="Total 2 10 2 4 2 5" xfId="43574"/>
    <cellStyle name="Total 2 10 2 4 2 6" xfId="43575"/>
    <cellStyle name="Total 2 10 2 4 2 7" xfId="43576"/>
    <cellStyle name="Total 2 10 2 4 3" xfId="43577"/>
    <cellStyle name="Total 2 10 2 4 4" xfId="43578"/>
    <cellStyle name="Total 2 10 2 4 5" xfId="43579"/>
    <cellStyle name="Total 2 10 2 5" xfId="43580"/>
    <cellStyle name="Total 2 10 2 5 2" xfId="43581"/>
    <cellStyle name="Total 2 10 2 5 3" xfId="43582"/>
    <cellStyle name="Total 2 10 2 5 4" xfId="43583"/>
    <cellStyle name="Total 2 10 2 5 5" xfId="43584"/>
    <cellStyle name="Total 2 10 2 5 6" xfId="43585"/>
    <cellStyle name="Total 2 10 2 5 7" xfId="43586"/>
    <cellStyle name="Total 2 10 2 5 8" xfId="43587"/>
    <cellStyle name="Total 2 10 2 6" xfId="43588"/>
    <cellStyle name="Total 2 10 2 6 2" xfId="43589"/>
    <cellStyle name="Total 2 10 2 6 3" xfId="43590"/>
    <cellStyle name="Total 2 10 2 6 4" xfId="43591"/>
    <cellStyle name="Total 2 10 2 6 5" xfId="43592"/>
    <cellStyle name="Total 2 10 2 6 6" xfId="43593"/>
    <cellStyle name="Total 2 10 2 6 7" xfId="43594"/>
    <cellStyle name="Total 2 10 2 7" xfId="43595"/>
    <cellStyle name="Total 2 10 2 7 2" xfId="43596"/>
    <cellStyle name="Total 2 10 2 7 3" xfId="43597"/>
    <cellStyle name="Total 2 10 2 7 4" xfId="43598"/>
    <cellStyle name="Total 2 10 2 7 5" xfId="43599"/>
    <cellStyle name="Total 2 10 2 8" xfId="43600"/>
    <cellStyle name="Total 2 10 2 8 2" xfId="43601"/>
    <cellStyle name="Total 2 10 2 8 3" xfId="43602"/>
    <cellStyle name="Total 2 10 2 8 4" xfId="43603"/>
    <cellStyle name="Total 2 10 2 8 5" xfId="43604"/>
    <cellStyle name="Total 2 10 2 9" xfId="43605"/>
    <cellStyle name="Total 2 10 2 9 2" xfId="43606"/>
    <cellStyle name="Total 2 10 2 9 3" xfId="43607"/>
    <cellStyle name="Total 2 10 2 9 4" xfId="43608"/>
    <cellStyle name="Total 2 10 2 9 5" xfId="43609"/>
    <cellStyle name="Total 2 10 3" xfId="43610"/>
    <cellStyle name="Total 2 10 3 10" xfId="43611"/>
    <cellStyle name="Total 2 10 3 2" xfId="43612"/>
    <cellStyle name="Total 2 10 3 2 2" xfId="43613"/>
    <cellStyle name="Total 2 10 3 2 2 2" xfId="43614"/>
    <cellStyle name="Total 2 10 3 2 2 3" xfId="43615"/>
    <cellStyle name="Total 2 10 3 2 2 4" xfId="43616"/>
    <cellStyle name="Total 2 10 3 2 2 5" xfId="43617"/>
    <cellStyle name="Total 2 10 3 2 2 6" xfId="43618"/>
    <cellStyle name="Total 2 10 3 2 2 7" xfId="43619"/>
    <cellStyle name="Total 2 10 3 2 3" xfId="43620"/>
    <cellStyle name="Total 2 10 3 2 4" xfId="43621"/>
    <cellStyle name="Total 2 10 3 3" xfId="43622"/>
    <cellStyle name="Total 2 10 3 3 2" xfId="43623"/>
    <cellStyle name="Total 2 10 3 3 2 2" xfId="43624"/>
    <cellStyle name="Total 2 10 3 3 2 3" xfId="43625"/>
    <cellStyle name="Total 2 10 3 3 2 4" xfId="43626"/>
    <cellStyle name="Total 2 10 3 3 2 5" xfId="43627"/>
    <cellStyle name="Total 2 10 3 3 2 6" xfId="43628"/>
    <cellStyle name="Total 2 10 3 3 2 7" xfId="43629"/>
    <cellStyle name="Total 2 10 3 3 3" xfId="43630"/>
    <cellStyle name="Total 2 10 3 3 4" xfId="43631"/>
    <cellStyle name="Total 2 10 3 4" xfId="43632"/>
    <cellStyle name="Total 2 10 3 4 2" xfId="43633"/>
    <cellStyle name="Total 2 10 3 4 2 2" xfId="43634"/>
    <cellStyle name="Total 2 10 3 4 2 3" xfId="43635"/>
    <cellStyle name="Total 2 10 3 4 2 4" xfId="43636"/>
    <cellStyle name="Total 2 10 3 4 2 5" xfId="43637"/>
    <cellStyle name="Total 2 10 3 4 2 6" xfId="43638"/>
    <cellStyle name="Total 2 10 3 4 2 7" xfId="43639"/>
    <cellStyle name="Total 2 10 3 4 3" xfId="43640"/>
    <cellStyle name="Total 2 10 3 4 4" xfId="43641"/>
    <cellStyle name="Total 2 10 3 5" xfId="43642"/>
    <cellStyle name="Total 2 10 3 5 2" xfId="43643"/>
    <cellStyle name="Total 2 10 3 5 3" xfId="43644"/>
    <cellStyle name="Total 2 10 3 5 4" xfId="43645"/>
    <cellStyle name="Total 2 10 3 5 5" xfId="43646"/>
    <cellStyle name="Total 2 10 3 5 6" xfId="43647"/>
    <cellStyle name="Total 2 10 3 5 7" xfId="43648"/>
    <cellStyle name="Total 2 10 3 5 8" xfId="43649"/>
    <cellStyle name="Total 2 10 3 6" xfId="43650"/>
    <cellStyle name="Total 2 10 3 6 2" xfId="43651"/>
    <cellStyle name="Total 2 10 3 6 3" xfId="43652"/>
    <cellStyle name="Total 2 10 3 6 4" xfId="43653"/>
    <cellStyle name="Total 2 10 3 6 5" xfId="43654"/>
    <cellStyle name="Total 2 10 3 6 6" xfId="43655"/>
    <cellStyle name="Total 2 10 3 6 7" xfId="43656"/>
    <cellStyle name="Total 2 10 3 7" xfId="43657"/>
    <cellStyle name="Total 2 10 3 8" xfId="43658"/>
    <cellStyle name="Total 2 10 3 9" xfId="43659"/>
    <cellStyle name="Total 2 10 4" xfId="43660"/>
    <cellStyle name="Total 2 10 4 2" xfId="43661"/>
    <cellStyle name="Total 2 10 4 2 2" xfId="43662"/>
    <cellStyle name="Total 2 10 4 2 3" xfId="43663"/>
    <cellStyle name="Total 2 10 4 2 4" xfId="43664"/>
    <cellStyle name="Total 2 10 4 2 5" xfId="43665"/>
    <cellStyle name="Total 2 10 4 2 6" xfId="43666"/>
    <cellStyle name="Total 2 10 4 2 7" xfId="43667"/>
    <cellStyle name="Total 2 10 4 3" xfId="43668"/>
    <cellStyle name="Total 2 10 4 4" xfId="43669"/>
    <cellStyle name="Total 2 10 4 5" xfId="43670"/>
    <cellStyle name="Total 2 10 5" xfId="43671"/>
    <cellStyle name="Total 2 10 5 2" xfId="43672"/>
    <cellStyle name="Total 2 10 5 2 2" xfId="43673"/>
    <cellStyle name="Total 2 10 5 2 3" xfId="43674"/>
    <cellStyle name="Total 2 10 5 2 4" xfId="43675"/>
    <cellStyle name="Total 2 10 5 2 5" xfId="43676"/>
    <cellStyle name="Total 2 10 5 2 6" xfId="43677"/>
    <cellStyle name="Total 2 10 5 2 7" xfId="43678"/>
    <cellStyle name="Total 2 10 5 3" xfId="43679"/>
    <cellStyle name="Total 2 10 5 4" xfId="43680"/>
    <cellStyle name="Total 2 10 5 5" xfId="43681"/>
    <cellStyle name="Total 2 10 6" xfId="43682"/>
    <cellStyle name="Total 2 10 6 2" xfId="43683"/>
    <cellStyle name="Total 2 10 6 2 2" xfId="43684"/>
    <cellStyle name="Total 2 10 6 2 3" xfId="43685"/>
    <cellStyle name="Total 2 10 6 2 4" xfId="43686"/>
    <cellStyle name="Total 2 10 6 2 5" xfId="43687"/>
    <cellStyle name="Total 2 10 6 2 6" xfId="43688"/>
    <cellStyle name="Total 2 10 6 2 7" xfId="43689"/>
    <cellStyle name="Total 2 10 6 3" xfId="43690"/>
    <cellStyle name="Total 2 10 6 4" xfId="43691"/>
    <cellStyle name="Total 2 10 6 5" xfId="43692"/>
    <cellStyle name="Total 2 10 7" xfId="43693"/>
    <cellStyle name="Total 2 10 7 2" xfId="43694"/>
    <cellStyle name="Total 2 10 7 2 2" xfId="43695"/>
    <cellStyle name="Total 2 10 7 2 3" xfId="43696"/>
    <cellStyle name="Total 2 10 7 2 4" xfId="43697"/>
    <cellStyle name="Total 2 10 7 2 5" xfId="43698"/>
    <cellStyle name="Total 2 10 7 2 6" xfId="43699"/>
    <cellStyle name="Total 2 10 7 2 7" xfId="43700"/>
    <cellStyle name="Total 2 10 7 3" xfId="43701"/>
    <cellStyle name="Total 2 10 7 4" xfId="43702"/>
    <cellStyle name="Total 2 10 7 5" xfId="43703"/>
    <cellStyle name="Total 2 10 8" xfId="43704"/>
    <cellStyle name="Total 2 10 8 2" xfId="43705"/>
    <cellStyle name="Total 2 10 8 3" xfId="43706"/>
    <cellStyle name="Total 2 10 8 4" xfId="43707"/>
    <cellStyle name="Total 2 10 8 5" xfId="43708"/>
    <cellStyle name="Total 2 10 8 6" xfId="43709"/>
    <cellStyle name="Total 2 10 8 7" xfId="43710"/>
    <cellStyle name="Total 2 10 8 8" xfId="43711"/>
    <cellStyle name="Total 2 10 9" xfId="43712"/>
    <cellStyle name="Total 2 10 9 2" xfId="43713"/>
    <cellStyle name="Total 2 10 9 3" xfId="43714"/>
    <cellStyle name="Total 2 10 9 4" xfId="43715"/>
    <cellStyle name="Total 2 10 9 5" xfId="43716"/>
    <cellStyle name="Total 2 10 9 6" xfId="43717"/>
    <cellStyle name="Total 2 10 9 7" xfId="43718"/>
    <cellStyle name="Total 2 11" xfId="43719"/>
    <cellStyle name="Total 2 11 10" xfId="43720"/>
    <cellStyle name="Total 2 11 10 2" xfId="43721"/>
    <cellStyle name="Total 2 11 10 3" xfId="43722"/>
    <cellStyle name="Total 2 11 10 4" xfId="43723"/>
    <cellStyle name="Total 2 11 10 5" xfId="43724"/>
    <cellStyle name="Total 2 11 11" xfId="43725"/>
    <cellStyle name="Total 2 11 11 2" xfId="43726"/>
    <cellStyle name="Total 2 11 11 3" xfId="43727"/>
    <cellStyle name="Total 2 11 11 4" xfId="43728"/>
    <cellStyle name="Total 2 11 11 5" xfId="43729"/>
    <cellStyle name="Total 2 11 12" xfId="43730"/>
    <cellStyle name="Total 2 11 12 2" xfId="43731"/>
    <cellStyle name="Total 2 11 12 3" xfId="43732"/>
    <cellStyle name="Total 2 11 12 4" xfId="43733"/>
    <cellStyle name="Total 2 11 12 5" xfId="43734"/>
    <cellStyle name="Total 2 11 13" xfId="43735"/>
    <cellStyle name="Total 2 11 13 2" xfId="43736"/>
    <cellStyle name="Total 2 11 13 3" xfId="43737"/>
    <cellStyle name="Total 2 11 13 4" xfId="43738"/>
    <cellStyle name="Total 2 11 13 5" xfId="43739"/>
    <cellStyle name="Total 2 11 14" xfId="43740"/>
    <cellStyle name="Total 2 11 14 2" xfId="43741"/>
    <cellStyle name="Total 2 11 14 3" xfId="43742"/>
    <cellStyle name="Total 2 11 14 4" xfId="43743"/>
    <cellStyle name="Total 2 11 14 5" xfId="43744"/>
    <cellStyle name="Total 2 11 15" xfId="43745"/>
    <cellStyle name="Total 2 11 15 2" xfId="43746"/>
    <cellStyle name="Total 2 11 15 3" xfId="43747"/>
    <cellStyle name="Total 2 11 15 4" xfId="43748"/>
    <cellStyle name="Total 2 11 15 5" xfId="43749"/>
    <cellStyle name="Total 2 11 16" xfId="43750"/>
    <cellStyle name="Total 2 11 16 2" xfId="43751"/>
    <cellStyle name="Total 2 11 16 3" xfId="43752"/>
    <cellStyle name="Total 2 11 16 4" xfId="43753"/>
    <cellStyle name="Total 2 11 16 5" xfId="43754"/>
    <cellStyle name="Total 2 11 17" xfId="43755"/>
    <cellStyle name="Total 2 11 17 2" xfId="43756"/>
    <cellStyle name="Total 2 11 17 3" xfId="43757"/>
    <cellStyle name="Total 2 11 17 4" xfId="43758"/>
    <cellStyle name="Total 2 11 17 5" xfId="43759"/>
    <cellStyle name="Total 2 11 18" xfId="43760"/>
    <cellStyle name="Total 2 11 18 2" xfId="43761"/>
    <cellStyle name="Total 2 11 18 3" xfId="43762"/>
    <cellStyle name="Total 2 11 18 4" xfId="43763"/>
    <cellStyle name="Total 2 11 18 5" xfId="43764"/>
    <cellStyle name="Total 2 11 19" xfId="43765"/>
    <cellStyle name="Total 2 11 2" xfId="43766"/>
    <cellStyle name="Total 2 11 2 10" xfId="43767"/>
    <cellStyle name="Total 2 11 2 10 2" xfId="43768"/>
    <cellStyle name="Total 2 11 2 10 3" xfId="43769"/>
    <cellStyle name="Total 2 11 2 10 4" xfId="43770"/>
    <cellStyle name="Total 2 11 2 10 5" xfId="43771"/>
    <cellStyle name="Total 2 11 2 11" xfId="43772"/>
    <cellStyle name="Total 2 11 2 11 2" xfId="43773"/>
    <cellStyle name="Total 2 11 2 11 3" xfId="43774"/>
    <cellStyle name="Total 2 11 2 11 4" xfId="43775"/>
    <cellStyle name="Total 2 11 2 11 5" xfId="43776"/>
    <cellStyle name="Total 2 11 2 12" xfId="43777"/>
    <cellStyle name="Total 2 11 2 12 2" xfId="43778"/>
    <cellStyle name="Total 2 11 2 12 3" xfId="43779"/>
    <cellStyle name="Total 2 11 2 12 4" xfId="43780"/>
    <cellStyle name="Total 2 11 2 12 5" xfId="43781"/>
    <cellStyle name="Total 2 11 2 13" xfId="43782"/>
    <cellStyle name="Total 2 11 2 13 2" xfId="43783"/>
    <cellStyle name="Total 2 11 2 13 3" xfId="43784"/>
    <cellStyle name="Total 2 11 2 13 4" xfId="43785"/>
    <cellStyle name="Total 2 11 2 13 5" xfId="43786"/>
    <cellStyle name="Total 2 11 2 14" xfId="43787"/>
    <cellStyle name="Total 2 11 2 14 2" xfId="43788"/>
    <cellStyle name="Total 2 11 2 14 3" xfId="43789"/>
    <cellStyle name="Total 2 11 2 14 4" xfId="43790"/>
    <cellStyle name="Total 2 11 2 14 5" xfId="43791"/>
    <cellStyle name="Total 2 11 2 15" xfId="43792"/>
    <cellStyle name="Total 2 11 2 15 2" xfId="43793"/>
    <cellStyle name="Total 2 11 2 15 3" xfId="43794"/>
    <cellStyle name="Total 2 11 2 15 4" xfId="43795"/>
    <cellStyle name="Total 2 11 2 15 5" xfId="43796"/>
    <cellStyle name="Total 2 11 2 16" xfId="43797"/>
    <cellStyle name="Total 2 11 2 16 2" xfId="43798"/>
    <cellStyle name="Total 2 11 2 16 3" xfId="43799"/>
    <cellStyle name="Total 2 11 2 16 4" xfId="43800"/>
    <cellStyle name="Total 2 11 2 16 5" xfId="43801"/>
    <cellStyle name="Total 2 11 2 17" xfId="43802"/>
    <cellStyle name="Total 2 11 2 17 2" xfId="43803"/>
    <cellStyle name="Total 2 11 2 17 3" xfId="43804"/>
    <cellStyle name="Total 2 11 2 17 4" xfId="43805"/>
    <cellStyle name="Total 2 11 2 17 5" xfId="43806"/>
    <cellStyle name="Total 2 11 2 18" xfId="43807"/>
    <cellStyle name="Total 2 11 2 18 2" xfId="43808"/>
    <cellStyle name="Total 2 11 2 18 3" xfId="43809"/>
    <cellStyle name="Total 2 11 2 18 4" xfId="43810"/>
    <cellStyle name="Total 2 11 2 18 5" xfId="43811"/>
    <cellStyle name="Total 2 11 2 19" xfId="43812"/>
    <cellStyle name="Total 2 11 2 2" xfId="43813"/>
    <cellStyle name="Total 2 11 2 2 2" xfId="43814"/>
    <cellStyle name="Total 2 11 2 2 2 2" xfId="43815"/>
    <cellStyle name="Total 2 11 2 2 2 3" xfId="43816"/>
    <cellStyle name="Total 2 11 2 2 2 4" xfId="43817"/>
    <cellStyle name="Total 2 11 2 2 2 5" xfId="43818"/>
    <cellStyle name="Total 2 11 2 2 2 6" xfId="43819"/>
    <cellStyle name="Total 2 11 2 2 2 7" xfId="43820"/>
    <cellStyle name="Total 2 11 2 2 3" xfId="43821"/>
    <cellStyle name="Total 2 11 2 2 4" xfId="43822"/>
    <cellStyle name="Total 2 11 2 2 5" xfId="43823"/>
    <cellStyle name="Total 2 11 2 3" xfId="43824"/>
    <cellStyle name="Total 2 11 2 3 2" xfId="43825"/>
    <cellStyle name="Total 2 11 2 3 2 2" xfId="43826"/>
    <cellStyle name="Total 2 11 2 3 2 3" xfId="43827"/>
    <cellStyle name="Total 2 11 2 3 2 4" xfId="43828"/>
    <cellStyle name="Total 2 11 2 3 2 5" xfId="43829"/>
    <cellStyle name="Total 2 11 2 3 2 6" xfId="43830"/>
    <cellStyle name="Total 2 11 2 3 2 7" xfId="43831"/>
    <cellStyle name="Total 2 11 2 3 3" xfId="43832"/>
    <cellStyle name="Total 2 11 2 3 4" xfId="43833"/>
    <cellStyle name="Total 2 11 2 3 5" xfId="43834"/>
    <cellStyle name="Total 2 11 2 4" xfId="43835"/>
    <cellStyle name="Total 2 11 2 4 2" xfId="43836"/>
    <cellStyle name="Total 2 11 2 4 2 2" xfId="43837"/>
    <cellStyle name="Total 2 11 2 4 2 3" xfId="43838"/>
    <cellStyle name="Total 2 11 2 4 2 4" xfId="43839"/>
    <cellStyle name="Total 2 11 2 4 2 5" xfId="43840"/>
    <cellStyle name="Total 2 11 2 4 2 6" xfId="43841"/>
    <cellStyle name="Total 2 11 2 4 2 7" xfId="43842"/>
    <cellStyle name="Total 2 11 2 4 3" xfId="43843"/>
    <cellStyle name="Total 2 11 2 4 4" xfId="43844"/>
    <cellStyle name="Total 2 11 2 4 5" xfId="43845"/>
    <cellStyle name="Total 2 11 2 5" xfId="43846"/>
    <cellStyle name="Total 2 11 2 5 2" xfId="43847"/>
    <cellStyle name="Total 2 11 2 5 3" xfId="43848"/>
    <cellStyle name="Total 2 11 2 5 4" xfId="43849"/>
    <cellStyle name="Total 2 11 2 5 5" xfId="43850"/>
    <cellStyle name="Total 2 11 2 5 6" xfId="43851"/>
    <cellStyle name="Total 2 11 2 5 7" xfId="43852"/>
    <cellStyle name="Total 2 11 2 5 8" xfId="43853"/>
    <cellStyle name="Total 2 11 2 6" xfId="43854"/>
    <cellStyle name="Total 2 11 2 6 2" xfId="43855"/>
    <cellStyle name="Total 2 11 2 6 3" xfId="43856"/>
    <cellStyle name="Total 2 11 2 6 4" xfId="43857"/>
    <cellStyle name="Total 2 11 2 6 5" xfId="43858"/>
    <cellStyle name="Total 2 11 2 6 6" xfId="43859"/>
    <cellStyle name="Total 2 11 2 6 7" xfId="43860"/>
    <cellStyle name="Total 2 11 2 7" xfId="43861"/>
    <cellStyle name="Total 2 11 2 7 2" xfId="43862"/>
    <cellStyle name="Total 2 11 2 7 3" xfId="43863"/>
    <cellStyle name="Total 2 11 2 7 4" xfId="43864"/>
    <cellStyle name="Total 2 11 2 7 5" xfId="43865"/>
    <cellStyle name="Total 2 11 2 8" xfId="43866"/>
    <cellStyle name="Total 2 11 2 8 2" xfId="43867"/>
    <cellStyle name="Total 2 11 2 8 3" xfId="43868"/>
    <cellStyle name="Total 2 11 2 8 4" xfId="43869"/>
    <cellStyle name="Total 2 11 2 8 5" xfId="43870"/>
    <cellStyle name="Total 2 11 2 9" xfId="43871"/>
    <cellStyle name="Total 2 11 2 9 2" xfId="43872"/>
    <cellStyle name="Total 2 11 2 9 3" xfId="43873"/>
    <cellStyle name="Total 2 11 2 9 4" xfId="43874"/>
    <cellStyle name="Total 2 11 2 9 5" xfId="43875"/>
    <cellStyle name="Total 2 11 3" xfId="43876"/>
    <cellStyle name="Total 2 11 3 10" xfId="43877"/>
    <cellStyle name="Total 2 11 3 2" xfId="43878"/>
    <cellStyle name="Total 2 11 3 2 2" xfId="43879"/>
    <cellStyle name="Total 2 11 3 2 2 2" xfId="43880"/>
    <cellStyle name="Total 2 11 3 2 2 3" xfId="43881"/>
    <cellStyle name="Total 2 11 3 2 2 4" xfId="43882"/>
    <cellStyle name="Total 2 11 3 2 2 5" xfId="43883"/>
    <cellStyle name="Total 2 11 3 2 2 6" xfId="43884"/>
    <cellStyle name="Total 2 11 3 2 2 7" xfId="43885"/>
    <cellStyle name="Total 2 11 3 2 3" xfId="43886"/>
    <cellStyle name="Total 2 11 3 2 4" xfId="43887"/>
    <cellStyle name="Total 2 11 3 3" xfId="43888"/>
    <cellStyle name="Total 2 11 3 3 2" xfId="43889"/>
    <cellStyle name="Total 2 11 3 3 2 2" xfId="43890"/>
    <cellStyle name="Total 2 11 3 3 2 3" xfId="43891"/>
    <cellStyle name="Total 2 11 3 3 2 4" xfId="43892"/>
    <cellStyle name="Total 2 11 3 3 2 5" xfId="43893"/>
    <cellStyle name="Total 2 11 3 3 2 6" xfId="43894"/>
    <cellStyle name="Total 2 11 3 3 2 7" xfId="43895"/>
    <cellStyle name="Total 2 11 3 3 3" xfId="43896"/>
    <cellStyle name="Total 2 11 3 3 4" xfId="43897"/>
    <cellStyle name="Total 2 11 3 4" xfId="43898"/>
    <cellStyle name="Total 2 11 3 4 2" xfId="43899"/>
    <cellStyle name="Total 2 11 3 4 2 2" xfId="43900"/>
    <cellStyle name="Total 2 11 3 4 2 3" xfId="43901"/>
    <cellStyle name="Total 2 11 3 4 2 4" xfId="43902"/>
    <cellStyle name="Total 2 11 3 4 2 5" xfId="43903"/>
    <cellStyle name="Total 2 11 3 4 2 6" xfId="43904"/>
    <cellStyle name="Total 2 11 3 4 2 7" xfId="43905"/>
    <cellStyle name="Total 2 11 3 4 3" xfId="43906"/>
    <cellStyle name="Total 2 11 3 4 4" xfId="43907"/>
    <cellStyle name="Total 2 11 3 5" xfId="43908"/>
    <cellStyle name="Total 2 11 3 5 2" xfId="43909"/>
    <cellStyle name="Total 2 11 3 5 3" xfId="43910"/>
    <cellStyle name="Total 2 11 3 5 4" xfId="43911"/>
    <cellStyle name="Total 2 11 3 5 5" xfId="43912"/>
    <cellStyle name="Total 2 11 3 5 6" xfId="43913"/>
    <cellStyle name="Total 2 11 3 5 7" xfId="43914"/>
    <cellStyle name="Total 2 11 3 5 8" xfId="43915"/>
    <cellStyle name="Total 2 11 3 6" xfId="43916"/>
    <cellStyle name="Total 2 11 3 6 2" xfId="43917"/>
    <cellStyle name="Total 2 11 3 6 3" xfId="43918"/>
    <cellStyle name="Total 2 11 3 6 4" xfId="43919"/>
    <cellStyle name="Total 2 11 3 6 5" xfId="43920"/>
    <cellStyle name="Total 2 11 3 6 6" xfId="43921"/>
    <cellStyle name="Total 2 11 3 6 7" xfId="43922"/>
    <cellStyle name="Total 2 11 3 7" xfId="43923"/>
    <cellStyle name="Total 2 11 3 8" xfId="43924"/>
    <cellStyle name="Total 2 11 3 9" xfId="43925"/>
    <cellStyle name="Total 2 11 4" xfId="43926"/>
    <cellStyle name="Total 2 11 4 2" xfId="43927"/>
    <cellStyle name="Total 2 11 4 2 2" xfId="43928"/>
    <cellStyle name="Total 2 11 4 2 3" xfId="43929"/>
    <cellStyle name="Total 2 11 4 2 4" xfId="43930"/>
    <cellStyle name="Total 2 11 4 2 5" xfId="43931"/>
    <cellStyle name="Total 2 11 4 2 6" xfId="43932"/>
    <cellStyle name="Total 2 11 4 2 7" xfId="43933"/>
    <cellStyle name="Total 2 11 4 3" xfId="43934"/>
    <cellStyle name="Total 2 11 4 4" xfId="43935"/>
    <cellStyle name="Total 2 11 4 5" xfId="43936"/>
    <cellStyle name="Total 2 11 5" xfId="43937"/>
    <cellStyle name="Total 2 11 5 2" xfId="43938"/>
    <cellStyle name="Total 2 11 5 2 2" xfId="43939"/>
    <cellStyle name="Total 2 11 5 2 3" xfId="43940"/>
    <cellStyle name="Total 2 11 5 2 4" xfId="43941"/>
    <cellStyle name="Total 2 11 5 2 5" xfId="43942"/>
    <cellStyle name="Total 2 11 5 2 6" xfId="43943"/>
    <cellStyle name="Total 2 11 5 2 7" xfId="43944"/>
    <cellStyle name="Total 2 11 5 3" xfId="43945"/>
    <cellStyle name="Total 2 11 5 4" xfId="43946"/>
    <cellStyle name="Total 2 11 5 5" xfId="43947"/>
    <cellStyle name="Total 2 11 6" xfId="43948"/>
    <cellStyle name="Total 2 11 6 2" xfId="43949"/>
    <cellStyle name="Total 2 11 6 2 2" xfId="43950"/>
    <cellStyle name="Total 2 11 6 2 3" xfId="43951"/>
    <cellStyle name="Total 2 11 6 2 4" xfId="43952"/>
    <cellStyle name="Total 2 11 6 2 5" xfId="43953"/>
    <cellStyle name="Total 2 11 6 2 6" xfId="43954"/>
    <cellStyle name="Total 2 11 6 2 7" xfId="43955"/>
    <cellStyle name="Total 2 11 6 3" xfId="43956"/>
    <cellStyle name="Total 2 11 6 4" xfId="43957"/>
    <cellStyle name="Total 2 11 6 5" xfId="43958"/>
    <cellStyle name="Total 2 11 7" xfId="43959"/>
    <cellStyle name="Total 2 11 7 2" xfId="43960"/>
    <cellStyle name="Total 2 11 7 2 2" xfId="43961"/>
    <cellStyle name="Total 2 11 7 2 3" xfId="43962"/>
    <cellStyle name="Total 2 11 7 2 4" xfId="43963"/>
    <cellStyle name="Total 2 11 7 2 5" xfId="43964"/>
    <cellStyle name="Total 2 11 7 2 6" xfId="43965"/>
    <cellStyle name="Total 2 11 7 2 7" xfId="43966"/>
    <cellStyle name="Total 2 11 7 3" xfId="43967"/>
    <cellStyle name="Total 2 11 7 4" xfId="43968"/>
    <cellStyle name="Total 2 11 7 5" xfId="43969"/>
    <cellStyle name="Total 2 11 8" xfId="43970"/>
    <cellStyle name="Total 2 11 8 2" xfId="43971"/>
    <cellStyle name="Total 2 11 8 3" xfId="43972"/>
    <cellStyle name="Total 2 11 8 4" xfId="43973"/>
    <cellStyle name="Total 2 11 8 5" xfId="43974"/>
    <cellStyle name="Total 2 11 8 6" xfId="43975"/>
    <cellStyle name="Total 2 11 8 7" xfId="43976"/>
    <cellStyle name="Total 2 11 8 8" xfId="43977"/>
    <cellStyle name="Total 2 11 9" xfId="43978"/>
    <cellStyle name="Total 2 11 9 2" xfId="43979"/>
    <cellStyle name="Total 2 11 9 3" xfId="43980"/>
    <cellStyle name="Total 2 11 9 4" xfId="43981"/>
    <cellStyle name="Total 2 11 9 5" xfId="43982"/>
    <cellStyle name="Total 2 11 9 6" xfId="43983"/>
    <cellStyle name="Total 2 11 9 7" xfId="43984"/>
    <cellStyle name="Total 2 12" xfId="43985"/>
    <cellStyle name="Total 2 12 10" xfId="43986"/>
    <cellStyle name="Total 2 12 10 2" xfId="43987"/>
    <cellStyle name="Total 2 12 10 3" xfId="43988"/>
    <cellStyle name="Total 2 12 10 4" xfId="43989"/>
    <cellStyle name="Total 2 12 10 5" xfId="43990"/>
    <cellStyle name="Total 2 12 11" xfId="43991"/>
    <cellStyle name="Total 2 12 11 2" xfId="43992"/>
    <cellStyle name="Total 2 12 11 3" xfId="43993"/>
    <cellStyle name="Total 2 12 11 4" xfId="43994"/>
    <cellStyle name="Total 2 12 11 5" xfId="43995"/>
    <cellStyle name="Total 2 12 12" xfId="43996"/>
    <cellStyle name="Total 2 12 12 2" xfId="43997"/>
    <cellStyle name="Total 2 12 12 3" xfId="43998"/>
    <cellStyle name="Total 2 12 12 4" xfId="43999"/>
    <cellStyle name="Total 2 12 12 5" xfId="44000"/>
    <cellStyle name="Total 2 12 13" xfId="44001"/>
    <cellStyle name="Total 2 12 13 2" xfId="44002"/>
    <cellStyle name="Total 2 12 13 3" xfId="44003"/>
    <cellStyle name="Total 2 12 13 4" xfId="44004"/>
    <cellStyle name="Total 2 12 13 5" xfId="44005"/>
    <cellStyle name="Total 2 12 14" xfId="44006"/>
    <cellStyle name="Total 2 12 14 2" xfId="44007"/>
    <cellStyle name="Total 2 12 14 3" xfId="44008"/>
    <cellStyle name="Total 2 12 14 4" xfId="44009"/>
    <cellStyle name="Total 2 12 14 5" xfId="44010"/>
    <cellStyle name="Total 2 12 15" xfId="44011"/>
    <cellStyle name="Total 2 12 15 2" xfId="44012"/>
    <cellStyle name="Total 2 12 15 3" xfId="44013"/>
    <cellStyle name="Total 2 12 15 4" xfId="44014"/>
    <cellStyle name="Total 2 12 15 5" xfId="44015"/>
    <cellStyle name="Total 2 12 16" xfId="44016"/>
    <cellStyle name="Total 2 12 16 2" xfId="44017"/>
    <cellStyle name="Total 2 12 16 3" xfId="44018"/>
    <cellStyle name="Total 2 12 16 4" xfId="44019"/>
    <cellStyle name="Total 2 12 16 5" xfId="44020"/>
    <cellStyle name="Total 2 12 17" xfId="44021"/>
    <cellStyle name="Total 2 12 17 2" xfId="44022"/>
    <cellStyle name="Total 2 12 17 3" xfId="44023"/>
    <cellStyle name="Total 2 12 17 4" xfId="44024"/>
    <cellStyle name="Total 2 12 17 5" xfId="44025"/>
    <cellStyle name="Total 2 12 18" xfId="44026"/>
    <cellStyle name="Total 2 12 18 2" xfId="44027"/>
    <cellStyle name="Total 2 12 18 3" xfId="44028"/>
    <cellStyle name="Total 2 12 18 4" xfId="44029"/>
    <cellStyle name="Total 2 12 18 5" xfId="44030"/>
    <cellStyle name="Total 2 12 19" xfId="44031"/>
    <cellStyle name="Total 2 12 2" xfId="44032"/>
    <cellStyle name="Total 2 12 2 2" xfId="44033"/>
    <cellStyle name="Total 2 12 2 2 2" xfId="44034"/>
    <cellStyle name="Total 2 12 2 2 3" xfId="44035"/>
    <cellStyle name="Total 2 12 2 2 4" xfId="44036"/>
    <cellStyle name="Total 2 12 2 2 5" xfId="44037"/>
    <cellStyle name="Total 2 12 2 2 6" xfId="44038"/>
    <cellStyle name="Total 2 12 2 2 7" xfId="44039"/>
    <cellStyle name="Total 2 12 2 3" xfId="44040"/>
    <cellStyle name="Total 2 12 2 4" xfId="44041"/>
    <cellStyle name="Total 2 12 2 5" xfId="44042"/>
    <cellStyle name="Total 2 12 3" xfId="44043"/>
    <cellStyle name="Total 2 12 3 2" xfId="44044"/>
    <cellStyle name="Total 2 12 3 2 2" xfId="44045"/>
    <cellStyle name="Total 2 12 3 2 3" xfId="44046"/>
    <cellStyle name="Total 2 12 3 2 4" xfId="44047"/>
    <cellStyle name="Total 2 12 3 2 5" xfId="44048"/>
    <cellStyle name="Total 2 12 3 2 6" xfId="44049"/>
    <cellStyle name="Total 2 12 3 2 7" xfId="44050"/>
    <cellStyle name="Total 2 12 3 3" xfId="44051"/>
    <cellStyle name="Total 2 12 3 4" xfId="44052"/>
    <cellStyle name="Total 2 12 3 5" xfId="44053"/>
    <cellStyle name="Total 2 12 4" xfId="44054"/>
    <cellStyle name="Total 2 12 4 2" xfId="44055"/>
    <cellStyle name="Total 2 12 4 2 2" xfId="44056"/>
    <cellStyle name="Total 2 12 4 2 3" xfId="44057"/>
    <cellStyle name="Total 2 12 4 2 4" xfId="44058"/>
    <cellStyle name="Total 2 12 4 2 5" xfId="44059"/>
    <cellStyle name="Total 2 12 4 2 6" xfId="44060"/>
    <cellStyle name="Total 2 12 4 2 7" xfId="44061"/>
    <cellStyle name="Total 2 12 4 3" xfId="44062"/>
    <cellStyle name="Total 2 12 4 4" xfId="44063"/>
    <cellStyle name="Total 2 12 4 5" xfId="44064"/>
    <cellStyle name="Total 2 12 5" xfId="44065"/>
    <cellStyle name="Total 2 12 5 2" xfId="44066"/>
    <cellStyle name="Total 2 12 5 3" xfId="44067"/>
    <cellStyle name="Total 2 12 5 4" xfId="44068"/>
    <cellStyle name="Total 2 12 5 5" xfId="44069"/>
    <cellStyle name="Total 2 12 5 6" xfId="44070"/>
    <cellStyle name="Total 2 12 5 7" xfId="44071"/>
    <cellStyle name="Total 2 12 5 8" xfId="44072"/>
    <cellStyle name="Total 2 12 6" xfId="44073"/>
    <cellStyle name="Total 2 12 6 2" xfId="44074"/>
    <cellStyle name="Total 2 12 6 3" xfId="44075"/>
    <cellStyle name="Total 2 12 6 4" xfId="44076"/>
    <cellStyle name="Total 2 12 6 5" xfId="44077"/>
    <cellStyle name="Total 2 12 6 6" xfId="44078"/>
    <cellStyle name="Total 2 12 6 7" xfId="44079"/>
    <cellStyle name="Total 2 12 7" xfId="44080"/>
    <cellStyle name="Total 2 12 7 2" xfId="44081"/>
    <cellStyle name="Total 2 12 7 3" xfId="44082"/>
    <cellStyle name="Total 2 12 7 4" xfId="44083"/>
    <cellStyle name="Total 2 12 7 5" xfId="44084"/>
    <cellStyle name="Total 2 12 8" xfId="44085"/>
    <cellStyle name="Total 2 12 8 2" xfId="44086"/>
    <cellStyle name="Total 2 12 8 3" xfId="44087"/>
    <cellStyle name="Total 2 12 8 4" xfId="44088"/>
    <cellStyle name="Total 2 12 8 5" xfId="44089"/>
    <cellStyle name="Total 2 12 9" xfId="44090"/>
    <cellStyle name="Total 2 12 9 2" xfId="44091"/>
    <cellStyle name="Total 2 12 9 3" xfId="44092"/>
    <cellStyle name="Total 2 12 9 4" xfId="44093"/>
    <cellStyle name="Total 2 12 9 5" xfId="44094"/>
    <cellStyle name="Total 2 13" xfId="44095"/>
    <cellStyle name="Total 2 13 10" xfId="44096"/>
    <cellStyle name="Total 2 13 2" xfId="44097"/>
    <cellStyle name="Total 2 13 2 2" xfId="44098"/>
    <cellStyle name="Total 2 13 2 2 2" xfId="44099"/>
    <cellStyle name="Total 2 13 2 2 3" xfId="44100"/>
    <cellStyle name="Total 2 13 2 2 4" xfId="44101"/>
    <cellStyle name="Total 2 13 2 2 5" xfId="44102"/>
    <cellStyle name="Total 2 13 2 2 6" xfId="44103"/>
    <cellStyle name="Total 2 13 2 2 7" xfId="44104"/>
    <cellStyle name="Total 2 13 2 3" xfId="44105"/>
    <cellStyle name="Total 2 13 2 4" xfId="44106"/>
    <cellStyle name="Total 2 13 3" xfId="44107"/>
    <cellStyle name="Total 2 13 3 2" xfId="44108"/>
    <cellStyle name="Total 2 13 3 2 2" xfId="44109"/>
    <cellStyle name="Total 2 13 3 2 3" xfId="44110"/>
    <cellStyle name="Total 2 13 3 2 4" xfId="44111"/>
    <cellStyle name="Total 2 13 3 2 5" xfId="44112"/>
    <cellStyle name="Total 2 13 3 2 6" xfId="44113"/>
    <cellStyle name="Total 2 13 3 2 7" xfId="44114"/>
    <cellStyle name="Total 2 13 3 3" xfId="44115"/>
    <cellStyle name="Total 2 13 3 4" xfId="44116"/>
    <cellStyle name="Total 2 13 4" xfId="44117"/>
    <cellStyle name="Total 2 13 4 2" xfId="44118"/>
    <cellStyle name="Total 2 13 4 2 2" xfId="44119"/>
    <cellStyle name="Total 2 13 4 2 3" xfId="44120"/>
    <cellStyle name="Total 2 13 4 2 4" xfId="44121"/>
    <cellStyle name="Total 2 13 4 2 5" xfId="44122"/>
    <cellStyle name="Total 2 13 4 2 6" xfId="44123"/>
    <cellStyle name="Total 2 13 4 2 7" xfId="44124"/>
    <cellStyle name="Total 2 13 4 3" xfId="44125"/>
    <cellStyle name="Total 2 13 4 4" xfId="44126"/>
    <cellStyle name="Total 2 13 5" xfId="44127"/>
    <cellStyle name="Total 2 13 5 2" xfId="44128"/>
    <cellStyle name="Total 2 13 5 3" xfId="44129"/>
    <cellStyle name="Total 2 13 5 4" xfId="44130"/>
    <cellStyle name="Total 2 13 5 5" xfId="44131"/>
    <cellStyle name="Total 2 13 5 6" xfId="44132"/>
    <cellStyle name="Total 2 13 5 7" xfId="44133"/>
    <cellStyle name="Total 2 13 5 8" xfId="44134"/>
    <cellStyle name="Total 2 13 6" xfId="44135"/>
    <cellStyle name="Total 2 13 6 2" xfId="44136"/>
    <cellStyle name="Total 2 13 6 3" xfId="44137"/>
    <cellStyle name="Total 2 13 6 4" xfId="44138"/>
    <cellStyle name="Total 2 13 6 5" xfId="44139"/>
    <cellStyle name="Total 2 13 6 6" xfId="44140"/>
    <cellStyle name="Total 2 13 6 7" xfId="44141"/>
    <cellStyle name="Total 2 13 7" xfId="44142"/>
    <cellStyle name="Total 2 13 8" xfId="44143"/>
    <cellStyle name="Total 2 13 9" xfId="44144"/>
    <cellStyle name="Total 2 14" xfId="44145"/>
    <cellStyle name="Total 2 14 2" xfId="44146"/>
    <cellStyle name="Total 2 14 2 2" xfId="44147"/>
    <cellStyle name="Total 2 14 2 3" xfId="44148"/>
    <cellStyle name="Total 2 14 2 4" xfId="44149"/>
    <cellStyle name="Total 2 14 2 5" xfId="44150"/>
    <cellStyle name="Total 2 14 2 6" xfId="44151"/>
    <cellStyle name="Total 2 14 2 7" xfId="44152"/>
    <cellStyle name="Total 2 14 3" xfId="44153"/>
    <cellStyle name="Total 2 14 4" xfId="44154"/>
    <cellStyle name="Total 2 14 5" xfId="44155"/>
    <cellStyle name="Total 2 15" xfId="44156"/>
    <cellStyle name="Total 2 15 2" xfId="44157"/>
    <cellStyle name="Total 2 15 2 2" xfId="44158"/>
    <cellStyle name="Total 2 15 2 3" xfId="44159"/>
    <cellStyle name="Total 2 15 2 4" xfId="44160"/>
    <cellStyle name="Total 2 15 2 5" xfId="44161"/>
    <cellStyle name="Total 2 15 2 6" xfId="44162"/>
    <cellStyle name="Total 2 15 2 7" xfId="44163"/>
    <cellStyle name="Total 2 15 3" xfId="44164"/>
    <cellStyle name="Total 2 15 4" xfId="44165"/>
    <cellStyle name="Total 2 15 5" xfId="44166"/>
    <cellStyle name="Total 2 16" xfId="44167"/>
    <cellStyle name="Total 2 16 2" xfId="44168"/>
    <cellStyle name="Total 2 16 2 2" xfId="44169"/>
    <cellStyle name="Total 2 16 2 3" xfId="44170"/>
    <cellStyle name="Total 2 16 2 4" xfId="44171"/>
    <cellStyle name="Total 2 16 2 5" xfId="44172"/>
    <cellStyle name="Total 2 16 2 6" xfId="44173"/>
    <cellStyle name="Total 2 16 2 7" xfId="44174"/>
    <cellStyle name="Total 2 16 3" xfId="44175"/>
    <cellStyle name="Total 2 16 4" xfId="44176"/>
    <cellStyle name="Total 2 16 5" xfId="44177"/>
    <cellStyle name="Total 2 17" xfId="44178"/>
    <cellStyle name="Total 2 17 2" xfId="44179"/>
    <cellStyle name="Total 2 17 2 2" xfId="44180"/>
    <cellStyle name="Total 2 17 2 3" xfId="44181"/>
    <cellStyle name="Total 2 17 2 4" xfId="44182"/>
    <cellStyle name="Total 2 17 2 5" xfId="44183"/>
    <cellStyle name="Total 2 17 2 6" xfId="44184"/>
    <cellStyle name="Total 2 17 2 7" xfId="44185"/>
    <cellStyle name="Total 2 17 3" xfId="44186"/>
    <cellStyle name="Total 2 17 4" xfId="44187"/>
    <cellStyle name="Total 2 17 5" xfId="44188"/>
    <cellStyle name="Total 2 18" xfId="44189"/>
    <cellStyle name="Total 2 18 2" xfId="44190"/>
    <cellStyle name="Total 2 18 3" xfId="44191"/>
    <cellStyle name="Total 2 18 4" xfId="44192"/>
    <cellStyle name="Total 2 18 5" xfId="44193"/>
    <cellStyle name="Total 2 18 6" xfId="44194"/>
    <cellStyle name="Total 2 18 7" xfId="44195"/>
    <cellStyle name="Total 2 18 8" xfId="44196"/>
    <cellStyle name="Total 2 19" xfId="44197"/>
    <cellStyle name="Total 2 19 2" xfId="44198"/>
    <cellStyle name="Total 2 19 3" xfId="44199"/>
    <cellStyle name="Total 2 19 4" xfId="44200"/>
    <cellStyle name="Total 2 19 5" xfId="44201"/>
    <cellStyle name="Total 2 19 6" xfId="44202"/>
    <cellStyle name="Total 2 19 7" xfId="44203"/>
    <cellStyle name="Total 2 2" xfId="44204"/>
    <cellStyle name="Total 2 2 10" xfId="44205"/>
    <cellStyle name="Total 2 2 10 2" xfId="44206"/>
    <cellStyle name="Total 2 2 10 2 2" xfId="44207"/>
    <cellStyle name="Total 2 2 10 2 3" xfId="44208"/>
    <cellStyle name="Total 2 2 10 2 4" xfId="44209"/>
    <cellStyle name="Total 2 2 10 2 5" xfId="44210"/>
    <cellStyle name="Total 2 2 10 2 6" xfId="44211"/>
    <cellStyle name="Total 2 2 10 2 7" xfId="44212"/>
    <cellStyle name="Total 2 2 10 3" xfId="44213"/>
    <cellStyle name="Total 2 2 10 4" xfId="44214"/>
    <cellStyle name="Total 2 2 10 5" xfId="44215"/>
    <cellStyle name="Total 2 2 11" xfId="44216"/>
    <cellStyle name="Total 2 2 11 2" xfId="44217"/>
    <cellStyle name="Total 2 2 11 2 2" xfId="44218"/>
    <cellStyle name="Total 2 2 11 2 3" xfId="44219"/>
    <cellStyle name="Total 2 2 11 2 4" xfId="44220"/>
    <cellStyle name="Total 2 2 11 2 5" xfId="44221"/>
    <cellStyle name="Total 2 2 11 2 6" xfId="44222"/>
    <cellStyle name="Total 2 2 11 2 7" xfId="44223"/>
    <cellStyle name="Total 2 2 11 3" xfId="44224"/>
    <cellStyle name="Total 2 2 11 4" xfId="44225"/>
    <cellStyle name="Total 2 2 11 5" xfId="44226"/>
    <cellStyle name="Total 2 2 12" xfId="44227"/>
    <cellStyle name="Total 2 2 12 2" xfId="44228"/>
    <cellStyle name="Total 2 2 12 3" xfId="44229"/>
    <cellStyle name="Total 2 2 12 4" xfId="44230"/>
    <cellStyle name="Total 2 2 12 5" xfId="44231"/>
    <cellStyle name="Total 2 2 12 6" xfId="44232"/>
    <cellStyle name="Total 2 2 12 7" xfId="44233"/>
    <cellStyle name="Total 2 2 12 8" xfId="44234"/>
    <cellStyle name="Total 2 2 13" xfId="44235"/>
    <cellStyle name="Total 2 2 13 2" xfId="44236"/>
    <cellStyle name="Total 2 2 13 3" xfId="44237"/>
    <cellStyle name="Total 2 2 13 4" xfId="44238"/>
    <cellStyle name="Total 2 2 13 5" xfId="44239"/>
    <cellStyle name="Total 2 2 13 6" xfId="44240"/>
    <cellStyle name="Total 2 2 13 7" xfId="44241"/>
    <cellStyle name="Total 2 2 14" xfId="44242"/>
    <cellStyle name="Total 2 2 14 2" xfId="44243"/>
    <cellStyle name="Total 2 2 14 3" xfId="44244"/>
    <cellStyle name="Total 2 2 14 4" xfId="44245"/>
    <cellStyle name="Total 2 2 14 5" xfId="44246"/>
    <cellStyle name="Total 2 2 15" xfId="44247"/>
    <cellStyle name="Total 2 2 15 2" xfId="44248"/>
    <cellStyle name="Total 2 2 15 3" xfId="44249"/>
    <cellStyle name="Total 2 2 15 4" xfId="44250"/>
    <cellStyle name="Total 2 2 15 5" xfId="44251"/>
    <cellStyle name="Total 2 2 16" xfId="44252"/>
    <cellStyle name="Total 2 2 16 2" xfId="44253"/>
    <cellStyle name="Total 2 2 16 3" xfId="44254"/>
    <cellStyle name="Total 2 2 16 4" xfId="44255"/>
    <cellStyle name="Total 2 2 16 5" xfId="44256"/>
    <cellStyle name="Total 2 2 17" xfId="44257"/>
    <cellStyle name="Total 2 2 17 2" xfId="44258"/>
    <cellStyle name="Total 2 2 17 3" xfId="44259"/>
    <cellStyle name="Total 2 2 17 4" xfId="44260"/>
    <cellStyle name="Total 2 2 17 5" xfId="44261"/>
    <cellStyle name="Total 2 2 18" xfId="44262"/>
    <cellStyle name="Total 2 2 18 2" xfId="44263"/>
    <cellStyle name="Total 2 2 18 3" xfId="44264"/>
    <cellStyle name="Total 2 2 18 4" xfId="44265"/>
    <cellStyle name="Total 2 2 18 5" xfId="44266"/>
    <cellStyle name="Total 2 2 19" xfId="44267"/>
    <cellStyle name="Total 2 2 19 2" xfId="44268"/>
    <cellStyle name="Total 2 2 19 3" xfId="44269"/>
    <cellStyle name="Total 2 2 19 4" xfId="44270"/>
    <cellStyle name="Total 2 2 19 5" xfId="44271"/>
    <cellStyle name="Total 2 2 2" xfId="44272"/>
    <cellStyle name="Total 2 2 2 10" xfId="44273"/>
    <cellStyle name="Total 2 2 2 10 2" xfId="44274"/>
    <cellStyle name="Total 2 2 2 10 3" xfId="44275"/>
    <cellStyle name="Total 2 2 2 10 4" xfId="44276"/>
    <cellStyle name="Total 2 2 2 10 5" xfId="44277"/>
    <cellStyle name="Total 2 2 2 10 6" xfId="44278"/>
    <cellStyle name="Total 2 2 2 10 7" xfId="44279"/>
    <cellStyle name="Total 2 2 2 10 8" xfId="44280"/>
    <cellStyle name="Total 2 2 2 11" xfId="44281"/>
    <cellStyle name="Total 2 2 2 11 2" xfId="44282"/>
    <cellStyle name="Total 2 2 2 11 3" xfId="44283"/>
    <cellStyle name="Total 2 2 2 11 4" xfId="44284"/>
    <cellStyle name="Total 2 2 2 11 5" xfId="44285"/>
    <cellStyle name="Total 2 2 2 11 6" xfId="44286"/>
    <cellStyle name="Total 2 2 2 11 7" xfId="44287"/>
    <cellStyle name="Total 2 2 2 12" xfId="44288"/>
    <cellStyle name="Total 2 2 2 12 2" xfId="44289"/>
    <cellStyle name="Total 2 2 2 12 3" xfId="44290"/>
    <cellStyle name="Total 2 2 2 12 4" xfId="44291"/>
    <cellStyle name="Total 2 2 2 12 5" xfId="44292"/>
    <cellStyle name="Total 2 2 2 13" xfId="44293"/>
    <cellStyle name="Total 2 2 2 13 2" xfId="44294"/>
    <cellStyle name="Total 2 2 2 13 3" xfId="44295"/>
    <cellStyle name="Total 2 2 2 13 4" xfId="44296"/>
    <cellStyle name="Total 2 2 2 13 5" xfId="44297"/>
    <cellStyle name="Total 2 2 2 14" xfId="44298"/>
    <cellStyle name="Total 2 2 2 14 2" xfId="44299"/>
    <cellStyle name="Total 2 2 2 14 3" xfId="44300"/>
    <cellStyle name="Total 2 2 2 14 4" xfId="44301"/>
    <cellStyle name="Total 2 2 2 14 5" xfId="44302"/>
    <cellStyle name="Total 2 2 2 15" xfId="44303"/>
    <cellStyle name="Total 2 2 2 15 2" xfId="44304"/>
    <cellStyle name="Total 2 2 2 15 3" xfId="44305"/>
    <cellStyle name="Total 2 2 2 15 4" xfId="44306"/>
    <cellStyle name="Total 2 2 2 15 5" xfId="44307"/>
    <cellStyle name="Total 2 2 2 16" xfId="44308"/>
    <cellStyle name="Total 2 2 2 16 2" xfId="44309"/>
    <cellStyle name="Total 2 2 2 16 3" xfId="44310"/>
    <cellStyle name="Total 2 2 2 16 4" xfId="44311"/>
    <cellStyle name="Total 2 2 2 16 5" xfId="44312"/>
    <cellStyle name="Total 2 2 2 17" xfId="44313"/>
    <cellStyle name="Total 2 2 2 17 2" xfId="44314"/>
    <cellStyle name="Total 2 2 2 17 3" xfId="44315"/>
    <cellStyle name="Total 2 2 2 17 4" xfId="44316"/>
    <cellStyle name="Total 2 2 2 17 5" xfId="44317"/>
    <cellStyle name="Total 2 2 2 18" xfId="44318"/>
    <cellStyle name="Total 2 2 2 2" xfId="44319"/>
    <cellStyle name="Total 2 2 2 2 10" xfId="44320"/>
    <cellStyle name="Total 2 2 2 2 10 2" xfId="44321"/>
    <cellStyle name="Total 2 2 2 2 10 3" xfId="44322"/>
    <cellStyle name="Total 2 2 2 2 10 4" xfId="44323"/>
    <cellStyle name="Total 2 2 2 2 10 5" xfId="44324"/>
    <cellStyle name="Total 2 2 2 2 11" xfId="44325"/>
    <cellStyle name="Total 2 2 2 2 11 2" xfId="44326"/>
    <cellStyle name="Total 2 2 2 2 11 3" xfId="44327"/>
    <cellStyle name="Total 2 2 2 2 11 4" xfId="44328"/>
    <cellStyle name="Total 2 2 2 2 11 5" xfId="44329"/>
    <cellStyle name="Total 2 2 2 2 12" xfId="44330"/>
    <cellStyle name="Total 2 2 2 2 12 2" xfId="44331"/>
    <cellStyle name="Total 2 2 2 2 12 3" xfId="44332"/>
    <cellStyle name="Total 2 2 2 2 12 4" xfId="44333"/>
    <cellStyle name="Total 2 2 2 2 12 5" xfId="44334"/>
    <cellStyle name="Total 2 2 2 2 13" xfId="44335"/>
    <cellStyle name="Total 2 2 2 2 13 2" xfId="44336"/>
    <cellStyle name="Total 2 2 2 2 13 3" xfId="44337"/>
    <cellStyle name="Total 2 2 2 2 13 4" xfId="44338"/>
    <cellStyle name="Total 2 2 2 2 13 5" xfId="44339"/>
    <cellStyle name="Total 2 2 2 2 14" xfId="44340"/>
    <cellStyle name="Total 2 2 2 2 14 2" xfId="44341"/>
    <cellStyle name="Total 2 2 2 2 14 3" xfId="44342"/>
    <cellStyle name="Total 2 2 2 2 14 4" xfId="44343"/>
    <cellStyle name="Total 2 2 2 2 14 5" xfId="44344"/>
    <cellStyle name="Total 2 2 2 2 15" xfId="44345"/>
    <cellStyle name="Total 2 2 2 2 15 2" xfId="44346"/>
    <cellStyle name="Total 2 2 2 2 15 3" xfId="44347"/>
    <cellStyle name="Total 2 2 2 2 15 4" xfId="44348"/>
    <cellStyle name="Total 2 2 2 2 15 5" xfId="44349"/>
    <cellStyle name="Total 2 2 2 2 16" xfId="44350"/>
    <cellStyle name="Total 2 2 2 2 16 2" xfId="44351"/>
    <cellStyle name="Total 2 2 2 2 16 3" xfId="44352"/>
    <cellStyle name="Total 2 2 2 2 16 4" xfId="44353"/>
    <cellStyle name="Total 2 2 2 2 16 5" xfId="44354"/>
    <cellStyle name="Total 2 2 2 2 17" xfId="44355"/>
    <cellStyle name="Total 2 2 2 2 17 2" xfId="44356"/>
    <cellStyle name="Total 2 2 2 2 17 3" xfId="44357"/>
    <cellStyle name="Total 2 2 2 2 17 4" xfId="44358"/>
    <cellStyle name="Total 2 2 2 2 17 5" xfId="44359"/>
    <cellStyle name="Total 2 2 2 2 18" xfId="44360"/>
    <cellStyle name="Total 2 2 2 2 18 2" xfId="44361"/>
    <cellStyle name="Total 2 2 2 2 18 3" xfId="44362"/>
    <cellStyle name="Total 2 2 2 2 18 4" xfId="44363"/>
    <cellStyle name="Total 2 2 2 2 18 5" xfId="44364"/>
    <cellStyle name="Total 2 2 2 2 19" xfId="44365"/>
    <cellStyle name="Total 2 2 2 2 2" xfId="44366"/>
    <cellStyle name="Total 2 2 2 2 2 10" xfId="44367"/>
    <cellStyle name="Total 2 2 2 2 2 10 2" xfId="44368"/>
    <cellStyle name="Total 2 2 2 2 2 10 3" xfId="44369"/>
    <cellStyle name="Total 2 2 2 2 2 10 4" xfId="44370"/>
    <cellStyle name="Total 2 2 2 2 2 10 5" xfId="44371"/>
    <cellStyle name="Total 2 2 2 2 2 11" xfId="44372"/>
    <cellStyle name="Total 2 2 2 2 2 11 2" xfId="44373"/>
    <cellStyle name="Total 2 2 2 2 2 11 3" xfId="44374"/>
    <cellStyle name="Total 2 2 2 2 2 11 4" xfId="44375"/>
    <cellStyle name="Total 2 2 2 2 2 11 5" xfId="44376"/>
    <cellStyle name="Total 2 2 2 2 2 12" xfId="44377"/>
    <cellStyle name="Total 2 2 2 2 2 12 2" xfId="44378"/>
    <cellStyle name="Total 2 2 2 2 2 12 3" xfId="44379"/>
    <cellStyle name="Total 2 2 2 2 2 12 4" xfId="44380"/>
    <cellStyle name="Total 2 2 2 2 2 12 5" xfId="44381"/>
    <cellStyle name="Total 2 2 2 2 2 13" xfId="44382"/>
    <cellStyle name="Total 2 2 2 2 2 13 2" xfId="44383"/>
    <cellStyle name="Total 2 2 2 2 2 13 3" xfId="44384"/>
    <cellStyle name="Total 2 2 2 2 2 13 4" xfId="44385"/>
    <cellStyle name="Total 2 2 2 2 2 13 5" xfId="44386"/>
    <cellStyle name="Total 2 2 2 2 2 14" xfId="44387"/>
    <cellStyle name="Total 2 2 2 2 2 14 2" xfId="44388"/>
    <cellStyle name="Total 2 2 2 2 2 14 3" xfId="44389"/>
    <cellStyle name="Total 2 2 2 2 2 14 4" xfId="44390"/>
    <cellStyle name="Total 2 2 2 2 2 14 5" xfId="44391"/>
    <cellStyle name="Total 2 2 2 2 2 15" xfId="44392"/>
    <cellStyle name="Total 2 2 2 2 2 15 2" xfId="44393"/>
    <cellStyle name="Total 2 2 2 2 2 15 3" xfId="44394"/>
    <cellStyle name="Total 2 2 2 2 2 15 4" xfId="44395"/>
    <cellStyle name="Total 2 2 2 2 2 15 5" xfId="44396"/>
    <cellStyle name="Total 2 2 2 2 2 16" xfId="44397"/>
    <cellStyle name="Total 2 2 2 2 2 16 2" xfId="44398"/>
    <cellStyle name="Total 2 2 2 2 2 16 3" xfId="44399"/>
    <cellStyle name="Total 2 2 2 2 2 16 4" xfId="44400"/>
    <cellStyle name="Total 2 2 2 2 2 16 5" xfId="44401"/>
    <cellStyle name="Total 2 2 2 2 2 17" xfId="44402"/>
    <cellStyle name="Total 2 2 2 2 2 17 2" xfId="44403"/>
    <cellStyle name="Total 2 2 2 2 2 17 3" xfId="44404"/>
    <cellStyle name="Total 2 2 2 2 2 17 4" xfId="44405"/>
    <cellStyle name="Total 2 2 2 2 2 17 5" xfId="44406"/>
    <cellStyle name="Total 2 2 2 2 2 18" xfId="44407"/>
    <cellStyle name="Total 2 2 2 2 2 18 2" xfId="44408"/>
    <cellStyle name="Total 2 2 2 2 2 18 3" xfId="44409"/>
    <cellStyle name="Total 2 2 2 2 2 18 4" xfId="44410"/>
    <cellStyle name="Total 2 2 2 2 2 18 5" xfId="44411"/>
    <cellStyle name="Total 2 2 2 2 2 19" xfId="44412"/>
    <cellStyle name="Total 2 2 2 2 2 2" xfId="44413"/>
    <cellStyle name="Total 2 2 2 2 2 2 2" xfId="44414"/>
    <cellStyle name="Total 2 2 2 2 2 2 2 2" xfId="44415"/>
    <cellStyle name="Total 2 2 2 2 2 2 2 3" xfId="44416"/>
    <cellStyle name="Total 2 2 2 2 2 2 2 4" xfId="44417"/>
    <cellStyle name="Total 2 2 2 2 2 2 2 5" xfId="44418"/>
    <cellStyle name="Total 2 2 2 2 2 2 2 6" xfId="44419"/>
    <cellStyle name="Total 2 2 2 2 2 2 2 7" xfId="44420"/>
    <cellStyle name="Total 2 2 2 2 2 2 3" xfId="44421"/>
    <cellStyle name="Total 2 2 2 2 2 2 4" xfId="44422"/>
    <cellStyle name="Total 2 2 2 2 2 2 5" xfId="44423"/>
    <cellStyle name="Total 2 2 2 2 2 3" xfId="44424"/>
    <cellStyle name="Total 2 2 2 2 2 3 2" xfId="44425"/>
    <cellStyle name="Total 2 2 2 2 2 3 2 2" xfId="44426"/>
    <cellStyle name="Total 2 2 2 2 2 3 2 3" xfId="44427"/>
    <cellStyle name="Total 2 2 2 2 2 3 2 4" xfId="44428"/>
    <cellStyle name="Total 2 2 2 2 2 3 2 5" xfId="44429"/>
    <cellStyle name="Total 2 2 2 2 2 3 2 6" xfId="44430"/>
    <cellStyle name="Total 2 2 2 2 2 3 2 7" xfId="44431"/>
    <cellStyle name="Total 2 2 2 2 2 3 3" xfId="44432"/>
    <cellStyle name="Total 2 2 2 2 2 3 4" xfId="44433"/>
    <cellStyle name="Total 2 2 2 2 2 3 5" xfId="44434"/>
    <cellStyle name="Total 2 2 2 2 2 4" xfId="44435"/>
    <cellStyle name="Total 2 2 2 2 2 4 2" xfId="44436"/>
    <cellStyle name="Total 2 2 2 2 2 4 2 2" xfId="44437"/>
    <cellStyle name="Total 2 2 2 2 2 4 2 3" xfId="44438"/>
    <cellStyle name="Total 2 2 2 2 2 4 2 4" xfId="44439"/>
    <cellStyle name="Total 2 2 2 2 2 4 2 5" xfId="44440"/>
    <cellStyle name="Total 2 2 2 2 2 4 2 6" xfId="44441"/>
    <cellStyle name="Total 2 2 2 2 2 4 2 7" xfId="44442"/>
    <cellStyle name="Total 2 2 2 2 2 4 3" xfId="44443"/>
    <cellStyle name="Total 2 2 2 2 2 4 4" xfId="44444"/>
    <cellStyle name="Total 2 2 2 2 2 4 5" xfId="44445"/>
    <cellStyle name="Total 2 2 2 2 2 5" xfId="44446"/>
    <cellStyle name="Total 2 2 2 2 2 5 2" xfId="44447"/>
    <cellStyle name="Total 2 2 2 2 2 5 3" xfId="44448"/>
    <cellStyle name="Total 2 2 2 2 2 5 4" xfId="44449"/>
    <cellStyle name="Total 2 2 2 2 2 5 5" xfId="44450"/>
    <cellStyle name="Total 2 2 2 2 2 5 6" xfId="44451"/>
    <cellStyle name="Total 2 2 2 2 2 5 7" xfId="44452"/>
    <cellStyle name="Total 2 2 2 2 2 5 8" xfId="44453"/>
    <cellStyle name="Total 2 2 2 2 2 6" xfId="44454"/>
    <cellStyle name="Total 2 2 2 2 2 6 2" xfId="44455"/>
    <cellStyle name="Total 2 2 2 2 2 6 3" xfId="44456"/>
    <cellStyle name="Total 2 2 2 2 2 6 4" xfId="44457"/>
    <cellStyle name="Total 2 2 2 2 2 6 5" xfId="44458"/>
    <cellStyle name="Total 2 2 2 2 2 6 6" xfId="44459"/>
    <cellStyle name="Total 2 2 2 2 2 6 7" xfId="44460"/>
    <cellStyle name="Total 2 2 2 2 2 7" xfId="44461"/>
    <cellStyle name="Total 2 2 2 2 2 7 2" xfId="44462"/>
    <cellStyle name="Total 2 2 2 2 2 7 3" xfId="44463"/>
    <cellStyle name="Total 2 2 2 2 2 7 4" xfId="44464"/>
    <cellStyle name="Total 2 2 2 2 2 7 5" xfId="44465"/>
    <cellStyle name="Total 2 2 2 2 2 8" xfId="44466"/>
    <cellStyle name="Total 2 2 2 2 2 8 2" xfId="44467"/>
    <cellStyle name="Total 2 2 2 2 2 8 3" xfId="44468"/>
    <cellStyle name="Total 2 2 2 2 2 8 4" xfId="44469"/>
    <cellStyle name="Total 2 2 2 2 2 8 5" xfId="44470"/>
    <cellStyle name="Total 2 2 2 2 2 9" xfId="44471"/>
    <cellStyle name="Total 2 2 2 2 2 9 2" xfId="44472"/>
    <cellStyle name="Total 2 2 2 2 2 9 3" xfId="44473"/>
    <cellStyle name="Total 2 2 2 2 2 9 4" xfId="44474"/>
    <cellStyle name="Total 2 2 2 2 2 9 5" xfId="44475"/>
    <cellStyle name="Total 2 2 2 2 3" xfId="44476"/>
    <cellStyle name="Total 2 2 2 2 3 10" xfId="44477"/>
    <cellStyle name="Total 2 2 2 2 3 2" xfId="44478"/>
    <cellStyle name="Total 2 2 2 2 3 2 2" xfId="44479"/>
    <cellStyle name="Total 2 2 2 2 3 2 2 2" xfId="44480"/>
    <cellStyle name="Total 2 2 2 2 3 2 2 3" xfId="44481"/>
    <cellStyle name="Total 2 2 2 2 3 2 2 4" xfId="44482"/>
    <cellStyle name="Total 2 2 2 2 3 2 2 5" xfId="44483"/>
    <cellStyle name="Total 2 2 2 2 3 2 2 6" xfId="44484"/>
    <cellStyle name="Total 2 2 2 2 3 2 2 7" xfId="44485"/>
    <cellStyle name="Total 2 2 2 2 3 2 3" xfId="44486"/>
    <cellStyle name="Total 2 2 2 2 3 2 4" xfId="44487"/>
    <cellStyle name="Total 2 2 2 2 3 3" xfId="44488"/>
    <cellStyle name="Total 2 2 2 2 3 3 2" xfId="44489"/>
    <cellStyle name="Total 2 2 2 2 3 3 2 2" xfId="44490"/>
    <cellStyle name="Total 2 2 2 2 3 3 2 3" xfId="44491"/>
    <cellStyle name="Total 2 2 2 2 3 3 2 4" xfId="44492"/>
    <cellStyle name="Total 2 2 2 2 3 3 2 5" xfId="44493"/>
    <cellStyle name="Total 2 2 2 2 3 3 2 6" xfId="44494"/>
    <cellStyle name="Total 2 2 2 2 3 3 2 7" xfId="44495"/>
    <cellStyle name="Total 2 2 2 2 3 3 3" xfId="44496"/>
    <cellStyle name="Total 2 2 2 2 3 3 4" xfId="44497"/>
    <cellStyle name="Total 2 2 2 2 3 4" xfId="44498"/>
    <cellStyle name="Total 2 2 2 2 3 4 2" xfId="44499"/>
    <cellStyle name="Total 2 2 2 2 3 4 2 2" xfId="44500"/>
    <cellStyle name="Total 2 2 2 2 3 4 2 3" xfId="44501"/>
    <cellStyle name="Total 2 2 2 2 3 4 2 4" xfId="44502"/>
    <cellStyle name="Total 2 2 2 2 3 4 2 5" xfId="44503"/>
    <cellStyle name="Total 2 2 2 2 3 4 2 6" xfId="44504"/>
    <cellStyle name="Total 2 2 2 2 3 4 2 7" xfId="44505"/>
    <cellStyle name="Total 2 2 2 2 3 4 3" xfId="44506"/>
    <cellStyle name="Total 2 2 2 2 3 4 4" xfId="44507"/>
    <cellStyle name="Total 2 2 2 2 3 5" xfId="44508"/>
    <cellStyle name="Total 2 2 2 2 3 5 2" xfId="44509"/>
    <cellStyle name="Total 2 2 2 2 3 5 3" xfId="44510"/>
    <cellStyle name="Total 2 2 2 2 3 5 4" xfId="44511"/>
    <cellStyle name="Total 2 2 2 2 3 5 5" xfId="44512"/>
    <cellStyle name="Total 2 2 2 2 3 5 6" xfId="44513"/>
    <cellStyle name="Total 2 2 2 2 3 5 7" xfId="44514"/>
    <cellStyle name="Total 2 2 2 2 3 5 8" xfId="44515"/>
    <cellStyle name="Total 2 2 2 2 3 6" xfId="44516"/>
    <cellStyle name="Total 2 2 2 2 3 6 2" xfId="44517"/>
    <cellStyle name="Total 2 2 2 2 3 6 3" xfId="44518"/>
    <cellStyle name="Total 2 2 2 2 3 6 4" xfId="44519"/>
    <cellStyle name="Total 2 2 2 2 3 6 5" xfId="44520"/>
    <cellStyle name="Total 2 2 2 2 3 6 6" xfId="44521"/>
    <cellStyle name="Total 2 2 2 2 3 6 7" xfId="44522"/>
    <cellStyle name="Total 2 2 2 2 3 7" xfId="44523"/>
    <cellStyle name="Total 2 2 2 2 3 8" xfId="44524"/>
    <cellStyle name="Total 2 2 2 2 3 9" xfId="44525"/>
    <cellStyle name="Total 2 2 2 2 4" xfId="44526"/>
    <cellStyle name="Total 2 2 2 2 4 2" xfId="44527"/>
    <cellStyle name="Total 2 2 2 2 4 2 2" xfId="44528"/>
    <cellStyle name="Total 2 2 2 2 4 2 3" xfId="44529"/>
    <cellStyle name="Total 2 2 2 2 4 2 4" xfId="44530"/>
    <cellStyle name="Total 2 2 2 2 4 2 5" xfId="44531"/>
    <cellStyle name="Total 2 2 2 2 4 2 6" xfId="44532"/>
    <cellStyle name="Total 2 2 2 2 4 2 7" xfId="44533"/>
    <cellStyle name="Total 2 2 2 2 4 3" xfId="44534"/>
    <cellStyle name="Total 2 2 2 2 4 4" xfId="44535"/>
    <cellStyle name="Total 2 2 2 2 4 5" xfId="44536"/>
    <cellStyle name="Total 2 2 2 2 5" xfId="44537"/>
    <cellStyle name="Total 2 2 2 2 5 2" xfId="44538"/>
    <cellStyle name="Total 2 2 2 2 5 2 2" xfId="44539"/>
    <cellStyle name="Total 2 2 2 2 5 2 3" xfId="44540"/>
    <cellStyle name="Total 2 2 2 2 5 2 4" xfId="44541"/>
    <cellStyle name="Total 2 2 2 2 5 2 5" xfId="44542"/>
    <cellStyle name="Total 2 2 2 2 5 2 6" xfId="44543"/>
    <cellStyle name="Total 2 2 2 2 5 2 7" xfId="44544"/>
    <cellStyle name="Total 2 2 2 2 5 3" xfId="44545"/>
    <cellStyle name="Total 2 2 2 2 5 4" xfId="44546"/>
    <cellStyle name="Total 2 2 2 2 5 5" xfId="44547"/>
    <cellStyle name="Total 2 2 2 2 6" xfId="44548"/>
    <cellStyle name="Total 2 2 2 2 6 2" xfId="44549"/>
    <cellStyle name="Total 2 2 2 2 6 2 2" xfId="44550"/>
    <cellStyle name="Total 2 2 2 2 6 2 3" xfId="44551"/>
    <cellStyle name="Total 2 2 2 2 6 2 4" xfId="44552"/>
    <cellStyle name="Total 2 2 2 2 6 2 5" xfId="44553"/>
    <cellStyle name="Total 2 2 2 2 6 2 6" xfId="44554"/>
    <cellStyle name="Total 2 2 2 2 6 2 7" xfId="44555"/>
    <cellStyle name="Total 2 2 2 2 6 3" xfId="44556"/>
    <cellStyle name="Total 2 2 2 2 6 4" xfId="44557"/>
    <cellStyle name="Total 2 2 2 2 6 5" xfId="44558"/>
    <cellStyle name="Total 2 2 2 2 7" xfId="44559"/>
    <cellStyle name="Total 2 2 2 2 7 2" xfId="44560"/>
    <cellStyle name="Total 2 2 2 2 7 2 2" xfId="44561"/>
    <cellStyle name="Total 2 2 2 2 7 2 3" xfId="44562"/>
    <cellStyle name="Total 2 2 2 2 7 2 4" xfId="44563"/>
    <cellStyle name="Total 2 2 2 2 7 2 5" xfId="44564"/>
    <cellStyle name="Total 2 2 2 2 7 2 6" xfId="44565"/>
    <cellStyle name="Total 2 2 2 2 7 2 7" xfId="44566"/>
    <cellStyle name="Total 2 2 2 2 7 3" xfId="44567"/>
    <cellStyle name="Total 2 2 2 2 7 4" xfId="44568"/>
    <cellStyle name="Total 2 2 2 2 7 5" xfId="44569"/>
    <cellStyle name="Total 2 2 2 2 8" xfId="44570"/>
    <cellStyle name="Total 2 2 2 2 8 2" xfId="44571"/>
    <cellStyle name="Total 2 2 2 2 8 3" xfId="44572"/>
    <cellStyle name="Total 2 2 2 2 8 4" xfId="44573"/>
    <cellStyle name="Total 2 2 2 2 8 5" xfId="44574"/>
    <cellStyle name="Total 2 2 2 2 8 6" xfId="44575"/>
    <cellStyle name="Total 2 2 2 2 8 7" xfId="44576"/>
    <cellStyle name="Total 2 2 2 2 8 8" xfId="44577"/>
    <cellStyle name="Total 2 2 2 2 9" xfId="44578"/>
    <cellStyle name="Total 2 2 2 2 9 2" xfId="44579"/>
    <cellStyle name="Total 2 2 2 2 9 3" xfId="44580"/>
    <cellStyle name="Total 2 2 2 2 9 4" xfId="44581"/>
    <cellStyle name="Total 2 2 2 2 9 5" xfId="44582"/>
    <cellStyle name="Total 2 2 2 2 9 6" xfId="44583"/>
    <cellStyle name="Total 2 2 2 2 9 7" xfId="44584"/>
    <cellStyle name="Total 2 2 2 3" xfId="44585"/>
    <cellStyle name="Total 2 2 2 3 10" xfId="44586"/>
    <cellStyle name="Total 2 2 2 3 10 2" xfId="44587"/>
    <cellStyle name="Total 2 2 2 3 10 3" xfId="44588"/>
    <cellStyle name="Total 2 2 2 3 10 4" xfId="44589"/>
    <cellStyle name="Total 2 2 2 3 10 5" xfId="44590"/>
    <cellStyle name="Total 2 2 2 3 11" xfId="44591"/>
    <cellStyle name="Total 2 2 2 3 11 2" xfId="44592"/>
    <cellStyle name="Total 2 2 2 3 11 3" xfId="44593"/>
    <cellStyle name="Total 2 2 2 3 11 4" xfId="44594"/>
    <cellStyle name="Total 2 2 2 3 11 5" xfId="44595"/>
    <cellStyle name="Total 2 2 2 3 12" xfId="44596"/>
    <cellStyle name="Total 2 2 2 3 12 2" xfId="44597"/>
    <cellStyle name="Total 2 2 2 3 12 3" xfId="44598"/>
    <cellStyle name="Total 2 2 2 3 12 4" xfId="44599"/>
    <cellStyle name="Total 2 2 2 3 12 5" xfId="44600"/>
    <cellStyle name="Total 2 2 2 3 13" xfId="44601"/>
    <cellStyle name="Total 2 2 2 3 13 2" xfId="44602"/>
    <cellStyle name="Total 2 2 2 3 13 3" xfId="44603"/>
    <cellStyle name="Total 2 2 2 3 13 4" xfId="44604"/>
    <cellStyle name="Total 2 2 2 3 13 5" xfId="44605"/>
    <cellStyle name="Total 2 2 2 3 14" xfId="44606"/>
    <cellStyle name="Total 2 2 2 3 14 2" xfId="44607"/>
    <cellStyle name="Total 2 2 2 3 14 3" xfId="44608"/>
    <cellStyle name="Total 2 2 2 3 14 4" xfId="44609"/>
    <cellStyle name="Total 2 2 2 3 14 5" xfId="44610"/>
    <cellStyle name="Total 2 2 2 3 15" xfId="44611"/>
    <cellStyle name="Total 2 2 2 3 15 2" xfId="44612"/>
    <cellStyle name="Total 2 2 2 3 15 3" xfId="44613"/>
    <cellStyle name="Total 2 2 2 3 15 4" xfId="44614"/>
    <cellStyle name="Total 2 2 2 3 15 5" xfId="44615"/>
    <cellStyle name="Total 2 2 2 3 16" xfId="44616"/>
    <cellStyle name="Total 2 2 2 3 16 2" xfId="44617"/>
    <cellStyle name="Total 2 2 2 3 16 3" xfId="44618"/>
    <cellStyle name="Total 2 2 2 3 16 4" xfId="44619"/>
    <cellStyle name="Total 2 2 2 3 16 5" xfId="44620"/>
    <cellStyle name="Total 2 2 2 3 17" xfId="44621"/>
    <cellStyle name="Total 2 2 2 3 17 2" xfId="44622"/>
    <cellStyle name="Total 2 2 2 3 17 3" xfId="44623"/>
    <cellStyle name="Total 2 2 2 3 17 4" xfId="44624"/>
    <cellStyle name="Total 2 2 2 3 17 5" xfId="44625"/>
    <cellStyle name="Total 2 2 2 3 18" xfId="44626"/>
    <cellStyle name="Total 2 2 2 3 18 2" xfId="44627"/>
    <cellStyle name="Total 2 2 2 3 18 3" xfId="44628"/>
    <cellStyle name="Total 2 2 2 3 18 4" xfId="44629"/>
    <cellStyle name="Total 2 2 2 3 18 5" xfId="44630"/>
    <cellStyle name="Total 2 2 2 3 19" xfId="44631"/>
    <cellStyle name="Total 2 2 2 3 2" xfId="44632"/>
    <cellStyle name="Total 2 2 2 3 2 10" xfId="44633"/>
    <cellStyle name="Total 2 2 2 3 2 10 2" xfId="44634"/>
    <cellStyle name="Total 2 2 2 3 2 10 3" xfId="44635"/>
    <cellStyle name="Total 2 2 2 3 2 10 4" xfId="44636"/>
    <cellStyle name="Total 2 2 2 3 2 10 5" xfId="44637"/>
    <cellStyle name="Total 2 2 2 3 2 11" xfId="44638"/>
    <cellStyle name="Total 2 2 2 3 2 11 2" xfId="44639"/>
    <cellStyle name="Total 2 2 2 3 2 11 3" xfId="44640"/>
    <cellStyle name="Total 2 2 2 3 2 11 4" xfId="44641"/>
    <cellStyle name="Total 2 2 2 3 2 11 5" xfId="44642"/>
    <cellStyle name="Total 2 2 2 3 2 12" xfId="44643"/>
    <cellStyle name="Total 2 2 2 3 2 12 2" xfId="44644"/>
    <cellStyle name="Total 2 2 2 3 2 12 3" xfId="44645"/>
    <cellStyle name="Total 2 2 2 3 2 12 4" xfId="44646"/>
    <cellStyle name="Total 2 2 2 3 2 12 5" xfId="44647"/>
    <cellStyle name="Total 2 2 2 3 2 13" xfId="44648"/>
    <cellStyle name="Total 2 2 2 3 2 13 2" xfId="44649"/>
    <cellStyle name="Total 2 2 2 3 2 13 3" xfId="44650"/>
    <cellStyle name="Total 2 2 2 3 2 13 4" xfId="44651"/>
    <cellStyle name="Total 2 2 2 3 2 13 5" xfId="44652"/>
    <cellStyle name="Total 2 2 2 3 2 14" xfId="44653"/>
    <cellStyle name="Total 2 2 2 3 2 14 2" xfId="44654"/>
    <cellStyle name="Total 2 2 2 3 2 14 3" xfId="44655"/>
    <cellStyle name="Total 2 2 2 3 2 14 4" xfId="44656"/>
    <cellStyle name="Total 2 2 2 3 2 14 5" xfId="44657"/>
    <cellStyle name="Total 2 2 2 3 2 15" xfId="44658"/>
    <cellStyle name="Total 2 2 2 3 2 15 2" xfId="44659"/>
    <cellStyle name="Total 2 2 2 3 2 15 3" xfId="44660"/>
    <cellStyle name="Total 2 2 2 3 2 15 4" xfId="44661"/>
    <cellStyle name="Total 2 2 2 3 2 15 5" xfId="44662"/>
    <cellStyle name="Total 2 2 2 3 2 16" xfId="44663"/>
    <cellStyle name="Total 2 2 2 3 2 16 2" xfId="44664"/>
    <cellStyle name="Total 2 2 2 3 2 16 3" xfId="44665"/>
    <cellStyle name="Total 2 2 2 3 2 16 4" xfId="44666"/>
    <cellStyle name="Total 2 2 2 3 2 16 5" xfId="44667"/>
    <cellStyle name="Total 2 2 2 3 2 17" xfId="44668"/>
    <cellStyle name="Total 2 2 2 3 2 17 2" xfId="44669"/>
    <cellStyle name="Total 2 2 2 3 2 17 3" xfId="44670"/>
    <cellStyle name="Total 2 2 2 3 2 17 4" xfId="44671"/>
    <cellStyle name="Total 2 2 2 3 2 17 5" xfId="44672"/>
    <cellStyle name="Total 2 2 2 3 2 18" xfId="44673"/>
    <cellStyle name="Total 2 2 2 3 2 18 2" xfId="44674"/>
    <cellStyle name="Total 2 2 2 3 2 18 3" xfId="44675"/>
    <cellStyle name="Total 2 2 2 3 2 18 4" xfId="44676"/>
    <cellStyle name="Total 2 2 2 3 2 18 5" xfId="44677"/>
    <cellStyle name="Total 2 2 2 3 2 19" xfId="44678"/>
    <cellStyle name="Total 2 2 2 3 2 2" xfId="44679"/>
    <cellStyle name="Total 2 2 2 3 2 2 2" xfId="44680"/>
    <cellStyle name="Total 2 2 2 3 2 2 2 2" xfId="44681"/>
    <cellStyle name="Total 2 2 2 3 2 2 2 3" xfId="44682"/>
    <cellStyle name="Total 2 2 2 3 2 2 2 4" xfId="44683"/>
    <cellStyle name="Total 2 2 2 3 2 2 2 5" xfId="44684"/>
    <cellStyle name="Total 2 2 2 3 2 2 2 6" xfId="44685"/>
    <cellStyle name="Total 2 2 2 3 2 2 2 7" xfId="44686"/>
    <cellStyle name="Total 2 2 2 3 2 2 3" xfId="44687"/>
    <cellStyle name="Total 2 2 2 3 2 2 4" xfId="44688"/>
    <cellStyle name="Total 2 2 2 3 2 2 5" xfId="44689"/>
    <cellStyle name="Total 2 2 2 3 2 3" xfId="44690"/>
    <cellStyle name="Total 2 2 2 3 2 3 2" xfId="44691"/>
    <cellStyle name="Total 2 2 2 3 2 3 2 2" xfId="44692"/>
    <cellStyle name="Total 2 2 2 3 2 3 2 3" xfId="44693"/>
    <cellStyle name="Total 2 2 2 3 2 3 2 4" xfId="44694"/>
    <cellStyle name="Total 2 2 2 3 2 3 2 5" xfId="44695"/>
    <cellStyle name="Total 2 2 2 3 2 3 2 6" xfId="44696"/>
    <cellStyle name="Total 2 2 2 3 2 3 2 7" xfId="44697"/>
    <cellStyle name="Total 2 2 2 3 2 3 3" xfId="44698"/>
    <cellStyle name="Total 2 2 2 3 2 3 4" xfId="44699"/>
    <cellStyle name="Total 2 2 2 3 2 3 5" xfId="44700"/>
    <cellStyle name="Total 2 2 2 3 2 4" xfId="44701"/>
    <cellStyle name="Total 2 2 2 3 2 4 2" xfId="44702"/>
    <cellStyle name="Total 2 2 2 3 2 4 2 2" xfId="44703"/>
    <cellStyle name="Total 2 2 2 3 2 4 2 3" xfId="44704"/>
    <cellStyle name="Total 2 2 2 3 2 4 2 4" xfId="44705"/>
    <cellStyle name="Total 2 2 2 3 2 4 2 5" xfId="44706"/>
    <cellStyle name="Total 2 2 2 3 2 4 2 6" xfId="44707"/>
    <cellStyle name="Total 2 2 2 3 2 4 2 7" xfId="44708"/>
    <cellStyle name="Total 2 2 2 3 2 4 3" xfId="44709"/>
    <cellStyle name="Total 2 2 2 3 2 4 4" xfId="44710"/>
    <cellStyle name="Total 2 2 2 3 2 4 5" xfId="44711"/>
    <cellStyle name="Total 2 2 2 3 2 5" xfId="44712"/>
    <cellStyle name="Total 2 2 2 3 2 5 2" xfId="44713"/>
    <cellStyle name="Total 2 2 2 3 2 5 3" xfId="44714"/>
    <cellStyle name="Total 2 2 2 3 2 5 4" xfId="44715"/>
    <cellStyle name="Total 2 2 2 3 2 5 5" xfId="44716"/>
    <cellStyle name="Total 2 2 2 3 2 5 6" xfId="44717"/>
    <cellStyle name="Total 2 2 2 3 2 5 7" xfId="44718"/>
    <cellStyle name="Total 2 2 2 3 2 5 8" xfId="44719"/>
    <cellStyle name="Total 2 2 2 3 2 6" xfId="44720"/>
    <cellStyle name="Total 2 2 2 3 2 6 2" xfId="44721"/>
    <cellStyle name="Total 2 2 2 3 2 6 3" xfId="44722"/>
    <cellStyle name="Total 2 2 2 3 2 6 4" xfId="44723"/>
    <cellStyle name="Total 2 2 2 3 2 6 5" xfId="44724"/>
    <cellStyle name="Total 2 2 2 3 2 6 6" xfId="44725"/>
    <cellStyle name="Total 2 2 2 3 2 6 7" xfId="44726"/>
    <cellStyle name="Total 2 2 2 3 2 7" xfId="44727"/>
    <cellStyle name="Total 2 2 2 3 2 7 2" xfId="44728"/>
    <cellStyle name="Total 2 2 2 3 2 7 3" xfId="44729"/>
    <cellStyle name="Total 2 2 2 3 2 7 4" xfId="44730"/>
    <cellStyle name="Total 2 2 2 3 2 7 5" xfId="44731"/>
    <cellStyle name="Total 2 2 2 3 2 8" xfId="44732"/>
    <cellStyle name="Total 2 2 2 3 2 8 2" xfId="44733"/>
    <cellStyle name="Total 2 2 2 3 2 8 3" xfId="44734"/>
    <cellStyle name="Total 2 2 2 3 2 8 4" xfId="44735"/>
    <cellStyle name="Total 2 2 2 3 2 8 5" xfId="44736"/>
    <cellStyle name="Total 2 2 2 3 2 9" xfId="44737"/>
    <cellStyle name="Total 2 2 2 3 2 9 2" xfId="44738"/>
    <cellStyle name="Total 2 2 2 3 2 9 3" xfId="44739"/>
    <cellStyle name="Total 2 2 2 3 2 9 4" xfId="44740"/>
    <cellStyle name="Total 2 2 2 3 2 9 5" xfId="44741"/>
    <cellStyle name="Total 2 2 2 3 3" xfId="44742"/>
    <cellStyle name="Total 2 2 2 3 3 10" xfId="44743"/>
    <cellStyle name="Total 2 2 2 3 3 2" xfId="44744"/>
    <cellStyle name="Total 2 2 2 3 3 2 2" xfId="44745"/>
    <cellStyle name="Total 2 2 2 3 3 2 2 2" xfId="44746"/>
    <cellStyle name="Total 2 2 2 3 3 2 2 3" xfId="44747"/>
    <cellStyle name="Total 2 2 2 3 3 2 2 4" xfId="44748"/>
    <cellStyle name="Total 2 2 2 3 3 2 2 5" xfId="44749"/>
    <cellStyle name="Total 2 2 2 3 3 2 2 6" xfId="44750"/>
    <cellStyle name="Total 2 2 2 3 3 2 2 7" xfId="44751"/>
    <cellStyle name="Total 2 2 2 3 3 2 3" xfId="44752"/>
    <cellStyle name="Total 2 2 2 3 3 2 4" xfId="44753"/>
    <cellStyle name="Total 2 2 2 3 3 3" xfId="44754"/>
    <cellStyle name="Total 2 2 2 3 3 3 2" xfId="44755"/>
    <cellStyle name="Total 2 2 2 3 3 3 2 2" xfId="44756"/>
    <cellStyle name="Total 2 2 2 3 3 3 2 3" xfId="44757"/>
    <cellStyle name="Total 2 2 2 3 3 3 2 4" xfId="44758"/>
    <cellStyle name="Total 2 2 2 3 3 3 2 5" xfId="44759"/>
    <cellStyle name="Total 2 2 2 3 3 3 2 6" xfId="44760"/>
    <cellStyle name="Total 2 2 2 3 3 3 2 7" xfId="44761"/>
    <cellStyle name="Total 2 2 2 3 3 3 3" xfId="44762"/>
    <cellStyle name="Total 2 2 2 3 3 3 4" xfId="44763"/>
    <cellStyle name="Total 2 2 2 3 3 4" xfId="44764"/>
    <cellStyle name="Total 2 2 2 3 3 4 2" xfId="44765"/>
    <cellStyle name="Total 2 2 2 3 3 4 2 2" xfId="44766"/>
    <cellStyle name="Total 2 2 2 3 3 4 2 3" xfId="44767"/>
    <cellStyle name="Total 2 2 2 3 3 4 2 4" xfId="44768"/>
    <cellStyle name="Total 2 2 2 3 3 4 2 5" xfId="44769"/>
    <cellStyle name="Total 2 2 2 3 3 4 2 6" xfId="44770"/>
    <cellStyle name="Total 2 2 2 3 3 4 2 7" xfId="44771"/>
    <cellStyle name="Total 2 2 2 3 3 4 3" xfId="44772"/>
    <cellStyle name="Total 2 2 2 3 3 4 4" xfId="44773"/>
    <cellStyle name="Total 2 2 2 3 3 5" xfId="44774"/>
    <cellStyle name="Total 2 2 2 3 3 5 2" xfId="44775"/>
    <cellStyle name="Total 2 2 2 3 3 5 3" xfId="44776"/>
    <cellStyle name="Total 2 2 2 3 3 5 4" xfId="44777"/>
    <cellStyle name="Total 2 2 2 3 3 5 5" xfId="44778"/>
    <cellStyle name="Total 2 2 2 3 3 5 6" xfId="44779"/>
    <cellStyle name="Total 2 2 2 3 3 5 7" xfId="44780"/>
    <cellStyle name="Total 2 2 2 3 3 5 8" xfId="44781"/>
    <cellStyle name="Total 2 2 2 3 3 6" xfId="44782"/>
    <cellStyle name="Total 2 2 2 3 3 6 2" xfId="44783"/>
    <cellStyle name="Total 2 2 2 3 3 6 3" xfId="44784"/>
    <cellStyle name="Total 2 2 2 3 3 6 4" xfId="44785"/>
    <cellStyle name="Total 2 2 2 3 3 6 5" xfId="44786"/>
    <cellStyle name="Total 2 2 2 3 3 6 6" xfId="44787"/>
    <cellStyle name="Total 2 2 2 3 3 6 7" xfId="44788"/>
    <cellStyle name="Total 2 2 2 3 3 7" xfId="44789"/>
    <cellStyle name="Total 2 2 2 3 3 8" xfId="44790"/>
    <cellStyle name="Total 2 2 2 3 3 9" xfId="44791"/>
    <cellStyle name="Total 2 2 2 3 4" xfId="44792"/>
    <cellStyle name="Total 2 2 2 3 4 2" xfId="44793"/>
    <cellStyle name="Total 2 2 2 3 4 2 2" xfId="44794"/>
    <cellStyle name="Total 2 2 2 3 4 2 3" xfId="44795"/>
    <cellStyle name="Total 2 2 2 3 4 2 4" xfId="44796"/>
    <cellStyle name="Total 2 2 2 3 4 2 5" xfId="44797"/>
    <cellStyle name="Total 2 2 2 3 4 2 6" xfId="44798"/>
    <cellStyle name="Total 2 2 2 3 4 2 7" xfId="44799"/>
    <cellStyle name="Total 2 2 2 3 4 3" xfId="44800"/>
    <cellStyle name="Total 2 2 2 3 4 4" xfId="44801"/>
    <cellStyle name="Total 2 2 2 3 4 5" xfId="44802"/>
    <cellStyle name="Total 2 2 2 3 5" xfId="44803"/>
    <cellStyle name="Total 2 2 2 3 5 2" xfId="44804"/>
    <cellStyle name="Total 2 2 2 3 5 2 2" xfId="44805"/>
    <cellStyle name="Total 2 2 2 3 5 2 3" xfId="44806"/>
    <cellStyle name="Total 2 2 2 3 5 2 4" xfId="44807"/>
    <cellStyle name="Total 2 2 2 3 5 2 5" xfId="44808"/>
    <cellStyle name="Total 2 2 2 3 5 2 6" xfId="44809"/>
    <cellStyle name="Total 2 2 2 3 5 2 7" xfId="44810"/>
    <cellStyle name="Total 2 2 2 3 5 3" xfId="44811"/>
    <cellStyle name="Total 2 2 2 3 5 4" xfId="44812"/>
    <cellStyle name="Total 2 2 2 3 5 5" xfId="44813"/>
    <cellStyle name="Total 2 2 2 3 6" xfId="44814"/>
    <cellStyle name="Total 2 2 2 3 6 2" xfId="44815"/>
    <cellStyle name="Total 2 2 2 3 6 2 2" xfId="44816"/>
    <cellStyle name="Total 2 2 2 3 6 2 3" xfId="44817"/>
    <cellStyle name="Total 2 2 2 3 6 2 4" xfId="44818"/>
    <cellStyle name="Total 2 2 2 3 6 2 5" xfId="44819"/>
    <cellStyle name="Total 2 2 2 3 6 2 6" xfId="44820"/>
    <cellStyle name="Total 2 2 2 3 6 2 7" xfId="44821"/>
    <cellStyle name="Total 2 2 2 3 6 3" xfId="44822"/>
    <cellStyle name="Total 2 2 2 3 6 4" xfId="44823"/>
    <cellStyle name="Total 2 2 2 3 6 5" xfId="44824"/>
    <cellStyle name="Total 2 2 2 3 7" xfId="44825"/>
    <cellStyle name="Total 2 2 2 3 7 2" xfId="44826"/>
    <cellStyle name="Total 2 2 2 3 7 2 2" xfId="44827"/>
    <cellStyle name="Total 2 2 2 3 7 2 3" xfId="44828"/>
    <cellStyle name="Total 2 2 2 3 7 2 4" xfId="44829"/>
    <cellStyle name="Total 2 2 2 3 7 2 5" xfId="44830"/>
    <cellStyle name="Total 2 2 2 3 7 2 6" xfId="44831"/>
    <cellStyle name="Total 2 2 2 3 7 2 7" xfId="44832"/>
    <cellStyle name="Total 2 2 2 3 7 3" xfId="44833"/>
    <cellStyle name="Total 2 2 2 3 7 4" xfId="44834"/>
    <cellStyle name="Total 2 2 2 3 7 5" xfId="44835"/>
    <cellStyle name="Total 2 2 2 3 8" xfId="44836"/>
    <cellStyle name="Total 2 2 2 3 8 2" xfId="44837"/>
    <cellStyle name="Total 2 2 2 3 8 3" xfId="44838"/>
    <cellStyle name="Total 2 2 2 3 8 4" xfId="44839"/>
    <cellStyle name="Total 2 2 2 3 8 5" xfId="44840"/>
    <cellStyle name="Total 2 2 2 3 8 6" xfId="44841"/>
    <cellStyle name="Total 2 2 2 3 8 7" xfId="44842"/>
    <cellStyle name="Total 2 2 2 3 8 8" xfId="44843"/>
    <cellStyle name="Total 2 2 2 3 9" xfId="44844"/>
    <cellStyle name="Total 2 2 2 3 9 2" xfId="44845"/>
    <cellStyle name="Total 2 2 2 3 9 3" xfId="44846"/>
    <cellStyle name="Total 2 2 2 3 9 4" xfId="44847"/>
    <cellStyle name="Total 2 2 2 3 9 5" xfId="44848"/>
    <cellStyle name="Total 2 2 2 3 9 6" xfId="44849"/>
    <cellStyle name="Total 2 2 2 3 9 7" xfId="44850"/>
    <cellStyle name="Total 2 2 2 4" xfId="44851"/>
    <cellStyle name="Total 2 2 2 4 10" xfId="44852"/>
    <cellStyle name="Total 2 2 2 4 10 2" xfId="44853"/>
    <cellStyle name="Total 2 2 2 4 10 3" xfId="44854"/>
    <cellStyle name="Total 2 2 2 4 10 4" xfId="44855"/>
    <cellStyle name="Total 2 2 2 4 10 5" xfId="44856"/>
    <cellStyle name="Total 2 2 2 4 11" xfId="44857"/>
    <cellStyle name="Total 2 2 2 4 11 2" xfId="44858"/>
    <cellStyle name="Total 2 2 2 4 11 3" xfId="44859"/>
    <cellStyle name="Total 2 2 2 4 11 4" xfId="44860"/>
    <cellStyle name="Total 2 2 2 4 11 5" xfId="44861"/>
    <cellStyle name="Total 2 2 2 4 12" xfId="44862"/>
    <cellStyle name="Total 2 2 2 4 12 2" xfId="44863"/>
    <cellStyle name="Total 2 2 2 4 12 3" xfId="44864"/>
    <cellStyle name="Total 2 2 2 4 12 4" xfId="44865"/>
    <cellStyle name="Total 2 2 2 4 12 5" xfId="44866"/>
    <cellStyle name="Total 2 2 2 4 13" xfId="44867"/>
    <cellStyle name="Total 2 2 2 4 13 2" xfId="44868"/>
    <cellStyle name="Total 2 2 2 4 13 3" xfId="44869"/>
    <cellStyle name="Total 2 2 2 4 13 4" xfId="44870"/>
    <cellStyle name="Total 2 2 2 4 13 5" xfId="44871"/>
    <cellStyle name="Total 2 2 2 4 14" xfId="44872"/>
    <cellStyle name="Total 2 2 2 4 14 2" xfId="44873"/>
    <cellStyle name="Total 2 2 2 4 14 3" xfId="44874"/>
    <cellStyle name="Total 2 2 2 4 14 4" xfId="44875"/>
    <cellStyle name="Total 2 2 2 4 14 5" xfId="44876"/>
    <cellStyle name="Total 2 2 2 4 15" xfId="44877"/>
    <cellStyle name="Total 2 2 2 4 15 2" xfId="44878"/>
    <cellStyle name="Total 2 2 2 4 15 3" xfId="44879"/>
    <cellStyle name="Total 2 2 2 4 15 4" xfId="44880"/>
    <cellStyle name="Total 2 2 2 4 15 5" xfId="44881"/>
    <cellStyle name="Total 2 2 2 4 16" xfId="44882"/>
    <cellStyle name="Total 2 2 2 4 16 2" xfId="44883"/>
    <cellStyle name="Total 2 2 2 4 16 3" xfId="44884"/>
    <cellStyle name="Total 2 2 2 4 16 4" xfId="44885"/>
    <cellStyle name="Total 2 2 2 4 16 5" xfId="44886"/>
    <cellStyle name="Total 2 2 2 4 17" xfId="44887"/>
    <cellStyle name="Total 2 2 2 4 17 2" xfId="44888"/>
    <cellStyle name="Total 2 2 2 4 17 3" xfId="44889"/>
    <cellStyle name="Total 2 2 2 4 17 4" xfId="44890"/>
    <cellStyle name="Total 2 2 2 4 17 5" xfId="44891"/>
    <cellStyle name="Total 2 2 2 4 18" xfId="44892"/>
    <cellStyle name="Total 2 2 2 4 18 2" xfId="44893"/>
    <cellStyle name="Total 2 2 2 4 18 3" xfId="44894"/>
    <cellStyle name="Total 2 2 2 4 18 4" xfId="44895"/>
    <cellStyle name="Total 2 2 2 4 18 5" xfId="44896"/>
    <cellStyle name="Total 2 2 2 4 19" xfId="44897"/>
    <cellStyle name="Total 2 2 2 4 2" xfId="44898"/>
    <cellStyle name="Total 2 2 2 4 2 2" xfId="44899"/>
    <cellStyle name="Total 2 2 2 4 2 2 2" xfId="44900"/>
    <cellStyle name="Total 2 2 2 4 2 2 3" xfId="44901"/>
    <cellStyle name="Total 2 2 2 4 2 2 4" xfId="44902"/>
    <cellStyle name="Total 2 2 2 4 2 2 5" xfId="44903"/>
    <cellStyle name="Total 2 2 2 4 2 2 6" xfId="44904"/>
    <cellStyle name="Total 2 2 2 4 2 2 7" xfId="44905"/>
    <cellStyle name="Total 2 2 2 4 2 3" xfId="44906"/>
    <cellStyle name="Total 2 2 2 4 2 4" xfId="44907"/>
    <cellStyle name="Total 2 2 2 4 2 5" xfId="44908"/>
    <cellStyle name="Total 2 2 2 4 3" xfId="44909"/>
    <cellStyle name="Total 2 2 2 4 3 2" xfId="44910"/>
    <cellStyle name="Total 2 2 2 4 3 2 2" xfId="44911"/>
    <cellStyle name="Total 2 2 2 4 3 2 3" xfId="44912"/>
    <cellStyle name="Total 2 2 2 4 3 2 4" xfId="44913"/>
    <cellStyle name="Total 2 2 2 4 3 2 5" xfId="44914"/>
    <cellStyle name="Total 2 2 2 4 3 2 6" xfId="44915"/>
    <cellStyle name="Total 2 2 2 4 3 2 7" xfId="44916"/>
    <cellStyle name="Total 2 2 2 4 3 3" xfId="44917"/>
    <cellStyle name="Total 2 2 2 4 3 4" xfId="44918"/>
    <cellStyle name="Total 2 2 2 4 3 5" xfId="44919"/>
    <cellStyle name="Total 2 2 2 4 4" xfId="44920"/>
    <cellStyle name="Total 2 2 2 4 4 2" xfId="44921"/>
    <cellStyle name="Total 2 2 2 4 4 2 2" xfId="44922"/>
    <cellStyle name="Total 2 2 2 4 4 2 3" xfId="44923"/>
    <cellStyle name="Total 2 2 2 4 4 2 4" xfId="44924"/>
    <cellStyle name="Total 2 2 2 4 4 2 5" xfId="44925"/>
    <cellStyle name="Total 2 2 2 4 4 2 6" xfId="44926"/>
    <cellStyle name="Total 2 2 2 4 4 2 7" xfId="44927"/>
    <cellStyle name="Total 2 2 2 4 4 3" xfId="44928"/>
    <cellStyle name="Total 2 2 2 4 4 4" xfId="44929"/>
    <cellStyle name="Total 2 2 2 4 4 5" xfId="44930"/>
    <cellStyle name="Total 2 2 2 4 5" xfId="44931"/>
    <cellStyle name="Total 2 2 2 4 5 2" xfId="44932"/>
    <cellStyle name="Total 2 2 2 4 5 3" xfId="44933"/>
    <cellStyle name="Total 2 2 2 4 5 4" xfId="44934"/>
    <cellStyle name="Total 2 2 2 4 5 5" xfId="44935"/>
    <cellStyle name="Total 2 2 2 4 5 6" xfId="44936"/>
    <cellStyle name="Total 2 2 2 4 5 7" xfId="44937"/>
    <cellStyle name="Total 2 2 2 4 5 8" xfId="44938"/>
    <cellStyle name="Total 2 2 2 4 6" xfId="44939"/>
    <cellStyle name="Total 2 2 2 4 6 2" xfId="44940"/>
    <cellStyle name="Total 2 2 2 4 6 3" xfId="44941"/>
    <cellStyle name="Total 2 2 2 4 6 4" xfId="44942"/>
    <cellStyle name="Total 2 2 2 4 6 5" xfId="44943"/>
    <cellStyle name="Total 2 2 2 4 6 6" xfId="44944"/>
    <cellStyle name="Total 2 2 2 4 6 7" xfId="44945"/>
    <cellStyle name="Total 2 2 2 4 7" xfId="44946"/>
    <cellStyle name="Total 2 2 2 4 7 2" xfId="44947"/>
    <cellStyle name="Total 2 2 2 4 7 3" xfId="44948"/>
    <cellStyle name="Total 2 2 2 4 7 4" xfId="44949"/>
    <cellStyle name="Total 2 2 2 4 7 5" xfId="44950"/>
    <cellStyle name="Total 2 2 2 4 8" xfId="44951"/>
    <cellStyle name="Total 2 2 2 4 8 2" xfId="44952"/>
    <cellStyle name="Total 2 2 2 4 8 3" xfId="44953"/>
    <cellStyle name="Total 2 2 2 4 8 4" xfId="44954"/>
    <cellStyle name="Total 2 2 2 4 8 5" xfId="44955"/>
    <cellStyle name="Total 2 2 2 4 9" xfId="44956"/>
    <cellStyle name="Total 2 2 2 4 9 2" xfId="44957"/>
    <cellStyle name="Total 2 2 2 4 9 3" xfId="44958"/>
    <cellStyle name="Total 2 2 2 4 9 4" xfId="44959"/>
    <cellStyle name="Total 2 2 2 4 9 5" xfId="44960"/>
    <cellStyle name="Total 2 2 2 5" xfId="44961"/>
    <cellStyle name="Total 2 2 2 5 10" xfId="44962"/>
    <cellStyle name="Total 2 2 2 5 2" xfId="44963"/>
    <cellStyle name="Total 2 2 2 5 2 2" xfId="44964"/>
    <cellStyle name="Total 2 2 2 5 2 2 2" xfId="44965"/>
    <cellStyle name="Total 2 2 2 5 2 2 3" xfId="44966"/>
    <cellStyle name="Total 2 2 2 5 2 2 4" xfId="44967"/>
    <cellStyle name="Total 2 2 2 5 2 2 5" xfId="44968"/>
    <cellStyle name="Total 2 2 2 5 2 2 6" xfId="44969"/>
    <cellStyle name="Total 2 2 2 5 2 2 7" xfId="44970"/>
    <cellStyle name="Total 2 2 2 5 2 3" xfId="44971"/>
    <cellStyle name="Total 2 2 2 5 2 4" xfId="44972"/>
    <cellStyle name="Total 2 2 2 5 3" xfId="44973"/>
    <cellStyle name="Total 2 2 2 5 3 2" xfId="44974"/>
    <cellStyle name="Total 2 2 2 5 3 2 2" xfId="44975"/>
    <cellStyle name="Total 2 2 2 5 3 2 3" xfId="44976"/>
    <cellStyle name="Total 2 2 2 5 3 2 4" xfId="44977"/>
    <cellStyle name="Total 2 2 2 5 3 2 5" xfId="44978"/>
    <cellStyle name="Total 2 2 2 5 3 2 6" xfId="44979"/>
    <cellStyle name="Total 2 2 2 5 3 2 7" xfId="44980"/>
    <cellStyle name="Total 2 2 2 5 3 3" xfId="44981"/>
    <cellStyle name="Total 2 2 2 5 3 4" xfId="44982"/>
    <cellStyle name="Total 2 2 2 5 4" xfId="44983"/>
    <cellStyle name="Total 2 2 2 5 4 2" xfId="44984"/>
    <cellStyle name="Total 2 2 2 5 4 2 2" xfId="44985"/>
    <cellStyle name="Total 2 2 2 5 4 2 3" xfId="44986"/>
    <cellStyle name="Total 2 2 2 5 4 2 4" xfId="44987"/>
    <cellStyle name="Total 2 2 2 5 4 2 5" xfId="44988"/>
    <cellStyle name="Total 2 2 2 5 4 2 6" xfId="44989"/>
    <cellStyle name="Total 2 2 2 5 4 2 7" xfId="44990"/>
    <cellStyle name="Total 2 2 2 5 4 3" xfId="44991"/>
    <cellStyle name="Total 2 2 2 5 4 4" xfId="44992"/>
    <cellStyle name="Total 2 2 2 5 5" xfId="44993"/>
    <cellStyle name="Total 2 2 2 5 5 2" xfId="44994"/>
    <cellStyle name="Total 2 2 2 5 5 3" xfId="44995"/>
    <cellStyle name="Total 2 2 2 5 5 4" xfId="44996"/>
    <cellStyle name="Total 2 2 2 5 5 5" xfId="44997"/>
    <cellStyle name="Total 2 2 2 5 5 6" xfId="44998"/>
    <cellStyle name="Total 2 2 2 5 5 7" xfId="44999"/>
    <cellStyle name="Total 2 2 2 5 5 8" xfId="45000"/>
    <cellStyle name="Total 2 2 2 5 6" xfId="45001"/>
    <cellStyle name="Total 2 2 2 5 6 2" xfId="45002"/>
    <cellStyle name="Total 2 2 2 5 6 3" xfId="45003"/>
    <cellStyle name="Total 2 2 2 5 6 4" xfId="45004"/>
    <cellStyle name="Total 2 2 2 5 6 5" xfId="45005"/>
    <cellStyle name="Total 2 2 2 5 6 6" xfId="45006"/>
    <cellStyle name="Total 2 2 2 5 6 7" xfId="45007"/>
    <cellStyle name="Total 2 2 2 5 7" xfId="45008"/>
    <cellStyle name="Total 2 2 2 5 8" xfId="45009"/>
    <cellStyle name="Total 2 2 2 5 9" xfId="45010"/>
    <cellStyle name="Total 2 2 2 6" xfId="45011"/>
    <cellStyle name="Total 2 2 2 6 2" xfId="45012"/>
    <cellStyle name="Total 2 2 2 6 2 2" xfId="45013"/>
    <cellStyle name="Total 2 2 2 6 2 3" xfId="45014"/>
    <cellStyle name="Total 2 2 2 6 2 4" xfId="45015"/>
    <cellStyle name="Total 2 2 2 6 2 5" xfId="45016"/>
    <cellStyle name="Total 2 2 2 6 2 6" xfId="45017"/>
    <cellStyle name="Total 2 2 2 6 2 7" xfId="45018"/>
    <cellStyle name="Total 2 2 2 6 3" xfId="45019"/>
    <cellStyle name="Total 2 2 2 6 4" xfId="45020"/>
    <cellStyle name="Total 2 2 2 6 5" xfId="45021"/>
    <cellStyle name="Total 2 2 2 7" xfId="45022"/>
    <cellStyle name="Total 2 2 2 7 2" xfId="45023"/>
    <cellStyle name="Total 2 2 2 7 2 2" xfId="45024"/>
    <cellStyle name="Total 2 2 2 7 2 3" xfId="45025"/>
    <cellStyle name="Total 2 2 2 7 2 4" xfId="45026"/>
    <cellStyle name="Total 2 2 2 7 2 5" xfId="45027"/>
    <cellStyle name="Total 2 2 2 7 2 6" xfId="45028"/>
    <cellStyle name="Total 2 2 2 7 2 7" xfId="45029"/>
    <cellStyle name="Total 2 2 2 7 3" xfId="45030"/>
    <cellStyle name="Total 2 2 2 7 4" xfId="45031"/>
    <cellStyle name="Total 2 2 2 7 5" xfId="45032"/>
    <cellStyle name="Total 2 2 2 8" xfId="45033"/>
    <cellStyle name="Total 2 2 2 8 2" xfId="45034"/>
    <cellStyle name="Total 2 2 2 8 2 2" xfId="45035"/>
    <cellStyle name="Total 2 2 2 8 2 3" xfId="45036"/>
    <cellStyle name="Total 2 2 2 8 2 4" xfId="45037"/>
    <cellStyle name="Total 2 2 2 8 2 5" xfId="45038"/>
    <cellStyle name="Total 2 2 2 8 2 6" xfId="45039"/>
    <cellStyle name="Total 2 2 2 8 2 7" xfId="45040"/>
    <cellStyle name="Total 2 2 2 8 3" xfId="45041"/>
    <cellStyle name="Total 2 2 2 8 4" xfId="45042"/>
    <cellStyle name="Total 2 2 2 8 5" xfId="45043"/>
    <cellStyle name="Total 2 2 2 9" xfId="45044"/>
    <cellStyle name="Total 2 2 2 9 2" xfId="45045"/>
    <cellStyle name="Total 2 2 2 9 2 2" xfId="45046"/>
    <cellStyle name="Total 2 2 2 9 2 3" xfId="45047"/>
    <cellStyle name="Total 2 2 2 9 2 4" xfId="45048"/>
    <cellStyle name="Total 2 2 2 9 2 5" xfId="45049"/>
    <cellStyle name="Total 2 2 2 9 2 6" xfId="45050"/>
    <cellStyle name="Total 2 2 2 9 2 7" xfId="45051"/>
    <cellStyle name="Total 2 2 2 9 3" xfId="45052"/>
    <cellStyle name="Total 2 2 2 9 4" xfId="45053"/>
    <cellStyle name="Total 2 2 2 9 5" xfId="45054"/>
    <cellStyle name="Total 2 2 20" xfId="45055"/>
    <cellStyle name="Total 2 2 3" xfId="45056"/>
    <cellStyle name="Total 2 2 3 10" xfId="45057"/>
    <cellStyle name="Total 2 2 3 10 2" xfId="45058"/>
    <cellStyle name="Total 2 2 3 10 3" xfId="45059"/>
    <cellStyle name="Total 2 2 3 10 4" xfId="45060"/>
    <cellStyle name="Total 2 2 3 10 5" xfId="45061"/>
    <cellStyle name="Total 2 2 3 10 6" xfId="45062"/>
    <cellStyle name="Total 2 2 3 10 7" xfId="45063"/>
    <cellStyle name="Total 2 2 3 10 8" xfId="45064"/>
    <cellStyle name="Total 2 2 3 11" xfId="45065"/>
    <cellStyle name="Total 2 2 3 11 2" xfId="45066"/>
    <cellStyle name="Total 2 2 3 11 3" xfId="45067"/>
    <cellStyle name="Total 2 2 3 11 4" xfId="45068"/>
    <cellStyle name="Total 2 2 3 11 5" xfId="45069"/>
    <cellStyle name="Total 2 2 3 11 6" xfId="45070"/>
    <cellStyle name="Total 2 2 3 11 7" xfId="45071"/>
    <cellStyle name="Total 2 2 3 12" xfId="45072"/>
    <cellStyle name="Total 2 2 3 12 2" xfId="45073"/>
    <cellStyle name="Total 2 2 3 12 3" xfId="45074"/>
    <cellStyle name="Total 2 2 3 12 4" xfId="45075"/>
    <cellStyle name="Total 2 2 3 12 5" xfId="45076"/>
    <cellStyle name="Total 2 2 3 13" xfId="45077"/>
    <cellStyle name="Total 2 2 3 13 2" xfId="45078"/>
    <cellStyle name="Total 2 2 3 13 3" xfId="45079"/>
    <cellStyle name="Total 2 2 3 13 4" xfId="45080"/>
    <cellStyle name="Total 2 2 3 13 5" xfId="45081"/>
    <cellStyle name="Total 2 2 3 14" xfId="45082"/>
    <cellStyle name="Total 2 2 3 14 2" xfId="45083"/>
    <cellStyle name="Total 2 2 3 14 3" xfId="45084"/>
    <cellStyle name="Total 2 2 3 14 4" xfId="45085"/>
    <cellStyle name="Total 2 2 3 14 5" xfId="45086"/>
    <cellStyle name="Total 2 2 3 15" xfId="45087"/>
    <cellStyle name="Total 2 2 3 15 2" xfId="45088"/>
    <cellStyle name="Total 2 2 3 15 3" xfId="45089"/>
    <cellStyle name="Total 2 2 3 15 4" xfId="45090"/>
    <cellStyle name="Total 2 2 3 15 5" xfId="45091"/>
    <cellStyle name="Total 2 2 3 16" xfId="45092"/>
    <cellStyle name="Total 2 2 3 16 2" xfId="45093"/>
    <cellStyle name="Total 2 2 3 16 3" xfId="45094"/>
    <cellStyle name="Total 2 2 3 16 4" xfId="45095"/>
    <cellStyle name="Total 2 2 3 16 5" xfId="45096"/>
    <cellStyle name="Total 2 2 3 17" xfId="45097"/>
    <cellStyle name="Total 2 2 3 17 2" xfId="45098"/>
    <cellStyle name="Total 2 2 3 17 3" xfId="45099"/>
    <cellStyle name="Total 2 2 3 17 4" xfId="45100"/>
    <cellStyle name="Total 2 2 3 17 5" xfId="45101"/>
    <cellStyle name="Total 2 2 3 18" xfId="45102"/>
    <cellStyle name="Total 2 2 3 2" xfId="45103"/>
    <cellStyle name="Total 2 2 3 2 10" xfId="45104"/>
    <cellStyle name="Total 2 2 3 2 10 2" xfId="45105"/>
    <cellStyle name="Total 2 2 3 2 10 3" xfId="45106"/>
    <cellStyle name="Total 2 2 3 2 10 4" xfId="45107"/>
    <cellStyle name="Total 2 2 3 2 10 5" xfId="45108"/>
    <cellStyle name="Total 2 2 3 2 11" xfId="45109"/>
    <cellStyle name="Total 2 2 3 2 11 2" xfId="45110"/>
    <cellStyle name="Total 2 2 3 2 11 3" xfId="45111"/>
    <cellStyle name="Total 2 2 3 2 11 4" xfId="45112"/>
    <cellStyle name="Total 2 2 3 2 11 5" xfId="45113"/>
    <cellStyle name="Total 2 2 3 2 12" xfId="45114"/>
    <cellStyle name="Total 2 2 3 2 12 2" xfId="45115"/>
    <cellStyle name="Total 2 2 3 2 12 3" xfId="45116"/>
    <cellStyle name="Total 2 2 3 2 12 4" xfId="45117"/>
    <cellStyle name="Total 2 2 3 2 12 5" xfId="45118"/>
    <cellStyle name="Total 2 2 3 2 13" xfId="45119"/>
    <cellStyle name="Total 2 2 3 2 13 2" xfId="45120"/>
    <cellStyle name="Total 2 2 3 2 13 3" xfId="45121"/>
    <cellStyle name="Total 2 2 3 2 13 4" xfId="45122"/>
    <cellStyle name="Total 2 2 3 2 13 5" xfId="45123"/>
    <cellStyle name="Total 2 2 3 2 14" xfId="45124"/>
    <cellStyle name="Total 2 2 3 2 14 2" xfId="45125"/>
    <cellStyle name="Total 2 2 3 2 14 3" xfId="45126"/>
    <cellStyle name="Total 2 2 3 2 14 4" xfId="45127"/>
    <cellStyle name="Total 2 2 3 2 14 5" xfId="45128"/>
    <cellStyle name="Total 2 2 3 2 15" xfId="45129"/>
    <cellStyle name="Total 2 2 3 2 15 2" xfId="45130"/>
    <cellStyle name="Total 2 2 3 2 15 3" xfId="45131"/>
    <cellStyle name="Total 2 2 3 2 15 4" xfId="45132"/>
    <cellStyle name="Total 2 2 3 2 15 5" xfId="45133"/>
    <cellStyle name="Total 2 2 3 2 16" xfId="45134"/>
    <cellStyle name="Total 2 2 3 2 16 2" xfId="45135"/>
    <cellStyle name="Total 2 2 3 2 16 3" xfId="45136"/>
    <cellStyle name="Total 2 2 3 2 16 4" xfId="45137"/>
    <cellStyle name="Total 2 2 3 2 16 5" xfId="45138"/>
    <cellStyle name="Total 2 2 3 2 17" xfId="45139"/>
    <cellStyle name="Total 2 2 3 2 17 2" xfId="45140"/>
    <cellStyle name="Total 2 2 3 2 17 3" xfId="45141"/>
    <cellStyle name="Total 2 2 3 2 17 4" xfId="45142"/>
    <cellStyle name="Total 2 2 3 2 17 5" xfId="45143"/>
    <cellStyle name="Total 2 2 3 2 18" xfId="45144"/>
    <cellStyle name="Total 2 2 3 2 18 2" xfId="45145"/>
    <cellStyle name="Total 2 2 3 2 18 3" xfId="45146"/>
    <cellStyle name="Total 2 2 3 2 18 4" xfId="45147"/>
    <cellStyle name="Total 2 2 3 2 18 5" xfId="45148"/>
    <cellStyle name="Total 2 2 3 2 19" xfId="45149"/>
    <cellStyle name="Total 2 2 3 2 2" xfId="45150"/>
    <cellStyle name="Total 2 2 3 2 2 10" xfId="45151"/>
    <cellStyle name="Total 2 2 3 2 2 10 2" xfId="45152"/>
    <cellStyle name="Total 2 2 3 2 2 10 3" xfId="45153"/>
    <cellStyle name="Total 2 2 3 2 2 10 4" xfId="45154"/>
    <cellStyle name="Total 2 2 3 2 2 10 5" xfId="45155"/>
    <cellStyle name="Total 2 2 3 2 2 11" xfId="45156"/>
    <cellStyle name="Total 2 2 3 2 2 11 2" xfId="45157"/>
    <cellStyle name="Total 2 2 3 2 2 11 3" xfId="45158"/>
    <cellStyle name="Total 2 2 3 2 2 11 4" xfId="45159"/>
    <cellStyle name="Total 2 2 3 2 2 11 5" xfId="45160"/>
    <cellStyle name="Total 2 2 3 2 2 12" xfId="45161"/>
    <cellStyle name="Total 2 2 3 2 2 12 2" xfId="45162"/>
    <cellStyle name="Total 2 2 3 2 2 12 3" xfId="45163"/>
    <cellStyle name="Total 2 2 3 2 2 12 4" xfId="45164"/>
    <cellStyle name="Total 2 2 3 2 2 12 5" xfId="45165"/>
    <cellStyle name="Total 2 2 3 2 2 13" xfId="45166"/>
    <cellStyle name="Total 2 2 3 2 2 13 2" xfId="45167"/>
    <cellStyle name="Total 2 2 3 2 2 13 3" xfId="45168"/>
    <cellStyle name="Total 2 2 3 2 2 13 4" xfId="45169"/>
    <cellStyle name="Total 2 2 3 2 2 13 5" xfId="45170"/>
    <cellStyle name="Total 2 2 3 2 2 14" xfId="45171"/>
    <cellStyle name="Total 2 2 3 2 2 14 2" xfId="45172"/>
    <cellStyle name="Total 2 2 3 2 2 14 3" xfId="45173"/>
    <cellStyle name="Total 2 2 3 2 2 14 4" xfId="45174"/>
    <cellStyle name="Total 2 2 3 2 2 14 5" xfId="45175"/>
    <cellStyle name="Total 2 2 3 2 2 15" xfId="45176"/>
    <cellStyle name="Total 2 2 3 2 2 15 2" xfId="45177"/>
    <cellStyle name="Total 2 2 3 2 2 15 3" xfId="45178"/>
    <cellStyle name="Total 2 2 3 2 2 15 4" xfId="45179"/>
    <cellStyle name="Total 2 2 3 2 2 15 5" xfId="45180"/>
    <cellStyle name="Total 2 2 3 2 2 16" xfId="45181"/>
    <cellStyle name="Total 2 2 3 2 2 16 2" xfId="45182"/>
    <cellStyle name="Total 2 2 3 2 2 16 3" xfId="45183"/>
    <cellStyle name="Total 2 2 3 2 2 16 4" xfId="45184"/>
    <cellStyle name="Total 2 2 3 2 2 16 5" xfId="45185"/>
    <cellStyle name="Total 2 2 3 2 2 17" xfId="45186"/>
    <cellStyle name="Total 2 2 3 2 2 17 2" xfId="45187"/>
    <cellStyle name="Total 2 2 3 2 2 17 3" xfId="45188"/>
    <cellStyle name="Total 2 2 3 2 2 17 4" xfId="45189"/>
    <cellStyle name="Total 2 2 3 2 2 17 5" xfId="45190"/>
    <cellStyle name="Total 2 2 3 2 2 18" xfId="45191"/>
    <cellStyle name="Total 2 2 3 2 2 18 2" xfId="45192"/>
    <cellStyle name="Total 2 2 3 2 2 18 3" xfId="45193"/>
    <cellStyle name="Total 2 2 3 2 2 18 4" xfId="45194"/>
    <cellStyle name="Total 2 2 3 2 2 18 5" xfId="45195"/>
    <cellStyle name="Total 2 2 3 2 2 19" xfId="45196"/>
    <cellStyle name="Total 2 2 3 2 2 2" xfId="45197"/>
    <cellStyle name="Total 2 2 3 2 2 2 2" xfId="45198"/>
    <cellStyle name="Total 2 2 3 2 2 2 2 2" xfId="45199"/>
    <cellStyle name="Total 2 2 3 2 2 2 2 3" xfId="45200"/>
    <cellStyle name="Total 2 2 3 2 2 2 2 4" xfId="45201"/>
    <cellStyle name="Total 2 2 3 2 2 2 2 5" xfId="45202"/>
    <cellStyle name="Total 2 2 3 2 2 2 2 6" xfId="45203"/>
    <cellStyle name="Total 2 2 3 2 2 2 2 7" xfId="45204"/>
    <cellStyle name="Total 2 2 3 2 2 2 3" xfId="45205"/>
    <cellStyle name="Total 2 2 3 2 2 2 4" xfId="45206"/>
    <cellStyle name="Total 2 2 3 2 2 2 5" xfId="45207"/>
    <cellStyle name="Total 2 2 3 2 2 3" xfId="45208"/>
    <cellStyle name="Total 2 2 3 2 2 3 2" xfId="45209"/>
    <cellStyle name="Total 2 2 3 2 2 3 2 2" xfId="45210"/>
    <cellStyle name="Total 2 2 3 2 2 3 2 3" xfId="45211"/>
    <cellStyle name="Total 2 2 3 2 2 3 2 4" xfId="45212"/>
    <cellStyle name="Total 2 2 3 2 2 3 2 5" xfId="45213"/>
    <cellStyle name="Total 2 2 3 2 2 3 2 6" xfId="45214"/>
    <cellStyle name="Total 2 2 3 2 2 3 2 7" xfId="45215"/>
    <cellStyle name="Total 2 2 3 2 2 3 3" xfId="45216"/>
    <cellStyle name="Total 2 2 3 2 2 3 4" xfId="45217"/>
    <cellStyle name="Total 2 2 3 2 2 3 5" xfId="45218"/>
    <cellStyle name="Total 2 2 3 2 2 4" xfId="45219"/>
    <cellStyle name="Total 2 2 3 2 2 4 2" xfId="45220"/>
    <cellStyle name="Total 2 2 3 2 2 4 2 2" xfId="45221"/>
    <cellStyle name="Total 2 2 3 2 2 4 2 3" xfId="45222"/>
    <cellStyle name="Total 2 2 3 2 2 4 2 4" xfId="45223"/>
    <cellStyle name="Total 2 2 3 2 2 4 2 5" xfId="45224"/>
    <cellStyle name="Total 2 2 3 2 2 4 2 6" xfId="45225"/>
    <cellStyle name="Total 2 2 3 2 2 4 2 7" xfId="45226"/>
    <cellStyle name="Total 2 2 3 2 2 4 3" xfId="45227"/>
    <cellStyle name="Total 2 2 3 2 2 4 4" xfId="45228"/>
    <cellStyle name="Total 2 2 3 2 2 4 5" xfId="45229"/>
    <cellStyle name="Total 2 2 3 2 2 5" xfId="45230"/>
    <cellStyle name="Total 2 2 3 2 2 5 2" xfId="45231"/>
    <cellStyle name="Total 2 2 3 2 2 5 3" xfId="45232"/>
    <cellStyle name="Total 2 2 3 2 2 5 4" xfId="45233"/>
    <cellStyle name="Total 2 2 3 2 2 5 5" xfId="45234"/>
    <cellStyle name="Total 2 2 3 2 2 5 6" xfId="45235"/>
    <cellStyle name="Total 2 2 3 2 2 5 7" xfId="45236"/>
    <cellStyle name="Total 2 2 3 2 2 5 8" xfId="45237"/>
    <cellStyle name="Total 2 2 3 2 2 6" xfId="45238"/>
    <cellStyle name="Total 2 2 3 2 2 6 2" xfId="45239"/>
    <cellStyle name="Total 2 2 3 2 2 6 3" xfId="45240"/>
    <cellStyle name="Total 2 2 3 2 2 6 4" xfId="45241"/>
    <cellStyle name="Total 2 2 3 2 2 6 5" xfId="45242"/>
    <cellStyle name="Total 2 2 3 2 2 6 6" xfId="45243"/>
    <cellStyle name="Total 2 2 3 2 2 6 7" xfId="45244"/>
    <cellStyle name="Total 2 2 3 2 2 7" xfId="45245"/>
    <cellStyle name="Total 2 2 3 2 2 7 2" xfId="45246"/>
    <cellStyle name="Total 2 2 3 2 2 7 3" xfId="45247"/>
    <cellStyle name="Total 2 2 3 2 2 7 4" xfId="45248"/>
    <cellStyle name="Total 2 2 3 2 2 7 5" xfId="45249"/>
    <cellStyle name="Total 2 2 3 2 2 8" xfId="45250"/>
    <cellStyle name="Total 2 2 3 2 2 8 2" xfId="45251"/>
    <cellStyle name="Total 2 2 3 2 2 8 3" xfId="45252"/>
    <cellStyle name="Total 2 2 3 2 2 8 4" xfId="45253"/>
    <cellStyle name="Total 2 2 3 2 2 8 5" xfId="45254"/>
    <cellStyle name="Total 2 2 3 2 2 9" xfId="45255"/>
    <cellStyle name="Total 2 2 3 2 2 9 2" xfId="45256"/>
    <cellStyle name="Total 2 2 3 2 2 9 3" xfId="45257"/>
    <cellStyle name="Total 2 2 3 2 2 9 4" xfId="45258"/>
    <cellStyle name="Total 2 2 3 2 2 9 5" xfId="45259"/>
    <cellStyle name="Total 2 2 3 2 3" xfId="45260"/>
    <cellStyle name="Total 2 2 3 2 3 10" xfId="45261"/>
    <cellStyle name="Total 2 2 3 2 3 2" xfId="45262"/>
    <cellStyle name="Total 2 2 3 2 3 2 2" xfId="45263"/>
    <cellStyle name="Total 2 2 3 2 3 2 2 2" xfId="45264"/>
    <cellStyle name="Total 2 2 3 2 3 2 2 3" xfId="45265"/>
    <cellStyle name="Total 2 2 3 2 3 2 2 4" xfId="45266"/>
    <cellStyle name="Total 2 2 3 2 3 2 2 5" xfId="45267"/>
    <cellStyle name="Total 2 2 3 2 3 2 2 6" xfId="45268"/>
    <cellStyle name="Total 2 2 3 2 3 2 2 7" xfId="45269"/>
    <cellStyle name="Total 2 2 3 2 3 2 3" xfId="45270"/>
    <cellStyle name="Total 2 2 3 2 3 2 4" xfId="45271"/>
    <cellStyle name="Total 2 2 3 2 3 3" xfId="45272"/>
    <cellStyle name="Total 2 2 3 2 3 3 2" xfId="45273"/>
    <cellStyle name="Total 2 2 3 2 3 3 2 2" xfId="45274"/>
    <cellStyle name="Total 2 2 3 2 3 3 2 3" xfId="45275"/>
    <cellStyle name="Total 2 2 3 2 3 3 2 4" xfId="45276"/>
    <cellStyle name="Total 2 2 3 2 3 3 2 5" xfId="45277"/>
    <cellStyle name="Total 2 2 3 2 3 3 2 6" xfId="45278"/>
    <cellStyle name="Total 2 2 3 2 3 3 2 7" xfId="45279"/>
    <cellStyle name="Total 2 2 3 2 3 3 3" xfId="45280"/>
    <cellStyle name="Total 2 2 3 2 3 3 4" xfId="45281"/>
    <cellStyle name="Total 2 2 3 2 3 4" xfId="45282"/>
    <cellStyle name="Total 2 2 3 2 3 4 2" xfId="45283"/>
    <cellStyle name="Total 2 2 3 2 3 4 2 2" xfId="45284"/>
    <cellStyle name="Total 2 2 3 2 3 4 2 3" xfId="45285"/>
    <cellStyle name="Total 2 2 3 2 3 4 2 4" xfId="45286"/>
    <cellStyle name="Total 2 2 3 2 3 4 2 5" xfId="45287"/>
    <cellStyle name="Total 2 2 3 2 3 4 2 6" xfId="45288"/>
    <cellStyle name="Total 2 2 3 2 3 4 2 7" xfId="45289"/>
    <cellStyle name="Total 2 2 3 2 3 4 3" xfId="45290"/>
    <cellStyle name="Total 2 2 3 2 3 4 4" xfId="45291"/>
    <cellStyle name="Total 2 2 3 2 3 5" xfId="45292"/>
    <cellStyle name="Total 2 2 3 2 3 5 2" xfId="45293"/>
    <cellStyle name="Total 2 2 3 2 3 5 3" xfId="45294"/>
    <cellStyle name="Total 2 2 3 2 3 5 4" xfId="45295"/>
    <cellStyle name="Total 2 2 3 2 3 5 5" xfId="45296"/>
    <cellStyle name="Total 2 2 3 2 3 5 6" xfId="45297"/>
    <cellStyle name="Total 2 2 3 2 3 5 7" xfId="45298"/>
    <cellStyle name="Total 2 2 3 2 3 5 8" xfId="45299"/>
    <cellStyle name="Total 2 2 3 2 3 6" xfId="45300"/>
    <cellStyle name="Total 2 2 3 2 3 6 2" xfId="45301"/>
    <cellStyle name="Total 2 2 3 2 3 6 3" xfId="45302"/>
    <cellStyle name="Total 2 2 3 2 3 6 4" xfId="45303"/>
    <cellStyle name="Total 2 2 3 2 3 6 5" xfId="45304"/>
    <cellStyle name="Total 2 2 3 2 3 6 6" xfId="45305"/>
    <cellStyle name="Total 2 2 3 2 3 6 7" xfId="45306"/>
    <cellStyle name="Total 2 2 3 2 3 7" xfId="45307"/>
    <cellStyle name="Total 2 2 3 2 3 8" xfId="45308"/>
    <cellStyle name="Total 2 2 3 2 3 9" xfId="45309"/>
    <cellStyle name="Total 2 2 3 2 4" xfId="45310"/>
    <cellStyle name="Total 2 2 3 2 4 2" xfId="45311"/>
    <cellStyle name="Total 2 2 3 2 4 2 2" xfId="45312"/>
    <cellStyle name="Total 2 2 3 2 4 2 3" xfId="45313"/>
    <cellStyle name="Total 2 2 3 2 4 2 4" xfId="45314"/>
    <cellStyle name="Total 2 2 3 2 4 2 5" xfId="45315"/>
    <cellStyle name="Total 2 2 3 2 4 2 6" xfId="45316"/>
    <cellStyle name="Total 2 2 3 2 4 2 7" xfId="45317"/>
    <cellStyle name="Total 2 2 3 2 4 3" xfId="45318"/>
    <cellStyle name="Total 2 2 3 2 4 4" xfId="45319"/>
    <cellStyle name="Total 2 2 3 2 4 5" xfId="45320"/>
    <cellStyle name="Total 2 2 3 2 5" xfId="45321"/>
    <cellStyle name="Total 2 2 3 2 5 2" xfId="45322"/>
    <cellStyle name="Total 2 2 3 2 5 2 2" xfId="45323"/>
    <cellStyle name="Total 2 2 3 2 5 2 3" xfId="45324"/>
    <cellStyle name="Total 2 2 3 2 5 2 4" xfId="45325"/>
    <cellStyle name="Total 2 2 3 2 5 2 5" xfId="45326"/>
    <cellStyle name="Total 2 2 3 2 5 2 6" xfId="45327"/>
    <cellStyle name="Total 2 2 3 2 5 2 7" xfId="45328"/>
    <cellStyle name="Total 2 2 3 2 5 3" xfId="45329"/>
    <cellStyle name="Total 2 2 3 2 5 4" xfId="45330"/>
    <cellStyle name="Total 2 2 3 2 5 5" xfId="45331"/>
    <cellStyle name="Total 2 2 3 2 6" xfId="45332"/>
    <cellStyle name="Total 2 2 3 2 6 2" xfId="45333"/>
    <cellStyle name="Total 2 2 3 2 6 2 2" xfId="45334"/>
    <cellStyle name="Total 2 2 3 2 6 2 3" xfId="45335"/>
    <cellStyle name="Total 2 2 3 2 6 2 4" xfId="45336"/>
    <cellStyle name="Total 2 2 3 2 6 2 5" xfId="45337"/>
    <cellStyle name="Total 2 2 3 2 6 2 6" xfId="45338"/>
    <cellStyle name="Total 2 2 3 2 6 2 7" xfId="45339"/>
    <cellStyle name="Total 2 2 3 2 6 3" xfId="45340"/>
    <cellStyle name="Total 2 2 3 2 6 4" xfId="45341"/>
    <cellStyle name="Total 2 2 3 2 6 5" xfId="45342"/>
    <cellStyle name="Total 2 2 3 2 7" xfId="45343"/>
    <cellStyle name="Total 2 2 3 2 7 2" xfId="45344"/>
    <cellStyle name="Total 2 2 3 2 7 2 2" xfId="45345"/>
    <cellStyle name="Total 2 2 3 2 7 2 3" xfId="45346"/>
    <cellStyle name="Total 2 2 3 2 7 2 4" xfId="45347"/>
    <cellStyle name="Total 2 2 3 2 7 2 5" xfId="45348"/>
    <cellStyle name="Total 2 2 3 2 7 2 6" xfId="45349"/>
    <cellStyle name="Total 2 2 3 2 7 2 7" xfId="45350"/>
    <cellStyle name="Total 2 2 3 2 7 3" xfId="45351"/>
    <cellStyle name="Total 2 2 3 2 7 4" xfId="45352"/>
    <cellStyle name="Total 2 2 3 2 7 5" xfId="45353"/>
    <cellStyle name="Total 2 2 3 2 8" xfId="45354"/>
    <cellStyle name="Total 2 2 3 2 8 2" xfId="45355"/>
    <cellStyle name="Total 2 2 3 2 8 3" xfId="45356"/>
    <cellStyle name="Total 2 2 3 2 8 4" xfId="45357"/>
    <cellStyle name="Total 2 2 3 2 8 5" xfId="45358"/>
    <cellStyle name="Total 2 2 3 2 8 6" xfId="45359"/>
    <cellStyle name="Total 2 2 3 2 8 7" xfId="45360"/>
    <cellStyle name="Total 2 2 3 2 8 8" xfId="45361"/>
    <cellStyle name="Total 2 2 3 2 9" xfId="45362"/>
    <cellStyle name="Total 2 2 3 2 9 2" xfId="45363"/>
    <cellStyle name="Total 2 2 3 2 9 3" xfId="45364"/>
    <cellStyle name="Total 2 2 3 2 9 4" xfId="45365"/>
    <cellStyle name="Total 2 2 3 2 9 5" xfId="45366"/>
    <cellStyle name="Total 2 2 3 2 9 6" xfId="45367"/>
    <cellStyle name="Total 2 2 3 2 9 7" xfId="45368"/>
    <cellStyle name="Total 2 2 3 3" xfId="45369"/>
    <cellStyle name="Total 2 2 3 3 10" xfId="45370"/>
    <cellStyle name="Total 2 2 3 3 10 2" xfId="45371"/>
    <cellStyle name="Total 2 2 3 3 10 3" xfId="45372"/>
    <cellStyle name="Total 2 2 3 3 10 4" xfId="45373"/>
    <cellStyle name="Total 2 2 3 3 10 5" xfId="45374"/>
    <cellStyle name="Total 2 2 3 3 11" xfId="45375"/>
    <cellStyle name="Total 2 2 3 3 11 2" xfId="45376"/>
    <cellStyle name="Total 2 2 3 3 11 3" xfId="45377"/>
    <cellStyle name="Total 2 2 3 3 11 4" xfId="45378"/>
    <cellStyle name="Total 2 2 3 3 11 5" xfId="45379"/>
    <cellStyle name="Total 2 2 3 3 12" xfId="45380"/>
    <cellStyle name="Total 2 2 3 3 12 2" xfId="45381"/>
    <cellStyle name="Total 2 2 3 3 12 3" xfId="45382"/>
    <cellStyle name="Total 2 2 3 3 12 4" xfId="45383"/>
    <cellStyle name="Total 2 2 3 3 12 5" xfId="45384"/>
    <cellStyle name="Total 2 2 3 3 13" xfId="45385"/>
    <cellStyle name="Total 2 2 3 3 13 2" xfId="45386"/>
    <cellStyle name="Total 2 2 3 3 13 3" xfId="45387"/>
    <cellStyle name="Total 2 2 3 3 13 4" xfId="45388"/>
    <cellStyle name="Total 2 2 3 3 13 5" xfId="45389"/>
    <cellStyle name="Total 2 2 3 3 14" xfId="45390"/>
    <cellStyle name="Total 2 2 3 3 14 2" xfId="45391"/>
    <cellStyle name="Total 2 2 3 3 14 3" xfId="45392"/>
    <cellStyle name="Total 2 2 3 3 14 4" xfId="45393"/>
    <cellStyle name="Total 2 2 3 3 14 5" xfId="45394"/>
    <cellStyle name="Total 2 2 3 3 15" xfId="45395"/>
    <cellStyle name="Total 2 2 3 3 15 2" xfId="45396"/>
    <cellStyle name="Total 2 2 3 3 15 3" xfId="45397"/>
    <cellStyle name="Total 2 2 3 3 15 4" xfId="45398"/>
    <cellStyle name="Total 2 2 3 3 15 5" xfId="45399"/>
    <cellStyle name="Total 2 2 3 3 16" xfId="45400"/>
    <cellStyle name="Total 2 2 3 3 16 2" xfId="45401"/>
    <cellStyle name="Total 2 2 3 3 16 3" xfId="45402"/>
    <cellStyle name="Total 2 2 3 3 16 4" xfId="45403"/>
    <cellStyle name="Total 2 2 3 3 16 5" xfId="45404"/>
    <cellStyle name="Total 2 2 3 3 17" xfId="45405"/>
    <cellStyle name="Total 2 2 3 3 17 2" xfId="45406"/>
    <cellStyle name="Total 2 2 3 3 17 3" xfId="45407"/>
    <cellStyle name="Total 2 2 3 3 17 4" xfId="45408"/>
    <cellStyle name="Total 2 2 3 3 17 5" xfId="45409"/>
    <cellStyle name="Total 2 2 3 3 18" xfId="45410"/>
    <cellStyle name="Total 2 2 3 3 18 2" xfId="45411"/>
    <cellStyle name="Total 2 2 3 3 18 3" xfId="45412"/>
    <cellStyle name="Total 2 2 3 3 18 4" xfId="45413"/>
    <cellStyle name="Total 2 2 3 3 18 5" xfId="45414"/>
    <cellStyle name="Total 2 2 3 3 19" xfId="45415"/>
    <cellStyle name="Total 2 2 3 3 2" xfId="45416"/>
    <cellStyle name="Total 2 2 3 3 2 10" xfId="45417"/>
    <cellStyle name="Total 2 2 3 3 2 10 2" xfId="45418"/>
    <cellStyle name="Total 2 2 3 3 2 10 3" xfId="45419"/>
    <cellStyle name="Total 2 2 3 3 2 10 4" xfId="45420"/>
    <cellStyle name="Total 2 2 3 3 2 10 5" xfId="45421"/>
    <cellStyle name="Total 2 2 3 3 2 11" xfId="45422"/>
    <cellStyle name="Total 2 2 3 3 2 11 2" xfId="45423"/>
    <cellStyle name="Total 2 2 3 3 2 11 3" xfId="45424"/>
    <cellStyle name="Total 2 2 3 3 2 11 4" xfId="45425"/>
    <cellStyle name="Total 2 2 3 3 2 11 5" xfId="45426"/>
    <cellStyle name="Total 2 2 3 3 2 12" xfId="45427"/>
    <cellStyle name="Total 2 2 3 3 2 12 2" xfId="45428"/>
    <cellStyle name="Total 2 2 3 3 2 12 3" xfId="45429"/>
    <cellStyle name="Total 2 2 3 3 2 12 4" xfId="45430"/>
    <cellStyle name="Total 2 2 3 3 2 12 5" xfId="45431"/>
    <cellStyle name="Total 2 2 3 3 2 13" xfId="45432"/>
    <cellStyle name="Total 2 2 3 3 2 13 2" xfId="45433"/>
    <cellStyle name="Total 2 2 3 3 2 13 3" xfId="45434"/>
    <cellStyle name="Total 2 2 3 3 2 13 4" xfId="45435"/>
    <cellStyle name="Total 2 2 3 3 2 13 5" xfId="45436"/>
    <cellStyle name="Total 2 2 3 3 2 14" xfId="45437"/>
    <cellStyle name="Total 2 2 3 3 2 14 2" xfId="45438"/>
    <cellStyle name="Total 2 2 3 3 2 14 3" xfId="45439"/>
    <cellStyle name="Total 2 2 3 3 2 14 4" xfId="45440"/>
    <cellStyle name="Total 2 2 3 3 2 14 5" xfId="45441"/>
    <cellStyle name="Total 2 2 3 3 2 15" xfId="45442"/>
    <cellStyle name="Total 2 2 3 3 2 15 2" xfId="45443"/>
    <cellStyle name="Total 2 2 3 3 2 15 3" xfId="45444"/>
    <cellStyle name="Total 2 2 3 3 2 15 4" xfId="45445"/>
    <cellStyle name="Total 2 2 3 3 2 15 5" xfId="45446"/>
    <cellStyle name="Total 2 2 3 3 2 16" xfId="45447"/>
    <cellStyle name="Total 2 2 3 3 2 16 2" xfId="45448"/>
    <cellStyle name="Total 2 2 3 3 2 16 3" xfId="45449"/>
    <cellStyle name="Total 2 2 3 3 2 16 4" xfId="45450"/>
    <cellStyle name="Total 2 2 3 3 2 16 5" xfId="45451"/>
    <cellStyle name="Total 2 2 3 3 2 17" xfId="45452"/>
    <cellStyle name="Total 2 2 3 3 2 17 2" xfId="45453"/>
    <cellStyle name="Total 2 2 3 3 2 17 3" xfId="45454"/>
    <cellStyle name="Total 2 2 3 3 2 17 4" xfId="45455"/>
    <cellStyle name="Total 2 2 3 3 2 17 5" xfId="45456"/>
    <cellStyle name="Total 2 2 3 3 2 18" xfId="45457"/>
    <cellStyle name="Total 2 2 3 3 2 18 2" xfId="45458"/>
    <cellStyle name="Total 2 2 3 3 2 18 3" xfId="45459"/>
    <cellStyle name="Total 2 2 3 3 2 18 4" xfId="45460"/>
    <cellStyle name="Total 2 2 3 3 2 18 5" xfId="45461"/>
    <cellStyle name="Total 2 2 3 3 2 19" xfId="45462"/>
    <cellStyle name="Total 2 2 3 3 2 2" xfId="45463"/>
    <cellStyle name="Total 2 2 3 3 2 2 2" xfId="45464"/>
    <cellStyle name="Total 2 2 3 3 2 2 2 2" xfId="45465"/>
    <cellStyle name="Total 2 2 3 3 2 2 2 3" xfId="45466"/>
    <cellStyle name="Total 2 2 3 3 2 2 2 4" xfId="45467"/>
    <cellStyle name="Total 2 2 3 3 2 2 2 5" xfId="45468"/>
    <cellStyle name="Total 2 2 3 3 2 2 2 6" xfId="45469"/>
    <cellStyle name="Total 2 2 3 3 2 2 2 7" xfId="45470"/>
    <cellStyle name="Total 2 2 3 3 2 2 3" xfId="45471"/>
    <cellStyle name="Total 2 2 3 3 2 2 4" xfId="45472"/>
    <cellStyle name="Total 2 2 3 3 2 2 5" xfId="45473"/>
    <cellStyle name="Total 2 2 3 3 2 3" xfId="45474"/>
    <cellStyle name="Total 2 2 3 3 2 3 2" xfId="45475"/>
    <cellStyle name="Total 2 2 3 3 2 3 2 2" xfId="45476"/>
    <cellStyle name="Total 2 2 3 3 2 3 2 3" xfId="45477"/>
    <cellStyle name="Total 2 2 3 3 2 3 2 4" xfId="45478"/>
    <cellStyle name="Total 2 2 3 3 2 3 2 5" xfId="45479"/>
    <cellStyle name="Total 2 2 3 3 2 3 2 6" xfId="45480"/>
    <cellStyle name="Total 2 2 3 3 2 3 2 7" xfId="45481"/>
    <cellStyle name="Total 2 2 3 3 2 3 3" xfId="45482"/>
    <cellStyle name="Total 2 2 3 3 2 3 4" xfId="45483"/>
    <cellStyle name="Total 2 2 3 3 2 3 5" xfId="45484"/>
    <cellStyle name="Total 2 2 3 3 2 4" xfId="45485"/>
    <cellStyle name="Total 2 2 3 3 2 4 2" xfId="45486"/>
    <cellStyle name="Total 2 2 3 3 2 4 2 2" xfId="45487"/>
    <cellStyle name="Total 2 2 3 3 2 4 2 3" xfId="45488"/>
    <cellStyle name="Total 2 2 3 3 2 4 2 4" xfId="45489"/>
    <cellStyle name="Total 2 2 3 3 2 4 2 5" xfId="45490"/>
    <cellStyle name="Total 2 2 3 3 2 4 2 6" xfId="45491"/>
    <cellStyle name="Total 2 2 3 3 2 4 2 7" xfId="45492"/>
    <cellStyle name="Total 2 2 3 3 2 4 3" xfId="45493"/>
    <cellStyle name="Total 2 2 3 3 2 4 4" xfId="45494"/>
    <cellStyle name="Total 2 2 3 3 2 4 5" xfId="45495"/>
    <cellStyle name="Total 2 2 3 3 2 5" xfId="45496"/>
    <cellStyle name="Total 2 2 3 3 2 5 2" xfId="45497"/>
    <cellStyle name="Total 2 2 3 3 2 5 3" xfId="45498"/>
    <cellStyle name="Total 2 2 3 3 2 5 4" xfId="45499"/>
    <cellStyle name="Total 2 2 3 3 2 5 5" xfId="45500"/>
    <cellStyle name="Total 2 2 3 3 2 5 6" xfId="45501"/>
    <cellStyle name="Total 2 2 3 3 2 5 7" xfId="45502"/>
    <cellStyle name="Total 2 2 3 3 2 5 8" xfId="45503"/>
    <cellStyle name="Total 2 2 3 3 2 6" xfId="45504"/>
    <cellStyle name="Total 2 2 3 3 2 6 2" xfId="45505"/>
    <cellStyle name="Total 2 2 3 3 2 6 3" xfId="45506"/>
    <cellStyle name="Total 2 2 3 3 2 6 4" xfId="45507"/>
    <cellStyle name="Total 2 2 3 3 2 6 5" xfId="45508"/>
    <cellStyle name="Total 2 2 3 3 2 6 6" xfId="45509"/>
    <cellStyle name="Total 2 2 3 3 2 6 7" xfId="45510"/>
    <cellStyle name="Total 2 2 3 3 2 7" xfId="45511"/>
    <cellStyle name="Total 2 2 3 3 2 7 2" xfId="45512"/>
    <cellStyle name="Total 2 2 3 3 2 7 3" xfId="45513"/>
    <cellStyle name="Total 2 2 3 3 2 7 4" xfId="45514"/>
    <cellStyle name="Total 2 2 3 3 2 7 5" xfId="45515"/>
    <cellStyle name="Total 2 2 3 3 2 8" xfId="45516"/>
    <cellStyle name="Total 2 2 3 3 2 8 2" xfId="45517"/>
    <cellStyle name="Total 2 2 3 3 2 8 3" xfId="45518"/>
    <cellStyle name="Total 2 2 3 3 2 8 4" xfId="45519"/>
    <cellStyle name="Total 2 2 3 3 2 8 5" xfId="45520"/>
    <cellStyle name="Total 2 2 3 3 2 9" xfId="45521"/>
    <cellStyle name="Total 2 2 3 3 2 9 2" xfId="45522"/>
    <cellStyle name="Total 2 2 3 3 2 9 3" xfId="45523"/>
    <cellStyle name="Total 2 2 3 3 2 9 4" xfId="45524"/>
    <cellStyle name="Total 2 2 3 3 2 9 5" xfId="45525"/>
    <cellStyle name="Total 2 2 3 3 3" xfId="45526"/>
    <cellStyle name="Total 2 2 3 3 3 10" xfId="45527"/>
    <cellStyle name="Total 2 2 3 3 3 2" xfId="45528"/>
    <cellStyle name="Total 2 2 3 3 3 2 2" xfId="45529"/>
    <cellStyle name="Total 2 2 3 3 3 2 2 2" xfId="45530"/>
    <cellStyle name="Total 2 2 3 3 3 2 2 3" xfId="45531"/>
    <cellStyle name="Total 2 2 3 3 3 2 2 4" xfId="45532"/>
    <cellStyle name="Total 2 2 3 3 3 2 2 5" xfId="45533"/>
    <cellStyle name="Total 2 2 3 3 3 2 2 6" xfId="45534"/>
    <cellStyle name="Total 2 2 3 3 3 2 2 7" xfId="45535"/>
    <cellStyle name="Total 2 2 3 3 3 2 3" xfId="45536"/>
    <cellStyle name="Total 2 2 3 3 3 2 4" xfId="45537"/>
    <cellStyle name="Total 2 2 3 3 3 3" xfId="45538"/>
    <cellStyle name="Total 2 2 3 3 3 3 2" xfId="45539"/>
    <cellStyle name="Total 2 2 3 3 3 3 2 2" xfId="45540"/>
    <cellStyle name="Total 2 2 3 3 3 3 2 3" xfId="45541"/>
    <cellStyle name="Total 2 2 3 3 3 3 2 4" xfId="45542"/>
    <cellStyle name="Total 2 2 3 3 3 3 2 5" xfId="45543"/>
    <cellStyle name="Total 2 2 3 3 3 3 2 6" xfId="45544"/>
    <cellStyle name="Total 2 2 3 3 3 3 2 7" xfId="45545"/>
    <cellStyle name="Total 2 2 3 3 3 3 3" xfId="45546"/>
    <cellStyle name="Total 2 2 3 3 3 3 4" xfId="45547"/>
    <cellStyle name="Total 2 2 3 3 3 4" xfId="45548"/>
    <cellStyle name="Total 2 2 3 3 3 4 2" xfId="45549"/>
    <cellStyle name="Total 2 2 3 3 3 4 2 2" xfId="45550"/>
    <cellStyle name="Total 2 2 3 3 3 4 2 3" xfId="45551"/>
    <cellStyle name="Total 2 2 3 3 3 4 2 4" xfId="45552"/>
    <cellStyle name="Total 2 2 3 3 3 4 2 5" xfId="45553"/>
    <cellStyle name="Total 2 2 3 3 3 4 2 6" xfId="45554"/>
    <cellStyle name="Total 2 2 3 3 3 4 2 7" xfId="45555"/>
    <cellStyle name="Total 2 2 3 3 3 4 3" xfId="45556"/>
    <cellStyle name="Total 2 2 3 3 3 4 4" xfId="45557"/>
    <cellStyle name="Total 2 2 3 3 3 5" xfId="45558"/>
    <cellStyle name="Total 2 2 3 3 3 5 2" xfId="45559"/>
    <cellStyle name="Total 2 2 3 3 3 5 3" xfId="45560"/>
    <cellStyle name="Total 2 2 3 3 3 5 4" xfId="45561"/>
    <cellStyle name="Total 2 2 3 3 3 5 5" xfId="45562"/>
    <cellStyle name="Total 2 2 3 3 3 5 6" xfId="45563"/>
    <cellStyle name="Total 2 2 3 3 3 5 7" xfId="45564"/>
    <cellStyle name="Total 2 2 3 3 3 5 8" xfId="45565"/>
    <cellStyle name="Total 2 2 3 3 3 6" xfId="45566"/>
    <cellStyle name="Total 2 2 3 3 3 6 2" xfId="45567"/>
    <cellStyle name="Total 2 2 3 3 3 6 3" xfId="45568"/>
    <cellStyle name="Total 2 2 3 3 3 6 4" xfId="45569"/>
    <cellStyle name="Total 2 2 3 3 3 6 5" xfId="45570"/>
    <cellStyle name="Total 2 2 3 3 3 6 6" xfId="45571"/>
    <cellStyle name="Total 2 2 3 3 3 6 7" xfId="45572"/>
    <cellStyle name="Total 2 2 3 3 3 7" xfId="45573"/>
    <cellStyle name="Total 2 2 3 3 3 8" xfId="45574"/>
    <cellStyle name="Total 2 2 3 3 3 9" xfId="45575"/>
    <cellStyle name="Total 2 2 3 3 4" xfId="45576"/>
    <cellStyle name="Total 2 2 3 3 4 2" xfId="45577"/>
    <cellStyle name="Total 2 2 3 3 4 2 2" xfId="45578"/>
    <cellStyle name="Total 2 2 3 3 4 2 3" xfId="45579"/>
    <cellStyle name="Total 2 2 3 3 4 2 4" xfId="45580"/>
    <cellStyle name="Total 2 2 3 3 4 2 5" xfId="45581"/>
    <cellStyle name="Total 2 2 3 3 4 2 6" xfId="45582"/>
    <cellStyle name="Total 2 2 3 3 4 2 7" xfId="45583"/>
    <cellStyle name="Total 2 2 3 3 4 3" xfId="45584"/>
    <cellStyle name="Total 2 2 3 3 4 4" xfId="45585"/>
    <cellStyle name="Total 2 2 3 3 4 5" xfId="45586"/>
    <cellStyle name="Total 2 2 3 3 5" xfId="45587"/>
    <cellStyle name="Total 2 2 3 3 5 2" xfId="45588"/>
    <cellStyle name="Total 2 2 3 3 5 2 2" xfId="45589"/>
    <cellStyle name="Total 2 2 3 3 5 2 3" xfId="45590"/>
    <cellStyle name="Total 2 2 3 3 5 2 4" xfId="45591"/>
    <cellStyle name="Total 2 2 3 3 5 2 5" xfId="45592"/>
    <cellStyle name="Total 2 2 3 3 5 2 6" xfId="45593"/>
    <cellStyle name="Total 2 2 3 3 5 2 7" xfId="45594"/>
    <cellStyle name="Total 2 2 3 3 5 3" xfId="45595"/>
    <cellStyle name="Total 2 2 3 3 5 4" xfId="45596"/>
    <cellStyle name="Total 2 2 3 3 5 5" xfId="45597"/>
    <cellStyle name="Total 2 2 3 3 6" xfId="45598"/>
    <cellStyle name="Total 2 2 3 3 6 2" xfId="45599"/>
    <cellStyle name="Total 2 2 3 3 6 2 2" xfId="45600"/>
    <cellStyle name="Total 2 2 3 3 6 2 3" xfId="45601"/>
    <cellStyle name="Total 2 2 3 3 6 2 4" xfId="45602"/>
    <cellStyle name="Total 2 2 3 3 6 2 5" xfId="45603"/>
    <cellStyle name="Total 2 2 3 3 6 2 6" xfId="45604"/>
    <cellStyle name="Total 2 2 3 3 6 2 7" xfId="45605"/>
    <cellStyle name="Total 2 2 3 3 6 3" xfId="45606"/>
    <cellStyle name="Total 2 2 3 3 6 4" xfId="45607"/>
    <cellStyle name="Total 2 2 3 3 6 5" xfId="45608"/>
    <cellStyle name="Total 2 2 3 3 7" xfId="45609"/>
    <cellStyle name="Total 2 2 3 3 7 2" xfId="45610"/>
    <cellStyle name="Total 2 2 3 3 7 2 2" xfId="45611"/>
    <cellStyle name="Total 2 2 3 3 7 2 3" xfId="45612"/>
    <cellStyle name="Total 2 2 3 3 7 2 4" xfId="45613"/>
    <cellStyle name="Total 2 2 3 3 7 2 5" xfId="45614"/>
    <cellStyle name="Total 2 2 3 3 7 2 6" xfId="45615"/>
    <cellStyle name="Total 2 2 3 3 7 2 7" xfId="45616"/>
    <cellStyle name="Total 2 2 3 3 7 3" xfId="45617"/>
    <cellStyle name="Total 2 2 3 3 7 4" xfId="45618"/>
    <cellStyle name="Total 2 2 3 3 7 5" xfId="45619"/>
    <cellStyle name="Total 2 2 3 3 8" xfId="45620"/>
    <cellStyle name="Total 2 2 3 3 8 2" xfId="45621"/>
    <cellStyle name="Total 2 2 3 3 8 3" xfId="45622"/>
    <cellStyle name="Total 2 2 3 3 8 4" xfId="45623"/>
    <cellStyle name="Total 2 2 3 3 8 5" xfId="45624"/>
    <cellStyle name="Total 2 2 3 3 8 6" xfId="45625"/>
    <cellStyle name="Total 2 2 3 3 8 7" xfId="45626"/>
    <cellStyle name="Total 2 2 3 3 8 8" xfId="45627"/>
    <cellStyle name="Total 2 2 3 3 9" xfId="45628"/>
    <cellStyle name="Total 2 2 3 3 9 2" xfId="45629"/>
    <cellStyle name="Total 2 2 3 3 9 3" xfId="45630"/>
    <cellStyle name="Total 2 2 3 3 9 4" xfId="45631"/>
    <cellStyle name="Total 2 2 3 3 9 5" xfId="45632"/>
    <cellStyle name="Total 2 2 3 3 9 6" xfId="45633"/>
    <cellStyle name="Total 2 2 3 3 9 7" xfId="45634"/>
    <cellStyle name="Total 2 2 3 4" xfId="45635"/>
    <cellStyle name="Total 2 2 3 4 10" xfId="45636"/>
    <cellStyle name="Total 2 2 3 4 10 2" xfId="45637"/>
    <cellStyle name="Total 2 2 3 4 10 3" xfId="45638"/>
    <cellStyle name="Total 2 2 3 4 10 4" xfId="45639"/>
    <cellStyle name="Total 2 2 3 4 10 5" xfId="45640"/>
    <cellStyle name="Total 2 2 3 4 11" xfId="45641"/>
    <cellStyle name="Total 2 2 3 4 11 2" xfId="45642"/>
    <cellStyle name="Total 2 2 3 4 11 3" xfId="45643"/>
    <cellStyle name="Total 2 2 3 4 11 4" xfId="45644"/>
    <cellStyle name="Total 2 2 3 4 11 5" xfId="45645"/>
    <cellStyle name="Total 2 2 3 4 12" xfId="45646"/>
    <cellStyle name="Total 2 2 3 4 12 2" xfId="45647"/>
    <cellStyle name="Total 2 2 3 4 12 3" xfId="45648"/>
    <cellStyle name="Total 2 2 3 4 12 4" xfId="45649"/>
    <cellStyle name="Total 2 2 3 4 12 5" xfId="45650"/>
    <cellStyle name="Total 2 2 3 4 13" xfId="45651"/>
    <cellStyle name="Total 2 2 3 4 13 2" xfId="45652"/>
    <cellStyle name="Total 2 2 3 4 13 3" xfId="45653"/>
    <cellStyle name="Total 2 2 3 4 13 4" xfId="45654"/>
    <cellStyle name="Total 2 2 3 4 13 5" xfId="45655"/>
    <cellStyle name="Total 2 2 3 4 14" xfId="45656"/>
    <cellStyle name="Total 2 2 3 4 14 2" xfId="45657"/>
    <cellStyle name="Total 2 2 3 4 14 3" xfId="45658"/>
    <cellStyle name="Total 2 2 3 4 14 4" xfId="45659"/>
    <cellStyle name="Total 2 2 3 4 14 5" xfId="45660"/>
    <cellStyle name="Total 2 2 3 4 15" xfId="45661"/>
    <cellStyle name="Total 2 2 3 4 15 2" xfId="45662"/>
    <cellStyle name="Total 2 2 3 4 15 3" xfId="45663"/>
    <cellStyle name="Total 2 2 3 4 15 4" xfId="45664"/>
    <cellStyle name="Total 2 2 3 4 15 5" xfId="45665"/>
    <cellStyle name="Total 2 2 3 4 16" xfId="45666"/>
    <cellStyle name="Total 2 2 3 4 16 2" xfId="45667"/>
    <cellStyle name="Total 2 2 3 4 16 3" xfId="45668"/>
    <cellStyle name="Total 2 2 3 4 16 4" xfId="45669"/>
    <cellStyle name="Total 2 2 3 4 16 5" xfId="45670"/>
    <cellStyle name="Total 2 2 3 4 17" xfId="45671"/>
    <cellStyle name="Total 2 2 3 4 17 2" xfId="45672"/>
    <cellStyle name="Total 2 2 3 4 17 3" xfId="45673"/>
    <cellStyle name="Total 2 2 3 4 17 4" xfId="45674"/>
    <cellStyle name="Total 2 2 3 4 17 5" xfId="45675"/>
    <cellStyle name="Total 2 2 3 4 18" xfId="45676"/>
    <cellStyle name="Total 2 2 3 4 18 2" xfId="45677"/>
    <cellStyle name="Total 2 2 3 4 18 3" xfId="45678"/>
    <cellStyle name="Total 2 2 3 4 18 4" xfId="45679"/>
    <cellStyle name="Total 2 2 3 4 18 5" xfId="45680"/>
    <cellStyle name="Total 2 2 3 4 19" xfId="45681"/>
    <cellStyle name="Total 2 2 3 4 2" xfId="45682"/>
    <cellStyle name="Total 2 2 3 4 2 2" xfId="45683"/>
    <cellStyle name="Total 2 2 3 4 2 2 2" xfId="45684"/>
    <cellStyle name="Total 2 2 3 4 2 2 3" xfId="45685"/>
    <cellStyle name="Total 2 2 3 4 2 2 4" xfId="45686"/>
    <cellStyle name="Total 2 2 3 4 2 2 5" xfId="45687"/>
    <cellStyle name="Total 2 2 3 4 2 2 6" xfId="45688"/>
    <cellStyle name="Total 2 2 3 4 2 2 7" xfId="45689"/>
    <cellStyle name="Total 2 2 3 4 2 3" xfId="45690"/>
    <cellStyle name="Total 2 2 3 4 2 4" xfId="45691"/>
    <cellStyle name="Total 2 2 3 4 2 5" xfId="45692"/>
    <cellStyle name="Total 2 2 3 4 3" xfId="45693"/>
    <cellStyle name="Total 2 2 3 4 3 2" xfId="45694"/>
    <cellStyle name="Total 2 2 3 4 3 2 2" xfId="45695"/>
    <cellStyle name="Total 2 2 3 4 3 2 3" xfId="45696"/>
    <cellStyle name="Total 2 2 3 4 3 2 4" xfId="45697"/>
    <cellStyle name="Total 2 2 3 4 3 2 5" xfId="45698"/>
    <cellStyle name="Total 2 2 3 4 3 2 6" xfId="45699"/>
    <cellStyle name="Total 2 2 3 4 3 2 7" xfId="45700"/>
    <cellStyle name="Total 2 2 3 4 3 3" xfId="45701"/>
    <cellStyle name="Total 2 2 3 4 3 4" xfId="45702"/>
    <cellStyle name="Total 2 2 3 4 3 5" xfId="45703"/>
    <cellStyle name="Total 2 2 3 4 4" xfId="45704"/>
    <cellStyle name="Total 2 2 3 4 4 2" xfId="45705"/>
    <cellStyle name="Total 2 2 3 4 4 2 2" xfId="45706"/>
    <cellStyle name="Total 2 2 3 4 4 2 3" xfId="45707"/>
    <cellStyle name="Total 2 2 3 4 4 2 4" xfId="45708"/>
    <cellStyle name="Total 2 2 3 4 4 2 5" xfId="45709"/>
    <cellStyle name="Total 2 2 3 4 4 2 6" xfId="45710"/>
    <cellStyle name="Total 2 2 3 4 4 2 7" xfId="45711"/>
    <cellStyle name="Total 2 2 3 4 4 3" xfId="45712"/>
    <cellStyle name="Total 2 2 3 4 4 4" xfId="45713"/>
    <cellStyle name="Total 2 2 3 4 4 5" xfId="45714"/>
    <cellStyle name="Total 2 2 3 4 5" xfId="45715"/>
    <cellStyle name="Total 2 2 3 4 5 2" xfId="45716"/>
    <cellStyle name="Total 2 2 3 4 5 3" xfId="45717"/>
    <cellStyle name="Total 2 2 3 4 5 4" xfId="45718"/>
    <cellStyle name="Total 2 2 3 4 5 5" xfId="45719"/>
    <cellStyle name="Total 2 2 3 4 5 6" xfId="45720"/>
    <cellStyle name="Total 2 2 3 4 5 7" xfId="45721"/>
    <cellStyle name="Total 2 2 3 4 5 8" xfId="45722"/>
    <cellStyle name="Total 2 2 3 4 6" xfId="45723"/>
    <cellStyle name="Total 2 2 3 4 6 2" xfId="45724"/>
    <cellStyle name="Total 2 2 3 4 6 3" xfId="45725"/>
    <cellStyle name="Total 2 2 3 4 6 4" xfId="45726"/>
    <cellStyle name="Total 2 2 3 4 6 5" xfId="45727"/>
    <cellStyle name="Total 2 2 3 4 6 6" xfId="45728"/>
    <cellStyle name="Total 2 2 3 4 6 7" xfId="45729"/>
    <cellStyle name="Total 2 2 3 4 7" xfId="45730"/>
    <cellStyle name="Total 2 2 3 4 7 2" xfId="45731"/>
    <cellStyle name="Total 2 2 3 4 7 3" xfId="45732"/>
    <cellStyle name="Total 2 2 3 4 7 4" xfId="45733"/>
    <cellStyle name="Total 2 2 3 4 7 5" xfId="45734"/>
    <cellStyle name="Total 2 2 3 4 8" xfId="45735"/>
    <cellStyle name="Total 2 2 3 4 8 2" xfId="45736"/>
    <cellStyle name="Total 2 2 3 4 8 3" xfId="45737"/>
    <cellStyle name="Total 2 2 3 4 8 4" xfId="45738"/>
    <cellStyle name="Total 2 2 3 4 8 5" xfId="45739"/>
    <cellStyle name="Total 2 2 3 4 9" xfId="45740"/>
    <cellStyle name="Total 2 2 3 4 9 2" xfId="45741"/>
    <cellStyle name="Total 2 2 3 4 9 3" xfId="45742"/>
    <cellStyle name="Total 2 2 3 4 9 4" xfId="45743"/>
    <cellStyle name="Total 2 2 3 4 9 5" xfId="45744"/>
    <cellStyle name="Total 2 2 3 5" xfId="45745"/>
    <cellStyle name="Total 2 2 3 5 10" xfId="45746"/>
    <cellStyle name="Total 2 2 3 5 2" xfId="45747"/>
    <cellStyle name="Total 2 2 3 5 2 2" xfId="45748"/>
    <cellStyle name="Total 2 2 3 5 2 2 2" xfId="45749"/>
    <cellStyle name="Total 2 2 3 5 2 2 3" xfId="45750"/>
    <cellStyle name="Total 2 2 3 5 2 2 4" xfId="45751"/>
    <cellStyle name="Total 2 2 3 5 2 2 5" xfId="45752"/>
    <cellStyle name="Total 2 2 3 5 2 2 6" xfId="45753"/>
    <cellStyle name="Total 2 2 3 5 2 2 7" xfId="45754"/>
    <cellStyle name="Total 2 2 3 5 2 3" xfId="45755"/>
    <cellStyle name="Total 2 2 3 5 2 4" xfId="45756"/>
    <cellStyle name="Total 2 2 3 5 3" xfId="45757"/>
    <cellStyle name="Total 2 2 3 5 3 2" xfId="45758"/>
    <cellStyle name="Total 2 2 3 5 3 2 2" xfId="45759"/>
    <cellStyle name="Total 2 2 3 5 3 2 3" xfId="45760"/>
    <cellStyle name="Total 2 2 3 5 3 2 4" xfId="45761"/>
    <cellStyle name="Total 2 2 3 5 3 2 5" xfId="45762"/>
    <cellStyle name="Total 2 2 3 5 3 2 6" xfId="45763"/>
    <cellStyle name="Total 2 2 3 5 3 2 7" xfId="45764"/>
    <cellStyle name="Total 2 2 3 5 3 3" xfId="45765"/>
    <cellStyle name="Total 2 2 3 5 3 4" xfId="45766"/>
    <cellStyle name="Total 2 2 3 5 4" xfId="45767"/>
    <cellStyle name="Total 2 2 3 5 4 2" xfId="45768"/>
    <cellStyle name="Total 2 2 3 5 4 2 2" xfId="45769"/>
    <cellStyle name="Total 2 2 3 5 4 2 3" xfId="45770"/>
    <cellStyle name="Total 2 2 3 5 4 2 4" xfId="45771"/>
    <cellStyle name="Total 2 2 3 5 4 2 5" xfId="45772"/>
    <cellStyle name="Total 2 2 3 5 4 2 6" xfId="45773"/>
    <cellStyle name="Total 2 2 3 5 4 2 7" xfId="45774"/>
    <cellStyle name="Total 2 2 3 5 4 3" xfId="45775"/>
    <cellStyle name="Total 2 2 3 5 4 4" xfId="45776"/>
    <cellStyle name="Total 2 2 3 5 5" xfId="45777"/>
    <cellStyle name="Total 2 2 3 5 5 2" xfId="45778"/>
    <cellStyle name="Total 2 2 3 5 5 3" xfId="45779"/>
    <cellStyle name="Total 2 2 3 5 5 4" xfId="45780"/>
    <cellStyle name="Total 2 2 3 5 5 5" xfId="45781"/>
    <cellStyle name="Total 2 2 3 5 5 6" xfId="45782"/>
    <cellStyle name="Total 2 2 3 5 5 7" xfId="45783"/>
    <cellStyle name="Total 2 2 3 5 5 8" xfId="45784"/>
    <cellStyle name="Total 2 2 3 5 6" xfId="45785"/>
    <cellStyle name="Total 2 2 3 5 6 2" xfId="45786"/>
    <cellStyle name="Total 2 2 3 5 6 3" xfId="45787"/>
    <cellStyle name="Total 2 2 3 5 6 4" xfId="45788"/>
    <cellStyle name="Total 2 2 3 5 6 5" xfId="45789"/>
    <cellStyle name="Total 2 2 3 5 6 6" xfId="45790"/>
    <cellStyle name="Total 2 2 3 5 6 7" xfId="45791"/>
    <cellStyle name="Total 2 2 3 5 7" xfId="45792"/>
    <cellStyle name="Total 2 2 3 5 8" xfId="45793"/>
    <cellStyle name="Total 2 2 3 5 9" xfId="45794"/>
    <cellStyle name="Total 2 2 3 6" xfId="45795"/>
    <cellStyle name="Total 2 2 3 6 2" xfId="45796"/>
    <cellStyle name="Total 2 2 3 6 2 2" xfId="45797"/>
    <cellStyle name="Total 2 2 3 6 2 3" xfId="45798"/>
    <cellStyle name="Total 2 2 3 6 2 4" xfId="45799"/>
    <cellStyle name="Total 2 2 3 6 2 5" xfId="45800"/>
    <cellStyle name="Total 2 2 3 6 2 6" xfId="45801"/>
    <cellStyle name="Total 2 2 3 6 2 7" xfId="45802"/>
    <cellStyle name="Total 2 2 3 6 3" xfId="45803"/>
    <cellStyle name="Total 2 2 3 6 4" xfId="45804"/>
    <cellStyle name="Total 2 2 3 6 5" xfId="45805"/>
    <cellStyle name="Total 2 2 3 7" xfId="45806"/>
    <cellStyle name="Total 2 2 3 7 2" xfId="45807"/>
    <cellStyle name="Total 2 2 3 7 2 2" xfId="45808"/>
    <cellStyle name="Total 2 2 3 7 2 3" xfId="45809"/>
    <cellStyle name="Total 2 2 3 7 2 4" xfId="45810"/>
    <cellStyle name="Total 2 2 3 7 2 5" xfId="45811"/>
    <cellStyle name="Total 2 2 3 7 2 6" xfId="45812"/>
    <cellStyle name="Total 2 2 3 7 2 7" xfId="45813"/>
    <cellStyle name="Total 2 2 3 7 3" xfId="45814"/>
    <cellStyle name="Total 2 2 3 7 4" xfId="45815"/>
    <cellStyle name="Total 2 2 3 7 5" xfId="45816"/>
    <cellStyle name="Total 2 2 3 8" xfId="45817"/>
    <cellStyle name="Total 2 2 3 8 2" xfId="45818"/>
    <cellStyle name="Total 2 2 3 8 2 2" xfId="45819"/>
    <cellStyle name="Total 2 2 3 8 2 3" xfId="45820"/>
    <cellStyle name="Total 2 2 3 8 2 4" xfId="45821"/>
    <cellStyle name="Total 2 2 3 8 2 5" xfId="45822"/>
    <cellStyle name="Total 2 2 3 8 2 6" xfId="45823"/>
    <cellStyle name="Total 2 2 3 8 2 7" xfId="45824"/>
    <cellStyle name="Total 2 2 3 8 3" xfId="45825"/>
    <cellStyle name="Total 2 2 3 8 4" xfId="45826"/>
    <cellStyle name="Total 2 2 3 8 5" xfId="45827"/>
    <cellStyle name="Total 2 2 3 9" xfId="45828"/>
    <cellStyle name="Total 2 2 3 9 2" xfId="45829"/>
    <cellStyle name="Total 2 2 3 9 2 2" xfId="45830"/>
    <cellStyle name="Total 2 2 3 9 2 3" xfId="45831"/>
    <cellStyle name="Total 2 2 3 9 2 4" xfId="45832"/>
    <cellStyle name="Total 2 2 3 9 2 5" xfId="45833"/>
    <cellStyle name="Total 2 2 3 9 2 6" xfId="45834"/>
    <cellStyle name="Total 2 2 3 9 2 7" xfId="45835"/>
    <cellStyle name="Total 2 2 3 9 3" xfId="45836"/>
    <cellStyle name="Total 2 2 3 9 4" xfId="45837"/>
    <cellStyle name="Total 2 2 3 9 5" xfId="45838"/>
    <cellStyle name="Total 2 2 4" xfId="45839"/>
    <cellStyle name="Total 2 2 4 10" xfId="45840"/>
    <cellStyle name="Total 2 2 4 10 2" xfId="45841"/>
    <cellStyle name="Total 2 2 4 10 3" xfId="45842"/>
    <cellStyle name="Total 2 2 4 10 4" xfId="45843"/>
    <cellStyle name="Total 2 2 4 10 5" xfId="45844"/>
    <cellStyle name="Total 2 2 4 11" xfId="45845"/>
    <cellStyle name="Total 2 2 4 11 2" xfId="45846"/>
    <cellStyle name="Total 2 2 4 11 3" xfId="45847"/>
    <cellStyle name="Total 2 2 4 11 4" xfId="45848"/>
    <cellStyle name="Total 2 2 4 11 5" xfId="45849"/>
    <cellStyle name="Total 2 2 4 12" xfId="45850"/>
    <cellStyle name="Total 2 2 4 12 2" xfId="45851"/>
    <cellStyle name="Total 2 2 4 12 3" xfId="45852"/>
    <cellStyle name="Total 2 2 4 12 4" xfId="45853"/>
    <cellStyle name="Total 2 2 4 12 5" xfId="45854"/>
    <cellStyle name="Total 2 2 4 13" xfId="45855"/>
    <cellStyle name="Total 2 2 4 13 2" xfId="45856"/>
    <cellStyle name="Total 2 2 4 13 3" xfId="45857"/>
    <cellStyle name="Total 2 2 4 13 4" xfId="45858"/>
    <cellStyle name="Total 2 2 4 13 5" xfId="45859"/>
    <cellStyle name="Total 2 2 4 14" xfId="45860"/>
    <cellStyle name="Total 2 2 4 14 2" xfId="45861"/>
    <cellStyle name="Total 2 2 4 14 3" xfId="45862"/>
    <cellStyle name="Total 2 2 4 14 4" xfId="45863"/>
    <cellStyle name="Total 2 2 4 14 5" xfId="45864"/>
    <cellStyle name="Total 2 2 4 15" xfId="45865"/>
    <cellStyle name="Total 2 2 4 15 2" xfId="45866"/>
    <cellStyle name="Total 2 2 4 15 3" xfId="45867"/>
    <cellStyle name="Total 2 2 4 15 4" xfId="45868"/>
    <cellStyle name="Total 2 2 4 15 5" xfId="45869"/>
    <cellStyle name="Total 2 2 4 16" xfId="45870"/>
    <cellStyle name="Total 2 2 4 16 2" xfId="45871"/>
    <cellStyle name="Total 2 2 4 16 3" xfId="45872"/>
    <cellStyle name="Total 2 2 4 16 4" xfId="45873"/>
    <cellStyle name="Total 2 2 4 16 5" xfId="45874"/>
    <cellStyle name="Total 2 2 4 17" xfId="45875"/>
    <cellStyle name="Total 2 2 4 17 2" xfId="45876"/>
    <cellStyle name="Total 2 2 4 17 3" xfId="45877"/>
    <cellStyle name="Total 2 2 4 17 4" xfId="45878"/>
    <cellStyle name="Total 2 2 4 17 5" xfId="45879"/>
    <cellStyle name="Total 2 2 4 18" xfId="45880"/>
    <cellStyle name="Total 2 2 4 18 2" xfId="45881"/>
    <cellStyle name="Total 2 2 4 18 3" xfId="45882"/>
    <cellStyle name="Total 2 2 4 18 4" xfId="45883"/>
    <cellStyle name="Total 2 2 4 18 5" xfId="45884"/>
    <cellStyle name="Total 2 2 4 19" xfId="45885"/>
    <cellStyle name="Total 2 2 4 2" xfId="45886"/>
    <cellStyle name="Total 2 2 4 2 10" xfId="45887"/>
    <cellStyle name="Total 2 2 4 2 10 2" xfId="45888"/>
    <cellStyle name="Total 2 2 4 2 10 3" xfId="45889"/>
    <cellStyle name="Total 2 2 4 2 10 4" xfId="45890"/>
    <cellStyle name="Total 2 2 4 2 10 5" xfId="45891"/>
    <cellStyle name="Total 2 2 4 2 11" xfId="45892"/>
    <cellStyle name="Total 2 2 4 2 11 2" xfId="45893"/>
    <cellStyle name="Total 2 2 4 2 11 3" xfId="45894"/>
    <cellStyle name="Total 2 2 4 2 11 4" xfId="45895"/>
    <cellStyle name="Total 2 2 4 2 11 5" xfId="45896"/>
    <cellStyle name="Total 2 2 4 2 12" xfId="45897"/>
    <cellStyle name="Total 2 2 4 2 12 2" xfId="45898"/>
    <cellStyle name="Total 2 2 4 2 12 3" xfId="45899"/>
    <cellStyle name="Total 2 2 4 2 12 4" xfId="45900"/>
    <cellStyle name="Total 2 2 4 2 12 5" xfId="45901"/>
    <cellStyle name="Total 2 2 4 2 13" xfId="45902"/>
    <cellStyle name="Total 2 2 4 2 13 2" xfId="45903"/>
    <cellStyle name="Total 2 2 4 2 13 3" xfId="45904"/>
    <cellStyle name="Total 2 2 4 2 13 4" xfId="45905"/>
    <cellStyle name="Total 2 2 4 2 13 5" xfId="45906"/>
    <cellStyle name="Total 2 2 4 2 14" xfId="45907"/>
    <cellStyle name="Total 2 2 4 2 14 2" xfId="45908"/>
    <cellStyle name="Total 2 2 4 2 14 3" xfId="45909"/>
    <cellStyle name="Total 2 2 4 2 14 4" xfId="45910"/>
    <cellStyle name="Total 2 2 4 2 14 5" xfId="45911"/>
    <cellStyle name="Total 2 2 4 2 15" xfId="45912"/>
    <cellStyle name="Total 2 2 4 2 15 2" xfId="45913"/>
    <cellStyle name="Total 2 2 4 2 15 3" xfId="45914"/>
    <cellStyle name="Total 2 2 4 2 15 4" xfId="45915"/>
    <cellStyle name="Total 2 2 4 2 15 5" xfId="45916"/>
    <cellStyle name="Total 2 2 4 2 16" xfId="45917"/>
    <cellStyle name="Total 2 2 4 2 16 2" xfId="45918"/>
    <cellStyle name="Total 2 2 4 2 16 3" xfId="45919"/>
    <cellStyle name="Total 2 2 4 2 16 4" xfId="45920"/>
    <cellStyle name="Total 2 2 4 2 16 5" xfId="45921"/>
    <cellStyle name="Total 2 2 4 2 17" xfId="45922"/>
    <cellStyle name="Total 2 2 4 2 17 2" xfId="45923"/>
    <cellStyle name="Total 2 2 4 2 17 3" xfId="45924"/>
    <cellStyle name="Total 2 2 4 2 17 4" xfId="45925"/>
    <cellStyle name="Total 2 2 4 2 17 5" xfId="45926"/>
    <cellStyle name="Total 2 2 4 2 18" xfId="45927"/>
    <cellStyle name="Total 2 2 4 2 18 2" xfId="45928"/>
    <cellStyle name="Total 2 2 4 2 18 3" xfId="45929"/>
    <cellStyle name="Total 2 2 4 2 18 4" xfId="45930"/>
    <cellStyle name="Total 2 2 4 2 18 5" xfId="45931"/>
    <cellStyle name="Total 2 2 4 2 19" xfId="45932"/>
    <cellStyle name="Total 2 2 4 2 2" xfId="45933"/>
    <cellStyle name="Total 2 2 4 2 2 2" xfId="45934"/>
    <cellStyle name="Total 2 2 4 2 2 2 2" xfId="45935"/>
    <cellStyle name="Total 2 2 4 2 2 2 3" xfId="45936"/>
    <cellStyle name="Total 2 2 4 2 2 2 4" xfId="45937"/>
    <cellStyle name="Total 2 2 4 2 2 2 5" xfId="45938"/>
    <cellStyle name="Total 2 2 4 2 2 2 6" xfId="45939"/>
    <cellStyle name="Total 2 2 4 2 2 2 7" xfId="45940"/>
    <cellStyle name="Total 2 2 4 2 2 3" xfId="45941"/>
    <cellStyle name="Total 2 2 4 2 2 4" xfId="45942"/>
    <cellStyle name="Total 2 2 4 2 2 5" xfId="45943"/>
    <cellStyle name="Total 2 2 4 2 3" xfId="45944"/>
    <cellStyle name="Total 2 2 4 2 3 2" xfId="45945"/>
    <cellStyle name="Total 2 2 4 2 3 2 2" xfId="45946"/>
    <cellStyle name="Total 2 2 4 2 3 2 3" xfId="45947"/>
    <cellStyle name="Total 2 2 4 2 3 2 4" xfId="45948"/>
    <cellStyle name="Total 2 2 4 2 3 2 5" xfId="45949"/>
    <cellStyle name="Total 2 2 4 2 3 2 6" xfId="45950"/>
    <cellStyle name="Total 2 2 4 2 3 2 7" xfId="45951"/>
    <cellStyle name="Total 2 2 4 2 3 3" xfId="45952"/>
    <cellStyle name="Total 2 2 4 2 3 4" xfId="45953"/>
    <cellStyle name="Total 2 2 4 2 3 5" xfId="45954"/>
    <cellStyle name="Total 2 2 4 2 4" xfId="45955"/>
    <cellStyle name="Total 2 2 4 2 4 2" xfId="45956"/>
    <cellStyle name="Total 2 2 4 2 4 2 2" xfId="45957"/>
    <cellStyle name="Total 2 2 4 2 4 2 3" xfId="45958"/>
    <cellStyle name="Total 2 2 4 2 4 2 4" xfId="45959"/>
    <cellStyle name="Total 2 2 4 2 4 2 5" xfId="45960"/>
    <cellStyle name="Total 2 2 4 2 4 2 6" xfId="45961"/>
    <cellStyle name="Total 2 2 4 2 4 2 7" xfId="45962"/>
    <cellStyle name="Total 2 2 4 2 4 3" xfId="45963"/>
    <cellStyle name="Total 2 2 4 2 4 4" xfId="45964"/>
    <cellStyle name="Total 2 2 4 2 4 5" xfId="45965"/>
    <cellStyle name="Total 2 2 4 2 5" xfId="45966"/>
    <cellStyle name="Total 2 2 4 2 5 2" xfId="45967"/>
    <cellStyle name="Total 2 2 4 2 5 3" xfId="45968"/>
    <cellStyle name="Total 2 2 4 2 5 4" xfId="45969"/>
    <cellStyle name="Total 2 2 4 2 5 5" xfId="45970"/>
    <cellStyle name="Total 2 2 4 2 5 6" xfId="45971"/>
    <cellStyle name="Total 2 2 4 2 5 7" xfId="45972"/>
    <cellStyle name="Total 2 2 4 2 5 8" xfId="45973"/>
    <cellStyle name="Total 2 2 4 2 6" xfId="45974"/>
    <cellStyle name="Total 2 2 4 2 6 2" xfId="45975"/>
    <cellStyle name="Total 2 2 4 2 6 3" xfId="45976"/>
    <cellStyle name="Total 2 2 4 2 6 4" xfId="45977"/>
    <cellStyle name="Total 2 2 4 2 6 5" xfId="45978"/>
    <cellStyle name="Total 2 2 4 2 6 6" xfId="45979"/>
    <cellStyle name="Total 2 2 4 2 6 7" xfId="45980"/>
    <cellStyle name="Total 2 2 4 2 7" xfId="45981"/>
    <cellStyle name="Total 2 2 4 2 7 2" xfId="45982"/>
    <cellStyle name="Total 2 2 4 2 7 3" xfId="45983"/>
    <cellStyle name="Total 2 2 4 2 7 4" xfId="45984"/>
    <cellStyle name="Total 2 2 4 2 7 5" xfId="45985"/>
    <cellStyle name="Total 2 2 4 2 8" xfId="45986"/>
    <cellStyle name="Total 2 2 4 2 8 2" xfId="45987"/>
    <cellStyle name="Total 2 2 4 2 8 3" xfId="45988"/>
    <cellStyle name="Total 2 2 4 2 8 4" xfId="45989"/>
    <cellStyle name="Total 2 2 4 2 8 5" xfId="45990"/>
    <cellStyle name="Total 2 2 4 2 9" xfId="45991"/>
    <cellStyle name="Total 2 2 4 2 9 2" xfId="45992"/>
    <cellStyle name="Total 2 2 4 2 9 3" xfId="45993"/>
    <cellStyle name="Total 2 2 4 2 9 4" xfId="45994"/>
    <cellStyle name="Total 2 2 4 2 9 5" xfId="45995"/>
    <cellStyle name="Total 2 2 4 3" xfId="45996"/>
    <cellStyle name="Total 2 2 4 3 10" xfId="45997"/>
    <cellStyle name="Total 2 2 4 3 2" xfId="45998"/>
    <cellStyle name="Total 2 2 4 3 2 2" xfId="45999"/>
    <cellStyle name="Total 2 2 4 3 2 2 2" xfId="46000"/>
    <cellStyle name="Total 2 2 4 3 2 2 3" xfId="46001"/>
    <cellStyle name="Total 2 2 4 3 2 2 4" xfId="46002"/>
    <cellStyle name="Total 2 2 4 3 2 2 5" xfId="46003"/>
    <cellStyle name="Total 2 2 4 3 2 2 6" xfId="46004"/>
    <cellStyle name="Total 2 2 4 3 2 2 7" xfId="46005"/>
    <cellStyle name="Total 2 2 4 3 2 3" xfId="46006"/>
    <cellStyle name="Total 2 2 4 3 2 4" xfId="46007"/>
    <cellStyle name="Total 2 2 4 3 3" xfId="46008"/>
    <cellStyle name="Total 2 2 4 3 3 2" xfId="46009"/>
    <cellStyle name="Total 2 2 4 3 3 2 2" xfId="46010"/>
    <cellStyle name="Total 2 2 4 3 3 2 3" xfId="46011"/>
    <cellStyle name="Total 2 2 4 3 3 2 4" xfId="46012"/>
    <cellStyle name="Total 2 2 4 3 3 2 5" xfId="46013"/>
    <cellStyle name="Total 2 2 4 3 3 2 6" xfId="46014"/>
    <cellStyle name="Total 2 2 4 3 3 2 7" xfId="46015"/>
    <cellStyle name="Total 2 2 4 3 3 3" xfId="46016"/>
    <cellStyle name="Total 2 2 4 3 3 4" xfId="46017"/>
    <cellStyle name="Total 2 2 4 3 4" xfId="46018"/>
    <cellStyle name="Total 2 2 4 3 4 2" xfId="46019"/>
    <cellStyle name="Total 2 2 4 3 4 2 2" xfId="46020"/>
    <cellStyle name="Total 2 2 4 3 4 2 3" xfId="46021"/>
    <cellStyle name="Total 2 2 4 3 4 2 4" xfId="46022"/>
    <cellStyle name="Total 2 2 4 3 4 2 5" xfId="46023"/>
    <cellStyle name="Total 2 2 4 3 4 2 6" xfId="46024"/>
    <cellStyle name="Total 2 2 4 3 4 2 7" xfId="46025"/>
    <cellStyle name="Total 2 2 4 3 4 3" xfId="46026"/>
    <cellStyle name="Total 2 2 4 3 4 4" xfId="46027"/>
    <cellStyle name="Total 2 2 4 3 5" xfId="46028"/>
    <cellStyle name="Total 2 2 4 3 5 2" xfId="46029"/>
    <cellStyle name="Total 2 2 4 3 5 3" xfId="46030"/>
    <cellStyle name="Total 2 2 4 3 5 4" xfId="46031"/>
    <cellStyle name="Total 2 2 4 3 5 5" xfId="46032"/>
    <cellStyle name="Total 2 2 4 3 5 6" xfId="46033"/>
    <cellStyle name="Total 2 2 4 3 5 7" xfId="46034"/>
    <cellStyle name="Total 2 2 4 3 5 8" xfId="46035"/>
    <cellStyle name="Total 2 2 4 3 6" xfId="46036"/>
    <cellStyle name="Total 2 2 4 3 6 2" xfId="46037"/>
    <cellStyle name="Total 2 2 4 3 6 3" xfId="46038"/>
    <cellStyle name="Total 2 2 4 3 6 4" xfId="46039"/>
    <cellStyle name="Total 2 2 4 3 6 5" xfId="46040"/>
    <cellStyle name="Total 2 2 4 3 6 6" xfId="46041"/>
    <cellStyle name="Total 2 2 4 3 6 7" xfId="46042"/>
    <cellStyle name="Total 2 2 4 3 7" xfId="46043"/>
    <cellStyle name="Total 2 2 4 3 8" xfId="46044"/>
    <cellStyle name="Total 2 2 4 3 9" xfId="46045"/>
    <cellStyle name="Total 2 2 4 4" xfId="46046"/>
    <cellStyle name="Total 2 2 4 4 2" xfId="46047"/>
    <cellStyle name="Total 2 2 4 4 2 2" xfId="46048"/>
    <cellStyle name="Total 2 2 4 4 2 3" xfId="46049"/>
    <cellStyle name="Total 2 2 4 4 2 4" xfId="46050"/>
    <cellStyle name="Total 2 2 4 4 2 5" xfId="46051"/>
    <cellStyle name="Total 2 2 4 4 2 6" xfId="46052"/>
    <cellStyle name="Total 2 2 4 4 2 7" xfId="46053"/>
    <cellStyle name="Total 2 2 4 4 3" xfId="46054"/>
    <cellStyle name="Total 2 2 4 4 4" xfId="46055"/>
    <cellStyle name="Total 2 2 4 4 5" xfId="46056"/>
    <cellStyle name="Total 2 2 4 5" xfId="46057"/>
    <cellStyle name="Total 2 2 4 5 2" xfId="46058"/>
    <cellStyle name="Total 2 2 4 5 2 2" xfId="46059"/>
    <cellStyle name="Total 2 2 4 5 2 3" xfId="46060"/>
    <cellStyle name="Total 2 2 4 5 2 4" xfId="46061"/>
    <cellStyle name="Total 2 2 4 5 2 5" xfId="46062"/>
    <cellStyle name="Total 2 2 4 5 2 6" xfId="46063"/>
    <cellStyle name="Total 2 2 4 5 2 7" xfId="46064"/>
    <cellStyle name="Total 2 2 4 5 3" xfId="46065"/>
    <cellStyle name="Total 2 2 4 5 4" xfId="46066"/>
    <cellStyle name="Total 2 2 4 5 5" xfId="46067"/>
    <cellStyle name="Total 2 2 4 6" xfId="46068"/>
    <cellStyle name="Total 2 2 4 6 2" xfId="46069"/>
    <cellStyle name="Total 2 2 4 6 2 2" xfId="46070"/>
    <cellStyle name="Total 2 2 4 6 2 3" xfId="46071"/>
    <cellStyle name="Total 2 2 4 6 2 4" xfId="46072"/>
    <cellStyle name="Total 2 2 4 6 2 5" xfId="46073"/>
    <cellStyle name="Total 2 2 4 6 2 6" xfId="46074"/>
    <cellStyle name="Total 2 2 4 6 2 7" xfId="46075"/>
    <cellStyle name="Total 2 2 4 6 3" xfId="46076"/>
    <cellStyle name="Total 2 2 4 6 4" xfId="46077"/>
    <cellStyle name="Total 2 2 4 6 5" xfId="46078"/>
    <cellStyle name="Total 2 2 4 7" xfId="46079"/>
    <cellStyle name="Total 2 2 4 7 2" xfId="46080"/>
    <cellStyle name="Total 2 2 4 7 2 2" xfId="46081"/>
    <cellStyle name="Total 2 2 4 7 2 3" xfId="46082"/>
    <cellStyle name="Total 2 2 4 7 2 4" xfId="46083"/>
    <cellStyle name="Total 2 2 4 7 2 5" xfId="46084"/>
    <cellStyle name="Total 2 2 4 7 2 6" xfId="46085"/>
    <cellStyle name="Total 2 2 4 7 2 7" xfId="46086"/>
    <cellStyle name="Total 2 2 4 7 3" xfId="46087"/>
    <cellStyle name="Total 2 2 4 7 4" xfId="46088"/>
    <cellStyle name="Total 2 2 4 7 5" xfId="46089"/>
    <cellStyle name="Total 2 2 4 8" xfId="46090"/>
    <cellStyle name="Total 2 2 4 8 2" xfId="46091"/>
    <cellStyle name="Total 2 2 4 8 3" xfId="46092"/>
    <cellStyle name="Total 2 2 4 8 4" xfId="46093"/>
    <cellStyle name="Total 2 2 4 8 5" xfId="46094"/>
    <cellStyle name="Total 2 2 4 8 6" xfId="46095"/>
    <cellStyle name="Total 2 2 4 8 7" xfId="46096"/>
    <cellStyle name="Total 2 2 4 8 8" xfId="46097"/>
    <cellStyle name="Total 2 2 4 9" xfId="46098"/>
    <cellStyle name="Total 2 2 4 9 2" xfId="46099"/>
    <cellStyle name="Total 2 2 4 9 3" xfId="46100"/>
    <cellStyle name="Total 2 2 4 9 4" xfId="46101"/>
    <cellStyle name="Total 2 2 4 9 5" xfId="46102"/>
    <cellStyle name="Total 2 2 4 9 6" xfId="46103"/>
    <cellStyle name="Total 2 2 4 9 7" xfId="46104"/>
    <cellStyle name="Total 2 2 5" xfId="46105"/>
    <cellStyle name="Total 2 2 5 10" xfId="46106"/>
    <cellStyle name="Total 2 2 5 10 2" xfId="46107"/>
    <cellStyle name="Total 2 2 5 10 3" xfId="46108"/>
    <cellStyle name="Total 2 2 5 10 4" xfId="46109"/>
    <cellStyle name="Total 2 2 5 10 5" xfId="46110"/>
    <cellStyle name="Total 2 2 5 11" xfId="46111"/>
    <cellStyle name="Total 2 2 5 11 2" xfId="46112"/>
    <cellStyle name="Total 2 2 5 11 3" xfId="46113"/>
    <cellStyle name="Total 2 2 5 11 4" xfId="46114"/>
    <cellStyle name="Total 2 2 5 11 5" xfId="46115"/>
    <cellStyle name="Total 2 2 5 12" xfId="46116"/>
    <cellStyle name="Total 2 2 5 12 2" xfId="46117"/>
    <cellStyle name="Total 2 2 5 12 3" xfId="46118"/>
    <cellStyle name="Total 2 2 5 12 4" xfId="46119"/>
    <cellStyle name="Total 2 2 5 12 5" xfId="46120"/>
    <cellStyle name="Total 2 2 5 13" xfId="46121"/>
    <cellStyle name="Total 2 2 5 13 2" xfId="46122"/>
    <cellStyle name="Total 2 2 5 13 3" xfId="46123"/>
    <cellStyle name="Total 2 2 5 13 4" xfId="46124"/>
    <cellStyle name="Total 2 2 5 13 5" xfId="46125"/>
    <cellStyle name="Total 2 2 5 14" xfId="46126"/>
    <cellStyle name="Total 2 2 5 14 2" xfId="46127"/>
    <cellStyle name="Total 2 2 5 14 3" xfId="46128"/>
    <cellStyle name="Total 2 2 5 14 4" xfId="46129"/>
    <cellStyle name="Total 2 2 5 14 5" xfId="46130"/>
    <cellStyle name="Total 2 2 5 15" xfId="46131"/>
    <cellStyle name="Total 2 2 5 15 2" xfId="46132"/>
    <cellStyle name="Total 2 2 5 15 3" xfId="46133"/>
    <cellStyle name="Total 2 2 5 15 4" xfId="46134"/>
    <cellStyle name="Total 2 2 5 15 5" xfId="46135"/>
    <cellStyle name="Total 2 2 5 16" xfId="46136"/>
    <cellStyle name="Total 2 2 5 16 2" xfId="46137"/>
    <cellStyle name="Total 2 2 5 16 3" xfId="46138"/>
    <cellStyle name="Total 2 2 5 16 4" xfId="46139"/>
    <cellStyle name="Total 2 2 5 16 5" xfId="46140"/>
    <cellStyle name="Total 2 2 5 17" xfId="46141"/>
    <cellStyle name="Total 2 2 5 17 2" xfId="46142"/>
    <cellStyle name="Total 2 2 5 17 3" xfId="46143"/>
    <cellStyle name="Total 2 2 5 17 4" xfId="46144"/>
    <cellStyle name="Total 2 2 5 17 5" xfId="46145"/>
    <cellStyle name="Total 2 2 5 18" xfId="46146"/>
    <cellStyle name="Total 2 2 5 18 2" xfId="46147"/>
    <cellStyle name="Total 2 2 5 18 3" xfId="46148"/>
    <cellStyle name="Total 2 2 5 18 4" xfId="46149"/>
    <cellStyle name="Total 2 2 5 18 5" xfId="46150"/>
    <cellStyle name="Total 2 2 5 19" xfId="46151"/>
    <cellStyle name="Total 2 2 5 2" xfId="46152"/>
    <cellStyle name="Total 2 2 5 2 10" xfId="46153"/>
    <cellStyle name="Total 2 2 5 2 10 2" xfId="46154"/>
    <cellStyle name="Total 2 2 5 2 10 3" xfId="46155"/>
    <cellStyle name="Total 2 2 5 2 10 4" xfId="46156"/>
    <cellStyle name="Total 2 2 5 2 10 5" xfId="46157"/>
    <cellStyle name="Total 2 2 5 2 11" xfId="46158"/>
    <cellStyle name="Total 2 2 5 2 11 2" xfId="46159"/>
    <cellStyle name="Total 2 2 5 2 11 3" xfId="46160"/>
    <cellStyle name="Total 2 2 5 2 11 4" xfId="46161"/>
    <cellStyle name="Total 2 2 5 2 11 5" xfId="46162"/>
    <cellStyle name="Total 2 2 5 2 12" xfId="46163"/>
    <cellStyle name="Total 2 2 5 2 12 2" xfId="46164"/>
    <cellStyle name="Total 2 2 5 2 12 3" xfId="46165"/>
    <cellStyle name="Total 2 2 5 2 12 4" xfId="46166"/>
    <cellStyle name="Total 2 2 5 2 12 5" xfId="46167"/>
    <cellStyle name="Total 2 2 5 2 13" xfId="46168"/>
    <cellStyle name="Total 2 2 5 2 13 2" xfId="46169"/>
    <cellStyle name="Total 2 2 5 2 13 3" xfId="46170"/>
    <cellStyle name="Total 2 2 5 2 13 4" xfId="46171"/>
    <cellStyle name="Total 2 2 5 2 13 5" xfId="46172"/>
    <cellStyle name="Total 2 2 5 2 14" xfId="46173"/>
    <cellStyle name="Total 2 2 5 2 14 2" xfId="46174"/>
    <cellStyle name="Total 2 2 5 2 14 3" xfId="46175"/>
    <cellStyle name="Total 2 2 5 2 14 4" xfId="46176"/>
    <cellStyle name="Total 2 2 5 2 14 5" xfId="46177"/>
    <cellStyle name="Total 2 2 5 2 15" xfId="46178"/>
    <cellStyle name="Total 2 2 5 2 15 2" xfId="46179"/>
    <cellStyle name="Total 2 2 5 2 15 3" xfId="46180"/>
    <cellStyle name="Total 2 2 5 2 15 4" xfId="46181"/>
    <cellStyle name="Total 2 2 5 2 15 5" xfId="46182"/>
    <cellStyle name="Total 2 2 5 2 16" xfId="46183"/>
    <cellStyle name="Total 2 2 5 2 16 2" xfId="46184"/>
    <cellStyle name="Total 2 2 5 2 16 3" xfId="46185"/>
    <cellStyle name="Total 2 2 5 2 16 4" xfId="46186"/>
    <cellStyle name="Total 2 2 5 2 16 5" xfId="46187"/>
    <cellStyle name="Total 2 2 5 2 17" xfId="46188"/>
    <cellStyle name="Total 2 2 5 2 17 2" xfId="46189"/>
    <cellStyle name="Total 2 2 5 2 17 3" xfId="46190"/>
    <cellStyle name="Total 2 2 5 2 17 4" xfId="46191"/>
    <cellStyle name="Total 2 2 5 2 17 5" xfId="46192"/>
    <cellStyle name="Total 2 2 5 2 18" xfId="46193"/>
    <cellStyle name="Total 2 2 5 2 18 2" xfId="46194"/>
    <cellStyle name="Total 2 2 5 2 18 3" xfId="46195"/>
    <cellStyle name="Total 2 2 5 2 18 4" xfId="46196"/>
    <cellStyle name="Total 2 2 5 2 18 5" xfId="46197"/>
    <cellStyle name="Total 2 2 5 2 19" xfId="46198"/>
    <cellStyle name="Total 2 2 5 2 2" xfId="46199"/>
    <cellStyle name="Total 2 2 5 2 2 2" xfId="46200"/>
    <cellStyle name="Total 2 2 5 2 2 2 2" xfId="46201"/>
    <cellStyle name="Total 2 2 5 2 2 2 3" xfId="46202"/>
    <cellStyle name="Total 2 2 5 2 2 2 4" xfId="46203"/>
    <cellStyle name="Total 2 2 5 2 2 2 5" xfId="46204"/>
    <cellStyle name="Total 2 2 5 2 2 2 6" xfId="46205"/>
    <cellStyle name="Total 2 2 5 2 2 2 7" xfId="46206"/>
    <cellStyle name="Total 2 2 5 2 2 3" xfId="46207"/>
    <cellStyle name="Total 2 2 5 2 2 4" xfId="46208"/>
    <cellStyle name="Total 2 2 5 2 2 5" xfId="46209"/>
    <cellStyle name="Total 2 2 5 2 3" xfId="46210"/>
    <cellStyle name="Total 2 2 5 2 3 2" xfId="46211"/>
    <cellStyle name="Total 2 2 5 2 3 2 2" xfId="46212"/>
    <cellStyle name="Total 2 2 5 2 3 2 3" xfId="46213"/>
    <cellStyle name="Total 2 2 5 2 3 2 4" xfId="46214"/>
    <cellStyle name="Total 2 2 5 2 3 2 5" xfId="46215"/>
    <cellStyle name="Total 2 2 5 2 3 2 6" xfId="46216"/>
    <cellStyle name="Total 2 2 5 2 3 2 7" xfId="46217"/>
    <cellStyle name="Total 2 2 5 2 3 3" xfId="46218"/>
    <cellStyle name="Total 2 2 5 2 3 4" xfId="46219"/>
    <cellStyle name="Total 2 2 5 2 3 5" xfId="46220"/>
    <cellStyle name="Total 2 2 5 2 4" xfId="46221"/>
    <cellStyle name="Total 2 2 5 2 4 2" xfId="46222"/>
    <cellStyle name="Total 2 2 5 2 4 2 2" xfId="46223"/>
    <cellStyle name="Total 2 2 5 2 4 2 3" xfId="46224"/>
    <cellStyle name="Total 2 2 5 2 4 2 4" xfId="46225"/>
    <cellStyle name="Total 2 2 5 2 4 2 5" xfId="46226"/>
    <cellStyle name="Total 2 2 5 2 4 2 6" xfId="46227"/>
    <cellStyle name="Total 2 2 5 2 4 2 7" xfId="46228"/>
    <cellStyle name="Total 2 2 5 2 4 3" xfId="46229"/>
    <cellStyle name="Total 2 2 5 2 4 4" xfId="46230"/>
    <cellStyle name="Total 2 2 5 2 4 5" xfId="46231"/>
    <cellStyle name="Total 2 2 5 2 5" xfId="46232"/>
    <cellStyle name="Total 2 2 5 2 5 2" xfId="46233"/>
    <cellStyle name="Total 2 2 5 2 5 3" xfId="46234"/>
    <cellStyle name="Total 2 2 5 2 5 4" xfId="46235"/>
    <cellStyle name="Total 2 2 5 2 5 5" xfId="46236"/>
    <cellStyle name="Total 2 2 5 2 5 6" xfId="46237"/>
    <cellStyle name="Total 2 2 5 2 5 7" xfId="46238"/>
    <cellStyle name="Total 2 2 5 2 5 8" xfId="46239"/>
    <cellStyle name="Total 2 2 5 2 6" xfId="46240"/>
    <cellStyle name="Total 2 2 5 2 6 2" xfId="46241"/>
    <cellStyle name="Total 2 2 5 2 6 3" xfId="46242"/>
    <cellStyle name="Total 2 2 5 2 6 4" xfId="46243"/>
    <cellStyle name="Total 2 2 5 2 6 5" xfId="46244"/>
    <cellStyle name="Total 2 2 5 2 6 6" xfId="46245"/>
    <cellStyle name="Total 2 2 5 2 6 7" xfId="46246"/>
    <cellStyle name="Total 2 2 5 2 7" xfId="46247"/>
    <cellStyle name="Total 2 2 5 2 7 2" xfId="46248"/>
    <cellStyle name="Total 2 2 5 2 7 3" xfId="46249"/>
    <cellStyle name="Total 2 2 5 2 7 4" xfId="46250"/>
    <cellStyle name="Total 2 2 5 2 7 5" xfId="46251"/>
    <cellStyle name="Total 2 2 5 2 8" xfId="46252"/>
    <cellStyle name="Total 2 2 5 2 8 2" xfId="46253"/>
    <cellStyle name="Total 2 2 5 2 8 3" xfId="46254"/>
    <cellStyle name="Total 2 2 5 2 8 4" xfId="46255"/>
    <cellStyle name="Total 2 2 5 2 8 5" xfId="46256"/>
    <cellStyle name="Total 2 2 5 2 9" xfId="46257"/>
    <cellStyle name="Total 2 2 5 2 9 2" xfId="46258"/>
    <cellStyle name="Total 2 2 5 2 9 3" xfId="46259"/>
    <cellStyle name="Total 2 2 5 2 9 4" xfId="46260"/>
    <cellStyle name="Total 2 2 5 2 9 5" xfId="46261"/>
    <cellStyle name="Total 2 2 5 3" xfId="46262"/>
    <cellStyle name="Total 2 2 5 3 10" xfId="46263"/>
    <cellStyle name="Total 2 2 5 3 2" xfId="46264"/>
    <cellStyle name="Total 2 2 5 3 2 2" xfId="46265"/>
    <cellStyle name="Total 2 2 5 3 2 2 2" xfId="46266"/>
    <cellStyle name="Total 2 2 5 3 2 2 3" xfId="46267"/>
    <cellStyle name="Total 2 2 5 3 2 2 4" xfId="46268"/>
    <cellStyle name="Total 2 2 5 3 2 2 5" xfId="46269"/>
    <cellStyle name="Total 2 2 5 3 2 2 6" xfId="46270"/>
    <cellStyle name="Total 2 2 5 3 2 2 7" xfId="46271"/>
    <cellStyle name="Total 2 2 5 3 2 3" xfId="46272"/>
    <cellStyle name="Total 2 2 5 3 2 4" xfId="46273"/>
    <cellStyle name="Total 2 2 5 3 3" xfId="46274"/>
    <cellStyle name="Total 2 2 5 3 3 2" xfId="46275"/>
    <cellStyle name="Total 2 2 5 3 3 2 2" xfId="46276"/>
    <cellStyle name="Total 2 2 5 3 3 2 3" xfId="46277"/>
    <cellStyle name="Total 2 2 5 3 3 2 4" xfId="46278"/>
    <cellStyle name="Total 2 2 5 3 3 2 5" xfId="46279"/>
    <cellStyle name="Total 2 2 5 3 3 2 6" xfId="46280"/>
    <cellStyle name="Total 2 2 5 3 3 2 7" xfId="46281"/>
    <cellStyle name="Total 2 2 5 3 3 3" xfId="46282"/>
    <cellStyle name="Total 2 2 5 3 3 4" xfId="46283"/>
    <cellStyle name="Total 2 2 5 3 4" xfId="46284"/>
    <cellStyle name="Total 2 2 5 3 4 2" xfId="46285"/>
    <cellStyle name="Total 2 2 5 3 4 2 2" xfId="46286"/>
    <cellStyle name="Total 2 2 5 3 4 2 3" xfId="46287"/>
    <cellStyle name="Total 2 2 5 3 4 2 4" xfId="46288"/>
    <cellStyle name="Total 2 2 5 3 4 2 5" xfId="46289"/>
    <cellStyle name="Total 2 2 5 3 4 2 6" xfId="46290"/>
    <cellStyle name="Total 2 2 5 3 4 2 7" xfId="46291"/>
    <cellStyle name="Total 2 2 5 3 4 3" xfId="46292"/>
    <cellStyle name="Total 2 2 5 3 4 4" xfId="46293"/>
    <cellStyle name="Total 2 2 5 3 5" xfId="46294"/>
    <cellStyle name="Total 2 2 5 3 5 2" xfId="46295"/>
    <cellStyle name="Total 2 2 5 3 5 3" xfId="46296"/>
    <cellStyle name="Total 2 2 5 3 5 4" xfId="46297"/>
    <cellStyle name="Total 2 2 5 3 5 5" xfId="46298"/>
    <cellStyle name="Total 2 2 5 3 5 6" xfId="46299"/>
    <cellStyle name="Total 2 2 5 3 5 7" xfId="46300"/>
    <cellStyle name="Total 2 2 5 3 5 8" xfId="46301"/>
    <cellStyle name="Total 2 2 5 3 6" xfId="46302"/>
    <cellStyle name="Total 2 2 5 3 6 2" xfId="46303"/>
    <cellStyle name="Total 2 2 5 3 6 3" xfId="46304"/>
    <cellStyle name="Total 2 2 5 3 6 4" xfId="46305"/>
    <cellStyle name="Total 2 2 5 3 6 5" xfId="46306"/>
    <cellStyle name="Total 2 2 5 3 6 6" xfId="46307"/>
    <cellStyle name="Total 2 2 5 3 6 7" xfId="46308"/>
    <cellStyle name="Total 2 2 5 3 7" xfId="46309"/>
    <cellStyle name="Total 2 2 5 3 8" xfId="46310"/>
    <cellStyle name="Total 2 2 5 3 9" xfId="46311"/>
    <cellStyle name="Total 2 2 5 4" xfId="46312"/>
    <cellStyle name="Total 2 2 5 4 2" xfId="46313"/>
    <cellStyle name="Total 2 2 5 4 2 2" xfId="46314"/>
    <cellStyle name="Total 2 2 5 4 2 3" xfId="46315"/>
    <cellStyle name="Total 2 2 5 4 2 4" xfId="46316"/>
    <cellStyle name="Total 2 2 5 4 2 5" xfId="46317"/>
    <cellStyle name="Total 2 2 5 4 2 6" xfId="46318"/>
    <cellStyle name="Total 2 2 5 4 2 7" xfId="46319"/>
    <cellStyle name="Total 2 2 5 4 3" xfId="46320"/>
    <cellStyle name="Total 2 2 5 4 4" xfId="46321"/>
    <cellStyle name="Total 2 2 5 4 5" xfId="46322"/>
    <cellStyle name="Total 2 2 5 5" xfId="46323"/>
    <cellStyle name="Total 2 2 5 5 2" xfId="46324"/>
    <cellStyle name="Total 2 2 5 5 2 2" xfId="46325"/>
    <cellStyle name="Total 2 2 5 5 2 3" xfId="46326"/>
    <cellStyle name="Total 2 2 5 5 2 4" xfId="46327"/>
    <cellStyle name="Total 2 2 5 5 2 5" xfId="46328"/>
    <cellStyle name="Total 2 2 5 5 2 6" xfId="46329"/>
    <cellStyle name="Total 2 2 5 5 2 7" xfId="46330"/>
    <cellStyle name="Total 2 2 5 5 3" xfId="46331"/>
    <cellStyle name="Total 2 2 5 5 4" xfId="46332"/>
    <cellStyle name="Total 2 2 5 5 5" xfId="46333"/>
    <cellStyle name="Total 2 2 5 6" xfId="46334"/>
    <cellStyle name="Total 2 2 5 6 2" xfId="46335"/>
    <cellStyle name="Total 2 2 5 6 2 2" xfId="46336"/>
    <cellStyle name="Total 2 2 5 6 2 3" xfId="46337"/>
    <cellStyle name="Total 2 2 5 6 2 4" xfId="46338"/>
    <cellStyle name="Total 2 2 5 6 2 5" xfId="46339"/>
    <cellStyle name="Total 2 2 5 6 2 6" xfId="46340"/>
    <cellStyle name="Total 2 2 5 6 2 7" xfId="46341"/>
    <cellStyle name="Total 2 2 5 6 3" xfId="46342"/>
    <cellStyle name="Total 2 2 5 6 4" xfId="46343"/>
    <cellStyle name="Total 2 2 5 6 5" xfId="46344"/>
    <cellStyle name="Total 2 2 5 7" xfId="46345"/>
    <cellStyle name="Total 2 2 5 7 2" xfId="46346"/>
    <cellStyle name="Total 2 2 5 7 2 2" xfId="46347"/>
    <cellStyle name="Total 2 2 5 7 2 3" xfId="46348"/>
    <cellStyle name="Total 2 2 5 7 2 4" xfId="46349"/>
    <cellStyle name="Total 2 2 5 7 2 5" xfId="46350"/>
    <cellStyle name="Total 2 2 5 7 2 6" xfId="46351"/>
    <cellStyle name="Total 2 2 5 7 2 7" xfId="46352"/>
    <cellStyle name="Total 2 2 5 7 3" xfId="46353"/>
    <cellStyle name="Total 2 2 5 7 4" xfId="46354"/>
    <cellStyle name="Total 2 2 5 7 5" xfId="46355"/>
    <cellStyle name="Total 2 2 5 8" xfId="46356"/>
    <cellStyle name="Total 2 2 5 8 2" xfId="46357"/>
    <cellStyle name="Total 2 2 5 8 3" xfId="46358"/>
    <cellStyle name="Total 2 2 5 8 4" xfId="46359"/>
    <cellStyle name="Total 2 2 5 8 5" xfId="46360"/>
    <cellStyle name="Total 2 2 5 8 6" xfId="46361"/>
    <cellStyle name="Total 2 2 5 8 7" xfId="46362"/>
    <cellStyle name="Total 2 2 5 8 8" xfId="46363"/>
    <cellStyle name="Total 2 2 5 9" xfId="46364"/>
    <cellStyle name="Total 2 2 5 9 2" xfId="46365"/>
    <cellStyle name="Total 2 2 5 9 3" xfId="46366"/>
    <cellStyle name="Total 2 2 5 9 4" xfId="46367"/>
    <cellStyle name="Total 2 2 5 9 5" xfId="46368"/>
    <cellStyle name="Total 2 2 5 9 6" xfId="46369"/>
    <cellStyle name="Total 2 2 5 9 7" xfId="46370"/>
    <cellStyle name="Total 2 2 6" xfId="46371"/>
    <cellStyle name="Total 2 2 6 10" xfId="46372"/>
    <cellStyle name="Total 2 2 6 10 2" xfId="46373"/>
    <cellStyle name="Total 2 2 6 10 3" xfId="46374"/>
    <cellStyle name="Total 2 2 6 10 4" xfId="46375"/>
    <cellStyle name="Total 2 2 6 10 5" xfId="46376"/>
    <cellStyle name="Total 2 2 6 11" xfId="46377"/>
    <cellStyle name="Total 2 2 6 11 2" xfId="46378"/>
    <cellStyle name="Total 2 2 6 11 3" xfId="46379"/>
    <cellStyle name="Total 2 2 6 11 4" xfId="46380"/>
    <cellStyle name="Total 2 2 6 11 5" xfId="46381"/>
    <cellStyle name="Total 2 2 6 12" xfId="46382"/>
    <cellStyle name="Total 2 2 6 12 2" xfId="46383"/>
    <cellStyle name="Total 2 2 6 12 3" xfId="46384"/>
    <cellStyle name="Total 2 2 6 12 4" xfId="46385"/>
    <cellStyle name="Total 2 2 6 12 5" xfId="46386"/>
    <cellStyle name="Total 2 2 6 13" xfId="46387"/>
    <cellStyle name="Total 2 2 6 13 2" xfId="46388"/>
    <cellStyle name="Total 2 2 6 13 3" xfId="46389"/>
    <cellStyle name="Total 2 2 6 13 4" xfId="46390"/>
    <cellStyle name="Total 2 2 6 13 5" xfId="46391"/>
    <cellStyle name="Total 2 2 6 14" xfId="46392"/>
    <cellStyle name="Total 2 2 6 14 2" xfId="46393"/>
    <cellStyle name="Total 2 2 6 14 3" xfId="46394"/>
    <cellStyle name="Total 2 2 6 14 4" xfId="46395"/>
    <cellStyle name="Total 2 2 6 14 5" xfId="46396"/>
    <cellStyle name="Total 2 2 6 15" xfId="46397"/>
    <cellStyle name="Total 2 2 6 15 2" xfId="46398"/>
    <cellStyle name="Total 2 2 6 15 3" xfId="46399"/>
    <cellStyle name="Total 2 2 6 15 4" xfId="46400"/>
    <cellStyle name="Total 2 2 6 15 5" xfId="46401"/>
    <cellStyle name="Total 2 2 6 16" xfId="46402"/>
    <cellStyle name="Total 2 2 6 16 2" xfId="46403"/>
    <cellStyle name="Total 2 2 6 16 3" xfId="46404"/>
    <cellStyle name="Total 2 2 6 16 4" xfId="46405"/>
    <cellStyle name="Total 2 2 6 16 5" xfId="46406"/>
    <cellStyle name="Total 2 2 6 17" xfId="46407"/>
    <cellStyle name="Total 2 2 6 17 2" xfId="46408"/>
    <cellStyle name="Total 2 2 6 17 3" xfId="46409"/>
    <cellStyle name="Total 2 2 6 17 4" xfId="46410"/>
    <cellStyle name="Total 2 2 6 17 5" xfId="46411"/>
    <cellStyle name="Total 2 2 6 18" xfId="46412"/>
    <cellStyle name="Total 2 2 6 18 2" xfId="46413"/>
    <cellStyle name="Total 2 2 6 18 3" xfId="46414"/>
    <cellStyle name="Total 2 2 6 18 4" xfId="46415"/>
    <cellStyle name="Total 2 2 6 18 5" xfId="46416"/>
    <cellStyle name="Total 2 2 6 19" xfId="46417"/>
    <cellStyle name="Total 2 2 6 2" xfId="46418"/>
    <cellStyle name="Total 2 2 6 2 2" xfId="46419"/>
    <cellStyle name="Total 2 2 6 2 2 2" xfId="46420"/>
    <cellStyle name="Total 2 2 6 2 2 3" xfId="46421"/>
    <cellStyle name="Total 2 2 6 2 2 4" xfId="46422"/>
    <cellStyle name="Total 2 2 6 2 2 5" xfId="46423"/>
    <cellStyle name="Total 2 2 6 2 2 6" xfId="46424"/>
    <cellStyle name="Total 2 2 6 2 2 7" xfId="46425"/>
    <cellStyle name="Total 2 2 6 2 3" xfId="46426"/>
    <cellStyle name="Total 2 2 6 2 4" xfId="46427"/>
    <cellStyle name="Total 2 2 6 2 5" xfId="46428"/>
    <cellStyle name="Total 2 2 6 3" xfId="46429"/>
    <cellStyle name="Total 2 2 6 3 2" xfId="46430"/>
    <cellStyle name="Total 2 2 6 3 2 2" xfId="46431"/>
    <cellStyle name="Total 2 2 6 3 2 3" xfId="46432"/>
    <cellStyle name="Total 2 2 6 3 2 4" xfId="46433"/>
    <cellStyle name="Total 2 2 6 3 2 5" xfId="46434"/>
    <cellStyle name="Total 2 2 6 3 2 6" xfId="46435"/>
    <cellStyle name="Total 2 2 6 3 2 7" xfId="46436"/>
    <cellStyle name="Total 2 2 6 3 3" xfId="46437"/>
    <cellStyle name="Total 2 2 6 3 4" xfId="46438"/>
    <cellStyle name="Total 2 2 6 3 5" xfId="46439"/>
    <cellStyle name="Total 2 2 6 4" xfId="46440"/>
    <cellStyle name="Total 2 2 6 4 2" xfId="46441"/>
    <cellStyle name="Total 2 2 6 4 2 2" xfId="46442"/>
    <cellStyle name="Total 2 2 6 4 2 3" xfId="46443"/>
    <cellStyle name="Total 2 2 6 4 2 4" xfId="46444"/>
    <cellStyle name="Total 2 2 6 4 2 5" xfId="46445"/>
    <cellStyle name="Total 2 2 6 4 2 6" xfId="46446"/>
    <cellStyle name="Total 2 2 6 4 2 7" xfId="46447"/>
    <cellStyle name="Total 2 2 6 4 3" xfId="46448"/>
    <cellStyle name="Total 2 2 6 4 4" xfId="46449"/>
    <cellStyle name="Total 2 2 6 4 5" xfId="46450"/>
    <cellStyle name="Total 2 2 6 5" xfId="46451"/>
    <cellStyle name="Total 2 2 6 5 2" xfId="46452"/>
    <cellStyle name="Total 2 2 6 5 3" xfId="46453"/>
    <cellStyle name="Total 2 2 6 5 4" xfId="46454"/>
    <cellStyle name="Total 2 2 6 5 5" xfId="46455"/>
    <cellStyle name="Total 2 2 6 5 6" xfId="46456"/>
    <cellStyle name="Total 2 2 6 5 7" xfId="46457"/>
    <cellStyle name="Total 2 2 6 5 8" xfId="46458"/>
    <cellStyle name="Total 2 2 6 6" xfId="46459"/>
    <cellStyle name="Total 2 2 6 6 2" xfId="46460"/>
    <cellStyle name="Total 2 2 6 6 3" xfId="46461"/>
    <cellStyle name="Total 2 2 6 6 4" xfId="46462"/>
    <cellStyle name="Total 2 2 6 6 5" xfId="46463"/>
    <cellStyle name="Total 2 2 6 6 6" xfId="46464"/>
    <cellStyle name="Total 2 2 6 6 7" xfId="46465"/>
    <cellStyle name="Total 2 2 6 7" xfId="46466"/>
    <cellStyle name="Total 2 2 6 7 2" xfId="46467"/>
    <cellStyle name="Total 2 2 6 7 3" xfId="46468"/>
    <cellStyle name="Total 2 2 6 7 4" xfId="46469"/>
    <cellStyle name="Total 2 2 6 7 5" xfId="46470"/>
    <cellStyle name="Total 2 2 6 8" xfId="46471"/>
    <cellStyle name="Total 2 2 6 8 2" xfId="46472"/>
    <cellStyle name="Total 2 2 6 8 3" xfId="46473"/>
    <cellStyle name="Total 2 2 6 8 4" xfId="46474"/>
    <cellStyle name="Total 2 2 6 8 5" xfId="46475"/>
    <cellStyle name="Total 2 2 6 9" xfId="46476"/>
    <cellStyle name="Total 2 2 6 9 2" xfId="46477"/>
    <cellStyle name="Total 2 2 6 9 3" xfId="46478"/>
    <cellStyle name="Total 2 2 6 9 4" xfId="46479"/>
    <cellStyle name="Total 2 2 6 9 5" xfId="46480"/>
    <cellStyle name="Total 2 2 7" xfId="46481"/>
    <cellStyle name="Total 2 2 7 10" xfId="46482"/>
    <cellStyle name="Total 2 2 7 2" xfId="46483"/>
    <cellStyle name="Total 2 2 7 2 2" xfId="46484"/>
    <cellStyle name="Total 2 2 7 2 2 2" xfId="46485"/>
    <cellStyle name="Total 2 2 7 2 2 3" xfId="46486"/>
    <cellStyle name="Total 2 2 7 2 2 4" xfId="46487"/>
    <cellStyle name="Total 2 2 7 2 2 5" xfId="46488"/>
    <cellStyle name="Total 2 2 7 2 2 6" xfId="46489"/>
    <cellStyle name="Total 2 2 7 2 2 7" xfId="46490"/>
    <cellStyle name="Total 2 2 7 2 3" xfId="46491"/>
    <cellStyle name="Total 2 2 7 2 4" xfId="46492"/>
    <cellStyle name="Total 2 2 7 3" xfId="46493"/>
    <cellStyle name="Total 2 2 7 3 2" xfId="46494"/>
    <cellStyle name="Total 2 2 7 3 2 2" xfId="46495"/>
    <cellStyle name="Total 2 2 7 3 2 3" xfId="46496"/>
    <cellStyle name="Total 2 2 7 3 2 4" xfId="46497"/>
    <cellStyle name="Total 2 2 7 3 2 5" xfId="46498"/>
    <cellStyle name="Total 2 2 7 3 2 6" xfId="46499"/>
    <cellStyle name="Total 2 2 7 3 2 7" xfId="46500"/>
    <cellStyle name="Total 2 2 7 3 3" xfId="46501"/>
    <cellStyle name="Total 2 2 7 3 4" xfId="46502"/>
    <cellStyle name="Total 2 2 7 4" xfId="46503"/>
    <cellStyle name="Total 2 2 7 4 2" xfId="46504"/>
    <cellStyle name="Total 2 2 7 4 2 2" xfId="46505"/>
    <cellStyle name="Total 2 2 7 4 2 3" xfId="46506"/>
    <cellStyle name="Total 2 2 7 4 2 4" xfId="46507"/>
    <cellStyle name="Total 2 2 7 4 2 5" xfId="46508"/>
    <cellStyle name="Total 2 2 7 4 2 6" xfId="46509"/>
    <cellStyle name="Total 2 2 7 4 2 7" xfId="46510"/>
    <cellStyle name="Total 2 2 7 4 3" xfId="46511"/>
    <cellStyle name="Total 2 2 7 4 4" xfId="46512"/>
    <cellStyle name="Total 2 2 7 5" xfId="46513"/>
    <cellStyle name="Total 2 2 7 5 2" xfId="46514"/>
    <cellStyle name="Total 2 2 7 5 3" xfId="46515"/>
    <cellStyle name="Total 2 2 7 5 4" xfId="46516"/>
    <cellStyle name="Total 2 2 7 5 5" xfId="46517"/>
    <cellStyle name="Total 2 2 7 5 6" xfId="46518"/>
    <cellStyle name="Total 2 2 7 5 7" xfId="46519"/>
    <cellStyle name="Total 2 2 7 5 8" xfId="46520"/>
    <cellStyle name="Total 2 2 7 6" xfId="46521"/>
    <cellStyle name="Total 2 2 7 6 2" xfId="46522"/>
    <cellStyle name="Total 2 2 7 6 3" xfId="46523"/>
    <cellStyle name="Total 2 2 7 6 4" xfId="46524"/>
    <cellStyle name="Total 2 2 7 6 5" xfId="46525"/>
    <cellStyle name="Total 2 2 7 6 6" xfId="46526"/>
    <cellStyle name="Total 2 2 7 6 7" xfId="46527"/>
    <cellStyle name="Total 2 2 7 7" xfId="46528"/>
    <cellStyle name="Total 2 2 7 8" xfId="46529"/>
    <cellStyle name="Total 2 2 7 9" xfId="46530"/>
    <cellStyle name="Total 2 2 8" xfId="46531"/>
    <cellStyle name="Total 2 2 8 2" xfId="46532"/>
    <cellStyle name="Total 2 2 8 2 2" xfId="46533"/>
    <cellStyle name="Total 2 2 8 2 3" xfId="46534"/>
    <cellStyle name="Total 2 2 8 2 4" xfId="46535"/>
    <cellStyle name="Total 2 2 8 2 5" xfId="46536"/>
    <cellStyle name="Total 2 2 8 2 6" xfId="46537"/>
    <cellStyle name="Total 2 2 8 2 7" xfId="46538"/>
    <cellStyle name="Total 2 2 8 3" xfId="46539"/>
    <cellStyle name="Total 2 2 8 4" xfId="46540"/>
    <cellStyle name="Total 2 2 8 5" xfId="46541"/>
    <cellStyle name="Total 2 2 9" xfId="46542"/>
    <cellStyle name="Total 2 2 9 2" xfId="46543"/>
    <cellStyle name="Total 2 2 9 2 2" xfId="46544"/>
    <cellStyle name="Total 2 2 9 2 3" xfId="46545"/>
    <cellStyle name="Total 2 2 9 2 4" xfId="46546"/>
    <cellStyle name="Total 2 2 9 2 5" xfId="46547"/>
    <cellStyle name="Total 2 2 9 2 6" xfId="46548"/>
    <cellStyle name="Total 2 2 9 2 7" xfId="46549"/>
    <cellStyle name="Total 2 2 9 3" xfId="46550"/>
    <cellStyle name="Total 2 2 9 4" xfId="46551"/>
    <cellStyle name="Total 2 2 9 5" xfId="46552"/>
    <cellStyle name="Total 2 20" xfId="46553"/>
    <cellStyle name="Total 2 20 2" xfId="46554"/>
    <cellStyle name="Total 2 20 3" xfId="46555"/>
    <cellStyle name="Total 2 20 4" xfId="46556"/>
    <cellStyle name="Total 2 20 5" xfId="46557"/>
    <cellStyle name="Total 2 21" xfId="46558"/>
    <cellStyle name="Total 2 21 2" xfId="46559"/>
    <cellStyle name="Total 2 21 3" xfId="46560"/>
    <cellStyle name="Total 2 21 4" xfId="46561"/>
    <cellStyle name="Total 2 21 5" xfId="46562"/>
    <cellStyle name="Total 2 22" xfId="46563"/>
    <cellStyle name="Total 2 22 2" xfId="46564"/>
    <cellStyle name="Total 2 22 3" xfId="46565"/>
    <cellStyle name="Total 2 22 4" xfId="46566"/>
    <cellStyle name="Total 2 22 5" xfId="46567"/>
    <cellStyle name="Total 2 23" xfId="46568"/>
    <cellStyle name="Total 2 23 2" xfId="46569"/>
    <cellStyle name="Total 2 23 3" xfId="46570"/>
    <cellStyle name="Total 2 23 4" xfId="46571"/>
    <cellStyle name="Total 2 23 5" xfId="46572"/>
    <cellStyle name="Total 2 24" xfId="46573"/>
    <cellStyle name="Total 2 24 2" xfId="46574"/>
    <cellStyle name="Total 2 24 3" xfId="46575"/>
    <cellStyle name="Total 2 24 4" xfId="46576"/>
    <cellStyle name="Total 2 24 5" xfId="46577"/>
    <cellStyle name="Total 2 25" xfId="46578"/>
    <cellStyle name="Total 2 25 2" xfId="46579"/>
    <cellStyle name="Total 2 25 3" xfId="46580"/>
    <cellStyle name="Total 2 25 4" xfId="46581"/>
    <cellStyle name="Total 2 25 5" xfId="46582"/>
    <cellStyle name="Total 2 26" xfId="46583"/>
    <cellStyle name="Total 2 3" xfId="46584"/>
    <cellStyle name="Total 2 3 10" xfId="46585"/>
    <cellStyle name="Total 2 3 10 2" xfId="46586"/>
    <cellStyle name="Total 2 3 10 2 2" xfId="46587"/>
    <cellStyle name="Total 2 3 10 2 3" xfId="46588"/>
    <cellStyle name="Total 2 3 10 2 4" xfId="46589"/>
    <cellStyle name="Total 2 3 10 2 5" xfId="46590"/>
    <cellStyle name="Total 2 3 10 2 6" xfId="46591"/>
    <cellStyle name="Total 2 3 10 2 7" xfId="46592"/>
    <cellStyle name="Total 2 3 10 3" xfId="46593"/>
    <cellStyle name="Total 2 3 10 4" xfId="46594"/>
    <cellStyle name="Total 2 3 10 5" xfId="46595"/>
    <cellStyle name="Total 2 3 11" xfId="46596"/>
    <cellStyle name="Total 2 3 11 2" xfId="46597"/>
    <cellStyle name="Total 2 3 11 2 2" xfId="46598"/>
    <cellStyle name="Total 2 3 11 2 3" xfId="46599"/>
    <cellStyle name="Total 2 3 11 2 4" xfId="46600"/>
    <cellStyle name="Total 2 3 11 2 5" xfId="46601"/>
    <cellStyle name="Total 2 3 11 2 6" xfId="46602"/>
    <cellStyle name="Total 2 3 11 2 7" xfId="46603"/>
    <cellStyle name="Total 2 3 11 3" xfId="46604"/>
    <cellStyle name="Total 2 3 11 4" xfId="46605"/>
    <cellStyle name="Total 2 3 11 5" xfId="46606"/>
    <cellStyle name="Total 2 3 12" xfId="46607"/>
    <cellStyle name="Total 2 3 12 2" xfId="46608"/>
    <cellStyle name="Total 2 3 12 3" xfId="46609"/>
    <cellStyle name="Total 2 3 12 4" xfId="46610"/>
    <cellStyle name="Total 2 3 12 5" xfId="46611"/>
    <cellStyle name="Total 2 3 12 6" xfId="46612"/>
    <cellStyle name="Total 2 3 12 7" xfId="46613"/>
    <cellStyle name="Total 2 3 12 8" xfId="46614"/>
    <cellStyle name="Total 2 3 13" xfId="46615"/>
    <cellStyle name="Total 2 3 13 2" xfId="46616"/>
    <cellStyle name="Total 2 3 13 3" xfId="46617"/>
    <cellStyle name="Total 2 3 13 4" xfId="46618"/>
    <cellStyle name="Total 2 3 13 5" xfId="46619"/>
    <cellStyle name="Total 2 3 13 6" xfId="46620"/>
    <cellStyle name="Total 2 3 13 7" xfId="46621"/>
    <cellStyle name="Total 2 3 14" xfId="46622"/>
    <cellStyle name="Total 2 3 14 2" xfId="46623"/>
    <cellStyle name="Total 2 3 14 3" xfId="46624"/>
    <cellStyle name="Total 2 3 14 4" xfId="46625"/>
    <cellStyle name="Total 2 3 14 5" xfId="46626"/>
    <cellStyle name="Total 2 3 15" xfId="46627"/>
    <cellStyle name="Total 2 3 15 2" xfId="46628"/>
    <cellStyle name="Total 2 3 15 3" xfId="46629"/>
    <cellStyle name="Total 2 3 15 4" xfId="46630"/>
    <cellStyle name="Total 2 3 15 5" xfId="46631"/>
    <cellStyle name="Total 2 3 16" xfId="46632"/>
    <cellStyle name="Total 2 3 16 2" xfId="46633"/>
    <cellStyle name="Total 2 3 16 3" xfId="46634"/>
    <cellStyle name="Total 2 3 16 4" xfId="46635"/>
    <cellStyle name="Total 2 3 16 5" xfId="46636"/>
    <cellStyle name="Total 2 3 17" xfId="46637"/>
    <cellStyle name="Total 2 3 17 2" xfId="46638"/>
    <cellStyle name="Total 2 3 17 3" xfId="46639"/>
    <cellStyle name="Total 2 3 17 4" xfId="46640"/>
    <cellStyle name="Total 2 3 17 5" xfId="46641"/>
    <cellStyle name="Total 2 3 18" xfId="46642"/>
    <cellStyle name="Total 2 3 18 2" xfId="46643"/>
    <cellStyle name="Total 2 3 18 3" xfId="46644"/>
    <cellStyle name="Total 2 3 18 4" xfId="46645"/>
    <cellStyle name="Total 2 3 18 5" xfId="46646"/>
    <cellStyle name="Total 2 3 19" xfId="46647"/>
    <cellStyle name="Total 2 3 19 2" xfId="46648"/>
    <cellStyle name="Total 2 3 19 3" xfId="46649"/>
    <cellStyle name="Total 2 3 19 4" xfId="46650"/>
    <cellStyle name="Total 2 3 19 5" xfId="46651"/>
    <cellStyle name="Total 2 3 2" xfId="46652"/>
    <cellStyle name="Total 2 3 2 10" xfId="46653"/>
    <cellStyle name="Total 2 3 2 10 2" xfId="46654"/>
    <cellStyle name="Total 2 3 2 10 3" xfId="46655"/>
    <cellStyle name="Total 2 3 2 10 4" xfId="46656"/>
    <cellStyle name="Total 2 3 2 10 5" xfId="46657"/>
    <cellStyle name="Total 2 3 2 10 6" xfId="46658"/>
    <cellStyle name="Total 2 3 2 10 7" xfId="46659"/>
    <cellStyle name="Total 2 3 2 10 8" xfId="46660"/>
    <cellStyle name="Total 2 3 2 11" xfId="46661"/>
    <cellStyle name="Total 2 3 2 11 2" xfId="46662"/>
    <cellStyle name="Total 2 3 2 11 3" xfId="46663"/>
    <cellStyle name="Total 2 3 2 11 4" xfId="46664"/>
    <cellStyle name="Total 2 3 2 11 5" xfId="46665"/>
    <cellStyle name="Total 2 3 2 11 6" xfId="46666"/>
    <cellStyle name="Total 2 3 2 11 7" xfId="46667"/>
    <cellStyle name="Total 2 3 2 12" xfId="46668"/>
    <cellStyle name="Total 2 3 2 12 2" xfId="46669"/>
    <cellStyle name="Total 2 3 2 12 3" xfId="46670"/>
    <cellStyle name="Total 2 3 2 12 4" xfId="46671"/>
    <cellStyle name="Total 2 3 2 12 5" xfId="46672"/>
    <cellStyle name="Total 2 3 2 13" xfId="46673"/>
    <cellStyle name="Total 2 3 2 13 2" xfId="46674"/>
    <cellStyle name="Total 2 3 2 13 3" xfId="46675"/>
    <cellStyle name="Total 2 3 2 13 4" xfId="46676"/>
    <cellStyle name="Total 2 3 2 13 5" xfId="46677"/>
    <cellStyle name="Total 2 3 2 14" xfId="46678"/>
    <cellStyle name="Total 2 3 2 14 2" xfId="46679"/>
    <cellStyle name="Total 2 3 2 14 3" xfId="46680"/>
    <cellStyle name="Total 2 3 2 14 4" xfId="46681"/>
    <cellStyle name="Total 2 3 2 14 5" xfId="46682"/>
    <cellStyle name="Total 2 3 2 15" xfId="46683"/>
    <cellStyle name="Total 2 3 2 15 2" xfId="46684"/>
    <cellStyle name="Total 2 3 2 15 3" xfId="46685"/>
    <cellStyle name="Total 2 3 2 15 4" xfId="46686"/>
    <cellStyle name="Total 2 3 2 15 5" xfId="46687"/>
    <cellStyle name="Total 2 3 2 16" xfId="46688"/>
    <cellStyle name="Total 2 3 2 16 2" xfId="46689"/>
    <cellStyle name="Total 2 3 2 16 3" xfId="46690"/>
    <cellStyle name="Total 2 3 2 16 4" xfId="46691"/>
    <cellStyle name="Total 2 3 2 16 5" xfId="46692"/>
    <cellStyle name="Total 2 3 2 17" xfId="46693"/>
    <cellStyle name="Total 2 3 2 17 2" xfId="46694"/>
    <cellStyle name="Total 2 3 2 17 3" xfId="46695"/>
    <cellStyle name="Total 2 3 2 17 4" xfId="46696"/>
    <cellStyle name="Total 2 3 2 17 5" xfId="46697"/>
    <cellStyle name="Total 2 3 2 18" xfId="46698"/>
    <cellStyle name="Total 2 3 2 2" xfId="46699"/>
    <cellStyle name="Total 2 3 2 2 10" xfId="46700"/>
    <cellStyle name="Total 2 3 2 2 10 2" xfId="46701"/>
    <cellStyle name="Total 2 3 2 2 10 3" xfId="46702"/>
    <cellStyle name="Total 2 3 2 2 10 4" xfId="46703"/>
    <cellStyle name="Total 2 3 2 2 10 5" xfId="46704"/>
    <cellStyle name="Total 2 3 2 2 11" xfId="46705"/>
    <cellStyle name="Total 2 3 2 2 11 2" xfId="46706"/>
    <cellStyle name="Total 2 3 2 2 11 3" xfId="46707"/>
    <cellStyle name="Total 2 3 2 2 11 4" xfId="46708"/>
    <cellStyle name="Total 2 3 2 2 11 5" xfId="46709"/>
    <cellStyle name="Total 2 3 2 2 12" xfId="46710"/>
    <cellStyle name="Total 2 3 2 2 12 2" xfId="46711"/>
    <cellStyle name="Total 2 3 2 2 12 3" xfId="46712"/>
    <cellStyle name="Total 2 3 2 2 12 4" xfId="46713"/>
    <cellStyle name="Total 2 3 2 2 12 5" xfId="46714"/>
    <cellStyle name="Total 2 3 2 2 13" xfId="46715"/>
    <cellStyle name="Total 2 3 2 2 13 2" xfId="46716"/>
    <cellStyle name="Total 2 3 2 2 13 3" xfId="46717"/>
    <cellStyle name="Total 2 3 2 2 13 4" xfId="46718"/>
    <cellStyle name="Total 2 3 2 2 13 5" xfId="46719"/>
    <cellStyle name="Total 2 3 2 2 14" xfId="46720"/>
    <cellStyle name="Total 2 3 2 2 14 2" xfId="46721"/>
    <cellStyle name="Total 2 3 2 2 14 3" xfId="46722"/>
    <cellStyle name="Total 2 3 2 2 14 4" xfId="46723"/>
    <cellStyle name="Total 2 3 2 2 14 5" xfId="46724"/>
    <cellStyle name="Total 2 3 2 2 15" xfId="46725"/>
    <cellStyle name="Total 2 3 2 2 15 2" xfId="46726"/>
    <cellStyle name="Total 2 3 2 2 15 3" xfId="46727"/>
    <cellStyle name="Total 2 3 2 2 15 4" xfId="46728"/>
    <cellStyle name="Total 2 3 2 2 15 5" xfId="46729"/>
    <cellStyle name="Total 2 3 2 2 16" xfId="46730"/>
    <cellStyle name="Total 2 3 2 2 16 2" xfId="46731"/>
    <cellStyle name="Total 2 3 2 2 16 3" xfId="46732"/>
    <cellStyle name="Total 2 3 2 2 16 4" xfId="46733"/>
    <cellStyle name="Total 2 3 2 2 16 5" xfId="46734"/>
    <cellStyle name="Total 2 3 2 2 17" xfId="46735"/>
    <cellStyle name="Total 2 3 2 2 17 2" xfId="46736"/>
    <cellStyle name="Total 2 3 2 2 17 3" xfId="46737"/>
    <cellStyle name="Total 2 3 2 2 17 4" xfId="46738"/>
    <cellStyle name="Total 2 3 2 2 17 5" xfId="46739"/>
    <cellStyle name="Total 2 3 2 2 18" xfId="46740"/>
    <cellStyle name="Total 2 3 2 2 18 2" xfId="46741"/>
    <cellStyle name="Total 2 3 2 2 18 3" xfId="46742"/>
    <cellStyle name="Total 2 3 2 2 18 4" xfId="46743"/>
    <cellStyle name="Total 2 3 2 2 18 5" xfId="46744"/>
    <cellStyle name="Total 2 3 2 2 19" xfId="46745"/>
    <cellStyle name="Total 2 3 2 2 2" xfId="46746"/>
    <cellStyle name="Total 2 3 2 2 2 10" xfId="46747"/>
    <cellStyle name="Total 2 3 2 2 2 10 2" xfId="46748"/>
    <cellStyle name="Total 2 3 2 2 2 10 3" xfId="46749"/>
    <cellStyle name="Total 2 3 2 2 2 10 4" xfId="46750"/>
    <cellStyle name="Total 2 3 2 2 2 10 5" xfId="46751"/>
    <cellStyle name="Total 2 3 2 2 2 11" xfId="46752"/>
    <cellStyle name="Total 2 3 2 2 2 11 2" xfId="46753"/>
    <cellStyle name="Total 2 3 2 2 2 11 3" xfId="46754"/>
    <cellStyle name="Total 2 3 2 2 2 11 4" xfId="46755"/>
    <cellStyle name="Total 2 3 2 2 2 11 5" xfId="46756"/>
    <cellStyle name="Total 2 3 2 2 2 12" xfId="46757"/>
    <cellStyle name="Total 2 3 2 2 2 12 2" xfId="46758"/>
    <cellStyle name="Total 2 3 2 2 2 12 3" xfId="46759"/>
    <cellStyle name="Total 2 3 2 2 2 12 4" xfId="46760"/>
    <cellStyle name="Total 2 3 2 2 2 12 5" xfId="46761"/>
    <cellStyle name="Total 2 3 2 2 2 13" xfId="46762"/>
    <cellStyle name="Total 2 3 2 2 2 13 2" xfId="46763"/>
    <cellStyle name="Total 2 3 2 2 2 13 3" xfId="46764"/>
    <cellStyle name="Total 2 3 2 2 2 13 4" xfId="46765"/>
    <cellStyle name="Total 2 3 2 2 2 13 5" xfId="46766"/>
    <cellStyle name="Total 2 3 2 2 2 14" xfId="46767"/>
    <cellStyle name="Total 2 3 2 2 2 14 2" xfId="46768"/>
    <cellStyle name="Total 2 3 2 2 2 14 3" xfId="46769"/>
    <cellStyle name="Total 2 3 2 2 2 14 4" xfId="46770"/>
    <cellStyle name="Total 2 3 2 2 2 14 5" xfId="46771"/>
    <cellStyle name="Total 2 3 2 2 2 15" xfId="46772"/>
    <cellStyle name="Total 2 3 2 2 2 15 2" xfId="46773"/>
    <cellStyle name="Total 2 3 2 2 2 15 3" xfId="46774"/>
    <cellStyle name="Total 2 3 2 2 2 15 4" xfId="46775"/>
    <cellStyle name="Total 2 3 2 2 2 15 5" xfId="46776"/>
    <cellStyle name="Total 2 3 2 2 2 16" xfId="46777"/>
    <cellStyle name="Total 2 3 2 2 2 16 2" xfId="46778"/>
    <cellStyle name="Total 2 3 2 2 2 16 3" xfId="46779"/>
    <cellStyle name="Total 2 3 2 2 2 16 4" xfId="46780"/>
    <cellStyle name="Total 2 3 2 2 2 16 5" xfId="46781"/>
    <cellStyle name="Total 2 3 2 2 2 17" xfId="46782"/>
    <cellStyle name="Total 2 3 2 2 2 17 2" xfId="46783"/>
    <cellStyle name="Total 2 3 2 2 2 17 3" xfId="46784"/>
    <cellStyle name="Total 2 3 2 2 2 17 4" xfId="46785"/>
    <cellStyle name="Total 2 3 2 2 2 17 5" xfId="46786"/>
    <cellStyle name="Total 2 3 2 2 2 18" xfId="46787"/>
    <cellStyle name="Total 2 3 2 2 2 18 2" xfId="46788"/>
    <cellStyle name="Total 2 3 2 2 2 18 3" xfId="46789"/>
    <cellStyle name="Total 2 3 2 2 2 18 4" xfId="46790"/>
    <cellStyle name="Total 2 3 2 2 2 18 5" xfId="46791"/>
    <cellStyle name="Total 2 3 2 2 2 19" xfId="46792"/>
    <cellStyle name="Total 2 3 2 2 2 2" xfId="46793"/>
    <cellStyle name="Total 2 3 2 2 2 2 2" xfId="46794"/>
    <cellStyle name="Total 2 3 2 2 2 2 2 2" xfId="46795"/>
    <cellStyle name="Total 2 3 2 2 2 2 2 3" xfId="46796"/>
    <cellStyle name="Total 2 3 2 2 2 2 2 4" xfId="46797"/>
    <cellStyle name="Total 2 3 2 2 2 2 2 5" xfId="46798"/>
    <cellStyle name="Total 2 3 2 2 2 2 2 6" xfId="46799"/>
    <cellStyle name="Total 2 3 2 2 2 2 2 7" xfId="46800"/>
    <cellStyle name="Total 2 3 2 2 2 2 3" xfId="46801"/>
    <cellStyle name="Total 2 3 2 2 2 2 4" xfId="46802"/>
    <cellStyle name="Total 2 3 2 2 2 2 5" xfId="46803"/>
    <cellStyle name="Total 2 3 2 2 2 3" xfId="46804"/>
    <cellStyle name="Total 2 3 2 2 2 3 2" xfId="46805"/>
    <cellStyle name="Total 2 3 2 2 2 3 2 2" xfId="46806"/>
    <cellStyle name="Total 2 3 2 2 2 3 2 3" xfId="46807"/>
    <cellStyle name="Total 2 3 2 2 2 3 2 4" xfId="46808"/>
    <cellStyle name="Total 2 3 2 2 2 3 2 5" xfId="46809"/>
    <cellStyle name="Total 2 3 2 2 2 3 2 6" xfId="46810"/>
    <cellStyle name="Total 2 3 2 2 2 3 2 7" xfId="46811"/>
    <cellStyle name="Total 2 3 2 2 2 3 3" xfId="46812"/>
    <cellStyle name="Total 2 3 2 2 2 3 4" xfId="46813"/>
    <cellStyle name="Total 2 3 2 2 2 3 5" xfId="46814"/>
    <cellStyle name="Total 2 3 2 2 2 4" xfId="46815"/>
    <cellStyle name="Total 2 3 2 2 2 4 2" xfId="46816"/>
    <cellStyle name="Total 2 3 2 2 2 4 2 2" xfId="46817"/>
    <cellStyle name="Total 2 3 2 2 2 4 2 3" xfId="46818"/>
    <cellStyle name="Total 2 3 2 2 2 4 2 4" xfId="46819"/>
    <cellStyle name="Total 2 3 2 2 2 4 2 5" xfId="46820"/>
    <cellStyle name="Total 2 3 2 2 2 4 2 6" xfId="46821"/>
    <cellStyle name="Total 2 3 2 2 2 4 2 7" xfId="46822"/>
    <cellStyle name="Total 2 3 2 2 2 4 3" xfId="46823"/>
    <cellStyle name="Total 2 3 2 2 2 4 4" xfId="46824"/>
    <cellStyle name="Total 2 3 2 2 2 4 5" xfId="46825"/>
    <cellStyle name="Total 2 3 2 2 2 5" xfId="46826"/>
    <cellStyle name="Total 2 3 2 2 2 5 2" xfId="46827"/>
    <cellStyle name="Total 2 3 2 2 2 5 3" xfId="46828"/>
    <cellStyle name="Total 2 3 2 2 2 5 4" xfId="46829"/>
    <cellStyle name="Total 2 3 2 2 2 5 5" xfId="46830"/>
    <cellStyle name="Total 2 3 2 2 2 5 6" xfId="46831"/>
    <cellStyle name="Total 2 3 2 2 2 5 7" xfId="46832"/>
    <cellStyle name="Total 2 3 2 2 2 5 8" xfId="46833"/>
    <cellStyle name="Total 2 3 2 2 2 6" xfId="46834"/>
    <cellStyle name="Total 2 3 2 2 2 6 2" xfId="46835"/>
    <cellStyle name="Total 2 3 2 2 2 6 3" xfId="46836"/>
    <cellStyle name="Total 2 3 2 2 2 6 4" xfId="46837"/>
    <cellStyle name="Total 2 3 2 2 2 6 5" xfId="46838"/>
    <cellStyle name="Total 2 3 2 2 2 6 6" xfId="46839"/>
    <cellStyle name="Total 2 3 2 2 2 6 7" xfId="46840"/>
    <cellStyle name="Total 2 3 2 2 2 7" xfId="46841"/>
    <cellStyle name="Total 2 3 2 2 2 7 2" xfId="46842"/>
    <cellStyle name="Total 2 3 2 2 2 7 3" xfId="46843"/>
    <cellStyle name="Total 2 3 2 2 2 7 4" xfId="46844"/>
    <cellStyle name="Total 2 3 2 2 2 7 5" xfId="46845"/>
    <cellStyle name="Total 2 3 2 2 2 8" xfId="46846"/>
    <cellStyle name="Total 2 3 2 2 2 8 2" xfId="46847"/>
    <cellStyle name="Total 2 3 2 2 2 8 3" xfId="46848"/>
    <cellStyle name="Total 2 3 2 2 2 8 4" xfId="46849"/>
    <cellStyle name="Total 2 3 2 2 2 8 5" xfId="46850"/>
    <cellStyle name="Total 2 3 2 2 2 9" xfId="46851"/>
    <cellStyle name="Total 2 3 2 2 2 9 2" xfId="46852"/>
    <cellStyle name="Total 2 3 2 2 2 9 3" xfId="46853"/>
    <cellStyle name="Total 2 3 2 2 2 9 4" xfId="46854"/>
    <cellStyle name="Total 2 3 2 2 2 9 5" xfId="46855"/>
    <cellStyle name="Total 2 3 2 2 3" xfId="46856"/>
    <cellStyle name="Total 2 3 2 2 3 10" xfId="46857"/>
    <cellStyle name="Total 2 3 2 2 3 2" xfId="46858"/>
    <cellStyle name="Total 2 3 2 2 3 2 2" xfId="46859"/>
    <cellStyle name="Total 2 3 2 2 3 2 2 2" xfId="46860"/>
    <cellStyle name="Total 2 3 2 2 3 2 2 3" xfId="46861"/>
    <cellStyle name="Total 2 3 2 2 3 2 2 4" xfId="46862"/>
    <cellStyle name="Total 2 3 2 2 3 2 2 5" xfId="46863"/>
    <cellStyle name="Total 2 3 2 2 3 2 2 6" xfId="46864"/>
    <cellStyle name="Total 2 3 2 2 3 2 2 7" xfId="46865"/>
    <cellStyle name="Total 2 3 2 2 3 2 3" xfId="46866"/>
    <cellStyle name="Total 2 3 2 2 3 2 4" xfId="46867"/>
    <cellStyle name="Total 2 3 2 2 3 3" xfId="46868"/>
    <cellStyle name="Total 2 3 2 2 3 3 2" xfId="46869"/>
    <cellStyle name="Total 2 3 2 2 3 3 2 2" xfId="46870"/>
    <cellStyle name="Total 2 3 2 2 3 3 2 3" xfId="46871"/>
    <cellStyle name="Total 2 3 2 2 3 3 2 4" xfId="46872"/>
    <cellStyle name="Total 2 3 2 2 3 3 2 5" xfId="46873"/>
    <cellStyle name="Total 2 3 2 2 3 3 2 6" xfId="46874"/>
    <cellStyle name="Total 2 3 2 2 3 3 2 7" xfId="46875"/>
    <cellStyle name="Total 2 3 2 2 3 3 3" xfId="46876"/>
    <cellStyle name="Total 2 3 2 2 3 3 4" xfId="46877"/>
    <cellStyle name="Total 2 3 2 2 3 4" xfId="46878"/>
    <cellStyle name="Total 2 3 2 2 3 4 2" xfId="46879"/>
    <cellStyle name="Total 2 3 2 2 3 4 2 2" xfId="46880"/>
    <cellStyle name="Total 2 3 2 2 3 4 2 3" xfId="46881"/>
    <cellStyle name="Total 2 3 2 2 3 4 2 4" xfId="46882"/>
    <cellStyle name="Total 2 3 2 2 3 4 2 5" xfId="46883"/>
    <cellStyle name="Total 2 3 2 2 3 4 2 6" xfId="46884"/>
    <cellStyle name="Total 2 3 2 2 3 4 2 7" xfId="46885"/>
    <cellStyle name="Total 2 3 2 2 3 4 3" xfId="46886"/>
    <cellStyle name="Total 2 3 2 2 3 4 4" xfId="46887"/>
    <cellStyle name="Total 2 3 2 2 3 5" xfId="46888"/>
    <cellStyle name="Total 2 3 2 2 3 5 2" xfId="46889"/>
    <cellStyle name="Total 2 3 2 2 3 5 3" xfId="46890"/>
    <cellStyle name="Total 2 3 2 2 3 5 4" xfId="46891"/>
    <cellStyle name="Total 2 3 2 2 3 5 5" xfId="46892"/>
    <cellStyle name="Total 2 3 2 2 3 5 6" xfId="46893"/>
    <cellStyle name="Total 2 3 2 2 3 5 7" xfId="46894"/>
    <cellStyle name="Total 2 3 2 2 3 5 8" xfId="46895"/>
    <cellStyle name="Total 2 3 2 2 3 6" xfId="46896"/>
    <cellStyle name="Total 2 3 2 2 3 6 2" xfId="46897"/>
    <cellStyle name="Total 2 3 2 2 3 6 3" xfId="46898"/>
    <cellStyle name="Total 2 3 2 2 3 6 4" xfId="46899"/>
    <cellStyle name="Total 2 3 2 2 3 6 5" xfId="46900"/>
    <cellStyle name="Total 2 3 2 2 3 6 6" xfId="46901"/>
    <cellStyle name="Total 2 3 2 2 3 6 7" xfId="46902"/>
    <cellStyle name="Total 2 3 2 2 3 7" xfId="46903"/>
    <cellStyle name="Total 2 3 2 2 3 8" xfId="46904"/>
    <cellStyle name="Total 2 3 2 2 3 9" xfId="46905"/>
    <cellStyle name="Total 2 3 2 2 4" xfId="46906"/>
    <cellStyle name="Total 2 3 2 2 4 2" xfId="46907"/>
    <cellStyle name="Total 2 3 2 2 4 2 2" xfId="46908"/>
    <cellStyle name="Total 2 3 2 2 4 2 3" xfId="46909"/>
    <cellStyle name="Total 2 3 2 2 4 2 4" xfId="46910"/>
    <cellStyle name="Total 2 3 2 2 4 2 5" xfId="46911"/>
    <cellStyle name="Total 2 3 2 2 4 2 6" xfId="46912"/>
    <cellStyle name="Total 2 3 2 2 4 2 7" xfId="46913"/>
    <cellStyle name="Total 2 3 2 2 4 3" xfId="46914"/>
    <cellStyle name="Total 2 3 2 2 4 4" xfId="46915"/>
    <cellStyle name="Total 2 3 2 2 4 5" xfId="46916"/>
    <cellStyle name="Total 2 3 2 2 5" xfId="46917"/>
    <cellStyle name="Total 2 3 2 2 5 2" xfId="46918"/>
    <cellStyle name="Total 2 3 2 2 5 2 2" xfId="46919"/>
    <cellStyle name="Total 2 3 2 2 5 2 3" xfId="46920"/>
    <cellStyle name="Total 2 3 2 2 5 2 4" xfId="46921"/>
    <cellStyle name="Total 2 3 2 2 5 2 5" xfId="46922"/>
    <cellStyle name="Total 2 3 2 2 5 2 6" xfId="46923"/>
    <cellStyle name="Total 2 3 2 2 5 2 7" xfId="46924"/>
    <cellStyle name="Total 2 3 2 2 5 3" xfId="46925"/>
    <cellStyle name="Total 2 3 2 2 5 4" xfId="46926"/>
    <cellStyle name="Total 2 3 2 2 5 5" xfId="46927"/>
    <cellStyle name="Total 2 3 2 2 6" xfId="46928"/>
    <cellStyle name="Total 2 3 2 2 6 2" xfId="46929"/>
    <cellStyle name="Total 2 3 2 2 6 2 2" xfId="46930"/>
    <cellStyle name="Total 2 3 2 2 6 2 3" xfId="46931"/>
    <cellStyle name="Total 2 3 2 2 6 2 4" xfId="46932"/>
    <cellStyle name="Total 2 3 2 2 6 2 5" xfId="46933"/>
    <cellStyle name="Total 2 3 2 2 6 2 6" xfId="46934"/>
    <cellStyle name="Total 2 3 2 2 6 2 7" xfId="46935"/>
    <cellStyle name="Total 2 3 2 2 6 3" xfId="46936"/>
    <cellStyle name="Total 2 3 2 2 6 4" xfId="46937"/>
    <cellStyle name="Total 2 3 2 2 6 5" xfId="46938"/>
    <cellStyle name="Total 2 3 2 2 7" xfId="46939"/>
    <cellStyle name="Total 2 3 2 2 7 2" xfId="46940"/>
    <cellStyle name="Total 2 3 2 2 7 2 2" xfId="46941"/>
    <cellStyle name="Total 2 3 2 2 7 2 3" xfId="46942"/>
    <cellStyle name="Total 2 3 2 2 7 2 4" xfId="46943"/>
    <cellStyle name="Total 2 3 2 2 7 2 5" xfId="46944"/>
    <cellStyle name="Total 2 3 2 2 7 2 6" xfId="46945"/>
    <cellStyle name="Total 2 3 2 2 7 2 7" xfId="46946"/>
    <cellStyle name="Total 2 3 2 2 7 3" xfId="46947"/>
    <cellStyle name="Total 2 3 2 2 7 4" xfId="46948"/>
    <cellStyle name="Total 2 3 2 2 7 5" xfId="46949"/>
    <cellStyle name="Total 2 3 2 2 8" xfId="46950"/>
    <cellStyle name="Total 2 3 2 2 8 2" xfId="46951"/>
    <cellStyle name="Total 2 3 2 2 8 3" xfId="46952"/>
    <cellStyle name="Total 2 3 2 2 8 4" xfId="46953"/>
    <cellStyle name="Total 2 3 2 2 8 5" xfId="46954"/>
    <cellStyle name="Total 2 3 2 2 8 6" xfId="46955"/>
    <cellStyle name="Total 2 3 2 2 8 7" xfId="46956"/>
    <cellStyle name="Total 2 3 2 2 8 8" xfId="46957"/>
    <cellStyle name="Total 2 3 2 2 9" xfId="46958"/>
    <cellStyle name="Total 2 3 2 2 9 2" xfId="46959"/>
    <cellStyle name="Total 2 3 2 2 9 3" xfId="46960"/>
    <cellStyle name="Total 2 3 2 2 9 4" xfId="46961"/>
    <cellStyle name="Total 2 3 2 2 9 5" xfId="46962"/>
    <cellStyle name="Total 2 3 2 2 9 6" xfId="46963"/>
    <cellStyle name="Total 2 3 2 2 9 7" xfId="46964"/>
    <cellStyle name="Total 2 3 2 3" xfId="46965"/>
    <cellStyle name="Total 2 3 2 3 10" xfId="46966"/>
    <cellStyle name="Total 2 3 2 3 10 2" xfId="46967"/>
    <cellStyle name="Total 2 3 2 3 10 3" xfId="46968"/>
    <cellStyle name="Total 2 3 2 3 10 4" xfId="46969"/>
    <cellStyle name="Total 2 3 2 3 10 5" xfId="46970"/>
    <cellStyle name="Total 2 3 2 3 11" xfId="46971"/>
    <cellStyle name="Total 2 3 2 3 11 2" xfId="46972"/>
    <cellStyle name="Total 2 3 2 3 11 3" xfId="46973"/>
    <cellStyle name="Total 2 3 2 3 11 4" xfId="46974"/>
    <cellStyle name="Total 2 3 2 3 11 5" xfId="46975"/>
    <cellStyle name="Total 2 3 2 3 12" xfId="46976"/>
    <cellStyle name="Total 2 3 2 3 12 2" xfId="46977"/>
    <cellStyle name="Total 2 3 2 3 12 3" xfId="46978"/>
    <cellStyle name="Total 2 3 2 3 12 4" xfId="46979"/>
    <cellStyle name="Total 2 3 2 3 12 5" xfId="46980"/>
    <cellStyle name="Total 2 3 2 3 13" xfId="46981"/>
    <cellStyle name="Total 2 3 2 3 13 2" xfId="46982"/>
    <cellStyle name="Total 2 3 2 3 13 3" xfId="46983"/>
    <cellStyle name="Total 2 3 2 3 13 4" xfId="46984"/>
    <cellStyle name="Total 2 3 2 3 13 5" xfId="46985"/>
    <cellStyle name="Total 2 3 2 3 14" xfId="46986"/>
    <cellStyle name="Total 2 3 2 3 14 2" xfId="46987"/>
    <cellStyle name="Total 2 3 2 3 14 3" xfId="46988"/>
    <cellStyle name="Total 2 3 2 3 14 4" xfId="46989"/>
    <cellStyle name="Total 2 3 2 3 14 5" xfId="46990"/>
    <cellStyle name="Total 2 3 2 3 15" xfId="46991"/>
    <cellStyle name="Total 2 3 2 3 15 2" xfId="46992"/>
    <cellStyle name="Total 2 3 2 3 15 3" xfId="46993"/>
    <cellStyle name="Total 2 3 2 3 15 4" xfId="46994"/>
    <cellStyle name="Total 2 3 2 3 15 5" xfId="46995"/>
    <cellStyle name="Total 2 3 2 3 16" xfId="46996"/>
    <cellStyle name="Total 2 3 2 3 16 2" xfId="46997"/>
    <cellStyle name="Total 2 3 2 3 16 3" xfId="46998"/>
    <cellStyle name="Total 2 3 2 3 16 4" xfId="46999"/>
    <cellStyle name="Total 2 3 2 3 16 5" xfId="47000"/>
    <cellStyle name="Total 2 3 2 3 17" xfId="47001"/>
    <cellStyle name="Total 2 3 2 3 17 2" xfId="47002"/>
    <cellStyle name="Total 2 3 2 3 17 3" xfId="47003"/>
    <cellStyle name="Total 2 3 2 3 17 4" xfId="47004"/>
    <cellStyle name="Total 2 3 2 3 17 5" xfId="47005"/>
    <cellStyle name="Total 2 3 2 3 18" xfId="47006"/>
    <cellStyle name="Total 2 3 2 3 18 2" xfId="47007"/>
    <cellStyle name="Total 2 3 2 3 18 3" xfId="47008"/>
    <cellStyle name="Total 2 3 2 3 18 4" xfId="47009"/>
    <cellStyle name="Total 2 3 2 3 18 5" xfId="47010"/>
    <cellStyle name="Total 2 3 2 3 19" xfId="47011"/>
    <cellStyle name="Total 2 3 2 3 2" xfId="47012"/>
    <cellStyle name="Total 2 3 2 3 2 10" xfId="47013"/>
    <cellStyle name="Total 2 3 2 3 2 10 2" xfId="47014"/>
    <cellStyle name="Total 2 3 2 3 2 10 3" xfId="47015"/>
    <cellStyle name="Total 2 3 2 3 2 10 4" xfId="47016"/>
    <cellStyle name="Total 2 3 2 3 2 10 5" xfId="47017"/>
    <cellStyle name="Total 2 3 2 3 2 11" xfId="47018"/>
    <cellStyle name="Total 2 3 2 3 2 11 2" xfId="47019"/>
    <cellStyle name="Total 2 3 2 3 2 11 3" xfId="47020"/>
    <cellStyle name="Total 2 3 2 3 2 11 4" xfId="47021"/>
    <cellStyle name="Total 2 3 2 3 2 11 5" xfId="47022"/>
    <cellStyle name="Total 2 3 2 3 2 12" xfId="47023"/>
    <cellStyle name="Total 2 3 2 3 2 12 2" xfId="47024"/>
    <cellStyle name="Total 2 3 2 3 2 12 3" xfId="47025"/>
    <cellStyle name="Total 2 3 2 3 2 12 4" xfId="47026"/>
    <cellStyle name="Total 2 3 2 3 2 12 5" xfId="47027"/>
    <cellStyle name="Total 2 3 2 3 2 13" xfId="47028"/>
    <cellStyle name="Total 2 3 2 3 2 13 2" xfId="47029"/>
    <cellStyle name="Total 2 3 2 3 2 13 3" xfId="47030"/>
    <cellStyle name="Total 2 3 2 3 2 13 4" xfId="47031"/>
    <cellStyle name="Total 2 3 2 3 2 13 5" xfId="47032"/>
    <cellStyle name="Total 2 3 2 3 2 14" xfId="47033"/>
    <cellStyle name="Total 2 3 2 3 2 14 2" xfId="47034"/>
    <cellStyle name="Total 2 3 2 3 2 14 3" xfId="47035"/>
    <cellStyle name="Total 2 3 2 3 2 14 4" xfId="47036"/>
    <cellStyle name="Total 2 3 2 3 2 14 5" xfId="47037"/>
    <cellStyle name="Total 2 3 2 3 2 15" xfId="47038"/>
    <cellStyle name="Total 2 3 2 3 2 15 2" xfId="47039"/>
    <cellStyle name="Total 2 3 2 3 2 15 3" xfId="47040"/>
    <cellStyle name="Total 2 3 2 3 2 15 4" xfId="47041"/>
    <cellStyle name="Total 2 3 2 3 2 15 5" xfId="47042"/>
    <cellStyle name="Total 2 3 2 3 2 16" xfId="47043"/>
    <cellStyle name="Total 2 3 2 3 2 16 2" xfId="47044"/>
    <cellStyle name="Total 2 3 2 3 2 16 3" xfId="47045"/>
    <cellStyle name="Total 2 3 2 3 2 16 4" xfId="47046"/>
    <cellStyle name="Total 2 3 2 3 2 16 5" xfId="47047"/>
    <cellStyle name="Total 2 3 2 3 2 17" xfId="47048"/>
    <cellStyle name="Total 2 3 2 3 2 17 2" xfId="47049"/>
    <cellStyle name="Total 2 3 2 3 2 17 3" xfId="47050"/>
    <cellStyle name="Total 2 3 2 3 2 17 4" xfId="47051"/>
    <cellStyle name="Total 2 3 2 3 2 17 5" xfId="47052"/>
    <cellStyle name="Total 2 3 2 3 2 18" xfId="47053"/>
    <cellStyle name="Total 2 3 2 3 2 18 2" xfId="47054"/>
    <cellStyle name="Total 2 3 2 3 2 18 3" xfId="47055"/>
    <cellStyle name="Total 2 3 2 3 2 18 4" xfId="47056"/>
    <cellStyle name="Total 2 3 2 3 2 18 5" xfId="47057"/>
    <cellStyle name="Total 2 3 2 3 2 19" xfId="47058"/>
    <cellStyle name="Total 2 3 2 3 2 2" xfId="47059"/>
    <cellStyle name="Total 2 3 2 3 2 2 2" xfId="47060"/>
    <cellStyle name="Total 2 3 2 3 2 2 2 2" xfId="47061"/>
    <cellStyle name="Total 2 3 2 3 2 2 2 3" xfId="47062"/>
    <cellStyle name="Total 2 3 2 3 2 2 2 4" xfId="47063"/>
    <cellStyle name="Total 2 3 2 3 2 2 2 5" xfId="47064"/>
    <cellStyle name="Total 2 3 2 3 2 2 2 6" xfId="47065"/>
    <cellStyle name="Total 2 3 2 3 2 2 2 7" xfId="47066"/>
    <cellStyle name="Total 2 3 2 3 2 2 3" xfId="47067"/>
    <cellStyle name="Total 2 3 2 3 2 2 4" xfId="47068"/>
    <cellStyle name="Total 2 3 2 3 2 2 5" xfId="47069"/>
    <cellStyle name="Total 2 3 2 3 2 3" xfId="47070"/>
    <cellStyle name="Total 2 3 2 3 2 3 2" xfId="47071"/>
    <cellStyle name="Total 2 3 2 3 2 3 2 2" xfId="47072"/>
    <cellStyle name="Total 2 3 2 3 2 3 2 3" xfId="47073"/>
    <cellStyle name="Total 2 3 2 3 2 3 2 4" xfId="47074"/>
    <cellStyle name="Total 2 3 2 3 2 3 2 5" xfId="47075"/>
    <cellStyle name="Total 2 3 2 3 2 3 2 6" xfId="47076"/>
    <cellStyle name="Total 2 3 2 3 2 3 2 7" xfId="47077"/>
    <cellStyle name="Total 2 3 2 3 2 3 3" xfId="47078"/>
    <cellStyle name="Total 2 3 2 3 2 3 4" xfId="47079"/>
    <cellStyle name="Total 2 3 2 3 2 3 5" xfId="47080"/>
    <cellStyle name="Total 2 3 2 3 2 4" xfId="47081"/>
    <cellStyle name="Total 2 3 2 3 2 4 2" xfId="47082"/>
    <cellStyle name="Total 2 3 2 3 2 4 2 2" xfId="47083"/>
    <cellStyle name="Total 2 3 2 3 2 4 2 3" xfId="47084"/>
    <cellStyle name="Total 2 3 2 3 2 4 2 4" xfId="47085"/>
    <cellStyle name="Total 2 3 2 3 2 4 2 5" xfId="47086"/>
    <cellStyle name="Total 2 3 2 3 2 4 2 6" xfId="47087"/>
    <cellStyle name="Total 2 3 2 3 2 4 2 7" xfId="47088"/>
    <cellStyle name="Total 2 3 2 3 2 4 3" xfId="47089"/>
    <cellStyle name="Total 2 3 2 3 2 4 4" xfId="47090"/>
    <cellStyle name="Total 2 3 2 3 2 4 5" xfId="47091"/>
    <cellStyle name="Total 2 3 2 3 2 5" xfId="47092"/>
    <cellStyle name="Total 2 3 2 3 2 5 2" xfId="47093"/>
    <cellStyle name="Total 2 3 2 3 2 5 3" xfId="47094"/>
    <cellStyle name="Total 2 3 2 3 2 5 4" xfId="47095"/>
    <cellStyle name="Total 2 3 2 3 2 5 5" xfId="47096"/>
    <cellStyle name="Total 2 3 2 3 2 5 6" xfId="47097"/>
    <cellStyle name="Total 2 3 2 3 2 5 7" xfId="47098"/>
    <cellStyle name="Total 2 3 2 3 2 5 8" xfId="47099"/>
    <cellStyle name="Total 2 3 2 3 2 6" xfId="47100"/>
    <cellStyle name="Total 2 3 2 3 2 6 2" xfId="47101"/>
    <cellStyle name="Total 2 3 2 3 2 6 3" xfId="47102"/>
    <cellStyle name="Total 2 3 2 3 2 6 4" xfId="47103"/>
    <cellStyle name="Total 2 3 2 3 2 6 5" xfId="47104"/>
    <cellStyle name="Total 2 3 2 3 2 6 6" xfId="47105"/>
    <cellStyle name="Total 2 3 2 3 2 6 7" xfId="47106"/>
    <cellStyle name="Total 2 3 2 3 2 7" xfId="47107"/>
    <cellStyle name="Total 2 3 2 3 2 7 2" xfId="47108"/>
    <cellStyle name="Total 2 3 2 3 2 7 3" xfId="47109"/>
    <cellStyle name="Total 2 3 2 3 2 7 4" xfId="47110"/>
    <cellStyle name="Total 2 3 2 3 2 7 5" xfId="47111"/>
    <cellStyle name="Total 2 3 2 3 2 8" xfId="47112"/>
    <cellStyle name="Total 2 3 2 3 2 8 2" xfId="47113"/>
    <cellStyle name="Total 2 3 2 3 2 8 3" xfId="47114"/>
    <cellStyle name="Total 2 3 2 3 2 8 4" xfId="47115"/>
    <cellStyle name="Total 2 3 2 3 2 8 5" xfId="47116"/>
    <cellStyle name="Total 2 3 2 3 2 9" xfId="47117"/>
    <cellStyle name="Total 2 3 2 3 2 9 2" xfId="47118"/>
    <cellStyle name="Total 2 3 2 3 2 9 3" xfId="47119"/>
    <cellStyle name="Total 2 3 2 3 2 9 4" xfId="47120"/>
    <cellStyle name="Total 2 3 2 3 2 9 5" xfId="47121"/>
    <cellStyle name="Total 2 3 2 3 3" xfId="47122"/>
    <cellStyle name="Total 2 3 2 3 3 10" xfId="47123"/>
    <cellStyle name="Total 2 3 2 3 3 2" xfId="47124"/>
    <cellStyle name="Total 2 3 2 3 3 2 2" xfId="47125"/>
    <cellStyle name="Total 2 3 2 3 3 2 2 2" xfId="47126"/>
    <cellStyle name="Total 2 3 2 3 3 2 2 3" xfId="47127"/>
    <cellStyle name="Total 2 3 2 3 3 2 2 4" xfId="47128"/>
    <cellStyle name="Total 2 3 2 3 3 2 2 5" xfId="47129"/>
    <cellStyle name="Total 2 3 2 3 3 2 2 6" xfId="47130"/>
    <cellStyle name="Total 2 3 2 3 3 2 2 7" xfId="47131"/>
    <cellStyle name="Total 2 3 2 3 3 2 3" xfId="47132"/>
    <cellStyle name="Total 2 3 2 3 3 2 4" xfId="47133"/>
    <cellStyle name="Total 2 3 2 3 3 3" xfId="47134"/>
    <cellStyle name="Total 2 3 2 3 3 3 2" xfId="47135"/>
    <cellStyle name="Total 2 3 2 3 3 3 2 2" xfId="47136"/>
    <cellStyle name="Total 2 3 2 3 3 3 2 3" xfId="47137"/>
    <cellStyle name="Total 2 3 2 3 3 3 2 4" xfId="47138"/>
    <cellStyle name="Total 2 3 2 3 3 3 2 5" xfId="47139"/>
    <cellStyle name="Total 2 3 2 3 3 3 2 6" xfId="47140"/>
    <cellStyle name="Total 2 3 2 3 3 3 2 7" xfId="47141"/>
    <cellStyle name="Total 2 3 2 3 3 3 3" xfId="47142"/>
    <cellStyle name="Total 2 3 2 3 3 3 4" xfId="47143"/>
    <cellStyle name="Total 2 3 2 3 3 4" xfId="47144"/>
    <cellStyle name="Total 2 3 2 3 3 4 2" xfId="47145"/>
    <cellStyle name="Total 2 3 2 3 3 4 2 2" xfId="47146"/>
    <cellStyle name="Total 2 3 2 3 3 4 2 3" xfId="47147"/>
    <cellStyle name="Total 2 3 2 3 3 4 2 4" xfId="47148"/>
    <cellStyle name="Total 2 3 2 3 3 4 2 5" xfId="47149"/>
    <cellStyle name="Total 2 3 2 3 3 4 2 6" xfId="47150"/>
    <cellStyle name="Total 2 3 2 3 3 4 2 7" xfId="47151"/>
    <cellStyle name="Total 2 3 2 3 3 4 3" xfId="47152"/>
    <cellStyle name="Total 2 3 2 3 3 4 4" xfId="47153"/>
    <cellStyle name="Total 2 3 2 3 3 5" xfId="47154"/>
    <cellStyle name="Total 2 3 2 3 3 5 2" xfId="47155"/>
    <cellStyle name="Total 2 3 2 3 3 5 3" xfId="47156"/>
    <cellStyle name="Total 2 3 2 3 3 5 4" xfId="47157"/>
    <cellStyle name="Total 2 3 2 3 3 5 5" xfId="47158"/>
    <cellStyle name="Total 2 3 2 3 3 5 6" xfId="47159"/>
    <cellStyle name="Total 2 3 2 3 3 5 7" xfId="47160"/>
    <cellStyle name="Total 2 3 2 3 3 5 8" xfId="47161"/>
    <cellStyle name="Total 2 3 2 3 3 6" xfId="47162"/>
    <cellStyle name="Total 2 3 2 3 3 6 2" xfId="47163"/>
    <cellStyle name="Total 2 3 2 3 3 6 3" xfId="47164"/>
    <cellStyle name="Total 2 3 2 3 3 6 4" xfId="47165"/>
    <cellStyle name="Total 2 3 2 3 3 6 5" xfId="47166"/>
    <cellStyle name="Total 2 3 2 3 3 6 6" xfId="47167"/>
    <cellStyle name="Total 2 3 2 3 3 6 7" xfId="47168"/>
    <cellStyle name="Total 2 3 2 3 3 7" xfId="47169"/>
    <cellStyle name="Total 2 3 2 3 3 8" xfId="47170"/>
    <cellStyle name="Total 2 3 2 3 3 9" xfId="47171"/>
    <cellStyle name="Total 2 3 2 3 4" xfId="47172"/>
    <cellStyle name="Total 2 3 2 3 4 2" xfId="47173"/>
    <cellStyle name="Total 2 3 2 3 4 2 2" xfId="47174"/>
    <cellStyle name="Total 2 3 2 3 4 2 3" xfId="47175"/>
    <cellStyle name="Total 2 3 2 3 4 2 4" xfId="47176"/>
    <cellStyle name="Total 2 3 2 3 4 2 5" xfId="47177"/>
    <cellStyle name="Total 2 3 2 3 4 2 6" xfId="47178"/>
    <cellStyle name="Total 2 3 2 3 4 2 7" xfId="47179"/>
    <cellStyle name="Total 2 3 2 3 4 3" xfId="47180"/>
    <cellStyle name="Total 2 3 2 3 4 4" xfId="47181"/>
    <cellStyle name="Total 2 3 2 3 4 5" xfId="47182"/>
    <cellStyle name="Total 2 3 2 3 5" xfId="47183"/>
    <cellStyle name="Total 2 3 2 3 5 2" xfId="47184"/>
    <cellStyle name="Total 2 3 2 3 5 2 2" xfId="47185"/>
    <cellStyle name="Total 2 3 2 3 5 2 3" xfId="47186"/>
    <cellStyle name="Total 2 3 2 3 5 2 4" xfId="47187"/>
    <cellStyle name="Total 2 3 2 3 5 2 5" xfId="47188"/>
    <cellStyle name="Total 2 3 2 3 5 2 6" xfId="47189"/>
    <cellStyle name="Total 2 3 2 3 5 2 7" xfId="47190"/>
    <cellStyle name="Total 2 3 2 3 5 3" xfId="47191"/>
    <cellStyle name="Total 2 3 2 3 5 4" xfId="47192"/>
    <cellStyle name="Total 2 3 2 3 5 5" xfId="47193"/>
    <cellStyle name="Total 2 3 2 3 6" xfId="47194"/>
    <cellStyle name="Total 2 3 2 3 6 2" xfId="47195"/>
    <cellStyle name="Total 2 3 2 3 6 2 2" xfId="47196"/>
    <cellStyle name="Total 2 3 2 3 6 2 3" xfId="47197"/>
    <cellStyle name="Total 2 3 2 3 6 2 4" xfId="47198"/>
    <cellStyle name="Total 2 3 2 3 6 2 5" xfId="47199"/>
    <cellStyle name="Total 2 3 2 3 6 2 6" xfId="47200"/>
    <cellStyle name="Total 2 3 2 3 6 2 7" xfId="47201"/>
    <cellStyle name="Total 2 3 2 3 6 3" xfId="47202"/>
    <cellStyle name="Total 2 3 2 3 6 4" xfId="47203"/>
    <cellStyle name="Total 2 3 2 3 6 5" xfId="47204"/>
    <cellStyle name="Total 2 3 2 3 7" xfId="47205"/>
    <cellStyle name="Total 2 3 2 3 7 2" xfId="47206"/>
    <cellStyle name="Total 2 3 2 3 7 2 2" xfId="47207"/>
    <cellStyle name="Total 2 3 2 3 7 2 3" xfId="47208"/>
    <cellStyle name="Total 2 3 2 3 7 2 4" xfId="47209"/>
    <cellStyle name="Total 2 3 2 3 7 2 5" xfId="47210"/>
    <cellStyle name="Total 2 3 2 3 7 2 6" xfId="47211"/>
    <cellStyle name="Total 2 3 2 3 7 2 7" xfId="47212"/>
    <cellStyle name="Total 2 3 2 3 7 3" xfId="47213"/>
    <cellStyle name="Total 2 3 2 3 7 4" xfId="47214"/>
    <cellStyle name="Total 2 3 2 3 7 5" xfId="47215"/>
    <cellStyle name="Total 2 3 2 3 8" xfId="47216"/>
    <cellStyle name="Total 2 3 2 3 8 2" xfId="47217"/>
    <cellStyle name="Total 2 3 2 3 8 3" xfId="47218"/>
    <cellStyle name="Total 2 3 2 3 8 4" xfId="47219"/>
    <cellStyle name="Total 2 3 2 3 8 5" xfId="47220"/>
    <cellStyle name="Total 2 3 2 3 8 6" xfId="47221"/>
    <cellStyle name="Total 2 3 2 3 8 7" xfId="47222"/>
    <cellStyle name="Total 2 3 2 3 8 8" xfId="47223"/>
    <cellStyle name="Total 2 3 2 3 9" xfId="47224"/>
    <cellStyle name="Total 2 3 2 3 9 2" xfId="47225"/>
    <cellStyle name="Total 2 3 2 3 9 3" xfId="47226"/>
    <cellStyle name="Total 2 3 2 3 9 4" xfId="47227"/>
    <cellStyle name="Total 2 3 2 3 9 5" xfId="47228"/>
    <cellStyle name="Total 2 3 2 3 9 6" xfId="47229"/>
    <cellStyle name="Total 2 3 2 3 9 7" xfId="47230"/>
    <cellStyle name="Total 2 3 2 4" xfId="47231"/>
    <cellStyle name="Total 2 3 2 4 10" xfId="47232"/>
    <cellStyle name="Total 2 3 2 4 10 2" xfId="47233"/>
    <cellStyle name="Total 2 3 2 4 10 3" xfId="47234"/>
    <cellStyle name="Total 2 3 2 4 10 4" xfId="47235"/>
    <cellStyle name="Total 2 3 2 4 10 5" xfId="47236"/>
    <cellStyle name="Total 2 3 2 4 11" xfId="47237"/>
    <cellStyle name="Total 2 3 2 4 11 2" xfId="47238"/>
    <cellStyle name="Total 2 3 2 4 11 3" xfId="47239"/>
    <cellStyle name="Total 2 3 2 4 11 4" xfId="47240"/>
    <cellStyle name="Total 2 3 2 4 11 5" xfId="47241"/>
    <cellStyle name="Total 2 3 2 4 12" xfId="47242"/>
    <cellStyle name="Total 2 3 2 4 12 2" xfId="47243"/>
    <cellStyle name="Total 2 3 2 4 12 3" xfId="47244"/>
    <cellStyle name="Total 2 3 2 4 12 4" xfId="47245"/>
    <cellStyle name="Total 2 3 2 4 12 5" xfId="47246"/>
    <cellStyle name="Total 2 3 2 4 13" xfId="47247"/>
    <cellStyle name="Total 2 3 2 4 13 2" xfId="47248"/>
    <cellStyle name="Total 2 3 2 4 13 3" xfId="47249"/>
    <cellStyle name="Total 2 3 2 4 13 4" xfId="47250"/>
    <cellStyle name="Total 2 3 2 4 13 5" xfId="47251"/>
    <cellStyle name="Total 2 3 2 4 14" xfId="47252"/>
    <cellStyle name="Total 2 3 2 4 14 2" xfId="47253"/>
    <cellStyle name="Total 2 3 2 4 14 3" xfId="47254"/>
    <cellStyle name="Total 2 3 2 4 14 4" xfId="47255"/>
    <cellStyle name="Total 2 3 2 4 14 5" xfId="47256"/>
    <cellStyle name="Total 2 3 2 4 15" xfId="47257"/>
    <cellStyle name="Total 2 3 2 4 15 2" xfId="47258"/>
    <cellStyle name="Total 2 3 2 4 15 3" xfId="47259"/>
    <cellStyle name="Total 2 3 2 4 15 4" xfId="47260"/>
    <cellStyle name="Total 2 3 2 4 15 5" xfId="47261"/>
    <cellStyle name="Total 2 3 2 4 16" xfId="47262"/>
    <cellStyle name="Total 2 3 2 4 16 2" xfId="47263"/>
    <cellStyle name="Total 2 3 2 4 16 3" xfId="47264"/>
    <cellStyle name="Total 2 3 2 4 16 4" xfId="47265"/>
    <cellStyle name="Total 2 3 2 4 16 5" xfId="47266"/>
    <cellStyle name="Total 2 3 2 4 17" xfId="47267"/>
    <cellStyle name="Total 2 3 2 4 17 2" xfId="47268"/>
    <cellStyle name="Total 2 3 2 4 17 3" xfId="47269"/>
    <cellStyle name="Total 2 3 2 4 17 4" xfId="47270"/>
    <cellStyle name="Total 2 3 2 4 17 5" xfId="47271"/>
    <cellStyle name="Total 2 3 2 4 18" xfId="47272"/>
    <cellStyle name="Total 2 3 2 4 18 2" xfId="47273"/>
    <cellStyle name="Total 2 3 2 4 18 3" xfId="47274"/>
    <cellStyle name="Total 2 3 2 4 18 4" xfId="47275"/>
    <cellStyle name="Total 2 3 2 4 18 5" xfId="47276"/>
    <cellStyle name="Total 2 3 2 4 19" xfId="47277"/>
    <cellStyle name="Total 2 3 2 4 2" xfId="47278"/>
    <cellStyle name="Total 2 3 2 4 2 2" xfId="47279"/>
    <cellStyle name="Total 2 3 2 4 2 2 2" xfId="47280"/>
    <cellStyle name="Total 2 3 2 4 2 2 3" xfId="47281"/>
    <cellStyle name="Total 2 3 2 4 2 2 4" xfId="47282"/>
    <cellStyle name="Total 2 3 2 4 2 2 5" xfId="47283"/>
    <cellStyle name="Total 2 3 2 4 2 2 6" xfId="47284"/>
    <cellStyle name="Total 2 3 2 4 2 2 7" xfId="47285"/>
    <cellStyle name="Total 2 3 2 4 2 3" xfId="47286"/>
    <cellStyle name="Total 2 3 2 4 2 4" xfId="47287"/>
    <cellStyle name="Total 2 3 2 4 2 5" xfId="47288"/>
    <cellStyle name="Total 2 3 2 4 3" xfId="47289"/>
    <cellStyle name="Total 2 3 2 4 3 2" xfId="47290"/>
    <cellStyle name="Total 2 3 2 4 3 2 2" xfId="47291"/>
    <cellStyle name="Total 2 3 2 4 3 2 3" xfId="47292"/>
    <cellStyle name="Total 2 3 2 4 3 2 4" xfId="47293"/>
    <cellStyle name="Total 2 3 2 4 3 2 5" xfId="47294"/>
    <cellStyle name="Total 2 3 2 4 3 2 6" xfId="47295"/>
    <cellStyle name="Total 2 3 2 4 3 2 7" xfId="47296"/>
    <cellStyle name="Total 2 3 2 4 3 3" xfId="47297"/>
    <cellStyle name="Total 2 3 2 4 3 4" xfId="47298"/>
    <cellStyle name="Total 2 3 2 4 3 5" xfId="47299"/>
    <cellStyle name="Total 2 3 2 4 4" xfId="47300"/>
    <cellStyle name="Total 2 3 2 4 4 2" xfId="47301"/>
    <cellStyle name="Total 2 3 2 4 4 2 2" xfId="47302"/>
    <cellStyle name="Total 2 3 2 4 4 2 3" xfId="47303"/>
    <cellStyle name="Total 2 3 2 4 4 2 4" xfId="47304"/>
    <cellStyle name="Total 2 3 2 4 4 2 5" xfId="47305"/>
    <cellStyle name="Total 2 3 2 4 4 2 6" xfId="47306"/>
    <cellStyle name="Total 2 3 2 4 4 2 7" xfId="47307"/>
    <cellStyle name="Total 2 3 2 4 4 3" xfId="47308"/>
    <cellStyle name="Total 2 3 2 4 4 4" xfId="47309"/>
    <cellStyle name="Total 2 3 2 4 4 5" xfId="47310"/>
    <cellStyle name="Total 2 3 2 4 5" xfId="47311"/>
    <cellStyle name="Total 2 3 2 4 5 2" xfId="47312"/>
    <cellStyle name="Total 2 3 2 4 5 3" xfId="47313"/>
    <cellStyle name="Total 2 3 2 4 5 4" xfId="47314"/>
    <cellStyle name="Total 2 3 2 4 5 5" xfId="47315"/>
    <cellStyle name="Total 2 3 2 4 5 6" xfId="47316"/>
    <cellStyle name="Total 2 3 2 4 5 7" xfId="47317"/>
    <cellStyle name="Total 2 3 2 4 5 8" xfId="47318"/>
    <cellStyle name="Total 2 3 2 4 6" xfId="47319"/>
    <cellStyle name="Total 2 3 2 4 6 2" xfId="47320"/>
    <cellStyle name="Total 2 3 2 4 6 3" xfId="47321"/>
    <cellStyle name="Total 2 3 2 4 6 4" xfId="47322"/>
    <cellStyle name="Total 2 3 2 4 6 5" xfId="47323"/>
    <cellStyle name="Total 2 3 2 4 6 6" xfId="47324"/>
    <cellStyle name="Total 2 3 2 4 6 7" xfId="47325"/>
    <cellStyle name="Total 2 3 2 4 7" xfId="47326"/>
    <cellStyle name="Total 2 3 2 4 7 2" xfId="47327"/>
    <cellStyle name="Total 2 3 2 4 7 3" xfId="47328"/>
    <cellStyle name="Total 2 3 2 4 7 4" xfId="47329"/>
    <cellStyle name="Total 2 3 2 4 7 5" xfId="47330"/>
    <cellStyle name="Total 2 3 2 4 8" xfId="47331"/>
    <cellStyle name="Total 2 3 2 4 8 2" xfId="47332"/>
    <cellStyle name="Total 2 3 2 4 8 3" xfId="47333"/>
    <cellStyle name="Total 2 3 2 4 8 4" xfId="47334"/>
    <cellStyle name="Total 2 3 2 4 8 5" xfId="47335"/>
    <cellStyle name="Total 2 3 2 4 9" xfId="47336"/>
    <cellStyle name="Total 2 3 2 4 9 2" xfId="47337"/>
    <cellStyle name="Total 2 3 2 4 9 3" xfId="47338"/>
    <cellStyle name="Total 2 3 2 4 9 4" xfId="47339"/>
    <cellStyle name="Total 2 3 2 4 9 5" xfId="47340"/>
    <cellStyle name="Total 2 3 2 5" xfId="47341"/>
    <cellStyle name="Total 2 3 2 5 10" xfId="47342"/>
    <cellStyle name="Total 2 3 2 5 2" xfId="47343"/>
    <cellStyle name="Total 2 3 2 5 2 2" xfId="47344"/>
    <cellStyle name="Total 2 3 2 5 2 2 2" xfId="47345"/>
    <cellStyle name="Total 2 3 2 5 2 2 3" xfId="47346"/>
    <cellStyle name="Total 2 3 2 5 2 2 4" xfId="47347"/>
    <cellStyle name="Total 2 3 2 5 2 2 5" xfId="47348"/>
    <cellStyle name="Total 2 3 2 5 2 2 6" xfId="47349"/>
    <cellStyle name="Total 2 3 2 5 2 2 7" xfId="47350"/>
    <cellStyle name="Total 2 3 2 5 2 3" xfId="47351"/>
    <cellStyle name="Total 2 3 2 5 2 4" xfId="47352"/>
    <cellStyle name="Total 2 3 2 5 3" xfId="47353"/>
    <cellStyle name="Total 2 3 2 5 3 2" xfId="47354"/>
    <cellStyle name="Total 2 3 2 5 3 2 2" xfId="47355"/>
    <cellStyle name="Total 2 3 2 5 3 2 3" xfId="47356"/>
    <cellStyle name="Total 2 3 2 5 3 2 4" xfId="47357"/>
    <cellStyle name="Total 2 3 2 5 3 2 5" xfId="47358"/>
    <cellStyle name="Total 2 3 2 5 3 2 6" xfId="47359"/>
    <cellStyle name="Total 2 3 2 5 3 2 7" xfId="47360"/>
    <cellStyle name="Total 2 3 2 5 3 3" xfId="47361"/>
    <cellStyle name="Total 2 3 2 5 3 4" xfId="47362"/>
    <cellStyle name="Total 2 3 2 5 4" xfId="47363"/>
    <cellStyle name="Total 2 3 2 5 4 2" xfId="47364"/>
    <cellStyle name="Total 2 3 2 5 4 2 2" xfId="47365"/>
    <cellStyle name="Total 2 3 2 5 4 2 3" xfId="47366"/>
    <cellStyle name="Total 2 3 2 5 4 2 4" xfId="47367"/>
    <cellStyle name="Total 2 3 2 5 4 2 5" xfId="47368"/>
    <cellStyle name="Total 2 3 2 5 4 2 6" xfId="47369"/>
    <cellStyle name="Total 2 3 2 5 4 2 7" xfId="47370"/>
    <cellStyle name="Total 2 3 2 5 4 3" xfId="47371"/>
    <cellStyle name="Total 2 3 2 5 4 4" xfId="47372"/>
    <cellStyle name="Total 2 3 2 5 5" xfId="47373"/>
    <cellStyle name="Total 2 3 2 5 5 2" xfId="47374"/>
    <cellStyle name="Total 2 3 2 5 5 3" xfId="47375"/>
    <cellStyle name="Total 2 3 2 5 5 4" xfId="47376"/>
    <cellStyle name="Total 2 3 2 5 5 5" xfId="47377"/>
    <cellStyle name="Total 2 3 2 5 5 6" xfId="47378"/>
    <cellStyle name="Total 2 3 2 5 5 7" xfId="47379"/>
    <cellStyle name="Total 2 3 2 5 5 8" xfId="47380"/>
    <cellStyle name="Total 2 3 2 5 6" xfId="47381"/>
    <cellStyle name="Total 2 3 2 5 6 2" xfId="47382"/>
    <cellStyle name="Total 2 3 2 5 6 3" xfId="47383"/>
    <cellStyle name="Total 2 3 2 5 6 4" xfId="47384"/>
    <cellStyle name="Total 2 3 2 5 6 5" xfId="47385"/>
    <cellStyle name="Total 2 3 2 5 6 6" xfId="47386"/>
    <cellStyle name="Total 2 3 2 5 6 7" xfId="47387"/>
    <cellStyle name="Total 2 3 2 5 7" xfId="47388"/>
    <cellStyle name="Total 2 3 2 5 8" xfId="47389"/>
    <cellStyle name="Total 2 3 2 5 9" xfId="47390"/>
    <cellStyle name="Total 2 3 2 6" xfId="47391"/>
    <cellStyle name="Total 2 3 2 6 2" xfId="47392"/>
    <cellStyle name="Total 2 3 2 6 2 2" xfId="47393"/>
    <cellStyle name="Total 2 3 2 6 2 3" xfId="47394"/>
    <cellStyle name="Total 2 3 2 6 2 4" xfId="47395"/>
    <cellStyle name="Total 2 3 2 6 2 5" xfId="47396"/>
    <cellStyle name="Total 2 3 2 6 2 6" xfId="47397"/>
    <cellStyle name="Total 2 3 2 6 2 7" xfId="47398"/>
    <cellStyle name="Total 2 3 2 6 3" xfId="47399"/>
    <cellStyle name="Total 2 3 2 6 4" xfId="47400"/>
    <cellStyle name="Total 2 3 2 6 5" xfId="47401"/>
    <cellStyle name="Total 2 3 2 7" xfId="47402"/>
    <cellStyle name="Total 2 3 2 7 2" xfId="47403"/>
    <cellStyle name="Total 2 3 2 7 2 2" xfId="47404"/>
    <cellStyle name="Total 2 3 2 7 2 3" xfId="47405"/>
    <cellStyle name="Total 2 3 2 7 2 4" xfId="47406"/>
    <cellStyle name="Total 2 3 2 7 2 5" xfId="47407"/>
    <cellStyle name="Total 2 3 2 7 2 6" xfId="47408"/>
    <cellStyle name="Total 2 3 2 7 2 7" xfId="47409"/>
    <cellStyle name="Total 2 3 2 7 3" xfId="47410"/>
    <cellStyle name="Total 2 3 2 7 4" xfId="47411"/>
    <cellStyle name="Total 2 3 2 7 5" xfId="47412"/>
    <cellStyle name="Total 2 3 2 8" xfId="47413"/>
    <cellStyle name="Total 2 3 2 8 2" xfId="47414"/>
    <cellStyle name="Total 2 3 2 8 2 2" xfId="47415"/>
    <cellStyle name="Total 2 3 2 8 2 3" xfId="47416"/>
    <cellStyle name="Total 2 3 2 8 2 4" xfId="47417"/>
    <cellStyle name="Total 2 3 2 8 2 5" xfId="47418"/>
    <cellStyle name="Total 2 3 2 8 2 6" xfId="47419"/>
    <cellStyle name="Total 2 3 2 8 2 7" xfId="47420"/>
    <cellStyle name="Total 2 3 2 8 3" xfId="47421"/>
    <cellStyle name="Total 2 3 2 8 4" xfId="47422"/>
    <cellStyle name="Total 2 3 2 8 5" xfId="47423"/>
    <cellStyle name="Total 2 3 2 9" xfId="47424"/>
    <cellStyle name="Total 2 3 2 9 2" xfId="47425"/>
    <cellStyle name="Total 2 3 2 9 2 2" xfId="47426"/>
    <cellStyle name="Total 2 3 2 9 2 3" xfId="47427"/>
    <cellStyle name="Total 2 3 2 9 2 4" xfId="47428"/>
    <cellStyle name="Total 2 3 2 9 2 5" xfId="47429"/>
    <cellStyle name="Total 2 3 2 9 2 6" xfId="47430"/>
    <cellStyle name="Total 2 3 2 9 2 7" xfId="47431"/>
    <cellStyle name="Total 2 3 2 9 3" xfId="47432"/>
    <cellStyle name="Total 2 3 2 9 4" xfId="47433"/>
    <cellStyle name="Total 2 3 2 9 5" xfId="47434"/>
    <cellStyle name="Total 2 3 20" xfId="47435"/>
    <cellStyle name="Total 2 3 3" xfId="47436"/>
    <cellStyle name="Total 2 3 3 10" xfId="47437"/>
    <cellStyle name="Total 2 3 3 10 2" xfId="47438"/>
    <cellStyle name="Total 2 3 3 10 3" xfId="47439"/>
    <cellStyle name="Total 2 3 3 10 4" xfId="47440"/>
    <cellStyle name="Total 2 3 3 10 5" xfId="47441"/>
    <cellStyle name="Total 2 3 3 10 6" xfId="47442"/>
    <cellStyle name="Total 2 3 3 10 7" xfId="47443"/>
    <cellStyle name="Total 2 3 3 10 8" xfId="47444"/>
    <cellStyle name="Total 2 3 3 11" xfId="47445"/>
    <cellStyle name="Total 2 3 3 11 2" xfId="47446"/>
    <cellStyle name="Total 2 3 3 11 3" xfId="47447"/>
    <cellStyle name="Total 2 3 3 11 4" xfId="47448"/>
    <cellStyle name="Total 2 3 3 11 5" xfId="47449"/>
    <cellStyle name="Total 2 3 3 11 6" xfId="47450"/>
    <cellStyle name="Total 2 3 3 11 7" xfId="47451"/>
    <cellStyle name="Total 2 3 3 12" xfId="47452"/>
    <cellStyle name="Total 2 3 3 12 2" xfId="47453"/>
    <cellStyle name="Total 2 3 3 12 3" xfId="47454"/>
    <cellStyle name="Total 2 3 3 12 4" xfId="47455"/>
    <cellStyle name="Total 2 3 3 12 5" xfId="47456"/>
    <cellStyle name="Total 2 3 3 13" xfId="47457"/>
    <cellStyle name="Total 2 3 3 13 2" xfId="47458"/>
    <cellStyle name="Total 2 3 3 13 3" xfId="47459"/>
    <cellStyle name="Total 2 3 3 13 4" xfId="47460"/>
    <cellStyle name="Total 2 3 3 13 5" xfId="47461"/>
    <cellStyle name="Total 2 3 3 14" xfId="47462"/>
    <cellStyle name="Total 2 3 3 14 2" xfId="47463"/>
    <cellStyle name="Total 2 3 3 14 3" xfId="47464"/>
    <cellStyle name="Total 2 3 3 14 4" xfId="47465"/>
    <cellStyle name="Total 2 3 3 14 5" xfId="47466"/>
    <cellStyle name="Total 2 3 3 15" xfId="47467"/>
    <cellStyle name="Total 2 3 3 15 2" xfId="47468"/>
    <cellStyle name="Total 2 3 3 15 3" xfId="47469"/>
    <cellStyle name="Total 2 3 3 15 4" xfId="47470"/>
    <cellStyle name="Total 2 3 3 15 5" xfId="47471"/>
    <cellStyle name="Total 2 3 3 16" xfId="47472"/>
    <cellStyle name="Total 2 3 3 16 2" xfId="47473"/>
    <cellStyle name="Total 2 3 3 16 3" xfId="47474"/>
    <cellStyle name="Total 2 3 3 16 4" xfId="47475"/>
    <cellStyle name="Total 2 3 3 16 5" xfId="47476"/>
    <cellStyle name="Total 2 3 3 17" xfId="47477"/>
    <cellStyle name="Total 2 3 3 17 2" xfId="47478"/>
    <cellStyle name="Total 2 3 3 17 3" xfId="47479"/>
    <cellStyle name="Total 2 3 3 17 4" xfId="47480"/>
    <cellStyle name="Total 2 3 3 17 5" xfId="47481"/>
    <cellStyle name="Total 2 3 3 18" xfId="47482"/>
    <cellStyle name="Total 2 3 3 2" xfId="47483"/>
    <cellStyle name="Total 2 3 3 2 10" xfId="47484"/>
    <cellStyle name="Total 2 3 3 2 10 2" xfId="47485"/>
    <cellStyle name="Total 2 3 3 2 10 3" xfId="47486"/>
    <cellStyle name="Total 2 3 3 2 10 4" xfId="47487"/>
    <cellStyle name="Total 2 3 3 2 10 5" xfId="47488"/>
    <cellStyle name="Total 2 3 3 2 11" xfId="47489"/>
    <cellStyle name="Total 2 3 3 2 11 2" xfId="47490"/>
    <cellStyle name="Total 2 3 3 2 11 3" xfId="47491"/>
    <cellStyle name="Total 2 3 3 2 11 4" xfId="47492"/>
    <cellStyle name="Total 2 3 3 2 11 5" xfId="47493"/>
    <cellStyle name="Total 2 3 3 2 12" xfId="47494"/>
    <cellStyle name="Total 2 3 3 2 12 2" xfId="47495"/>
    <cellStyle name="Total 2 3 3 2 12 3" xfId="47496"/>
    <cellStyle name="Total 2 3 3 2 12 4" xfId="47497"/>
    <cellStyle name="Total 2 3 3 2 12 5" xfId="47498"/>
    <cellStyle name="Total 2 3 3 2 13" xfId="47499"/>
    <cellStyle name="Total 2 3 3 2 13 2" xfId="47500"/>
    <cellStyle name="Total 2 3 3 2 13 3" xfId="47501"/>
    <cellStyle name="Total 2 3 3 2 13 4" xfId="47502"/>
    <cellStyle name="Total 2 3 3 2 13 5" xfId="47503"/>
    <cellStyle name="Total 2 3 3 2 14" xfId="47504"/>
    <cellStyle name="Total 2 3 3 2 14 2" xfId="47505"/>
    <cellStyle name="Total 2 3 3 2 14 3" xfId="47506"/>
    <cellStyle name="Total 2 3 3 2 14 4" xfId="47507"/>
    <cellStyle name="Total 2 3 3 2 14 5" xfId="47508"/>
    <cellStyle name="Total 2 3 3 2 15" xfId="47509"/>
    <cellStyle name="Total 2 3 3 2 15 2" xfId="47510"/>
    <cellStyle name="Total 2 3 3 2 15 3" xfId="47511"/>
    <cellStyle name="Total 2 3 3 2 15 4" xfId="47512"/>
    <cellStyle name="Total 2 3 3 2 15 5" xfId="47513"/>
    <cellStyle name="Total 2 3 3 2 16" xfId="47514"/>
    <cellStyle name="Total 2 3 3 2 16 2" xfId="47515"/>
    <cellStyle name="Total 2 3 3 2 16 3" xfId="47516"/>
    <cellStyle name="Total 2 3 3 2 16 4" xfId="47517"/>
    <cellStyle name="Total 2 3 3 2 16 5" xfId="47518"/>
    <cellStyle name="Total 2 3 3 2 17" xfId="47519"/>
    <cellStyle name="Total 2 3 3 2 17 2" xfId="47520"/>
    <cellStyle name="Total 2 3 3 2 17 3" xfId="47521"/>
    <cellStyle name="Total 2 3 3 2 17 4" xfId="47522"/>
    <cellStyle name="Total 2 3 3 2 17 5" xfId="47523"/>
    <cellStyle name="Total 2 3 3 2 18" xfId="47524"/>
    <cellStyle name="Total 2 3 3 2 18 2" xfId="47525"/>
    <cellStyle name="Total 2 3 3 2 18 3" xfId="47526"/>
    <cellStyle name="Total 2 3 3 2 18 4" xfId="47527"/>
    <cellStyle name="Total 2 3 3 2 18 5" xfId="47528"/>
    <cellStyle name="Total 2 3 3 2 19" xfId="47529"/>
    <cellStyle name="Total 2 3 3 2 2" xfId="47530"/>
    <cellStyle name="Total 2 3 3 2 2 10" xfId="47531"/>
    <cellStyle name="Total 2 3 3 2 2 10 2" xfId="47532"/>
    <cellStyle name="Total 2 3 3 2 2 10 3" xfId="47533"/>
    <cellStyle name="Total 2 3 3 2 2 10 4" xfId="47534"/>
    <cellStyle name="Total 2 3 3 2 2 10 5" xfId="47535"/>
    <cellStyle name="Total 2 3 3 2 2 11" xfId="47536"/>
    <cellStyle name="Total 2 3 3 2 2 11 2" xfId="47537"/>
    <cellStyle name="Total 2 3 3 2 2 11 3" xfId="47538"/>
    <cellStyle name="Total 2 3 3 2 2 11 4" xfId="47539"/>
    <cellStyle name="Total 2 3 3 2 2 11 5" xfId="47540"/>
    <cellStyle name="Total 2 3 3 2 2 12" xfId="47541"/>
    <cellStyle name="Total 2 3 3 2 2 12 2" xfId="47542"/>
    <cellStyle name="Total 2 3 3 2 2 12 3" xfId="47543"/>
    <cellStyle name="Total 2 3 3 2 2 12 4" xfId="47544"/>
    <cellStyle name="Total 2 3 3 2 2 12 5" xfId="47545"/>
    <cellStyle name="Total 2 3 3 2 2 13" xfId="47546"/>
    <cellStyle name="Total 2 3 3 2 2 13 2" xfId="47547"/>
    <cellStyle name="Total 2 3 3 2 2 13 3" xfId="47548"/>
    <cellStyle name="Total 2 3 3 2 2 13 4" xfId="47549"/>
    <cellStyle name="Total 2 3 3 2 2 13 5" xfId="47550"/>
    <cellStyle name="Total 2 3 3 2 2 14" xfId="47551"/>
    <cellStyle name="Total 2 3 3 2 2 14 2" xfId="47552"/>
    <cellStyle name="Total 2 3 3 2 2 14 3" xfId="47553"/>
    <cellStyle name="Total 2 3 3 2 2 14 4" xfId="47554"/>
    <cellStyle name="Total 2 3 3 2 2 14 5" xfId="47555"/>
    <cellStyle name="Total 2 3 3 2 2 15" xfId="47556"/>
    <cellStyle name="Total 2 3 3 2 2 15 2" xfId="47557"/>
    <cellStyle name="Total 2 3 3 2 2 15 3" xfId="47558"/>
    <cellStyle name="Total 2 3 3 2 2 15 4" xfId="47559"/>
    <cellStyle name="Total 2 3 3 2 2 15 5" xfId="47560"/>
    <cellStyle name="Total 2 3 3 2 2 16" xfId="47561"/>
    <cellStyle name="Total 2 3 3 2 2 16 2" xfId="47562"/>
    <cellStyle name="Total 2 3 3 2 2 16 3" xfId="47563"/>
    <cellStyle name="Total 2 3 3 2 2 16 4" xfId="47564"/>
    <cellStyle name="Total 2 3 3 2 2 16 5" xfId="47565"/>
    <cellStyle name="Total 2 3 3 2 2 17" xfId="47566"/>
    <cellStyle name="Total 2 3 3 2 2 17 2" xfId="47567"/>
    <cellStyle name="Total 2 3 3 2 2 17 3" xfId="47568"/>
    <cellStyle name="Total 2 3 3 2 2 17 4" xfId="47569"/>
    <cellStyle name="Total 2 3 3 2 2 17 5" xfId="47570"/>
    <cellStyle name="Total 2 3 3 2 2 18" xfId="47571"/>
    <cellStyle name="Total 2 3 3 2 2 18 2" xfId="47572"/>
    <cellStyle name="Total 2 3 3 2 2 18 3" xfId="47573"/>
    <cellStyle name="Total 2 3 3 2 2 18 4" xfId="47574"/>
    <cellStyle name="Total 2 3 3 2 2 18 5" xfId="47575"/>
    <cellStyle name="Total 2 3 3 2 2 19" xfId="47576"/>
    <cellStyle name="Total 2 3 3 2 2 2" xfId="47577"/>
    <cellStyle name="Total 2 3 3 2 2 2 2" xfId="47578"/>
    <cellStyle name="Total 2 3 3 2 2 2 2 2" xfId="47579"/>
    <cellStyle name="Total 2 3 3 2 2 2 2 3" xfId="47580"/>
    <cellStyle name="Total 2 3 3 2 2 2 2 4" xfId="47581"/>
    <cellStyle name="Total 2 3 3 2 2 2 2 5" xfId="47582"/>
    <cellStyle name="Total 2 3 3 2 2 2 2 6" xfId="47583"/>
    <cellStyle name="Total 2 3 3 2 2 2 2 7" xfId="47584"/>
    <cellStyle name="Total 2 3 3 2 2 2 3" xfId="47585"/>
    <cellStyle name="Total 2 3 3 2 2 2 4" xfId="47586"/>
    <cellStyle name="Total 2 3 3 2 2 2 5" xfId="47587"/>
    <cellStyle name="Total 2 3 3 2 2 3" xfId="47588"/>
    <cellStyle name="Total 2 3 3 2 2 3 2" xfId="47589"/>
    <cellStyle name="Total 2 3 3 2 2 3 2 2" xfId="47590"/>
    <cellStyle name="Total 2 3 3 2 2 3 2 3" xfId="47591"/>
    <cellStyle name="Total 2 3 3 2 2 3 2 4" xfId="47592"/>
    <cellStyle name="Total 2 3 3 2 2 3 2 5" xfId="47593"/>
    <cellStyle name="Total 2 3 3 2 2 3 2 6" xfId="47594"/>
    <cellStyle name="Total 2 3 3 2 2 3 2 7" xfId="47595"/>
    <cellStyle name="Total 2 3 3 2 2 3 3" xfId="47596"/>
    <cellStyle name="Total 2 3 3 2 2 3 4" xfId="47597"/>
    <cellStyle name="Total 2 3 3 2 2 3 5" xfId="47598"/>
    <cellStyle name="Total 2 3 3 2 2 4" xfId="47599"/>
    <cellStyle name="Total 2 3 3 2 2 4 2" xfId="47600"/>
    <cellStyle name="Total 2 3 3 2 2 4 2 2" xfId="47601"/>
    <cellStyle name="Total 2 3 3 2 2 4 2 3" xfId="47602"/>
    <cellStyle name="Total 2 3 3 2 2 4 2 4" xfId="47603"/>
    <cellStyle name="Total 2 3 3 2 2 4 2 5" xfId="47604"/>
    <cellStyle name="Total 2 3 3 2 2 4 2 6" xfId="47605"/>
    <cellStyle name="Total 2 3 3 2 2 4 2 7" xfId="47606"/>
    <cellStyle name="Total 2 3 3 2 2 4 3" xfId="47607"/>
    <cellStyle name="Total 2 3 3 2 2 4 4" xfId="47608"/>
    <cellStyle name="Total 2 3 3 2 2 4 5" xfId="47609"/>
    <cellStyle name="Total 2 3 3 2 2 5" xfId="47610"/>
    <cellStyle name="Total 2 3 3 2 2 5 2" xfId="47611"/>
    <cellStyle name="Total 2 3 3 2 2 5 3" xfId="47612"/>
    <cellStyle name="Total 2 3 3 2 2 5 4" xfId="47613"/>
    <cellStyle name="Total 2 3 3 2 2 5 5" xfId="47614"/>
    <cellStyle name="Total 2 3 3 2 2 5 6" xfId="47615"/>
    <cellStyle name="Total 2 3 3 2 2 5 7" xfId="47616"/>
    <cellStyle name="Total 2 3 3 2 2 5 8" xfId="47617"/>
    <cellStyle name="Total 2 3 3 2 2 6" xfId="47618"/>
    <cellStyle name="Total 2 3 3 2 2 6 2" xfId="47619"/>
    <cellStyle name="Total 2 3 3 2 2 6 3" xfId="47620"/>
    <cellStyle name="Total 2 3 3 2 2 6 4" xfId="47621"/>
    <cellStyle name="Total 2 3 3 2 2 6 5" xfId="47622"/>
    <cellStyle name="Total 2 3 3 2 2 6 6" xfId="47623"/>
    <cellStyle name="Total 2 3 3 2 2 6 7" xfId="47624"/>
    <cellStyle name="Total 2 3 3 2 2 7" xfId="47625"/>
    <cellStyle name="Total 2 3 3 2 2 7 2" xfId="47626"/>
    <cellStyle name="Total 2 3 3 2 2 7 3" xfId="47627"/>
    <cellStyle name="Total 2 3 3 2 2 7 4" xfId="47628"/>
    <cellStyle name="Total 2 3 3 2 2 7 5" xfId="47629"/>
    <cellStyle name="Total 2 3 3 2 2 8" xfId="47630"/>
    <cellStyle name="Total 2 3 3 2 2 8 2" xfId="47631"/>
    <cellStyle name="Total 2 3 3 2 2 8 3" xfId="47632"/>
    <cellStyle name="Total 2 3 3 2 2 8 4" xfId="47633"/>
    <cellStyle name="Total 2 3 3 2 2 8 5" xfId="47634"/>
    <cellStyle name="Total 2 3 3 2 2 9" xfId="47635"/>
    <cellStyle name="Total 2 3 3 2 2 9 2" xfId="47636"/>
    <cellStyle name="Total 2 3 3 2 2 9 3" xfId="47637"/>
    <cellStyle name="Total 2 3 3 2 2 9 4" xfId="47638"/>
    <cellStyle name="Total 2 3 3 2 2 9 5" xfId="47639"/>
    <cellStyle name="Total 2 3 3 2 3" xfId="47640"/>
    <cellStyle name="Total 2 3 3 2 3 10" xfId="47641"/>
    <cellStyle name="Total 2 3 3 2 3 2" xfId="47642"/>
    <cellStyle name="Total 2 3 3 2 3 2 2" xfId="47643"/>
    <cellStyle name="Total 2 3 3 2 3 2 2 2" xfId="47644"/>
    <cellStyle name="Total 2 3 3 2 3 2 2 3" xfId="47645"/>
    <cellStyle name="Total 2 3 3 2 3 2 2 4" xfId="47646"/>
    <cellStyle name="Total 2 3 3 2 3 2 2 5" xfId="47647"/>
    <cellStyle name="Total 2 3 3 2 3 2 2 6" xfId="47648"/>
    <cellStyle name="Total 2 3 3 2 3 2 2 7" xfId="47649"/>
    <cellStyle name="Total 2 3 3 2 3 2 3" xfId="47650"/>
    <cellStyle name="Total 2 3 3 2 3 2 4" xfId="47651"/>
    <cellStyle name="Total 2 3 3 2 3 3" xfId="47652"/>
    <cellStyle name="Total 2 3 3 2 3 3 2" xfId="47653"/>
    <cellStyle name="Total 2 3 3 2 3 3 2 2" xfId="47654"/>
    <cellStyle name="Total 2 3 3 2 3 3 2 3" xfId="47655"/>
    <cellStyle name="Total 2 3 3 2 3 3 2 4" xfId="47656"/>
    <cellStyle name="Total 2 3 3 2 3 3 2 5" xfId="47657"/>
    <cellStyle name="Total 2 3 3 2 3 3 2 6" xfId="47658"/>
    <cellStyle name="Total 2 3 3 2 3 3 2 7" xfId="47659"/>
    <cellStyle name="Total 2 3 3 2 3 3 3" xfId="47660"/>
    <cellStyle name="Total 2 3 3 2 3 3 4" xfId="47661"/>
    <cellStyle name="Total 2 3 3 2 3 4" xfId="47662"/>
    <cellStyle name="Total 2 3 3 2 3 4 2" xfId="47663"/>
    <cellStyle name="Total 2 3 3 2 3 4 2 2" xfId="47664"/>
    <cellStyle name="Total 2 3 3 2 3 4 2 3" xfId="47665"/>
    <cellStyle name="Total 2 3 3 2 3 4 2 4" xfId="47666"/>
    <cellStyle name="Total 2 3 3 2 3 4 2 5" xfId="47667"/>
    <cellStyle name="Total 2 3 3 2 3 4 2 6" xfId="47668"/>
    <cellStyle name="Total 2 3 3 2 3 4 2 7" xfId="47669"/>
    <cellStyle name="Total 2 3 3 2 3 4 3" xfId="47670"/>
    <cellStyle name="Total 2 3 3 2 3 4 4" xfId="47671"/>
    <cellStyle name="Total 2 3 3 2 3 5" xfId="47672"/>
    <cellStyle name="Total 2 3 3 2 3 5 2" xfId="47673"/>
    <cellStyle name="Total 2 3 3 2 3 5 3" xfId="47674"/>
    <cellStyle name="Total 2 3 3 2 3 5 4" xfId="47675"/>
    <cellStyle name="Total 2 3 3 2 3 5 5" xfId="47676"/>
    <cellStyle name="Total 2 3 3 2 3 5 6" xfId="47677"/>
    <cellStyle name="Total 2 3 3 2 3 5 7" xfId="47678"/>
    <cellStyle name="Total 2 3 3 2 3 5 8" xfId="47679"/>
    <cellStyle name="Total 2 3 3 2 3 6" xfId="47680"/>
    <cellStyle name="Total 2 3 3 2 3 6 2" xfId="47681"/>
    <cellStyle name="Total 2 3 3 2 3 6 3" xfId="47682"/>
    <cellStyle name="Total 2 3 3 2 3 6 4" xfId="47683"/>
    <cellStyle name="Total 2 3 3 2 3 6 5" xfId="47684"/>
    <cellStyle name="Total 2 3 3 2 3 6 6" xfId="47685"/>
    <cellStyle name="Total 2 3 3 2 3 6 7" xfId="47686"/>
    <cellStyle name="Total 2 3 3 2 3 7" xfId="47687"/>
    <cellStyle name="Total 2 3 3 2 3 8" xfId="47688"/>
    <cellStyle name="Total 2 3 3 2 3 9" xfId="47689"/>
    <cellStyle name="Total 2 3 3 2 4" xfId="47690"/>
    <cellStyle name="Total 2 3 3 2 4 2" xfId="47691"/>
    <cellStyle name="Total 2 3 3 2 4 2 2" xfId="47692"/>
    <cellStyle name="Total 2 3 3 2 4 2 3" xfId="47693"/>
    <cellStyle name="Total 2 3 3 2 4 2 4" xfId="47694"/>
    <cellStyle name="Total 2 3 3 2 4 2 5" xfId="47695"/>
    <cellStyle name="Total 2 3 3 2 4 2 6" xfId="47696"/>
    <cellStyle name="Total 2 3 3 2 4 2 7" xfId="47697"/>
    <cellStyle name="Total 2 3 3 2 4 3" xfId="47698"/>
    <cellStyle name="Total 2 3 3 2 4 4" xfId="47699"/>
    <cellStyle name="Total 2 3 3 2 4 5" xfId="47700"/>
    <cellStyle name="Total 2 3 3 2 5" xfId="47701"/>
    <cellStyle name="Total 2 3 3 2 5 2" xfId="47702"/>
    <cellStyle name="Total 2 3 3 2 5 2 2" xfId="47703"/>
    <cellStyle name="Total 2 3 3 2 5 2 3" xfId="47704"/>
    <cellStyle name="Total 2 3 3 2 5 2 4" xfId="47705"/>
    <cellStyle name="Total 2 3 3 2 5 2 5" xfId="47706"/>
    <cellStyle name="Total 2 3 3 2 5 2 6" xfId="47707"/>
    <cellStyle name="Total 2 3 3 2 5 2 7" xfId="47708"/>
    <cellStyle name="Total 2 3 3 2 5 3" xfId="47709"/>
    <cellStyle name="Total 2 3 3 2 5 4" xfId="47710"/>
    <cellStyle name="Total 2 3 3 2 5 5" xfId="47711"/>
    <cellStyle name="Total 2 3 3 2 6" xfId="47712"/>
    <cellStyle name="Total 2 3 3 2 6 2" xfId="47713"/>
    <cellStyle name="Total 2 3 3 2 6 2 2" xfId="47714"/>
    <cellStyle name="Total 2 3 3 2 6 2 3" xfId="47715"/>
    <cellStyle name="Total 2 3 3 2 6 2 4" xfId="47716"/>
    <cellStyle name="Total 2 3 3 2 6 2 5" xfId="47717"/>
    <cellStyle name="Total 2 3 3 2 6 2 6" xfId="47718"/>
    <cellStyle name="Total 2 3 3 2 6 2 7" xfId="47719"/>
    <cellStyle name="Total 2 3 3 2 6 3" xfId="47720"/>
    <cellStyle name="Total 2 3 3 2 6 4" xfId="47721"/>
    <cellStyle name="Total 2 3 3 2 6 5" xfId="47722"/>
    <cellStyle name="Total 2 3 3 2 7" xfId="47723"/>
    <cellStyle name="Total 2 3 3 2 7 2" xfId="47724"/>
    <cellStyle name="Total 2 3 3 2 7 2 2" xfId="47725"/>
    <cellStyle name="Total 2 3 3 2 7 2 3" xfId="47726"/>
    <cellStyle name="Total 2 3 3 2 7 2 4" xfId="47727"/>
    <cellStyle name="Total 2 3 3 2 7 2 5" xfId="47728"/>
    <cellStyle name="Total 2 3 3 2 7 2 6" xfId="47729"/>
    <cellStyle name="Total 2 3 3 2 7 2 7" xfId="47730"/>
    <cellStyle name="Total 2 3 3 2 7 3" xfId="47731"/>
    <cellStyle name="Total 2 3 3 2 7 4" xfId="47732"/>
    <cellStyle name="Total 2 3 3 2 7 5" xfId="47733"/>
    <cellStyle name="Total 2 3 3 2 8" xfId="47734"/>
    <cellStyle name="Total 2 3 3 2 8 2" xfId="47735"/>
    <cellStyle name="Total 2 3 3 2 8 3" xfId="47736"/>
    <cellStyle name="Total 2 3 3 2 8 4" xfId="47737"/>
    <cellStyle name="Total 2 3 3 2 8 5" xfId="47738"/>
    <cellStyle name="Total 2 3 3 2 8 6" xfId="47739"/>
    <cellStyle name="Total 2 3 3 2 8 7" xfId="47740"/>
    <cellStyle name="Total 2 3 3 2 8 8" xfId="47741"/>
    <cellStyle name="Total 2 3 3 2 9" xfId="47742"/>
    <cellStyle name="Total 2 3 3 2 9 2" xfId="47743"/>
    <cellStyle name="Total 2 3 3 2 9 3" xfId="47744"/>
    <cellStyle name="Total 2 3 3 2 9 4" xfId="47745"/>
    <cellStyle name="Total 2 3 3 2 9 5" xfId="47746"/>
    <cellStyle name="Total 2 3 3 2 9 6" xfId="47747"/>
    <cellStyle name="Total 2 3 3 2 9 7" xfId="47748"/>
    <cellStyle name="Total 2 3 3 3" xfId="47749"/>
    <cellStyle name="Total 2 3 3 3 10" xfId="47750"/>
    <cellStyle name="Total 2 3 3 3 10 2" xfId="47751"/>
    <cellStyle name="Total 2 3 3 3 10 3" xfId="47752"/>
    <cellStyle name="Total 2 3 3 3 10 4" xfId="47753"/>
    <cellStyle name="Total 2 3 3 3 10 5" xfId="47754"/>
    <cellStyle name="Total 2 3 3 3 11" xfId="47755"/>
    <cellStyle name="Total 2 3 3 3 11 2" xfId="47756"/>
    <cellStyle name="Total 2 3 3 3 11 3" xfId="47757"/>
    <cellStyle name="Total 2 3 3 3 11 4" xfId="47758"/>
    <cellStyle name="Total 2 3 3 3 11 5" xfId="47759"/>
    <cellStyle name="Total 2 3 3 3 12" xfId="47760"/>
    <cellStyle name="Total 2 3 3 3 12 2" xfId="47761"/>
    <cellStyle name="Total 2 3 3 3 12 3" xfId="47762"/>
    <cellStyle name="Total 2 3 3 3 12 4" xfId="47763"/>
    <cellStyle name="Total 2 3 3 3 12 5" xfId="47764"/>
    <cellStyle name="Total 2 3 3 3 13" xfId="47765"/>
    <cellStyle name="Total 2 3 3 3 13 2" xfId="47766"/>
    <cellStyle name="Total 2 3 3 3 13 3" xfId="47767"/>
    <cellStyle name="Total 2 3 3 3 13 4" xfId="47768"/>
    <cellStyle name="Total 2 3 3 3 13 5" xfId="47769"/>
    <cellStyle name="Total 2 3 3 3 14" xfId="47770"/>
    <cellStyle name="Total 2 3 3 3 14 2" xfId="47771"/>
    <cellStyle name="Total 2 3 3 3 14 3" xfId="47772"/>
    <cellStyle name="Total 2 3 3 3 14 4" xfId="47773"/>
    <cellStyle name="Total 2 3 3 3 14 5" xfId="47774"/>
    <cellStyle name="Total 2 3 3 3 15" xfId="47775"/>
    <cellStyle name="Total 2 3 3 3 15 2" xfId="47776"/>
    <cellStyle name="Total 2 3 3 3 15 3" xfId="47777"/>
    <cellStyle name="Total 2 3 3 3 15 4" xfId="47778"/>
    <cellStyle name="Total 2 3 3 3 15 5" xfId="47779"/>
    <cellStyle name="Total 2 3 3 3 16" xfId="47780"/>
    <cellStyle name="Total 2 3 3 3 16 2" xfId="47781"/>
    <cellStyle name="Total 2 3 3 3 16 3" xfId="47782"/>
    <cellStyle name="Total 2 3 3 3 16 4" xfId="47783"/>
    <cellStyle name="Total 2 3 3 3 16 5" xfId="47784"/>
    <cellStyle name="Total 2 3 3 3 17" xfId="47785"/>
    <cellStyle name="Total 2 3 3 3 17 2" xfId="47786"/>
    <cellStyle name="Total 2 3 3 3 17 3" xfId="47787"/>
    <cellStyle name="Total 2 3 3 3 17 4" xfId="47788"/>
    <cellStyle name="Total 2 3 3 3 17 5" xfId="47789"/>
    <cellStyle name="Total 2 3 3 3 18" xfId="47790"/>
    <cellStyle name="Total 2 3 3 3 18 2" xfId="47791"/>
    <cellStyle name="Total 2 3 3 3 18 3" xfId="47792"/>
    <cellStyle name="Total 2 3 3 3 18 4" xfId="47793"/>
    <cellStyle name="Total 2 3 3 3 18 5" xfId="47794"/>
    <cellStyle name="Total 2 3 3 3 19" xfId="47795"/>
    <cellStyle name="Total 2 3 3 3 2" xfId="47796"/>
    <cellStyle name="Total 2 3 3 3 2 10" xfId="47797"/>
    <cellStyle name="Total 2 3 3 3 2 10 2" xfId="47798"/>
    <cellStyle name="Total 2 3 3 3 2 10 3" xfId="47799"/>
    <cellStyle name="Total 2 3 3 3 2 10 4" xfId="47800"/>
    <cellStyle name="Total 2 3 3 3 2 10 5" xfId="47801"/>
    <cellStyle name="Total 2 3 3 3 2 11" xfId="47802"/>
    <cellStyle name="Total 2 3 3 3 2 11 2" xfId="47803"/>
    <cellStyle name="Total 2 3 3 3 2 11 3" xfId="47804"/>
    <cellStyle name="Total 2 3 3 3 2 11 4" xfId="47805"/>
    <cellStyle name="Total 2 3 3 3 2 11 5" xfId="47806"/>
    <cellStyle name="Total 2 3 3 3 2 12" xfId="47807"/>
    <cellStyle name="Total 2 3 3 3 2 12 2" xfId="47808"/>
    <cellStyle name="Total 2 3 3 3 2 12 3" xfId="47809"/>
    <cellStyle name="Total 2 3 3 3 2 12 4" xfId="47810"/>
    <cellStyle name="Total 2 3 3 3 2 12 5" xfId="47811"/>
    <cellStyle name="Total 2 3 3 3 2 13" xfId="47812"/>
    <cellStyle name="Total 2 3 3 3 2 13 2" xfId="47813"/>
    <cellStyle name="Total 2 3 3 3 2 13 3" xfId="47814"/>
    <cellStyle name="Total 2 3 3 3 2 13 4" xfId="47815"/>
    <cellStyle name="Total 2 3 3 3 2 13 5" xfId="47816"/>
    <cellStyle name="Total 2 3 3 3 2 14" xfId="47817"/>
    <cellStyle name="Total 2 3 3 3 2 14 2" xfId="47818"/>
    <cellStyle name="Total 2 3 3 3 2 14 3" xfId="47819"/>
    <cellStyle name="Total 2 3 3 3 2 14 4" xfId="47820"/>
    <cellStyle name="Total 2 3 3 3 2 14 5" xfId="47821"/>
    <cellStyle name="Total 2 3 3 3 2 15" xfId="47822"/>
    <cellStyle name="Total 2 3 3 3 2 15 2" xfId="47823"/>
    <cellStyle name="Total 2 3 3 3 2 15 3" xfId="47824"/>
    <cellStyle name="Total 2 3 3 3 2 15 4" xfId="47825"/>
    <cellStyle name="Total 2 3 3 3 2 15 5" xfId="47826"/>
    <cellStyle name="Total 2 3 3 3 2 16" xfId="47827"/>
    <cellStyle name="Total 2 3 3 3 2 16 2" xfId="47828"/>
    <cellStyle name="Total 2 3 3 3 2 16 3" xfId="47829"/>
    <cellStyle name="Total 2 3 3 3 2 16 4" xfId="47830"/>
    <cellStyle name="Total 2 3 3 3 2 16 5" xfId="47831"/>
    <cellStyle name="Total 2 3 3 3 2 17" xfId="47832"/>
    <cellStyle name="Total 2 3 3 3 2 17 2" xfId="47833"/>
    <cellStyle name="Total 2 3 3 3 2 17 3" xfId="47834"/>
    <cellStyle name="Total 2 3 3 3 2 17 4" xfId="47835"/>
    <cellStyle name="Total 2 3 3 3 2 17 5" xfId="47836"/>
    <cellStyle name="Total 2 3 3 3 2 18" xfId="47837"/>
    <cellStyle name="Total 2 3 3 3 2 18 2" xfId="47838"/>
    <cellStyle name="Total 2 3 3 3 2 18 3" xfId="47839"/>
    <cellStyle name="Total 2 3 3 3 2 18 4" xfId="47840"/>
    <cellStyle name="Total 2 3 3 3 2 18 5" xfId="47841"/>
    <cellStyle name="Total 2 3 3 3 2 19" xfId="47842"/>
    <cellStyle name="Total 2 3 3 3 2 2" xfId="47843"/>
    <cellStyle name="Total 2 3 3 3 2 2 2" xfId="47844"/>
    <cellStyle name="Total 2 3 3 3 2 2 2 2" xfId="47845"/>
    <cellStyle name="Total 2 3 3 3 2 2 2 3" xfId="47846"/>
    <cellStyle name="Total 2 3 3 3 2 2 2 4" xfId="47847"/>
    <cellStyle name="Total 2 3 3 3 2 2 2 5" xfId="47848"/>
    <cellStyle name="Total 2 3 3 3 2 2 2 6" xfId="47849"/>
    <cellStyle name="Total 2 3 3 3 2 2 2 7" xfId="47850"/>
    <cellStyle name="Total 2 3 3 3 2 2 3" xfId="47851"/>
    <cellStyle name="Total 2 3 3 3 2 2 4" xfId="47852"/>
    <cellStyle name="Total 2 3 3 3 2 2 5" xfId="47853"/>
    <cellStyle name="Total 2 3 3 3 2 3" xfId="47854"/>
    <cellStyle name="Total 2 3 3 3 2 3 2" xfId="47855"/>
    <cellStyle name="Total 2 3 3 3 2 3 2 2" xfId="47856"/>
    <cellStyle name="Total 2 3 3 3 2 3 2 3" xfId="47857"/>
    <cellStyle name="Total 2 3 3 3 2 3 2 4" xfId="47858"/>
    <cellStyle name="Total 2 3 3 3 2 3 2 5" xfId="47859"/>
    <cellStyle name="Total 2 3 3 3 2 3 2 6" xfId="47860"/>
    <cellStyle name="Total 2 3 3 3 2 3 2 7" xfId="47861"/>
    <cellStyle name="Total 2 3 3 3 2 3 3" xfId="47862"/>
    <cellStyle name="Total 2 3 3 3 2 3 4" xfId="47863"/>
    <cellStyle name="Total 2 3 3 3 2 3 5" xfId="47864"/>
    <cellStyle name="Total 2 3 3 3 2 4" xfId="47865"/>
    <cellStyle name="Total 2 3 3 3 2 4 2" xfId="47866"/>
    <cellStyle name="Total 2 3 3 3 2 4 2 2" xfId="47867"/>
    <cellStyle name="Total 2 3 3 3 2 4 2 3" xfId="47868"/>
    <cellStyle name="Total 2 3 3 3 2 4 2 4" xfId="47869"/>
    <cellStyle name="Total 2 3 3 3 2 4 2 5" xfId="47870"/>
    <cellStyle name="Total 2 3 3 3 2 4 2 6" xfId="47871"/>
    <cellStyle name="Total 2 3 3 3 2 4 2 7" xfId="47872"/>
    <cellStyle name="Total 2 3 3 3 2 4 3" xfId="47873"/>
    <cellStyle name="Total 2 3 3 3 2 4 4" xfId="47874"/>
    <cellStyle name="Total 2 3 3 3 2 4 5" xfId="47875"/>
    <cellStyle name="Total 2 3 3 3 2 5" xfId="47876"/>
    <cellStyle name="Total 2 3 3 3 2 5 2" xfId="47877"/>
    <cellStyle name="Total 2 3 3 3 2 5 3" xfId="47878"/>
    <cellStyle name="Total 2 3 3 3 2 5 4" xfId="47879"/>
    <cellStyle name="Total 2 3 3 3 2 5 5" xfId="47880"/>
    <cellStyle name="Total 2 3 3 3 2 5 6" xfId="47881"/>
    <cellStyle name="Total 2 3 3 3 2 5 7" xfId="47882"/>
    <cellStyle name="Total 2 3 3 3 2 5 8" xfId="47883"/>
    <cellStyle name="Total 2 3 3 3 2 6" xfId="47884"/>
    <cellStyle name="Total 2 3 3 3 2 6 2" xfId="47885"/>
    <cellStyle name="Total 2 3 3 3 2 6 3" xfId="47886"/>
    <cellStyle name="Total 2 3 3 3 2 6 4" xfId="47887"/>
    <cellStyle name="Total 2 3 3 3 2 6 5" xfId="47888"/>
    <cellStyle name="Total 2 3 3 3 2 6 6" xfId="47889"/>
    <cellStyle name="Total 2 3 3 3 2 6 7" xfId="47890"/>
    <cellStyle name="Total 2 3 3 3 2 7" xfId="47891"/>
    <cellStyle name="Total 2 3 3 3 2 7 2" xfId="47892"/>
    <cellStyle name="Total 2 3 3 3 2 7 3" xfId="47893"/>
    <cellStyle name="Total 2 3 3 3 2 7 4" xfId="47894"/>
    <cellStyle name="Total 2 3 3 3 2 7 5" xfId="47895"/>
    <cellStyle name="Total 2 3 3 3 2 8" xfId="47896"/>
    <cellStyle name="Total 2 3 3 3 2 8 2" xfId="47897"/>
    <cellStyle name="Total 2 3 3 3 2 8 3" xfId="47898"/>
    <cellStyle name="Total 2 3 3 3 2 8 4" xfId="47899"/>
    <cellStyle name="Total 2 3 3 3 2 8 5" xfId="47900"/>
    <cellStyle name="Total 2 3 3 3 2 9" xfId="47901"/>
    <cellStyle name="Total 2 3 3 3 2 9 2" xfId="47902"/>
    <cellStyle name="Total 2 3 3 3 2 9 3" xfId="47903"/>
    <cellStyle name="Total 2 3 3 3 2 9 4" xfId="47904"/>
    <cellStyle name="Total 2 3 3 3 2 9 5" xfId="47905"/>
    <cellStyle name="Total 2 3 3 3 3" xfId="47906"/>
    <cellStyle name="Total 2 3 3 3 3 10" xfId="47907"/>
    <cellStyle name="Total 2 3 3 3 3 2" xfId="47908"/>
    <cellStyle name="Total 2 3 3 3 3 2 2" xfId="47909"/>
    <cellStyle name="Total 2 3 3 3 3 2 2 2" xfId="47910"/>
    <cellStyle name="Total 2 3 3 3 3 2 2 3" xfId="47911"/>
    <cellStyle name="Total 2 3 3 3 3 2 2 4" xfId="47912"/>
    <cellStyle name="Total 2 3 3 3 3 2 2 5" xfId="47913"/>
    <cellStyle name="Total 2 3 3 3 3 2 2 6" xfId="47914"/>
    <cellStyle name="Total 2 3 3 3 3 2 2 7" xfId="47915"/>
    <cellStyle name="Total 2 3 3 3 3 2 3" xfId="47916"/>
    <cellStyle name="Total 2 3 3 3 3 2 4" xfId="47917"/>
    <cellStyle name="Total 2 3 3 3 3 3" xfId="47918"/>
    <cellStyle name="Total 2 3 3 3 3 3 2" xfId="47919"/>
    <cellStyle name="Total 2 3 3 3 3 3 2 2" xfId="47920"/>
    <cellStyle name="Total 2 3 3 3 3 3 2 3" xfId="47921"/>
    <cellStyle name="Total 2 3 3 3 3 3 2 4" xfId="47922"/>
    <cellStyle name="Total 2 3 3 3 3 3 2 5" xfId="47923"/>
    <cellStyle name="Total 2 3 3 3 3 3 2 6" xfId="47924"/>
    <cellStyle name="Total 2 3 3 3 3 3 2 7" xfId="47925"/>
    <cellStyle name="Total 2 3 3 3 3 3 3" xfId="47926"/>
    <cellStyle name="Total 2 3 3 3 3 3 4" xfId="47927"/>
    <cellStyle name="Total 2 3 3 3 3 4" xfId="47928"/>
    <cellStyle name="Total 2 3 3 3 3 4 2" xfId="47929"/>
    <cellStyle name="Total 2 3 3 3 3 4 2 2" xfId="47930"/>
    <cellStyle name="Total 2 3 3 3 3 4 2 3" xfId="47931"/>
    <cellStyle name="Total 2 3 3 3 3 4 2 4" xfId="47932"/>
    <cellStyle name="Total 2 3 3 3 3 4 2 5" xfId="47933"/>
    <cellStyle name="Total 2 3 3 3 3 4 2 6" xfId="47934"/>
    <cellStyle name="Total 2 3 3 3 3 4 2 7" xfId="47935"/>
    <cellStyle name="Total 2 3 3 3 3 4 3" xfId="47936"/>
    <cellStyle name="Total 2 3 3 3 3 4 4" xfId="47937"/>
    <cellStyle name="Total 2 3 3 3 3 5" xfId="47938"/>
    <cellStyle name="Total 2 3 3 3 3 5 2" xfId="47939"/>
    <cellStyle name="Total 2 3 3 3 3 5 3" xfId="47940"/>
    <cellStyle name="Total 2 3 3 3 3 5 4" xfId="47941"/>
    <cellStyle name="Total 2 3 3 3 3 5 5" xfId="47942"/>
    <cellStyle name="Total 2 3 3 3 3 5 6" xfId="47943"/>
    <cellStyle name="Total 2 3 3 3 3 5 7" xfId="47944"/>
    <cellStyle name="Total 2 3 3 3 3 5 8" xfId="47945"/>
    <cellStyle name="Total 2 3 3 3 3 6" xfId="47946"/>
    <cellStyle name="Total 2 3 3 3 3 6 2" xfId="47947"/>
    <cellStyle name="Total 2 3 3 3 3 6 3" xfId="47948"/>
    <cellStyle name="Total 2 3 3 3 3 6 4" xfId="47949"/>
    <cellStyle name="Total 2 3 3 3 3 6 5" xfId="47950"/>
    <cellStyle name="Total 2 3 3 3 3 6 6" xfId="47951"/>
    <cellStyle name="Total 2 3 3 3 3 6 7" xfId="47952"/>
    <cellStyle name="Total 2 3 3 3 3 7" xfId="47953"/>
    <cellStyle name="Total 2 3 3 3 3 8" xfId="47954"/>
    <cellStyle name="Total 2 3 3 3 3 9" xfId="47955"/>
    <cellStyle name="Total 2 3 3 3 4" xfId="47956"/>
    <cellStyle name="Total 2 3 3 3 4 2" xfId="47957"/>
    <cellStyle name="Total 2 3 3 3 4 2 2" xfId="47958"/>
    <cellStyle name="Total 2 3 3 3 4 2 3" xfId="47959"/>
    <cellStyle name="Total 2 3 3 3 4 2 4" xfId="47960"/>
    <cellStyle name="Total 2 3 3 3 4 2 5" xfId="47961"/>
    <cellStyle name="Total 2 3 3 3 4 2 6" xfId="47962"/>
    <cellStyle name="Total 2 3 3 3 4 2 7" xfId="47963"/>
    <cellStyle name="Total 2 3 3 3 4 3" xfId="47964"/>
    <cellStyle name="Total 2 3 3 3 4 4" xfId="47965"/>
    <cellStyle name="Total 2 3 3 3 4 5" xfId="47966"/>
    <cellStyle name="Total 2 3 3 3 5" xfId="47967"/>
    <cellStyle name="Total 2 3 3 3 5 2" xfId="47968"/>
    <cellStyle name="Total 2 3 3 3 5 2 2" xfId="47969"/>
    <cellStyle name="Total 2 3 3 3 5 2 3" xfId="47970"/>
    <cellStyle name="Total 2 3 3 3 5 2 4" xfId="47971"/>
    <cellStyle name="Total 2 3 3 3 5 2 5" xfId="47972"/>
    <cellStyle name="Total 2 3 3 3 5 2 6" xfId="47973"/>
    <cellStyle name="Total 2 3 3 3 5 2 7" xfId="47974"/>
    <cellStyle name="Total 2 3 3 3 5 3" xfId="47975"/>
    <cellStyle name="Total 2 3 3 3 5 4" xfId="47976"/>
    <cellStyle name="Total 2 3 3 3 5 5" xfId="47977"/>
    <cellStyle name="Total 2 3 3 3 6" xfId="47978"/>
    <cellStyle name="Total 2 3 3 3 6 2" xfId="47979"/>
    <cellStyle name="Total 2 3 3 3 6 2 2" xfId="47980"/>
    <cellStyle name="Total 2 3 3 3 6 2 3" xfId="47981"/>
    <cellStyle name="Total 2 3 3 3 6 2 4" xfId="47982"/>
    <cellStyle name="Total 2 3 3 3 6 2 5" xfId="47983"/>
    <cellStyle name="Total 2 3 3 3 6 2 6" xfId="47984"/>
    <cellStyle name="Total 2 3 3 3 6 2 7" xfId="47985"/>
    <cellStyle name="Total 2 3 3 3 6 3" xfId="47986"/>
    <cellStyle name="Total 2 3 3 3 6 4" xfId="47987"/>
    <cellStyle name="Total 2 3 3 3 6 5" xfId="47988"/>
    <cellStyle name="Total 2 3 3 3 7" xfId="47989"/>
    <cellStyle name="Total 2 3 3 3 7 2" xfId="47990"/>
    <cellStyle name="Total 2 3 3 3 7 2 2" xfId="47991"/>
    <cellStyle name="Total 2 3 3 3 7 2 3" xfId="47992"/>
    <cellStyle name="Total 2 3 3 3 7 2 4" xfId="47993"/>
    <cellStyle name="Total 2 3 3 3 7 2 5" xfId="47994"/>
    <cellStyle name="Total 2 3 3 3 7 2 6" xfId="47995"/>
    <cellStyle name="Total 2 3 3 3 7 2 7" xfId="47996"/>
    <cellStyle name="Total 2 3 3 3 7 3" xfId="47997"/>
    <cellStyle name="Total 2 3 3 3 7 4" xfId="47998"/>
    <cellStyle name="Total 2 3 3 3 7 5" xfId="47999"/>
    <cellStyle name="Total 2 3 3 3 8" xfId="48000"/>
    <cellStyle name="Total 2 3 3 3 8 2" xfId="48001"/>
    <cellStyle name="Total 2 3 3 3 8 3" xfId="48002"/>
    <cellStyle name="Total 2 3 3 3 8 4" xfId="48003"/>
    <cellStyle name="Total 2 3 3 3 8 5" xfId="48004"/>
    <cellStyle name="Total 2 3 3 3 8 6" xfId="48005"/>
    <cellStyle name="Total 2 3 3 3 8 7" xfId="48006"/>
    <cellStyle name="Total 2 3 3 3 8 8" xfId="48007"/>
    <cellStyle name="Total 2 3 3 3 9" xfId="48008"/>
    <cellStyle name="Total 2 3 3 3 9 2" xfId="48009"/>
    <cellStyle name="Total 2 3 3 3 9 3" xfId="48010"/>
    <cellStyle name="Total 2 3 3 3 9 4" xfId="48011"/>
    <cellStyle name="Total 2 3 3 3 9 5" xfId="48012"/>
    <cellStyle name="Total 2 3 3 3 9 6" xfId="48013"/>
    <cellStyle name="Total 2 3 3 3 9 7" xfId="48014"/>
    <cellStyle name="Total 2 3 3 4" xfId="48015"/>
    <cellStyle name="Total 2 3 3 4 10" xfId="48016"/>
    <cellStyle name="Total 2 3 3 4 10 2" xfId="48017"/>
    <cellStyle name="Total 2 3 3 4 10 3" xfId="48018"/>
    <cellStyle name="Total 2 3 3 4 10 4" xfId="48019"/>
    <cellStyle name="Total 2 3 3 4 10 5" xfId="48020"/>
    <cellStyle name="Total 2 3 3 4 11" xfId="48021"/>
    <cellStyle name="Total 2 3 3 4 11 2" xfId="48022"/>
    <cellStyle name="Total 2 3 3 4 11 3" xfId="48023"/>
    <cellStyle name="Total 2 3 3 4 11 4" xfId="48024"/>
    <cellStyle name="Total 2 3 3 4 11 5" xfId="48025"/>
    <cellStyle name="Total 2 3 3 4 12" xfId="48026"/>
    <cellStyle name="Total 2 3 3 4 12 2" xfId="48027"/>
    <cellStyle name="Total 2 3 3 4 12 3" xfId="48028"/>
    <cellStyle name="Total 2 3 3 4 12 4" xfId="48029"/>
    <cellStyle name="Total 2 3 3 4 12 5" xfId="48030"/>
    <cellStyle name="Total 2 3 3 4 13" xfId="48031"/>
    <cellStyle name="Total 2 3 3 4 13 2" xfId="48032"/>
    <cellStyle name="Total 2 3 3 4 13 3" xfId="48033"/>
    <cellStyle name="Total 2 3 3 4 13 4" xfId="48034"/>
    <cellStyle name="Total 2 3 3 4 13 5" xfId="48035"/>
    <cellStyle name="Total 2 3 3 4 14" xfId="48036"/>
    <cellStyle name="Total 2 3 3 4 14 2" xfId="48037"/>
    <cellStyle name="Total 2 3 3 4 14 3" xfId="48038"/>
    <cellStyle name="Total 2 3 3 4 14 4" xfId="48039"/>
    <cellStyle name="Total 2 3 3 4 14 5" xfId="48040"/>
    <cellStyle name="Total 2 3 3 4 15" xfId="48041"/>
    <cellStyle name="Total 2 3 3 4 15 2" xfId="48042"/>
    <cellStyle name="Total 2 3 3 4 15 3" xfId="48043"/>
    <cellStyle name="Total 2 3 3 4 15 4" xfId="48044"/>
    <cellStyle name="Total 2 3 3 4 15 5" xfId="48045"/>
    <cellStyle name="Total 2 3 3 4 16" xfId="48046"/>
    <cellStyle name="Total 2 3 3 4 16 2" xfId="48047"/>
    <cellStyle name="Total 2 3 3 4 16 3" xfId="48048"/>
    <cellStyle name="Total 2 3 3 4 16 4" xfId="48049"/>
    <cellStyle name="Total 2 3 3 4 16 5" xfId="48050"/>
    <cellStyle name="Total 2 3 3 4 17" xfId="48051"/>
    <cellStyle name="Total 2 3 3 4 17 2" xfId="48052"/>
    <cellStyle name="Total 2 3 3 4 17 3" xfId="48053"/>
    <cellStyle name="Total 2 3 3 4 17 4" xfId="48054"/>
    <cellStyle name="Total 2 3 3 4 17 5" xfId="48055"/>
    <cellStyle name="Total 2 3 3 4 18" xfId="48056"/>
    <cellStyle name="Total 2 3 3 4 18 2" xfId="48057"/>
    <cellStyle name="Total 2 3 3 4 18 3" xfId="48058"/>
    <cellStyle name="Total 2 3 3 4 18 4" xfId="48059"/>
    <cellStyle name="Total 2 3 3 4 18 5" xfId="48060"/>
    <cellStyle name="Total 2 3 3 4 19" xfId="48061"/>
    <cellStyle name="Total 2 3 3 4 2" xfId="48062"/>
    <cellStyle name="Total 2 3 3 4 2 2" xfId="48063"/>
    <cellStyle name="Total 2 3 3 4 2 2 2" xfId="48064"/>
    <cellStyle name="Total 2 3 3 4 2 2 3" xfId="48065"/>
    <cellStyle name="Total 2 3 3 4 2 2 4" xfId="48066"/>
    <cellStyle name="Total 2 3 3 4 2 2 5" xfId="48067"/>
    <cellStyle name="Total 2 3 3 4 2 2 6" xfId="48068"/>
    <cellStyle name="Total 2 3 3 4 2 2 7" xfId="48069"/>
    <cellStyle name="Total 2 3 3 4 2 3" xfId="48070"/>
    <cellStyle name="Total 2 3 3 4 2 4" xfId="48071"/>
    <cellStyle name="Total 2 3 3 4 2 5" xfId="48072"/>
    <cellStyle name="Total 2 3 3 4 3" xfId="48073"/>
    <cellStyle name="Total 2 3 3 4 3 2" xfId="48074"/>
    <cellStyle name="Total 2 3 3 4 3 2 2" xfId="48075"/>
    <cellStyle name="Total 2 3 3 4 3 2 3" xfId="48076"/>
    <cellStyle name="Total 2 3 3 4 3 2 4" xfId="48077"/>
    <cellStyle name="Total 2 3 3 4 3 2 5" xfId="48078"/>
    <cellStyle name="Total 2 3 3 4 3 2 6" xfId="48079"/>
    <cellStyle name="Total 2 3 3 4 3 2 7" xfId="48080"/>
    <cellStyle name="Total 2 3 3 4 3 3" xfId="48081"/>
    <cellStyle name="Total 2 3 3 4 3 4" xfId="48082"/>
    <cellStyle name="Total 2 3 3 4 3 5" xfId="48083"/>
    <cellStyle name="Total 2 3 3 4 4" xfId="48084"/>
    <cellStyle name="Total 2 3 3 4 4 2" xfId="48085"/>
    <cellStyle name="Total 2 3 3 4 4 2 2" xfId="48086"/>
    <cellStyle name="Total 2 3 3 4 4 2 3" xfId="48087"/>
    <cellStyle name="Total 2 3 3 4 4 2 4" xfId="48088"/>
    <cellStyle name="Total 2 3 3 4 4 2 5" xfId="48089"/>
    <cellStyle name="Total 2 3 3 4 4 2 6" xfId="48090"/>
    <cellStyle name="Total 2 3 3 4 4 2 7" xfId="48091"/>
    <cellStyle name="Total 2 3 3 4 4 3" xfId="48092"/>
    <cellStyle name="Total 2 3 3 4 4 4" xfId="48093"/>
    <cellStyle name="Total 2 3 3 4 4 5" xfId="48094"/>
    <cellStyle name="Total 2 3 3 4 5" xfId="48095"/>
    <cellStyle name="Total 2 3 3 4 5 2" xfId="48096"/>
    <cellStyle name="Total 2 3 3 4 5 3" xfId="48097"/>
    <cellStyle name="Total 2 3 3 4 5 4" xfId="48098"/>
    <cellStyle name="Total 2 3 3 4 5 5" xfId="48099"/>
    <cellStyle name="Total 2 3 3 4 5 6" xfId="48100"/>
    <cellStyle name="Total 2 3 3 4 5 7" xfId="48101"/>
    <cellStyle name="Total 2 3 3 4 5 8" xfId="48102"/>
    <cellStyle name="Total 2 3 3 4 6" xfId="48103"/>
    <cellStyle name="Total 2 3 3 4 6 2" xfId="48104"/>
    <cellStyle name="Total 2 3 3 4 6 3" xfId="48105"/>
    <cellStyle name="Total 2 3 3 4 6 4" xfId="48106"/>
    <cellStyle name="Total 2 3 3 4 6 5" xfId="48107"/>
    <cellStyle name="Total 2 3 3 4 6 6" xfId="48108"/>
    <cellStyle name="Total 2 3 3 4 6 7" xfId="48109"/>
    <cellStyle name="Total 2 3 3 4 7" xfId="48110"/>
    <cellStyle name="Total 2 3 3 4 7 2" xfId="48111"/>
    <cellStyle name="Total 2 3 3 4 7 3" xfId="48112"/>
    <cellStyle name="Total 2 3 3 4 7 4" xfId="48113"/>
    <cellStyle name="Total 2 3 3 4 7 5" xfId="48114"/>
    <cellStyle name="Total 2 3 3 4 8" xfId="48115"/>
    <cellStyle name="Total 2 3 3 4 8 2" xfId="48116"/>
    <cellStyle name="Total 2 3 3 4 8 3" xfId="48117"/>
    <cellStyle name="Total 2 3 3 4 8 4" xfId="48118"/>
    <cellStyle name="Total 2 3 3 4 8 5" xfId="48119"/>
    <cellStyle name="Total 2 3 3 4 9" xfId="48120"/>
    <cellStyle name="Total 2 3 3 4 9 2" xfId="48121"/>
    <cellStyle name="Total 2 3 3 4 9 3" xfId="48122"/>
    <cellStyle name="Total 2 3 3 4 9 4" xfId="48123"/>
    <cellStyle name="Total 2 3 3 4 9 5" xfId="48124"/>
    <cellStyle name="Total 2 3 3 5" xfId="48125"/>
    <cellStyle name="Total 2 3 3 5 10" xfId="48126"/>
    <cellStyle name="Total 2 3 3 5 2" xfId="48127"/>
    <cellStyle name="Total 2 3 3 5 2 2" xfId="48128"/>
    <cellStyle name="Total 2 3 3 5 2 2 2" xfId="48129"/>
    <cellStyle name="Total 2 3 3 5 2 2 3" xfId="48130"/>
    <cellStyle name="Total 2 3 3 5 2 2 4" xfId="48131"/>
    <cellStyle name="Total 2 3 3 5 2 2 5" xfId="48132"/>
    <cellStyle name="Total 2 3 3 5 2 2 6" xfId="48133"/>
    <cellStyle name="Total 2 3 3 5 2 2 7" xfId="48134"/>
    <cellStyle name="Total 2 3 3 5 2 3" xfId="48135"/>
    <cellStyle name="Total 2 3 3 5 2 4" xfId="48136"/>
    <cellStyle name="Total 2 3 3 5 3" xfId="48137"/>
    <cellStyle name="Total 2 3 3 5 3 2" xfId="48138"/>
    <cellStyle name="Total 2 3 3 5 3 2 2" xfId="48139"/>
    <cellStyle name="Total 2 3 3 5 3 2 3" xfId="48140"/>
    <cellStyle name="Total 2 3 3 5 3 2 4" xfId="48141"/>
    <cellStyle name="Total 2 3 3 5 3 2 5" xfId="48142"/>
    <cellStyle name="Total 2 3 3 5 3 2 6" xfId="48143"/>
    <cellStyle name="Total 2 3 3 5 3 2 7" xfId="48144"/>
    <cellStyle name="Total 2 3 3 5 3 3" xfId="48145"/>
    <cellStyle name="Total 2 3 3 5 3 4" xfId="48146"/>
    <cellStyle name="Total 2 3 3 5 4" xfId="48147"/>
    <cellStyle name="Total 2 3 3 5 4 2" xfId="48148"/>
    <cellStyle name="Total 2 3 3 5 4 2 2" xfId="48149"/>
    <cellStyle name="Total 2 3 3 5 4 2 3" xfId="48150"/>
    <cellStyle name="Total 2 3 3 5 4 2 4" xfId="48151"/>
    <cellStyle name="Total 2 3 3 5 4 2 5" xfId="48152"/>
    <cellStyle name="Total 2 3 3 5 4 2 6" xfId="48153"/>
    <cellStyle name="Total 2 3 3 5 4 2 7" xfId="48154"/>
    <cellStyle name="Total 2 3 3 5 4 3" xfId="48155"/>
    <cellStyle name="Total 2 3 3 5 4 4" xfId="48156"/>
    <cellStyle name="Total 2 3 3 5 5" xfId="48157"/>
    <cellStyle name="Total 2 3 3 5 5 2" xfId="48158"/>
    <cellStyle name="Total 2 3 3 5 5 3" xfId="48159"/>
    <cellStyle name="Total 2 3 3 5 5 4" xfId="48160"/>
    <cellStyle name="Total 2 3 3 5 5 5" xfId="48161"/>
    <cellStyle name="Total 2 3 3 5 5 6" xfId="48162"/>
    <cellStyle name="Total 2 3 3 5 5 7" xfId="48163"/>
    <cellStyle name="Total 2 3 3 5 5 8" xfId="48164"/>
    <cellStyle name="Total 2 3 3 5 6" xfId="48165"/>
    <cellStyle name="Total 2 3 3 5 6 2" xfId="48166"/>
    <cellStyle name="Total 2 3 3 5 6 3" xfId="48167"/>
    <cellStyle name="Total 2 3 3 5 6 4" xfId="48168"/>
    <cellStyle name="Total 2 3 3 5 6 5" xfId="48169"/>
    <cellStyle name="Total 2 3 3 5 6 6" xfId="48170"/>
    <cellStyle name="Total 2 3 3 5 6 7" xfId="48171"/>
    <cellStyle name="Total 2 3 3 5 7" xfId="48172"/>
    <cellStyle name="Total 2 3 3 5 8" xfId="48173"/>
    <cellStyle name="Total 2 3 3 5 9" xfId="48174"/>
    <cellStyle name="Total 2 3 3 6" xfId="48175"/>
    <cellStyle name="Total 2 3 3 6 2" xfId="48176"/>
    <cellStyle name="Total 2 3 3 6 2 2" xfId="48177"/>
    <cellStyle name="Total 2 3 3 6 2 3" xfId="48178"/>
    <cellStyle name="Total 2 3 3 6 2 4" xfId="48179"/>
    <cellStyle name="Total 2 3 3 6 2 5" xfId="48180"/>
    <cellStyle name="Total 2 3 3 6 2 6" xfId="48181"/>
    <cellStyle name="Total 2 3 3 6 2 7" xfId="48182"/>
    <cellStyle name="Total 2 3 3 6 3" xfId="48183"/>
    <cellStyle name="Total 2 3 3 6 4" xfId="48184"/>
    <cellStyle name="Total 2 3 3 6 5" xfId="48185"/>
    <cellStyle name="Total 2 3 3 7" xfId="48186"/>
    <cellStyle name="Total 2 3 3 7 2" xfId="48187"/>
    <cellStyle name="Total 2 3 3 7 2 2" xfId="48188"/>
    <cellStyle name="Total 2 3 3 7 2 3" xfId="48189"/>
    <cellStyle name="Total 2 3 3 7 2 4" xfId="48190"/>
    <cellStyle name="Total 2 3 3 7 2 5" xfId="48191"/>
    <cellStyle name="Total 2 3 3 7 2 6" xfId="48192"/>
    <cellStyle name="Total 2 3 3 7 2 7" xfId="48193"/>
    <cellStyle name="Total 2 3 3 7 3" xfId="48194"/>
    <cellStyle name="Total 2 3 3 7 4" xfId="48195"/>
    <cellStyle name="Total 2 3 3 7 5" xfId="48196"/>
    <cellStyle name="Total 2 3 3 8" xfId="48197"/>
    <cellStyle name="Total 2 3 3 8 2" xfId="48198"/>
    <cellStyle name="Total 2 3 3 8 2 2" xfId="48199"/>
    <cellStyle name="Total 2 3 3 8 2 3" xfId="48200"/>
    <cellStyle name="Total 2 3 3 8 2 4" xfId="48201"/>
    <cellStyle name="Total 2 3 3 8 2 5" xfId="48202"/>
    <cellStyle name="Total 2 3 3 8 2 6" xfId="48203"/>
    <cellStyle name="Total 2 3 3 8 2 7" xfId="48204"/>
    <cellStyle name="Total 2 3 3 8 3" xfId="48205"/>
    <cellStyle name="Total 2 3 3 8 4" xfId="48206"/>
    <cellStyle name="Total 2 3 3 8 5" xfId="48207"/>
    <cellStyle name="Total 2 3 3 9" xfId="48208"/>
    <cellStyle name="Total 2 3 3 9 2" xfId="48209"/>
    <cellStyle name="Total 2 3 3 9 2 2" xfId="48210"/>
    <cellStyle name="Total 2 3 3 9 2 3" xfId="48211"/>
    <cellStyle name="Total 2 3 3 9 2 4" xfId="48212"/>
    <cellStyle name="Total 2 3 3 9 2 5" xfId="48213"/>
    <cellStyle name="Total 2 3 3 9 2 6" xfId="48214"/>
    <cellStyle name="Total 2 3 3 9 2 7" xfId="48215"/>
    <cellStyle name="Total 2 3 3 9 3" xfId="48216"/>
    <cellStyle name="Total 2 3 3 9 4" xfId="48217"/>
    <cellStyle name="Total 2 3 3 9 5" xfId="48218"/>
    <cellStyle name="Total 2 3 4" xfId="48219"/>
    <cellStyle name="Total 2 3 4 10" xfId="48220"/>
    <cellStyle name="Total 2 3 4 10 2" xfId="48221"/>
    <cellStyle name="Total 2 3 4 10 3" xfId="48222"/>
    <cellStyle name="Total 2 3 4 10 4" xfId="48223"/>
    <cellStyle name="Total 2 3 4 10 5" xfId="48224"/>
    <cellStyle name="Total 2 3 4 11" xfId="48225"/>
    <cellStyle name="Total 2 3 4 11 2" xfId="48226"/>
    <cellStyle name="Total 2 3 4 11 3" xfId="48227"/>
    <cellStyle name="Total 2 3 4 11 4" xfId="48228"/>
    <cellStyle name="Total 2 3 4 11 5" xfId="48229"/>
    <cellStyle name="Total 2 3 4 12" xfId="48230"/>
    <cellStyle name="Total 2 3 4 12 2" xfId="48231"/>
    <cellStyle name="Total 2 3 4 12 3" xfId="48232"/>
    <cellStyle name="Total 2 3 4 12 4" xfId="48233"/>
    <cellStyle name="Total 2 3 4 12 5" xfId="48234"/>
    <cellStyle name="Total 2 3 4 13" xfId="48235"/>
    <cellStyle name="Total 2 3 4 13 2" xfId="48236"/>
    <cellStyle name="Total 2 3 4 13 3" xfId="48237"/>
    <cellStyle name="Total 2 3 4 13 4" xfId="48238"/>
    <cellStyle name="Total 2 3 4 13 5" xfId="48239"/>
    <cellStyle name="Total 2 3 4 14" xfId="48240"/>
    <cellStyle name="Total 2 3 4 14 2" xfId="48241"/>
    <cellStyle name="Total 2 3 4 14 3" xfId="48242"/>
    <cellStyle name="Total 2 3 4 14 4" xfId="48243"/>
    <cellStyle name="Total 2 3 4 14 5" xfId="48244"/>
    <cellStyle name="Total 2 3 4 15" xfId="48245"/>
    <cellStyle name="Total 2 3 4 15 2" xfId="48246"/>
    <cellStyle name="Total 2 3 4 15 3" xfId="48247"/>
    <cellStyle name="Total 2 3 4 15 4" xfId="48248"/>
    <cellStyle name="Total 2 3 4 15 5" xfId="48249"/>
    <cellStyle name="Total 2 3 4 16" xfId="48250"/>
    <cellStyle name="Total 2 3 4 16 2" xfId="48251"/>
    <cellStyle name="Total 2 3 4 16 3" xfId="48252"/>
    <cellStyle name="Total 2 3 4 16 4" xfId="48253"/>
    <cellStyle name="Total 2 3 4 16 5" xfId="48254"/>
    <cellStyle name="Total 2 3 4 17" xfId="48255"/>
    <cellStyle name="Total 2 3 4 17 2" xfId="48256"/>
    <cellStyle name="Total 2 3 4 17 3" xfId="48257"/>
    <cellStyle name="Total 2 3 4 17 4" xfId="48258"/>
    <cellStyle name="Total 2 3 4 17 5" xfId="48259"/>
    <cellStyle name="Total 2 3 4 18" xfId="48260"/>
    <cellStyle name="Total 2 3 4 18 2" xfId="48261"/>
    <cellStyle name="Total 2 3 4 18 3" xfId="48262"/>
    <cellStyle name="Total 2 3 4 18 4" xfId="48263"/>
    <cellStyle name="Total 2 3 4 18 5" xfId="48264"/>
    <cellStyle name="Total 2 3 4 19" xfId="48265"/>
    <cellStyle name="Total 2 3 4 2" xfId="48266"/>
    <cellStyle name="Total 2 3 4 2 10" xfId="48267"/>
    <cellStyle name="Total 2 3 4 2 10 2" xfId="48268"/>
    <cellStyle name="Total 2 3 4 2 10 3" xfId="48269"/>
    <cellStyle name="Total 2 3 4 2 10 4" xfId="48270"/>
    <cellStyle name="Total 2 3 4 2 10 5" xfId="48271"/>
    <cellStyle name="Total 2 3 4 2 11" xfId="48272"/>
    <cellStyle name="Total 2 3 4 2 11 2" xfId="48273"/>
    <cellStyle name="Total 2 3 4 2 11 3" xfId="48274"/>
    <cellStyle name="Total 2 3 4 2 11 4" xfId="48275"/>
    <cellStyle name="Total 2 3 4 2 11 5" xfId="48276"/>
    <cellStyle name="Total 2 3 4 2 12" xfId="48277"/>
    <cellStyle name="Total 2 3 4 2 12 2" xfId="48278"/>
    <cellStyle name="Total 2 3 4 2 12 3" xfId="48279"/>
    <cellStyle name="Total 2 3 4 2 12 4" xfId="48280"/>
    <cellStyle name="Total 2 3 4 2 12 5" xfId="48281"/>
    <cellStyle name="Total 2 3 4 2 13" xfId="48282"/>
    <cellStyle name="Total 2 3 4 2 13 2" xfId="48283"/>
    <cellStyle name="Total 2 3 4 2 13 3" xfId="48284"/>
    <cellStyle name="Total 2 3 4 2 13 4" xfId="48285"/>
    <cellStyle name="Total 2 3 4 2 13 5" xfId="48286"/>
    <cellStyle name="Total 2 3 4 2 14" xfId="48287"/>
    <cellStyle name="Total 2 3 4 2 14 2" xfId="48288"/>
    <cellStyle name="Total 2 3 4 2 14 3" xfId="48289"/>
    <cellStyle name="Total 2 3 4 2 14 4" xfId="48290"/>
    <cellStyle name="Total 2 3 4 2 14 5" xfId="48291"/>
    <cellStyle name="Total 2 3 4 2 15" xfId="48292"/>
    <cellStyle name="Total 2 3 4 2 15 2" xfId="48293"/>
    <cellStyle name="Total 2 3 4 2 15 3" xfId="48294"/>
    <cellStyle name="Total 2 3 4 2 15 4" xfId="48295"/>
    <cellStyle name="Total 2 3 4 2 15 5" xfId="48296"/>
    <cellStyle name="Total 2 3 4 2 16" xfId="48297"/>
    <cellStyle name="Total 2 3 4 2 16 2" xfId="48298"/>
    <cellStyle name="Total 2 3 4 2 16 3" xfId="48299"/>
    <cellStyle name="Total 2 3 4 2 16 4" xfId="48300"/>
    <cellStyle name="Total 2 3 4 2 16 5" xfId="48301"/>
    <cellStyle name="Total 2 3 4 2 17" xfId="48302"/>
    <cellStyle name="Total 2 3 4 2 17 2" xfId="48303"/>
    <cellStyle name="Total 2 3 4 2 17 3" xfId="48304"/>
    <cellStyle name="Total 2 3 4 2 17 4" xfId="48305"/>
    <cellStyle name="Total 2 3 4 2 17 5" xfId="48306"/>
    <cellStyle name="Total 2 3 4 2 18" xfId="48307"/>
    <cellStyle name="Total 2 3 4 2 18 2" xfId="48308"/>
    <cellStyle name="Total 2 3 4 2 18 3" xfId="48309"/>
    <cellStyle name="Total 2 3 4 2 18 4" xfId="48310"/>
    <cellStyle name="Total 2 3 4 2 18 5" xfId="48311"/>
    <cellStyle name="Total 2 3 4 2 19" xfId="48312"/>
    <cellStyle name="Total 2 3 4 2 2" xfId="48313"/>
    <cellStyle name="Total 2 3 4 2 2 2" xfId="48314"/>
    <cellStyle name="Total 2 3 4 2 2 2 2" xfId="48315"/>
    <cellStyle name="Total 2 3 4 2 2 2 3" xfId="48316"/>
    <cellStyle name="Total 2 3 4 2 2 2 4" xfId="48317"/>
    <cellStyle name="Total 2 3 4 2 2 2 5" xfId="48318"/>
    <cellStyle name="Total 2 3 4 2 2 2 6" xfId="48319"/>
    <cellStyle name="Total 2 3 4 2 2 2 7" xfId="48320"/>
    <cellStyle name="Total 2 3 4 2 2 3" xfId="48321"/>
    <cellStyle name="Total 2 3 4 2 2 4" xfId="48322"/>
    <cellStyle name="Total 2 3 4 2 2 5" xfId="48323"/>
    <cellStyle name="Total 2 3 4 2 3" xfId="48324"/>
    <cellStyle name="Total 2 3 4 2 3 2" xfId="48325"/>
    <cellStyle name="Total 2 3 4 2 3 2 2" xfId="48326"/>
    <cellStyle name="Total 2 3 4 2 3 2 3" xfId="48327"/>
    <cellStyle name="Total 2 3 4 2 3 2 4" xfId="48328"/>
    <cellStyle name="Total 2 3 4 2 3 2 5" xfId="48329"/>
    <cellStyle name="Total 2 3 4 2 3 2 6" xfId="48330"/>
    <cellStyle name="Total 2 3 4 2 3 2 7" xfId="48331"/>
    <cellStyle name="Total 2 3 4 2 3 3" xfId="48332"/>
    <cellStyle name="Total 2 3 4 2 3 4" xfId="48333"/>
    <cellStyle name="Total 2 3 4 2 3 5" xfId="48334"/>
    <cellStyle name="Total 2 3 4 2 4" xfId="48335"/>
    <cellStyle name="Total 2 3 4 2 4 2" xfId="48336"/>
    <cellStyle name="Total 2 3 4 2 4 2 2" xfId="48337"/>
    <cellStyle name="Total 2 3 4 2 4 2 3" xfId="48338"/>
    <cellStyle name="Total 2 3 4 2 4 2 4" xfId="48339"/>
    <cellStyle name="Total 2 3 4 2 4 2 5" xfId="48340"/>
    <cellStyle name="Total 2 3 4 2 4 2 6" xfId="48341"/>
    <cellStyle name="Total 2 3 4 2 4 2 7" xfId="48342"/>
    <cellStyle name="Total 2 3 4 2 4 3" xfId="48343"/>
    <cellStyle name="Total 2 3 4 2 4 4" xfId="48344"/>
    <cellStyle name="Total 2 3 4 2 4 5" xfId="48345"/>
    <cellStyle name="Total 2 3 4 2 5" xfId="48346"/>
    <cellStyle name="Total 2 3 4 2 5 2" xfId="48347"/>
    <cellStyle name="Total 2 3 4 2 5 3" xfId="48348"/>
    <cellStyle name="Total 2 3 4 2 5 4" xfId="48349"/>
    <cellStyle name="Total 2 3 4 2 5 5" xfId="48350"/>
    <cellStyle name="Total 2 3 4 2 5 6" xfId="48351"/>
    <cellStyle name="Total 2 3 4 2 5 7" xfId="48352"/>
    <cellStyle name="Total 2 3 4 2 5 8" xfId="48353"/>
    <cellStyle name="Total 2 3 4 2 6" xfId="48354"/>
    <cellStyle name="Total 2 3 4 2 6 2" xfId="48355"/>
    <cellStyle name="Total 2 3 4 2 6 3" xfId="48356"/>
    <cellStyle name="Total 2 3 4 2 6 4" xfId="48357"/>
    <cellStyle name="Total 2 3 4 2 6 5" xfId="48358"/>
    <cellStyle name="Total 2 3 4 2 6 6" xfId="48359"/>
    <cellStyle name="Total 2 3 4 2 6 7" xfId="48360"/>
    <cellStyle name="Total 2 3 4 2 7" xfId="48361"/>
    <cellStyle name="Total 2 3 4 2 7 2" xfId="48362"/>
    <cellStyle name="Total 2 3 4 2 7 3" xfId="48363"/>
    <cellStyle name="Total 2 3 4 2 7 4" xfId="48364"/>
    <cellStyle name="Total 2 3 4 2 7 5" xfId="48365"/>
    <cellStyle name="Total 2 3 4 2 8" xfId="48366"/>
    <cellStyle name="Total 2 3 4 2 8 2" xfId="48367"/>
    <cellStyle name="Total 2 3 4 2 8 3" xfId="48368"/>
    <cellStyle name="Total 2 3 4 2 8 4" xfId="48369"/>
    <cellStyle name="Total 2 3 4 2 8 5" xfId="48370"/>
    <cellStyle name="Total 2 3 4 2 9" xfId="48371"/>
    <cellStyle name="Total 2 3 4 2 9 2" xfId="48372"/>
    <cellStyle name="Total 2 3 4 2 9 3" xfId="48373"/>
    <cellStyle name="Total 2 3 4 2 9 4" xfId="48374"/>
    <cellStyle name="Total 2 3 4 2 9 5" xfId="48375"/>
    <cellStyle name="Total 2 3 4 3" xfId="48376"/>
    <cellStyle name="Total 2 3 4 3 10" xfId="48377"/>
    <cellStyle name="Total 2 3 4 3 2" xfId="48378"/>
    <cellStyle name="Total 2 3 4 3 2 2" xfId="48379"/>
    <cellStyle name="Total 2 3 4 3 2 2 2" xfId="48380"/>
    <cellStyle name="Total 2 3 4 3 2 2 3" xfId="48381"/>
    <cellStyle name="Total 2 3 4 3 2 2 4" xfId="48382"/>
    <cellStyle name="Total 2 3 4 3 2 2 5" xfId="48383"/>
    <cellStyle name="Total 2 3 4 3 2 2 6" xfId="48384"/>
    <cellStyle name="Total 2 3 4 3 2 2 7" xfId="48385"/>
    <cellStyle name="Total 2 3 4 3 2 3" xfId="48386"/>
    <cellStyle name="Total 2 3 4 3 2 4" xfId="48387"/>
    <cellStyle name="Total 2 3 4 3 3" xfId="48388"/>
    <cellStyle name="Total 2 3 4 3 3 2" xfId="48389"/>
    <cellStyle name="Total 2 3 4 3 3 2 2" xfId="48390"/>
    <cellStyle name="Total 2 3 4 3 3 2 3" xfId="48391"/>
    <cellStyle name="Total 2 3 4 3 3 2 4" xfId="48392"/>
    <cellStyle name="Total 2 3 4 3 3 2 5" xfId="48393"/>
    <cellStyle name="Total 2 3 4 3 3 2 6" xfId="48394"/>
    <cellStyle name="Total 2 3 4 3 3 2 7" xfId="48395"/>
    <cellStyle name="Total 2 3 4 3 3 3" xfId="48396"/>
    <cellStyle name="Total 2 3 4 3 3 4" xfId="48397"/>
    <cellStyle name="Total 2 3 4 3 4" xfId="48398"/>
    <cellStyle name="Total 2 3 4 3 4 2" xfId="48399"/>
    <cellStyle name="Total 2 3 4 3 4 2 2" xfId="48400"/>
    <cellStyle name="Total 2 3 4 3 4 2 3" xfId="48401"/>
    <cellStyle name="Total 2 3 4 3 4 2 4" xfId="48402"/>
    <cellStyle name="Total 2 3 4 3 4 2 5" xfId="48403"/>
    <cellStyle name="Total 2 3 4 3 4 2 6" xfId="48404"/>
    <cellStyle name="Total 2 3 4 3 4 2 7" xfId="48405"/>
    <cellStyle name="Total 2 3 4 3 4 3" xfId="48406"/>
    <cellStyle name="Total 2 3 4 3 4 4" xfId="48407"/>
    <cellStyle name="Total 2 3 4 3 5" xfId="48408"/>
    <cellStyle name="Total 2 3 4 3 5 2" xfId="48409"/>
    <cellStyle name="Total 2 3 4 3 5 3" xfId="48410"/>
    <cellStyle name="Total 2 3 4 3 5 4" xfId="48411"/>
    <cellStyle name="Total 2 3 4 3 5 5" xfId="48412"/>
    <cellStyle name="Total 2 3 4 3 5 6" xfId="48413"/>
    <cellStyle name="Total 2 3 4 3 5 7" xfId="48414"/>
    <cellStyle name="Total 2 3 4 3 5 8" xfId="48415"/>
    <cellStyle name="Total 2 3 4 3 6" xfId="48416"/>
    <cellStyle name="Total 2 3 4 3 6 2" xfId="48417"/>
    <cellStyle name="Total 2 3 4 3 6 3" xfId="48418"/>
    <cellStyle name="Total 2 3 4 3 6 4" xfId="48419"/>
    <cellStyle name="Total 2 3 4 3 6 5" xfId="48420"/>
    <cellStyle name="Total 2 3 4 3 6 6" xfId="48421"/>
    <cellStyle name="Total 2 3 4 3 6 7" xfId="48422"/>
    <cellStyle name="Total 2 3 4 3 7" xfId="48423"/>
    <cellStyle name="Total 2 3 4 3 8" xfId="48424"/>
    <cellStyle name="Total 2 3 4 3 9" xfId="48425"/>
    <cellStyle name="Total 2 3 4 4" xfId="48426"/>
    <cellStyle name="Total 2 3 4 4 2" xfId="48427"/>
    <cellStyle name="Total 2 3 4 4 2 2" xfId="48428"/>
    <cellStyle name="Total 2 3 4 4 2 3" xfId="48429"/>
    <cellStyle name="Total 2 3 4 4 2 4" xfId="48430"/>
    <cellStyle name="Total 2 3 4 4 2 5" xfId="48431"/>
    <cellStyle name="Total 2 3 4 4 2 6" xfId="48432"/>
    <cellStyle name="Total 2 3 4 4 2 7" xfId="48433"/>
    <cellStyle name="Total 2 3 4 4 3" xfId="48434"/>
    <cellStyle name="Total 2 3 4 4 4" xfId="48435"/>
    <cellStyle name="Total 2 3 4 4 5" xfId="48436"/>
    <cellStyle name="Total 2 3 4 5" xfId="48437"/>
    <cellStyle name="Total 2 3 4 5 2" xfId="48438"/>
    <cellStyle name="Total 2 3 4 5 2 2" xfId="48439"/>
    <cellStyle name="Total 2 3 4 5 2 3" xfId="48440"/>
    <cellStyle name="Total 2 3 4 5 2 4" xfId="48441"/>
    <cellStyle name="Total 2 3 4 5 2 5" xfId="48442"/>
    <cellStyle name="Total 2 3 4 5 2 6" xfId="48443"/>
    <cellStyle name="Total 2 3 4 5 2 7" xfId="48444"/>
    <cellStyle name="Total 2 3 4 5 3" xfId="48445"/>
    <cellStyle name="Total 2 3 4 5 4" xfId="48446"/>
    <cellStyle name="Total 2 3 4 5 5" xfId="48447"/>
    <cellStyle name="Total 2 3 4 6" xfId="48448"/>
    <cellStyle name="Total 2 3 4 6 2" xfId="48449"/>
    <cellStyle name="Total 2 3 4 6 2 2" xfId="48450"/>
    <cellStyle name="Total 2 3 4 6 2 3" xfId="48451"/>
    <cellStyle name="Total 2 3 4 6 2 4" xfId="48452"/>
    <cellStyle name="Total 2 3 4 6 2 5" xfId="48453"/>
    <cellStyle name="Total 2 3 4 6 2 6" xfId="48454"/>
    <cellStyle name="Total 2 3 4 6 2 7" xfId="48455"/>
    <cellStyle name="Total 2 3 4 6 3" xfId="48456"/>
    <cellStyle name="Total 2 3 4 6 4" xfId="48457"/>
    <cellStyle name="Total 2 3 4 6 5" xfId="48458"/>
    <cellStyle name="Total 2 3 4 7" xfId="48459"/>
    <cellStyle name="Total 2 3 4 7 2" xfId="48460"/>
    <cellStyle name="Total 2 3 4 7 2 2" xfId="48461"/>
    <cellStyle name="Total 2 3 4 7 2 3" xfId="48462"/>
    <cellStyle name="Total 2 3 4 7 2 4" xfId="48463"/>
    <cellStyle name="Total 2 3 4 7 2 5" xfId="48464"/>
    <cellStyle name="Total 2 3 4 7 2 6" xfId="48465"/>
    <cellStyle name="Total 2 3 4 7 2 7" xfId="48466"/>
    <cellStyle name="Total 2 3 4 7 3" xfId="48467"/>
    <cellStyle name="Total 2 3 4 7 4" xfId="48468"/>
    <cellStyle name="Total 2 3 4 7 5" xfId="48469"/>
    <cellStyle name="Total 2 3 4 8" xfId="48470"/>
    <cellStyle name="Total 2 3 4 8 2" xfId="48471"/>
    <cellStyle name="Total 2 3 4 8 3" xfId="48472"/>
    <cellStyle name="Total 2 3 4 8 4" xfId="48473"/>
    <cellStyle name="Total 2 3 4 8 5" xfId="48474"/>
    <cellStyle name="Total 2 3 4 8 6" xfId="48475"/>
    <cellStyle name="Total 2 3 4 8 7" xfId="48476"/>
    <cellStyle name="Total 2 3 4 8 8" xfId="48477"/>
    <cellStyle name="Total 2 3 4 9" xfId="48478"/>
    <cellStyle name="Total 2 3 4 9 2" xfId="48479"/>
    <cellStyle name="Total 2 3 4 9 3" xfId="48480"/>
    <cellStyle name="Total 2 3 4 9 4" xfId="48481"/>
    <cellStyle name="Total 2 3 4 9 5" xfId="48482"/>
    <cellStyle name="Total 2 3 4 9 6" xfId="48483"/>
    <cellStyle name="Total 2 3 4 9 7" xfId="48484"/>
    <cellStyle name="Total 2 3 5" xfId="48485"/>
    <cellStyle name="Total 2 3 5 10" xfId="48486"/>
    <cellStyle name="Total 2 3 5 10 2" xfId="48487"/>
    <cellStyle name="Total 2 3 5 10 3" xfId="48488"/>
    <cellStyle name="Total 2 3 5 10 4" xfId="48489"/>
    <cellStyle name="Total 2 3 5 10 5" xfId="48490"/>
    <cellStyle name="Total 2 3 5 11" xfId="48491"/>
    <cellStyle name="Total 2 3 5 11 2" xfId="48492"/>
    <cellStyle name="Total 2 3 5 11 3" xfId="48493"/>
    <cellStyle name="Total 2 3 5 11 4" xfId="48494"/>
    <cellStyle name="Total 2 3 5 11 5" xfId="48495"/>
    <cellStyle name="Total 2 3 5 12" xfId="48496"/>
    <cellStyle name="Total 2 3 5 12 2" xfId="48497"/>
    <cellStyle name="Total 2 3 5 12 3" xfId="48498"/>
    <cellStyle name="Total 2 3 5 12 4" xfId="48499"/>
    <cellStyle name="Total 2 3 5 12 5" xfId="48500"/>
    <cellStyle name="Total 2 3 5 13" xfId="48501"/>
    <cellStyle name="Total 2 3 5 13 2" xfId="48502"/>
    <cellStyle name="Total 2 3 5 13 3" xfId="48503"/>
    <cellStyle name="Total 2 3 5 13 4" xfId="48504"/>
    <cellStyle name="Total 2 3 5 13 5" xfId="48505"/>
    <cellStyle name="Total 2 3 5 14" xfId="48506"/>
    <cellStyle name="Total 2 3 5 14 2" xfId="48507"/>
    <cellStyle name="Total 2 3 5 14 3" xfId="48508"/>
    <cellStyle name="Total 2 3 5 14 4" xfId="48509"/>
    <cellStyle name="Total 2 3 5 14 5" xfId="48510"/>
    <cellStyle name="Total 2 3 5 15" xfId="48511"/>
    <cellStyle name="Total 2 3 5 15 2" xfId="48512"/>
    <cellStyle name="Total 2 3 5 15 3" xfId="48513"/>
    <cellStyle name="Total 2 3 5 15 4" xfId="48514"/>
    <cellStyle name="Total 2 3 5 15 5" xfId="48515"/>
    <cellStyle name="Total 2 3 5 16" xfId="48516"/>
    <cellStyle name="Total 2 3 5 16 2" xfId="48517"/>
    <cellStyle name="Total 2 3 5 16 3" xfId="48518"/>
    <cellStyle name="Total 2 3 5 16 4" xfId="48519"/>
    <cellStyle name="Total 2 3 5 16 5" xfId="48520"/>
    <cellStyle name="Total 2 3 5 17" xfId="48521"/>
    <cellStyle name="Total 2 3 5 17 2" xfId="48522"/>
    <cellStyle name="Total 2 3 5 17 3" xfId="48523"/>
    <cellStyle name="Total 2 3 5 17 4" xfId="48524"/>
    <cellStyle name="Total 2 3 5 17 5" xfId="48525"/>
    <cellStyle name="Total 2 3 5 18" xfId="48526"/>
    <cellStyle name="Total 2 3 5 18 2" xfId="48527"/>
    <cellStyle name="Total 2 3 5 18 3" xfId="48528"/>
    <cellStyle name="Total 2 3 5 18 4" xfId="48529"/>
    <cellStyle name="Total 2 3 5 18 5" xfId="48530"/>
    <cellStyle name="Total 2 3 5 19" xfId="48531"/>
    <cellStyle name="Total 2 3 5 2" xfId="48532"/>
    <cellStyle name="Total 2 3 5 2 10" xfId="48533"/>
    <cellStyle name="Total 2 3 5 2 10 2" xfId="48534"/>
    <cellStyle name="Total 2 3 5 2 10 3" xfId="48535"/>
    <cellStyle name="Total 2 3 5 2 10 4" xfId="48536"/>
    <cellStyle name="Total 2 3 5 2 10 5" xfId="48537"/>
    <cellStyle name="Total 2 3 5 2 11" xfId="48538"/>
    <cellStyle name="Total 2 3 5 2 11 2" xfId="48539"/>
    <cellStyle name="Total 2 3 5 2 11 3" xfId="48540"/>
    <cellStyle name="Total 2 3 5 2 11 4" xfId="48541"/>
    <cellStyle name="Total 2 3 5 2 11 5" xfId="48542"/>
    <cellStyle name="Total 2 3 5 2 12" xfId="48543"/>
    <cellStyle name="Total 2 3 5 2 12 2" xfId="48544"/>
    <cellStyle name="Total 2 3 5 2 12 3" xfId="48545"/>
    <cellStyle name="Total 2 3 5 2 12 4" xfId="48546"/>
    <cellStyle name="Total 2 3 5 2 12 5" xfId="48547"/>
    <cellStyle name="Total 2 3 5 2 13" xfId="48548"/>
    <cellStyle name="Total 2 3 5 2 13 2" xfId="48549"/>
    <cellStyle name="Total 2 3 5 2 13 3" xfId="48550"/>
    <cellStyle name="Total 2 3 5 2 13 4" xfId="48551"/>
    <cellStyle name="Total 2 3 5 2 13 5" xfId="48552"/>
    <cellStyle name="Total 2 3 5 2 14" xfId="48553"/>
    <cellStyle name="Total 2 3 5 2 14 2" xfId="48554"/>
    <cellStyle name="Total 2 3 5 2 14 3" xfId="48555"/>
    <cellStyle name="Total 2 3 5 2 14 4" xfId="48556"/>
    <cellStyle name="Total 2 3 5 2 14 5" xfId="48557"/>
    <cellStyle name="Total 2 3 5 2 15" xfId="48558"/>
    <cellStyle name="Total 2 3 5 2 15 2" xfId="48559"/>
    <cellStyle name="Total 2 3 5 2 15 3" xfId="48560"/>
    <cellStyle name="Total 2 3 5 2 15 4" xfId="48561"/>
    <cellStyle name="Total 2 3 5 2 15 5" xfId="48562"/>
    <cellStyle name="Total 2 3 5 2 16" xfId="48563"/>
    <cellStyle name="Total 2 3 5 2 16 2" xfId="48564"/>
    <cellStyle name="Total 2 3 5 2 16 3" xfId="48565"/>
    <cellStyle name="Total 2 3 5 2 16 4" xfId="48566"/>
    <cellStyle name="Total 2 3 5 2 16 5" xfId="48567"/>
    <cellStyle name="Total 2 3 5 2 17" xfId="48568"/>
    <cellStyle name="Total 2 3 5 2 17 2" xfId="48569"/>
    <cellStyle name="Total 2 3 5 2 17 3" xfId="48570"/>
    <cellStyle name="Total 2 3 5 2 17 4" xfId="48571"/>
    <cellStyle name="Total 2 3 5 2 17 5" xfId="48572"/>
    <cellStyle name="Total 2 3 5 2 18" xfId="48573"/>
    <cellStyle name="Total 2 3 5 2 18 2" xfId="48574"/>
    <cellStyle name="Total 2 3 5 2 18 3" xfId="48575"/>
    <cellStyle name="Total 2 3 5 2 18 4" xfId="48576"/>
    <cellStyle name="Total 2 3 5 2 18 5" xfId="48577"/>
    <cellStyle name="Total 2 3 5 2 19" xfId="48578"/>
    <cellStyle name="Total 2 3 5 2 2" xfId="48579"/>
    <cellStyle name="Total 2 3 5 2 2 2" xfId="48580"/>
    <cellStyle name="Total 2 3 5 2 2 2 2" xfId="48581"/>
    <cellStyle name="Total 2 3 5 2 2 2 3" xfId="48582"/>
    <cellStyle name="Total 2 3 5 2 2 2 4" xfId="48583"/>
    <cellStyle name="Total 2 3 5 2 2 2 5" xfId="48584"/>
    <cellStyle name="Total 2 3 5 2 2 2 6" xfId="48585"/>
    <cellStyle name="Total 2 3 5 2 2 2 7" xfId="48586"/>
    <cellStyle name="Total 2 3 5 2 2 3" xfId="48587"/>
    <cellStyle name="Total 2 3 5 2 2 4" xfId="48588"/>
    <cellStyle name="Total 2 3 5 2 2 5" xfId="48589"/>
    <cellStyle name="Total 2 3 5 2 3" xfId="48590"/>
    <cellStyle name="Total 2 3 5 2 3 2" xfId="48591"/>
    <cellStyle name="Total 2 3 5 2 3 2 2" xfId="48592"/>
    <cellStyle name="Total 2 3 5 2 3 2 3" xfId="48593"/>
    <cellStyle name="Total 2 3 5 2 3 2 4" xfId="48594"/>
    <cellStyle name="Total 2 3 5 2 3 2 5" xfId="48595"/>
    <cellStyle name="Total 2 3 5 2 3 2 6" xfId="48596"/>
    <cellStyle name="Total 2 3 5 2 3 2 7" xfId="48597"/>
    <cellStyle name="Total 2 3 5 2 3 3" xfId="48598"/>
    <cellStyle name="Total 2 3 5 2 3 4" xfId="48599"/>
    <cellStyle name="Total 2 3 5 2 3 5" xfId="48600"/>
    <cellStyle name="Total 2 3 5 2 4" xfId="48601"/>
    <cellStyle name="Total 2 3 5 2 4 2" xfId="48602"/>
    <cellStyle name="Total 2 3 5 2 4 2 2" xfId="48603"/>
    <cellStyle name="Total 2 3 5 2 4 2 3" xfId="48604"/>
    <cellStyle name="Total 2 3 5 2 4 2 4" xfId="48605"/>
    <cellStyle name="Total 2 3 5 2 4 2 5" xfId="48606"/>
    <cellStyle name="Total 2 3 5 2 4 2 6" xfId="48607"/>
    <cellStyle name="Total 2 3 5 2 4 2 7" xfId="48608"/>
    <cellStyle name="Total 2 3 5 2 4 3" xfId="48609"/>
    <cellStyle name="Total 2 3 5 2 4 4" xfId="48610"/>
    <cellStyle name="Total 2 3 5 2 4 5" xfId="48611"/>
    <cellStyle name="Total 2 3 5 2 5" xfId="48612"/>
    <cellStyle name="Total 2 3 5 2 5 2" xfId="48613"/>
    <cellStyle name="Total 2 3 5 2 5 3" xfId="48614"/>
    <cellStyle name="Total 2 3 5 2 5 4" xfId="48615"/>
    <cellStyle name="Total 2 3 5 2 5 5" xfId="48616"/>
    <cellStyle name="Total 2 3 5 2 5 6" xfId="48617"/>
    <cellStyle name="Total 2 3 5 2 5 7" xfId="48618"/>
    <cellStyle name="Total 2 3 5 2 5 8" xfId="48619"/>
    <cellStyle name="Total 2 3 5 2 6" xfId="48620"/>
    <cellStyle name="Total 2 3 5 2 6 2" xfId="48621"/>
    <cellStyle name="Total 2 3 5 2 6 3" xfId="48622"/>
    <cellStyle name="Total 2 3 5 2 6 4" xfId="48623"/>
    <cellStyle name="Total 2 3 5 2 6 5" xfId="48624"/>
    <cellStyle name="Total 2 3 5 2 6 6" xfId="48625"/>
    <cellStyle name="Total 2 3 5 2 6 7" xfId="48626"/>
    <cellStyle name="Total 2 3 5 2 7" xfId="48627"/>
    <cellStyle name="Total 2 3 5 2 7 2" xfId="48628"/>
    <cellStyle name="Total 2 3 5 2 7 3" xfId="48629"/>
    <cellStyle name="Total 2 3 5 2 7 4" xfId="48630"/>
    <cellStyle name="Total 2 3 5 2 7 5" xfId="48631"/>
    <cellStyle name="Total 2 3 5 2 8" xfId="48632"/>
    <cellStyle name="Total 2 3 5 2 8 2" xfId="48633"/>
    <cellStyle name="Total 2 3 5 2 8 3" xfId="48634"/>
    <cellStyle name="Total 2 3 5 2 8 4" xfId="48635"/>
    <cellStyle name="Total 2 3 5 2 8 5" xfId="48636"/>
    <cellStyle name="Total 2 3 5 2 9" xfId="48637"/>
    <cellStyle name="Total 2 3 5 2 9 2" xfId="48638"/>
    <cellStyle name="Total 2 3 5 2 9 3" xfId="48639"/>
    <cellStyle name="Total 2 3 5 2 9 4" xfId="48640"/>
    <cellStyle name="Total 2 3 5 2 9 5" xfId="48641"/>
    <cellStyle name="Total 2 3 5 3" xfId="48642"/>
    <cellStyle name="Total 2 3 5 3 10" xfId="48643"/>
    <cellStyle name="Total 2 3 5 3 2" xfId="48644"/>
    <cellStyle name="Total 2 3 5 3 2 2" xfId="48645"/>
    <cellStyle name="Total 2 3 5 3 2 2 2" xfId="48646"/>
    <cellStyle name="Total 2 3 5 3 2 2 3" xfId="48647"/>
    <cellStyle name="Total 2 3 5 3 2 2 4" xfId="48648"/>
    <cellStyle name="Total 2 3 5 3 2 2 5" xfId="48649"/>
    <cellStyle name="Total 2 3 5 3 2 2 6" xfId="48650"/>
    <cellStyle name="Total 2 3 5 3 2 2 7" xfId="48651"/>
    <cellStyle name="Total 2 3 5 3 2 3" xfId="48652"/>
    <cellStyle name="Total 2 3 5 3 2 4" xfId="48653"/>
    <cellStyle name="Total 2 3 5 3 3" xfId="48654"/>
    <cellStyle name="Total 2 3 5 3 3 2" xfId="48655"/>
    <cellStyle name="Total 2 3 5 3 3 2 2" xfId="48656"/>
    <cellStyle name="Total 2 3 5 3 3 2 3" xfId="48657"/>
    <cellStyle name="Total 2 3 5 3 3 2 4" xfId="48658"/>
    <cellStyle name="Total 2 3 5 3 3 2 5" xfId="48659"/>
    <cellStyle name="Total 2 3 5 3 3 2 6" xfId="48660"/>
    <cellStyle name="Total 2 3 5 3 3 2 7" xfId="48661"/>
    <cellStyle name="Total 2 3 5 3 3 3" xfId="48662"/>
    <cellStyle name="Total 2 3 5 3 3 4" xfId="48663"/>
    <cellStyle name="Total 2 3 5 3 4" xfId="48664"/>
    <cellStyle name="Total 2 3 5 3 4 2" xfId="48665"/>
    <cellStyle name="Total 2 3 5 3 4 2 2" xfId="48666"/>
    <cellStyle name="Total 2 3 5 3 4 2 3" xfId="48667"/>
    <cellStyle name="Total 2 3 5 3 4 2 4" xfId="48668"/>
    <cellStyle name="Total 2 3 5 3 4 2 5" xfId="48669"/>
    <cellStyle name="Total 2 3 5 3 4 2 6" xfId="48670"/>
    <cellStyle name="Total 2 3 5 3 4 2 7" xfId="48671"/>
    <cellStyle name="Total 2 3 5 3 4 3" xfId="48672"/>
    <cellStyle name="Total 2 3 5 3 4 4" xfId="48673"/>
    <cellStyle name="Total 2 3 5 3 5" xfId="48674"/>
    <cellStyle name="Total 2 3 5 3 5 2" xfId="48675"/>
    <cellStyle name="Total 2 3 5 3 5 3" xfId="48676"/>
    <cellStyle name="Total 2 3 5 3 5 4" xfId="48677"/>
    <cellStyle name="Total 2 3 5 3 5 5" xfId="48678"/>
    <cellStyle name="Total 2 3 5 3 5 6" xfId="48679"/>
    <cellStyle name="Total 2 3 5 3 5 7" xfId="48680"/>
    <cellStyle name="Total 2 3 5 3 5 8" xfId="48681"/>
    <cellStyle name="Total 2 3 5 3 6" xfId="48682"/>
    <cellStyle name="Total 2 3 5 3 6 2" xfId="48683"/>
    <cellStyle name="Total 2 3 5 3 6 3" xfId="48684"/>
    <cellStyle name="Total 2 3 5 3 6 4" xfId="48685"/>
    <cellStyle name="Total 2 3 5 3 6 5" xfId="48686"/>
    <cellStyle name="Total 2 3 5 3 6 6" xfId="48687"/>
    <cellStyle name="Total 2 3 5 3 6 7" xfId="48688"/>
    <cellStyle name="Total 2 3 5 3 7" xfId="48689"/>
    <cellStyle name="Total 2 3 5 3 8" xfId="48690"/>
    <cellStyle name="Total 2 3 5 3 9" xfId="48691"/>
    <cellStyle name="Total 2 3 5 4" xfId="48692"/>
    <cellStyle name="Total 2 3 5 4 2" xfId="48693"/>
    <cellStyle name="Total 2 3 5 4 2 2" xfId="48694"/>
    <cellStyle name="Total 2 3 5 4 2 3" xfId="48695"/>
    <cellStyle name="Total 2 3 5 4 2 4" xfId="48696"/>
    <cellStyle name="Total 2 3 5 4 2 5" xfId="48697"/>
    <cellStyle name="Total 2 3 5 4 2 6" xfId="48698"/>
    <cellStyle name="Total 2 3 5 4 2 7" xfId="48699"/>
    <cellStyle name="Total 2 3 5 4 3" xfId="48700"/>
    <cellStyle name="Total 2 3 5 4 4" xfId="48701"/>
    <cellStyle name="Total 2 3 5 4 5" xfId="48702"/>
    <cellStyle name="Total 2 3 5 5" xfId="48703"/>
    <cellStyle name="Total 2 3 5 5 2" xfId="48704"/>
    <cellStyle name="Total 2 3 5 5 2 2" xfId="48705"/>
    <cellStyle name="Total 2 3 5 5 2 3" xfId="48706"/>
    <cellStyle name="Total 2 3 5 5 2 4" xfId="48707"/>
    <cellStyle name="Total 2 3 5 5 2 5" xfId="48708"/>
    <cellStyle name="Total 2 3 5 5 2 6" xfId="48709"/>
    <cellStyle name="Total 2 3 5 5 2 7" xfId="48710"/>
    <cellStyle name="Total 2 3 5 5 3" xfId="48711"/>
    <cellStyle name="Total 2 3 5 5 4" xfId="48712"/>
    <cellStyle name="Total 2 3 5 5 5" xfId="48713"/>
    <cellStyle name="Total 2 3 5 6" xfId="48714"/>
    <cellStyle name="Total 2 3 5 6 2" xfId="48715"/>
    <cellStyle name="Total 2 3 5 6 2 2" xfId="48716"/>
    <cellStyle name="Total 2 3 5 6 2 3" xfId="48717"/>
    <cellStyle name="Total 2 3 5 6 2 4" xfId="48718"/>
    <cellStyle name="Total 2 3 5 6 2 5" xfId="48719"/>
    <cellStyle name="Total 2 3 5 6 2 6" xfId="48720"/>
    <cellStyle name="Total 2 3 5 6 2 7" xfId="48721"/>
    <cellStyle name="Total 2 3 5 6 3" xfId="48722"/>
    <cellStyle name="Total 2 3 5 6 4" xfId="48723"/>
    <cellStyle name="Total 2 3 5 6 5" xfId="48724"/>
    <cellStyle name="Total 2 3 5 7" xfId="48725"/>
    <cellStyle name="Total 2 3 5 7 2" xfId="48726"/>
    <cellStyle name="Total 2 3 5 7 2 2" xfId="48727"/>
    <cellStyle name="Total 2 3 5 7 2 3" xfId="48728"/>
    <cellStyle name="Total 2 3 5 7 2 4" xfId="48729"/>
    <cellStyle name="Total 2 3 5 7 2 5" xfId="48730"/>
    <cellStyle name="Total 2 3 5 7 2 6" xfId="48731"/>
    <cellStyle name="Total 2 3 5 7 2 7" xfId="48732"/>
    <cellStyle name="Total 2 3 5 7 3" xfId="48733"/>
    <cellStyle name="Total 2 3 5 7 4" xfId="48734"/>
    <cellStyle name="Total 2 3 5 7 5" xfId="48735"/>
    <cellStyle name="Total 2 3 5 8" xfId="48736"/>
    <cellStyle name="Total 2 3 5 8 2" xfId="48737"/>
    <cellStyle name="Total 2 3 5 8 3" xfId="48738"/>
    <cellStyle name="Total 2 3 5 8 4" xfId="48739"/>
    <cellStyle name="Total 2 3 5 8 5" xfId="48740"/>
    <cellStyle name="Total 2 3 5 8 6" xfId="48741"/>
    <cellStyle name="Total 2 3 5 8 7" xfId="48742"/>
    <cellStyle name="Total 2 3 5 8 8" xfId="48743"/>
    <cellStyle name="Total 2 3 5 9" xfId="48744"/>
    <cellStyle name="Total 2 3 5 9 2" xfId="48745"/>
    <cellStyle name="Total 2 3 5 9 3" xfId="48746"/>
    <cellStyle name="Total 2 3 5 9 4" xfId="48747"/>
    <cellStyle name="Total 2 3 5 9 5" xfId="48748"/>
    <cellStyle name="Total 2 3 5 9 6" xfId="48749"/>
    <cellStyle name="Total 2 3 5 9 7" xfId="48750"/>
    <cellStyle name="Total 2 3 6" xfId="48751"/>
    <cellStyle name="Total 2 3 6 10" xfId="48752"/>
    <cellStyle name="Total 2 3 6 10 2" xfId="48753"/>
    <cellStyle name="Total 2 3 6 10 3" xfId="48754"/>
    <cellStyle name="Total 2 3 6 10 4" xfId="48755"/>
    <cellStyle name="Total 2 3 6 10 5" xfId="48756"/>
    <cellStyle name="Total 2 3 6 11" xfId="48757"/>
    <cellStyle name="Total 2 3 6 11 2" xfId="48758"/>
    <cellStyle name="Total 2 3 6 11 3" xfId="48759"/>
    <cellStyle name="Total 2 3 6 11 4" xfId="48760"/>
    <cellStyle name="Total 2 3 6 11 5" xfId="48761"/>
    <cellStyle name="Total 2 3 6 12" xfId="48762"/>
    <cellStyle name="Total 2 3 6 12 2" xfId="48763"/>
    <cellStyle name="Total 2 3 6 12 3" xfId="48764"/>
    <cellStyle name="Total 2 3 6 12 4" xfId="48765"/>
    <cellStyle name="Total 2 3 6 12 5" xfId="48766"/>
    <cellStyle name="Total 2 3 6 13" xfId="48767"/>
    <cellStyle name="Total 2 3 6 13 2" xfId="48768"/>
    <cellStyle name="Total 2 3 6 13 3" xfId="48769"/>
    <cellStyle name="Total 2 3 6 13 4" xfId="48770"/>
    <cellStyle name="Total 2 3 6 13 5" xfId="48771"/>
    <cellStyle name="Total 2 3 6 14" xfId="48772"/>
    <cellStyle name="Total 2 3 6 14 2" xfId="48773"/>
    <cellStyle name="Total 2 3 6 14 3" xfId="48774"/>
    <cellStyle name="Total 2 3 6 14 4" xfId="48775"/>
    <cellStyle name="Total 2 3 6 14 5" xfId="48776"/>
    <cellStyle name="Total 2 3 6 15" xfId="48777"/>
    <cellStyle name="Total 2 3 6 15 2" xfId="48778"/>
    <cellStyle name="Total 2 3 6 15 3" xfId="48779"/>
    <cellStyle name="Total 2 3 6 15 4" xfId="48780"/>
    <cellStyle name="Total 2 3 6 15 5" xfId="48781"/>
    <cellStyle name="Total 2 3 6 16" xfId="48782"/>
    <cellStyle name="Total 2 3 6 16 2" xfId="48783"/>
    <cellStyle name="Total 2 3 6 16 3" xfId="48784"/>
    <cellStyle name="Total 2 3 6 16 4" xfId="48785"/>
    <cellStyle name="Total 2 3 6 16 5" xfId="48786"/>
    <cellStyle name="Total 2 3 6 17" xfId="48787"/>
    <cellStyle name="Total 2 3 6 17 2" xfId="48788"/>
    <cellStyle name="Total 2 3 6 17 3" xfId="48789"/>
    <cellStyle name="Total 2 3 6 17 4" xfId="48790"/>
    <cellStyle name="Total 2 3 6 17 5" xfId="48791"/>
    <cellStyle name="Total 2 3 6 18" xfId="48792"/>
    <cellStyle name="Total 2 3 6 18 2" xfId="48793"/>
    <cellStyle name="Total 2 3 6 18 3" xfId="48794"/>
    <cellStyle name="Total 2 3 6 18 4" xfId="48795"/>
    <cellStyle name="Total 2 3 6 18 5" xfId="48796"/>
    <cellStyle name="Total 2 3 6 19" xfId="48797"/>
    <cellStyle name="Total 2 3 6 2" xfId="48798"/>
    <cellStyle name="Total 2 3 6 2 2" xfId="48799"/>
    <cellStyle name="Total 2 3 6 2 2 2" xfId="48800"/>
    <cellStyle name="Total 2 3 6 2 2 3" xfId="48801"/>
    <cellStyle name="Total 2 3 6 2 2 4" xfId="48802"/>
    <cellStyle name="Total 2 3 6 2 2 5" xfId="48803"/>
    <cellStyle name="Total 2 3 6 2 2 6" xfId="48804"/>
    <cellStyle name="Total 2 3 6 2 2 7" xfId="48805"/>
    <cellStyle name="Total 2 3 6 2 3" xfId="48806"/>
    <cellStyle name="Total 2 3 6 2 4" xfId="48807"/>
    <cellStyle name="Total 2 3 6 2 5" xfId="48808"/>
    <cellStyle name="Total 2 3 6 3" xfId="48809"/>
    <cellStyle name="Total 2 3 6 3 2" xfId="48810"/>
    <cellStyle name="Total 2 3 6 3 2 2" xfId="48811"/>
    <cellStyle name="Total 2 3 6 3 2 3" xfId="48812"/>
    <cellStyle name="Total 2 3 6 3 2 4" xfId="48813"/>
    <cellStyle name="Total 2 3 6 3 2 5" xfId="48814"/>
    <cellStyle name="Total 2 3 6 3 2 6" xfId="48815"/>
    <cellStyle name="Total 2 3 6 3 2 7" xfId="48816"/>
    <cellStyle name="Total 2 3 6 3 3" xfId="48817"/>
    <cellStyle name="Total 2 3 6 3 4" xfId="48818"/>
    <cellStyle name="Total 2 3 6 3 5" xfId="48819"/>
    <cellStyle name="Total 2 3 6 4" xfId="48820"/>
    <cellStyle name="Total 2 3 6 4 2" xfId="48821"/>
    <cellStyle name="Total 2 3 6 4 2 2" xfId="48822"/>
    <cellStyle name="Total 2 3 6 4 2 3" xfId="48823"/>
    <cellStyle name="Total 2 3 6 4 2 4" xfId="48824"/>
    <cellStyle name="Total 2 3 6 4 2 5" xfId="48825"/>
    <cellStyle name="Total 2 3 6 4 2 6" xfId="48826"/>
    <cellStyle name="Total 2 3 6 4 2 7" xfId="48827"/>
    <cellStyle name="Total 2 3 6 4 3" xfId="48828"/>
    <cellStyle name="Total 2 3 6 4 4" xfId="48829"/>
    <cellStyle name="Total 2 3 6 4 5" xfId="48830"/>
    <cellStyle name="Total 2 3 6 5" xfId="48831"/>
    <cellStyle name="Total 2 3 6 5 2" xfId="48832"/>
    <cellStyle name="Total 2 3 6 5 3" xfId="48833"/>
    <cellStyle name="Total 2 3 6 5 4" xfId="48834"/>
    <cellStyle name="Total 2 3 6 5 5" xfId="48835"/>
    <cellStyle name="Total 2 3 6 5 6" xfId="48836"/>
    <cellStyle name="Total 2 3 6 5 7" xfId="48837"/>
    <cellStyle name="Total 2 3 6 5 8" xfId="48838"/>
    <cellStyle name="Total 2 3 6 6" xfId="48839"/>
    <cellStyle name="Total 2 3 6 6 2" xfId="48840"/>
    <cellStyle name="Total 2 3 6 6 3" xfId="48841"/>
    <cellStyle name="Total 2 3 6 6 4" xfId="48842"/>
    <cellStyle name="Total 2 3 6 6 5" xfId="48843"/>
    <cellStyle name="Total 2 3 6 6 6" xfId="48844"/>
    <cellStyle name="Total 2 3 6 6 7" xfId="48845"/>
    <cellStyle name="Total 2 3 6 7" xfId="48846"/>
    <cellStyle name="Total 2 3 6 7 2" xfId="48847"/>
    <cellStyle name="Total 2 3 6 7 3" xfId="48848"/>
    <cellStyle name="Total 2 3 6 7 4" xfId="48849"/>
    <cellStyle name="Total 2 3 6 7 5" xfId="48850"/>
    <cellStyle name="Total 2 3 6 8" xfId="48851"/>
    <cellStyle name="Total 2 3 6 8 2" xfId="48852"/>
    <cellStyle name="Total 2 3 6 8 3" xfId="48853"/>
    <cellStyle name="Total 2 3 6 8 4" xfId="48854"/>
    <cellStyle name="Total 2 3 6 8 5" xfId="48855"/>
    <cellStyle name="Total 2 3 6 9" xfId="48856"/>
    <cellStyle name="Total 2 3 6 9 2" xfId="48857"/>
    <cellStyle name="Total 2 3 6 9 3" xfId="48858"/>
    <cellStyle name="Total 2 3 6 9 4" xfId="48859"/>
    <cellStyle name="Total 2 3 6 9 5" xfId="48860"/>
    <cellStyle name="Total 2 3 7" xfId="48861"/>
    <cellStyle name="Total 2 3 7 10" xfId="48862"/>
    <cellStyle name="Total 2 3 7 2" xfId="48863"/>
    <cellStyle name="Total 2 3 7 2 2" xfId="48864"/>
    <cellStyle name="Total 2 3 7 2 2 2" xfId="48865"/>
    <cellStyle name="Total 2 3 7 2 2 3" xfId="48866"/>
    <cellStyle name="Total 2 3 7 2 2 4" xfId="48867"/>
    <cellStyle name="Total 2 3 7 2 2 5" xfId="48868"/>
    <cellStyle name="Total 2 3 7 2 2 6" xfId="48869"/>
    <cellStyle name="Total 2 3 7 2 2 7" xfId="48870"/>
    <cellStyle name="Total 2 3 7 2 3" xfId="48871"/>
    <cellStyle name="Total 2 3 7 2 4" xfId="48872"/>
    <cellStyle name="Total 2 3 7 3" xfId="48873"/>
    <cellStyle name="Total 2 3 7 3 2" xfId="48874"/>
    <cellStyle name="Total 2 3 7 3 2 2" xfId="48875"/>
    <cellStyle name="Total 2 3 7 3 2 3" xfId="48876"/>
    <cellStyle name="Total 2 3 7 3 2 4" xfId="48877"/>
    <cellStyle name="Total 2 3 7 3 2 5" xfId="48878"/>
    <cellStyle name="Total 2 3 7 3 2 6" xfId="48879"/>
    <cellStyle name="Total 2 3 7 3 2 7" xfId="48880"/>
    <cellStyle name="Total 2 3 7 3 3" xfId="48881"/>
    <cellStyle name="Total 2 3 7 3 4" xfId="48882"/>
    <cellStyle name="Total 2 3 7 4" xfId="48883"/>
    <cellStyle name="Total 2 3 7 4 2" xfId="48884"/>
    <cellStyle name="Total 2 3 7 4 2 2" xfId="48885"/>
    <cellStyle name="Total 2 3 7 4 2 3" xfId="48886"/>
    <cellStyle name="Total 2 3 7 4 2 4" xfId="48887"/>
    <cellStyle name="Total 2 3 7 4 2 5" xfId="48888"/>
    <cellStyle name="Total 2 3 7 4 2 6" xfId="48889"/>
    <cellStyle name="Total 2 3 7 4 2 7" xfId="48890"/>
    <cellStyle name="Total 2 3 7 4 3" xfId="48891"/>
    <cellStyle name="Total 2 3 7 4 4" xfId="48892"/>
    <cellStyle name="Total 2 3 7 5" xfId="48893"/>
    <cellStyle name="Total 2 3 7 5 2" xfId="48894"/>
    <cellStyle name="Total 2 3 7 5 3" xfId="48895"/>
    <cellStyle name="Total 2 3 7 5 4" xfId="48896"/>
    <cellStyle name="Total 2 3 7 5 5" xfId="48897"/>
    <cellStyle name="Total 2 3 7 5 6" xfId="48898"/>
    <cellStyle name="Total 2 3 7 5 7" xfId="48899"/>
    <cellStyle name="Total 2 3 7 5 8" xfId="48900"/>
    <cellStyle name="Total 2 3 7 6" xfId="48901"/>
    <cellStyle name="Total 2 3 7 6 2" xfId="48902"/>
    <cellStyle name="Total 2 3 7 6 3" xfId="48903"/>
    <cellStyle name="Total 2 3 7 6 4" xfId="48904"/>
    <cellStyle name="Total 2 3 7 6 5" xfId="48905"/>
    <cellStyle name="Total 2 3 7 6 6" xfId="48906"/>
    <cellStyle name="Total 2 3 7 6 7" xfId="48907"/>
    <cellStyle name="Total 2 3 7 7" xfId="48908"/>
    <cellStyle name="Total 2 3 7 8" xfId="48909"/>
    <cellStyle name="Total 2 3 7 9" xfId="48910"/>
    <cellStyle name="Total 2 3 8" xfId="48911"/>
    <cellStyle name="Total 2 3 8 2" xfId="48912"/>
    <cellStyle name="Total 2 3 8 2 2" xfId="48913"/>
    <cellStyle name="Total 2 3 8 2 3" xfId="48914"/>
    <cellStyle name="Total 2 3 8 2 4" xfId="48915"/>
    <cellStyle name="Total 2 3 8 2 5" xfId="48916"/>
    <cellStyle name="Total 2 3 8 2 6" xfId="48917"/>
    <cellStyle name="Total 2 3 8 2 7" xfId="48918"/>
    <cellStyle name="Total 2 3 8 3" xfId="48919"/>
    <cellStyle name="Total 2 3 8 4" xfId="48920"/>
    <cellStyle name="Total 2 3 8 5" xfId="48921"/>
    <cellStyle name="Total 2 3 9" xfId="48922"/>
    <cellStyle name="Total 2 3 9 2" xfId="48923"/>
    <cellStyle name="Total 2 3 9 2 2" xfId="48924"/>
    <cellStyle name="Total 2 3 9 2 3" xfId="48925"/>
    <cellStyle name="Total 2 3 9 2 4" xfId="48926"/>
    <cellStyle name="Total 2 3 9 2 5" xfId="48927"/>
    <cellStyle name="Total 2 3 9 2 6" xfId="48928"/>
    <cellStyle name="Total 2 3 9 2 7" xfId="48929"/>
    <cellStyle name="Total 2 3 9 3" xfId="48930"/>
    <cellStyle name="Total 2 3 9 4" xfId="48931"/>
    <cellStyle name="Total 2 3 9 5" xfId="48932"/>
    <cellStyle name="Total 2 4" xfId="48933"/>
    <cellStyle name="Total 2 4 10" xfId="48934"/>
    <cellStyle name="Total 2 4 10 2" xfId="48935"/>
    <cellStyle name="Total 2 4 10 2 2" xfId="48936"/>
    <cellStyle name="Total 2 4 10 2 3" xfId="48937"/>
    <cellStyle name="Total 2 4 10 2 4" xfId="48938"/>
    <cellStyle name="Total 2 4 10 2 5" xfId="48939"/>
    <cellStyle name="Total 2 4 10 2 6" xfId="48940"/>
    <cellStyle name="Total 2 4 10 2 7" xfId="48941"/>
    <cellStyle name="Total 2 4 10 3" xfId="48942"/>
    <cellStyle name="Total 2 4 10 4" xfId="48943"/>
    <cellStyle name="Total 2 4 10 5" xfId="48944"/>
    <cellStyle name="Total 2 4 11" xfId="48945"/>
    <cellStyle name="Total 2 4 11 2" xfId="48946"/>
    <cellStyle name="Total 2 4 11 2 2" xfId="48947"/>
    <cellStyle name="Total 2 4 11 2 3" xfId="48948"/>
    <cellStyle name="Total 2 4 11 2 4" xfId="48949"/>
    <cellStyle name="Total 2 4 11 2 5" xfId="48950"/>
    <cellStyle name="Total 2 4 11 2 6" xfId="48951"/>
    <cellStyle name="Total 2 4 11 2 7" xfId="48952"/>
    <cellStyle name="Total 2 4 11 3" xfId="48953"/>
    <cellStyle name="Total 2 4 11 4" xfId="48954"/>
    <cellStyle name="Total 2 4 11 5" xfId="48955"/>
    <cellStyle name="Total 2 4 12" xfId="48956"/>
    <cellStyle name="Total 2 4 12 2" xfId="48957"/>
    <cellStyle name="Total 2 4 12 3" xfId="48958"/>
    <cellStyle name="Total 2 4 12 4" xfId="48959"/>
    <cellStyle name="Total 2 4 12 5" xfId="48960"/>
    <cellStyle name="Total 2 4 12 6" xfId="48961"/>
    <cellStyle name="Total 2 4 12 7" xfId="48962"/>
    <cellStyle name="Total 2 4 12 8" xfId="48963"/>
    <cellStyle name="Total 2 4 13" xfId="48964"/>
    <cellStyle name="Total 2 4 13 2" xfId="48965"/>
    <cellStyle name="Total 2 4 13 3" xfId="48966"/>
    <cellStyle name="Total 2 4 13 4" xfId="48967"/>
    <cellStyle name="Total 2 4 13 5" xfId="48968"/>
    <cellStyle name="Total 2 4 13 6" xfId="48969"/>
    <cellStyle name="Total 2 4 13 7" xfId="48970"/>
    <cellStyle name="Total 2 4 14" xfId="48971"/>
    <cellStyle name="Total 2 4 14 2" xfId="48972"/>
    <cellStyle name="Total 2 4 14 3" xfId="48973"/>
    <cellStyle name="Total 2 4 14 4" xfId="48974"/>
    <cellStyle name="Total 2 4 14 5" xfId="48975"/>
    <cellStyle name="Total 2 4 15" xfId="48976"/>
    <cellStyle name="Total 2 4 15 2" xfId="48977"/>
    <cellStyle name="Total 2 4 15 3" xfId="48978"/>
    <cellStyle name="Total 2 4 15 4" xfId="48979"/>
    <cellStyle name="Total 2 4 15 5" xfId="48980"/>
    <cellStyle name="Total 2 4 16" xfId="48981"/>
    <cellStyle name="Total 2 4 16 2" xfId="48982"/>
    <cellStyle name="Total 2 4 16 3" xfId="48983"/>
    <cellStyle name="Total 2 4 16 4" xfId="48984"/>
    <cellStyle name="Total 2 4 16 5" xfId="48985"/>
    <cellStyle name="Total 2 4 17" xfId="48986"/>
    <cellStyle name="Total 2 4 17 2" xfId="48987"/>
    <cellStyle name="Total 2 4 17 3" xfId="48988"/>
    <cellStyle name="Total 2 4 17 4" xfId="48989"/>
    <cellStyle name="Total 2 4 17 5" xfId="48990"/>
    <cellStyle name="Total 2 4 18" xfId="48991"/>
    <cellStyle name="Total 2 4 18 2" xfId="48992"/>
    <cellStyle name="Total 2 4 18 3" xfId="48993"/>
    <cellStyle name="Total 2 4 18 4" xfId="48994"/>
    <cellStyle name="Total 2 4 18 5" xfId="48995"/>
    <cellStyle name="Total 2 4 19" xfId="48996"/>
    <cellStyle name="Total 2 4 19 2" xfId="48997"/>
    <cellStyle name="Total 2 4 19 3" xfId="48998"/>
    <cellStyle name="Total 2 4 19 4" xfId="48999"/>
    <cellStyle name="Total 2 4 19 5" xfId="49000"/>
    <cellStyle name="Total 2 4 2" xfId="49001"/>
    <cellStyle name="Total 2 4 2 10" xfId="49002"/>
    <cellStyle name="Total 2 4 2 10 2" xfId="49003"/>
    <cellStyle name="Total 2 4 2 10 3" xfId="49004"/>
    <cellStyle name="Total 2 4 2 10 4" xfId="49005"/>
    <cellStyle name="Total 2 4 2 10 5" xfId="49006"/>
    <cellStyle name="Total 2 4 2 10 6" xfId="49007"/>
    <cellStyle name="Total 2 4 2 10 7" xfId="49008"/>
    <cellStyle name="Total 2 4 2 10 8" xfId="49009"/>
    <cellStyle name="Total 2 4 2 11" xfId="49010"/>
    <cellStyle name="Total 2 4 2 11 2" xfId="49011"/>
    <cellStyle name="Total 2 4 2 11 3" xfId="49012"/>
    <cellStyle name="Total 2 4 2 11 4" xfId="49013"/>
    <cellStyle name="Total 2 4 2 11 5" xfId="49014"/>
    <cellStyle name="Total 2 4 2 11 6" xfId="49015"/>
    <cellStyle name="Total 2 4 2 11 7" xfId="49016"/>
    <cellStyle name="Total 2 4 2 12" xfId="49017"/>
    <cellStyle name="Total 2 4 2 12 2" xfId="49018"/>
    <cellStyle name="Total 2 4 2 12 3" xfId="49019"/>
    <cellStyle name="Total 2 4 2 12 4" xfId="49020"/>
    <cellStyle name="Total 2 4 2 12 5" xfId="49021"/>
    <cellStyle name="Total 2 4 2 13" xfId="49022"/>
    <cellStyle name="Total 2 4 2 13 2" xfId="49023"/>
    <cellStyle name="Total 2 4 2 13 3" xfId="49024"/>
    <cellStyle name="Total 2 4 2 13 4" xfId="49025"/>
    <cellStyle name="Total 2 4 2 13 5" xfId="49026"/>
    <cellStyle name="Total 2 4 2 14" xfId="49027"/>
    <cellStyle name="Total 2 4 2 14 2" xfId="49028"/>
    <cellStyle name="Total 2 4 2 14 3" xfId="49029"/>
    <cellStyle name="Total 2 4 2 14 4" xfId="49030"/>
    <cellStyle name="Total 2 4 2 14 5" xfId="49031"/>
    <cellStyle name="Total 2 4 2 15" xfId="49032"/>
    <cellStyle name="Total 2 4 2 15 2" xfId="49033"/>
    <cellStyle name="Total 2 4 2 15 3" xfId="49034"/>
    <cellStyle name="Total 2 4 2 15 4" xfId="49035"/>
    <cellStyle name="Total 2 4 2 15 5" xfId="49036"/>
    <cellStyle name="Total 2 4 2 16" xfId="49037"/>
    <cellStyle name="Total 2 4 2 16 2" xfId="49038"/>
    <cellStyle name="Total 2 4 2 16 3" xfId="49039"/>
    <cellStyle name="Total 2 4 2 16 4" xfId="49040"/>
    <cellStyle name="Total 2 4 2 16 5" xfId="49041"/>
    <cellStyle name="Total 2 4 2 17" xfId="49042"/>
    <cellStyle name="Total 2 4 2 17 2" xfId="49043"/>
    <cellStyle name="Total 2 4 2 17 3" xfId="49044"/>
    <cellStyle name="Total 2 4 2 17 4" xfId="49045"/>
    <cellStyle name="Total 2 4 2 17 5" xfId="49046"/>
    <cellStyle name="Total 2 4 2 18" xfId="49047"/>
    <cellStyle name="Total 2 4 2 2" xfId="49048"/>
    <cellStyle name="Total 2 4 2 2 10" xfId="49049"/>
    <cellStyle name="Total 2 4 2 2 10 2" xfId="49050"/>
    <cellStyle name="Total 2 4 2 2 10 3" xfId="49051"/>
    <cellStyle name="Total 2 4 2 2 10 4" xfId="49052"/>
    <cellStyle name="Total 2 4 2 2 10 5" xfId="49053"/>
    <cellStyle name="Total 2 4 2 2 11" xfId="49054"/>
    <cellStyle name="Total 2 4 2 2 11 2" xfId="49055"/>
    <cellStyle name="Total 2 4 2 2 11 3" xfId="49056"/>
    <cellStyle name="Total 2 4 2 2 11 4" xfId="49057"/>
    <cellStyle name="Total 2 4 2 2 11 5" xfId="49058"/>
    <cellStyle name="Total 2 4 2 2 12" xfId="49059"/>
    <cellStyle name="Total 2 4 2 2 12 2" xfId="49060"/>
    <cellStyle name="Total 2 4 2 2 12 3" xfId="49061"/>
    <cellStyle name="Total 2 4 2 2 12 4" xfId="49062"/>
    <cellStyle name="Total 2 4 2 2 12 5" xfId="49063"/>
    <cellStyle name="Total 2 4 2 2 13" xfId="49064"/>
    <cellStyle name="Total 2 4 2 2 13 2" xfId="49065"/>
    <cellStyle name="Total 2 4 2 2 13 3" xfId="49066"/>
    <cellStyle name="Total 2 4 2 2 13 4" xfId="49067"/>
    <cellStyle name="Total 2 4 2 2 13 5" xfId="49068"/>
    <cellStyle name="Total 2 4 2 2 14" xfId="49069"/>
    <cellStyle name="Total 2 4 2 2 14 2" xfId="49070"/>
    <cellStyle name="Total 2 4 2 2 14 3" xfId="49071"/>
    <cellStyle name="Total 2 4 2 2 14 4" xfId="49072"/>
    <cellStyle name="Total 2 4 2 2 14 5" xfId="49073"/>
    <cellStyle name="Total 2 4 2 2 15" xfId="49074"/>
    <cellStyle name="Total 2 4 2 2 15 2" xfId="49075"/>
    <cellStyle name="Total 2 4 2 2 15 3" xfId="49076"/>
    <cellStyle name="Total 2 4 2 2 15 4" xfId="49077"/>
    <cellStyle name="Total 2 4 2 2 15 5" xfId="49078"/>
    <cellStyle name="Total 2 4 2 2 16" xfId="49079"/>
    <cellStyle name="Total 2 4 2 2 16 2" xfId="49080"/>
    <cellStyle name="Total 2 4 2 2 16 3" xfId="49081"/>
    <cellStyle name="Total 2 4 2 2 16 4" xfId="49082"/>
    <cellStyle name="Total 2 4 2 2 16 5" xfId="49083"/>
    <cellStyle name="Total 2 4 2 2 17" xfId="49084"/>
    <cellStyle name="Total 2 4 2 2 17 2" xfId="49085"/>
    <cellStyle name="Total 2 4 2 2 17 3" xfId="49086"/>
    <cellStyle name="Total 2 4 2 2 17 4" xfId="49087"/>
    <cellStyle name="Total 2 4 2 2 17 5" xfId="49088"/>
    <cellStyle name="Total 2 4 2 2 18" xfId="49089"/>
    <cellStyle name="Total 2 4 2 2 18 2" xfId="49090"/>
    <cellStyle name="Total 2 4 2 2 18 3" xfId="49091"/>
    <cellStyle name="Total 2 4 2 2 18 4" xfId="49092"/>
    <cellStyle name="Total 2 4 2 2 18 5" xfId="49093"/>
    <cellStyle name="Total 2 4 2 2 19" xfId="49094"/>
    <cellStyle name="Total 2 4 2 2 2" xfId="49095"/>
    <cellStyle name="Total 2 4 2 2 2 10" xfId="49096"/>
    <cellStyle name="Total 2 4 2 2 2 10 2" xfId="49097"/>
    <cellStyle name="Total 2 4 2 2 2 10 3" xfId="49098"/>
    <cellStyle name="Total 2 4 2 2 2 10 4" xfId="49099"/>
    <cellStyle name="Total 2 4 2 2 2 10 5" xfId="49100"/>
    <cellStyle name="Total 2 4 2 2 2 11" xfId="49101"/>
    <cellStyle name="Total 2 4 2 2 2 11 2" xfId="49102"/>
    <cellStyle name="Total 2 4 2 2 2 11 3" xfId="49103"/>
    <cellStyle name="Total 2 4 2 2 2 11 4" xfId="49104"/>
    <cellStyle name="Total 2 4 2 2 2 11 5" xfId="49105"/>
    <cellStyle name="Total 2 4 2 2 2 12" xfId="49106"/>
    <cellStyle name="Total 2 4 2 2 2 12 2" xfId="49107"/>
    <cellStyle name="Total 2 4 2 2 2 12 3" xfId="49108"/>
    <cellStyle name="Total 2 4 2 2 2 12 4" xfId="49109"/>
    <cellStyle name="Total 2 4 2 2 2 12 5" xfId="49110"/>
    <cellStyle name="Total 2 4 2 2 2 13" xfId="49111"/>
    <cellStyle name="Total 2 4 2 2 2 13 2" xfId="49112"/>
    <cellStyle name="Total 2 4 2 2 2 13 3" xfId="49113"/>
    <cellStyle name="Total 2 4 2 2 2 13 4" xfId="49114"/>
    <cellStyle name="Total 2 4 2 2 2 13 5" xfId="49115"/>
    <cellStyle name="Total 2 4 2 2 2 14" xfId="49116"/>
    <cellStyle name="Total 2 4 2 2 2 14 2" xfId="49117"/>
    <cellStyle name="Total 2 4 2 2 2 14 3" xfId="49118"/>
    <cellStyle name="Total 2 4 2 2 2 14 4" xfId="49119"/>
    <cellStyle name="Total 2 4 2 2 2 14 5" xfId="49120"/>
    <cellStyle name="Total 2 4 2 2 2 15" xfId="49121"/>
    <cellStyle name="Total 2 4 2 2 2 15 2" xfId="49122"/>
    <cellStyle name="Total 2 4 2 2 2 15 3" xfId="49123"/>
    <cellStyle name="Total 2 4 2 2 2 15 4" xfId="49124"/>
    <cellStyle name="Total 2 4 2 2 2 15 5" xfId="49125"/>
    <cellStyle name="Total 2 4 2 2 2 16" xfId="49126"/>
    <cellStyle name="Total 2 4 2 2 2 16 2" xfId="49127"/>
    <cellStyle name="Total 2 4 2 2 2 16 3" xfId="49128"/>
    <cellStyle name="Total 2 4 2 2 2 16 4" xfId="49129"/>
    <cellStyle name="Total 2 4 2 2 2 16 5" xfId="49130"/>
    <cellStyle name="Total 2 4 2 2 2 17" xfId="49131"/>
    <cellStyle name="Total 2 4 2 2 2 17 2" xfId="49132"/>
    <cellStyle name="Total 2 4 2 2 2 17 3" xfId="49133"/>
    <cellStyle name="Total 2 4 2 2 2 17 4" xfId="49134"/>
    <cellStyle name="Total 2 4 2 2 2 17 5" xfId="49135"/>
    <cellStyle name="Total 2 4 2 2 2 18" xfId="49136"/>
    <cellStyle name="Total 2 4 2 2 2 18 2" xfId="49137"/>
    <cellStyle name="Total 2 4 2 2 2 18 3" xfId="49138"/>
    <cellStyle name="Total 2 4 2 2 2 18 4" xfId="49139"/>
    <cellStyle name="Total 2 4 2 2 2 18 5" xfId="49140"/>
    <cellStyle name="Total 2 4 2 2 2 19" xfId="49141"/>
    <cellStyle name="Total 2 4 2 2 2 2" xfId="49142"/>
    <cellStyle name="Total 2 4 2 2 2 2 2" xfId="49143"/>
    <cellStyle name="Total 2 4 2 2 2 2 2 2" xfId="49144"/>
    <cellStyle name="Total 2 4 2 2 2 2 2 3" xfId="49145"/>
    <cellStyle name="Total 2 4 2 2 2 2 2 4" xfId="49146"/>
    <cellStyle name="Total 2 4 2 2 2 2 2 5" xfId="49147"/>
    <cellStyle name="Total 2 4 2 2 2 2 2 6" xfId="49148"/>
    <cellStyle name="Total 2 4 2 2 2 2 2 7" xfId="49149"/>
    <cellStyle name="Total 2 4 2 2 2 2 3" xfId="49150"/>
    <cellStyle name="Total 2 4 2 2 2 2 4" xfId="49151"/>
    <cellStyle name="Total 2 4 2 2 2 2 5" xfId="49152"/>
    <cellStyle name="Total 2 4 2 2 2 3" xfId="49153"/>
    <cellStyle name="Total 2 4 2 2 2 3 2" xfId="49154"/>
    <cellStyle name="Total 2 4 2 2 2 3 2 2" xfId="49155"/>
    <cellStyle name="Total 2 4 2 2 2 3 2 3" xfId="49156"/>
    <cellStyle name="Total 2 4 2 2 2 3 2 4" xfId="49157"/>
    <cellStyle name="Total 2 4 2 2 2 3 2 5" xfId="49158"/>
    <cellStyle name="Total 2 4 2 2 2 3 2 6" xfId="49159"/>
    <cellStyle name="Total 2 4 2 2 2 3 2 7" xfId="49160"/>
    <cellStyle name="Total 2 4 2 2 2 3 3" xfId="49161"/>
    <cellStyle name="Total 2 4 2 2 2 3 4" xfId="49162"/>
    <cellStyle name="Total 2 4 2 2 2 3 5" xfId="49163"/>
    <cellStyle name="Total 2 4 2 2 2 4" xfId="49164"/>
    <cellStyle name="Total 2 4 2 2 2 4 2" xfId="49165"/>
    <cellStyle name="Total 2 4 2 2 2 4 2 2" xfId="49166"/>
    <cellStyle name="Total 2 4 2 2 2 4 2 3" xfId="49167"/>
    <cellStyle name="Total 2 4 2 2 2 4 2 4" xfId="49168"/>
    <cellStyle name="Total 2 4 2 2 2 4 2 5" xfId="49169"/>
    <cellStyle name="Total 2 4 2 2 2 4 2 6" xfId="49170"/>
    <cellStyle name="Total 2 4 2 2 2 4 2 7" xfId="49171"/>
    <cellStyle name="Total 2 4 2 2 2 4 3" xfId="49172"/>
    <cellStyle name="Total 2 4 2 2 2 4 4" xfId="49173"/>
    <cellStyle name="Total 2 4 2 2 2 4 5" xfId="49174"/>
    <cellStyle name="Total 2 4 2 2 2 5" xfId="49175"/>
    <cellStyle name="Total 2 4 2 2 2 5 2" xfId="49176"/>
    <cellStyle name="Total 2 4 2 2 2 5 3" xfId="49177"/>
    <cellStyle name="Total 2 4 2 2 2 5 4" xfId="49178"/>
    <cellStyle name="Total 2 4 2 2 2 5 5" xfId="49179"/>
    <cellStyle name="Total 2 4 2 2 2 5 6" xfId="49180"/>
    <cellStyle name="Total 2 4 2 2 2 5 7" xfId="49181"/>
    <cellStyle name="Total 2 4 2 2 2 5 8" xfId="49182"/>
    <cellStyle name="Total 2 4 2 2 2 6" xfId="49183"/>
    <cellStyle name="Total 2 4 2 2 2 6 2" xfId="49184"/>
    <cellStyle name="Total 2 4 2 2 2 6 3" xfId="49185"/>
    <cellStyle name="Total 2 4 2 2 2 6 4" xfId="49186"/>
    <cellStyle name="Total 2 4 2 2 2 6 5" xfId="49187"/>
    <cellStyle name="Total 2 4 2 2 2 6 6" xfId="49188"/>
    <cellStyle name="Total 2 4 2 2 2 6 7" xfId="49189"/>
    <cellStyle name="Total 2 4 2 2 2 7" xfId="49190"/>
    <cellStyle name="Total 2 4 2 2 2 7 2" xfId="49191"/>
    <cellStyle name="Total 2 4 2 2 2 7 3" xfId="49192"/>
    <cellStyle name="Total 2 4 2 2 2 7 4" xfId="49193"/>
    <cellStyle name="Total 2 4 2 2 2 7 5" xfId="49194"/>
    <cellStyle name="Total 2 4 2 2 2 8" xfId="49195"/>
    <cellStyle name="Total 2 4 2 2 2 8 2" xfId="49196"/>
    <cellStyle name="Total 2 4 2 2 2 8 3" xfId="49197"/>
    <cellStyle name="Total 2 4 2 2 2 8 4" xfId="49198"/>
    <cellStyle name="Total 2 4 2 2 2 8 5" xfId="49199"/>
    <cellStyle name="Total 2 4 2 2 2 9" xfId="49200"/>
    <cellStyle name="Total 2 4 2 2 2 9 2" xfId="49201"/>
    <cellStyle name="Total 2 4 2 2 2 9 3" xfId="49202"/>
    <cellStyle name="Total 2 4 2 2 2 9 4" xfId="49203"/>
    <cellStyle name="Total 2 4 2 2 2 9 5" xfId="49204"/>
    <cellStyle name="Total 2 4 2 2 3" xfId="49205"/>
    <cellStyle name="Total 2 4 2 2 3 10" xfId="49206"/>
    <cellStyle name="Total 2 4 2 2 3 2" xfId="49207"/>
    <cellStyle name="Total 2 4 2 2 3 2 2" xfId="49208"/>
    <cellStyle name="Total 2 4 2 2 3 2 2 2" xfId="49209"/>
    <cellStyle name="Total 2 4 2 2 3 2 2 3" xfId="49210"/>
    <cellStyle name="Total 2 4 2 2 3 2 2 4" xfId="49211"/>
    <cellStyle name="Total 2 4 2 2 3 2 2 5" xfId="49212"/>
    <cellStyle name="Total 2 4 2 2 3 2 2 6" xfId="49213"/>
    <cellStyle name="Total 2 4 2 2 3 2 2 7" xfId="49214"/>
    <cellStyle name="Total 2 4 2 2 3 2 3" xfId="49215"/>
    <cellStyle name="Total 2 4 2 2 3 2 4" xfId="49216"/>
    <cellStyle name="Total 2 4 2 2 3 3" xfId="49217"/>
    <cellStyle name="Total 2 4 2 2 3 3 2" xfId="49218"/>
    <cellStyle name="Total 2 4 2 2 3 3 2 2" xfId="49219"/>
    <cellStyle name="Total 2 4 2 2 3 3 2 3" xfId="49220"/>
    <cellStyle name="Total 2 4 2 2 3 3 2 4" xfId="49221"/>
    <cellStyle name="Total 2 4 2 2 3 3 2 5" xfId="49222"/>
    <cellStyle name="Total 2 4 2 2 3 3 2 6" xfId="49223"/>
    <cellStyle name="Total 2 4 2 2 3 3 2 7" xfId="49224"/>
    <cellStyle name="Total 2 4 2 2 3 3 3" xfId="49225"/>
    <cellStyle name="Total 2 4 2 2 3 3 4" xfId="49226"/>
    <cellStyle name="Total 2 4 2 2 3 4" xfId="49227"/>
    <cellStyle name="Total 2 4 2 2 3 4 2" xfId="49228"/>
    <cellStyle name="Total 2 4 2 2 3 4 2 2" xfId="49229"/>
    <cellStyle name="Total 2 4 2 2 3 4 2 3" xfId="49230"/>
    <cellStyle name="Total 2 4 2 2 3 4 2 4" xfId="49231"/>
    <cellStyle name="Total 2 4 2 2 3 4 2 5" xfId="49232"/>
    <cellStyle name="Total 2 4 2 2 3 4 2 6" xfId="49233"/>
    <cellStyle name="Total 2 4 2 2 3 4 2 7" xfId="49234"/>
    <cellStyle name="Total 2 4 2 2 3 4 3" xfId="49235"/>
    <cellStyle name="Total 2 4 2 2 3 4 4" xfId="49236"/>
    <cellStyle name="Total 2 4 2 2 3 5" xfId="49237"/>
    <cellStyle name="Total 2 4 2 2 3 5 2" xfId="49238"/>
    <cellStyle name="Total 2 4 2 2 3 5 3" xfId="49239"/>
    <cellStyle name="Total 2 4 2 2 3 5 4" xfId="49240"/>
    <cellStyle name="Total 2 4 2 2 3 5 5" xfId="49241"/>
    <cellStyle name="Total 2 4 2 2 3 5 6" xfId="49242"/>
    <cellStyle name="Total 2 4 2 2 3 5 7" xfId="49243"/>
    <cellStyle name="Total 2 4 2 2 3 5 8" xfId="49244"/>
    <cellStyle name="Total 2 4 2 2 3 6" xfId="49245"/>
    <cellStyle name="Total 2 4 2 2 3 6 2" xfId="49246"/>
    <cellStyle name="Total 2 4 2 2 3 6 3" xfId="49247"/>
    <cellStyle name="Total 2 4 2 2 3 6 4" xfId="49248"/>
    <cellStyle name="Total 2 4 2 2 3 6 5" xfId="49249"/>
    <cellStyle name="Total 2 4 2 2 3 6 6" xfId="49250"/>
    <cellStyle name="Total 2 4 2 2 3 6 7" xfId="49251"/>
    <cellStyle name="Total 2 4 2 2 3 7" xfId="49252"/>
    <cellStyle name="Total 2 4 2 2 3 8" xfId="49253"/>
    <cellStyle name="Total 2 4 2 2 3 9" xfId="49254"/>
    <cellStyle name="Total 2 4 2 2 4" xfId="49255"/>
    <cellStyle name="Total 2 4 2 2 4 2" xfId="49256"/>
    <cellStyle name="Total 2 4 2 2 4 2 2" xfId="49257"/>
    <cellStyle name="Total 2 4 2 2 4 2 3" xfId="49258"/>
    <cellStyle name="Total 2 4 2 2 4 2 4" xfId="49259"/>
    <cellStyle name="Total 2 4 2 2 4 2 5" xfId="49260"/>
    <cellStyle name="Total 2 4 2 2 4 2 6" xfId="49261"/>
    <cellStyle name="Total 2 4 2 2 4 2 7" xfId="49262"/>
    <cellStyle name="Total 2 4 2 2 4 3" xfId="49263"/>
    <cellStyle name="Total 2 4 2 2 4 4" xfId="49264"/>
    <cellStyle name="Total 2 4 2 2 4 5" xfId="49265"/>
    <cellStyle name="Total 2 4 2 2 5" xfId="49266"/>
    <cellStyle name="Total 2 4 2 2 5 2" xfId="49267"/>
    <cellStyle name="Total 2 4 2 2 5 2 2" xfId="49268"/>
    <cellStyle name="Total 2 4 2 2 5 2 3" xfId="49269"/>
    <cellStyle name="Total 2 4 2 2 5 2 4" xfId="49270"/>
    <cellStyle name="Total 2 4 2 2 5 2 5" xfId="49271"/>
    <cellStyle name="Total 2 4 2 2 5 2 6" xfId="49272"/>
    <cellStyle name="Total 2 4 2 2 5 2 7" xfId="49273"/>
    <cellStyle name="Total 2 4 2 2 5 3" xfId="49274"/>
    <cellStyle name="Total 2 4 2 2 5 4" xfId="49275"/>
    <cellStyle name="Total 2 4 2 2 5 5" xfId="49276"/>
    <cellStyle name="Total 2 4 2 2 6" xfId="49277"/>
    <cellStyle name="Total 2 4 2 2 6 2" xfId="49278"/>
    <cellStyle name="Total 2 4 2 2 6 2 2" xfId="49279"/>
    <cellStyle name="Total 2 4 2 2 6 2 3" xfId="49280"/>
    <cellStyle name="Total 2 4 2 2 6 2 4" xfId="49281"/>
    <cellStyle name="Total 2 4 2 2 6 2 5" xfId="49282"/>
    <cellStyle name="Total 2 4 2 2 6 2 6" xfId="49283"/>
    <cellStyle name="Total 2 4 2 2 6 2 7" xfId="49284"/>
    <cellStyle name="Total 2 4 2 2 6 3" xfId="49285"/>
    <cellStyle name="Total 2 4 2 2 6 4" xfId="49286"/>
    <cellStyle name="Total 2 4 2 2 6 5" xfId="49287"/>
    <cellStyle name="Total 2 4 2 2 7" xfId="49288"/>
    <cellStyle name="Total 2 4 2 2 7 2" xfId="49289"/>
    <cellStyle name="Total 2 4 2 2 7 2 2" xfId="49290"/>
    <cellStyle name="Total 2 4 2 2 7 2 3" xfId="49291"/>
    <cellStyle name="Total 2 4 2 2 7 2 4" xfId="49292"/>
    <cellStyle name="Total 2 4 2 2 7 2 5" xfId="49293"/>
    <cellStyle name="Total 2 4 2 2 7 2 6" xfId="49294"/>
    <cellStyle name="Total 2 4 2 2 7 2 7" xfId="49295"/>
    <cellStyle name="Total 2 4 2 2 7 3" xfId="49296"/>
    <cellStyle name="Total 2 4 2 2 7 4" xfId="49297"/>
    <cellStyle name="Total 2 4 2 2 7 5" xfId="49298"/>
    <cellStyle name="Total 2 4 2 2 8" xfId="49299"/>
    <cellStyle name="Total 2 4 2 2 8 2" xfId="49300"/>
    <cellStyle name="Total 2 4 2 2 8 3" xfId="49301"/>
    <cellStyle name="Total 2 4 2 2 8 4" xfId="49302"/>
    <cellStyle name="Total 2 4 2 2 8 5" xfId="49303"/>
    <cellStyle name="Total 2 4 2 2 8 6" xfId="49304"/>
    <cellStyle name="Total 2 4 2 2 8 7" xfId="49305"/>
    <cellStyle name="Total 2 4 2 2 8 8" xfId="49306"/>
    <cellStyle name="Total 2 4 2 2 9" xfId="49307"/>
    <cellStyle name="Total 2 4 2 2 9 2" xfId="49308"/>
    <cellStyle name="Total 2 4 2 2 9 3" xfId="49309"/>
    <cellStyle name="Total 2 4 2 2 9 4" xfId="49310"/>
    <cellStyle name="Total 2 4 2 2 9 5" xfId="49311"/>
    <cellStyle name="Total 2 4 2 2 9 6" xfId="49312"/>
    <cellStyle name="Total 2 4 2 2 9 7" xfId="49313"/>
    <cellStyle name="Total 2 4 2 3" xfId="49314"/>
    <cellStyle name="Total 2 4 2 3 10" xfId="49315"/>
    <cellStyle name="Total 2 4 2 3 10 2" xfId="49316"/>
    <cellStyle name="Total 2 4 2 3 10 3" xfId="49317"/>
    <cellStyle name="Total 2 4 2 3 10 4" xfId="49318"/>
    <cellStyle name="Total 2 4 2 3 10 5" xfId="49319"/>
    <cellStyle name="Total 2 4 2 3 11" xfId="49320"/>
    <cellStyle name="Total 2 4 2 3 11 2" xfId="49321"/>
    <cellStyle name="Total 2 4 2 3 11 3" xfId="49322"/>
    <cellStyle name="Total 2 4 2 3 11 4" xfId="49323"/>
    <cellStyle name="Total 2 4 2 3 11 5" xfId="49324"/>
    <cellStyle name="Total 2 4 2 3 12" xfId="49325"/>
    <cellStyle name="Total 2 4 2 3 12 2" xfId="49326"/>
    <cellStyle name="Total 2 4 2 3 12 3" xfId="49327"/>
    <cellStyle name="Total 2 4 2 3 12 4" xfId="49328"/>
    <cellStyle name="Total 2 4 2 3 12 5" xfId="49329"/>
    <cellStyle name="Total 2 4 2 3 13" xfId="49330"/>
    <cellStyle name="Total 2 4 2 3 13 2" xfId="49331"/>
    <cellStyle name="Total 2 4 2 3 13 3" xfId="49332"/>
    <cellStyle name="Total 2 4 2 3 13 4" xfId="49333"/>
    <cellStyle name="Total 2 4 2 3 13 5" xfId="49334"/>
    <cellStyle name="Total 2 4 2 3 14" xfId="49335"/>
    <cellStyle name="Total 2 4 2 3 14 2" xfId="49336"/>
    <cellStyle name="Total 2 4 2 3 14 3" xfId="49337"/>
    <cellStyle name="Total 2 4 2 3 14 4" xfId="49338"/>
    <cellStyle name="Total 2 4 2 3 14 5" xfId="49339"/>
    <cellStyle name="Total 2 4 2 3 15" xfId="49340"/>
    <cellStyle name="Total 2 4 2 3 15 2" xfId="49341"/>
    <cellStyle name="Total 2 4 2 3 15 3" xfId="49342"/>
    <cellStyle name="Total 2 4 2 3 15 4" xfId="49343"/>
    <cellStyle name="Total 2 4 2 3 15 5" xfId="49344"/>
    <cellStyle name="Total 2 4 2 3 16" xfId="49345"/>
    <cellStyle name="Total 2 4 2 3 16 2" xfId="49346"/>
    <cellStyle name="Total 2 4 2 3 16 3" xfId="49347"/>
    <cellStyle name="Total 2 4 2 3 16 4" xfId="49348"/>
    <cellStyle name="Total 2 4 2 3 16 5" xfId="49349"/>
    <cellStyle name="Total 2 4 2 3 17" xfId="49350"/>
    <cellStyle name="Total 2 4 2 3 17 2" xfId="49351"/>
    <cellStyle name="Total 2 4 2 3 17 3" xfId="49352"/>
    <cellStyle name="Total 2 4 2 3 17 4" xfId="49353"/>
    <cellStyle name="Total 2 4 2 3 17 5" xfId="49354"/>
    <cellStyle name="Total 2 4 2 3 18" xfId="49355"/>
    <cellStyle name="Total 2 4 2 3 18 2" xfId="49356"/>
    <cellStyle name="Total 2 4 2 3 18 3" xfId="49357"/>
    <cellStyle name="Total 2 4 2 3 18 4" xfId="49358"/>
    <cellStyle name="Total 2 4 2 3 18 5" xfId="49359"/>
    <cellStyle name="Total 2 4 2 3 19" xfId="49360"/>
    <cellStyle name="Total 2 4 2 3 2" xfId="49361"/>
    <cellStyle name="Total 2 4 2 3 2 10" xfId="49362"/>
    <cellStyle name="Total 2 4 2 3 2 10 2" xfId="49363"/>
    <cellStyle name="Total 2 4 2 3 2 10 3" xfId="49364"/>
    <cellStyle name="Total 2 4 2 3 2 10 4" xfId="49365"/>
    <cellStyle name="Total 2 4 2 3 2 10 5" xfId="49366"/>
    <cellStyle name="Total 2 4 2 3 2 11" xfId="49367"/>
    <cellStyle name="Total 2 4 2 3 2 11 2" xfId="49368"/>
    <cellStyle name="Total 2 4 2 3 2 11 3" xfId="49369"/>
    <cellStyle name="Total 2 4 2 3 2 11 4" xfId="49370"/>
    <cellStyle name="Total 2 4 2 3 2 11 5" xfId="49371"/>
    <cellStyle name="Total 2 4 2 3 2 12" xfId="49372"/>
    <cellStyle name="Total 2 4 2 3 2 12 2" xfId="49373"/>
    <cellStyle name="Total 2 4 2 3 2 12 3" xfId="49374"/>
    <cellStyle name="Total 2 4 2 3 2 12 4" xfId="49375"/>
    <cellStyle name="Total 2 4 2 3 2 12 5" xfId="49376"/>
    <cellStyle name="Total 2 4 2 3 2 13" xfId="49377"/>
    <cellStyle name="Total 2 4 2 3 2 13 2" xfId="49378"/>
    <cellStyle name="Total 2 4 2 3 2 13 3" xfId="49379"/>
    <cellStyle name="Total 2 4 2 3 2 13 4" xfId="49380"/>
    <cellStyle name="Total 2 4 2 3 2 13 5" xfId="49381"/>
    <cellStyle name="Total 2 4 2 3 2 14" xfId="49382"/>
    <cellStyle name="Total 2 4 2 3 2 14 2" xfId="49383"/>
    <cellStyle name="Total 2 4 2 3 2 14 3" xfId="49384"/>
    <cellStyle name="Total 2 4 2 3 2 14 4" xfId="49385"/>
    <cellStyle name="Total 2 4 2 3 2 14 5" xfId="49386"/>
    <cellStyle name="Total 2 4 2 3 2 15" xfId="49387"/>
    <cellStyle name="Total 2 4 2 3 2 15 2" xfId="49388"/>
    <cellStyle name="Total 2 4 2 3 2 15 3" xfId="49389"/>
    <cellStyle name="Total 2 4 2 3 2 15 4" xfId="49390"/>
    <cellStyle name="Total 2 4 2 3 2 15 5" xfId="49391"/>
    <cellStyle name="Total 2 4 2 3 2 16" xfId="49392"/>
    <cellStyle name="Total 2 4 2 3 2 16 2" xfId="49393"/>
    <cellStyle name="Total 2 4 2 3 2 16 3" xfId="49394"/>
    <cellStyle name="Total 2 4 2 3 2 16 4" xfId="49395"/>
    <cellStyle name="Total 2 4 2 3 2 16 5" xfId="49396"/>
    <cellStyle name="Total 2 4 2 3 2 17" xfId="49397"/>
    <cellStyle name="Total 2 4 2 3 2 17 2" xfId="49398"/>
    <cellStyle name="Total 2 4 2 3 2 17 3" xfId="49399"/>
    <cellStyle name="Total 2 4 2 3 2 17 4" xfId="49400"/>
    <cellStyle name="Total 2 4 2 3 2 17 5" xfId="49401"/>
    <cellStyle name="Total 2 4 2 3 2 18" xfId="49402"/>
    <cellStyle name="Total 2 4 2 3 2 18 2" xfId="49403"/>
    <cellStyle name="Total 2 4 2 3 2 18 3" xfId="49404"/>
    <cellStyle name="Total 2 4 2 3 2 18 4" xfId="49405"/>
    <cellStyle name="Total 2 4 2 3 2 18 5" xfId="49406"/>
    <cellStyle name="Total 2 4 2 3 2 19" xfId="49407"/>
    <cellStyle name="Total 2 4 2 3 2 2" xfId="49408"/>
    <cellStyle name="Total 2 4 2 3 2 2 2" xfId="49409"/>
    <cellStyle name="Total 2 4 2 3 2 2 2 2" xfId="49410"/>
    <cellStyle name="Total 2 4 2 3 2 2 2 3" xfId="49411"/>
    <cellStyle name="Total 2 4 2 3 2 2 2 4" xfId="49412"/>
    <cellStyle name="Total 2 4 2 3 2 2 2 5" xfId="49413"/>
    <cellStyle name="Total 2 4 2 3 2 2 2 6" xfId="49414"/>
    <cellStyle name="Total 2 4 2 3 2 2 2 7" xfId="49415"/>
    <cellStyle name="Total 2 4 2 3 2 2 3" xfId="49416"/>
    <cellStyle name="Total 2 4 2 3 2 2 4" xfId="49417"/>
    <cellStyle name="Total 2 4 2 3 2 2 5" xfId="49418"/>
    <cellStyle name="Total 2 4 2 3 2 3" xfId="49419"/>
    <cellStyle name="Total 2 4 2 3 2 3 2" xfId="49420"/>
    <cellStyle name="Total 2 4 2 3 2 3 2 2" xfId="49421"/>
    <cellStyle name="Total 2 4 2 3 2 3 2 3" xfId="49422"/>
    <cellStyle name="Total 2 4 2 3 2 3 2 4" xfId="49423"/>
    <cellStyle name="Total 2 4 2 3 2 3 2 5" xfId="49424"/>
    <cellStyle name="Total 2 4 2 3 2 3 2 6" xfId="49425"/>
    <cellStyle name="Total 2 4 2 3 2 3 2 7" xfId="49426"/>
    <cellStyle name="Total 2 4 2 3 2 3 3" xfId="49427"/>
    <cellStyle name="Total 2 4 2 3 2 3 4" xfId="49428"/>
    <cellStyle name="Total 2 4 2 3 2 3 5" xfId="49429"/>
    <cellStyle name="Total 2 4 2 3 2 4" xfId="49430"/>
    <cellStyle name="Total 2 4 2 3 2 4 2" xfId="49431"/>
    <cellStyle name="Total 2 4 2 3 2 4 2 2" xfId="49432"/>
    <cellStyle name="Total 2 4 2 3 2 4 2 3" xfId="49433"/>
    <cellStyle name="Total 2 4 2 3 2 4 2 4" xfId="49434"/>
    <cellStyle name="Total 2 4 2 3 2 4 2 5" xfId="49435"/>
    <cellStyle name="Total 2 4 2 3 2 4 2 6" xfId="49436"/>
    <cellStyle name="Total 2 4 2 3 2 4 2 7" xfId="49437"/>
    <cellStyle name="Total 2 4 2 3 2 4 3" xfId="49438"/>
    <cellStyle name="Total 2 4 2 3 2 4 4" xfId="49439"/>
    <cellStyle name="Total 2 4 2 3 2 4 5" xfId="49440"/>
    <cellStyle name="Total 2 4 2 3 2 5" xfId="49441"/>
    <cellStyle name="Total 2 4 2 3 2 5 2" xfId="49442"/>
    <cellStyle name="Total 2 4 2 3 2 5 3" xfId="49443"/>
    <cellStyle name="Total 2 4 2 3 2 5 4" xfId="49444"/>
    <cellStyle name="Total 2 4 2 3 2 5 5" xfId="49445"/>
    <cellStyle name="Total 2 4 2 3 2 5 6" xfId="49446"/>
    <cellStyle name="Total 2 4 2 3 2 5 7" xfId="49447"/>
    <cellStyle name="Total 2 4 2 3 2 5 8" xfId="49448"/>
    <cellStyle name="Total 2 4 2 3 2 6" xfId="49449"/>
    <cellStyle name="Total 2 4 2 3 2 6 2" xfId="49450"/>
    <cellStyle name="Total 2 4 2 3 2 6 3" xfId="49451"/>
    <cellStyle name="Total 2 4 2 3 2 6 4" xfId="49452"/>
    <cellStyle name="Total 2 4 2 3 2 6 5" xfId="49453"/>
    <cellStyle name="Total 2 4 2 3 2 6 6" xfId="49454"/>
    <cellStyle name="Total 2 4 2 3 2 6 7" xfId="49455"/>
    <cellStyle name="Total 2 4 2 3 2 7" xfId="49456"/>
    <cellStyle name="Total 2 4 2 3 2 7 2" xfId="49457"/>
    <cellStyle name="Total 2 4 2 3 2 7 3" xfId="49458"/>
    <cellStyle name="Total 2 4 2 3 2 7 4" xfId="49459"/>
    <cellStyle name="Total 2 4 2 3 2 7 5" xfId="49460"/>
    <cellStyle name="Total 2 4 2 3 2 8" xfId="49461"/>
    <cellStyle name="Total 2 4 2 3 2 8 2" xfId="49462"/>
    <cellStyle name="Total 2 4 2 3 2 8 3" xfId="49463"/>
    <cellStyle name="Total 2 4 2 3 2 8 4" xfId="49464"/>
    <cellStyle name="Total 2 4 2 3 2 8 5" xfId="49465"/>
    <cellStyle name="Total 2 4 2 3 2 9" xfId="49466"/>
    <cellStyle name="Total 2 4 2 3 2 9 2" xfId="49467"/>
    <cellStyle name="Total 2 4 2 3 2 9 3" xfId="49468"/>
    <cellStyle name="Total 2 4 2 3 2 9 4" xfId="49469"/>
    <cellStyle name="Total 2 4 2 3 2 9 5" xfId="49470"/>
    <cellStyle name="Total 2 4 2 3 3" xfId="49471"/>
    <cellStyle name="Total 2 4 2 3 3 10" xfId="49472"/>
    <cellStyle name="Total 2 4 2 3 3 2" xfId="49473"/>
    <cellStyle name="Total 2 4 2 3 3 2 2" xfId="49474"/>
    <cellStyle name="Total 2 4 2 3 3 2 2 2" xfId="49475"/>
    <cellStyle name="Total 2 4 2 3 3 2 2 3" xfId="49476"/>
    <cellStyle name="Total 2 4 2 3 3 2 2 4" xfId="49477"/>
    <cellStyle name="Total 2 4 2 3 3 2 2 5" xfId="49478"/>
    <cellStyle name="Total 2 4 2 3 3 2 2 6" xfId="49479"/>
    <cellStyle name="Total 2 4 2 3 3 2 2 7" xfId="49480"/>
    <cellStyle name="Total 2 4 2 3 3 2 3" xfId="49481"/>
    <cellStyle name="Total 2 4 2 3 3 2 4" xfId="49482"/>
    <cellStyle name="Total 2 4 2 3 3 3" xfId="49483"/>
    <cellStyle name="Total 2 4 2 3 3 3 2" xfId="49484"/>
    <cellStyle name="Total 2 4 2 3 3 3 2 2" xfId="49485"/>
    <cellStyle name="Total 2 4 2 3 3 3 2 3" xfId="49486"/>
    <cellStyle name="Total 2 4 2 3 3 3 2 4" xfId="49487"/>
    <cellStyle name="Total 2 4 2 3 3 3 2 5" xfId="49488"/>
    <cellStyle name="Total 2 4 2 3 3 3 2 6" xfId="49489"/>
    <cellStyle name="Total 2 4 2 3 3 3 2 7" xfId="49490"/>
    <cellStyle name="Total 2 4 2 3 3 3 3" xfId="49491"/>
    <cellStyle name="Total 2 4 2 3 3 3 4" xfId="49492"/>
    <cellStyle name="Total 2 4 2 3 3 4" xfId="49493"/>
    <cellStyle name="Total 2 4 2 3 3 4 2" xfId="49494"/>
    <cellStyle name="Total 2 4 2 3 3 4 2 2" xfId="49495"/>
    <cellStyle name="Total 2 4 2 3 3 4 2 3" xfId="49496"/>
    <cellStyle name="Total 2 4 2 3 3 4 2 4" xfId="49497"/>
    <cellStyle name="Total 2 4 2 3 3 4 2 5" xfId="49498"/>
    <cellStyle name="Total 2 4 2 3 3 4 2 6" xfId="49499"/>
    <cellStyle name="Total 2 4 2 3 3 4 2 7" xfId="49500"/>
    <cellStyle name="Total 2 4 2 3 3 4 3" xfId="49501"/>
    <cellStyle name="Total 2 4 2 3 3 4 4" xfId="49502"/>
    <cellStyle name="Total 2 4 2 3 3 5" xfId="49503"/>
    <cellStyle name="Total 2 4 2 3 3 5 2" xfId="49504"/>
    <cellStyle name="Total 2 4 2 3 3 5 3" xfId="49505"/>
    <cellStyle name="Total 2 4 2 3 3 5 4" xfId="49506"/>
    <cellStyle name="Total 2 4 2 3 3 5 5" xfId="49507"/>
    <cellStyle name="Total 2 4 2 3 3 5 6" xfId="49508"/>
    <cellStyle name="Total 2 4 2 3 3 5 7" xfId="49509"/>
    <cellStyle name="Total 2 4 2 3 3 5 8" xfId="49510"/>
    <cellStyle name="Total 2 4 2 3 3 6" xfId="49511"/>
    <cellStyle name="Total 2 4 2 3 3 6 2" xfId="49512"/>
    <cellStyle name="Total 2 4 2 3 3 6 3" xfId="49513"/>
    <cellStyle name="Total 2 4 2 3 3 6 4" xfId="49514"/>
    <cellStyle name="Total 2 4 2 3 3 6 5" xfId="49515"/>
    <cellStyle name="Total 2 4 2 3 3 6 6" xfId="49516"/>
    <cellStyle name="Total 2 4 2 3 3 6 7" xfId="49517"/>
    <cellStyle name="Total 2 4 2 3 3 7" xfId="49518"/>
    <cellStyle name="Total 2 4 2 3 3 8" xfId="49519"/>
    <cellStyle name="Total 2 4 2 3 3 9" xfId="49520"/>
    <cellStyle name="Total 2 4 2 3 4" xfId="49521"/>
    <cellStyle name="Total 2 4 2 3 4 2" xfId="49522"/>
    <cellStyle name="Total 2 4 2 3 4 2 2" xfId="49523"/>
    <cellStyle name="Total 2 4 2 3 4 2 3" xfId="49524"/>
    <cellStyle name="Total 2 4 2 3 4 2 4" xfId="49525"/>
    <cellStyle name="Total 2 4 2 3 4 2 5" xfId="49526"/>
    <cellStyle name="Total 2 4 2 3 4 2 6" xfId="49527"/>
    <cellStyle name="Total 2 4 2 3 4 2 7" xfId="49528"/>
    <cellStyle name="Total 2 4 2 3 4 3" xfId="49529"/>
    <cellStyle name="Total 2 4 2 3 4 4" xfId="49530"/>
    <cellStyle name="Total 2 4 2 3 4 5" xfId="49531"/>
    <cellStyle name="Total 2 4 2 3 5" xfId="49532"/>
    <cellStyle name="Total 2 4 2 3 5 2" xfId="49533"/>
    <cellStyle name="Total 2 4 2 3 5 2 2" xfId="49534"/>
    <cellStyle name="Total 2 4 2 3 5 2 3" xfId="49535"/>
    <cellStyle name="Total 2 4 2 3 5 2 4" xfId="49536"/>
    <cellStyle name="Total 2 4 2 3 5 2 5" xfId="49537"/>
    <cellStyle name="Total 2 4 2 3 5 2 6" xfId="49538"/>
    <cellStyle name="Total 2 4 2 3 5 2 7" xfId="49539"/>
    <cellStyle name="Total 2 4 2 3 5 3" xfId="49540"/>
    <cellStyle name="Total 2 4 2 3 5 4" xfId="49541"/>
    <cellStyle name="Total 2 4 2 3 5 5" xfId="49542"/>
    <cellStyle name="Total 2 4 2 3 6" xfId="49543"/>
    <cellStyle name="Total 2 4 2 3 6 2" xfId="49544"/>
    <cellStyle name="Total 2 4 2 3 6 2 2" xfId="49545"/>
    <cellStyle name="Total 2 4 2 3 6 2 3" xfId="49546"/>
    <cellStyle name="Total 2 4 2 3 6 2 4" xfId="49547"/>
    <cellStyle name="Total 2 4 2 3 6 2 5" xfId="49548"/>
    <cellStyle name="Total 2 4 2 3 6 2 6" xfId="49549"/>
    <cellStyle name="Total 2 4 2 3 6 2 7" xfId="49550"/>
    <cellStyle name="Total 2 4 2 3 6 3" xfId="49551"/>
    <cellStyle name="Total 2 4 2 3 6 4" xfId="49552"/>
    <cellStyle name="Total 2 4 2 3 6 5" xfId="49553"/>
    <cellStyle name="Total 2 4 2 3 7" xfId="49554"/>
    <cellStyle name="Total 2 4 2 3 7 2" xfId="49555"/>
    <cellStyle name="Total 2 4 2 3 7 2 2" xfId="49556"/>
    <cellStyle name="Total 2 4 2 3 7 2 3" xfId="49557"/>
    <cellStyle name="Total 2 4 2 3 7 2 4" xfId="49558"/>
    <cellStyle name="Total 2 4 2 3 7 2 5" xfId="49559"/>
    <cellStyle name="Total 2 4 2 3 7 2 6" xfId="49560"/>
    <cellStyle name="Total 2 4 2 3 7 2 7" xfId="49561"/>
    <cellStyle name="Total 2 4 2 3 7 3" xfId="49562"/>
    <cellStyle name="Total 2 4 2 3 7 4" xfId="49563"/>
    <cellStyle name="Total 2 4 2 3 7 5" xfId="49564"/>
    <cellStyle name="Total 2 4 2 3 8" xfId="49565"/>
    <cellStyle name="Total 2 4 2 3 8 2" xfId="49566"/>
    <cellStyle name="Total 2 4 2 3 8 3" xfId="49567"/>
    <cellStyle name="Total 2 4 2 3 8 4" xfId="49568"/>
    <cellStyle name="Total 2 4 2 3 8 5" xfId="49569"/>
    <cellStyle name="Total 2 4 2 3 8 6" xfId="49570"/>
    <cellStyle name="Total 2 4 2 3 8 7" xfId="49571"/>
    <cellStyle name="Total 2 4 2 3 8 8" xfId="49572"/>
    <cellStyle name="Total 2 4 2 3 9" xfId="49573"/>
    <cellStyle name="Total 2 4 2 3 9 2" xfId="49574"/>
    <cellStyle name="Total 2 4 2 3 9 3" xfId="49575"/>
    <cellStyle name="Total 2 4 2 3 9 4" xfId="49576"/>
    <cellStyle name="Total 2 4 2 3 9 5" xfId="49577"/>
    <cellStyle name="Total 2 4 2 3 9 6" xfId="49578"/>
    <cellStyle name="Total 2 4 2 3 9 7" xfId="49579"/>
    <cellStyle name="Total 2 4 2 4" xfId="49580"/>
    <cellStyle name="Total 2 4 2 4 10" xfId="49581"/>
    <cellStyle name="Total 2 4 2 4 10 2" xfId="49582"/>
    <cellStyle name="Total 2 4 2 4 10 3" xfId="49583"/>
    <cellStyle name="Total 2 4 2 4 10 4" xfId="49584"/>
    <cellStyle name="Total 2 4 2 4 10 5" xfId="49585"/>
    <cellStyle name="Total 2 4 2 4 11" xfId="49586"/>
    <cellStyle name="Total 2 4 2 4 11 2" xfId="49587"/>
    <cellStyle name="Total 2 4 2 4 11 3" xfId="49588"/>
    <cellStyle name="Total 2 4 2 4 11 4" xfId="49589"/>
    <cellStyle name="Total 2 4 2 4 11 5" xfId="49590"/>
    <cellStyle name="Total 2 4 2 4 12" xfId="49591"/>
    <cellStyle name="Total 2 4 2 4 12 2" xfId="49592"/>
    <cellStyle name="Total 2 4 2 4 12 3" xfId="49593"/>
    <cellStyle name="Total 2 4 2 4 12 4" xfId="49594"/>
    <cellStyle name="Total 2 4 2 4 12 5" xfId="49595"/>
    <cellStyle name="Total 2 4 2 4 13" xfId="49596"/>
    <cellStyle name="Total 2 4 2 4 13 2" xfId="49597"/>
    <cellStyle name="Total 2 4 2 4 13 3" xfId="49598"/>
    <cellStyle name="Total 2 4 2 4 13 4" xfId="49599"/>
    <cellStyle name="Total 2 4 2 4 13 5" xfId="49600"/>
    <cellStyle name="Total 2 4 2 4 14" xfId="49601"/>
    <cellStyle name="Total 2 4 2 4 14 2" xfId="49602"/>
    <cellStyle name="Total 2 4 2 4 14 3" xfId="49603"/>
    <cellStyle name="Total 2 4 2 4 14 4" xfId="49604"/>
    <cellStyle name="Total 2 4 2 4 14 5" xfId="49605"/>
    <cellStyle name="Total 2 4 2 4 15" xfId="49606"/>
    <cellStyle name="Total 2 4 2 4 15 2" xfId="49607"/>
    <cellStyle name="Total 2 4 2 4 15 3" xfId="49608"/>
    <cellStyle name="Total 2 4 2 4 15 4" xfId="49609"/>
    <cellStyle name="Total 2 4 2 4 15 5" xfId="49610"/>
    <cellStyle name="Total 2 4 2 4 16" xfId="49611"/>
    <cellStyle name="Total 2 4 2 4 16 2" xfId="49612"/>
    <cellStyle name="Total 2 4 2 4 16 3" xfId="49613"/>
    <cellStyle name="Total 2 4 2 4 16 4" xfId="49614"/>
    <cellStyle name="Total 2 4 2 4 16 5" xfId="49615"/>
    <cellStyle name="Total 2 4 2 4 17" xfId="49616"/>
    <cellStyle name="Total 2 4 2 4 17 2" xfId="49617"/>
    <cellStyle name="Total 2 4 2 4 17 3" xfId="49618"/>
    <cellStyle name="Total 2 4 2 4 17 4" xfId="49619"/>
    <cellStyle name="Total 2 4 2 4 17 5" xfId="49620"/>
    <cellStyle name="Total 2 4 2 4 18" xfId="49621"/>
    <cellStyle name="Total 2 4 2 4 18 2" xfId="49622"/>
    <cellStyle name="Total 2 4 2 4 18 3" xfId="49623"/>
    <cellStyle name="Total 2 4 2 4 18 4" xfId="49624"/>
    <cellStyle name="Total 2 4 2 4 18 5" xfId="49625"/>
    <cellStyle name="Total 2 4 2 4 19" xfId="49626"/>
    <cellStyle name="Total 2 4 2 4 2" xfId="49627"/>
    <cellStyle name="Total 2 4 2 4 2 2" xfId="49628"/>
    <cellStyle name="Total 2 4 2 4 2 2 2" xfId="49629"/>
    <cellStyle name="Total 2 4 2 4 2 2 3" xfId="49630"/>
    <cellStyle name="Total 2 4 2 4 2 2 4" xfId="49631"/>
    <cellStyle name="Total 2 4 2 4 2 2 5" xfId="49632"/>
    <cellStyle name="Total 2 4 2 4 2 2 6" xfId="49633"/>
    <cellStyle name="Total 2 4 2 4 2 2 7" xfId="49634"/>
    <cellStyle name="Total 2 4 2 4 2 3" xfId="49635"/>
    <cellStyle name="Total 2 4 2 4 2 4" xfId="49636"/>
    <cellStyle name="Total 2 4 2 4 2 5" xfId="49637"/>
    <cellStyle name="Total 2 4 2 4 3" xfId="49638"/>
    <cellStyle name="Total 2 4 2 4 3 2" xfId="49639"/>
    <cellStyle name="Total 2 4 2 4 3 2 2" xfId="49640"/>
    <cellStyle name="Total 2 4 2 4 3 2 3" xfId="49641"/>
    <cellStyle name="Total 2 4 2 4 3 2 4" xfId="49642"/>
    <cellStyle name="Total 2 4 2 4 3 2 5" xfId="49643"/>
    <cellStyle name="Total 2 4 2 4 3 2 6" xfId="49644"/>
    <cellStyle name="Total 2 4 2 4 3 2 7" xfId="49645"/>
    <cellStyle name="Total 2 4 2 4 3 3" xfId="49646"/>
    <cellStyle name="Total 2 4 2 4 3 4" xfId="49647"/>
    <cellStyle name="Total 2 4 2 4 3 5" xfId="49648"/>
    <cellStyle name="Total 2 4 2 4 4" xfId="49649"/>
    <cellStyle name="Total 2 4 2 4 4 2" xfId="49650"/>
    <cellStyle name="Total 2 4 2 4 4 2 2" xfId="49651"/>
    <cellStyle name="Total 2 4 2 4 4 2 3" xfId="49652"/>
    <cellStyle name="Total 2 4 2 4 4 2 4" xfId="49653"/>
    <cellStyle name="Total 2 4 2 4 4 2 5" xfId="49654"/>
    <cellStyle name="Total 2 4 2 4 4 2 6" xfId="49655"/>
    <cellStyle name="Total 2 4 2 4 4 2 7" xfId="49656"/>
    <cellStyle name="Total 2 4 2 4 4 3" xfId="49657"/>
    <cellStyle name="Total 2 4 2 4 4 4" xfId="49658"/>
    <cellStyle name="Total 2 4 2 4 4 5" xfId="49659"/>
    <cellStyle name="Total 2 4 2 4 5" xfId="49660"/>
    <cellStyle name="Total 2 4 2 4 5 2" xfId="49661"/>
    <cellStyle name="Total 2 4 2 4 5 3" xfId="49662"/>
    <cellStyle name="Total 2 4 2 4 5 4" xfId="49663"/>
    <cellStyle name="Total 2 4 2 4 5 5" xfId="49664"/>
    <cellStyle name="Total 2 4 2 4 5 6" xfId="49665"/>
    <cellStyle name="Total 2 4 2 4 5 7" xfId="49666"/>
    <cellStyle name="Total 2 4 2 4 5 8" xfId="49667"/>
    <cellStyle name="Total 2 4 2 4 6" xfId="49668"/>
    <cellStyle name="Total 2 4 2 4 6 2" xfId="49669"/>
    <cellStyle name="Total 2 4 2 4 6 3" xfId="49670"/>
    <cellStyle name="Total 2 4 2 4 6 4" xfId="49671"/>
    <cellStyle name="Total 2 4 2 4 6 5" xfId="49672"/>
    <cellStyle name="Total 2 4 2 4 6 6" xfId="49673"/>
    <cellStyle name="Total 2 4 2 4 6 7" xfId="49674"/>
    <cellStyle name="Total 2 4 2 4 7" xfId="49675"/>
    <cellStyle name="Total 2 4 2 4 7 2" xfId="49676"/>
    <cellStyle name="Total 2 4 2 4 7 3" xfId="49677"/>
    <cellStyle name="Total 2 4 2 4 7 4" xfId="49678"/>
    <cellStyle name="Total 2 4 2 4 7 5" xfId="49679"/>
    <cellStyle name="Total 2 4 2 4 8" xfId="49680"/>
    <cellStyle name="Total 2 4 2 4 8 2" xfId="49681"/>
    <cellStyle name="Total 2 4 2 4 8 3" xfId="49682"/>
    <cellStyle name="Total 2 4 2 4 8 4" xfId="49683"/>
    <cellStyle name="Total 2 4 2 4 8 5" xfId="49684"/>
    <cellStyle name="Total 2 4 2 4 9" xfId="49685"/>
    <cellStyle name="Total 2 4 2 4 9 2" xfId="49686"/>
    <cellStyle name="Total 2 4 2 4 9 3" xfId="49687"/>
    <cellStyle name="Total 2 4 2 4 9 4" xfId="49688"/>
    <cellStyle name="Total 2 4 2 4 9 5" xfId="49689"/>
    <cellStyle name="Total 2 4 2 5" xfId="49690"/>
    <cellStyle name="Total 2 4 2 5 10" xfId="49691"/>
    <cellStyle name="Total 2 4 2 5 2" xfId="49692"/>
    <cellStyle name="Total 2 4 2 5 2 2" xfId="49693"/>
    <cellStyle name="Total 2 4 2 5 2 2 2" xfId="49694"/>
    <cellStyle name="Total 2 4 2 5 2 2 3" xfId="49695"/>
    <cellStyle name="Total 2 4 2 5 2 2 4" xfId="49696"/>
    <cellStyle name="Total 2 4 2 5 2 2 5" xfId="49697"/>
    <cellStyle name="Total 2 4 2 5 2 2 6" xfId="49698"/>
    <cellStyle name="Total 2 4 2 5 2 2 7" xfId="49699"/>
    <cellStyle name="Total 2 4 2 5 2 3" xfId="49700"/>
    <cellStyle name="Total 2 4 2 5 2 4" xfId="49701"/>
    <cellStyle name="Total 2 4 2 5 3" xfId="49702"/>
    <cellStyle name="Total 2 4 2 5 3 2" xfId="49703"/>
    <cellStyle name="Total 2 4 2 5 3 2 2" xfId="49704"/>
    <cellStyle name="Total 2 4 2 5 3 2 3" xfId="49705"/>
    <cellStyle name="Total 2 4 2 5 3 2 4" xfId="49706"/>
    <cellStyle name="Total 2 4 2 5 3 2 5" xfId="49707"/>
    <cellStyle name="Total 2 4 2 5 3 2 6" xfId="49708"/>
    <cellStyle name="Total 2 4 2 5 3 2 7" xfId="49709"/>
    <cellStyle name="Total 2 4 2 5 3 3" xfId="49710"/>
    <cellStyle name="Total 2 4 2 5 3 4" xfId="49711"/>
    <cellStyle name="Total 2 4 2 5 4" xfId="49712"/>
    <cellStyle name="Total 2 4 2 5 4 2" xfId="49713"/>
    <cellStyle name="Total 2 4 2 5 4 2 2" xfId="49714"/>
    <cellStyle name="Total 2 4 2 5 4 2 3" xfId="49715"/>
    <cellStyle name="Total 2 4 2 5 4 2 4" xfId="49716"/>
    <cellStyle name="Total 2 4 2 5 4 2 5" xfId="49717"/>
    <cellStyle name="Total 2 4 2 5 4 2 6" xfId="49718"/>
    <cellStyle name="Total 2 4 2 5 4 2 7" xfId="49719"/>
    <cellStyle name="Total 2 4 2 5 4 3" xfId="49720"/>
    <cellStyle name="Total 2 4 2 5 4 4" xfId="49721"/>
    <cellStyle name="Total 2 4 2 5 5" xfId="49722"/>
    <cellStyle name="Total 2 4 2 5 5 2" xfId="49723"/>
    <cellStyle name="Total 2 4 2 5 5 3" xfId="49724"/>
    <cellStyle name="Total 2 4 2 5 5 4" xfId="49725"/>
    <cellStyle name="Total 2 4 2 5 5 5" xfId="49726"/>
    <cellStyle name="Total 2 4 2 5 5 6" xfId="49727"/>
    <cellStyle name="Total 2 4 2 5 5 7" xfId="49728"/>
    <cellStyle name="Total 2 4 2 5 5 8" xfId="49729"/>
    <cellStyle name="Total 2 4 2 5 6" xfId="49730"/>
    <cellStyle name="Total 2 4 2 5 6 2" xfId="49731"/>
    <cellStyle name="Total 2 4 2 5 6 3" xfId="49732"/>
    <cellStyle name="Total 2 4 2 5 6 4" xfId="49733"/>
    <cellStyle name="Total 2 4 2 5 6 5" xfId="49734"/>
    <cellStyle name="Total 2 4 2 5 6 6" xfId="49735"/>
    <cellStyle name="Total 2 4 2 5 6 7" xfId="49736"/>
    <cellStyle name="Total 2 4 2 5 7" xfId="49737"/>
    <cellStyle name="Total 2 4 2 5 8" xfId="49738"/>
    <cellStyle name="Total 2 4 2 5 9" xfId="49739"/>
    <cellStyle name="Total 2 4 2 6" xfId="49740"/>
    <cellStyle name="Total 2 4 2 6 2" xfId="49741"/>
    <cellStyle name="Total 2 4 2 6 2 2" xfId="49742"/>
    <cellStyle name="Total 2 4 2 6 2 3" xfId="49743"/>
    <cellStyle name="Total 2 4 2 6 2 4" xfId="49744"/>
    <cellStyle name="Total 2 4 2 6 2 5" xfId="49745"/>
    <cellStyle name="Total 2 4 2 6 2 6" xfId="49746"/>
    <cellStyle name="Total 2 4 2 6 2 7" xfId="49747"/>
    <cellStyle name="Total 2 4 2 6 3" xfId="49748"/>
    <cellStyle name="Total 2 4 2 6 4" xfId="49749"/>
    <cellStyle name="Total 2 4 2 6 5" xfId="49750"/>
    <cellStyle name="Total 2 4 2 7" xfId="49751"/>
    <cellStyle name="Total 2 4 2 7 2" xfId="49752"/>
    <cellStyle name="Total 2 4 2 7 2 2" xfId="49753"/>
    <cellStyle name="Total 2 4 2 7 2 3" xfId="49754"/>
    <cellStyle name="Total 2 4 2 7 2 4" xfId="49755"/>
    <cellStyle name="Total 2 4 2 7 2 5" xfId="49756"/>
    <cellStyle name="Total 2 4 2 7 2 6" xfId="49757"/>
    <cellStyle name="Total 2 4 2 7 2 7" xfId="49758"/>
    <cellStyle name="Total 2 4 2 7 3" xfId="49759"/>
    <cellStyle name="Total 2 4 2 7 4" xfId="49760"/>
    <cellStyle name="Total 2 4 2 7 5" xfId="49761"/>
    <cellStyle name="Total 2 4 2 8" xfId="49762"/>
    <cellStyle name="Total 2 4 2 8 2" xfId="49763"/>
    <cellStyle name="Total 2 4 2 8 2 2" xfId="49764"/>
    <cellStyle name="Total 2 4 2 8 2 3" xfId="49765"/>
    <cellStyle name="Total 2 4 2 8 2 4" xfId="49766"/>
    <cellStyle name="Total 2 4 2 8 2 5" xfId="49767"/>
    <cellStyle name="Total 2 4 2 8 2 6" xfId="49768"/>
    <cellStyle name="Total 2 4 2 8 2 7" xfId="49769"/>
    <cellStyle name="Total 2 4 2 8 3" xfId="49770"/>
    <cellStyle name="Total 2 4 2 8 4" xfId="49771"/>
    <cellStyle name="Total 2 4 2 8 5" xfId="49772"/>
    <cellStyle name="Total 2 4 2 9" xfId="49773"/>
    <cellStyle name="Total 2 4 2 9 2" xfId="49774"/>
    <cellStyle name="Total 2 4 2 9 2 2" xfId="49775"/>
    <cellStyle name="Total 2 4 2 9 2 3" xfId="49776"/>
    <cellStyle name="Total 2 4 2 9 2 4" xfId="49777"/>
    <cellStyle name="Total 2 4 2 9 2 5" xfId="49778"/>
    <cellStyle name="Total 2 4 2 9 2 6" xfId="49779"/>
    <cellStyle name="Total 2 4 2 9 2 7" xfId="49780"/>
    <cellStyle name="Total 2 4 2 9 3" xfId="49781"/>
    <cellStyle name="Total 2 4 2 9 4" xfId="49782"/>
    <cellStyle name="Total 2 4 2 9 5" xfId="49783"/>
    <cellStyle name="Total 2 4 20" xfId="49784"/>
    <cellStyle name="Total 2 4 3" xfId="49785"/>
    <cellStyle name="Total 2 4 3 10" xfId="49786"/>
    <cellStyle name="Total 2 4 3 10 2" xfId="49787"/>
    <cellStyle name="Total 2 4 3 10 3" xfId="49788"/>
    <cellStyle name="Total 2 4 3 10 4" xfId="49789"/>
    <cellStyle name="Total 2 4 3 10 5" xfId="49790"/>
    <cellStyle name="Total 2 4 3 10 6" xfId="49791"/>
    <cellStyle name="Total 2 4 3 10 7" xfId="49792"/>
    <cellStyle name="Total 2 4 3 10 8" xfId="49793"/>
    <cellStyle name="Total 2 4 3 11" xfId="49794"/>
    <cellStyle name="Total 2 4 3 11 2" xfId="49795"/>
    <cellStyle name="Total 2 4 3 11 3" xfId="49796"/>
    <cellStyle name="Total 2 4 3 11 4" xfId="49797"/>
    <cellStyle name="Total 2 4 3 11 5" xfId="49798"/>
    <cellStyle name="Total 2 4 3 11 6" xfId="49799"/>
    <cellStyle name="Total 2 4 3 11 7" xfId="49800"/>
    <cellStyle name="Total 2 4 3 12" xfId="49801"/>
    <cellStyle name="Total 2 4 3 12 2" xfId="49802"/>
    <cellStyle name="Total 2 4 3 12 3" xfId="49803"/>
    <cellStyle name="Total 2 4 3 12 4" xfId="49804"/>
    <cellStyle name="Total 2 4 3 12 5" xfId="49805"/>
    <cellStyle name="Total 2 4 3 13" xfId="49806"/>
    <cellStyle name="Total 2 4 3 13 2" xfId="49807"/>
    <cellStyle name="Total 2 4 3 13 3" xfId="49808"/>
    <cellStyle name="Total 2 4 3 13 4" xfId="49809"/>
    <cellStyle name="Total 2 4 3 13 5" xfId="49810"/>
    <cellStyle name="Total 2 4 3 14" xfId="49811"/>
    <cellStyle name="Total 2 4 3 14 2" xfId="49812"/>
    <cellStyle name="Total 2 4 3 14 3" xfId="49813"/>
    <cellStyle name="Total 2 4 3 14 4" xfId="49814"/>
    <cellStyle name="Total 2 4 3 14 5" xfId="49815"/>
    <cellStyle name="Total 2 4 3 15" xfId="49816"/>
    <cellStyle name="Total 2 4 3 15 2" xfId="49817"/>
    <cellStyle name="Total 2 4 3 15 3" xfId="49818"/>
    <cellStyle name="Total 2 4 3 15 4" xfId="49819"/>
    <cellStyle name="Total 2 4 3 15 5" xfId="49820"/>
    <cellStyle name="Total 2 4 3 16" xfId="49821"/>
    <cellStyle name="Total 2 4 3 16 2" xfId="49822"/>
    <cellStyle name="Total 2 4 3 16 3" xfId="49823"/>
    <cellStyle name="Total 2 4 3 16 4" xfId="49824"/>
    <cellStyle name="Total 2 4 3 16 5" xfId="49825"/>
    <cellStyle name="Total 2 4 3 17" xfId="49826"/>
    <cellStyle name="Total 2 4 3 17 2" xfId="49827"/>
    <cellStyle name="Total 2 4 3 17 3" xfId="49828"/>
    <cellStyle name="Total 2 4 3 17 4" xfId="49829"/>
    <cellStyle name="Total 2 4 3 17 5" xfId="49830"/>
    <cellStyle name="Total 2 4 3 18" xfId="49831"/>
    <cellStyle name="Total 2 4 3 2" xfId="49832"/>
    <cellStyle name="Total 2 4 3 2 10" xfId="49833"/>
    <cellStyle name="Total 2 4 3 2 10 2" xfId="49834"/>
    <cellStyle name="Total 2 4 3 2 10 3" xfId="49835"/>
    <cellStyle name="Total 2 4 3 2 10 4" xfId="49836"/>
    <cellStyle name="Total 2 4 3 2 10 5" xfId="49837"/>
    <cellStyle name="Total 2 4 3 2 11" xfId="49838"/>
    <cellStyle name="Total 2 4 3 2 11 2" xfId="49839"/>
    <cellStyle name="Total 2 4 3 2 11 3" xfId="49840"/>
    <cellStyle name="Total 2 4 3 2 11 4" xfId="49841"/>
    <cellStyle name="Total 2 4 3 2 11 5" xfId="49842"/>
    <cellStyle name="Total 2 4 3 2 12" xfId="49843"/>
    <cellStyle name="Total 2 4 3 2 12 2" xfId="49844"/>
    <cellStyle name="Total 2 4 3 2 12 3" xfId="49845"/>
    <cellStyle name="Total 2 4 3 2 12 4" xfId="49846"/>
    <cellStyle name="Total 2 4 3 2 12 5" xfId="49847"/>
    <cellStyle name="Total 2 4 3 2 13" xfId="49848"/>
    <cellStyle name="Total 2 4 3 2 13 2" xfId="49849"/>
    <cellStyle name="Total 2 4 3 2 13 3" xfId="49850"/>
    <cellStyle name="Total 2 4 3 2 13 4" xfId="49851"/>
    <cellStyle name="Total 2 4 3 2 13 5" xfId="49852"/>
    <cellStyle name="Total 2 4 3 2 14" xfId="49853"/>
    <cellStyle name="Total 2 4 3 2 14 2" xfId="49854"/>
    <cellStyle name="Total 2 4 3 2 14 3" xfId="49855"/>
    <cellStyle name="Total 2 4 3 2 14 4" xfId="49856"/>
    <cellStyle name="Total 2 4 3 2 14 5" xfId="49857"/>
    <cellStyle name="Total 2 4 3 2 15" xfId="49858"/>
    <cellStyle name="Total 2 4 3 2 15 2" xfId="49859"/>
    <cellStyle name="Total 2 4 3 2 15 3" xfId="49860"/>
    <cellStyle name="Total 2 4 3 2 15 4" xfId="49861"/>
    <cellStyle name="Total 2 4 3 2 15 5" xfId="49862"/>
    <cellStyle name="Total 2 4 3 2 16" xfId="49863"/>
    <cellStyle name="Total 2 4 3 2 16 2" xfId="49864"/>
    <cellStyle name="Total 2 4 3 2 16 3" xfId="49865"/>
    <cellStyle name="Total 2 4 3 2 16 4" xfId="49866"/>
    <cellStyle name="Total 2 4 3 2 16 5" xfId="49867"/>
    <cellStyle name="Total 2 4 3 2 17" xfId="49868"/>
    <cellStyle name="Total 2 4 3 2 17 2" xfId="49869"/>
    <cellStyle name="Total 2 4 3 2 17 3" xfId="49870"/>
    <cellStyle name="Total 2 4 3 2 17 4" xfId="49871"/>
    <cellStyle name="Total 2 4 3 2 17 5" xfId="49872"/>
    <cellStyle name="Total 2 4 3 2 18" xfId="49873"/>
    <cellStyle name="Total 2 4 3 2 18 2" xfId="49874"/>
    <cellStyle name="Total 2 4 3 2 18 3" xfId="49875"/>
    <cellStyle name="Total 2 4 3 2 18 4" xfId="49876"/>
    <cellStyle name="Total 2 4 3 2 18 5" xfId="49877"/>
    <cellStyle name="Total 2 4 3 2 19" xfId="49878"/>
    <cellStyle name="Total 2 4 3 2 2" xfId="49879"/>
    <cellStyle name="Total 2 4 3 2 2 10" xfId="49880"/>
    <cellStyle name="Total 2 4 3 2 2 10 2" xfId="49881"/>
    <cellStyle name="Total 2 4 3 2 2 10 3" xfId="49882"/>
    <cellStyle name="Total 2 4 3 2 2 10 4" xfId="49883"/>
    <cellStyle name="Total 2 4 3 2 2 10 5" xfId="49884"/>
    <cellStyle name="Total 2 4 3 2 2 11" xfId="49885"/>
    <cellStyle name="Total 2 4 3 2 2 11 2" xfId="49886"/>
    <cellStyle name="Total 2 4 3 2 2 11 3" xfId="49887"/>
    <cellStyle name="Total 2 4 3 2 2 11 4" xfId="49888"/>
    <cellStyle name="Total 2 4 3 2 2 11 5" xfId="49889"/>
    <cellStyle name="Total 2 4 3 2 2 12" xfId="49890"/>
    <cellStyle name="Total 2 4 3 2 2 12 2" xfId="49891"/>
    <cellStyle name="Total 2 4 3 2 2 12 3" xfId="49892"/>
    <cellStyle name="Total 2 4 3 2 2 12 4" xfId="49893"/>
    <cellStyle name="Total 2 4 3 2 2 12 5" xfId="49894"/>
    <cellStyle name="Total 2 4 3 2 2 13" xfId="49895"/>
    <cellStyle name="Total 2 4 3 2 2 13 2" xfId="49896"/>
    <cellStyle name="Total 2 4 3 2 2 13 3" xfId="49897"/>
    <cellStyle name="Total 2 4 3 2 2 13 4" xfId="49898"/>
    <cellStyle name="Total 2 4 3 2 2 13 5" xfId="49899"/>
    <cellStyle name="Total 2 4 3 2 2 14" xfId="49900"/>
    <cellStyle name="Total 2 4 3 2 2 14 2" xfId="49901"/>
    <cellStyle name="Total 2 4 3 2 2 14 3" xfId="49902"/>
    <cellStyle name="Total 2 4 3 2 2 14 4" xfId="49903"/>
    <cellStyle name="Total 2 4 3 2 2 14 5" xfId="49904"/>
    <cellStyle name="Total 2 4 3 2 2 15" xfId="49905"/>
    <cellStyle name="Total 2 4 3 2 2 15 2" xfId="49906"/>
    <cellStyle name="Total 2 4 3 2 2 15 3" xfId="49907"/>
    <cellStyle name="Total 2 4 3 2 2 15 4" xfId="49908"/>
    <cellStyle name="Total 2 4 3 2 2 15 5" xfId="49909"/>
    <cellStyle name="Total 2 4 3 2 2 16" xfId="49910"/>
    <cellStyle name="Total 2 4 3 2 2 16 2" xfId="49911"/>
    <cellStyle name="Total 2 4 3 2 2 16 3" xfId="49912"/>
    <cellStyle name="Total 2 4 3 2 2 16 4" xfId="49913"/>
    <cellStyle name="Total 2 4 3 2 2 16 5" xfId="49914"/>
    <cellStyle name="Total 2 4 3 2 2 17" xfId="49915"/>
    <cellStyle name="Total 2 4 3 2 2 17 2" xfId="49916"/>
    <cellStyle name="Total 2 4 3 2 2 17 3" xfId="49917"/>
    <cellStyle name="Total 2 4 3 2 2 17 4" xfId="49918"/>
    <cellStyle name="Total 2 4 3 2 2 17 5" xfId="49919"/>
    <cellStyle name="Total 2 4 3 2 2 18" xfId="49920"/>
    <cellStyle name="Total 2 4 3 2 2 18 2" xfId="49921"/>
    <cellStyle name="Total 2 4 3 2 2 18 3" xfId="49922"/>
    <cellStyle name="Total 2 4 3 2 2 18 4" xfId="49923"/>
    <cellStyle name="Total 2 4 3 2 2 18 5" xfId="49924"/>
    <cellStyle name="Total 2 4 3 2 2 19" xfId="49925"/>
    <cellStyle name="Total 2 4 3 2 2 2" xfId="49926"/>
    <cellStyle name="Total 2 4 3 2 2 2 2" xfId="49927"/>
    <cellStyle name="Total 2 4 3 2 2 2 2 2" xfId="49928"/>
    <cellStyle name="Total 2 4 3 2 2 2 2 3" xfId="49929"/>
    <cellStyle name="Total 2 4 3 2 2 2 2 4" xfId="49930"/>
    <cellStyle name="Total 2 4 3 2 2 2 2 5" xfId="49931"/>
    <cellStyle name="Total 2 4 3 2 2 2 2 6" xfId="49932"/>
    <cellStyle name="Total 2 4 3 2 2 2 2 7" xfId="49933"/>
    <cellStyle name="Total 2 4 3 2 2 2 3" xfId="49934"/>
    <cellStyle name="Total 2 4 3 2 2 2 4" xfId="49935"/>
    <cellStyle name="Total 2 4 3 2 2 2 5" xfId="49936"/>
    <cellStyle name="Total 2 4 3 2 2 3" xfId="49937"/>
    <cellStyle name="Total 2 4 3 2 2 3 2" xfId="49938"/>
    <cellStyle name="Total 2 4 3 2 2 3 2 2" xfId="49939"/>
    <cellStyle name="Total 2 4 3 2 2 3 2 3" xfId="49940"/>
    <cellStyle name="Total 2 4 3 2 2 3 2 4" xfId="49941"/>
    <cellStyle name="Total 2 4 3 2 2 3 2 5" xfId="49942"/>
    <cellStyle name="Total 2 4 3 2 2 3 2 6" xfId="49943"/>
    <cellStyle name="Total 2 4 3 2 2 3 2 7" xfId="49944"/>
    <cellStyle name="Total 2 4 3 2 2 3 3" xfId="49945"/>
    <cellStyle name="Total 2 4 3 2 2 3 4" xfId="49946"/>
    <cellStyle name="Total 2 4 3 2 2 3 5" xfId="49947"/>
    <cellStyle name="Total 2 4 3 2 2 4" xfId="49948"/>
    <cellStyle name="Total 2 4 3 2 2 4 2" xfId="49949"/>
    <cellStyle name="Total 2 4 3 2 2 4 2 2" xfId="49950"/>
    <cellStyle name="Total 2 4 3 2 2 4 2 3" xfId="49951"/>
    <cellStyle name="Total 2 4 3 2 2 4 2 4" xfId="49952"/>
    <cellStyle name="Total 2 4 3 2 2 4 2 5" xfId="49953"/>
    <cellStyle name="Total 2 4 3 2 2 4 2 6" xfId="49954"/>
    <cellStyle name="Total 2 4 3 2 2 4 2 7" xfId="49955"/>
    <cellStyle name="Total 2 4 3 2 2 4 3" xfId="49956"/>
    <cellStyle name="Total 2 4 3 2 2 4 4" xfId="49957"/>
    <cellStyle name="Total 2 4 3 2 2 4 5" xfId="49958"/>
    <cellStyle name="Total 2 4 3 2 2 5" xfId="49959"/>
    <cellStyle name="Total 2 4 3 2 2 5 2" xfId="49960"/>
    <cellStyle name="Total 2 4 3 2 2 5 3" xfId="49961"/>
    <cellStyle name="Total 2 4 3 2 2 5 4" xfId="49962"/>
    <cellStyle name="Total 2 4 3 2 2 5 5" xfId="49963"/>
    <cellStyle name="Total 2 4 3 2 2 5 6" xfId="49964"/>
    <cellStyle name="Total 2 4 3 2 2 5 7" xfId="49965"/>
    <cellStyle name="Total 2 4 3 2 2 5 8" xfId="49966"/>
    <cellStyle name="Total 2 4 3 2 2 6" xfId="49967"/>
    <cellStyle name="Total 2 4 3 2 2 6 2" xfId="49968"/>
    <cellStyle name="Total 2 4 3 2 2 6 3" xfId="49969"/>
    <cellStyle name="Total 2 4 3 2 2 6 4" xfId="49970"/>
    <cellStyle name="Total 2 4 3 2 2 6 5" xfId="49971"/>
    <cellStyle name="Total 2 4 3 2 2 6 6" xfId="49972"/>
    <cellStyle name="Total 2 4 3 2 2 6 7" xfId="49973"/>
    <cellStyle name="Total 2 4 3 2 2 7" xfId="49974"/>
    <cellStyle name="Total 2 4 3 2 2 7 2" xfId="49975"/>
    <cellStyle name="Total 2 4 3 2 2 7 3" xfId="49976"/>
    <cellStyle name="Total 2 4 3 2 2 7 4" xfId="49977"/>
    <cellStyle name="Total 2 4 3 2 2 7 5" xfId="49978"/>
    <cellStyle name="Total 2 4 3 2 2 8" xfId="49979"/>
    <cellStyle name="Total 2 4 3 2 2 8 2" xfId="49980"/>
    <cellStyle name="Total 2 4 3 2 2 8 3" xfId="49981"/>
    <cellStyle name="Total 2 4 3 2 2 8 4" xfId="49982"/>
    <cellStyle name="Total 2 4 3 2 2 8 5" xfId="49983"/>
    <cellStyle name="Total 2 4 3 2 2 9" xfId="49984"/>
    <cellStyle name="Total 2 4 3 2 2 9 2" xfId="49985"/>
    <cellStyle name="Total 2 4 3 2 2 9 3" xfId="49986"/>
    <cellStyle name="Total 2 4 3 2 2 9 4" xfId="49987"/>
    <cellStyle name="Total 2 4 3 2 2 9 5" xfId="49988"/>
    <cellStyle name="Total 2 4 3 2 3" xfId="49989"/>
    <cellStyle name="Total 2 4 3 2 3 10" xfId="49990"/>
    <cellStyle name="Total 2 4 3 2 3 2" xfId="49991"/>
    <cellStyle name="Total 2 4 3 2 3 2 2" xfId="49992"/>
    <cellStyle name="Total 2 4 3 2 3 2 2 2" xfId="49993"/>
    <cellStyle name="Total 2 4 3 2 3 2 2 3" xfId="49994"/>
    <cellStyle name="Total 2 4 3 2 3 2 2 4" xfId="49995"/>
    <cellStyle name="Total 2 4 3 2 3 2 2 5" xfId="49996"/>
    <cellStyle name="Total 2 4 3 2 3 2 2 6" xfId="49997"/>
    <cellStyle name="Total 2 4 3 2 3 2 2 7" xfId="49998"/>
    <cellStyle name="Total 2 4 3 2 3 2 3" xfId="49999"/>
    <cellStyle name="Total 2 4 3 2 3 2 4" xfId="50000"/>
    <cellStyle name="Total 2 4 3 2 3 3" xfId="50001"/>
    <cellStyle name="Total 2 4 3 2 3 3 2" xfId="50002"/>
    <cellStyle name="Total 2 4 3 2 3 3 2 2" xfId="50003"/>
    <cellStyle name="Total 2 4 3 2 3 3 2 3" xfId="50004"/>
    <cellStyle name="Total 2 4 3 2 3 3 2 4" xfId="50005"/>
    <cellStyle name="Total 2 4 3 2 3 3 2 5" xfId="50006"/>
    <cellStyle name="Total 2 4 3 2 3 3 2 6" xfId="50007"/>
    <cellStyle name="Total 2 4 3 2 3 3 2 7" xfId="50008"/>
    <cellStyle name="Total 2 4 3 2 3 3 3" xfId="50009"/>
    <cellStyle name="Total 2 4 3 2 3 3 4" xfId="50010"/>
    <cellStyle name="Total 2 4 3 2 3 4" xfId="50011"/>
    <cellStyle name="Total 2 4 3 2 3 4 2" xfId="50012"/>
    <cellStyle name="Total 2 4 3 2 3 4 2 2" xfId="50013"/>
    <cellStyle name="Total 2 4 3 2 3 4 2 3" xfId="50014"/>
    <cellStyle name="Total 2 4 3 2 3 4 2 4" xfId="50015"/>
    <cellStyle name="Total 2 4 3 2 3 4 2 5" xfId="50016"/>
    <cellStyle name="Total 2 4 3 2 3 4 2 6" xfId="50017"/>
    <cellStyle name="Total 2 4 3 2 3 4 2 7" xfId="50018"/>
    <cellStyle name="Total 2 4 3 2 3 4 3" xfId="50019"/>
    <cellStyle name="Total 2 4 3 2 3 4 4" xfId="50020"/>
    <cellStyle name="Total 2 4 3 2 3 5" xfId="50021"/>
    <cellStyle name="Total 2 4 3 2 3 5 2" xfId="50022"/>
    <cellStyle name="Total 2 4 3 2 3 5 3" xfId="50023"/>
    <cellStyle name="Total 2 4 3 2 3 5 4" xfId="50024"/>
    <cellStyle name="Total 2 4 3 2 3 5 5" xfId="50025"/>
    <cellStyle name="Total 2 4 3 2 3 5 6" xfId="50026"/>
    <cellStyle name="Total 2 4 3 2 3 5 7" xfId="50027"/>
    <cellStyle name="Total 2 4 3 2 3 5 8" xfId="50028"/>
    <cellStyle name="Total 2 4 3 2 3 6" xfId="50029"/>
    <cellStyle name="Total 2 4 3 2 3 6 2" xfId="50030"/>
    <cellStyle name="Total 2 4 3 2 3 6 3" xfId="50031"/>
    <cellStyle name="Total 2 4 3 2 3 6 4" xfId="50032"/>
    <cellStyle name="Total 2 4 3 2 3 6 5" xfId="50033"/>
    <cellStyle name="Total 2 4 3 2 3 6 6" xfId="50034"/>
    <cellStyle name="Total 2 4 3 2 3 6 7" xfId="50035"/>
    <cellStyle name="Total 2 4 3 2 3 7" xfId="50036"/>
    <cellStyle name="Total 2 4 3 2 3 8" xfId="50037"/>
    <cellStyle name="Total 2 4 3 2 3 9" xfId="50038"/>
    <cellStyle name="Total 2 4 3 2 4" xfId="50039"/>
    <cellStyle name="Total 2 4 3 2 4 2" xfId="50040"/>
    <cellStyle name="Total 2 4 3 2 4 2 2" xfId="50041"/>
    <cellStyle name="Total 2 4 3 2 4 2 3" xfId="50042"/>
    <cellStyle name="Total 2 4 3 2 4 2 4" xfId="50043"/>
    <cellStyle name="Total 2 4 3 2 4 2 5" xfId="50044"/>
    <cellStyle name="Total 2 4 3 2 4 2 6" xfId="50045"/>
    <cellStyle name="Total 2 4 3 2 4 2 7" xfId="50046"/>
    <cellStyle name="Total 2 4 3 2 4 3" xfId="50047"/>
    <cellStyle name="Total 2 4 3 2 4 4" xfId="50048"/>
    <cellStyle name="Total 2 4 3 2 4 5" xfId="50049"/>
    <cellStyle name="Total 2 4 3 2 5" xfId="50050"/>
    <cellStyle name="Total 2 4 3 2 5 2" xfId="50051"/>
    <cellStyle name="Total 2 4 3 2 5 2 2" xfId="50052"/>
    <cellStyle name="Total 2 4 3 2 5 2 3" xfId="50053"/>
    <cellStyle name="Total 2 4 3 2 5 2 4" xfId="50054"/>
    <cellStyle name="Total 2 4 3 2 5 2 5" xfId="50055"/>
    <cellStyle name="Total 2 4 3 2 5 2 6" xfId="50056"/>
    <cellStyle name="Total 2 4 3 2 5 2 7" xfId="50057"/>
    <cellStyle name="Total 2 4 3 2 5 3" xfId="50058"/>
    <cellStyle name="Total 2 4 3 2 5 4" xfId="50059"/>
    <cellStyle name="Total 2 4 3 2 5 5" xfId="50060"/>
    <cellStyle name="Total 2 4 3 2 6" xfId="50061"/>
    <cellStyle name="Total 2 4 3 2 6 2" xfId="50062"/>
    <cellStyle name="Total 2 4 3 2 6 2 2" xfId="50063"/>
    <cellStyle name="Total 2 4 3 2 6 2 3" xfId="50064"/>
    <cellStyle name="Total 2 4 3 2 6 2 4" xfId="50065"/>
    <cellStyle name="Total 2 4 3 2 6 2 5" xfId="50066"/>
    <cellStyle name="Total 2 4 3 2 6 2 6" xfId="50067"/>
    <cellStyle name="Total 2 4 3 2 6 2 7" xfId="50068"/>
    <cellStyle name="Total 2 4 3 2 6 3" xfId="50069"/>
    <cellStyle name="Total 2 4 3 2 6 4" xfId="50070"/>
    <cellStyle name="Total 2 4 3 2 6 5" xfId="50071"/>
    <cellStyle name="Total 2 4 3 2 7" xfId="50072"/>
    <cellStyle name="Total 2 4 3 2 7 2" xfId="50073"/>
    <cellStyle name="Total 2 4 3 2 7 2 2" xfId="50074"/>
    <cellStyle name="Total 2 4 3 2 7 2 3" xfId="50075"/>
    <cellStyle name="Total 2 4 3 2 7 2 4" xfId="50076"/>
    <cellStyle name="Total 2 4 3 2 7 2 5" xfId="50077"/>
    <cellStyle name="Total 2 4 3 2 7 2 6" xfId="50078"/>
    <cellStyle name="Total 2 4 3 2 7 2 7" xfId="50079"/>
    <cellStyle name="Total 2 4 3 2 7 3" xfId="50080"/>
    <cellStyle name="Total 2 4 3 2 7 4" xfId="50081"/>
    <cellStyle name="Total 2 4 3 2 7 5" xfId="50082"/>
    <cellStyle name="Total 2 4 3 2 8" xfId="50083"/>
    <cellStyle name="Total 2 4 3 2 8 2" xfId="50084"/>
    <cellStyle name="Total 2 4 3 2 8 3" xfId="50085"/>
    <cellStyle name="Total 2 4 3 2 8 4" xfId="50086"/>
    <cellStyle name="Total 2 4 3 2 8 5" xfId="50087"/>
    <cellStyle name="Total 2 4 3 2 8 6" xfId="50088"/>
    <cellStyle name="Total 2 4 3 2 8 7" xfId="50089"/>
    <cellStyle name="Total 2 4 3 2 8 8" xfId="50090"/>
    <cellStyle name="Total 2 4 3 2 9" xfId="50091"/>
    <cellStyle name="Total 2 4 3 2 9 2" xfId="50092"/>
    <cellStyle name="Total 2 4 3 2 9 3" xfId="50093"/>
    <cellStyle name="Total 2 4 3 2 9 4" xfId="50094"/>
    <cellStyle name="Total 2 4 3 2 9 5" xfId="50095"/>
    <cellStyle name="Total 2 4 3 2 9 6" xfId="50096"/>
    <cellStyle name="Total 2 4 3 2 9 7" xfId="50097"/>
    <cellStyle name="Total 2 4 3 3" xfId="50098"/>
    <cellStyle name="Total 2 4 3 3 10" xfId="50099"/>
    <cellStyle name="Total 2 4 3 3 10 2" xfId="50100"/>
    <cellStyle name="Total 2 4 3 3 10 3" xfId="50101"/>
    <cellStyle name="Total 2 4 3 3 10 4" xfId="50102"/>
    <cellStyle name="Total 2 4 3 3 10 5" xfId="50103"/>
    <cellStyle name="Total 2 4 3 3 11" xfId="50104"/>
    <cellStyle name="Total 2 4 3 3 11 2" xfId="50105"/>
    <cellStyle name="Total 2 4 3 3 11 3" xfId="50106"/>
    <cellStyle name="Total 2 4 3 3 11 4" xfId="50107"/>
    <cellStyle name="Total 2 4 3 3 11 5" xfId="50108"/>
    <cellStyle name="Total 2 4 3 3 12" xfId="50109"/>
    <cellStyle name="Total 2 4 3 3 12 2" xfId="50110"/>
    <cellStyle name="Total 2 4 3 3 12 3" xfId="50111"/>
    <cellStyle name="Total 2 4 3 3 12 4" xfId="50112"/>
    <cellStyle name="Total 2 4 3 3 12 5" xfId="50113"/>
    <cellStyle name="Total 2 4 3 3 13" xfId="50114"/>
    <cellStyle name="Total 2 4 3 3 13 2" xfId="50115"/>
    <cellStyle name="Total 2 4 3 3 13 3" xfId="50116"/>
    <cellStyle name="Total 2 4 3 3 13 4" xfId="50117"/>
    <cellStyle name="Total 2 4 3 3 13 5" xfId="50118"/>
    <cellStyle name="Total 2 4 3 3 14" xfId="50119"/>
    <cellStyle name="Total 2 4 3 3 14 2" xfId="50120"/>
    <cellStyle name="Total 2 4 3 3 14 3" xfId="50121"/>
    <cellStyle name="Total 2 4 3 3 14 4" xfId="50122"/>
    <cellStyle name="Total 2 4 3 3 14 5" xfId="50123"/>
    <cellStyle name="Total 2 4 3 3 15" xfId="50124"/>
    <cellStyle name="Total 2 4 3 3 15 2" xfId="50125"/>
    <cellStyle name="Total 2 4 3 3 15 3" xfId="50126"/>
    <cellStyle name="Total 2 4 3 3 15 4" xfId="50127"/>
    <cellStyle name="Total 2 4 3 3 15 5" xfId="50128"/>
    <cellStyle name="Total 2 4 3 3 16" xfId="50129"/>
    <cellStyle name="Total 2 4 3 3 16 2" xfId="50130"/>
    <cellStyle name="Total 2 4 3 3 16 3" xfId="50131"/>
    <cellStyle name="Total 2 4 3 3 16 4" xfId="50132"/>
    <cellStyle name="Total 2 4 3 3 16 5" xfId="50133"/>
    <cellStyle name="Total 2 4 3 3 17" xfId="50134"/>
    <cellStyle name="Total 2 4 3 3 17 2" xfId="50135"/>
    <cellStyle name="Total 2 4 3 3 17 3" xfId="50136"/>
    <cellStyle name="Total 2 4 3 3 17 4" xfId="50137"/>
    <cellStyle name="Total 2 4 3 3 17 5" xfId="50138"/>
    <cellStyle name="Total 2 4 3 3 18" xfId="50139"/>
    <cellStyle name="Total 2 4 3 3 18 2" xfId="50140"/>
    <cellStyle name="Total 2 4 3 3 18 3" xfId="50141"/>
    <cellStyle name="Total 2 4 3 3 18 4" xfId="50142"/>
    <cellStyle name="Total 2 4 3 3 18 5" xfId="50143"/>
    <cellStyle name="Total 2 4 3 3 19" xfId="50144"/>
    <cellStyle name="Total 2 4 3 3 2" xfId="50145"/>
    <cellStyle name="Total 2 4 3 3 2 10" xfId="50146"/>
    <cellStyle name="Total 2 4 3 3 2 10 2" xfId="50147"/>
    <cellStyle name="Total 2 4 3 3 2 10 3" xfId="50148"/>
    <cellStyle name="Total 2 4 3 3 2 10 4" xfId="50149"/>
    <cellStyle name="Total 2 4 3 3 2 10 5" xfId="50150"/>
    <cellStyle name="Total 2 4 3 3 2 11" xfId="50151"/>
    <cellStyle name="Total 2 4 3 3 2 11 2" xfId="50152"/>
    <cellStyle name="Total 2 4 3 3 2 11 3" xfId="50153"/>
    <cellStyle name="Total 2 4 3 3 2 11 4" xfId="50154"/>
    <cellStyle name="Total 2 4 3 3 2 11 5" xfId="50155"/>
    <cellStyle name="Total 2 4 3 3 2 12" xfId="50156"/>
    <cellStyle name="Total 2 4 3 3 2 12 2" xfId="50157"/>
    <cellStyle name="Total 2 4 3 3 2 12 3" xfId="50158"/>
    <cellStyle name="Total 2 4 3 3 2 12 4" xfId="50159"/>
    <cellStyle name="Total 2 4 3 3 2 12 5" xfId="50160"/>
    <cellStyle name="Total 2 4 3 3 2 13" xfId="50161"/>
    <cellStyle name="Total 2 4 3 3 2 13 2" xfId="50162"/>
    <cellStyle name="Total 2 4 3 3 2 13 3" xfId="50163"/>
    <cellStyle name="Total 2 4 3 3 2 13 4" xfId="50164"/>
    <cellStyle name="Total 2 4 3 3 2 13 5" xfId="50165"/>
    <cellStyle name="Total 2 4 3 3 2 14" xfId="50166"/>
    <cellStyle name="Total 2 4 3 3 2 14 2" xfId="50167"/>
    <cellStyle name="Total 2 4 3 3 2 14 3" xfId="50168"/>
    <cellStyle name="Total 2 4 3 3 2 14 4" xfId="50169"/>
    <cellStyle name="Total 2 4 3 3 2 14 5" xfId="50170"/>
    <cellStyle name="Total 2 4 3 3 2 15" xfId="50171"/>
    <cellStyle name="Total 2 4 3 3 2 15 2" xfId="50172"/>
    <cellStyle name="Total 2 4 3 3 2 15 3" xfId="50173"/>
    <cellStyle name="Total 2 4 3 3 2 15 4" xfId="50174"/>
    <cellStyle name="Total 2 4 3 3 2 15 5" xfId="50175"/>
    <cellStyle name="Total 2 4 3 3 2 16" xfId="50176"/>
    <cellStyle name="Total 2 4 3 3 2 16 2" xfId="50177"/>
    <cellStyle name="Total 2 4 3 3 2 16 3" xfId="50178"/>
    <cellStyle name="Total 2 4 3 3 2 16 4" xfId="50179"/>
    <cellStyle name="Total 2 4 3 3 2 16 5" xfId="50180"/>
    <cellStyle name="Total 2 4 3 3 2 17" xfId="50181"/>
    <cellStyle name="Total 2 4 3 3 2 17 2" xfId="50182"/>
    <cellStyle name="Total 2 4 3 3 2 17 3" xfId="50183"/>
    <cellStyle name="Total 2 4 3 3 2 17 4" xfId="50184"/>
    <cellStyle name="Total 2 4 3 3 2 17 5" xfId="50185"/>
    <cellStyle name="Total 2 4 3 3 2 18" xfId="50186"/>
    <cellStyle name="Total 2 4 3 3 2 18 2" xfId="50187"/>
    <cellStyle name="Total 2 4 3 3 2 18 3" xfId="50188"/>
    <cellStyle name="Total 2 4 3 3 2 18 4" xfId="50189"/>
    <cellStyle name="Total 2 4 3 3 2 18 5" xfId="50190"/>
    <cellStyle name="Total 2 4 3 3 2 19" xfId="50191"/>
    <cellStyle name="Total 2 4 3 3 2 2" xfId="50192"/>
    <cellStyle name="Total 2 4 3 3 2 2 2" xfId="50193"/>
    <cellStyle name="Total 2 4 3 3 2 2 2 2" xfId="50194"/>
    <cellStyle name="Total 2 4 3 3 2 2 2 3" xfId="50195"/>
    <cellStyle name="Total 2 4 3 3 2 2 2 4" xfId="50196"/>
    <cellStyle name="Total 2 4 3 3 2 2 2 5" xfId="50197"/>
    <cellStyle name="Total 2 4 3 3 2 2 2 6" xfId="50198"/>
    <cellStyle name="Total 2 4 3 3 2 2 2 7" xfId="50199"/>
    <cellStyle name="Total 2 4 3 3 2 2 3" xfId="50200"/>
    <cellStyle name="Total 2 4 3 3 2 2 4" xfId="50201"/>
    <cellStyle name="Total 2 4 3 3 2 2 5" xfId="50202"/>
    <cellStyle name="Total 2 4 3 3 2 3" xfId="50203"/>
    <cellStyle name="Total 2 4 3 3 2 3 2" xfId="50204"/>
    <cellStyle name="Total 2 4 3 3 2 3 2 2" xfId="50205"/>
    <cellStyle name="Total 2 4 3 3 2 3 2 3" xfId="50206"/>
    <cellStyle name="Total 2 4 3 3 2 3 2 4" xfId="50207"/>
    <cellStyle name="Total 2 4 3 3 2 3 2 5" xfId="50208"/>
    <cellStyle name="Total 2 4 3 3 2 3 2 6" xfId="50209"/>
    <cellStyle name="Total 2 4 3 3 2 3 2 7" xfId="50210"/>
    <cellStyle name="Total 2 4 3 3 2 3 3" xfId="50211"/>
    <cellStyle name="Total 2 4 3 3 2 3 4" xfId="50212"/>
    <cellStyle name="Total 2 4 3 3 2 3 5" xfId="50213"/>
    <cellStyle name="Total 2 4 3 3 2 4" xfId="50214"/>
    <cellStyle name="Total 2 4 3 3 2 4 2" xfId="50215"/>
    <cellStyle name="Total 2 4 3 3 2 4 2 2" xfId="50216"/>
    <cellStyle name="Total 2 4 3 3 2 4 2 3" xfId="50217"/>
    <cellStyle name="Total 2 4 3 3 2 4 2 4" xfId="50218"/>
    <cellStyle name="Total 2 4 3 3 2 4 2 5" xfId="50219"/>
    <cellStyle name="Total 2 4 3 3 2 4 2 6" xfId="50220"/>
    <cellStyle name="Total 2 4 3 3 2 4 2 7" xfId="50221"/>
    <cellStyle name="Total 2 4 3 3 2 4 3" xfId="50222"/>
    <cellStyle name="Total 2 4 3 3 2 4 4" xfId="50223"/>
    <cellStyle name="Total 2 4 3 3 2 4 5" xfId="50224"/>
    <cellStyle name="Total 2 4 3 3 2 5" xfId="50225"/>
    <cellStyle name="Total 2 4 3 3 2 5 2" xfId="50226"/>
    <cellStyle name="Total 2 4 3 3 2 5 3" xfId="50227"/>
    <cellStyle name="Total 2 4 3 3 2 5 4" xfId="50228"/>
    <cellStyle name="Total 2 4 3 3 2 5 5" xfId="50229"/>
    <cellStyle name="Total 2 4 3 3 2 5 6" xfId="50230"/>
    <cellStyle name="Total 2 4 3 3 2 5 7" xfId="50231"/>
    <cellStyle name="Total 2 4 3 3 2 5 8" xfId="50232"/>
    <cellStyle name="Total 2 4 3 3 2 6" xfId="50233"/>
    <cellStyle name="Total 2 4 3 3 2 6 2" xfId="50234"/>
    <cellStyle name="Total 2 4 3 3 2 6 3" xfId="50235"/>
    <cellStyle name="Total 2 4 3 3 2 6 4" xfId="50236"/>
    <cellStyle name="Total 2 4 3 3 2 6 5" xfId="50237"/>
    <cellStyle name="Total 2 4 3 3 2 6 6" xfId="50238"/>
    <cellStyle name="Total 2 4 3 3 2 6 7" xfId="50239"/>
    <cellStyle name="Total 2 4 3 3 2 7" xfId="50240"/>
    <cellStyle name="Total 2 4 3 3 2 7 2" xfId="50241"/>
    <cellStyle name="Total 2 4 3 3 2 7 3" xfId="50242"/>
    <cellStyle name="Total 2 4 3 3 2 7 4" xfId="50243"/>
    <cellStyle name="Total 2 4 3 3 2 7 5" xfId="50244"/>
    <cellStyle name="Total 2 4 3 3 2 8" xfId="50245"/>
    <cellStyle name="Total 2 4 3 3 2 8 2" xfId="50246"/>
    <cellStyle name="Total 2 4 3 3 2 8 3" xfId="50247"/>
    <cellStyle name="Total 2 4 3 3 2 8 4" xfId="50248"/>
    <cellStyle name="Total 2 4 3 3 2 8 5" xfId="50249"/>
    <cellStyle name="Total 2 4 3 3 2 9" xfId="50250"/>
    <cellStyle name="Total 2 4 3 3 2 9 2" xfId="50251"/>
    <cellStyle name="Total 2 4 3 3 2 9 3" xfId="50252"/>
    <cellStyle name="Total 2 4 3 3 2 9 4" xfId="50253"/>
    <cellStyle name="Total 2 4 3 3 2 9 5" xfId="50254"/>
    <cellStyle name="Total 2 4 3 3 3" xfId="50255"/>
    <cellStyle name="Total 2 4 3 3 3 10" xfId="50256"/>
    <cellStyle name="Total 2 4 3 3 3 2" xfId="50257"/>
    <cellStyle name="Total 2 4 3 3 3 2 2" xfId="50258"/>
    <cellStyle name="Total 2 4 3 3 3 2 2 2" xfId="50259"/>
    <cellStyle name="Total 2 4 3 3 3 2 2 3" xfId="50260"/>
    <cellStyle name="Total 2 4 3 3 3 2 2 4" xfId="50261"/>
    <cellStyle name="Total 2 4 3 3 3 2 2 5" xfId="50262"/>
    <cellStyle name="Total 2 4 3 3 3 2 2 6" xfId="50263"/>
    <cellStyle name="Total 2 4 3 3 3 2 2 7" xfId="50264"/>
    <cellStyle name="Total 2 4 3 3 3 2 3" xfId="50265"/>
    <cellStyle name="Total 2 4 3 3 3 2 4" xfId="50266"/>
    <cellStyle name="Total 2 4 3 3 3 3" xfId="50267"/>
    <cellStyle name="Total 2 4 3 3 3 3 2" xfId="50268"/>
    <cellStyle name="Total 2 4 3 3 3 3 2 2" xfId="50269"/>
    <cellStyle name="Total 2 4 3 3 3 3 2 3" xfId="50270"/>
    <cellStyle name="Total 2 4 3 3 3 3 2 4" xfId="50271"/>
    <cellStyle name="Total 2 4 3 3 3 3 2 5" xfId="50272"/>
    <cellStyle name="Total 2 4 3 3 3 3 2 6" xfId="50273"/>
    <cellStyle name="Total 2 4 3 3 3 3 2 7" xfId="50274"/>
    <cellStyle name="Total 2 4 3 3 3 3 3" xfId="50275"/>
    <cellStyle name="Total 2 4 3 3 3 3 4" xfId="50276"/>
    <cellStyle name="Total 2 4 3 3 3 4" xfId="50277"/>
    <cellStyle name="Total 2 4 3 3 3 4 2" xfId="50278"/>
    <cellStyle name="Total 2 4 3 3 3 4 2 2" xfId="50279"/>
    <cellStyle name="Total 2 4 3 3 3 4 2 3" xfId="50280"/>
    <cellStyle name="Total 2 4 3 3 3 4 2 4" xfId="50281"/>
    <cellStyle name="Total 2 4 3 3 3 4 2 5" xfId="50282"/>
    <cellStyle name="Total 2 4 3 3 3 4 2 6" xfId="50283"/>
    <cellStyle name="Total 2 4 3 3 3 4 2 7" xfId="50284"/>
    <cellStyle name="Total 2 4 3 3 3 4 3" xfId="50285"/>
    <cellStyle name="Total 2 4 3 3 3 4 4" xfId="50286"/>
    <cellStyle name="Total 2 4 3 3 3 5" xfId="50287"/>
    <cellStyle name="Total 2 4 3 3 3 5 2" xfId="50288"/>
    <cellStyle name="Total 2 4 3 3 3 5 3" xfId="50289"/>
    <cellStyle name="Total 2 4 3 3 3 5 4" xfId="50290"/>
    <cellStyle name="Total 2 4 3 3 3 5 5" xfId="50291"/>
    <cellStyle name="Total 2 4 3 3 3 5 6" xfId="50292"/>
    <cellStyle name="Total 2 4 3 3 3 5 7" xfId="50293"/>
    <cellStyle name="Total 2 4 3 3 3 5 8" xfId="50294"/>
    <cellStyle name="Total 2 4 3 3 3 6" xfId="50295"/>
    <cellStyle name="Total 2 4 3 3 3 6 2" xfId="50296"/>
    <cellStyle name="Total 2 4 3 3 3 6 3" xfId="50297"/>
    <cellStyle name="Total 2 4 3 3 3 6 4" xfId="50298"/>
    <cellStyle name="Total 2 4 3 3 3 6 5" xfId="50299"/>
    <cellStyle name="Total 2 4 3 3 3 6 6" xfId="50300"/>
    <cellStyle name="Total 2 4 3 3 3 6 7" xfId="50301"/>
    <cellStyle name="Total 2 4 3 3 3 7" xfId="50302"/>
    <cellStyle name="Total 2 4 3 3 3 8" xfId="50303"/>
    <cellStyle name="Total 2 4 3 3 3 9" xfId="50304"/>
    <cellStyle name="Total 2 4 3 3 4" xfId="50305"/>
    <cellStyle name="Total 2 4 3 3 4 2" xfId="50306"/>
    <cellStyle name="Total 2 4 3 3 4 2 2" xfId="50307"/>
    <cellStyle name="Total 2 4 3 3 4 2 3" xfId="50308"/>
    <cellStyle name="Total 2 4 3 3 4 2 4" xfId="50309"/>
    <cellStyle name="Total 2 4 3 3 4 2 5" xfId="50310"/>
    <cellStyle name="Total 2 4 3 3 4 2 6" xfId="50311"/>
    <cellStyle name="Total 2 4 3 3 4 2 7" xfId="50312"/>
    <cellStyle name="Total 2 4 3 3 4 3" xfId="50313"/>
    <cellStyle name="Total 2 4 3 3 4 4" xfId="50314"/>
    <cellStyle name="Total 2 4 3 3 4 5" xfId="50315"/>
    <cellStyle name="Total 2 4 3 3 5" xfId="50316"/>
    <cellStyle name="Total 2 4 3 3 5 2" xfId="50317"/>
    <cellStyle name="Total 2 4 3 3 5 2 2" xfId="50318"/>
    <cellStyle name="Total 2 4 3 3 5 2 3" xfId="50319"/>
    <cellStyle name="Total 2 4 3 3 5 2 4" xfId="50320"/>
    <cellStyle name="Total 2 4 3 3 5 2 5" xfId="50321"/>
    <cellStyle name="Total 2 4 3 3 5 2 6" xfId="50322"/>
    <cellStyle name="Total 2 4 3 3 5 2 7" xfId="50323"/>
    <cellStyle name="Total 2 4 3 3 5 3" xfId="50324"/>
    <cellStyle name="Total 2 4 3 3 5 4" xfId="50325"/>
    <cellStyle name="Total 2 4 3 3 5 5" xfId="50326"/>
    <cellStyle name="Total 2 4 3 3 6" xfId="50327"/>
    <cellStyle name="Total 2 4 3 3 6 2" xfId="50328"/>
    <cellStyle name="Total 2 4 3 3 6 2 2" xfId="50329"/>
    <cellStyle name="Total 2 4 3 3 6 2 3" xfId="50330"/>
    <cellStyle name="Total 2 4 3 3 6 2 4" xfId="50331"/>
    <cellStyle name="Total 2 4 3 3 6 2 5" xfId="50332"/>
    <cellStyle name="Total 2 4 3 3 6 2 6" xfId="50333"/>
    <cellStyle name="Total 2 4 3 3 6 2 7" xfId="50334"/>
    <cellStyle name="Total 2 4 3 3 6 3" xfId="50335"/>
    <cellStyle name="Total 2 4 3 3 6 4" xfId="50336"/>
    <cellStyle name="Total 2 4 3 3 6 5" xfId="50337"/>
    <cellStyle name="Total 2 4 3 3 7" xfId="50338"/>
    <cellStyle name="Total 2 4 3 3 7 2" xfId="50339"/>
    <cellStyle name="Total 2 4 3 3 7 2 2" xfId="50340"/>
    <cellStyle name="Total 2 4 3 3 7 2 3" xfId="50341"/>
    <cellStyle name="Total 2 4 3 3 7 2 4" xfId="50342"/>
    <cellStyle name="Total 2 4 3 3 7 2 5" xfId="50343"/>
    <cellStyle name="Total 2 4 3 3 7 2 6" xfId="50344"/>
    <cellStyle name="Total 2 4 3 3 7 2 7" xfId="50345"/>
    <cellStyle name="Total 2 4 3 3 7 3" xfId="50346"/>
    <cellStyle name="Total 2 4 3 3 7 4" xfId="50347"/>
    <cellStyle name="Total 2 4 3 3 7 5" xfId="50348"/>
    <cellStyle name="Total 2 4 3 3 8" xfId="50349"/>
    <cellStyle name="Total 2 4 3 3 8 2" xfId="50350"/>
    <cellStyle name="Total 2 4 3 3 8 3" xfId="50351"/>
    <cellStyle name="Total 2 4 3 3 8 4" xfId="50352"/>
    <cellStyle name="Total 2 4 3 3 8 5" xfId="50353"/>
    <cellStyle name="Total 2 4 3 3 8 6" xfId="50354"/>
    <cellStyle name="Total 2 4 3 3 8 7" xfId="50355"/>
    <cellStyle name="Total 2 4 3 3 8 8" xfId="50356"/>
    <cellStyle name="Total 2 4 3 3 9" xfId="50357"/>
    <cellStyle name="Total 2 4 3 3 9 2" xfId="50358"/>
    <cellStyle name="Total 2 4 3 3 9 3" xfId="50359"/>
    <cellStyle name="Total 2 4 3 3 9 4" xfId="50360"/>
    <cellStyle name="Total 2 4 3 3 9 5" xfId="50361"/>
    <cellStyle name="Total 2 4 3 3 9 6" xfId="50362"/>
    <cellStyle name="Total 2 4 3 3 9 7" xfId="50363"/>
    <cellStyle name="Total 2 4 3 4" xfId="50364"/>
    <cellStyle name="Total 2 4 3 4 10" xfId="50365"/>
    <cellStyle name="Total 2 4 3 4 10 2" xfId="50366"/>
    <cellStyle name="Total 2 4 3 4 10 3" xfId="50367"/>
    <cellStyle name="Total 2 4 3 4 10 4" xfId="50368"/>
    <cellStyle name="Total 2 4 3 4 10 5" xfId="50369"/>
    <cellStyle name="Total 2 4 3 4 11" xfId="50370"/>
    <cellStyle name="Total 2 4 3 4 11 2" xfId="50371"/>
    <cellStyle name="Total 2 4 3 4 11 3" xfId="50372"/>
    <cellStyle name="Total 2 4 3 4 11 4" xfId="50373"/>
    <cellStyle name="Total 2 4 3 4 11 5" xfId="50374"/>
    <cellStyle name="Total 2 4 3 4 12" xfId="50375"/>
    <cellStyle name="Total 2 4 3 4 12 2" xfId="50376"/>
    <cellStyle name="Total 2 4 3 4 12 3" xfId="50377"/>
    <cellStyle name="Total 2 4 3 4 12 4" xfId="50378"/>
    <cellStyle name="Total 2 4 3 4 12 5" xfId="50379"/>
    <cellStyle name="Total 2 4 3 4 13" xfId="50380"/>
    <cellStyle name="Total 2 4 3 4 13 2" xfId="50381"/>
    <cellStyle name="Total 2 4 3 4 13 3" xfId="50382"/>
    <cellStyle name="Total 2 4 3 4 13 4" xfId="50383"/>
    <cellStyle name="Total 2 4 3 4 13 5" xfId="50384"/>
    <cellStyle name="Total 2 4 3 4 14" xfId="50385"/>
    <cellStyle name="Total 2 4 3 4 14 2" xfId="50386"/>
    <cellStyle name="Total 2 4 3 4 14 3" xfId="50387"/>
    <cellStyle name="Total 2 4 3 4 14 4" xfId="50388"/>
    <cellStyle name="Total 2 4 3 4 14 5" xfId="50389"/>
    <cellStyle name="Total 2 4 3 4 15" xfId="50390"/>
    <cellStyle name="Total 2 4 3 4 15 2" xfId="50391"/>
    <cellStyle name="Total 2 4 3 4 15 3" xfId="50392"/>
    <cellStyle name="Total 2 4 3 4 15 4" xfId="50393"/>
    <cellStyle name="Total 2 4 3 4 15 5" xfId="50394"/>
    <cellStyle name="Total 2 4 3 4 16" xfId="50395"/>
    <cellStyle name="Total 2 4 3 4 16 2" xfId="50396"/>
    <cellStyle name="Total 2 4 3 4 16 3" xfId="50397"/>
    <cellStyle name="Total 2 4 3 4 16 4" xfId="50398"/>
    <cellStyle name="Total 2 4 3 4 16 5" xfId="50399"/>
    <cellStyle name="Total 2 4 3 4 17" xfId="50400"/>
    <cellStyle name="Total 2 4 3 4 17 2" xfId="50401"/>
    <cellStyle name="Total 2 4 3 4 17 3" xfId="50402"/>
    <cellStyle name="Total 2 4 3 4 17 4" xfId="50403"/>
    <cellStyle name="Total 2 4 3 4 17 5" xfId="50404"/>
    <cellStyle name="Total 2 4 3 4 18" xfId="50405"/>
    <cellStyle name="Total 2 4 3 4 18 2" xfId="50406"/>
    <cellStyle name="Total 2 4 3 4 18 3" xfId="50407"/>
    <cellStyle name="Total 2 4 3 4 18 4" xfId="50408"/>
    <cellStyle name="Total 2 4 3 4 18 5" xfId="50409"/>
    <cellStyle name="Total 2 4 3 4 19" xfId="50410"/>
    <cellStyle name="Total 2 4 3 4 2" xfId="50411"/>
    <cellStyle name="Total 2 4 3 4 2 2" xfId="50412"/>
    <cellStyle name="Total 2 4 3 4 2 2 2" xfId="50413"/>
    <cellStyle name="Total 2 4 3 4 2 2 3" xfId="50414"/>
    <cellStyle name="Total 2 4 3 4 2 2 4" xfId="50415"/>
    <cellStyle name="Total 2 4 3 4 2 2 5" xfId="50416"/>
    <cellStyle name="Total 2 4 3 4 2 2 6" xfId="50417"/>
    <cellStyle name="Total 2 4 3 4 2 2 7" xfId="50418"/>
    <cellStyle name="Total 2 4 3 4 2 3" xfId="50419"/>
    <cellStyle name="Total 2 4 3 4 2 4" xfId="50420"/>
    <cellStyle name="Total 2 4 3 4 2 5" xfId="50421"/>
    <cellStyle name="Total 2 4 3 4 3" xfId="50422"/>
    <cellStyle name="Total 2 4 3 4 3 2" xfId="50423"/>
    <cellStyle name="Total 2 4 3 4 3 2 2" xfId="50424"/>
    <cellStyle name="Total 2 4 3 4 3 2 3" xfId="50425"/>
    <cellStyle name="Total 2 4 3 4 3 2 4" xfId="50426"/>
    <cellStyle name="Total 2 4 3 4 3 2 5" xfId="50427"/>
    <cellStyle name="Total 2 4 3 4 3 2 6" xfId="50428"/>
    <cellStyle name="Total 2 4 3 4 3 2 7" xfId="50429"/>
    <cellStyle name="Total 2 4 3 4 3 3" xfId="50430"/>
    <cellStyle name="Total 2 4 3 4 3 4" xfId="50431"/>
    <cellStyle name="Total 2 4 3 4 3 5" xfId="50432"/>
    <cellStyle name="Total 2 4 3 4 4" xfId="50433"/>
    <cellStyle name="Total 2 4 3 4 4 2" xfId="50434"/>
    <cellStyle name="Total 2 4 3 4 4 2 2" xfId="50435"/>
    <cellStyle name="Total 2 4 3 4 4 2 3" xfId="50436"/>
    <cellStyle name="Total 2 4 3 4 4 2 4" xfId="50437"/>
    <cellStyle name="Total 2 4 3 4 4 2 5" xfId="50438"/>
    <cellStyle name="Total 2 4 3 4 4 2 6" xfId="50439"/>
    <cellStyle name="Total 2 4 3 4 4 2 7" xfId="50440"/>
    <cellStyle name="Total 2 4 3 4 4 3" xfId="50441"/>
    <cellStyle name="Total 2 4 3 4 4 4" xfId="50442"/>
    <cellStyle name="Total 2 4 3 4 4 5" xfId="50443"/>
    <cellStyle name="Total 2 4 3 4 5" xfId="50444"/>
    <cellStyle name="Total 2 4 3 4 5 2" xfId="50445"/>
    <cellStyle name="Total 2 4 3 4 5 3" xfId="50446"/>
    <cellStyle name="Total 2 4 3 4 5 4" xfId="50447"/>
    <cellStyle name="Total 2 4 3 4 5 5" xfId="50448"/>
    <cellStyle name="Total 2 4 3 4 5 6" xfId="50449"/>
    <cellStyle name="Total 2 4 3 4 5 7" xfId="50450"/>
    <cellStyle name="Total 2 4 3 4 5 8" xfId="50451"/>
    <cellStyle name="Total 2 4 3 4 6" xfId="50452"/>
    <cellStyle name="Total 2 4 3 4 6 2" xfId="50453"/>
    <cellStyle name="Total 2 4 3 4 6 3" xfId="50454"/>
    <cellStyle name="Total 2 4 3 4 6 4" xfId="50455"/>
    <cellStyle name="Total 2 4 3 4 6 5" xfId="50456"/>
    <cellStyle name="Total 2 4 3 4 6 6" xfId="50457"/>
    <cellStyle name="Total 2 4 3 4 6 7" xfId="50458"/>
    <cellStyle name="Total 2 4 3 4 7" xfId="50459"/>
    <cellStyle name="Total 2 4 3 4 7 2" xfId="50460"/>
    <cellStyle name="Total 2 4 3 4 7 3" xfId="50461"/>
    <cellStyle name="Total 2 4 3 4 7 4" xfId="50462"/>
    <cellStyle name="Total 2 4 3 4 7 5" xfId="50463"/>
    <cellStyle name="Total 2 4 3 4 8" xfId="50464"/>
    <cellStyle name="Total 2 4 3 4 8 2" xfId="50465"/>
    <cellStyle name="Total 2 4 3 4 8 3" xfId="50466"/>
    <cellStyle name="Total 2 4 3 4 8 4" xfId="50467"/>
    <cellStyle name="Total 2 4 3 4 8 5" xfId="50468"/>
    <cellStyle name="Total 2 4 3 4 9" xfId="50469"/>
    <cellStyle name="Total 2 4 3 4 9 2" xfId="50470"/>
    <cellStyle name="Total 2 4 3 4 9 3" xfId="50471"/>
    <cellStyle name="Total 2 4 3 4 9 4" xfId="50472"/>
    <cellStyle name="Total 2 4 3 4 9 5" xfId="50473"/>
    <cellStyle name="Total 2 4 3 5" xfId="50474"/>
    <cellStyle name="Total 2 4 3 5 10" xfId="50475"/>
    <cellStyle name="Total 2 4 3 5 2" xfId="50476"/>
    <cellStyle name="Total 2 4 3 5 2 2" xfId="50477"/>
    <cellStyle name="Total 2 4 3 5 2 2 2" xfId="50478"/>
    <cellStyle name="Total 2 4 3 5 2 2 3" xfId="50479"/>
    <cellStyle name="Total 2 4 3 5 2 2 4" xfId="50480"/>
    <cellStyle name="Total 2 4 3 5 2 2 5" xfId="50481"/>
    <cellStyle name="Total 2 4 3 5 2 2 6" xfId="50482"/>
    <cellStyle name="Total 2 4 3 5 2 2 7" xfId="50483"/>
    <cellStyle name="Total 2 4 3 5 2 3" xfId="50484"/>
    <cellStyle name="Total 2 4 3 5 2 4" xfId="50485"/>
    <cellStyle name="Total 2 4 3 5 3" xfId="50486"/>
    <cellStyle name="Total 2 4 3 5 3 2" xfId="50487"/>
    <cellStyle name="Total 2 4 3 5 3 2 2" xfId="50488"/>
    <cellStyle name="Total 2 4 3 5 3 2 3" xfId="50489"/>
    <cellStyle name="Total 2 4 3 5 3 2 4" xfId="50490"/>
    <cellStyle name="Total 2 4 3 5 3 2 5" xfId="50491"/>
    <cellStyle name="Total 2 4 3 5 3 2 6" xfId="50492"/>
    <cellStyle name="Total 2 4 3 5 3 2 7" xfId="50493"/>
    <cellStyle name="Total 2 4 3 5 3 3" xfId="50494"/>
    <cellStyle name="Total 2 4 3 5 3 4" xfId="50495"/>
    <cellStyle name="Total 2 4 3 5 4" xfId="50496"/>
    <cellStyle name="Total 2 4 3 5 4 2" xfId="50497"/>
    <cellStyle name="Total 2 4 3 5 4 2 2" xfId="50498"/>
    <cellStyle name="Total 2 4 3 5 4 2 3" xfId="50499"/>
    <cellStyle name="Total 2 4 3 5 4 2 4" xfId="50500"/>
    <cellStyle name="Total 2 4 3 5 4 2 5" xfId="50501"/>
    <cellStyle name="Total 2 4 3 5 4 2 6" xfId="50502"/>
    <cellStyle name="Total 2 4 3 5 4 2 7" xfId="50503"/>
    <cellStyle name="Total 2 4 3 5 4 3" xfId="50504"/>
    <cellStyle name="Total 2 4 3 5 4 4" xfId="50505"/>
    <cellStyle name="Total 2 4 3 5 5" xfId="50506"/>
    <cellStyle name="Total 2 4 3 5 5 2" xfId="50507"/>
    <cellStyle name="Total 2 4 3 5 5 3" xfId="50508"/>
    <cellStyle name="Total 2 4 3 5 5 4" xfId="50509"/>
    <cellStyle name="Total 2 4 3 5 5 5" xfId="50510"/>
    <cellStyle name="Total 2 4 3 5 5 6" xfId="50511"/>
    <cellStyle name="Total 2 4 3 5 5 7" xfId="50512"/>
    <cellStyle name="Total 2 4 3 5 5 8" xfId="50513"/>
    <cellStyle name="Total 2 4 3 5 6" xfId="50514"/>
    <cellStyle name="Total 2 4 3 5 6 2" xfId="50515"/>
    <cellStyle name="Total 2 4 3 5 6 3" xfId="50516"/>
    <cellStyle name="Total 2 4 3 5 6 4" xfId="50517"/>
    <cellStyle name="Total 2 4 3 5 6 5" xfId="50518"/>
    <cellStyle name="Total 2 4 3 5 6 6" xfId="50519"/>
    <cellStyle name="Total 2 4 3 5 6 7" xfId="50520"/>
    <cellStyle name="Total 2 4 3 5 7" xfId="50521"/>
    <cellStyle name="Total 2 4 3 5 8" xfId="50522"/>
    <cellStyle name="Total 2 4 3 5 9" xfId="50523"/>
    <cellStyle name="Total 2 4 3 6" xfId="50524"/>
    <cellStyle name="Total 2 4 3 6 2" xfId="50525"/>
    <cellStyle name="Total 2 4 3 6 2 2" xfId="50526"/>
    <cellStyle name="Total 2 4 3 6 2 3" xfId="50527"/>
    <cellStyle name="Total 2 4 3 6 2 4" xfId="50528"/>
    <cellStyle name="Total 2 4 3 6 2 5" xfId="50529"/>
    <cellStyle name="Total 2 4 3 6 2 6" xfId="50530"/>
    <cellStyle name="Total 2 4 3 6 2 7" xfId="50531"/>
    <cellStyle name="Total 2 4 3 6 3" xfId="50532"/>
    <cellStyle name="Total 2 4 3 6 4" xfId="50533"/>
    <cellStyle name="Total 2 4 3 6 5" xfId="50534"/>
    <cellStyle name="Total 2 4 3 7" xfId="50535"/>
    <cellStyle name="Total 2 4 3 7 2" xfId="50536"/>
    <cellStyle name="Total 2 4 3 7 2 2" xfId="50537"/>
    <cellStyle name="Total 2 4 3 7 2 3" xfId="50538"/>
    <cellStyle name="Total 2 4 3 7 2 4" xfId="50539"/>
    <cellStyle name="Total 2 4 3 7 2 5" xfId="50540"/>
    <cellStyle name="Total 2 4 3 7 2 6" xfId="50541"/>
    <cellStyle name="Total 2 4 3 7 2 7" xfId="50542"/>
    <cellStyle name="Total 2 4 3 7 3" xfId="50543"/>
    <cellStyle name="Total 2 4 3 7 4" xfId="50544"/>
    <cellStyle name="Total 2 4 3 7 5" xfId="50545"/>
    <cellStyle name="Total 2 4 3 8" xfId="50546"/>
    <cellStyle name="Total 2 4 3 8 2" xfId="50547"/>
    <cellStyle name="Total 2 4 3 8 2 2" xfId="50548"/>
    <cellStyle name="Total 2 4 3 8 2 3" xfId="50549"/>
    <cellStyle name="Total 2 4 3 8 2 4" xfId="50550"/>
    <cellStyle name="Total 2 4 3 8 2 5" xfId="50551"/>
    <cellStyle name="Total 2 4 3 8 2 6" xfId="50552"/>
    <cellStyle name="Total 2 4 3 8 2 7" xfId="50553"/>
    <cellStyle name="Total 2 4 3 8 3" xfId="50554"/>
    <cellStyle name="Total 2 4 3 8 4" xfId="50555"/>
    <cellStyle name="Total 2 4 3 8 5" xfId="50556"/>
    <cellStyle name="Total 2 4 3 9" xfId="50557"/>
    <cellStyle name="Total 2 4 3 9 2" xfId="50558"/>
    <cellStyle name="Total 2 4 3 9 2 2" xfId="50559"/>
    <cellStyle name="Total 2 4 3 9 2 3" xfId="50560"/>
    <cellStyle name="Total 2 4 3 9 2 4" xfId="50561"/>
    <cellStyle name="Total 2 4 3 9 2 5" xfId="50562"/>
    <cellStyle name="Total 2 4 3 9 2 6" xfId="50563"/>
    <cellStyle name="Total 2 4 3 9 2 7" xfId="50564"/>
    <cellStyle name="Total 2 4 3 9 3" xfId="50565"/>
    <cellStyle name="Total 2 4 3 9 4" xfId="50566"/>
    <cellStyle name="Total 2 4 3 9 5" xfId="50567"/>
    <cellStyle name="Total 2 4 4" xfId="50568"/>
    <cellStyle name="Total 2 4 4 10" xfId="50569"/>
    <cellStyle name="Total 2 4 4 10 2" xfId="50570"/>
    <cellStyle name="Total 2 4 4 10 3" xfId="50571"/>
    <cellStyle name="Total 2 4 4 10 4" xfId="50572"/>
    <cellStyle name="Total 2 4 4 10 5" xfId="50573"/>
    <cellStyle name="Total 2 4 4 11" xfId="50574"/>
    <cellStyle name="Total 2 4 4 11 2" xfId="50575"/>
    <cellStyle name="Total 2 4 4 11 3" xfId="50576"/>
    <cellStyle name="Total 2 4 4 11 4" xfId="50577"/>
    <cellStyle name="Total 2 4 4 11 5" xfId="50578"/>
    <cellStyle name="Total 2 4 4 12" xfId="50579"/>
    <cellStyle name="Total 2 4 4 12 2" xfId="50580"/>
    <cellStyle name="Total 2 4 4 12 3" xfId="50581"/>
    <cellStyle name="Total 2 4 4 12 4" xfId="50582"/>
    <cellStyle name="Total 2 4 4 12 5" xfId="50583"/>
    <cellStyle name="Total 2 4 4 13" xfId="50584"/>
    <cellStyle name="Total 2 4 4 13 2" xfId="50585"/>
    <cellStyle name="Total 2 4 4 13 3" xfId="50586"/>
    <cellStyle name="Total 2 4 4 13 4" xfId="50587"/>
    <cellStyle name="Total 2 4 4 13 5" xfId="50588"/>
    <cellStyle name="Total 2 4 4 14" xfId="50589"/>
    <cellStyle name="Total 2 4 4 14 2" xfId="50590"/>
    <cellStyle name="Total 2 4 4 14 3" xfId="50591"/>
    <cellStyle name="Total 2 4 4 14 4" xfId="50592"/>
    <cellStyle name="Total 2 4 4 14 5" xfId="50593"/>
    <cellStyle name="Total 2 4 4 15" xfId="50594"/>
    <cellStyle name="Total 2 4 4 15 2" xfId="50595"/>
    <cellStyle name="Total 2 4 4 15 3" xfId="50596"/>
    <cellStyle name="Total 2 4 4 15 4" xfId="50597"/>
    <cellStyle name="Total 2 4 4 15 5" xfId="50598"/>
    <cellStyle name="Total 2 4 4 16" xfId="50599"/>
    <cellStyle name="Total 2 4 4 16 2" xfId="50600"/>
    <cellStyle name="Total 2 4 4 16 3" xfId="50601"/>
    <cellStyle name="Total 2 4 4 16 4" xfId="50602"/>
    <cellStyle name="Total 2 4 4 16 5" xfId="50603"/>
    <cellStyle name="Total 2 4 4 17" xfId="50604"/>
    <cellStyle name="Total 2 4 4 17 2" xfId="50605"/>
    <cellStyle name="Total 2 4 4 17 3" xfId="50606"/>
    <cellStyle name="Total 2 4 4 17 4" xfId="50607"/>
    <cellStyle name="Total 2 4 4 17 5" xfId="50608"/>
    <cellStyle name="Total 2 4 4 18" xfId="50609"/>
    <cellStyle name="Total 2 4 4 18 2" xfId="50610"/>
    <cellStyle name="Total 2 4 4 18 3" xfId="50611"/>
    <cellStyle name="Total 2 4 4 18 4" xfId="50612"/>
    <cellStyle name="Total 2 4 4 18 5" xfId="50613"/>
    <cellStyle name="Total 2 4 4 19" xfId="50614"/>
    <cellStyle name="Total 2 4 4 2" xfId="50615"/>
    <cellStyle name="Total 2 4 4 2 10" xfId="50616"/>
    <cellStyle name="Total 2 4 4 2 10 2" xfId="50617"/>
    <cellStyle name="Total 2 4 4 2 10 3" xfId="50618"/>
    <cellStyle name="Total 2 4 4 2 10 4" xfId="50619"/>
    <cellStyle name="Total 2 4 4 2 10 5" xfId="50620"/>
    <cellStyle name="Total 2 4 4 2 11" xfId="50621"/>
    <cellStyle name="Total 2 4 4 2 11 2" xfId="50622"/>
    <cellStyle name="Total 2 4 4 2 11 3" xfId="50623"/>
    <cellStyle name="Total 2 4 4 2 11 4" xfId="50624"/>
    <cellStyle name="Total 2 4 4 2 11 5" xfId="50625"/>
    <cellStyle name="Total 2 4 4 2 12" xfId="50626"/>
    <cellStyle name="Total 2 4 4 2 12 2" xfId="50627"/>
    <cellStyle name="Total 2 4 4 2 12 3" xfId="50628"/>
    <cellStyle name="Total 2 4 4 2 12 4" xfId="50629"/>
    <cellStyle name="Total 2 4 4 2 12 5" xfId="50630"/>
    <cellStyle name="Total 2 4 4 2 13" xfId="50631"/>
    <cellStyle name="Total 2 4 4 2 13 2" xfId="50632"/>
    <cellStyle name="Total 2 4 4 2 13 3" xfId="50633"/>
    <cellStyle name="Total 2 4 4 2 13 4" xfId="50634"/>
    <cellStyle name="Total 2 4 4 2 13 5" xfId="50635"/>
    <cellStyle name="Total 2 4 4 2 14" xfId="50636"/>
    <cellStyle name="Total 2 4 4 2 14 2" xfId="50637"/>
    <cellStyle name="Total 2 4 4 2 14 3" xfId="50638"/>
    <cellStyle name="Total 2 4 4 2 14 4" xfId="50639"/>
    <cellStyle name="Total 2 4 4 2 14 5" xfId="50640"/>
    <cellStyle name="Total 2 4 4 2 15" xfId="50641"/>
    <cellStyle name="Total 2 4 4 2 15 2" xfId="50642"/>
    <cellStyle name="Total 2 4 4 2 15 3" xfId="50643"/>
    <cellStyle name="Total 2 4 4 2 15 4" xfId="50644"/>
    <cellStyle name="Total 2 4 4 2 15 5" xfId="50645"/>
    <cellStyle name="Total 2 4 4 2 16" xfId="50646"/>
    <cellStyle name="Total 2 4 4 2 16 2" xfId="50647"/>
    <cellStyle name="Total 2 4 4 2 16 3" xfId="50648"/>
    <cellStyle name="Total 2 4 4 2 16 4" xfId="50649"/>
    <cellStyle name="Total 2 4 4 2 16 5" xfId="50650"/>
    <cellStyle name="Total 2 4 4 2 17" xfId="50651"/>
    <cellStyle name="Total 2 4 4 2 17 2" xfId="50652"/>
    <cellStyle name="Total 2 4 4 2 17 3" xfId="50653"/>
    <cellStyle name="Total 2 4 4 2 17 4" xfId="50654"/>
    <cellStyle name="Total 2 4 4 2 17 5" xfId="50655"/>
    <cellStyle name="Total 2 4 4 2 18" xfId="50656"/>
    <cellStyle name="Total 2 4 4 2 18 2" xfId="50657"/>
    <cellStyle name="Total 2 4 4 2 18 3" xfId="50658"/>
    <cellStyle name="Total 2 4 4 2 18 4" xfId="50659"/>
    <cellStyle name="Total 2 4 4 2 18 5" xfId="50660"/>
    <cellStyle name="Total 2 4 4 2 19" xfId="50661"/>
    <cellStyle name="Total 2 4 4 2 2" xfId="50662"/>
    <cellStyle name="Total 2 4 4 2 2 2" xfId="50663"/>
    <cellStyle name="Total 2 4 4 2 2 2 2" xfId="50664"/>
    <cellStyle name="Total 2 4 4 2 2 2 3" xfId="50665"/>
    <cellStyle name="Total 2 4 4 2 2 2 4" xfId="50666"/>
    <cellStyle name="Total 2 4 4 2 2 2 5" xfId="50667"/>
    <cellStyle name="Total 2 4 4 2 2 2 6" xfId="50668"/>
    <cellStyle name="Total 2 4 4 2 2 2 7" xfId="50669"/>
    <cellStyle name="Total 2 4 4 2 2 3" xfId="50670"/>
    <cellStyle name="Total 2 4 4 2 2 4" xfId="50671"/>
    <cellStyle name="Total 2 4 4 2 2 5" xfId="50672"/>
    <cellStyle name="Total 2 4 4 2 3" xfId="50673"/>
    <cellStyle name="Total 2 4 4 2 3 2" xfId="50674"/>
    <cellStyle name="Total 2 4 4 2 3 2 2" xfId="50675"/>
    <cellStyle name="Total 2 4 4 2 3 2 3" xfId="50676"/>
    <cellStyle name="Total 2 4 4 2 3 2 4" xfId="50677"/>
    <cellStyle name="Total 2 4 4 2 3 2 5" xfId="50678"/>
    <cellStyle name="Total 2 4 4 2 3 2 6" xfId="50679"/>
    <cellStyle name="Total 2 4 4 2 3 2 7" xfId="50680"/>
    <cellStyle name="Total 2 4 4 2 3 3" xfId="50681"/>
    <cellStyle name="Total 2 4 4 2 3 4" xfId="50682"/>
    <cellStyle name="Total 2 4 4 2 3 5" xfId="50683"/>
    <cellStyle name="Total 2 4 4 2 4" xfId="50684"/>
    <cellStyle name="Total 2 4 4 2 4 2" xfId="50685"/>
    <cellStyle name="Total 2 4 4 2 4 2 2" xfId="50686"/>
    <cellStyle name="Total 2 4 4 2 4 2 3" xfId="50687"/>
    <cellStyle name="Total 2 4 4 2 4 2 4" xfId="50688"/>
    <cellStyle name="Total 2 4 4 2 4 2 5" xfId="50689"/>
    <cellStyle name="Total 2 4 4 2 4 2 6" xfId="50690"/>
    <cellStyle name="Total 2 4 4 2 4 2 7" xfId="50691"/>
    <cellStyle name="Total 2 4 4 2 4 3" xfId="50692"/>
    <cellStyle name="Total 2 4 4 2 4 4" xfId="50693"/>
    <cellStyle name="Total 2 4 4 2 4 5" xfId="50694"/>
    <cellStyle name="Total 2 4 4 2 5" xfId="50695"/>
    <cellStyle name="Total 2 4 4 2 5 2" xfId="50696"/>
    <cellStyle name="Total 2 4 4 2 5 3" xfId="50697"/>
    <cellStyle name="Total 2 4 4 2 5 4" xfId="50698"/>
    <cellStyle name="Total 2 4 4 2 5 5" xfId="50699"/>
    <cellStyle name="Total 2 4 4 2 5 6" xfId="50700"/>
    <cellStyle name="Total 2 4 4 2 5 7" xfId="50701"/>
    <cellStyle name="Total 2 4 4 2 5 8" xfId="50702"/>
    <cellStyle name="Total 2 4 4 2 6" xfId="50703"/>
    <cellStyle name="Total 2 4 4 2 6 2" xfId="50704"/>
    <cellStyle name="Total 2 4 4 2 6 3" xfId="50705"/>
    <cellStyle name="Total 2 4 4 2 6 4" xfId="50706"/>
    <cellStyle name="Total 2 4 4 2 6 5" xfId="50707"/>
    <cellStyle name="Total 2 4 4 2 6 6" xfId="50708"/>
    <cellStyle name="Total 2 4 4 2 6 7" xfId="50709"/>
    <cellStyle name="Total 2 4 4 2 7" xfId="50710"/>
    <cellStyle name="Total 2 4 4 2 7 2" xfId="50711"/>
    <cellStyle name="Total 2 4 4 2 7 3" xfId="50712"/>
    <cellStyle name="Total 2 4 4 2 7 4" xfId="50713"/>
    <cellStyle name="Total 2 4 4 2 7 5" xfId="50714"/>
    <cellStyle name="Total 2 4 4 2 8" xfId="50715"/>
    <cellStyle name="Total 2 4 4 2 8 2" xfId="50716"/>
    <cellStyle name="Total 2 4 4 2 8 3" xfId="50717"/>
    <cellStyle name="Total 2 4 4 2 8 4" xfId="50718"/>
    <cellStyle name="Total 2 4 4 2 8 5" xfId="50719"/>
    <cellStyle name="Total 2 4 4 2 9" xfId="50720"/>
    <cellStyle name="Total 2 4 4 2 9 2" xfId="50721"/>
    <cellStyle name="Total 2 4 4 2 9 3" xfId="50722"/>
    <cellStyle name="Total 2 4 4 2 9 4" xfId="50723"/>
    <cellStyle name="Total 2 4 4 2 9 5" xfId="50724"/>
    <cellStyle name="Total 2 4 4 3" xfId="50725"/>
    <cellStyle name="Total 2 4 4 3 10" xfId="50726"/>
    <cellStyle name="Total 2 4 4 3 2" xfId="50727"/>
    <cellStyle name="Total 2 4 4 3 2 2" xfId="50728"/>
    <cellStyle name="Total 2 4 4 3 2 2 2" xfId="50729"/>
    <cellStyle name="Total 2 4 4 3 2 2 3" xfId="50730"/>
    <cellStyle name="Total 2 4 4 3 2 2 4" xfId="50731"/>
    <cellStyle name="Total 2 4 4 3 2 2 5" xfId="50732"/>
    <cellStyle name="Total 2 4 4 3 2 2 6" xfId="50733"/>
    <cellStyle name="Total 2 4 4 3 2 2 7" xfId="50734"/>
    <cellStyle name="Total 2 4 4 3 2 3" xfId="50735"/>
    <cellStyle name="Total 2 4 4 3 2 4" xfId="50736"/>
    <cellStyle name="Total 2 4 4 3 3" xfId="50737"/>
    <cellStyle name="Total 2 4 4 3 3 2" xfId="50738"/>
    <cellStyle name="Total 2 4 4 3 3 2 2" xfId="50739"/>
    <cellStyle name="Total 2 4 4 3 3 2 3" xfId="50740"/>
    <cellStyle name="Total 2 4 4 3 3 2 4" xfId="50741"/>
    <cellStyle name="Total 2 4 4 3 3 2 5" xfId="50742"/>
    <cellStyle name="Total 2 4 4 3 3 2 6" xfId="50743"/>
    <cellStyle name="Total 2 4 4 3 3 2 7" xfId="50744"/>
    <cellStyle name="Total 2 4 4 3 3 3" xfId="50745"/>
    <cellStyle name="Total 2 4 4 3 3 4" xfId="50746"/>
    <cellStyle name="Total 2 4 4 3 4" xfId="50747"/>
    <cellStyle name="Total 2 4 4 3 4 2" xfId="50748"/>
    <cellStyle name="Total 2 4 4 3 4 2 2" xfId="50749"/>
    <cellStyle name="Total 2 4 4 3 4 2 3" xfId="50750"/>
    <cellStyle name="Total 2 4 4 3 4 2 4" xfId="50751"/>
    <cellStyle name="Total 2 4 4 3 4 2 5" xfId="50752"/>
    <cellStyle name="Total 2 4 4 3 4 2 6" xfId="50753"/>
    <cellStyle name="Total 2 4 4 3 4 2 7" xfId="50754"/>
    <cellStyle name="Total 2 4 4 3 4 3" xfId="50755"/>
    <cellStyle name="Total 2 4 4 3 4 4" xfId="50756"/>
    <cellStyle name="Total 2 4 4 3 5" xfId="50757"/>
    <cellStyle name="Total 2 4 4 3 5 2" xfId="50758"/>
    <cellStyle name="Total 2 4 4 3 5 3" xfId="50759"/>
    <cellStyle name="Total 2 4 4 3 5 4" xfId="50760"/>
    <cellStyle name="Total 2 4 4 3 5 5" xfId="50761"/>
    <cellStyle name="Total 2 4 4 3 5 6" xfId="50762"/>
    <cellStyle name="Total 2 4 4 3 5 7" xfId="50763"/>
    <cellStyle name="Total 2 4 4 3 5 8" xfId="50764"/>
    <cellStyle name="Total 2 4 4 3 6" xfId="50765"/>
    <cellStyle name="Total 2 4 4 3 6 2" xfId="50766"/>
    <cellStyle name="Total 2 4 4 3 6 3" xfId="50767"/>
    <cellStyle name="Total 2 4 4 3 6 4" xfId="50768"/>
    <cellStyle name="Total 2 4 4 3 6 5" xfId="50769"/>
    <cellStyle name="Total 2 4 4 3 6 6" xfId="50770"/>
    <cellStyle name="Total 2 4 4 3 6 7" xfId="50771"/>
    <cellStyle name="Total 2 4 4 3 7" xfId="50772"/>
    <cellStyle name="Total 2 4 4 3 8" xfId="50773"/>
    <cellStyle name="Total 2 4 4 3 9" xfId="50774"/>
    <cellStyle name="Total 2 4 4 4" xfId="50775"/>
    <cellStyle name="Total 2 4 4 4 2" xfId="50776"/>
    <cellStyle name="Total 2 4 4 4 2 2" xfId="50777"/>
    <cellStyle name="Total 2 4 4 4 2 3" xfId="50778"/>
    <cellStyle name="Total 2 4 4 4 2 4" xfId="50779"/>
    <cellStyle name="Total 2 4 4 4 2 5" xfId="50780"/>
    <cellStyle name="Total 2 4 4 4 2 6" xfId="50781"/>
    <cellStyle name="Total 2 4 4 4 2 7" xfId="50782"/>
    <cellStyle name="Total 2 4 4 4 3" xfId="50783"/>
    <cellStyle name="Total 2 4 4 4 4" xfId="50784"/>
    <cellStyle name="Total 2 4 4 4 5" xfId="50785"/>
    <cellStyle name="Total 2 4 4 5" xfId="50786"/>
    <cellStyle name="Total 2 4 4 5 2" xfId="50787"/>
    <cellStyle name="Total 2 4 4 5 2 2" xfId="50788"/>
    <cellStyle name="Total 2 4 4 5 2 3" xfId="50789"/>
    <cellStyle name="Total 2 4 4 5 2 4" xfId="50790"/>
    <cellStyle name="Total 2 4 4 5 2 5" xfId="50791"/>
    <cellStyle name="Total 2 4 4 5 2 6" xfId="50792"/>
    <cellStyle name="Total 2 4 4 5 2 7" xfId="50793"/>
    <cellStyle name="Total 2 4 4 5 3" xfId="50794"/>
    <cellStyle name="Total 2 4 4 5 4" xfId="50795"/>
    <cellStyle name="Total 2 4 4 5 5" xfId="50796"/>
    <cellStyle name="Total 2 4 4 6" xfId="50797"/>
    <cellStyle name="Total 2 4 4 6 2" xfId="50798"/>
    <cellStyle name="Total 2 4 4 6 2 2" xfId="50799"/>
    <cellStyle name="Total 2 4 4 6 2 3" xfId="50800"/>
    <cellStyle name="Total 2 4 4 6 2 4" xfId="50801"/>
    <cellStyle name="Total 2 4 4 6 2 5" xfId="50802"/>
    <cellStyle name="Total 2 4 4 6 2 6" xfId="50803"/>
    <cellStyle name="Total 2 4 4 6 2 7" xfId="50804"/>
    <cellStyle name="Total 2 4 4 6 3" xfId="50805"/>
    <cellStyle name="Total 2 4 4 6 4" xfId="50806"/>
    <cellStyle name="Total 2 4 4 6 5" xfId="50807"/>
    <cellStyle name="Total 2 4 4 7" xfId="50808"/>
    <cellStyle name="Total 2 4 4 7 2" xfId="50809"/>
    <cellStyle name="Total 2 4 4 7 2 2" xfId="50810"/>
    <cellStyle name="Total 2 4 4 7 2 3" xfId="50811"/>
    <cellStyle name="Total 2 4 4 7 2 4" xfId="50812"/>
    <cellStyle name="Total 2 4 4 7 2 5" xfId="50813"/>
    <cellStyle name="Total 2 4 4 7 2 6" xfId="50814"/>
    <cellStyle name="Total 2 4 4 7 2 7" xfId="50815"/>
    <cellStyle name="Total 2 4 4 7 3" xfId="50816"/>
    <cellStyle name="Total 2 4 4 7 4" xfId="50817"/>
    <cellStyle name="Total 2 4 4 7 5" xfId="50818"/>
    <cellStyle name="Total 2 4 4 8" xfId="50819"/>
    <cellStyle name="Total 2 4 4 8 2" xfId="50820"/>
    <cellStyle name="Total 2 4 4 8 3" xfId="50821"/>
    <cellStyle name="Total 2 4 4 8 4" xfId="50822"/>
    <cellStyle name="Total 2 4 4 8 5" xfId="50823"/>
    <cellStyle name="Total 2 4 4 8 6" xfId="50824"/>
    <cellStyle name="Total 2 4 4 8 7" xfId="50825"/>
    <cellStyle name="Total 2 4 4 8 8" xfId="50826"/>
    <cellStyle name="Total 2 4 4 9" xfId="50827"/>
    <cellStyle name="Total 2 4 4 9 2" xfId="50828"/>
    <cellStyle name="Total 2 4 4 9 3" xfId="50829"/>
    <cellStyle name="Total 2 4 4 9 4" xfId="50830"/>
    <cellStyle name="Total 2 4 4 9 5" xfId="50831"/>
    <cellStyle name="Total 2 4 4 9 6" xfId="50832"/>
    <cellStyle name="Total 2 4 4 9 7" xfId="50833"/>
    <cellStyle name="Total 2 4 5" xfId="50834"/>
    <cellStyle name="Total 2 4 5 10" xfId="50835"/>
    <cellStyle name="Total 2 4 5 10 2" xfId="50836"/>
    <cellStyle name="Total 2 4 5 10 3" xfId="50837"/>
    <cellStyle name="Total 2 4 5 10 4" xfId="50838"/>
    <cellStyle name="Total 2 4 5 10 5" xfId="50839"/>
    <cellStyle name="Total 2 4 5 11" xfId="50840"/>
    <cellStyle name="Total 2 4 5 11 2" xfId="50841"/>
    <cellStyle name="Total 2 4 5 11 3" xfId="50842"/>
    <cellStyle name="Total 2 4 5 11 4" xfId="50843"/>
    <cellStyle name="Total 2 4 5 11 5" xfId="50844"/>
    <cellStyle name="Total 2 4 5 12" xfId="50845"/>
    <cellStyle name="Total 2 4 5 12 2" xfId="50846"/>
    <cellStyle name="Total 2 4 5 12 3" xfId="50847"/>
    <cellStyle name="Total 2 4 5 12 4" xfId="50848"/>
    <cellStyle name="Total 2 4 5 12 5" xfId="50849"/>
    <cellStyle name="Total 2 4 5 13" xfId="50850"/>
    <cellStyle name="Total 2 4 5 13 2" xfId="50851"/>
    <cellStyle name="Total 2 4 5 13 3" xfId="50852"/>
    <cellStyle name="Total 2 4 5 13 4" xfId="50853"/>
    <cellStyle name="Total 2 4 5 13 5" xfId="50854"/>
    <cellStyle name="Total 2 4 5 14" xfId="50855"/>
    <cellStyle name="Total 2 4 5 14 2" xfId="50856"/>
    <cellStyle name="Total 2 4 5 14 3" xfId="50857"/>
    <cellStyle name="Total 2 4 5 14 4" xfId="50858"/>
    <cellStyle name="Total 2 4 5 14 5" xfId="50859"/>
    <cellStyle name="Total 2 4 5 15" xfId="50860"/>
    <cellStyle name="Total 2 4 5 15 2" xfId="50861"/>
    <cellStyle name="Total 2 4 5 15 3" xfId="50862"/>
    <cellStyle name="Total 2 4 5 15 4" xfId="50863"/>
    <cellStyle name="Total 2 4 5 15 5" xfId="50864"/>
    <cellStyle name="Total 2 4 5 16" xfId="50865"/>
    <cellStyle name="Total 2 4 5 16 2" xfId="50866"/>
    <cellStyle name="Total 2 4 5 16 3" xfId="50867"/>
    <cellStyle name="Total 2 4 5 16 4" xfId="50868"/>
    <cellStyle name="Total 2 4 5 16 5" xfId="50869"/>
    <cellStyle name="Total 2 4 5 17" xfId="50870"/>
    <cellStyle name="Total 2 4 5 17 2" xfId="50871"/>
    <cellStyle name="Total 2 4 5 17 3" xfId="50872"/>
    <cellStyle name="Total 2 4 5 17 4" xfId="50873"/>
    <cellStyle name="Total 2 4 5 17 5" xfId="50874"/>
    <cellStyle name="Total 2 4 5 18" xfId="50875"/>
    <cellStyle name="Total 2 4 5 18 2" xfId="50876"/>
    <cellStyle name="Total 2 4 5 18 3" xfId="50877"/>
    <cellStyle name="Total 2 4 5 18 4" xfId="50878"/>
    <cellStyle name="Total 2 4 5 18 5" xfId="50879"/>
    <cellStyle name="Total 2 4 5 19" xfId="50880"/>
    <cellStyle name="Total 2 4 5 2" xfId="50881"/>
    <cellStyle name="Total 2 4 5 2 10" xfId="50882"/>
    <cellStyle name="Total 2 4 5 2 10 2" xfId="50883"/>
    <cellStyle name="Total 2 4 5 2 10 3" xfId="50884"/>
    <cellStyle name="Total 2 4 5 2 10 4" xfId="50885"/>
    <cellStyle name="Total 2 4 5 2 10 5" xfId="50886"/>
    <cellStyle name="Total 2 4 5 2 11" xfId="50887"/>
    <cellStyle name="Total 2 4 5 2 11 2" xfId="50888"/>
    <cellStyle name="Total 2 4 5 2 11 3" xfId="50889"/>
    <cellStyle name="Total 2 4 5 2 11 4" xfId="50890"/>
    <cellStyle name="Total 2 4 5 2 11 5" xfId="50891"/>
    <cellStyle name="Total 2 4 5 2 12" xfId="50892"/>
    <cellStyle name="Total 2 4 5 2 12 2" xfId="50893"/>
    <cellStyle name="Total 2 4 5 2 12 3" xfId="50894"/>
    <cellStyle name="Total 2 4 5 2 12 4" xfId="50895"/>
    <cellStyle name="Total 2 4 5 2 12 5" xfId="50896"/>
    <cellStyle name="Total 2 4 5 2 13" xfId="50897"/>
    <cellStyle name="Total 2 4 5 2 13 2" xfId="50898"/>
    <cellStyle name="Total 2 4 5 2 13 3" xfId="50899"/>
    <cellStyle name="Total 2 4 5 2 13 4" xfId="50900"/>
    <cellStyle name="Total 2 4 5 2 13 5" xfId="50901"/>
    <cellStyle name="Total 2 4 5 2 14" xfId="50902"/>
    <cellStyle name="Total 2 4 5 2 14 2" xfId="50903"/>
    <cellStyle name="Total 2 4 5 2 14 3" xfId="50904"/>
    <cellStyle name="Total 2 4 5 2 14 4" xfId="50905"/>
    <cellStyle name="Total 2 4 5 2 14 5" xfId="50906"/>
    <cellStyle name="Total 2 4 5 2 15" xfId="50907"/>
    <cellStyle name="Total 2 4 5 2 15 2" xfId="50908"/>
    <cellStyle name="Total 2 4 5 2 15 3" xfId="50909"/>
    <cellStyle name="Total 2 4 5 2 15 4" xfId="50910"/>
    <cellStyle name="Total 2 4 5 2 15 5" xfId="50911"/>
    <cellStyle name="Total 2 4 5 2 16" xfId="50912"/>
    <cellStyle name="Total 2 4 5 2 16 2" xfId="50913"/>
    <cellStyle name="Total 2 4 5 2 16 3" xfId="50914"/>
    <cellStyle name="Total 2 4 5 2 16 4" xfId="50915"/>
    <cellStyle name="Total 2 4 5 2 16 5" xfId="50916"/>
    <cellStyle name="Total 2 4 5 2 17" xfId="50917"/>
    <cellStyle name="Total 2 4 5 2 17 2" xfId="50918"/>
    <cellStyle name="Total 2 4 5 2 17 3" xfId="50919"/>
    <cellStyle name="Total 2 4 5 2 17 4" xfId="50920"/>
    <cellStyle name="Total 2 4 5 2 17 5" xfId="50921"/>
    <cellStyle name="Total 2 4 5 2 18" xfId="50922"/>
    <cellStyle name="Total 2 4 5 2 18 2" xfId="50923"/>
    <cellStyle name="Total 2 4 5 2 18 3" xfId="50924"/>
    <cellStyle name="Total 2 4 5 2 18 4" xfId="50925"/>
    <cellStyle name="Total 2 4 5 2 18 5" xfId="50926"/>
    <cellStyle name="Total 2 4 5 2 19" xfId="50927"/>
    <cellStyle name="Total 2 4 5 2 2" xfId="50928"/>
    <cellStyle name="Total 2 4 5 2 2 2" xfId="50929"/>
    <cellStyle name="Total 2 4 5 2 2 2 2" xfId="50930"/>
    <cellStyle name="Total 2 4 5 2 2 2 3" xfId="50931"/>
    <cellStyle name="Total 2 4 5 2 2 2 4" xfId="50932"/>
    <cellStyle name="Total 2 4 5 2 2 2 5" xfId="50933"/>
    <cellStyle name="Total 2 4 5 2 2 2 6" xfId="50934"/>
    <cellStyle name="Total 2 4 5 2 2 2 7" xfId="50935"/>
    <cellStyle name="Total 2 4 5 2 2 3" xfId="50936"/>
    <cellStyle name="Total 2 4 5 2 2 4" xfId="50937"/>
    <cellStyle name="Total 2 4 5 2 2 5" xfId="50938"/>
    <cellStyle name="Total 2 4 5 2 3" xfId="50939"/>
    <cellStyle name="Total 2 4 5 2 3 2" xfId="50940"/>
    <cellStyle name="Total 2 4 5 2 3 2 2" xfId="50941"/>
    <cellStyle name="Total 2 4 5 2 3 2 3" xfId="50942"/>
    <cellStyle name="Total 2 4 5 2 3 2 4" xfId="50943"/>
    <cellStyle name="Total 2 4 5 2 3 2 5" xfId="50944"/>
    <cellStyle name="Total 2 4 5 2 3 2 6" xfId="50945"/>
    <cellStyle name="Total 2 4 5 2 3 2 7" xfId="50946"/>
    <cellStyle name="Total 2 4 5 2 3 3" xfId="50947"/>
    <cellStyle name="Total 2 4 5 2 3 4" xfId="50948"/>
    <cellStyle name="Total 2 4 5 2 3 5" xfId="50949"/>
    <cellStyle name="Total 2 4 5 2 4" xfId="50950"/>
    <cellStyle name="Total 2 4 5 2 4 2" xfId="50951"/>
    <cellStyle name="Total 2 4 5 2 4 2 2" xfId="50952"/>
    <cellStyle name="Total 2 4 5 2 4 2 3" xfId="50953"/>
    <cellStyle name="Total 2 4 5 2 4 2 4" xfId="50954"/>
    <cellStyle name="Total 2 4 5 2 4 2 5" xfId="50955"/>
    <cellStyle name="Total 2 4 5 2 4 2 6" xfId="50956"/>
    <cellStyle name="Total 2 4 5 2 4 2 7" xfId="50957"/>
    <cellStyle name="Total 2 4 5 2 4 3" xfId="50958"/>
    <cellStyle name="Total 2 4 5 2 4 4" xfId="50959"/>
    <cellStyle name="Total 2 4 5 2 4 5" xfId="50960"/>
    <cellStyle name="Total 2 4 5 2 5" xfId="50961"/>
    <cellStyle name="Total 2 4 5 2 5 2" xfId="50962"/>
    <cellStyle name="Total 2 4 5 2 5 3" xfId="50963"/>
    <cellStyle name="Total 2 4 5 2 5 4" xfId="50964"/>
    <cellStyle name="Total 2 4 5 2 5 5" xfId="50965"/>
    <cellStyle name="Total 2 4 5 2 5 6" xfId="50966"/>
    <cellStyle name="Total 2 4 5 2 5 7" xfId="50967"/>
    <cellStyle name="Total 2 4 5 2 5 8" xfId="50968"/>
    <cellStyle name="Total 2 4 5 2 6" xfId="50969"/>
    <cellStyle name="Total 2 4 5 2 6 2" xfId="50970"/>
    <cellStyle name="Total 2 4 5 2 6 3" xfId="50971"/>
    <cellStyle name="Total 2 4 5 2 6 4" xfId="50972"/>
    <cellStyle name="Total 2 4 5 2 6 5" xfId="50973"/>
    <cellStyle name="Total 2 4 5 2 6 6" xfId="50974"/>
    <cellStyle name="Total 2 4 5 2 6 7" xfId="50975"/>
    <cellStyle name="Total 2 4 5 2 7" xfId="50976"/>
    <cellStyle name="Total 2 4 5 2 7 2" xfId="50977"/>
    <cellStyle name="Total 2 4 5 2 7 3" xfId="50978"/>
    <cellStyle name="Total 2 4 5 2 7 4" xfId="50979"/>
    <cellStyle name="Total 2 4 5 2 7 5" xfId="50980"/>
    <cellStyle name="Total 2 4 5 2 8" xfId="50981"/>
    <cellStyle name="Total 2 4 5 2 8 2" xfId="50982"/>
    <cellStyle name="Total 2 4 5 2 8 3" xfId="50983"/>
    <cellStyle name="Total 2 4 5 2 8 4" xfId="50984"/>
    <cellStyle name="Total 2 4 5 2 8 5" xfId="50985"/>
    <cellStyle name="Total 2 4 5 2 9" xfId="50986"/>
    <cellStyle name="Total 2 4 5 2 9 2" xfId="50987"/>
    <cellStyle name="Total 2 4 5 2 9 3" xfId="50988"/>
    <cellStyle name="Total 2 4 5 2 9 4" xfId="50989"/>
    <cellStyle name="Total 2 4 5 2 9 5" xfId="50990"/>
    <cellStyle name="Total 2 4 5 3" xfId="50991"/>
    <cellStyle name="Total 2 4 5 3 10" xfId="50992"/>
    <cellStyle name="Total 2 4 5 3 2" xfId="50993"/>
    <cellStyle name="Total 2 4 5 3 2 2" xfId="50994"/>
    <cellStyle name="Total 2 4 5 3 2 2 2" xfId="50995"/>
    <cellStyle name="Total 2 4 5 3 2 2 3" xfId="50996"/>
    <cellStyle name="Total 2 4 5 3 2 2 4" xfId="50997"/>
    <cellStyle name="Total 2 4 5 3 2 2 5" xfId="50998"/>
    <cellStyle name="Total 2 4 5 3 2 2 6" xfId="50999"/>
    <cellStyle name="Total 2 4 5 3 2 2 7" xfId="51000"/>
    <cellStyle name="Total 2 4 5 3 2 3" xfId="51001"/>
    <cellStyle name="Total 2 4 5 3 2 4" xfId="51002"/>
    <cellStyle name="Total 2 4 5 3 3" xfId="51003"/>
    <cellStyle name="Total 2 4 5 3 3 2" xfId="51004"/>
    <cellStyle name="Total 2 4 5 3 3 2 2" xfId="51005"/>
    <cellStyle name="Total 2 4 5 3 3 2 3" xfId="51006"/>
    <cellStyle name="Total 2 4 5 3 3 2 4" xfId="51007"/>
    <cellStyle name="Total 2 4 5 3 3 2 5" xfId="51008"/>
    <cellStyle name="Total 2 4 5 3 3 2 6" xfId="51009"/>
    <cellStyle name="Total 2 4 5 3 3 2 7" xfId="51010"/>
    <cellStyle name="Total 2 4 5 3 3 3" xfId="51011"/>
    <cellStyle name="Total 2 4 5 3 3 4" xfId="51012"/>
    <cellStyle name="Total 2 4 5 3 4" xfId="51013"/>
    <cellStyle name="Total 2 4 5 3 4 2" xfId="51014"/>
    <cellStyle name="Total 2 4 5 3 4 2 2" xfId="51015"/>
    <cellStyle name="Total 2 4 5 3 4 2 3" xfId="51016"/>
    <cellStyle name="Total 2 4 5 3 4 2 4" xfId="51017"/>
    <cellStyle name="Total 2 4 5 3 4 2 5" xfId="51018"/>
    <cellStyle name="Total 2 4 5 3 4 2 6" xfId="51019"/>
    <cellStyle name="Total 2 4 5 3 4 2 7" xfId="51020"/>
    <cellStyle name="Total 2 4 5 3 4 3" xfId="51021"/>
    <cellStyle name="Total 2 4 5 3 4 4" xfId="51022"/>
    <cellStyle name="Total 2 4 5 3 5" xfId="51023"/>
    <cellStyle name="Total 2 4 5 3 5 2" xfId="51024"/>
    <cellStyle name="Total 2 4 5 3 5 3" xfId="51025"/>
    <cellStyle name="Total 2 4 5 3 5 4" xfId="51026"/>
    <cellStyle name="Total 2 4 5 3 5 5" xfId="51027"/>
    <cellStyle name="Total 2 4 5 3 5 6" xfId="51028"/>
    <cellStyle name="Total 2 4 5 3 5 7" xfId="51029"/>
    <cellStyle name="Total 2 4 5 3 5 8" xfId="51030"/>
    <cellStyle name="Total 2 4 5 3 6" xfId="51031"/>
    <cellStyle name="Total 2 4 5 3 6 2" xfId="51032"/>
    <cellStyle name="Total 2 4 5 3 6 3" xfId="51033"/>
    <cellStyle name="Total 2 4 5 3 6 4" xfId="51034"/>
    <cellStyle name="Total 2 4 5 3 6 5" xfId="51035"/>
    <cellStyle name="Total 2 4 5 3 6 6" xfId="51036"/>
    <cellStyle name="Total 2 4 5 3 6 7" xfId="51037"/>
    <cellStyle name="Total 2 4 5 3 7" xfId="51038"/>
    <cellStyle name="Total 2 4 5 3 8" xfId="51039"/>
    <cellStyle name="Total 2 4 5 3 9" xfId="51040"/>
    <cellStyle name="Total 2 4 5 4" xfId="51041"/>
    <cellStyle name="Total 2 4 5 4 2" xfId="51042"/>
    <cellStyle name="Total 2 4 5 4 2 2" xfId="51043"/>
    <cellStyle name="Total 2 4 5 4 2 3" xfId="51044"/>
    <cellStyle name="Total 2 4 5 4 2 4" xfId="51045"/>
    <cellStyle name="Total 2 4 5 4 2 5" xfId="51046"/>
    <cellStyle name="Total 2 4 5 4 2 6" xfId="51047"/>
    <cellStyle name="Total 2 4 5 4 2 7" xfId="51048"/>
    <cellStyle name="Total 2 4 5 4 3" xfId="51049"/>
    <cellStyle name="Total 2 4 5 4 4" xfId="51050"/>
    <cellStyle name="Total 2 4 5 4 5" xfId="51051"/>
    <cellStyle name="Total 2 4 5 5" xfId="51052"/>
    <cellStyle name="Total 2 4 5 5 2" xfId="51053"/>
    <cellStyle name="Total 2 4 5 5 2 2" xfId="51054"/>
    <cellStyle name="Total 2 4 5 5 2 3" xfId="51055"/>
    <cellStyle name="Total 2 4 5 5 2 4" xfId="51056"/>
    <cellStyle name="Total 2 4 5 5 2 5" xfId="51057"/>
    <cellStyle name="Total 2 4 5 5 2 6" xfId="51058"/>
    <cellStyle name="Total 2 4 5 5 2 7" xfId="51059"/>
    <cellStyle name="Total 2 4 5 5 3" xfId="51060"/>
    <cellStyle name="Total 2 4 5 5 4" xfId="51061"/>
    <cellStyle name="Total 2 4 5 5 5" xfId="51062"/>
    <cellStyle name="Total 2 4 5 6" xfId="51063"/>
    <cellStyle name="Total 2 4 5 6 2" xfId="51064"/>
    <cellStyle name="Total 2 4 5 6 2 2" xfId="51065"/>
    <cellStyle name="Total 2 4 5 6 2 3" xfId="51066"/>
    <cellStyle name="Total 2 4 5 6 2 4" xfId="51067"/>
    <cellStyle name="Total 2 4 5 6 2 5" xfId="51068"/>
    <cellStyle name="Total 2 4 5 6 2 6" xfId="51069"/>
    <cellStyle name="Total 2 4 5 6 2 7" xfId="51070"/>
    <cellStyle name="Total 2 4 5 6 3" xfId="51071"/>
    <cellStyle name="Total 2 4 5 6 4" xfId="51072"/>
    <cellStyle name="Total 2 4 5 6 5" xfId="51073"/>
    <cellStyle name="Total 2 4 5 7" xfId="51074"/>
    <cellStyle name="Total 2 4 5 7 2" xfId="51075"/>
    <cellStyle name="Total 2 4 5 7 2 2" xfId="51076"/>
    <cellStyle name="Total 2 4 5 7 2 3" xfId="51077"/>
    <cellStyle name="Total 2 4 5 7 2 4" xfId="51078"/>
    <cellStyle name="Total 2 4 5 7 2 5" xfId="51079"/>
    <cellStyle name="Total 2 4 5 7 2 6" xfId="51080"/>
    <cellStyle name="Total 2 4 5 7 2 7" xfId="51081"/>
    <cellStyle name="Total 2 4 5 7 3" xfId="51082"/>
    <cellStyle name="Total 2 4 5 7 4" xfId="51083"/>
    <cellStyle name="Total 2 4 5 7 5" xfId="51084"/>
    <cellStyle name="Total 2 4 5 8" xfId="51085"/>
    <cellStyle name="Total 2 4 5 8 2" xfId="51086"/>
    <cellStyle name="Total 2 4 5 8 3" xfId="51087"/>
    <cellStyle name="Total 2 4 5 8 4" xfId="51088"/>
    <cellStyle name="Total 2 4 5 8 5" xfId="51089"/>
    <cellStyle name="Total 2 4 5 8 6" xfId="51090"/>
    <cellStyle name="Total 2 4 5 8 7" xfId="51091"/>
    <cellStyle name="Total 2 4 5 8 8" xfId="51092"/>
    <cellStyle name="Total 2 4 5 9" xfId="51093"/>
    <cellStyle name="Total 2 4 5 9 2" xfId="51094"/>
    <cellStyle name="Total 2 4 5 9 3" xfId="51095"/>
    <cellStyle name="Total 2 4 5 9 4" xfId="51096"/>
    <cellStyle name="Total 2 4 5 9 5" xfId="51097"/>
    <cellStyle name="Total 2 4 5 9 6" xfId="51098"/>
    <cellStyle name="Total 2 4 5 9 7" xfId="51099"/>
    <cellStyle name="Total 2 4 6" xfId="51100"/>
    <cellStyle name="Total 2 4 6 10" xfId="51101"/>
    <cellStyle name="Total 2 4 6 10 2" xfId="51102"/>
    <cellStyle name="Total 2 4 6 10 3" xfId="51103"/>
    <cellStyle name="Total 2 4 6 10 4" xfId="51104"/>
    <cellStyle name="Total 2 4 6 10 5" xfId="51105"/>
    <cellStyle name="Total 2 4 6 11" xfId="51106"/>
    <cellStyle name="Total 2 4 6 11 2" xfId="51107"/>
    <cellStyle name="Total 2 4 6 11 3" xfId="51108"/>
    <cellStyle name="Total 2 4 6 11 4" xfId="51109"/>
    <cellStyle name="Total 2 4 6 11 5" xfId="51110"/>
    <cellStyle name="Total 2 4 6 12" xfId="51111"/>
    <cellStyle name="Total 2 4 6 12 2" xfId="51112"/>
    <cellStyle name="Total 2 4 6 12 3" xfId="51113"/>
    <cellStyle name="Total 2 4 6 12 4" xfId="51114"/>
    <cellStyle name="Total 2 4 6 12 5" xfId="51115"/>
    <cellStyle name="Total 2 4 6 13" xfId="51116"/>
    <cellStyle name="Total 2 4 6 13 2" xfId="51117"/>
    <cellStyle name="Total 2 4 6 13 3" xfId="51118"/>
    <cellStyle name="Total 2 4 6 13 4" xfId="51119"/>
    <cellStyle name="Total 2 4 6 13 5" xfId="51120"/>
    <cellStyle name="Total 2 4 6 14" xfId="51121"/>
    <cellStyle name="Total 2 4 6 14 2" xfId="51122"/>
    <cellStyle name="Total 2 4 6 14 3" xfId="51123"/>
    <cellStyle name="Total 2 4 6 14 4" xfId="51124"/>
    <cellStyle name="Total 2 4 6 14 5" xfId="51125"/>
    <cellStyle name="Total 2 4 6 15" xfId="51126"/>
    <cellStyle name="Total 2 4 6 15 2" xfId="51127"/>
    <cellStyle name="Total 2 4 6 15 3" xfId="51128"/>
    <cellStyle name="Total 2 4 6 15 4" xfId="51129"/>
    <cellStyle name="Total 2 4 6 15 5" xfId="51130"/>
    <cellStyle name="Total 2 4 6 16" xfId="51131"/>
    <cellStyle name="Total 2 4 6 16 2" xfId="51132"/>
    <cellStyle name="Total 2 4 6 16 3" xfId="51133"/>
    <cellStyle name="Total 2 4 6 16 4" xfId="51134"/>
    <cellStyle name="Total 2 4 6 16 5" xfId="51135"/>
    <cellStyle name="Total 2 4 6 17" xfId="51136"/>
    <cellStyle name="Total 2 4 6 17 2" xfId="51137"/>
    <cellStyle name="Total 2 4 6 17 3" xfId="51138"/>
    <cellStyle name="Total 2 4 6 17 4" xfId="51139"/>
    <cellStyle name="Total 2 4 6 17 5" xfId="51140"/>
    <cellStyle name="Total 2 4 6 18" xfId="51141"/>
    <cellStyle name="Total 2 4 6 18 2" xfId="51142"/>
    <cellStyle name="Total 2 4 6 18 3" xfId="51143"/>
    <cellStyle name="Total 2 4 6 18 4" xfId="51144"/>
    <cellStyle name="Total 2 4 6 18 5" xfId="51145"/>
    <cellStyle name="Total 2 4 6 19" xfId="51146"/>
    <cellStyle name="Total 2 4 6 2" xfId="51147"/>
    <cellStyle name="Total 2 4 6 2 2" xfId="51148"/>
    <cellStyle name="Total 2 4 6 2 2 2" xfId="51149"/>
    <cellStyle name="Total 2 4 6 2 2 3" xfId="51150"/>
    <cellStyle name="Total 2 4 6 2 2 4" xfId="51151"/>
    <cellStyle name="Total 2 4 6 2 2 5" xfId="51152"/>
    <cellStyle name="Total 2 4 6 2 2 6" xfId="51153"/>
    <cellStyle name="Total 2 4 6 2 2 7" xfId="51154"/>
    <cellStyle name="Total 2 4 6 2 3" xfId="51155"/>
    <cellStyle name="Total 2 4 6 2 4" xfId="51156"/>
    <cellStyle name="Total 2 4 6 2 5" xfId="51157"/>
    <cellStyle name="Total 2 4 6 3" xfId="51158"/>
    <cellStyle name="Total 2 4 6 3 2" xfId="51159"/>
    <cellStyle name="Total 2 4 6 3 2 2" xfId="51160"/>
    <cellStyle name="Total 2 4 6 3 2 3" xfId="51161"/>
    <cellStyle name="Total 2 4 6 3 2 4" xfId="51162"/>
    <cellStyle name="Total 2 4 6 3 2 5" xfId="51163"/>
    <cellStyle name="Total 2 4 6 3 2 6" xfId="51164"/>
    <cellStyle name="Total 2 4 6 3 2 7" xfId="51165"/>
    <cellStyle name="Total 2 4 6 3 3" xfId="51166"/>
    <cellStyle name="Total 2 4 6 3 4" xfId="51167"/>
    <cellStyle name="Total 2 4 6 3 5" xfId="51168"/>
    <cellStyle name="Total 2 4 6 4" xfId="51169"/>
    <cellStyle name="Total 2 4 6 4 2" xfId="51170"/>
    <cellStyle name="Total 2 4 6 4 2 2" xfId="51171"/>
    <cellStyle name="Total 2 4 6 4 2 3" xfId="51172"/>
    <cellStyle name="Total 2 4 6 4 2 4" xfId="51173"/>
    <cellStyle name="Total 2 4 6 4 2 5" xfId="51174"/>
    <cellStyle name="Total 2 4 6 4 2 6" xfId="51175"/>
    <cellStyle name="Total 2 4 6 4 2 7" xfId="51176"/>
    <cellStyle name="Total 2 4 6 4 3" xfId="51177"/>
    <cellStyle name="Total 2 4 6 4 4" xfId="51178"/>
    <cellStyle name="Total 2 4 6 4 5" xfId="51179"/>
    <cellStyle name="Total 2 4 6 5" xfId="51180"/>
    <cellStyle name="Total 2 4 6 5 2" xfId="51181"/>
    <cellStyle name="Total 2 4 6 5 3" xfId="51182"/>
    <cellStyle name="Total 2 4 6 5 4" xfId="51183"/>
    <cellStyle name="Total 2 4 6 5 5" xfId="51184"/>
    <cellStyle name="Total 2 4 6 5 6" xfId="51185"/>
    <cellStyle name="Total 2 4 6 5 7" xfId="51186"/>
    <cellStyle name="Total 2 4 6 5 8" xfId="51187"/>
    <cellStyle name="Total 2 4 6 6" xfId="51188"/>
    <cellStyle name="Total 2 4 6 6 2" xfId="51189"/>
    <cellStyle name="Total 2 4 6 6 3" xfId="51190"/>
    <cellStyle name="Total 2 4 6 6 4" xfId="51191"/>
    <cellStyle name="Total 2 4 6 6 5" xfId="51192"/>
    <cellStyle name="Total 2 4 6 6 6" xfId="51193"/>
    <cellStyle name="Total 2 4 6 6 7" xfId="51194"/>
    <cellStyle name="Total 2 4 6 7" xfId="51195"/>
    <cellStyle name="Total 2 4 6 7 2" xfId="51196"/>
    <cellStyle name="Total 2 4 6 7 3" xfId="51197"/>
    <cellStyle name="Total 2 4 6 7 4" xfId="51198"/>
    <cellStyle name="Total 2 4 6 7 5" xfId="51199"/>
    <cellStyle name="Total 2 4 6 8" xfId="51200"/>
    <cellStyle name="Total 2 4 6 8 2" xfId="51201"/>
    <cellStyle name="Total 2 4 6 8 3" xfId="51202"/>
    <cellStyle name="Total 2 4 6 8 4" xfId="51203"/>
    <cellStyle name="Total 2 4 6 8 5" xfId="51204"/>
    <cellStyle name="Total 2 4 6 9" xfId="51205"/>
    <cellStyle name="Total 2 4 6 9 2" xfId="51206"/>
    <cellStyle name="Total 2 4 6 9 3" xfId="51207"/>
    <cellStyle name="Total 2 4 6 9 4" xfId="51208"/>
    <cellStyle name="Total 2 4 6 9 5" xfId="51209"/>
    <cellStyle name="Total 2 4 7" xfId="51210"/>
    <cellStyle name="Total 2 4 7 10" xfId="51211"/>
    <cellStyle name="Total 2 4 7 2" xfId="51212"/>
    <cellStyle name="Total 2 4 7 2 2" xfId="51213"/>
    <cellStyle name="Total 2 4 7 2 2 2" xfId="51214"/>
    <cellStyle name="Total 2 4 7 2 2 3" xfId="51215"/>
    <cellStyle name="Total 2 4 7 2 2 4" xfId="51216"/>
    <cellStyle name="Total 2 4 7 2 2 5" xfId="51217"/>
    <cellStyle name="Total 2 4 7 2 2 6" xfId="51218"/>
    <cellStyle name="Total 2 4 7 2 2 7" xfId="51219"/>
    <cellStyle name="Total 2 4 7 2 3" xfId="51220"/>
    <cellStyle name="Total 2 4 7 2 4" xfId="51221"/>
    <cellStyle name="Total 2 4 7 3" xfId="51222"/>
    <cellStyle name="Total 2 4 7 3 2" xfId="51223"/>
    <cellStyle name="Total 2 4 7 3 2 2" xfId="51224"/>
    <cellStyle name="Total 2 4 7 3 2 3" xfId="51225"/>
    <cellStyle name="Total 2 4 7 3 2 4" xfId="51226"/>
    <cellStyle name="Total 2 4 7 3 2 5" xfId="51227"/>
    <cellStyle name="Total 2 4 7 3 2 6" xfId="51228"/>
    <cellStyle name="Total 2 4 7 3 2 7" xfId="51229"/>
    <cellStyle name="Total 2 4 7 3 3" xfId="51230"/>
    <cellStyle name="Total 2 4 7 3 4" xfId="51231"/>
    <cellStyle name="Total 2 4 7 4" xfId="51232"/>
    <cellStyle name="Total 2 4 7 4 2" xfId="51233"/>
    <cellStyle name="Total 2 4 7 4 2 2" xfId="51234"/>
    <cellStyle name="Total 2 4 7 4 2 3" xfId="51235"/>
    <cellStyle name="Total 2 4 7 4 2 4" xfId="51236"/>
    <cellStyle name="Total 2 4 7 4 2 5" xfId="51237"/>
    <cellStyle name="Total 2 4 7 4 2 6" xfId="51238"/>
    <cellStyle name="Total 2 4 7 4 2 7" xfId="51239"/>
    <cellStyle name="Total 2 4 7 4 3" xfId="51240"/>
    <cellStyle name="Total 2 4 7 4 4" xfId="51241"/>
    <cellStyle name="Total 2 4 7 5" xfId="51242"/>
    <cellStyle name="Total 2 4 7 5 2" xfId="51243"/>
    <cellStyle name="Total 2 4 7 5 3" xfId="51244"/>
    <cellStyle name="Total 2 4 7 5 4" xfId="51245"/>
    <cellStyle name="Total 2 4 7 5 5" xfId="51246"/>
    <cellStyle name="Total 2 4 7 5 6" xfId="51247"/>
    <cellStyle name="Total 2 4 7 5 7" xfId="51248"/>
    <cellStyle name="Total 2 4 7 5 8" xfId="51249"/>
    <cellStyle name="Total 2 4 7 6" xfId="51250"/>
    <cellStyle name="Total 2 4 7 6 2" xfId="51251"/>
    <cellStyle name="Total 2 4 7 6 3" xfId="51252"/>
    <cellStyle name="Total 2 4 7 6 4" xfId="51253"/>
    <cellStyle name="Total 2 4 7 6 5" xfId="51254"/>
    <cellStyle name="Total 2 4 7 6 6" xfId="51255"/>
    <cellStyle name="Total 2 4 7 6 7" xfId="51256"/>
    <cellStyle name="Total 2 4 7 7" xfId="51257"/>
    <cellStyle name="Total 2 4 7 8" xfId="51258"/>
    <cellStyle name="Total 2 4 7 9" xfId="51259"/>
    <cellStyle name="Total 2 4 8" xfId="51260"/>
    <cellStyle name="Total 2 4 8 2" xfId="51261"/>
    <cellStyle name="Total 2 4 8 2 2" xfId="51262"/>
    <cellStyle name="Total 2 4 8 2 3" xfId="51263"/>
    <cellStyle name="Total 2 4 8 2 4" xfId="51264"/>
    <cellStyle name="Total 2 4 8 2 5" xfId="51265"/>
    <cellStyle name="Total 2 4 8 2 6" xfId="51266"/>
    <cellStyle name="Total 2 4 8 2 7" xfId="51267"/>
    <cellStyle name="Total 2 4 8 3" xfId="51268"/>
    <cellStyle name="Total 2 4 8 4" xfId="51269"/>
    <cellStyle name="Total 2 4 8 5" xfId="51270"/>
    <cellStyle name="Total 2 4 9" xfId="51271"/>
    <cellStyle name="Total 2 4 9 2" xfId="51272"/>
    <cellStyle name="Total 2 4 9 2 2" xfId="51273"/>
    <cellStyle name="Total 2 4 9 2 3" xfId="51274"/>
    <cellStyle name="Total 2 4 9 2 4" xfId="51275"/>
    <cellStyle name="Total 2 4 9 2 5" xfId="51276"/>
    <cellStyle name="Total 2 4 9 2 6" xfId="51277"/>
    <cellStyle name="Total 2 4 9 2 7" xfId="51278"/>
    <cellStyle name="Total 2 4 9 3" xfId="51279"/>
    <cellStyle name="Total 2 4 9 4" xfId="51280"/>
    <cellStyle name="Total 2 4 9 5" xfId="51281"/>
    <cellStyle name="Total 2 5" xfId="51282"/>
    <cellStyle name="Total 2 5 10" xfId="51283"/>
    <cellStyle name="Total 2 5 10 2" xfId="51284"/>
    <cellStyle name="Total 2 5 10 2 2" xfId="51285"/>
    <cellStyle name="Total 2 5 10 2 3" xfId="51286"/>
    <cellStyle name="Total 2 5 10 2 4" xfId="51287"/>
    <cellStyle name="Total 2 5 10 2 5" xfId="51288"/>
    <cellStyle name="Total 2 5 10 2 6" xfId="51289"/>
    <cellStyle name="Total 2 5 10 2 7" xfId="51290"/>
    <cellStyle name="Total 2 5 10 3" xfId="51291"/>
    <cellStyle name="Total 2 5 10 4" xfId="51292"/>
    <cellStyle name="Total 2 5 10 5" xfId="51293"/>
    <cellStyle name="Total 2 5 11" xfId="51294"/>
    <cellStyle name="Total 2 5 11 2" xfId="51295"/>
    <cellStyle name="Total 2 5 11 2 2" xfId="51296"/>
    <cellStyle name="Total 2 5 11 2 3" xfId="51297"/>
    <cellStyle name="Total 2 5 11 2 4" xfId="51298"/>
    <cellStyle name="Total 2 5 11 2 5" xfId="51299"/>
    <cellStyle name="Total 2 5 11 2 6" xfId="51300"/>
    <cellStyle name="Total 2 5 11 2 7" xfId="51301"/>
    <cellStyle name="Total 2 5 11 3" xfId="51302"/>
    <cellStyle name="Total 2 5 11 4" xfId="51303"/>
    <cellStyle name="Total 2 5 11 5" xfId="51304"/>
    <cellStyle name="Total 2 5 12" xfId="51305"/>
    <cellStyle name="Total 2 5 12 2" xfId="51306"/>
    <cellStyle name="Total 2 5 12 3" xfId="51307"/>
    <cellStyle name="Total 2 5 12 4" xfId="51308"/>
    <cellStyle name="Total 2 5 12 5" xfId="51309"/>
    <cellStyle name="Total 2 5 12 6" xfId="51310"/>
    <cellStyle name="Total 2 5 12 7" xfId="51311"/>
    <cellStyle name="Total 2 5 12 8" xfId="51312"/>
    <cellStyle name="Total 2 5 13" xfId="51313"/>
    <cellStyle name="Total 2 5 13 2" xfId="51314"/>
    <cellStyle name="Total 2 5 13 3" xfId="51315"/>
    <cellStyle name="Total 2 5 13 4" xfId="51316"/>
    <cellStyle name="Total 2 5 13 5" xfId="51317"/>
    <cellStyle name="Total 2 5 13 6" xfId="51318"/>
    <cellStyle name="Total 2 5 13 7" xfId="51319"/>
    <cellStyle name="Total 2 5 14" xfId="51320"/>
    <cellStyle name="Total 2 5 14 2" xfId="51321"/>
    <cellStyle name="Total 2 5 14 3" xfId="51322"/>
    <cellStyle name="Total 2 5 14 4" xfId="51323"/>
    <cellStyle name="Total 2 5 14 5" xfId="51324"/>
    <cellStyle name="Total 2 5 15" xfId="51325"/>
    <cellStyle name="Total 2 5 15 2" xfId="51326"/>
    <cellStyle name="Total 2 5 15 3" xfId="51327"/>
    <cellStyle name="Total 2 5 15 4" xfId="51328"/>
    <cellStyle name="Total 2 5 15 5" xfId="51329"/>
    <cellStyle name="Total 2 5 16" xfId="51330"/>
    <cellStyle name="Total 2 5 16 2" xfId="51331"/>
    <cellStyle name="Total 2 5 16 3" xfId="51332"/>
    <cellStyle name="Total 2 5 16 4" xfId="51333"/>
    <cellStyle name="Total 2 5 16 5" xfId="51334"/>
    <cellStyle name="Total 2 5 17" xfId="51335"/>
    <cellStyle name="Total 2 5 17 2" xfId="51336"/>
    <cellStyle name="Total 2 5 17 3" xfId="51337"/>
    <cellStyle name="Total 2 5 17 4" xfId="51338"/>
    <cellStyle name="Total 2 5 17 5" xfId="51339"/>
    <cellStyle name="Total 2 5 18" xfId="51340"/>
    <cellStyle name="Total 2 5 18 2" xfId="51341"/>
    <cellStyle name="Total 2 5 18 3" xfId="51342"/>
    <cellStyle name="Total 2 5 18 4" xfId="51343"/>
    <cellStyle name="Total 2 5 18 5" xfId="51344"/>
    <cellStyle name="Total 2 5 19" xfId="51345"/>
    <cellStyle name="Total 2 5 19 2" xfId="51346"/>
    <cellStyle name="Total 2 5 19 3" xfId="51347"/>
    <cellStyle name="Total 2 5 19 4" xfId="51348"/>
    <cellStyle name="Total 2 5 19 5" xfId="51349"/>
    <cellStyle name="Total 2 5 2" xfId="51350"/>
    <cellStyle name="Total 2 5 2 10" xfId="51351"/>
    <cellStyle name="Total 2 5 2 10 2" xfId="51352"/>
    <cellStyle name="Total 2 5 2 10 3" xfId="51353"/>
    <cellStyle name="Total 2 5 2 10 4" xfId="51354"/>
    <cellStyle name="Total 2 5 2 10 5" xfId="51355"/>
    <cellStyle name="Total 2 5 2 10 6" xfId="51356"/>
    <cellStyle name="Total 2 5 2 10 7" xfId="51357"/>
    <cellStyle name="Total 2 5 2 10 8" xfId="51358"/>
    <cellStyle name="Total 2 5 2 11" xfId="51359"/>
    <cellStyle name="Total 2 5 2 11 2" xfId="51360"/>
    <cellStyle name="Total 2 5 2 11 3" xfId="51361"/>
    <cellStyle name="Total 2 5 2 11 4" xfId="51362"/>
    <cellStyle name="Total 2 5 2 11 5" xfId="51363"/>
    <cellStyle name="Total 2 5 2 11 6" xfId="51364"/>
    <cellStyle name="Total 2 5 2 11 7" xfId="51365"/>
    <cellStyle name="Total 2 5 2 12" xfId="51366"/>
    <cellStyle name="Total 2 5 2 12 2" xfId="51367"/>
    <cellStyle name="Total 2 5 2 12 3" xfId="51368"/>
    <cellStyle name="Total 2 5 2 12 4" xfId="51369"/>
    <cellStyle name="Total 2 5 2 12 5" xfId="51370"/>
    <cellStyle name="Total 2 5 2 13" xfId="51371"/>
    <cellStyle name="Total 2 5 2 13 2" xfId="51372"/>
    <cellStyle name="Total 2 5 2 13 3" xfId="51373"/>
    <cellStyle name="Total 2 5 2 13 4" xfId="51374"/>
    <cellStyle name="Total 2 5 2 13 5" xfId="51375"/>
    <cellStyle name="Total 2 5 2 14" xfId="51376"/>
    <cellStyle name="Total 2 5 2 14 2" xfId="51377"/>
    <cellStyle name="Total 2 5 2 14 3" xfId="51378"/>
    <cellStyle name="Total 2 5 2 14 4" xfId="51379"/>
    <cellStyle name="Total 2 5 2 14 5" xfId="51380"/>
    <cellStyle name="Total 2 5 2 15" xfId="51381"/>
    <cellStyle name="Total 2 5 2 15 2" xfId="51382"/>
    <cellStyle name="Total 2 5 2 15 3" xfId="51383"/>
    <cellStyle name="Total 2 5 2 15 4" xfId="51384"/>
    <cellStyle name="Total 2 5 2 15 5" xfId="51385"/>
    <cellStyle name="Total 2 5 2 16" xfId="51386"/>
    <cellStyle name="Total 2 5 2 16 2" xfId="51387"/>
    <cellStyle name="Total 2 5 2 16 3" xfId="51388"/>
    <cellStyle name="Total 2 5 2 16 4" xfId="51389"/>
    <cellStyle name="Total 2 5 2 16 5" xfId="51390"/>
    <cellStyle name="Total 2 5 2 17" xfId="51391"/>
    <cellStyle name="Total 2 5 2 17 2" xfId="51392"/>
    <cellStyle name="Total 2 5 2 17 3" xfId="51393"/>
    <cellStyle name="Total 2 5 2 17 4" xfId="51394"/>
    <cellStyle name="Total 2 5 2 17 5" xfId="51395"/>
    <cellStyle name="Total 2 5 2 18" xfId="51396"/>
    <cellStyle name="Total 2 5 2 2" xfId="51397"/>
    <cellStyle name="Total 2 5 2 2 10" xfId="51398"/>
    <cellStyle name="Total 2 5 2 2 10 2" xfId="51399"/>
    <cellStyle name="Total 2 5 2 2 10 3" xfId="51400"/>
    <cellStyle name="Total 2 5 2 2 10 4" xfId="51401"/>
    <cellStyle name="Total 2 5 2 2 10 5" xfId="51402"/>
    <cellStyle name="Total 2 5 2 2 11" xfId="51403"/>
    <cellStyle name="Total 2 5 2 2 11 2" xfId="51404"/>
    <cellStyle name="Total 2 5 2 2 11 3" xfId="51405"/>
    <cellStyle name="Total 2 5 2 2 11 4" xfId="51406"/>
    <cellStyle name="Total 2 5 2 2 11 5" xfId="51407"/>
    <cellStyle name="Total 2 5 2 2 12" xfId="51408"/>
    <cellStyle name="Total 2 5 2 2 12 2" xfId="51409"/>
    <cellStyle name="Total 2 5 2 2 12 3" xfId="51410"/>
    <cellStyle name="Total 2 5 2 2 12 4" xfId="51411"/>
    <cellStyle name="Total 2 5 2 2 12 5" xfId="51412"/>
    <cellStyle name="Total 2 5 2 2 13" xfId="51413"/>
    <cellStyle name="Total 2 5 2 2 13 2" xfId="51414"/>
    <cellStyle name="Total 2 5 2 2 13 3" xfId="51415"/>
    <cellStyle name="Total 2 5 2 2 13 4" xfId="51416"/>
    <cellStyle name="Total 2 5 2 2 13 5" xfId="51417"/>
    <cellStyle name="Total 2 5 2 2 14" xfId="51418"/>
    <cellStyle name="Total 2 5 2 2 14 2" xfId="51419"/>
    <cellStyle name="Total 2 5 2 2 14 3" xfId="51420"/>
    <cellStyle name="Total 2 5 2 2 14 4" xfId="51421"/>
    <cellStyle name="Total 2 5 2 2 14 5" xfId="51422"/>
    <cellStyle name="Total 2 5 2 2 15" xfId="51423"/>
    <cellStyle name="Total 2 5 2 2 15 2" xfId="51424"/>
    <cellStyle name="Total 2 5 2 2 15 3" xfId="51425"/>
    <cellStyle name="Total 2 5 2 2 15 4" xfId="51426"/>
    <cellStyle name="Total 2 5 2 2 15 5" xfId="51427"/>
    <cellStyle name="Total 2 5 2 2 16" xfId="51428"/>
    <cellStyle name="Total 2 5 2 2 16 2" xfId="51429"/>
    <cellStyle name="Total 2 5 2 2 16 3" xfId="51430"/>
    <cellStyle name="Total 2 5 2 2 16 4" xfId="51431"/>
    <cellStyle name="Total 2 5 2 2 16 5" xfId="51432"/>
    <cellStyle name="Total 2 5 2 2 17" xfId="51433"/>
    <cellStyle name="Total 2 5 2 2 17 2" xfId="51434"/>
    <cellStyle name="Total 2 5 2 2 17 3" xfId="51435"/>
    <cellStyle name="Total 2 5 2 2 17 4" xfId="51436"/>
    <cellStyle name="Total 2 5 2 2 17 5" xfId="51437"/>
    <cellStyle name="Total 2 5 2 2 18" xfId="51438"/>
    <cellStyle name="Total 2 5 2 2 18 2" xfId="51439"/>
    <cellStyle name="Total 2 5 2 2 18 3" xfId="51440"/>
    <cellStyle name="Total 2 5 2 2 18 4" xfId="51441"/>
    <cellStyle name="Total 2 5 2 2 18 5" xfId="51442"/>
    <cellStyle name="Total 2 5 2 2 19" xfId="51443"/>
    <cellStyle name="Total 2 5 2 2 2" xfId="51444"/>
    <cellStyle name="Total 2 5 2 2 2 10" xfId="51445"/>
    <cellStyle name="Total 2 5 2 2 2 10 2" xfId="51446"/>
    <cellStyle name="Total 2 5 2 2 2 10 3" xfId="51447"/>
    <cellStyle name="Total 2 5 2 2 2 10 4" xfId="51448"/>
    <cellStyle name="Total 2 5 2 2 2 10 5" xfId="51449"/>
    <cellStyle name="Total 2 5 2 2 2 11" xfId="51450"/>
    <cellStyle name="Total 2 5 2 2 2 11 2" xfId="51451"/>
    <cellStyle name="Total 2 5 2 2 2 11 3" xfId="51452"/>
    <cellStyle name="Total 2 5 2 2 2 11 4" xfId="51453"/>
    <cellStyle name="Total 2 5 2 2 2 11 5" xfId="51454"/>
    <cellStyle name="Total 2 5 2 2 2 12" xfId="51455"/>
    <cellStyle name="Total 2 5 2 2 2 12 2" xfId="51456"/>
    <cellStyle name="Total 2 5 2 2 2 12 3" xfId="51457"/>
    <cellStyle name="Total 2 5 2 2 2 12 4" xfId="51458"/>
    <cellStyle name="Total 2 5 2 2 2 12 5" xfId="51459"/>
    <cellStyle name="Total 2 5 2 2 2 13" xfId="51460"/>
    <cellStyle name="Total 2 5 2 2 2 13 2" xfId="51461"/>
    <cellStyle name="Total 2 5 2 2 2 13 3" xfId="51462"/>
    <cellStyle name="Total 2 5 2 2 2 13 4" xfId="51463"/>
    <cellStyle name="Total 2 5 2 2 2 13 5" xfId="51464"/>
    <cellStyle name="Total 2 5 2 2 2 14" xfId="51465"/>
    <cellStyle name="Total 2 5 2 2 2 14 2" xfId="51466"/>
    <cellStyle name="Total 2 5 2 2 2 14 3" xfId="51467"/>
    <cellStyle name="Total 2 5 2 2 2 14 4" xfId="51468"/>
    <cellStyle name="Total 2 5 2 2 2 14 5" xfId="51469"/>
    <cellStyle name="Total 2 5 2 2 2 15" xfId="51470"/>
    <cellStyle name="Total 2 5 2 2 2 15 2" xfId="51471"/>
    <cellStyle name="Total 2 5 2 2 2 15 3" xfId="51472"/>
    <cellStyle name="Total 2 5 2 2 2 15 4" xfId="51473"/>
    <cellStyle name="Total 2 5 2 2 2 15 5" xfId="51474"/>
    <cellStyle name="Total 2 5 2 2 2 16" xfId="51475"/>
    <cellStyle name="Total 2 5 2 2 2 16 2" xfId="51476"/>
    <cellStyle name="Total 2 5 2 2 2 16 3" xfId="51477"/>
    <cellStyle name="Total 2 5 2 2 2 16 4" xfId="51478"/>
    <cellStyle name="Total 2 5 2 2 2 16 5" xfId="51479"/>
    <cellStyle name="Total 2 5 2 2 2 17" xfId="51480"/>
    <cellStyle name="Total 2 5 2 2 2 17 2" xfId="51481"/>
    <cellStyle name="Total 2 5 2 2 2 17 3" xfId="51482"/>
    <cellStyle name="Total 2 5 2 2 2 17 4" xfId="51483"/>
    <cellStyle name="Total 2 5 2 2 2 17 5" xfId="51484"/>
    <cellStyle name="Total 2 5 2 2 2 18" xfId="51485"/>
    <cellStyle name="Total 2 5 2 2 2 18 2" xfId="51486"/>
    <cellStyle name="Total 2 5 2 2 2 18 3" xfId="51487"/>
    <cellStyle name="Total 2 5 2 2 2 18 4" xfId="51488"/>
    <cellStyle name="Total 2 5 2 2 2 18 5" xfId="51489"/>
    <cellStyle name="Total 2 5 2 2 2 19" xfId="51490"/>
    <cellStyle name="Total 2 5 2 2 2 2" xfId="51491"/>
    <cellStyle name="Total 2 5 2 2 2 2 2" xfId="51492"/>
    <cellStyle name="Total 2 5 2 2 2 2 2 2" xfId="51493"/>
    <cellStyle name="Total 2 5 2 2 2 2 2 3" xfId="51494"/>
    <cellStyle name="Total 2 5 2 2 2 2 2 4" xfId="51495"/>
    <cellStyle name="Total 2 5 2 2 2 2 2 5" xfId="51496"/>
    <cellStyle name="Total 2 5 2 2 2 2 2 6" xfId="51497"/>
    <cellStyle name="Total 2 5 2 2 2 2 2 7" xfId="51498"/>
    <cellStyle name="Total 2 5 2 2 2 2 3" xfId="51499"/>
    <cellStyle name="Total 2 5 2 2 2 2 4" xfId="51500"/>
    <cellStyle name="Total 2 5 2 2 2 2 5" xfId="51501"/>
    <cellStyle name="Total 2 5 2 2 2 3" xfId="51502"/>
    <cellStyle name="Total 2 5 2 2 2 3 2" xfId="51503"/>
    <cellStyle name="Total 2 5 2 2 2 3 2 2" xfId="51504"/>
    <cellStyle name="Total 2 5 2 2 2 3 2 3" xfId="51505"/>
    <cellStyle name="Total 2 5 2 2 2 3 2 4" xfId="51506"/>
    <cellStyle name="Total 2 5 2 2 2 3 2 5" xfId="51507"/>
    <cellStyle name="Total 2 5 2 2 2 3 2 6" xfId="51508"/>
    <cellStyle name="Total 2 5 2 2 2 3 2 7" xfId="51509"/>
    <cellStyle name="Total 2 5 2 2 2 3 3" xfId="51510"/>
    <cellStyle name="Total 2 5 2 2 2 3 4" xfId="51511"/>
    <cellStyle name="Total 2 5 2 2 2 3 5" xfId="51512"/>
    <cellStyle name="Total 2 5 2 2 2 4" xfId="51513"/>
    <cellStyle name="Total 2 5 2 2 2 4 2" xfId="51514"/>
    <cellStyle name="Total 2 5 2 2 2 4 2 2" xfId="51515"/>
    <cellStyle name="Total 2 5 2 2 2 4 2 3" xfId="51516"/>
    <cellStyle name="Total 2 5 2 2 2 4 2 4" xfId="51517"/>
    <cellStyle name="Total 2 5 2 2 2 4 2 5" xfId="51518"/>
    <cellStyle name="Total 2 5 2 2 2 4 2 6" xfId="51519"/>
    <cellStyle name="Total 2 5 2 2 2 4 2 7" xfId="51520"/>
    <cellStyle name="Total 2 5 2 2 2 4 3" xfId="51521"/>
    <cellStyle name="Total 2 5 2 2 2 4 4" xfId="51522"/>
    <cellStyle name="Total 2 5 2 2 2 4 5" xfId="51523"/>
    <cellStyle name="Total 2 5 2 2 2 5" xfId="51524"/>
    <cellStyle name="Total 2 5 2 2 2 5 2" xfId="51525"/>
    <cellStyle name="Total 2 5 2 2 2 5 3" xfId="51526"/>
    <cellStyle name="Total 2 5 2 2 2 5 4" xfId="51527"/>
    <cellStyle name="Total 2 5 2 2 2 5 5" xfId="51528"/>
    <cellStyle name="Total 2 5 2 2 2 5 6" xfId="51529"/>
    <cellStyle name="Total 2 5 2 2 2 5 7" xfId="51530"/>
    <cellStyle name="Total 2 5 2 2 2 5 8" xfId="51531"/>
    <cellStyle name="Total 2 5 2 2 2 6" xfId="51532"/>
    <cellStyle name="Total 2 5 2 2 2 6 2" xfId="51533"/>
    <cellStyle name="Total 2 5 2 2 2 6 3" xfId="51534"/>
    <cellStyle name="Total 2 5 2 2 2 6 4" xfId="51535"/>
    <cellStyle name="Total 2 5 2 2 2 6 5" xfId="51536"/>
    <cellStyle name="Total 2 5 2 2 2 6 6" xfId="51537"/>
    <cellStyle name="Total 2 5 2 2 2 6 7" xfId="51538"/>
    <cellStyle name="Total 2 5 2 2 2 7" xfId="51539"/>
    <cellStyle name="Total 2 5 2 2 2 7 2" xfId="51540"/>
    <cellStyle name="Total 2 5 2 2 2 7 3" xfId="51541"/>
    <cellStyle name="Total 2 5 2 2 2 7 4" xfId="51542"/>
    <cellStyle name="Total 2 5 2 2 2 7 5" xfId="51543"/>
    <cellStyle name="Total 2 5 2 2 2 8" xfId="51544"/>
    <cellStyle name="Total 2 5 2 2 2 8 2" xfId="51545"/>
    <cellStyle name="Total 2 5 2 2 2 8 3" xfId="51546"/>
    <cellStyle name="Total 2 5 2 2 2 8 4" xfId="51547"/>
    <cellStyle name="Total 2 5 2 2 2 8 5" xfId="51548"/>
    <cellStyle name="Total 2 5 2 2 2 9" xfId="51549"/>
    <cellStyle name="Total 2 5 2 2 2 9 2" xfId="51550"/>
    <cellStyle name="Total 2 5 2 2 2 9 3" xfId="51551"/>
    <cellStyle name="Total 2 5 2 2 2 9 4" xfId="51552"/>
    <cellStyle name="Total 2 5 2 2 2 9 5" xfId="51553"/>
    <cellStyle name="Total 2 5 2 2 3" xfId="51554"/>
    <cellStyle name="Total 2 5 2 2 3 10" xfId="51555"/>
    <cellStyle name="Total 2 5 2 2 3 2" xfId="51556"/>
    <cellStyle name="Total 2 5 2 2 3 2 2" xfId="51557"/>
    <cellStyle name="Total 2 5 2 2 3 2 2 2" xfId="51558"/>
    <cellStyle name="Total 2 5 2 2 3 2 2 3" xfId="51559"/>
    <cellStyle name="Total 2 5 2 2 3 2 2 4" xfId="51560"/>
    <cellStyle name="Total 2 5 2 2 3 2 2 5" xfId="51561"/>
    <cellStyle name="Total 2 5 2 2 3 2 2 6" xfId="51562"/>
    <cellStyle name="Total 2 5 2 2 3 2 2 7" xfId="51563"/>
    <cellStyle name="Total 2 5 2 2 3 2 3" xfId="51564"/>
    <cellStyle name="Total 2 5 2 2 3 2 4" xfId="51565"/>
    <cellStyle name="Total 2 5 2 2 3 3" xfId="51566"/>
    <cellStyle name="Total 2 5 2 2 3 3 2" xfId="51567"/>
    <cellStyle name="Total 2 5 2 2 3 3 2 2" xfId="51568"/>
    <cellStyle name="Total 2 5 2 2 3 3 2 3" xfId="51569"/>
    <cellStyle name="Total 2 5 2 2 3 3 2 4" xfId="51570"/>
    <cellStyle name="Total 2 5 2 2 3 3 2 5" xfId="51571"/>
    <cellStyle name="Total 2 5 2 2 3 3 2 6" xfId="51572"/>
    <cellStyle name="Total 2 5 2 2 3 3 2 7" xfId="51573"/>
    <cellStyle name="Total 2 5 2 2 3 3 3" xfId="51574"/>
    <cellStyle name="Total 2 5 2 2 3 3 4" xfId="51575"/>
    <cellStyle name="Total 2 5 2 2 3 4" xfId="51576"/>
    <cellStyle name="Total 2 5 2 2 3 4 2" xfId="51577"/>
    <cellStyle name="Total 2 5 2 2 3 4 2 2" xfId="51578"/>
    <cellStyle name="Total 2 5 2 2 3 4 2 3" xfId="51579"/>
    <cellStyle name="Total 2 5 2 2 3 4 2 4" xfId="51580"/>
    <cellStyle name="Total 2 5 2 2 3 4 2 5" xfId="51581"/>
    <cellStyle name="Total 2 5 2 2 3 4 2 6" xfId="51582"/>
    <cellStyle name="Total 2 5 2 2 3 4 2 7" xfId="51583"/>
    <cellStyle name="Total 2 5 2 2 3 4 3" xfId="51584"/>
    <cellStyle name="Total 2 5 2 2 3 4 4" xfId="51585"/>
    <cellStyle name="Total 2 5 2 2 3 5" xfId="51586"/>
    <cellStyle name="Total 2 5 2 2 3 5 2" xfId="51587"/>
    <cellStyle name="Total 2 5 2 2 3 5 3" xfId="51588"/>
    <cellStyle name="Total 2 5 2 2 3 5 4" xfId="51589"/>
    <cellStyle name="Total 2 5 2 2 3 5 5" xfId="51590"/>
    <cellStyle name="Total 2 5 2 2 3 5 6" xfId="51591"/>
    <cellStyle name="Total 2 5 2 2 3 5 7" xfId="51592"/>
    <cellStyle name="Total 2 5 2 2 3 5 8" xfId="51593"/>
    <cellStyle name="Total 2 5 2 2 3 6" xfId="51594"/>
    <cellStyle name="Total 2 5 2 2 3 6 2" xfId="51595"/>
    <cellStyle name="Total 2 5 2 2 3 6 3" xfId="51596"/>
    <cellStyle name="Total 2 5 2 2 3 6 4" xfId="51597"/>
    <cellStyle name="Total 2 5 2 2 3 6 5" xfId="51598"/>
    <cellStyle name="Total 2 5 2 2 3 6 6" xfId="51599"/>
    <cellStyle name="Total 2 5 2 2 3 6 7" xfId="51600"/>
    <cellStyle name="Total 2 5 2 2 3 7" xfId="51601"/>
    <cellStyle name="Total 2 5 2 2 3 8" xfId="51602"/>
    <cellStyle name="Total 2 5 2 2 3 9" xfId="51603"/>
    <cellStyle name="Total 2 5 2 2 4" xfId="51604"/>
    <cellStyle name="Total 2 5 2 2 4 2" xfId="51605"/>
    <cellStyle name="Total 2 5 2 2 4 2 2" xfId="51606"/>
    <cellStyle name="Total 2 5 2 2 4 2 3" xfId="51607"/>
    <cellStyle name="Total 2 5 2 2 4 2 4" xfId="51608"/>
    <cellStyle name="Total 2 5 2 2 4 2 5" xfId="51609"/>
    <cellStyle name="Total 2 5 2 2 4 2 6" xfId="51610"/>
    <cellStyle name="Total 2 5 2 2 4 2 7" xfId="51611"/>
    <cellStyle name="Total 2 5 2 2 4 3" xfId="51612"/>
    <cellStyle name="Total 2 5 2 2 4 4" xfId="51613"/>
    <cellStyle name="Total 2 5 2 2 4 5" xfId="51614"/>
    <cellStyle name="Total 2 5 2 2 5" xfId="51615"/>
    <cellStyle name="Total 2 5 2 2 5 2" xfId="51616"/>
    <cellStyle name="Total 2 5 2 2 5 2 2" xfId="51617"/>
    <cellStyle name="Total 2 5 2 2 5 2 3" xfId="51618"/>
    <cellStyle name="Total 2 5 2 2 5 2 4" xfId="51619"/>
    <cellStyle name="Total 2 5 2 2 5 2 5" xfId="51620"/>
    <cellStyle name="Total 2 5 2 2 5 2 6" xfId="51621"/>
    <cellStyle name="Total 2 5 2 2 5 2 7" xfId="51622"/>
    <cellStyle name="Total 2 5 2 2 5 3" xfId="51623"/>
    <cellStyle name="Total 2 5 2 2 5 4" xfId="51624"/>
    <cellStyle name="Total 2 5 2 2 5 5" xfId="51625"/>
    <cellStyle name="Total 2 5 2 2 6" xfId="51626"/>
    <cellStyle name="Total 2 5 2 2 6 2" xfId="51627"/>
    <cellStyle name="Total 2 5 2 2 6 2 2" xfId="51628"/>
    <cellStyle name="Total 2 5 2 2 6 2 3" xfId="51629"/>
    <cellStyle name="Total 2 5 2 2 6 2 4" xfId="51630"/>
    <cellStyle name="Total 2 5 2 2 6 2 5" xfId="51631"/>
    <cellStyle name="Total 2 5 2 2 6 2 6" xfId="51632"/>
    <cellStyle name="Total 2 5 2 2 6 2 7" xfId="51633"/>
    <cellStyle name="Total 2 5 2 2 6 3" xfId="51634"/>
    <cellStyle name="Total 2 5 2 2 6 4" xfId="51635"/>
    <cellStyle name="Total 2 5 2 2 6 5" xfId="51636"/>
    <cellStyle name="Total 2 5 2 2 7" xfId="51637"/>
    <cellStyle name="Total 2 5 2 2 7 2" xfId="51638"/>
    <cellStyle name="Total 2 5 2 2 7 2 2" xfId="51639"/>
    <cellStyle name="Total 2 5 2 2 7 2 3" xfId="51640"/>
    <cellStyle name="Total 2 5 2 2 7 2 4" xfId="51641"/>
    <cellStyle name="Total 2 5 2 2 7 2 5" xfId="51642"/>
    <cellStyle name="Total 2 5 2 2 7 2 6" xfId="51643"/>
    <cellStyle name="Total 2 5 2 2 7 2 7" xfId="51644"/>
    <cellStyle name="Total 2 5 2 2 7 3" xfId="51645"/>
    <cellStyle name="Total 2 5 2 2 7 4" xfId="51646"/>
    <cellStyle name="Total 2 5 2 2 7 5" xfId="51647"/>
    <cellStyle name="Total 2 5 2 2 8" xfId="51648"/>
    <cellStyle name="Total 2 5 2 2 8 2" xfId="51649"/>
    <cellStyle name="Total 2 5 2 2 8 3" xfId="51650"/>
    <cellStyle name="Total 2 5 2 2 8 4" xfId="51651"/>
    <cellStyle name="Total 2 5 2 2 8 5" xfId="51652"/>
    <cellStyle name="Total 2 5 2 2 8 6" xfId="51653"/>
    <cellStyle name="Total 2 5 2 2 8 7" xfId="51654"/>
    <cellStyle name="Total 2 5 2 2 8 8" xfId="51655"/>
    <cellStyle name="Total 2 5 2 2 9" xfId="51656"/>
    <cellStyle name="Total 2 5 2 2 9 2" xfId="51657"/>
    <cellStyle name="Total 2 5 2 2 9 3" xfId="51658"/>
    <cellStyle name="Total 2 5 2 2 9 4" xfId="51659"/>
    <cellStyle name="Total 2 5 2 2 9 5" xfId="51660"/>
    <cellStyle name="Total 2 5 2 2 9 6" xfId="51661"/>
    <cellStyle name="Total 2 5 2 2 9 7" xfId="51662"/>
    <cellStyle name="Total 2 5 2 3" xfId="51663"/>
    <cellStyle name="Total 2 5 2 3 10" xfId="51664"/>
    <cellStyle name="Total 2 5 2 3 10 2" xfId="51665"/>
    <cellStyle name="Total 2 5 2 3 10 3" xfId="51666"/>
    <cellStyle name="Total 2 5 2 3 10 4" xfId="51667"/>
    <cellStyle name="Total 2 5 2 3 10 5" xfId="51668"/>
    <cellStyle name="Total 2 5 2 3 11" xfId="51669"/>
    <cellStyle name="Total 2 5 2 3 11 2" xfId="51670"/>
    <cellStyle name="Total 2 5 2 3 11 3" xfId="51671"/>
    <cellStyle name="Total 2 5 2 3 11 4" xfId="51672"/>
    <cellStyle name="Total 2 5 2 3 11 5" xfId="51673"/>
    <cellStyle name="Total 2 5 2 3 12" xfId="51674"/>
    <cellStyle name="Total 2 5 2 3 12 2" xfId="51675"/>
    <cellStyle name="Total 2 5 2 3 12 3" xfId="51676"/>
    <cellStyle name="Total 2 5 2 3 12 4" xfId="51677"/>
    <cellStyle name="Total 2 5 2 3 12 5" xfId="51678"/>
    <cellStyle name="Total 2 5 2 3 13" xfId="51679"/>
    <cellStyle name="Total 2 5 2 3 13 2" xfId="51680"/>
    <cellStyle name="Total 2 5 2 3 13 3" xfId="51681"/>
    <cellStyle name="Total 2 5 2 3 13 4" xfId="51682"/>
    <cellStyle name="Total 2 5 2 3 13 5" xfId="51683"/>
    <cellStyle name="Total 2 5 2 3 14" xfId="51684"/>
    <cellStyle name="Total 2 5 2 3 14 2" xfId="51685"/>
    <cellStyle name="Total 2 5 2 3 14 3" xfId="51686"/>
    <cellStyle name="Total 2 5 2 3 14 4" xfId="51687"/>
    <cellStyle name="Total 2 5 2 3 14 5" xfId="51688"/>
    <cellStyle name="Total 2 5 2 3 15" xfId="51689"/>
    <cellStyle name="Total 2 5 2 3 15 2" xfId="51690"/>
    <cellStyle name="Total 2 5 2 3 15 3" xfId="51691"/>
    <cellStyle name="Total 2 5 2 3 15 4" xfId="51692"/>
    <cellStyle name="Total 2 5 2 3 15 5" xfId="51693"/>
    <cellStyle name="Total 2 5 2 3 16" xfId="51694"/>
    <cellStyle name="Total 2 5 2 3 16 2" xfId="51695"/>
    <cellStyle name="Total 2 5 2 3 16 3" xfId="51696"/>
    <cellStyle name="Total 2 5 2 3 16 4" xfId="51697"/>
    <cellStyle name="Total 2 5 2 3 16 5" xfId="51698"/>
    <cellStyle name="Total 2 5 2 3 17" xfId="51699"/>
    <cellStyle name="Total 2 5 2 3 17 2" xfId="51700"/>
    <cellStyle name="Total 2 5 2 3 17 3" xfId="51701"/>
    <cellStyle name="Total 2 5 2 3 17 4" xfId="51702"/>
    <cellStyle name="Total 2 5 2 3 17 5" xfId="51703"/>
    <cellStyle name="Total 2 5 2 3 18" xfId="51704"/>
    <cellStyle name="Total 2 5 2 3 18 2" xfId="51705"/>
    <cellStyle name="Total 2 5 2 3 18 3" xfId="51706"/>
    <cellStyle name="Total 2 5 2 3 18 4" xfId="51707"/>
    <cellStyle name="Total 2 5 2 3 18 5" xfId="51708"/>
    <cellStyle name="Total 2 5 2 3 19" xfId="51709"/>
    <cellStyle name="Total 2 5 2 3 2" xfId="51710"/>
    <cellStyle name="Total 2 5 2 3 2 10" xfId="51711"/>
    <cellStyle name="Total 2 5 2 3 2 10 2" xfId="51712"/>
    <cellStyle name="Total 2 5 2 3 2 10 3" xfId="51713"/>
    <cellStyle name="Total 2 5 2 3 2 10 4" xfId="51714"/>
    <cellStyle name="Total 2 5 2 3 2 10 5" xfId="51715"/>
    <cellStyle name="Total 2 5 2 3 2 11" xfId="51716"/>
    <cellStyle name="Total 2 5 2 3 2 11 2" xfId="51717"/>
    <cellStyle name="Total 2 5 2 3 2 11 3" xfId="51718"/>
    <cellStyle name="Total 2 5 2 3 2 11 4" xfId="51719"/>
    <cellStyle name="Total 2 5 2 3 2 11 5" xfId="51720"/>
    <cellStyle name="Total 2 5 2 3 2 12" xfId="51721"/>
    <cellStyle name="Total 2 5 2 3 2 12 2" xfId="51722"/>
    <cellStyle name="Total 2 5 2 3 2 12 3" xfId="51723"/>
    <cellStyle name="Total 2 5 2 3 2 12 4" xfId="51724"/>
    <cellStyle name="Total 2 5 2 3 2 12 5" xfId="51725"/>
    <cellStyle name="Total 2 5 2 3 2 13" xfId="51726"/>
    <cellStyle name="Total 2 5 2 3 2 13 2" xfId="51727"/>
    <cellStyle name="Total 2 5 2 3 2 13 3" xfId="51728"/>
    <cellStyle name="Total 2 5 2 3 2 13 4" xfId="51729"/>
    <cellStyle name="Total 2 5 2 3 2 13 5" xfId="51730"/>
    <cellStyle name="Total 2 5 2 3 2 14" xfId="51731"/>
    <cellStyle name="Total 2 5 2 3 2 14 2" xfId="51732"/>
    <cellStyle name="Total 2 5 2 3 2 14 3" xfId="51733"/>
    <cellStyle name="Total 2 5 2 3 2 14 4" xfId="51734"/>
    <cellStyle name="Total 2 5 2 3 2 14 5" xfId="51735"/>
    <cellStyle name="Total 2 5 2 3 2 15" xfId="51736"/>
    <cellStyle name="Total 2 5 2 3 2 15 2" xfId="51737"/>
    <cellStyle name="Total 2 5 2 3 2 15 3" xfId="51738"/>
    <cellStyle name="Total 2 5 2 3 2 15 4" xfId="51739"/>
    <cellStyle name="Total 2 5 2 3 2 15 5" xfId="51740"/>
    <cellStyle name="Total 2 5 2 3 2 16" xfId="51741"/>
    <cellStyle name="Total 2 5 2 3 2 16 2" xfId="51742"/>
    <cellStyle name="Total 2 5 2 3 2 16 3" xfId="51743"/>
    <cellStyle name="Total 2 5 2 3 2 16 4" xfId="51744"/>
    <cellStyle name="Total 2 5 2 3 2 16 5" xfId="51745"/>
    <cellStyle name="Total 2 5 2 3 2 17" xfId="51746"/>
    <cellStyle name="Total 2 5 2 3 2 17 2" xfId="51747"/>
    <cellStyle name="Total 2 5 2 3 2 17 3" xfId="51748"/>
    <cellStyle name="Total 2 5 2 3 2 17 4" xfId="51749"/>
    <cellStyle name="Total 2 5 2 3 2 17 5" xfId="51750"/>
    <cellStyle name="Total 2 5 2 3 2 18" xfId="51751"/>
    <cellStyle name="Total 2 5 2 3 2 18 2" xfId="51752"/>
    <cellStyle name="Total 2 5 2 3 2 18 3" xfId="51753"/>
    <cellStyle name="Total 2 5 2 3 2 18 4" xfId="51754"/>
    <cellStyle name="Total 2 5 2 3 2 18 5" xfId="51755"/>
    <cellStyle name="Total 2 5 2 3 2 19" xfId="51756"/>
    <cellStyle name="Total 2 5 2 3 2 2" xfId="51757"/>
    <cellStyle name="Total 2 5 2 3 2 2 2" xfId="51758"/>
    <cellStyle name="Total 2 5 2 3 2 2 2 2" xfId="51759"/>
    <cellStyle name="Total 2 5 2 3 2 2 2 3" xfId="51760"/>
    <cellStyle name="Total 2 5 2 3 2 2 2 4" xfId="51761"/>
    <cellStyle name="Total 2 5 2 3 2 2 2 5" xfId="51762"/>
    <cellStyle name="Total 2 5 2 3 2 2 2 6" xfId="51763"/>
    <cellStyle name="Total 2 5 2 3 2 2 2 7" xfId="51764"/>
    <cellStyle name="Total 2 5 2 3 2 2 3" xfId="51765"/>
    <cellStyle name="Total 2 5 2 3 2 2 4" xfId="51766"/>
    <cellStyle name="Total 2 5 2 3 2 2 5" xfId="51767"/>
    <cellStyle name="Total 2 5 2 3 2 3" xfId="51768"/>
    <cellStyle name="Total 2 5 2 3 2 3 2" xfId="51769"/>
    <cellStyle name="Total 2 5 2 3 2 3 2 2" xfId="51770"/>
    <cellStyle name="Total 2 5 2 3 2 3 2 3" xfId="51771"/>
    <cellStyle name="Total 2 5 2 3 2 3 2 4" xfId="51772"/>
    <cellStyle name="Total 2 5 2 3 2 3 2 5" xfId="51773"/>
    <cellStyle name="Total 2 5 2 3 2 3 2 6" xfId="51774"/>
    <cellStyle name="Total 2 5 2 3 2 3 2 7" xfId="51775"/>
    <cellStyle name="Total 2 5 2 3 2 3 3" xfId="51776"/>
    <cellStyle name="Total 2 5 2 3 2 3 4" xfId="51777"/>
    <cellStyle name="Total 2 5 2 3 2 3 5" xfId="51778"/>
    <cellStyle name="Total 2 5 2 3 2 4" xfId="51779"/>
    <cellStyle name="Total 2 5 2 3 2 4 2" xfId="51780"/>
    <cellStyle name="Total 2 5 2 3 2 4 2 2" xfId="51781"/>
    <cellStyle name="Total 2 5 2 3 2 4 2 3" xfId="51782"/>
    <cellStyle name="Total 2 5 2 3 2 4 2 4" xfId="51783"/>
    <cellStyle name="Total 2 5 2 3 2 4 2 5" xfId="51784"/>
    <cellStyle name="Total 2 5 2 3 2 4 2 6" xfId="51785"/>
    <cellStyle name="Total 2 5 2 3 2 4 2 7" xfId="51786"/>
    <cellStyle name="Total 2 5 2 3 2 4 3" xfId="51787"/>
    <cellStyle name="Total 2 5 2 3 2 4 4" xfId="51788"/>
    <cellStyle name="Total 2 5 2 3 2 4 5" xfId="51789"/>
    <cellStyle name="Total 2 5 2 3 2 5" xfId="51790"/>
    <cellStyle name="Total 2 5 2 3 2 5 2" xfId="51791"/>
    <cellStyle name="Total 2 5 2 3 2 5 3" xfId="51792"/>
    <cellStyle name="Total 2 5 2 3 2 5 4" xfId="51793"/>
    <cellStyle name="Total 2 5 2 3 2 5 5" xfId="51794"/>
    <cellStyle name="Total 2 5 2 3 2 5 6" xfId="51795"/>
    <cellStyle name="Total 2 5 2 3 2 5 7" xfId="51796"/>
    <cellStyle name="Total 2 5 2 3 2 5 8" xfId="51797"/>
    <cellStyle name="Total 2 5 2 3 2 6" xfId="51798"/>
    <cellStyle name="Total 2 5 2 3 2 6 2" xfId="51799"/>
    <cellStyle name="Total 2 5 2 3 2 6 3" xfId="51800"/>
    <cellStyle name="Total 2 5 2 3 2 6 4" xfId="51801"/>
    <cellStyle name="Total 2 5 2 3 2 6 5" xfId="51802"/>
    <cellStyle name="Total 2 5 2 3 2 6 6" xfId="51803"/>
    <cellStyle name="Total 2 5 2 3 2 6 7" xfId="51804"/>
    <cellStyle name="Total 2 5 2 3 2 7" xfId="51805"/>
    <cellStyle name="Total 2 5 2 3 2 7 2" xfId="51806"/>
    <cellStyle name="Total 2 5 2 3 2 7 3" xfId="51807"/>
    <cellStyle name="Total 2 5 2 3 2 7 4" xfId="51808"/>
    <cellStyle name="Total 2 5 2 3 2 7 5" xfId="51809"/>
    <cellStyle name="Total 2 5 2 3 2 8" xfId="51810"/>
    <cellStyle name="Total 2 5 2 3 2 8 2" xfId="51811"/>
    <cellStyle name="Total 2 5 2 3 2 8 3" xfId="51812"/>
    <cellStyle name="Total 2 5 2 3 2 8 4" xfId="51813"/>
    <cellStyle name="Total 2 5 2 3 2 8 5" xfId="51814"/>
    <cellStyle name="Total 2 5 2 3 2 9" xfId="51815"/>
    <cellStyle name="Total 2 5 2 3 2 9 2" xfId="51816"/>
    <cellStyle name="Total 2 5 2 3 2 9 3" xfId="51817"/>
    <cellStyle name="Total 2 5 2 3 2 9 4" xfId="51818"/>
    <cellStyle name="Total 2 5 2 3 2 9 5" xfId="51819"/>
    <cellStyle name="Total 2 5 2 3 3" xfId="51820"/>
    <cellStyle name="Total 2 5 2 3 3 10" xfId="51821"/>
    <cellStyle name="Total 2 5 2 3 3 2" xfId="51822"/>
    <cellStyle name="Total 2 5 2 3 3 2 2" xfId="51823"/>
    <cellStyle name="Total 2 5 2 3 3 2 2 2" xfId="51824"/>
    <cellStyle name="Total 2 5 2 3 3 2 2 3" xfId="51825"/>
    <cellStyle name="Total 2 5 2 3 3 2 2 4" xfId="51826"/>
    <cellStyle name="Total 2 5 2 3 3 2 2 5" xfId="51827"/>
    <cellStyle name="Total 2 5 2 3 3 2 2 6" xfId="51828"/>
    <cellStyle name="Total 2 5 2 3 3 2 2 7" xfId="51829"/>
    <cellStyle name="Total 2 5 2 3 3 2 3" xfId="51830"/>
    <cellStyle name="Total 2 5 2 3 3 2 4" xfId="51831"/>
    <cellStyle name="Total 2 5 2 3 3 3" xfId="51832"/>
    <cellStyle name="Total 2 5 2 3 3 3 2" xfId="51833"/>
    <cellStyle name="Total 2 5 2 3 3 3 2 2" xfId="51834"/>
    <cellStyle name="Total 2 5 2 3 3 3 2 3" xfId="51835"/>
    <cellStyle name="Total 2 5 2 3 3 3 2 4" xfId="51836"/>
    <cellStyle name="Total 2 5 2 3 3 3 2 5" xfId="51837"/>
    <cellStyle name="Total 2 5 2 3 3 3 2 6" xfId="51838"/>
    <cellStyle name="Total 2 5 2 3 3 3 2 7" xfId="51839"/>
    <cellStyle name="Total 2 5 2 3 3 3 3" xfId="51840"/>
    <cellStyle name="Total 2 5 2 3 3 3 4" xfId="51841"/>
    <cellStyle name="Total 2 5 2 3 3 4" xfId="51842"/>
    <cellStyle name="Total 2 5 2 3 3 4 2" xfId="51843"/>
    <cellStyle name="Total 2 5 2 3 3 4 2 2" xfId="51844"/>
    <cellStyle name="Total 2 5 2 3 3 4 2 3" xfId="51845"/>
    <cellStyle name="Total 2 5 2 3 3 4 2 4" xfId="51846"/>
    <cellStyle name="Total 2 5 2 3 3 4 2 5" xfId="51847"/>
    <cellStyle name="Total 2 5 2 3 3 4 2 6" xfId="51848"/>
    <cellStyle name="Total 2 5 2 3 3 4 2 7" xfId="51849"/>
    <cellStyle name="Total 2 5 2 3 3 4 3" xfId="51850"/>
    <cellStyle name="Total 2 5 2 3 3 4 4" xfId="51851"/>
    <cellStyle name="Total 2 5 2 3 3 5" xfId="51852"/>
    <cellStyle name="Total 2 5 2 3 3 5 2" xfId="51853"/>
    <cellStyle name="Total 2 5 2 3 3 5 3" xfId="51854"/>
    <cellStyle name="Total 2 5 2 3 3 5 4" xfId="51855"/>
    <cellStyle name="Total 2 5 2 3 3 5 5" xfId="51856"/>
    <cellStyle name="Total 2 5 2 3 3 5 6" xfId="51857"/>
    <cellStyle name="Total 2 5 2 3 3 5 7" xfId="51858"/>
    <cellStyle name="Total 2 5 2 3 3 5 8" xfId="51859"/>
    <cellStyle name="Total 2 5 2 3 3 6" xfId="51860"/>
    <cellStyle name="Total 2 5 2 3 3 6 2" xfId="51861"/>
    <cellStyle name="Total 2 5 2 3 3 6 3" xfId="51862"/>
    <cellStyle name="Total 2 5 2 3 3 6 4" xfId="51863"/>
    <cellStyle name="Total 2 5 2 3 3 6 5" xfId="51864"/>
    <cellStyle name="Total 2 5 2 3 3 6 6" xfId="51865"/>
    <cellStyle name="Total 2 5 2 3 3 6 7" xfId="51866"/>
    <cellStyle name="Total 2 5 2 3 3 7" xfId="51867"/>
    <cellStyle name="Total 2 5 2 3 3 8" xfId="51868"/>
    <cellStyle name="Total 2 5 2 3 3 9" xfId="51869"/>
    <cellStyle name="Total 2 5 2 3 4" xfId="51870"/>
    <cellStyle name="Total 2 5 2 3 4 2" xfId="51871"/>
    <cellStyle name="Total 2 5 2 3 4 2 2" xfId="51872"/>
    <cellStyle name="Total 2 5 2 3 4 2 3" xfId="51873"/>
    <cellStyle name="Total 2 5 2 3 4 2 4" xfId="51874"/>
    <cellStyle name="Total 2 5 2 3 4 2 5" xfId="51875"/>
    <cellStyle name="Total 2 5 2 3 4 2 6" xfId="51876"/>
    <cellStyle name="Total 2 5 2 3 4 2 7" xfId="51877"/>
    <cellStyle name="Total 2 5 2 3 4 3" xfId="51878"/>
    <cellStyle name="Total 2 5 2 3 4 4" xfId="51879"/>
    <cellStyle name="Total 2 5 2 3 4 5" xfId="51880"/>
    <cellStyle name="Total 2 5 2 3 5" xfId="51881"/>
    <cellStyle name="Total 2 5 2 3 5 2" xfId="51882"/>
    <cellStyle name="Total 2 5 2 3 5 2 2" xfId="51883"/>
    <cellStyle name="Total 2 5 2 3 5 2 3" xfId="51884"/>
    <cellStyle name="Total 2 5 2 3 5 2 4" xfId="51885"/>
    <cellStyle name="Total 2 5 2 3 5 2 5" xfId="51886"/>
    <cellStyle name="Total 2 5 2 3 5 2 6" xfId="51887"/>
    <cellStyle name="Total 2 5 2 3 5 2 7" xfId="51888"/>
    <cellStyle name="Total 2 5 2 3 5 3" xfId="51889"/>
    <cellStyle name="Total 2 5 2 3 5 4" xfId="51890"/>
    <cellStyle name="Total 2 5 2 3 5 5" xfId="51891"/>
    <cellStyle name="Total 2 5 2 3 6" xfId="51892"/>
    <cellStyle name="Total 2 5 2 3 6 2" xfId="51893"/>
    <cellStyle name="Total 2 5 2 3 6 2 2" xfId="51894"/>
    <cellStyle name="Total 2 5 2 3 6 2 3" xfId="51895"/>
    <cellStyle name="Total 2 5 2 3 6 2 4" xfId="51896"/>
    <cellStyle name="Total 2 5 2 3 6 2 5" xfId="51897"/>
    <cellStyle name="Total 2 5 2 3 6 2 6" xfId="51898"/>
    <cellStyle name="Total 2 5 2 3 6 2 7" xfId="51899"/>
    <cellStyle name="Total 2 5 2 3 6 3" xfId="51900"/>
    <cellStyle name="Total 2 5 2 3 6 4" xfId="51901"/>
    <cellStyle name="Total 2 5 2 3 6 5" xfId="51902"/>
    <cellStyle name="Total 2 5 2 3 7" xfId="51903"/>
    <cellStyle name="Total 2 5 2 3 7 2" xfId="51904"/>
    <cellStyle name="Total 2 5 2 3 7 2 2" xfId="51905"/>
    <cellStyle name="Total 2 5 2 3 7 2 3" xfId="51906"/>
    <cellStyle name="Total 2 5 2 3 7 2 4" xfId="51907"/>
    <cellStyle name="Total 2 5 2 3 7 2 5" xfId="51908"/>
    <cellStyle name="Total 2 5 2 3 7 2 6" xfId="51909"/>
    <cellStyle name="Total 2 5 2 3 7 2 7" xfId="51910"/>
    <cellStyle name="Total 2 5 2 3 7 3" xfId="51911"/>
    <cellStyle name="Total 2 5 2 3 7 4" xfId="51912"/>
    <cellStyle name="Total 2 5 2 3 7 5" xfId="51913"/>
    <cellStyle name="Total 2 5 2 3 8" xfId="51914"/>
    <cellStyle name="Total 2 5 2 3 8 2" xfId="51915"/>
    <cellStyle name="Total 2 5 2 3 8 3" xfId="51916"/>
    <cellStyle name="Total 2 5 2 3 8 4" xfId="51917"/>
    <cellStyle name="Total 2 5 2 3 8 5" xfId="51918"/>
    <cellStyle name="Total 2 5 2 3 8 6" xfId="51919"/>
    <cellStyle name="Total 2 5 2 3 8 7" xfId="51920"/>
    <cellStyle name="Total 2 5 2 3 8 8" xfId="51921"/>
    <cellStyle name="Total 2 5 2 3 9" xfId="51922"/>
    <cellStyle name="Total 2 5 2 3 9 2" xfId="51923"/>
    <cellStyle name="Total 2 5 2 3 9 3" xfId="51924"/>
    <cellStyle name="Total 2 5 2 3 9 4" xfId="51925"/>
    <cellStyle name="Total 2 5 2 3 9 5" xfId="51926"/>
    <cellStyle name="Total 2 5 2 3 9 6" xfId="51927"/>
    <cellStyle name="Total 2 5 2 3 9 7" xfId="51928"/>
    <cellStyle name="Total 2 5 2 4" xfId="51929"/>
    <cellStyle name="Total 2 5 2 4 10" xfId="51930"/>
    <cellStyle name="Total 2 5 2 4 10 2" xfId="51931"/>
    <cellStyle name="Total 2 5 2 4 10 3" xfId="51932"/>
    <cellStyle name="Total 2 5 2 4 10 4" xfId="51933"/>
    <cellStyle name="Total 2 5 2 4 10 5" xfId="51934"/>
    <cellStyle name="Total 2 5 2 4 11" xfId="51935"/>
    <cellStyle name="Total 2 5 2 4 11 2" xfId="51936"/>
    <cellStyle name="Total 2 5 2 4 11 3" xfId="51937"/>
    <cellStyle name="Total 2 5 2 4 11 4" xfId="51938"/>
    <cellStyle name="Total 2 5 2 4 11 5" xfId="51939"/>
    <cellStyle name="Total 2 5 2 4 12" xfId="51940"/>
    <cellStyle name="Total 2 5 2 4 12 2" xfId="51941"/>
    <cellStyle name="Total 2 5 2 4 12 3" xfId="51942"/>
    <cellStyle name="Total 2 5 2 4 12 4" xfId="51943"/>
    <cellStyle name="Total 2 5 2 4 12 5" xfId="51944"/>
    <cellStyle name="Total 2 5 2 4 13" xfId="51945"/>
    <cellStyle name="Total 2 5 2 4 13 2" xfId="51946"/>
    <cellStyle name="Total 2 5 2 4 13 3" xfId="51947"/>
    <cellStyle name="Total 2 5 2 4 13 4" xfId="51948"/>
    <cellStyle name="Total 2 5 2 4 13 5" xfId="51949"/>
    <cellStyle name="Total 2 5 2 4 14" xfId="51950"/>
    <cellStyle name="Total 2 5 2 4 14 2" xfId="51951"/>
    <cellStyle name="Total 2 5 2 4 14 3" xfId="51952"/>
    <cellStyle name="Total 2 5 2 4 14 4" xfId="51953"/>
    <cellStyle name="Total 2 5 2 4 14 5" xfId="51954"/>
    <cellStyle name="Total 2 5 2 4 15" xfId="51955"/>
    <cellStyle name="Total 2 5 2 4 15 2" xfId="51956"/>
    <cellStyle name="Total 2 5 2 4 15 3" xfId="51957"/>
    <cellStyle name="Total 2 5 2 4 15 4" xfId="51958"/>
    <cellStyle name="Total 2 5 2 4 15 5" xfId="51959"/>
    <cellStyle name="Total 2 5 2 4 16" xfId="51960"/>
    <cellStyle name="Total 2 5 2 4 16 2" xfId="51961"/>
    <cellStyle name="Total 2 5 2 4 16 3" xfId="51962"/>
    <cellStyle name="Total 2 5 2 4 16 4" xfId="51963"/>
    <cellStyle name="Total 2 5 2 4 16 5" xfId="51964"/>
    <cellStyle name="Total 2 5 2 4 17" xfId="51965"/>
    <cellStyle name="Total 2 5 2 4 17 2" xfId="51966"/>
    <cellStyle name="Total 2 5 2 4 17 3" xfId="51967"/>
    <cellStyle name="Total 2 5 2 4 17 4" xfId="51968"/>
    <cellStyle name="Total 2 5 2 4 17 5" xfId="51969"/>
    <cellStyle name="Total 2 5 2 4 18" xfId="51970"/>
    <cellStyle name="Total 2 5 2 4 18 2" xfId="51971"/>
    <cellStyle name="Total 2 5 2 4 18 3" xfId="51972"/>
    <cellStyle name="Total 2 5 2 4 18 4" xfId="51973"/>
    <cellStyle name="Total 2 5 2 4 18 5" xfId="51974"/>
    <cellStyle name="Total 2 5 2 4 19" xfId="51975"/>
    <cellStyle name="Total 2 5 2 4 2" xfId="51976"/>
    <cellStyle name="Total 2 5 2 4 2 2" xfId="51977"/>
    <cellStyle name="Total 2 5 2 4 2 2 2" xfId="51978"/>
    <cellStyle name="Total 2 5 2 4 2 2 3" xfId="51979"/>
    <cellStyle name="Total 2 5 2 4 2 2 4" xfId="51980"/>
    <cellStyle name="Total 2 5 2 4 2 2 5" xfId="51981"/>
    <cellStyle name="Total 2 5 2 4 2 2 6" xfId="51982"/>
    <cellStyle name="Total 2 5 2 4 2 2 7" xfId="51983"/>
    <cellStyle name="Total 2 5 2 4 2 3" xfId="51984"/>
    <cellStyle name="Total 2 5 2 4 2 4" xfId="51985"/>
    <cellStyle name="Total 2 5 2 4 2 5" xfId="51986"/>
    <cellStyle name="Total 2 5 2 4 3" xfId="51987"/>
    <cellStyle name="Total 2 5 2 4 3 2" xfId="51988"/>
    <cellStyle name="Total 2 5 2 4 3 2 2" xfId="51989"/>
    <cellStyle name="Total 2 5 2 4 3 2 3" xfId="51990"/>
    <cellStyle name="Total 2 5 2 4 3 2 4" xfId="51991"/>
    <cellStyle name="Total 2 5 2 4 3 2 5" xfId="51992"/>
    <cellStyle name="Total 2 5 2 4 3 2 6" xfId="51993"/>
    <cellStyle name="Total 2 5 2 4 3 2 7" xfId="51994"/>
    <cellStyle name="Total 2 5 2 4 3 3" xfId="51995"/>
    <cellStyle name="Total 2 5 2 4 3 4" xfId="51996"/>
    <cellStyle name="Total 2 5 2 4 3 5" xfId="51997"/>
    <cellStyle name="Total 2 5 2 4 4" xfId="51998"/>
    <cellStyle name="Total 2 5 2 4 4 2" xfId="51999"/>
    <cellStyle name="Total 2 5 2 4 4 2 2" xfId="52000"/>
    <cellStyle name="Total 2 5 2 4 4 2 3" xfId="52001"/>
    <cellStyle name="Total 2 5 2 4 4 2 4" xfId="52002"/>
    <cellStyle name="Total 2 5 2 4 4 2 5" xfId="52003"/>
    <cellStyle name="Total 2 5 2 4 4 2 6" xfId="52004"/>
    <cellStyle name="Total 2 5 2 4 4 2 7" xfId="52005"/>
    <cellStyle name="Total 2 5 2 4 4 3" xfId="52006"/>
    <cellStyle name="Total 2 5 2 4 4 4" xfId="52007"/>
    <cellStyle name="Total 2 5 2 4 4 5" xfId="52008"/>
    <cellStyle name="Total 2 5 2 4 5" xfId="52009"/>
    <cellStyle name="Total 2 5 2 4 5 2" xfId="52010"/>
    <cellStyle name="Total 2 5 2 4 5 3" xfId="52011"/>
    <cellStyle name="Total 2 5 2 4 5 4" xfId="52012"/>
    <cellStyle name="Total 2 5 2 4 5 5" xfId="52013"/>
    <cellStyle name="Total 2 5 2 4 5 6" xfId="52014"/>
    <cellStyle name="Total 2 5 2 4 5 7" xfId="52015"/>
    <cellStyle name="Total 2 5 2 4 5 8" xfId="52016"/>
    <cellStyle name="Total 2 5 2 4 6" xfId="52017"/>
    <cellStyle name="Total 2 5 2 4 6 2" xfId="52018"/>
    <cellStyle name="Total 2 5 2 4 6 3" xfId="52019"/>
    <cellStyle name="Total 2 5 2 4 6 4" xfId="52020"/>
    <cellStyle name="Total 2 5 2 4 6 5" xfId="52021"/>
    <cellStyle name="Total 2 5 2 4 6 6" xfId="52022"/>
    <cellStyle name="Total 2 5 2 4 6 7" xfId="52023"/>
    <cellStyle name="Total 2 5 2 4 7" xfId="52024"/>
    <cellStyle name="Total 2 5 2 4 7 2" xfId="52025"/>
    <cellStyle name="Total 2 5 2 4 7 3" xfId="52026"/>
    <cellStyle name="Total 2 5 2 4 7 4" xfId="52027"/>
    <cellStyle name="Total 2 5 2 4 7 5" xfId="52028"/>
    <cellStyle name="Total 2 5 2 4 8" xfId="52029"/>
    <cellStyle name="Total 2 5 2 4 8 2" xfId="52030"/>
    <cellStyle name="Total 2 5 2 4 8 3" xfId="52031"/>
    <cellStyle name="Total 2 5 2 4 8 4" xfId="52032"/>
    <cellStyle name="Total 2 5 2 4 8 5" xfId="52033"/>
    <cellStyle name="Total 2 5 2 4 9" xfId="52034"/>
    <cellStyle name="Total 2 5 2 4 9 2" xfId="52035"/>
    <cellStyle name="Total 2 5 2 4 9 3" xfId="52036"/>
    <cellStyle name="Total 2 5 2 4 9 4" xfId="52037"/>
    <cellStyle name="Total 2 5 2 4 9 5" xfId="52038"/>
    <cellStyle name="Total 2 5 2 5" xfId="52039"/>
    <cellStyle name="Total 2 5 2 5 10" xfId="52040"/>
    <cellStyle name="Total 2 5 2 5 2" xfId="52041"/>
    <cellStyle name="Total 2 5 2 5 2 2" xfId="52042"/>
    <cellStyle name="Total 2 5 2 5 2 2 2" xfId="52043"/>
    <cellStyle name="Total 2 5 2 5 2 2 3" xfId="52044"/>
    <cellStyle name="Total 2 5 2 5 2 2 4" xfId="52045"/>
    <cellStyle name="Total 2 5 2 5 2 2 5" xfId="52046"/>
    <cellStyle name="Total 2 5 2 5 2 2 6" xfId="52047"/>
    <cellStyle name="Total 2 5 2 5 2 2 7" xfId="52048"/>
    <cellStyle name="Total 2 5 2 5 2 3" xfId="52049"/>
    <cellStyle name="Total 2 5 2 5 2 4" xfId="52050"/>
    <cellStyle name="Total 2 5 2 5 3" xfId="52051"/>
    <cellStyle name="Total 2 5 2 5 3 2" xfId="52052"/>
    <cellStyle name="Total 2 5 2 5 3 2 2" xfId="52053"/>
    <cellStyle name="Total 2 5 2 5 3 2 3" xfId="52054"/>
    <cellStyle name="Total 2 5 2 5 3 2 4" xfId="52055"/>
    <cellStyle name="Total 2 5 2 5 3 2 5" xfId="52056"/>
    <cellStyle name="Total 2 5 2 5 3 2 6" xfId="52057"/>
    <cellStyle name="Total 2 5 2 5 3 2 7" xfId="52058"/>
    <cellStyle name="Total 2 5 2 5 3 3" xfId="52059"/>
    <cellStyle name="Total 2 5 2 5 3 4" xfId="52060"/>
    <cellStyle name="Total 2 5 2 5 4" xfId="52061"/>
    <cellStyle name="Total 2 5 2 5 4 2" xfId="52062"/>
    <cellStyle name="Total 2 5 2 5 4 2 2" xfId="52063"/>
    <cellStyle name="Total 2 5 2 5 4 2 3" xfId="52064"/>
    <cellStyle name="Total 2 5 2 5 4 2 4" xfId="52065"/>
    <cellStyle name="Total 2 5 2 5 4 2 5" xfId="52066"/>
    <cellStyle name="Total 2 5 2 5 4 2 6" xfId="52067"/>
    <cellStyle name="Total 2 5 2 5 4 2 7" xfId="52068"/>
    <cellStyle name="Total 2 5 2 5 4 3" xfId="52069"/>
    <cellStyle name="Total 2 5 2 5 4 4" xfId="52070"/>
    <cellStyle name="Total 2 5 2 5 5" xfId="52071"/>
    <cellStyle name="Total 2 5 2 5 5 2" xfId="52072"/>
    <cellStyle name="Total 2 5 2 5 5 3" xfId="52073"/>
    <cellStyle name="Total 2 5 2 5 5 4" xfId="52074"/>
    <cellStyle name="Total 2 5 2 5 5 5" xfId="52075"/>
    <cellStyle name="Total 2 5 2 5 5 6" xfId="52076"/>
    <cellStyle name="Total 2 5 2 5 5 7" xfId="52077"/>
    <cellStyle name="Total 2 5 2 5 5 8" xfId="52078"/>
    <cellStyle name="Total 2 5 2 5 6" xfId="52079"/>
    <cellStyle name="Total 2 5 2 5 6 2" xfId="52080"/>
    <cellStyle name="Total 2 5 2 5 6 3" xfId="52081"/>
    <cellStyle name="Total 2 5 2 5 6 4" xfId="52082"/>
    <cellStyle name="Total 2 5 2 5 6 5" xfId="52083"/>
    <cellStyle name="Total 2 5 2 5 6 6" xfId="52084"/>
    <cellStyle name="Total 2 5 2 5 6 7" xfId="52085"/>
    <cellStyle name="Total 2 5 2 5 7" xfId="52086"/>
    <cellStyle name="Total 2 5 2 5 8" xfId="52087"/>
    <cellStyle name="Total 2 5 2 5 9" xfId="52088"/>
    <cellStyle name="Total 2 5 2 6" xfId="52089"/>
    <cellStyle name="Total 2 5 2 6 2" xfId="52090"/>
    <cellStyle name="Total 2 5 2 6 2 2" xfId="52091"/>
    <cellStyle name="Total 2 5 2 6 2 3" xfId="52092"/>
    <cellStyle name="Total 2 5 2 6 2 4" xfId="52093"/>
    <cellStyle name="Total 2 5 2 6 2 5" xfId="52094"/>
    <cellStyle name="Total 2 5 2 6 2 6" xfId="52095"/>
    <cellStyle name="Total 2 5 2 6 2 7" xfId="52096"/>
    <cellStyle name="Total 2 5 2 6 3" xfId="52097"/>
    <cellStyle name="Total 2 5 2 6 4" xfId="52098"/>
    <cellStyle name="Total 2 5 2 6 5" xfId="52099"/>
    <cellStyle name="Total 2 5 2 7" xfId="52100"/>
    <cellStyle name="Total 2 5 2 7 2" xfId="52101"/>
    <cellStyle name="Total 2 5 2 7 2 2" xfId="52102"/>
    <cellStyle name="Total 2 5 2 7 2 3" xfId="52103"/>
    <cellStyle name="Total 2 5 2 7 2 4" xfId="52104"/>
    <cellStyle name="Total 2 5 2 7 2 5" xfId="52105"/>
    <cellStyle name="Total 2 5 2 7 2 6" xfId="52106"/>
    <cellStyle name="Total 2 5 2 7 2 7" xfId="52107"/>
    <cellStyle name="Total 2 5 2 7 3" xfId="52108"/>
    <cellStyle name="Total 2 5 2 7 4" xfId="52109"/>
    <cellStyle name="Total 2 5 2 7 5" xfId="52110"/>
    <cellStyle name="Total 2 5 2 8" xfId="52111"/>
    <cellStyle name="Total 2 5 2 8 2" xfId="52112"/>
    <cellStyle name="Total 2 5 2 8 2 2" xfId="52113"/>
    <cellStyle name="Total 2 5 2 8 2 3" xfId="52114"/>
    <cellStyle name="Total 2 5 2 8 2 4" xfId="52115"/>
    <cellStyle name="Total 2 5 2 8 2 5" xfId="52116"/>
    <cellStyle name="Total 2 5 2 8 2 6" xfId="52117"/>
    <cellStyle name="Total 2 5 2 8 2 7" xfId="52118"/>
    <cellStyle name="Total 2 5 2 8 3" xfId="52119"/>
    <cellStyle name="Total 2 5 2 8 4" xfId="52120"/>
    <cellStyle name="Total 2 5 2 8 5" xfId="52121"/>
    <cellStyle name="Total 2 5 2 9" xfId="52122"/>
    <cellStyle name="Total 2 5 2 9 2" xfId="52123"/>
    <cellStyle name="Total 2 5 2 9 2 2" xfId="52124"/>
    <cellStyle name="Total 2 5 2 9 2 3" xfId="52125"/>
    <cellStyle name="Total 2 5 2 9 2 4" xfId="52126"/>
    <cellStyle name="Total 2 5 2 9 2 5" xfId="52127"/>
    <cellStyle name="Total 2 5 2 9 2 6" xfId="52128"/>
    <cellStyle name="Total 2 5 2 9 2 7" xfId="52129"/>
    <cellStyle name="Total 2 5 2 9 3" xfId="52130"/>
    <cellStyle name="Total 2 5 2 9 4" xfId="52131"/>
    <cellStyle name="Total 2 5 2 9 5" xfId="52132"/>
    <cellStyle name="Total 2 5 20" xfId="52133"/>
    <cellStyle name="Total 2 5 3" xfId="52134"/>
    <cellStyle name="Total 2 5 3 10" xfId="52135"/>
    <cellStyle name="Total 2 5 3 10 2" xfId="52136"/>
    <cellStyle name="Total 2 5 3 10 3" xfId="52137"/>
    <cellStyle name="Total 2 5 3 10 4" xfId="52138"/>
    <cellStyle name="Total 2 5 3 10 5" xfId="52139"/>
    <cellStyle name="Total 2 5 3 10 6" xfId="52140"/>
    <cellStyle name="Total 2 5 3 10 7" xfId="52141"/>
    <cellStyle name="Total 2 5 3 10 8" xfId="52142"/>
    <cellStyle name="Total 2 5 3 11" xfId="52143"/>
    <cellStyle name="Total 2 5 3 11 2" xfId="52144"/>
    <cellStyle name="Total 2 5 3 11 3" xfId="52145"/>
    <cellStyle name="Total 2 5 3 11 4" xfId="52146"/>
    <cellStyle name="Total 2 5 3 11 5" xfId="52147"/>
    <cellStyle name="Total 2 5 3 11 6" xfId="52148"/>
    <cellStyle name="Total 2 5 3 11 7" xfId="52149"/>
    <cellStyle name="Total 2 5 3 12" xfId="52150"/>
    <cellStyle name="Total 2 5 3 12 2" xfId="52151"/>
    <cellStyle name="Total 2 5 3 12 3" xfId="52152"/>
    <cellStyle name="Total 2 5 3 12 4" xfId="52153"/>
    <cellStyle name="Total 2 5 3 12 5" xfId="52154"/>
    <cellStyle name="Total 2 5 3 13" xfId="52155"/>
    <cellStyle name="Total 2 5 3 13 2" xfId="52156"/>
    <cellStyle name="Total 2 5 3 13 3" xfId="52157"/>
    <cellStyle name="Total 2 5 3 13 4" xfId="52158"/>
    <cellStyle name="Total 2 5 3 13 5" xfId="52159"/>
    <cellStyle name="Total 2 5 3 14" xfId="52160"/>
    <cellStyle name="Total 2 5 3 14 2" xfId="52161"/>
    <cellStyle name="Total 2 5 3 14 3" xfId="52162"/>
    <cellStyle name="Total 2 5 3 14 4" xfId="52163"/>
    <cellStyle name="Total 2 5 3 14 5" xfId="52164"/>
    <cellStyle name="Total 2 5 3 15" xfId="52165"/>
    <cellStyle name="Total 2 5 3 15 2" xfId="52166"/>
    <cellStyle name="Total 2 5 3 15 3" xfId="52167"/>
    <cellStyle name="Total 2 5 3 15 4" xfId="52168"/>
    <cellStyle name="Total 2 5 3 15 5" xfId="52169"/>
    <cellStyle name="Total 2 5 3 16" xfId="52170"/>
    <cellStyle name="Total 2 5 3 16 2" xfId="52171"/>
    <cellStyle name="Total 2 5 3 16 3" xfId="52172"/>
    <cellStyle name="Total 2 5 3 16 4" xfId="52173"/>
    <cellStyle name="Total 2 5 3 16 5" xfId="52174"/>
    <cellStyle name="Total 2 5 3 17" xfId="52175"/>
    <cellStyle name="Total 2 5 3 17 2" xfId="52176"/>
    <cellStyle name="Total 2 5 3 17 3" xfId="52177"/>
    <cellStyle name="Total 2 5 3 17 4" xfId="52178"/>
    <cellStyle name="Total 2 5 3 17 5" xfId="52179"/>
    <cellStyle name="Total 2 5 3 18" xfId="52180"/>
    <cellStyle name="Total 2 5 3 2" xfId="52181"/>
    <cellStyle name="Total 2 5 3 2 10" xfId="52182"/>
    <cellStyle name="Total 2 5 3 2 10 2" xfId="52183"/>
    <cellStyle name="Total 2 5 3 2 10 3" xfId="52184"/>
    <cellStyle name="Total 2 5 3 2 10 4" xfId="52185"/>
    <cellStyle name="Total 2 5 3 2 10 5" xfId="52186"/>
    <cellStyle name="Total 2 5 3 2 11" xfId="52187"/>
    <cellStyle name="Total 2 5 3 2 11 2" xfId="52188"/>
    <cellStyle name="Total 2 5 3 2 11 3" xfId="52189"/>
    <cellStyle name="Total 2 5 3 2 11 4" xfId="52190"/>
    <cellStyle name="Total 2 5 3 2 11 5" xfId="52191"/>
    <cellStyle name="Total 2 5 3 2 12" xfId="52192"/>
    <cellStyle name="Total 2 5 3 2 12 2" xfId="52193"/>
    <cellStyle name="Total 2 5 3 2 12 3" xfId="52194"/>
    <cellStyle name="Total 2 5 3 2 12 4" xfId="52195"/>
    <cellStyle name="Total 2 5 3 2 12 5" xfId="52196"/>
    <cellStyle name="Total 2 5 3 2 13" xfId="52197"/>
    <cellStyle name="Total 2 5 3 2 13 2" xfId="52198"/>
    <cellStyle name="Total 2 5 3 2 13 3" xfId="52199"/>
    <cellStyle name="Total 2 5 3 2 13 4" xfId="52200"/>
    <cellStyle name="Total 2 5 3 2 13 5" xfId="52201"/>
    <cellStyle name="Total 2 5 3 2 14" xfId="52202"/>
    <cellStyle name="Total 2 5 3 2 14 2" xfId="52203"/>
    <cellStyle name="Total 2 5 3 2 14 3" xfId="52204"/>
    <cellStyle name="Total 2 5 3 2 14 4" xfId="52205"/>
    <cellStyle name="Total 2 5 3 2 14 5" xfId="52206"/>
    <cellStyle name="Total 2 5 3 2 15" xfId="52207"/>
    <cellStyle name="Total 2 5 3 2 15 2" xfId="52208"/>
    <cellStyle name="Total 2 5 3 2 15 3" xfId="52209"/>
    <cellStyle name="Total 2 5 3 2 15 4" xfId="52210"/>
    <cellStyle name="Total 2 5 3 2 15 5" xfId="52211"/>
    <cellStyle name="Total 2 5 3 2 16" xfId="52212"/>
    <cellStyle name="Total 2 5 3 2 16 2" xfId="52213"/>
    <cellStyle name="Total 2 5 3 2 16 3" xfId="52214"/>
    <cellStyle name="Total 2 5 3 2 16 4" xfId="52215"/>
    <cellStyle name="Total 2 5 3 2 16 5" xfId="52216"/>
    <cellStyle name="Total 2 5 3 2 17" xfId="52217"/>
    <cellStyle name="Total 2 5 3 2 17 2" xfId="52218"/>
    <cellStyle name="Total 2 5 3 2 17 3" xfId="52219"/>
    <cellStyle name="Total 2 5 3 2 17 4" xfId="52220"/>
    <cellStyle name="Total 2 5 3 2 17 5" xfId="52221"/>
    <cellStyle name="Total 2 5 3 2 18" xfId="52222"/>
    <cellStyle name="Total 2 5 3 2 18 2" xfId="52223"/>
    <cellStyle name="Total 2 5 3 2 18 3" xfId="52224"/>
    <cellStyle name="Total 2 5 3 2 18 4" xfId="52225"/>
    <cellStyle name="Total 2 5 3 2 18 5" xfId="52226"/>
    <cellStyle name="Total 2 5 3 2 19" xfId="52227"/>
    <cellStyle name="Total 2 5 3 2 2" xfId="52228"/>
    <cellStyle name="Total 2 5 3 2 2 10" xfId="52229"/>
    <cellStyle name="Total 2 5 3 2 2 10 2" xfId="52230"/>
    <cellStyle name="Total 2 5 3 2 2 10 3" xfId="52231"/>
    <cellStyle name="Total 2 5 3 2 2 10 4" xfId="52232"/>
    <cellStyle name="Total 2 5 3 2 2 10 5" xfId="52233"/>
    <cellStyle name="Total 2 5 3 2 2 11" xfId="52234"/>
    <cellStyle name="Total 2 5 3 2 2 11 2" xfId="52235"/>
    <cellStyle name="Total 2 5 3 2 2 11 3" xfId="52236"/>
    <cellStyle name="Total 2 5 3 2 2 11 4" xfId="52237"/>
    <cellStyle name="Total 2 5 3 2 2 11 5" xfId="52238"/>
    <cellStyle name="Total 2 5 3 2 2 12" xfId="52239"/>
    <cellStyle name="Total 2 5 3 2 2 12 2" xfId="52240"/>
    <cellStyle name="Total 2 5 3 2 2 12 3" xfId="52241"/>
    <cellStyle name="Total 2 5 3 2 2 12 4" xfId="52242"/>
    <cellStyle name="Total 2 5 3 2 2 12 5" xfId="52243"/>
    <cellStyle name="Total 2 5 3 2 2 13" xfId="52244"/>
    <cellStyle name="Total 2 5 3 2 2 13 2" xfId="52245"/>
    <cellStyle name="Total 2 5 3 2 2 13 3" xfId="52246"/>
    <cellStyle name="Total 2 5 3 2 2 13 4" xfId="52247"/>
    <cellStyle name="Total 2 5 3 2 2 13 5" xfId="52248"/>
    <cellStyle name="Total 2 5 3 2 2 14" xfId="52249"/>
    <cellStyle name="Total 2 5 3 2 2 14 2" xfId="52250"/>
    <cellStyle name="Total 2 5 3 2 2 14 3" xfId="52251"/>
    <cellStyle name="Total 2 5 3 2 2 14 4" xfId="52252"/>
    <cellStyle name="Total 2 5 3 2 2 14 5" xfId="52253"/>
    <cellStyle name="Total 2 5 3 2 2 15" xfId="52254"/>
    <cellStyle name="Total 2 5 3 2 2 15 2" xfId="52255"/>
    <cellStyle name="Total 2 5 3 2 2 15 3" xfId="52256"/>
    <cellStyle name="Total 2 5 3 2 2 15 4" xfId="52257"/>
    <cellStyle name="Total 2 5 3 2 2 15 5" xfId="52258"/>
    <cellStyle name="Total 2 5 3 2 2 16" xfId="52259"/>
    <cellStyle name="Total 2 5 3 2 2 16 2" xfId="52260"/>
    <cellStyle name="Total 2 5 3 2 2 16 3" xfId="52261"/>
    <cellStyle name="Total 2 5 3 2 2 16 4" xfId="52262"/>
    <cellStyle name="Total 2 5 3 2 2 16 5" xfId="52263"/>
    <cellStyle name="Total 2 5 3 2 2 17" xfId="52264"/>
    <cellStyle name="Total 2 5 3 2 2 17 2" xfId="52265"/>
    <cellStyle name="Total 2 5 3 2 2 17 3" xfId="52266"/>
    <cellStyle name="Total 2 5 3 2 2 17 4" xfId="52267"/>
    <cellStyle name="Total 2 5 3 2 2 17 5" xfId="52268"/>
    <cellStyle name="Total 2 5 3 2 2 18" xfId="52269"/>
    <cellStyle name="Total 2 5 3 2 2 18 2" xfId="52270"/>
    <cellStyle name="Total 2 5 3 2 2 18 3" xfId="52271"/>
    <cellStyle name="Total 2 5 3 2 2 18 4" xfId="52272"/>
    <cellStyle name="Total 2 5 3 2 2 18 5" xfId="52273"/>
    <cellStyle name="Total 2 5 3 2 2 19" xfId="52274"/>
    <cellStyle name="Total 2 5 3 2 2 2" xfId="52275"/>
    <cellStyle name="Total 2 5 3 2 2 2 2" xfId="52276"/>
    <cellStyle name="Total 2 5 3 2 2 2 2 2" xfId="52277"/>
    <cellStyle name="Total 2 5 3 2 2 2 2 3" xfId="52278"/>
    <cellStyle name="Total 2 5 3 2 2 2 2 4" xfId="52279"/>
    <cellStyle name="Total 2 5 3 2 2 2 2 5" xfId="52280"/>
    <cellStyle name="Total 2 5 3 2 2 2 2 6" xfId="52281"/>
    <cellStyle name="Total 2 5 3 2 2 2 2 7" xfId="52282"/>
    <cellStyle name="Total 2 5 3 2 2 2 3" xfId="52283"/>
    <cellStyle name="Total 2 5 3 2 2 2 4" xfId="52284"/>
    <cellStyle name="Total 2 5 3 2 2 2 5" xfId="52285"/>
    <cellStyle name="Total 2 5 3 2 2 3" xfId="52286"/>
    <cellStyle name="Total 2 5 3 2 2 3 2" xfId="52287"/>
    <cellStyle name="Total 2 5 3 2 2 3 2 2" xfId="52288"/>
    <cellStyle name="Total 2 5 3 2 2 3 2 3" xfId="52289"/>
    <cellStyle name="Total 2 5 3 2 2 3 2 4" xfId="52290"/>
    <cellStyle name="Total 2 5 3 2 2 3 2 5" xfId="52291"/>
    <cellStyle name="Total 2 5 3 2 2 3 2 6" xfId="52292"/>
    <cellStyle name="Total 2 5 3 2 2 3 2 7" xfId="52293"/>
    <cellStyle name="Total 2 5 3 2 2 3 3" xfId="52294"/>
    <cellStyle name="Total 2 5 3 2 2 3 4" xfId="52295"/>
    <cellStyle name="Total 2 5 3 2 2 3 5" xfId="52296"/>
    <cellStyle name="Total 2 5 3 2 2 4" xfId="52297"/>
    <cellStyle name="Total 2 5 3 2 2 4 2" xfId="52298"/>
    <cellStyle name="Total 2 5 3 2 2 4 2 2" xfId="52299"/>
    <cellStyle name="Total 2 5 3 2 2 4 2 3" xfId="52300"/>
    <cellStyle name="Total 2 5 3 2 2 4 2 4" xfId="52301"/>
    <cellStyle name="Total 2 5 3 2 2 4 2 5" xfId="52302"/>
    <cellStyle name="Total 2 5 3 2 2 4 2 6" xfId="52303"/>
    <cellStyle name="Total 2 5 3 2 2 4 2 7" xfId="52304"/>
    <cellStyle name="Total 2 5 3 2 2 4 3" xfId="52305"/>
    <cellStyle name="Total 2 5 3 2 2 4 4" xfId="52306"/>
    <cellStyle name="Total 2 5 3 2 2 4 5" xfId="52307"/>
    <cellStyle name="Total 2 5 3 2 2 5" xfId="52308"/>
    <cellStyle name="Total 2 5 3 2 2 5 2" xfId="52309"/>
    <cellStyle name="Total 2 5 3 2 2 5 3" xfId="52310"/>
    <cellStyle name="Total 2 5 3 2 2 5 4" xfId="52311"/>
    <cellStyle name="Total 2 5 3 2 2 5 5" xfId="52312"/>
    <cellStyle name="Total 2 5 3 2 2 5 6" xfId="52313"/>
    <cellStyle name="Total 2 5 3 2 2 5 7" xfId="52314"/>
    <cellStyle name="Total 2 5 3 2 2 5 8" xfId="52315"/>
    <cellStyle name="Total 2 5 3 2 2 6" xfId="52316"/>
    <cellStyle name="Total 2 5 3 2 2 6 2" xfId="52317"/>
    <cellStyle name="Total 2 5 3 2 2 6 3" xfId="52318"/>
    <cellStyle name="Total 2 5 3 2 2 6 4" xfId="52319"/>
    <cellStyle name="Total 2 5 3 2 2 6 5" xfId="52320"/>
    <cellStyle name="Total 2 5 3 2 2 6 6" xfId="52321"/>
    <cellStyle name="Total 2 5 3 2 2 6 7" xfId="52322"/>
    <cellStyle name="Total 2 5 3 2 2 7" xfId="52323"/>
    <cellStyle name="Total 2 5 3 2 2 7 2" xfId="52324"/>
    <cellStyle name="Total 2 5 3 2 2 7 3" xfId="52325"/>
    <cellStyle name="Total 2 5 3 2 2 7 4" xfId="52326"/>
    <cellStyle name="Total 2 5 3 2 2 7 5" xfId="52327"/>
    <cellStyle name="Total 2 5 3 2 2 8" xfId="52328"/>
    <cellStyle name="Total 2 5 3 2 2 8 2" xfId="52329"/>
    <cellStyle name="Total 2 5 3 2 2 8 3" xfId="52330"/>
    <cellStyle name="Total 2 5 3 2 2 8 4" xfId="52331"/>
    <cellStyle name="Total 2 5 3 2 2 8 5" xfId="52332"/>
    <cellStyle name="Total 2 5 3 2 2 9" xfId="52333"/>
    <cellStyle name="Total 2 5 3 2 2 9 2" xfId="52334"/>
    <cellStyle name="Total 2 5 3 2 2 9 3" xfId="52335"/>
    <cellStyle name="Total 2 5 3 2 2 9 4" xfId="52336"/>
    <cellStyle name="Total 2 5 3 2 2 9 5" xfId="52337"/>
    <cellStyle name="Total 2 5 3 2 3" xfId="52338"/>
    <cellStyle name="Total 2 5 3 2 3 10" xfId="52339"/>
    <cellStyle name="Total 2 5 3 2 3 2" xfId="52340"/>
    <cellStyle name="Total 2 5 3 2 3 2 2" xfId="52341"/>
    <cellStyle name="Total 2 5 3 2 3 2 2 2" xfId="52342"/>
    <cellStyle name="Total 2 5 3 2 3 2 2 3" xfId="52343"/>
    <cellStyle name="Total 2 5 3 2 3 2 2 4" xfId="52344"/>
    <cellStyle name="Total 2 5 3 2 3 2 2 5" xfId="52345"/>
    <cellStyle name="Total 2 5 3 2 3 2 2 6" xfId="52346"/>
    <cellStyle name="Total 2 5 3 2 3 2 2 7" xfId="52347"/>
    <cellStyle name="Total 2 5 3 2 3 2 3" xfId="52348"/>
    <cellStyle name="Total 2 5 3 2 3 2 4" xfId="52349"/>
    <cellStyle name="Total 2 5 3 2 3 3" xfId="52350"/>
    <cellStyle name="Total 2 5 3 2 3 3 2" xfId="52351"/>
    <cellStyle name="Total 2 5 3 2 3 3 2 2" xfId="52352"/>
    <cellStyle name="Total 2 5 3 2 3 3 2 3" xfId="52353"/>
    <cellStyle name="Total 2 5 3 2 3 3 2 4" xfId="52354"/>
    <cellStyle name="Total 2 5 3 2 3 3 2 5" xfId="52355"/>
    <cellStyle name="Total 2 5 3 2 3 3 2 6" xfId="52356"/>
    <cellStyle name="Total 2 5 3 2 3 3 2 7" xfId="52357"/>
    <cellStyle name="Total 2 5 3 2 3 3 3" xfId="52358"/>
    <cellStyle name="Total 2 5 3 2 3 3 4" xfId="52359"/>
    <cellStyle name="Total 2 5 3 2 3 4" xfId="52360"/>
    <cellStyle name="Total 2 5 3 2 3 4 2" xfId="52361"/>
    <cellStyle name="Total 2 5 3 2 3 4 2 2" xfId="52362"/>
    <cellStyle name="Total 2 5 3 2 3 4 2 3" xfId="52363"/>
    <cellStyle name="Total 2 5 3 2 3 4 2 4" xfId="52364"/>
    <cellStyle name="Total 2 5 3 2 3 4 2 5" xfId="52365"/>
    <cellStyle name="Total 2 5 3 2 3 4 2 6" xfId="52366"/>
    <cellStyle name="Total 2 5 3 2 3 4 2 7" xfId="52367"/>
    <cellStyle name="Total 2 5 3 2 3 4 3" xfId="52368"/>
    <cellStyle name="Total 2 5 3 2 3 4 4" xfId="52369"/>
    <cellStyle name="Total 2 5 3 2 3 5" xfId="52370"/>
    <cellStyle name="Total 2 5 3 2 3 5 2" xfId="52371"/>
    <cellStyle name="Total 2 5 3 2 3 5 3" xfId="52372"/>
    <cellStyle name="Total 2 5 3 2 3 5 4" xfId="52373"/>
    <cellStyle name="Total 2 5 3 2 3 5 5" xfId="52374"/>
    <cellStyle name="Total 2 5 3 2 3 5 6" xfId="52375"/>
    <cellStyle name="Total 2 5 3 2 3 5 7" xfId="52376"/>
    <cellStyle name="Total 2 5 3 2 3 5 8" xfId="52377"/>
    <cellStyle name="Total 2 5 3 2 3 6" xfId="52378"/>
    <cellStyle name="Total 2 5 3 2 3 6 2" xfId="52379"/>
    <cellStyle name="Total 2 5 3 2 3 6 3" xfId="52380"/>
    <cellStyle name="Total 2 5 3 2 3 6 4" xfId="52381"/>
    <cellStyle name="Total 2 5 3 2 3 6 5" xfId="52382"/>
    <cellStyle name="Total 2 5 3 2 3 6 6" xfId="52383"/>
    <cellStyle name="Total 2 5 3 2 3 6 7" xfId="52384"/>
    <cellStyle name="Total 2 5 3 2 3 7" xfId="52385"/>
    <cellStyle name="Total 2 5 3 2 3 8" xfId="52386"/>
    <cellStyle name="Total 2 5 3 2 3 9" xfId="52387"/>
    <cellStyle name="Total 2 5 3 2 4" xfId="52388"/>
    <cellStyle name="Total 2 5 3 2 4 2" xfId="52389"/>
    <cellStyle name="Total 2 5 3 2 4 2 2" xfId="52390"/>
    <cellStyle name="Total 2 5 3 2 4 2 3" xfId="52391"/>
    <cellStyle name="Total 2 5 3 2 4 2 4" xfId="52392"/>
    <cellStyle name="Total 2 5 3 2 4 2 5" xfId="52393"/>
    <cellStyle name="Total 2 5 3 2 4 2 6" xfId="52394"/>
    <cellStyle name="Total 2 5 3 2 4 2 7" xfId="52395"/>
    <cellStyle name="Total 2 5 3 2 4 3" xfId="52396"/>
    <cellStyle name="Total 2 5 3 2 4 4" xfId="52397"/>
    <cellStyle name="Total 2 5 3 2 4 5" xfId="52398"/>
    <cellStyle name="Total 2 5 3 2 5" xfId="52399"/>
    <cellStyle name="Total 2 5 3 2 5 2" xfId="52400"/>
    <cellStyle name="Total 2 5 3 2 5 2 2" xfId="52401"/>
    <cellStyle name="Total 2 5 3 2 5 2 3" xfId="52402"/>
    <cellStyle name="Total 2 5 3 2 5 2 4" xfId="52403"/>
    <cellStyle name="Total 2 5 3 2 5 2 5" xfId="52404"/>
    <cellStyle name="Total 2 5 3 2 5 2 6" xfId="52405"/>
    <cellStyle name="Total 2 5 3 2 5 2 7" xfId="52406"/>
    <cellStyle name="Total 2 5 3 2 5 3" xfId="52407"/>
    <cellStyle name="Total 2 5 3 2 5 4" xfId="52408"/>
    <cellStyle name="Total 2 5 3 2 5 5" xfId="52409"/>
    <cellStyle name="Total 2 5 3 2 6" xfId="52410"/>
    <cellStyle name="Total 2 5 3 2 6 2" xfId="52411"/>
    <cellStyle name="Total 2 5 3 2 6 2 2" xfId="52412"/>
    <cellStyle name="Total 2 5 3 2 6 2 3" xfId="52413"/>
    <cellStyle name="Total 2 5 3 2 6 2 4" xfId="52414"/>
    <cellStyle name="Total 2 5 3 2 6 2 5" xfId="52415"/>
    <cellStyle name="Total 2 5 3 2 6 2 6" xfId="52416"/>
    <cellStyle name="Total 2 5 3 2 6 2 7" xfId="52417"/>
    <cellStyle name="Total 2 5 3 2 6 3" xfId="52418"/>
    <cellStyle name="Total 2 5 3 2 6 4" xfId="52419"/>
    <cellStyle name="Total 2 5 3 2 6 5" xfId="52420"/>
    <cellStyle name="Total 2 5 3 2 7" xfId="52421"/>
    <cellStyle name="Total 2 5 3 2 7 2" xfId="52422"/>
    <cellStyle name="Total 2 5 3 2 7 2 2" xfId="52423"/>
    <cellStyle name="Total 2 5 3 2 7 2 3" xfId="52424"/>
    <cellStyle name="Total 2 5 3 2 7 2 4" xfId="52425"/>
    <cellStyle name="Total 2 5 3 2 7 2 5" xfId="52426"/>
    <cellStyle name="Total 2 5 3 2 7 2 6" xfId="52427"/>
    <cellStyle name="Total 2 5 3 2 7 2 7" xfId="52428"/>
    <cellStyle name="Total 2 5 3 2 7 3" xfId="52429"/>
    <cellStyle name="Total 2 5 3 2 7 4" xfId="52430"/>
    <cellStyle name="Total 2 5 3 2 7 5" xfId="52431"/>
    <cellStyle name="Total 2 5 3 2 8" xfId="52432"/>
    <cellStyle name="Total 2 5 3 2 8 2" xfId="52433"/>
    <cellStyle name="Total 2 5 3 2 8 3" xfId="52434"/>
    <cellStyle name="Total 2 5 3 2 8 4" xfId="52435"/>
    <cellStyle name="Total 2 5 3 2 8 5" xfId="52436"/>
    <cellStyle name="Total 2 5 3 2 8 6" xfId="52437"/>
    <cellStyle name="Total 2 5 3 2 8 7" xfId="52438"/>
    <cellStyle name="Total 2 5 3 2 8 8" xfId="52439"/>
    <cellStyle name="Total 2 5 3 2 9" xfId="52440"/>
    <cellStyle name="Total 2 5 3 2 9 2" xfId="52441"/>
    <cellStyle name="Total 2 5 3 2 9 3" xfId="52442"/>
    <cellStyle name="Total 2 5 3 2 9 4" xfId="52443"/>
    <cellStyle name="Total 2 5 3 2 9 5" xfId="52444"/>
    <cellStyle name="Total 2 5 3 2 9 6" xfId="52445"/>
    <cellStyle name="Total 2 5 3 2 9 7" xfId="52446"/>
    <cellStyle name="Total 2 5 3 3" xfId="52447"/>
    <cellStyle name="Total 2 5 3 3 10" xfId="52448"/>
    <cellStyle name="Total 2 5 3 3 10 2" xfId="52449"/>
    <cellStyle name="Total 2 5 3 3 10 3" xfId="52450"/>
    <cellStyle name="Total 2 5 3 3 10 4" xfId="52451"/>
    <cellStyle name="Total 2 5 3 3 10 5" xfId="52452"/>
    <cellStyle name="Total 2 5 3 3 11" xfId="52453"/>
    <cellStyle name="Total 2 5 3 3 11 2" xfId="52454"/>
    <cellStyle name="Total 2 5 3 3 11 3" xfId="52455"/>
    <cellStyle name="Total 2 5 3 3 11 4" xfId="52456"/>
    <cellStyle name="Total 2 5 3 3 11 5" xfId="52457"/>
    <cellStyle name="Total 2 5 3 3 12" xfId="52458"/>
    <cellStyle name="Total 2 5 3 3 12 2" xfId="52459"/>
    <cellStyle name="Total 2 5 3 3 12 3" xfId="52460"/>
    <cellStyle name="Total 2 5 3 3 12 4" xfId="52461"/>
    <cellStyle name="Total 2 5 3 3 12 5" xfId="52462"/>
    <cellStyle name="Total 2 5 3 3 13" xfId="52463"/>
    <cellStyle name="Total 2 5 3 3 13 2" xfId="52464"/>
    <cellStyle name="Total 2 5 3 3 13 3" xfId="52465"/>
    <cellStyle name="Total 2 5 3 3 13 4" xfId="52466"/>
    <cellStyle name="Total 2 5 3 3 13 5" xfId="52467"/>
    <cellStyle name="Total 2 5 3 3 14" xfId="52468"/>
    <cellStyle name="Total 2 5 3 3 14 2" xfId="52469"/>
    <cellStyle name="Total 2 5 3 3 14 3" xfId="52470"/>
    <cellStyle name="Total 2 5 3 3 14 4" xfId="52471"/>
    <cellStyle name="Total 2 5 3 3 14 5" xfId="52472"/>
    <cellStyle name="Total 2 5 3 3 15" xfId="52473"/>
    <cellStyle name="Total 2 5 3 3 15 2" xfId="52474"/>
    <cellStyle name="Total 2 5 3 3 15 3" xfId="52475"/>
    <cellStyle name="Total 2 5 3 3 15 4" xfId="52476"/>
    <cellStyle name="Total 2 5 3 3 15 5" xfId="52477"/>
    <cellStyle name="Total 2 5 3 3 16" xfId="52478"/>
    <cellStyle name="Total 2 5 3 3 16 2" xfId="52479"/>
    <cellStyle name="Total 2 5 3 3 16 3" xfId="52480"/>
    <cellStyle name="Total 2 5 3 3 16 4" xfId="52481"/>
    <cellStyle name="Total 2 5 3 3 16 5" xfId="52482"/>
    <cellStyle name="Total 2 5 3 3 17" xfId="52483"/>
    <cellStyle name="Total 2 5 3 3 17 2" xfId="52484"/>
    <cellStyle name="Total 2 5 3 3 17 3" xfId="52485"/>
    <cellStyle name="Total 2 5 3 3 17 4" xfId="52486"/>
    <cellStyle name="Total 2 5 3 3 17 5" xfId="52487"/>
    <cellStyle name="Total 2 5 3 3 18" xfId="52488"/>
    <cellStyle name="Total 2 5 3 3 18 2" xfId="52489"/>
    <cellStyle name="Total 2 5 3 3 18 3" xfId="52490"/>
    <cellStyle name="Total 2 5 3 3 18 4" xfId="52491"/>
    <cellStyle name="Total 2 5 3 3 18 5" xfId="52492"/>
    <cellStyle name="Total 2 5 3 3 19" xfId="52493"/>
    <cellStyle name="Total 2 5 3 3 2" xfId="52494"/>
    <cellStyle name="Total 2 5 3 3 2 10" xfId="52495"/>
    <cellStyle name="Total 2 5 3 3 2 10 2" xfId="52496"/>
    <cellStyle name="Total 2 5 3 3 2 10 3" xfId="52497"/>
    <cellStyle name="Total 2 5 3 3 2 10 4" xfId="52498"/>
    <cellStyle name="Total 2 5 3 3 2 10 5" xfId="52499"/>
    <cellStyle name="Total 2 5 3 3 2 11" xfId="52500"/>
    <cellStyle name="Total 2 5 3 3 2 11 2" xfId="52501"/>
    <cellStyle name="Total 2 5 3 3 2 11 3" xfId="52502"/>
    <cellStyle name="Total 2 5 3 3 2 11 4" xfId="52503"/>
    <cellStyle name="Total 2 5 3 3 2 11 5" xfId="52504"/>
    <cellStyle name="Total 2 5 3 3 2 12" xfId="52505"/>
    <cellStyle name="Total 2 5 3 3 2 12 2" xfId="52506"/>
    <cellStyle name="Total 2 5 3 3 2 12 3" xfId="52507"/>
    <cellStyle name="Total 2 5 3 3 2 12 4" xfId="52508"/>
    <cellStyle name="Total 2 5 3 3 2 12 5" xfId="52509"/>
    <cellStyle name="Total 2 5 3 3 2 13" xfId="52510"/>
    <cellStyle name="Total 2 5 3 3 2 13 2" xfId="52511"/>
    <cellStyle name="Total 2 5 3 3 2 13 3" xfId="52512"/>
    <cellStyle name="Total 2 5 3 3 2 13 4" xfId="52513"/>
    <cellStyle name="Total 2 5 3 3 2 13 5" xfId="52514"/>
    <cellStyle name="Total 2 5 3 3 2 14" xfId="52515"/>
    <cellStyle name="Total 2 5 3 3 2 14 2" xfId="52516"/>
    <cellStyle name="Total 2 5 3 3 2 14 3" xfId="52517"/>
    <cellStyle name="Total 2 5 3 3 2 14 4" xfId="52518"/>
    <cellStyle name="Total 2 5 3 3 2 14 5" xfId="52519"/>
    <cellStyle name="Total 2 5 3 3 2 15" xfId="52520"/>
    <cellStyle name="Total 2 5 3 3 2 15 2" xfId="52521"/>
    <cellStyle name="Total 2 5 3 3 2 15 3" xfId="52522"/>
    <cellStyle name="Total 2 5 3 3 2 15 4" xfId="52523"/>
    <cellStyle name="Total 2 5 3 3 2 15 5" xfId="52524"/>
    <cellStyle name="Total 2 5 3 3 2 16" xfId="52525"/>
    <cellStyle name="Total 2 5 3 3 2 16 2" xfId="52526"/>
    <cellStyle name="Total 2 5 3 3 2 16 3" xfId="52527"/>
    <cellStyle name="Total 2 5 3 3 2 16 4" xfId="52528"/>
    <cellStyle name="Total 2 5 3 3 2 16 5" xfId="52529"/>
    <cellStyle name="Total 2 5 3 3 2 17" xfId="52530"/>
    <cellStyle name="Total 2 5 3 3 2 17 2" xfId="52531"/>
    <cellStyle name="Total 2 5 3 3 2 17 3" xfId="52532"/>
    <cellStyle name="Total 2 5 3 3 2 17 4" xfId="52533"/>
    <cellStyle name="Total 2 5 3 3 2 17 5" xfId="52534"/>
    <cellStyle name="Total 2 5 3 3 2 18" xfId="52535"/>
    <cellStyle name="Total 2 5 3 3 2 18 2" xfId="52536"/>
    <cellStyle name="Total 2 5 3 3 2 18 3" xfId="52537"/>
    <cellStyle name="Total 2 5 3 3 2 18 4" xfId="52538"/>
    <cellStyle name="Total 2 5 3 3 2 18 5" xfId="52539"/>
    <cellStyle name="Total 2 5 3 3 2 19" xfId="52540"/>
    <cellStyle name="Total 2 5 3 3 2 2" xfId="52541"/>
    <cellStyle name="Total 2 5 3 3 2 2 2" xfId="52542"/>
    <cellStyle name="Total 2 5 3 3 2 2 2 2" xfId="52543"/>
    <cellStyle name="Total 2 5 3 3 2 2 2 3" xfId="52544"/>
    <cellStyle name="Total 2 5 3 3 2 2 2 4" xfId="52545"/>
    <cellStyle name="Total 2 5 3 3 2 2 2 5" xfId="52546"/>
    <cellStyle name="Total 2 5 3 3 2 2 2 6" xfId="52547"/>
    <cellStyle name="Total 2 5 3 3 2 2 2 7" xfId="52548"/>
    <cellStyle name="Total 2 5 3 3 2 2 3" xfId="52549"/>
    <cellStyle name="Total 2 5 3 3 2 2 4" xfId="52550"/>
    <cellStyle name="Total 2 5 3 3 2 2 5" xfId="52551"/>
    <cellStyle name="Total 2 5 3 3 2 3" xfId="52552"/>
    <cellStyle name="Total 2 5 3 3 2 3 2" xfId="52553"/>
    <cellStyle name="Total 2 5 3 3 2 3 2 2" xfId="52554"/>
    <cellStyle name="Total 2 5 3 3 2 3 2 3" xfId="52555"/>
    <cellStyle name="Total 2 5 3 3 2 3 2 4" xfId="52556"/>
    <cellStyle name="Total 2 5 3 3 2 3 2 5" xfId="52557"/>
    <cellStyle name="Total 2 5 3 3 2 3 2 6" xfId="52558"/>
    <cellStyle name="Total 2 5 3 3 2 3 2 7" xfId="52559"/>
    <cellStyle name="Total 2 5 3 3 2 3 3" xfId="52560"/>
    <cellStyle name="Total 2 5 3 3 2 3 4" xfId="52561"/>
    <cellStyle name="Total 2 5 3 3 2 3 5" xfId="52562"/>
    <cellStyle name="Total 2 5 3 3 2 4" xfId="52563"/>
    <cellStyle name="Total 2 5 3 3 2 4 2" xfId="52564"/>
    <cellStyle name="Total 2 5 3 3 2 4 2 2" xfId="52565"/>
    <cellStyle name="Total 2 5 3 3 2 4 2 3" xfId="52566"/>
    <cellStyle name="Total 2 5 3 3 2 4 2 4" xfId="52567"/>
    <cellStyle name="Total 2 5 3 3 2 4 2 5" xfId="52568"/>
    <cellStyle name="Total 2 5 3 3 2 4 2 6" xfId="52569"/>
    <cellStyle name="Total 2 5 3 3 2 4 2 7" xfId="52570"/>
    <cellStyle name="Total 2 5 3 3 2 4 3" xfId="52571"/>
    <cellStyle name="Total 2 5 3 3 2 4 4" xfId="52572"/>
    <cellStyle name="Total 2 5 3 3 2 4 5" xfId="52573"/>
    <cellStyle name="Total 2 5 3 3 2 5" xfId="52574"/>
    <cellStyle name="Total 2 5 3 3 2 5 2" xfId="52575"/>
    <cellStyle name="Total 2 5 3 3 2 5 3" xfId="52576"/>
    <cellStyle name="Total 2 5 3 3 2 5 4" xfId="52577"/>
    <cellStyle name="Total 2 5 3 3 2 5 5" xfId="52578"/>
    <cellStyle name="Total 2 5 3 3 2 5 6" xfId="52579"/>
    <cellStyle name="Total 2 5 3 3 2 5 7" xfId="52580"/>
    <cellStyle name="Total 2 5 3 3 2 5 8" xfId="52581"/>
    <cellStyle name="Total 2 5 3 3 2 6" xfId="52582"/>
    <cellStyle name="Total 2 5 3 3 2 6 2" xfId="52583"/>
    <cellStyle name="Total 2 5 3 3 2 6 3" xfId="52584"/>
    <cellStyle name="Total 2 5 3 3 2 6 4" xfId="52585"/>
    <cellStyle name="Total 2 5 3 3 2 6 5" xfId="52586"/>
    <cellStyle name="Total 2 5 3 3 2 6 6" xfId="52587"/>
    <cellStyle name="Total 2 5 3 3 2 6 7" xfId="52588"/>
    <cellStyle name="Total 2 5 3 3 2 7" xfId="52589"/>
    <cellStyle name="Total 2 5 3 3 2 7 2" xfId="52590"/>
    <cellStyle name="Total 2 5 3 3 2 7 3" xfId="52591"/>
    <cellStyle name="Total 2 5 3 3 2 7 4" xfId="52592"/>
    <cellStyle name="Total 2 5 3 3 2 7 5" xfId="52593"/>
    <cellStyle name="Total 2 5 3 3 2 8" xfId="52594"/>
    <cellStyle name="Total 2 5 3 3 2 8 2" xfId="52595"/>
    <cellStyle name="Total 2 5 3 3 2 8 3" xfId="52596"/>
    <cellStyle name="Total 2 5 3 3 2 8 4" xfId="52597"/>
    <cellStyle name="Total 2 5 3 3 2 8 5" xfId="52598"/>
    <cellStyle name="Total 2 5 3 3 2 9" xfId="52599"/>
    <cellStyle name="Total 2 5 3 3 2 9 2" xfId="52600"/>
    <cellStyle name="Total 2 5 3 3 2 9 3" xfId="52601"/>
    <cellStyle name="Total 2 5 3 3 2 9 4" xfId="52602"/>
    <cellStyle name="Total 2 5 3 3 2 9 5" xfId="52603"/>
    <cellStyle name="Total 2 5 3 3 3" xfId="52604"/>
    <cellStyle name="Total 2 5 3 3 3 10" xfId="52605"/>
    <cellStyle name="Total 2 5 3 3 3 2" xfId="52606"/>
    <cellStyle name="Total 2 5 3 3 3 2 2" xfId="52607"/>
    <cellStyle name="Total 2 5 3 3 3 2 2 2" xfId="52608"/>
    <cellStyle name="Total 2 5 3 3 3 2 2 3" xfId="52609"/>
    <cellStyle name="Total 2 5 3 3 3 2 2 4" xfId="52610"/>
    <cellStyle name="Total 2 5 3 3 3 2 2 5" xfId="52611"/>
    <cellStyle name="Total 2 5 3 3 3 2 2 6" xfId="52612"/>
    <cellStyle name="Total 2 5 3 3 3 2 2 7" xfId="52613"/>
    <cellStyle name="Total 2 5 3 3 3 2 3" xfId="52614"/>
    <cellStyle name="Total 2 5 3 3 3 2 4" xfId="52615"/>
    <cellStyle name="Total 2 5 3 3 3 3" xfId="52616"/>
    <cellStyle name="Total 2 5 3 3 3 3 2" xfId="52617"/>
    <cellStyle name="Total 2 5 3 3 3 3 2 2" xfId="52618"/>
    <cellStyle name="Total 2 5 3 3 3 3 2 3" xfId="52619"/>
    <cellStyle name="Total 2 5 3 3 3 3 2 4" xfId="52620"/>
    <cellStyle name="Total 2 5 3 3 3 3 2 5" xfId="52621"/>
    <cellStyle name="Total 2 5 3 3 3 3 2 6" xfId="52622"/>
    <cellStyle name="Total 2 5 3 3 3 3 2 7" xfId="52623"/>
    <cellStyle name="Total 2 5 3 3 3 3 3" xfId="52624"/>
    <cellStyle name="Total 2 5 3 3 3 3 4" xfId="52625"/>
    <cellStyle name="Total 2 5 3 3 3 4" xfId="52626"/>
    <cellStyle name="Total 2 5 3 3 3 4 2" xfId="52627"/>
    <cellStyle name="Total 2 5 3 3 3 4 2 2" xfId="52628"/>
    <cellStyle name="Total 2 5 3 3 3 4 2 3" xfId="52629"/>
    <cellStyle name="Total 2 5 3 3 3 4 2 4" xfId="52630"/>
    <cellStyle name="Total 2 5 3 3 3 4 2 5" xfId="52631"/>
    <cellStyle name="Total 2 5 3 3 3 4 2 6" xfId="52632"/>
    <cellStyle name="Total 2 5 3 3 3 4 2 7" xfId="52633"/>
    <cellStyle name="Total 2 5 3 3 3 4 3" xfId="52634"/>
    <cellStyle name="Total 2 5 3 3 3 4 4" xfId="52635"/>
    <cellStyle name="Total 2 5 3 3 3 5" xfId="52636"/>
    <cellStyle name="Total 2 5 3 3 3 5 2" xfId="52637"/>
    <cellStyle name="Total 2 5 3 3 3 5 3" xfId="52638"/>
    <cellStyle name="Total 2 5 3 3 3 5 4" xfId="52639"/>
    <cellStyle name="Total 2 5 3 3 3 5 5" xfId="52640"/>
    <cellStyle name="Total 2 5 3 3 3 5 6" xfId="52641"/>
    <cellStyle name="Total 2 5 3 3 3 5 7" xfId="52642"/>
    <cellStyle name="Total 2 5 3 3 3 5 8" xfId="52643"/>
    <cellStyle name="Total 2 5 3 3 3 6" xfId="52644"/>
    <cellStyle name="Total 2 5 3 3 3 6 2" xfId="52645"/>
    <cellStyle name="Total 2 5 3 3 3 6 3" xfId="52646"/>
    <cellStyle name="Total 2 5 3 3 3 6 4" xfId="52647"/>
    <cellStyle name="Total 2 5 3 3 3 6 5" xfId="52648"/>
    <cellStyle name="Total 2 5 3 3 3 6 6" xfId="52649"/>
    <cellStyle name="Total 2 5 3 3 3 6 7" xfId="52650"/>
    <cellStyle name="Total 2 5 3 3 3 7" xfId="52651"/>
    <cellStyle name="Total 2 5 3 3 3 8" xfId="52652"/>
    <cellStyle name="Total 2 5 3 3 3 9" xfId="52653"/>
    <cellStyle name="Total 2 5 3 3 4" xfId="52654"/>
    <cellStyle name="Total 2 5 3 3 4 2" xfId="52655"/>
    <cellStyle name="Total 2 5 3 3 4 2 2" xfId="52656"/>
    <cellStyle name="Total 2 5 3 3 4 2 3" xfId="52657"/>
    <cellStyle name="Total 2 5 3 3 4 2 4" xfId="52658"/>
    <cellStyle name="Total 2 5 3 3 4 2 5" xfId="52659"/>
    <cellStyle name="Total 2 5 3 3 4 2 6" xfId="52660"/>
    <cellStyle name="Total 2 5 3 3 4 2 7" xfId="52661"/>
    <cellStyle name="Total 2 5 3 3 4 3" xfId="52662"/>
    <cellStyle name="Total 2 5 3 3 4 4" xfId="52663"/>
    <cellStyle name="Total 2 5 3 3 4 5" xfId="52664"/>
    <cellStyle name="Total 2 5 3 3 5" xfId="52665"/>
    <cellStyle name="Total 2 5 3 3 5 2" xfId="52666"/>
    <cellStyle name="Total 2 5 3 3 5 2 2" xfId="52667"/>
    <cellStyle name="Total 2 5 3 3 5 2 3" xfId="52668"/>
    <cellStyle name="Total 2 5 3 3 5 2 4" xfId="52669"/>
    <cellStyle name="Total 2 5 3 3 5 2 5" xfId="52670"/>
    <cellStyle name="Total 2 5 3 3 5 2 6" xfId="52671"/>
    <cellStyle name="Total 2 5 3 3 5 2 7" xfId="52672"/>
    <cellStyle name="Total 2 5 3 3 5 3" xfId="52673"/>
    <cellStyle name="Total 2 5 3 3 5 4" xfId="52674"/>
    <cellStyle name="Total 2 5 3 3 5 5" xfId="52675"/>
    <cellStyle name="Total 2 5 3 3 6" xfId="52676"/>
    <cellStyle name="Total 2 5 3 3 6 2" xfId="52677"/>
    <cellStyle name="Total 2 5 3 3 6 2 2" xfId="52678"/>
    <cellStyle name="Total 2 5 3 3 6 2 3" xfId="52679"/>
    <cellStyle name="Total 2 5 3 3 6 2 4" xfId="52680"/>
    <cellStyle name="Total 2 5 3 3 6 2 5" xfId="52681"/>
    <cellStyle name="Total 2 5 3 3 6 2 6" xfId="52682"/>
    <cellStyle name="Total 2 5 3 3 6 2 7" xfId="52683"/>
    <cellStyle name="Total 2 5 3 3 6 3" xfId="52684"/>
    <cellStyle name="Total 2 5 3 3 6 4" xfId="52685"/>
    <cellStyle name="Total 2 5 3 3 6 5" xfId="52686"/>
    <cellStyle name="Total 2 5 3 3 7" xfId="52687"/>
    <cellStyle name="Total 2 5 3 3 7 2" xfId="52688"/>
    <cellStyle name="Total 2 5 3 3 7 2 2" xfId="52689"/>
    <cellStyle name="Total 2 5 3 3 7 2 3" xfId="52690"/>
    <cellStyle name="Total 2 5 3 3 7 2 4" xfId="52691"/>
    <cellStyle name="Total 2 5 3 3 7 2 5" xfId="52692"/>
    <cellStyle name="Total 2 5 3 3 7 2 6" xfId="52693"/>
    <cellStyle name="Total 2 5 3 3 7 2 7" xfId="52694"/>
    <cellStyle name="Total 2 5 3 3 7 3" xfId="52695"/>
    <cellStyle name="Total 2 5 3 3 7 4" xfId="52696"/>
    <cellStyle name="Total 2 5 3 3 7 5" xfId="52697"/>
    <cellStyle name="Total 2 5 3 3 8" xfId="52698"/>
    <cellStyle name="Total 2 5 3 3 8 2" xfId="52699"/>
    <cellStyle name="Total 2 5 3 3 8 3" xfId="52700"/>
    <cellStyle name="Total 2 5 3 3 8 4" xfId="52701"/>
    <cellStyle name="Total 2 5 3 3 8 5" xfId="52702"/>
    <cellStyle name="Total 2 5 3 3 8 6" xfId="52703"/>
    <cellStyle name="Total 2 5 3 3 8 7" xfId="52704"/>
    <cellStyle name="Total 2 5 3 3 8 8" xfId="52705"/>
    <cellStyle name="Total 2 5 3 3 9" xfId="52706"/>
    <cellStyle name="Total 2 5 3 3 9 2" xfId="52707"/>
    <cellStyle name="Total 2 5 3 3 9 3" xfId="52708"/>
    <cellStyle name="Total 2 5 3 3 9 4" xfId="52709"/>
    <cellStyle name="Total 2 5 3 3 9 5" xfId="52710"/>
    <cellStyle name="Total 2 5 3 3 9 6" xfId="52711"/>
    <cellStyle name="Total 2 5 3 3 9 7" xfId="52712"/>
    <cellStyle name="Total 2 5 3 4" xfId="52713"/>
    <cellStyle name="Total 2 5 3 4 10" xfId="52714"/>
    <cellStyle name="Total 2 5 3 4 10 2" xfId="52715"/>
    <cellStyle name="Total 2 5 3 4 10 3" xfId="52716"/>
    <cellStyle name="Total 2 5 3 4 10 4" xfId="52717"/>
    <cellStyle name="Total 2 5 3 4 10 5" xfId="52718"/>
    <cellStyle name="Total 2 5 3 4 11" xfId="52719"/>
    <cellStyle name="Total 2 5 3 4 11 2" xfId="52720"/>
    <cellStyle name="Total 2 5 3 4 11 3" xfId="52721"/>
    <cellStyle name="Total 2 5 3 4 11 4" xfId="52722"/>
    <cellStyle name="Total 2 5 3 4 11 5" xfId="52723"/>
    <cellStyle name="Total 2 5 3 4 12" xfId="52724"/>
    <cellStyle name="Total 2 5 3 4 12 2" xfId="52725"/>
    <cellStyle name="Total 2 5 3 4 12 3" xfId="52726"/>
    <cellStyle name="Total 2 5 3 4 12 4" xfId="52727"/>
    <cellStyle name="Total 2 5 3 4 12 5" xfId="52728"/>
    <cellStyle name="Total 2 5 3 4 13" xfId="52729"/>
    <cellStyle name="Total 2 5 3 4 13 2" xfId="52730"/>
    <cellStyle name="Total 2 5 3 4 13 3" xfId="52731"/>
    <cellStyle name="Total 2 5 3 4 13 4" xfId="52732"/>
    <cellStyle name="Total 2 5 3 4 13 5" xfId="52733"/>
    <cellStyle name="Total 2 5 3 4 14" xfId="52734"/>
    <cellStyle name="Total 2 5 3 4 14 2" xfId="52735"/>
    <cellStyle name="Total 2 5 3 4 14 3" xfId="52736"/>
    <cellStyle name="Total 2 5 3 4 14 4" xfId="52737"/>
    <cellStyle name="Total 2 5 3 4 14 5" xfId="52738"/>
    <cellStyle name="Total 2 5 3 4 15" xfId="52739"/>
    <cellStyle name="Total 2 5 3 4 15 2" xfId="52740"/>
    <cellStyle name="Total 2 5 3 4 15 3" xfId="52741"/>
    <cellStyle name="Total 2 5 3 4 15 4" xfId="52742"/>
    <cellStyle name="Total 2 5 3 4 15 5" xfId="52743"/>
    <cellStyle name="Total 2 5 3 4 16" xfId="52744"/>
    <cellStyle name="Total 2 5 3 4 16 2" xfId="52745"/>
    <cellStyle name="Total 2 5 3 4 16 3" xfId="52746"/>
    <cellStyle name="Total 2 5 3 4 16 4" xfId="52747"/>
    <cellStyle name="Total 2 5 3 4 16 5" xfId="52748"/>
    <cellStyle name="Total 2 5 3 4 17" xfId="52749"/>
    <cellStyle name="Total 2 5 3 4 17 2" xfId="52750"/>
    <cellStyle name="Total 2 5 3 4 17 3" xfId="52751"/>
    <cellStyle name="Total 2 5 3 4 17 4" xfId="52752"/>
    <cellStyle name="Total 2 5 3 4 17 5" xfId="52753"/>
    <cellStyle name="Total 2 5 3 4 18" xfId="52754"/>
    <cellStyle name="Total 2 5 3 4 18 2" xfId="52755"/>
    <cellStyle name="Total 2 5 3 4 18 3" xfId="52756"/>
    <cellStyle name="Total 2 5 3 4 18 4" xfId="52757"/>
    <cellStyle name="Total 2 5 3 4 18 5" xfId="52758"/>
    <cellStyle name="Total 2 5 3 4 19" xfId="52759"/>
    <cellStyle name="Total 2 5 3 4 2" xfId="52760"/>
    <cellStyle name="Total 2 5 3 4 2 2" xfId="52761"/>
    <cellStyle name="Total 2 5 3 4 2 2 2" xfId="52762"/>
    <cellStyle name="Total 2 5 3 4 2 2 3" xfId="52763"/>
    <cellStyle name="Total 2 5 3 4 2 2 4" xfId="52764"/>
    <cellStyle name="Total 2 5 3 4 2 2 5" xfId="52765"/>
    <cellStyle name="Total 2 5 3 4 2 2 6" xfId="52766"/>
    <cellStyle name="Total 2 5 3 4 2 2 7" xfId="52767"/>
    <cellStyle name="Total 2 5 3 4 2 3" xfId="52768"/>
    <cellStyle name="Total 2 5 3 4 2 4" xfId="52769"/>
    <cellStyle name="Total 2 5 3 4 2 5" xfId="52770"/>
    <cellStyle name="Total 2 5 3 4 3" xfId="52771"/>
    <cellStyle name="Total 2 5 3 4 3 2" xfId="52772"/>
    <cellStyle name="Total 2 5 3 4 3 2 2" xfId="52773"/>
    <cellStyle name="Total 2 5 3 4 3 2 3" xfId="52774"/>
    <cellStyle name="Total 2 5 3 4 3 2 4" xfId="52775"/>
    <cellStyle name="Total 2 5 3 4 3 2 5" xfId="52776"/>
    <cellStyle name="Total 2 5 3 4 3 2 6" xfId="52777"/>
    <cellStyle name="Total 2 5 3 4 3 2 7" xfId="52778"/>
    <cellStyle name="Total 2 5 3 4 3 3" xfId="52779"/>
    <cellStyle name="Total 2 5 3 4 3 4" xfId="52780"/>
    <cellStyle name="Total 2 5 3 4 3 5" xfId="52781"/>
    <cellStyle name="Total 2 5 3 4 4" xfId="52782"/>
    <cellStyle name="Total 2 5 3 4 4 2" xfId="52783"/>
    <cellStyle name="Total 2 5 3 4 4 2 2" xfId="52784"/>
    <cellStyle name="Total 2 5 3 4 4 2 3" xfId="52785"/>
    <cellStyle name="Total 2 5 3 4 4 2 4" xfId="52786"/>
    <cellStyle name="Total 2 5 3 4 4 2 5" xfId="52787"/>
    <cellStyle name="Total 2 5 3 4 4 2 6" xfId="52788"/>
    <cellStyle name="Total 2 5 3 4 4 2 7" xfId="52789"/>
    <cellStyle name="Total 2 5 3 4 4 3" xfId="52790"/>
    <cellStyle name="Total 2 5 3 4 4 4" xfId="52791"/>
    <cellStyle name="Total 2 5 3 4 4 5" xfId="52792"/>
    <cellStyle name="Total 2 5 3 4 5" xfId="52793"/>
    <cellStyle name="Total 2 5 3 4 5 2" xfId="52794"/>
    <cellStyle name="Total 2 5 3 4 5 3" xfId="52795"/>
    <cellStyle name="Total 2 5 3 4 5 4" xfId="52796"/>
    <cellStyle name="Total 2 5 3 4 5 5" xfId="52797"/>
    <cellStyle name="Total 2 5 3 4 5 6" xfId="52798"/>
    <cellStyle name="Total 2 5 3 4 5 7" xfId="52799"/>
    <cellStyle name="Total 2 5 3 4 5 8" xfId="52800"/>
    <cellStyle name="Total 2 5 3 4 6" xfId="52801"/>
    <cellStyle name="Total 2 5 3 4 6 2" xfId="52802"/>
    <cellStyle name="Total 2 5 3 4 6 3" xfId="52803"/>
    <cellStyle name="Total 2 5 3 4 6 4" xfId="52804"/>
    <cellStyle name="Total 2 5 3 4 6 5" xfId="52805"/>
    <cellStyle name="Total 2 5 3 4 6 6" xfId="52806"/>
    <cellStyle name="Total 2 5 3 4 6 7" xfId="52807"/>
    <cellStyle name="Total 2 5 3 4 7" xfId="52808"/>
    <cellStyle name="Total 2 5 3 4 7 2" xfId="52809"/>
    <cellStyle name="Total 2 5 3 4 7 3" xfId="52810"/>
    <cellStyle name="Total 2 5 3 4 7 4" xfId="52811"/>
    <cellStyle name="Total 2 5 3 4 7 5" xfId="52812"/>
    <cellStyle name="Total 2 5 3 4 8" xfId="52813"/>
    <cellStyle name="Total 2 5 3 4 8 2" xfId="52814"/>
    <cellStyle name="Total 2 5 3 4 8 3" xfId="52815"/>
    <cellStyle name="Total 2 5 3 4 8 4" xfId="52816"/>
    <cellStyle name="Total 2 5 3 4 8 5" xfId="52817"/>
    <cellStyle name="Total 2 5 3 4 9" xfId="52818"/>
    <cellStyle name="Total 2 5 3 4 9 2" xfId="52819"/>
    <cellStyle name="Total 2 5 3 4 9 3" xfId="52820"/>
    <cellStyle name="Total 2 5 3 4 9 4" xfId="52821"/>
    <cellStyle name="Total 2 5 3 4 9 5" xfId="52822"/>
    <cellStyle name="Total 2 5 3 5" xfId="52823"/>
    <cellStyle name="Total 2 5 3 5 10" xfId="52824"/>
    <cellStyle name="Total 2 5 3 5 2" xfId="52825"/>
    <cellStyle name="Total 2 5 3 5 2 2" xfId="52826"/>
    <cellStyle name="Total 2 5 3 5 2 2 2" xfId="52827"/>
    <cellStyle name="Total 2 5 3 5 2 2 3" xfId="52828"/>
    <cellStyle name="Total 2 5 3 5 2 2 4" xfId="52829"/>
    <cellStyle name="Total 2 5 3 5 2 2 5" xfId="52830"/>
    <cellStyle name="Total 2 5 3 5 2 2 6" xfId="52831"/>
    <cellStyle name="Total 2 5 3 5 2 2 7" xfId="52832"/>
    <cellStyle name="Total 2 5 3 5 2 3" xfId="52833"/>
    <cellStyle name="Total 2 5 3 5 2 4" xfId="52834"/>
    <cellStyle name="Total 2 5 3 5 3" xfId="52835"/>
    <cellStyle name="Total 2 5 3 5 3 2" xfId="52836"/>
    <cellStyle name="Total 2 5 3 5 3 2 2" xfId="52837"/>
    <cellStyle name="Total 2 5 3 5 3 2 3" xfId="52838"/>
    <cellStyle name="Total 2 5 3 5 3 2 4" xfId="52839"/>
    <cellStyle name="Total 2 5 3 5 3 2 5" xfId="52840"/>
    <cellStyle name="Total 2 5 3 5 3 2 6" xfId="52841"/>
    <cellStyle name="Total 2 5 3 5 3 2 7" xfId="52842"/>
    <cellStyle name="Total 2 5 3 5 3 3" xfId="52843"/>
    <cellStyle name="Total 2 5 3 5 3 4" xfId="52844"/>
    <cellStyle name="Total 2 5 3 5 4" xfId="52845"/>
    <cellStyle name="Total 2 5 3 5 4 2" xfId="52846"/>
    <cellStyle name="Total 2 5 3 5 4 2 2" xfId="52847"/>
    <cellStyle name="Total 2 5 3 5 4 2 3" xfId="52848"/>
    <cellStyle name="Total 2 5 3 5 4 2 4" xfId="52849"/>
    <cellStyle name="Total 2 5 3 5 4 2 5" xfId="52850"/>
    <cellStyle name="Total 2 5 3 5 4 2 6" xfId="52851"/>
    <cellStyle name="Total 2 5 3 5 4 2 7" xfId="52852"/>
    <cellStyle name="Total 2 5 3 5 4 3" xfId="52853"/>
    <cellStyle name="Total 2 5 3 5 4 4" xfId="52854"/>
    <cellStyle name="Total 2 5 3 5 5" xfId="52855"/>
    <cellStyle name="Total 2 5 3 5 5 2" xfId="52856"/>
    <cellStyle name="Total 2 5 3 5 5 3" xfId="52857"/>
    <cellStyle name="Total 2 5 3 5 5 4" xfId="52858"/>
    <cellStyle name="Total 2 5 3 5 5 5" xfId="52859"/>
    <cellStyle name="Total 2 5 3 5 5 6" xfId="52860"/>
    <cellStyle name="Total 2 5 3 5 5 7" xfId="52861"/>
    <cellStyle name="Total 2 5 3 5 5 8" xfId="52862"/>
    <cellStyle name="Total 2 5 3 5 6" xfId="52863"/>
    <cellStyle name="Total 2 5 3 5 6 2" xfId="52864"/>
    <cellStyle name="Total 2 5 3 5 6 3" xfId="52865"/>
    <cellStyle name="Total 2 5 3 5 6 4" xfId="52866"/>
    <cellStyle name="Total 2 5 3 5 6 5" xfId="52867"/>
    <cellStyle name="Total 2 5 3 5 6 6" xfId="52868"/>
    <cellStyle name="Total 2 5 3 5 6 7" xfId="52869"/>
    <cellStyle name="Total 2 5 3 5 7" xfId="52870"/>
    <cellStyle name="Total 2 5 3 5 8" xfId="52871"/>
    <cellStyle name="Total 2 5 3 5 9" xfId="52872"/>
    <cellStyle name="Total 2 5 3 6" xfId="52873"/>
    <cellStyle name="Total 2 5 3 6 2" xfId="52874"/>
    <cellStyle name="Total 2 5 3 6 2 2" xfId="52875"/>
    <cellStyle name="Total 2 5 3 6 2 3" xfId="52876"/>
    <cellStyle name="Total 2 5 3 6 2 4" xfId="52877"/>
    <cellStyle name="Total 2 5 3 6 2 5" xfId="52878"/>
    <cellStyle name="Total 2 5 3 6 2 6" xfId="52879"/>
    <cellStyle name="Total 2 5 3 6 2 7" xfId="52880"/>
    <cellStyle name="Total 2 5 3 6 3" xfId="52881"/>
    <cellStyle name="Total 2 5 3 6 4" xfId="52882"/>
    <cellStyle name="Total 2 5 3 6 5" xfId="52883"/>
    <cellStyle name="Total 2 5 3 7" xfId="52884"/>
    <cellStyle name="Total 2 5 3 7 2" xfId="52885"/>
    <cellStyle name="Total 2 5 3 7 2 2" xfId="52886"/>
    <cellStyle name="Total 2 5 3 7 2 3" xfId="52887"/>
    <cellStyle name="Total 2 5 3 7 2 4" xfId="52888"/>
    <cellStyle name="Total 2 5 3 7 2 5" xfId="52889"/>
    <cellStyle name="Total 2 5 3 7 2 6" xfId="52890"/>
    <cellStyle name="Total 2 5 3 7 2 7" xfId="52891"/>
    <cellStyle name="Total 2 5 3 7 3" xfId="52892"/>
    <cellStyle name="Total 2 5 3 7 4" xfId="52893"/>
    <cellStyle name="Total 2 5 3 7 5" xfId="52894"/>
    <cellStyle name="Total 2 5 3 8" xfId="52895"/>
    <cellStyle name="Total 2 5 3 8 2" xfId="52896"/>
    <cellStyle name="Total 2 5 3 8 2 2" xfId="52897"/>
    <cellStyle name="Total 2 5 3 8 2 3" xfId="52898"/>
    <cellStyle name="Total 2 5 3 8 2 4" xfId="52899"/>
    <cellStyle name="Total 2 5 3 8 2 5" xfId="52900"/>
    <cellStyle name="Total 2 5 3 8 2 6" xfId="52901"/>
    <cellStyle name="Total 2 5 3 8 2 7" xfId="52902"/>
    <cellStyle name="Total 2 5 3 8 3" xfId="52903"/>
    <cellStyle name="Total 2 5 3 8 4" xfId="52904"/>
    <cellStyle name="Total 2 5 3 8 5" xfId="52905"/>
    <cellStyle name="Total 2 5 3 9" xfId="52906"/>
    <cellStyle name="Total 2 5 3 9 2" xfId="52907"/>
    <cellStyle name="Total 2 5 3 9 2 2" xfId="52908"/>
    <cellStyle name="Total 2 5 3 9 2 3" xfId="52909"/>
    <cellStyle name="Total 2 5 3 9 2 4" xfId="52910"/>
    <cellStyle name="Total 2 5 3 9 2 5" xfId="52911"/>
    <cellStyle name="Total 2 5 3 9 2 6" xfId="52912"/>
    <cellStyle name="Total 2 5 3 9 2 7" xfId="52913"/>
    <cellStyle name="Total 2 5 3 9 3" xfId="52914"/>
    <cellStyle name="Total 2 5 3 9 4" xfId="52915"/>
    <cellStyle name="Total 2 5 3 9 5" xfId="52916"/>
    <cellStyle name="Total 2 5 4" xfId="52917"/>
    <cellStyle name="Total 2 5 4 10" xfId="52918"/>
    <cellStyle name="Total 2 5 4 10 2" xfId="52919"/>
    <cellStyle name="Total 2 5 4 10 3" xfId="52920"/>
    <cellStyle name="Total 2 5 4 10 4" xfId="52921"/>
    <cellStyle name="Total 2 5 4 10 5" xfId="52922"/>
    <cellStyle name="Total 2 5 4 11" xfId="52923"/>
    <cellStyle name="Total 2 5 4 11 2" xfId="52924"/>
    <cellStyle name="Total 2 5 4 11 3" xfId="52925"/>
    <cellStyle name="Total 2 5 4 11 4" xfId="52926"/>
    <cellStyle name="Total 2 5 4 11 5" xfId="52927"/>
    <cellStyle name="Total 2 5 4 12" xfId="52928"/>
    <cellStyle name="Total 2 5 4 12 2" xfId="52929"/>
    <cellStyle name="Total 2 5 4 12 3" xfId="52930"/>
    <cellStyle name="Total 2 5 4 12 4" xfId="52931"/>
    <cellStyle name="Total 2 5 4 12 5" xfId="52932"/>
    <cellStyle name="Total 2 5 4 13" xfId="52933"/>
    <cellStyle name="Total 2 5 4 13 2" xfId="52934"/>
    <cellStyle name="Total 2 5 4 13 3" xfId="52935"/>
    <cellStyle name="Total 2 5 4 13 4" xfId="52936"/>
    <cellStyle name="Total 2 5 4 13 5" xfId="52937"/>
    <cellStyle name="Total 2 5 4 14" xfId="52938"/>
    <cellStyle name="Total 2 5 4 14 2" xfId="52939"/>
    <cellStyle name="Total 2 5 4 14 3" xfId="52940"/>
    <cellStyle name="Total 2 5 4 14 4" xfId="52941"/>
    <cellStyle name="Total 2 5 4 14 5" xfId="52942"/>
    <cellStyle name="Total 2 5 4 15" xfId="52943"/>
    <cellStyle name="Total 2 5 4 15 2" xfId="52944"/>
    <cellStyle name="Total 2 5 4 15 3" xfId="52945"/>
    <cellStyle name="Total 2 5 4 15 4" xfId="52946"/>
    <cellStyle name="Total 2 5 4 15 5" xfId="52947"/>
    <cellStyle name="Total 2 5 4 16" xfId="52948"/>
    <cellStyle name="Total 2 5 4 16 2" xfId="52949"/>
    <cellStyle name="Total 2 5 4 16 3" xfId="52950"/>
    <cellStyle name="Total 2 5 4 16 4" xfId="52951"/>
    <cellStyle name="Total 2 5 4 16 5" xfId="52952"/>
    <cellStyle name="Total 2 5 4 17" xfId="52953"/>
    <cellStyle name="Total 2 5 4 17 2" xfId="52954"/>
    <cellStyle name="Total 2 5 4 17 3" xfId="52955"/>
    <cellStyle name="Total 2 5 4 17 4" xfId="52956"/>
    <cellStyle name="Total 2 5 4 17 5" xfId="52957"/>
    <cellStyle name="Total 2 5 4 18" xfId="52958"/>
    <cellStyle name="Total 2 5 4 18 2" xfId="52959"/>
    <cellStyle name="Total 2 5 4 18 3" xfId="52960"/>
    <cellStyle name="Total 2 5 4 18 4" xfId="52961"/>
    <cellStyle name="Total 2 5 4 18 5" xfId="52962"/>
    <cellStyle name="Total 2 5 4 19" xfId="52963"/>
    <cellStyle name="Total 2 5 4 2" xfId="52964"/>
    <cellStyle name="Total 2 5 4 2 10" xfId="52965"/>
    <cellStyle name="Total 2 5 4 2 10 2" xfId="52966"/>
    <cellStyle name="Total 2 5 4 2 10 3" xfId="52967"/>
    <cellStyle name="Total 2 5 4 2 10 4" xfId="52968"/>
    <cellStyle name="Total 2 5 4 2 10 5" xfId="52969"/>
    <cellStyle name="Total 2 5 4 2 11" xfId="52970"/>
    <cellStyle name="Total 2 5 4 2 11 2" xfId="52971"/>
    <cellStyle name="Total 2 5 4 2 11 3" xfId="52972"/>
    <cellStyle name="Total 2 5 4 2 11 4" xfId="52973"/>
    <cellStyle name="Total 2 5 4 2 11 5" xfId="52974"/>
    <cellStyle name="Total 2 5 4 2 12" xfId="52975"/>
    <cellStyle name="Total 2 5 4 2 12 2" xfId="52976"/>
    <cellStyle name="Total 2 5 4 2 12 3" xfId="52977"/>
    <cellStyle name="Total 2 5 4 2 12 4" xfId="52978"/>
    <cellStyle name="Total 2 5 4 2 12 5" xfId="52979"/>
    <cellStyle name="Total 2 5 4 2 13" xfId="52980"/>
    <cellStyle name="Total 2 5 4 2 13 2" xfId="52981"/>
    <cellStyle name="Total 2 5 4 2 13 3" xfId="52982"/>
    <cellStyle name="Total 2 5 4 2 13 4" xfId="52983"/>
    <cellStyle name="Total 2 5 4 2 13 5" xfId="52984"/>
    <cellStyle name="Total 2 5 4 2 14" xfId="52985"/>
    <cellStyle name="Total 2 5 4 2 14 2" xfId="52986"/>
    <cellStyle name="Total 2 5 4 2 14 3" xfId="52987"/>
    <cellStyle name="Total 2 5 4 2 14 4" xfId="52988"/>
    <cellStyle name="Total 2 5 4 2 14 5" xfId="52989"/>
    <cellStyle name="Total 2 5 4 2 15" xfId="52990"/>
    <cellStyle name="Total 2 5 4 2 15 2" xfId="52991"/>
    <cellStyle name="Total 2 5 4 2 15 3" xfId="52992"/>
    <cellStyle name="Total 2 5 4 2 15 4" xfId="52993"/>
    <cellStyle name="Total 2 5 4 2 15 5" xfId="52994"/>
    <cellStyle name="Total 2 5 4 2 16" xfId="52995"/>
    <cellStyle name="Total 2 5 4 2 16 2" xfId="52996"/>
    <cellStyle name="Total 2 5 4 2 16 3" xfId="52997"/>
    <cellStyle name="Total 2 5 4 2 16 4" xfId="52998"/>
    <cellStyle name="Total 2 5 4 2 16 5" xfId="52999"/>
    <cellStyle name="Total 2 5 4 2 17" xfId="53000"/>
    <cellStyle name="Total 2 5 4 2 17 2" xfId="53001"/>
    <cellStyle name="Total 2 5 4 2 17 3" xfId="53002"/>
    <cellStyle name="Total 2 5 4 2 17 4" xfId="53003"/>
    <cellStyle name="Total 2 5 4 2 17 5" xfId="53004"/>
    <cellStyle name="Total 2 5 4 2 18" xfId="53005"/>
    <cellStyle name="Total 2 5 4 2 18 2" xfId="53006"/>
    <cellStyle name="Total 2 5 4 2 18 3" xfId="53007"/>
    <cellStyle name="Total 2 5 4 2 18 4" xfId="53008"/>
    <cellStyle name="Total 2 5 4 2 18 5" xfId="53009"/>
    <cellStyle name="Total 2 5 4 2 19" xfId="53010"/>
    <cellStyle name="Total 2 5 4 2 2" xfId="53011"/>
    <cellStyle name="Total 2 5 4 2 2 2" xfId="53012"/>
    <cellStyle name="Total 2 5 4 2 2 2 2" xfId="53013"/>
    <cellStyle name="Total 2 5 4 2 2 2 3" xfId="53014"/>
    <cellStyle name="Total 2 5 4 2 2 2 4" xfId="53015"/>
    <cellStyle name="Total 2 5 4 2 2 2 5" xfId="53016"/>
    <cellStyle name="Total 2 5 4 2 2 2 6" xfId="53017"/>
    <cellStyle name="Total 2 5 4 2 2 2 7" xfId="53018"/>
    <cellStyle name="Total 2 5 4 2 2 3" xfId="53019"/>
    <cellStyle name="Total 2 5 4 2 2 4" xfId="53020"/>
    <cellStyle name="Total 2 5 4 2 2 5" xfId="53021"/>
    <cellStyle name="Total 2 5 4 2 3" xfId="53022"/>
    <cellStyle name="Total 2 5 4 2 3 2" xfId="53023"/>
    <cellStyle name="Total 2 5 4 2 3 2 2" xfId="53024"/>
    <cellStyle name="Total 2 5 4 2 3 2 3" xfId="53025"/>
    <cellStyle name="Total 2 5 4 2 3 2 4" xfId="53026"/>
    <cellStyle name="Total 2 5 4 2 3 2 5" xfId="53027"/>
    <cellStyle name="Total 2 5 4 2 3 2 6" xfId="53028"/>
    <cellStyle name="Total 2 5 4 2 3 2 7" xfId="53029"/>
    <cellStyle name="Total 2 5 4 2 3 3" xfId="53030"/>
    <cellStyle name="Total 2 5 4 2 3 4" xfId="53031"/>
    <cellStyle name="Total 2 5 4 2 3 5" xfId="53032"/>
    <cellStyle name="Total 2 5 4 2 4" xfId="53033"/>
    <cellStyle name="Total 2 5 4 2 4 2" xfId="53034"/>
    <cellStyle name="Total 2 5 4 2 4 2 2" xfId="53035"/>
    <cellStyle name="Total 2 5 4 2 4 2 3" xfId="53036"/>
    <cellStyle name="Total 2 5 4 2 4 2 4" xfId="53037"/>
    <cellStyle name="Total 2 5 4 2 4 2 5" xfId="53038"/>
    <cellStyle name="Total 2 5 4 2 4 2 6" xfId="53039"/>
    <cellStyle name="Total 2 5 4 2 4 2 7" xfId="53040"/>
    <cellStyle name="Total 2 5 4 2 4 3" xfId="53041"/>
    <cellStyle name="Total 2 5 4 2 4 4" xfId="53042"/>
    <cellStyle name="Total 2 5 4 2 4 5" xfId="53043"/>
    <cellStyle name="Total 2 5 4 2 5" xfId="53044"/>
    <cellStyle name="Total 2 5 4 2 5 2" xfId="53045"/>
    <cellStyle name="Total 2 5 4 2 5 3" xfId="53046"/>
    <cellStyle name="Total 2 5 4 2 5 4" xfId="53047"/>
    <cellStyle name="Total 2 5 4 2 5 5" xfId="53048"/>
    <cellStyle name="Total 2 5 4 2 5 6" xfId="53049"/>
    <cellStyle name="Total 2 5 4 2 5 7" xfId="53050"/>
    <cellStyle name="Total 2 5 4 2 5 8" xfId="53051"/>
    <cellStyle name="Total 2 5 4 2 6" xfId="53052"/>
    <cellStyle name="Total 2 5 4 2 6 2" xfId="53053"/>
    <cellStyle name="Total 2 5 4 2 6 3" xfId="53054"/>
    <cellStyle name="Total 2 5 4 2 6 4" xfId="53055"/>
    <cellStyle name="Total 2 5 4 2 6 5" xfId="53056"/>
    <cellStyle name="Total 2 5 4 2 6 6" xfId="53057"/>
    <cellStyle name="Total 2 5 4 2 6 7" xfId="53058"/>
    <cellStyle name="Total 2 5 4 2 7" xfId="53059"/>
    <cellStyle name="Total 2 5 4 2 7 2" xfId="53060"/>
    <cellStyle name="Total 2 5 4 2 7 3" xfId="53061"/>
    <cellStyle name="Total 2 5 4 2 7 4" xfId="53062"/>
    <cellStyle name="Total 2 5 4 2 7 5" xfId="53063"/>
    <cellStyle name="Total 2 5 4 2 8" xfId="53064"/>
    <cellStyle name="Total 2 5 4 2 8 2" xfId="53065"/>
    <cellStyle name="Total 2 5 4 2 8 3" xfId="53066"/>
    <cellStyle name="Total 2 5 4 2 8 4" xfId="53067"/>
    <cellStyle name="Total 2 5 4 2 8 5" xfId="53068"/>
    <cellStyle name="Total 2 5 4 2 9" xfId="53069"/>
    <cellStyle name="Total 2 5 4 2 9 2" xfId="53070"/>
    <cellStyle name="Total 2 5 4 2 9 3" xfId="53071"/>
    <cellStyle name="Total 2 5 4 2 9 4" xfId="53072"/>
    <cellStyle name="Total 2 5 4 2 9 5" xfId="53073"/>
    <cellStyle name="Total 2 5 4 3" xfId="53074"/>
    <cellStyle name="Total 2 5 4 3 10" xfId="53075"/>
    <cellStyle name="Total 2 5 4 3 2" xfId="53076"/>
    <cellStyle name="Total 2 5 4 3 2 2" xfId="53077"/>
    <cellStyle name="Total 2 5 4 3 2 2 2" xfId="53078"/>
    <cellStyle name="Total 2 5 4 3 2 2 3" xfId="53079"/>
    <cellStyle name="Total 2 5 4 3 2 2 4" xfId="53080"/>
    <cellStyle name="Total 2 5 4 3 2 2 5" xfId="53081"/>
    <cellStyle name="Total 2 5 4 3 2 2 6" xfId="53082"/>
    <cellStyle name="Total 2 5 4 3 2 2 7" xfId="53083"/>
    <cellStyle name="Total 2 5 4 3 2 3" xfId="53084"/>
    <cellStyle name="Total 2 5 4 3 2 4" xfId="53085"/>
    <cellStyle name="Total 2 5 4 3 3" xfId="53086"/>
    <cellStyle name="Total 2 5 4 3 3 2" xfId="53087"/>
    <cellStyle name="Total 2 5 4 3 3 2 2" xfId="53088"/>
    <cellStyle name="Total 2 5 4 3 3 2 3" xfId="53089"/>
    <cellStyle name="Total 2 5 4 3 3 2 4" xfId="53090"/>
    <cellStyle name="Total 2 5 4 3 3 2 5" xfId="53091"/>
    <cellStyle name="Total 2 5 4 3 3 2 6" xfId="53092"/>
    <cellStyle name="Total 2 5 4 3 3 2 7" xfId="53093"/>
    <cellStyle name="Total 2 5 4 3 3 3" xfId="53094"/>
    <cellStyle name="Total 2 5 4 3 3 4" xfId="53095"/>
    <cellStyle name="Total 2 5 4 3 4" xfId="53096"/>
    <cellStyle name="Total 2 5 4 3 4 2" xfId="53097"/>
    <cellStyle name="Total 2 5 4 3 4 2 2" xfId="53098"/>
    <cellStyle name="Total 2 5 4 3 4 2 3" xfId="53099"/>
    <cellStyle name="Total 2 5 4 3 4 2 4" xfId="53100"/>
    <cellStyle name="Total 2 5 4 3 4 2 5" xfId="53101"/>
    <cellStyle name="Total 2 5 4 3 4 2 6" xfId="53102"/>
    <cellStyle name="Total 2 5 4 3 4 2 7" xfId="53103"/>
    <cellStyle name="Total 2 5 4 3 4 3" xfId="53104"/>
    <cellStyle name="Total 2 5 4 3 4 4" xfId="53105"/>
    <cellStyle name="Total 2 5 4 3 5" xfId="53106"/>
    <cellStyle name="Total 2 5 4 3 5 2" xfId="53107"/>
    <cellStyle name="Total 2 5 4 3 5 3" xfId="53108"/>
    <cellStyle name="Total 2 5 4 3 5 4" xfId="53109"/>
    <cellStyle name="Total 2 5 4 3 5 5" xfId="53110"/>
    <cellStyle name="Total 2 5 4 3 5 6" xfId="53111"/>
    <cellStyle name="Total 2 5 4 3 5 7" xfId="53112"/>
    <cellStyle name="Total 2 5 4 3 5 8" xfId="53113"/>
    <cellStyle name="Total 2 5 4 3 6" xfId="53114"/>
    <cellStyle name="Total 2 5 4 3 6 2" xfId="53115"/>
    <cellStyle name="Total 2 5 4 3 6 3" xfId="53116"/>
    <cellStyle name="Total 2 5 4 3 6 4" xfId="53117"/>
    <cellStyle name="Total 2 5 4 3 6 5" xfId="53118"/>
    <cellStyle name="Total 2 5 4 3 6 6" xfId="53119"/>
    <cellStyle name="Total 2 5 4 3 6 7" xfId="53120"/>
    <cellStyle name="Total 2 5 4 3 7" xfId="53121"/>
    <cellStyle name="Total 2 5 4 3 8" xfId="53122"/>
    <cellStyle name="Total 2 5 4 3 9" xfId="53123"/>
    <cellStyle name="Total 2 5 4 4" xfId="53124"/>
    <cellStyle name="Total 2 5 4 4 2" xfId="53125"/>
    <cellStyle name="Total 2 5 4 4 2 2" xfId="53126"/>
    <cellStyle name="Total 2 5 4 4 2 3" xfId="53127"/>
    <cellStyle name="Total 2 5 4 4 2 4" xfId="53128"/>
    <cellStyle name="Total 2 5 4 4 2 5" xfId="53129"/>
    <cellStyle name="Total 2 5 4 4 2 6" xfId="53130"/>
    <cellStyle name="Total 2 5 4 4 2 7" xfId="53131"/>
    <cellStyle name="Total 2 5 4 4 3" xfId="53132"/>
    <cellStyle name="Total 2 5 4 4 4" xfId="53133"/>
    <cellStyle name="Total 2 5 4 4 5" xfId="53134"/>
    <cellStyle name="Total 2 5 4 5" xfId="53135"/>
    <cellStyle name="Total 2 5 4 5 2" xfId="53136"/>
    <cellStyle name="Total 2 5 4 5 2 2" xfId="53137"/>
    <cellStyle name="Total 2 5 4 5 2 3" xfId="53138"/>
    <cellStyle name="Total 2 5 4 5 2 4" xfId="53139"/>
    <cellStyle name="Total 2 5 4 5 2 5" xfId="53140"/>
    <cellStyle name="Total 2 5 4 5 2 6" xfId="53141"/>
    <cellStyle name="Total 2 5 4 5 2 7" xfId="53142"/>
    <cellStyle name="Total 2 5 4 5 3" xfId="53143"/>
    <cellStyle name="Total 2 5 4 5 4" xfId="53144"/>
    <cellStyle name="Total 2 5 4 5 5" xfId="53145"/>
    <cellStyle name="Total 2 5 4 6" xfId="53146"/>
    <cellStyle name="Total 2 5 4 6 2" xfId="53147"/>
    <cellStyle name="Total 2 5 4 6 2 2" xfId="53148"/>
    <cellStyle name="Total 2 5 4 6 2 3" xfId="53149"/>
    <cellStyle name="Total 2 5 4 6 2 4" xfId="53150"/>
    <cellStyle name="Total 2 5 4 6 2 5" xfId="53151"/>
    <cellStyle name="Total 2 5 4 6 2 6" xfId="53152"/>
    <cellStyle name="Total 2 5 4 6 2 7" xfId="53153"/>
    <cellStyle name="Total 2 5 4 6 3" xfId="53154"/>
    <cellStyle name="Total 2 5 4 6 4" xfId="53155"/>
    <cellStyle name="Total 2 5 4 6 5" xfId="53156"/>
    <cellStyle name="Total 2 5 4 7" xfId="53157"/>
    <cellStyle name="Total 2 5 4 7 2" xfId="53158"/>
    <cellStyle name="Total 2 5 4 7 2 2" xfId="53159"/>
    <cellStyle name="Total 2 5 4 7 2 3" xfId="53160"/>
    <cellStyle name="Total 2 5 4 7 2 4" xfId="53161"/>
    <cellStyle name="Total 2 5 4 7 2 5" xfId="53162"/>
    <cellStyle name="Total 2 5 4 7 2 6" xfId="53163"/>
    <cellStyle name="Total 2 5 4 7 2 7" xfId="53164"/>
    <cellStyle name="Total 2 5 4 7 3" xfId="53165"/>
    <cellStyle name="Total 2 5 4 7 4" xfId="53166"/>
    <cellStyle name="Total 2 5 4 7 5" xfId="53167"/>
    <cellStyle name="Total 2 5 4 8" xfId="53168"/>
    <cellStyle name="Total 2 5 4 8 2" xfId="53169"/>
    <cellStyle name="Total 2 5 4 8 3" xfId="53170"/>
    <cellStyle name="Total 2 5 4 8 4" xfId="53171"/>
    <cellStyle name="Total 2 5 4 8 5" xfId="53172"/>
    <cellStyle name="Total 2 5 4 8 6" xfId="53173"/>
    <cellStyle name="Total 2 5 4 8 7" xfId="53174"/>
    <cellStyle name="Total 2 5 4 8 8" xfId="53175"/>
    <cellStyle name="Total 2 5 4 9" xfId="53176"/>
    <cellStyle name="Total 2 5 4 9 2" xfId="53177"/>
    <cellStyle name="Total 2 5 4 9 3" xfId="53178"/>
    <cellStyle name="Total 2 5 4 9 4" xfId="53179"/>
    <cellStyle name="Total 2 5 4 9 5" xfId="53180"/>
    <cellStyle name="Total 2 5 4 9 6" xfId="53181"/>
    <cellStyle name="Total 2 5 4 9 7" xfId="53182"/>
    <cellStyle name="Total 2 5 5" xfId="53183"/>
    <cellStyle name="Total 2 5 5 10" xfId="53184"/>
    <cellStyle name="Total 2 5 5 10 2" xfId="53185"/>
    <cellStyle name="Total 2 5 5 10 3" xfId="53186"/>
    <cellStyle name="Total 2 5 5 10 4" xfId="53187"/>
    <cellStyle name="Total 2 5 5 10 5" xfId="53188"/>
    <cellStyle name="Total 2 5 5 11" xfId="53189"/>
    <cellStyle name="Total 2 5 5 11 2" xfId="53190"/>
    <cellStyle name="Total 2 5 5 11 3" xfId="53191"/>
    <cellStyle name="Total 2 5 5 11 4" xfId="53192"/>
    <cellStyle name="Total 2 5 5 11 5" xfId="53193"/>
    <cellStyle name="Total 2 5 5 12" xfId="53194"/>
    <cellStyle name="Total 2 5 5 12 2" xfId="53195"/>
    <cellStyle name="Total 2 5 5 12 3" xfId="53196"/>
    <cellStyle name="Total 2 5 5 12 4" xfId="53197"/>
    <cellStyle name="Total 2 5 5 12 5" xfId="53198"/>
    <cellStyle name="Total 2 5 5 13" xfId="53199"/>
    <cellStyle name="Total 2 5 5 13 2" xfId="53200"/>
    <cellStyle name="Total 2 5 5 13 3" xfId="53201"/>
    <cellStyle name="Total 2 5 5 13 4" xfId="53202"/>
    <cellStyle name="Total 2 5 5 13 5" xfId="53203"/>
    <cellStyle name="Total 2 5 5 14" xfId="53204"/>
    <cellStyle name="Total 2 5 5 14 2" xfId="53205"/>
    <cellStyle name="Total 2 5 5 14 3" xfId="53206"/>
    <cellStyle name="Total 2 5 5 14 4" xfId="53207"/>
    <cellStyle name="Total 2 5 5 14 5" xfId="53208"/>
    <cellStyle name="Total 2 5 5 15" xfId="53209"/>
    <cellStyle name="Total 2 5 5 15 2" xfId="53210"/>
    <cellStyle name="Total 2 5 5 15 3" xfId="53211"/>
    <cellStyle name="Total 2 5 5 15 4" xfId="53212"/>
    <cellStyle name="Total 2 5 5 15 5" xfId="53213"/>
    <cellStyle name="Total 2 5 5 16" xfId="53214"/>
    <cellStyle name="Total 2 5 5 16 2" xfId="53215"/>
    <cellStyle name="Total 2 5 5 16 3" xfId="53216"/>
    <cellStyle name="Total 2 5 5 16 4" xfId="53217"/>
    <cellStyle name="Total 2 5 5 16 5" xfId="53218"/>
    <cellStyle name="Total 2 5 5 17" xfId="53219"/>
    <cellStyle name="Total 2 5 5 17 2" xfId="53220"/>
    <cellStyle name="Total 2 5 5 17 3" xfId="53221"/>
    <cellStyle name="Total 2 5 5 17 4" xfId="53222"/>
    <cellStyle name="Total 2 5 5 17 5" xfId="53223"/>
    <cellStyle name="Total 2 5 5 18" xfId="53224"/>
    <cellStyle name="Total 2 5 5 18 2" xfId="53225"/>
    <cellStyle name="Total 2 5 5 18 3" xfId="53226"/>
    <cellStyle name="Total 2 5 5 18 4" xfId="53227"/>
    <cellStyle name="Total 2 5 5 18 5" xfId="53228"/>
    <cellStyle name="Total 2 5 5 19" xfId="53229"/>
    <cellStyle name="Total 2 5 5 2" xfId="53230"/>
    <cellStyle name="Total 2 5 5 2 10" xfId="53231"/>
    <cellStyle name="Total 2 5 5 2 10 2" xfId="53232"/>
    <cellStyle name="Total 2 5 5 2 10 3" xfId="53233"/>
    <cellStyle name="Total 2 5 5 2 10 4" xfId="53234"/>
    <cellStyle name="Total 2 5 5 2 10 5" xfId="53235"/>
    <cellStyle name="Total 2 5 5 2 11" xfId="53236"/>
    <cellStyle name="Total 2 5 5 2 11 2" xfId="53237"/>
    <cellStyle name="Total 2 5 5 2 11 3" xfId="53238"/>
    <cellStyle name="Total 2 5 5 2 11 4" xfId="53239"/>
    <cellStyle name="Total 2 5 5 2 11 5" xfId="53240"/>
    <cellStyle name="Total 2 5 5 2 12" xfId="53241"/>
    <cellStyle name="Total 2 5 5 2 12 2" xfId="53242"/>
    <cellStyle name="Total 2 5 5 2 12 3" xfId="53243"/>
    <cellStyle name="Total 2 5 5 2 12 4" xfId="53244"/>
    <cellStyle name="Total 2 5 5 2 12 5" xfId="53245"/>
    <cellStyle name="Total 2 5 5 2 13" xfId="53246"/>
    <cellStyle name="Total 2 5 5 2 13 2" xfId="53247"/>
    <cellStyle name="Total 2 5 5 2 13 3" xfId="53248"/>
    <cellStyle name="Total 2 5 5 2 13 4" xfId="53249"/>
    <cellStyle name="Total 2 5 5 2 13 5" xfId="53250"/>
    <cellStyle name="Total 2 5 5 2 14" xfId="53251"/>
    <cellStyle name="Total 2 5 5 2 14 2" xfId="53252"/>
    <cellStyle name="Total 2 5 5 2 14 3" xfId="53253"/>
    <cellStyle name="Total 2 5 5 2 14 4" xfId="53254"/>
    <cellStyle name="Total 2 5 5 2 14 5" xfId="53255"/>
    <cellStyle name="Total 2 5 5 2 15" xfId="53256"/>
    <cellStyle name="Total 2 5 5 2 15 2" xfId="53257"/>
    <cellStyle name="Total 2 5 5 2 15 3" xfId="53258"/>
    <cellStyle name="Total 2 5 5 2 15 4" xfId="53259"/>
    <cellStyle name="Total 2 5 5 2 15 5" xfId="53260"/>
    <cellStyle name="Total 2 5 5 2 16" xfId="53261"/>
    <cellStyle name="Total 2 5 5 2 16 2" xfId="53262"/>
    <cellStyle name="Total 2 5 5 2 16 3" xfId="53263"/>
    <cellStyle name="Total 2 5 5 2 16 4" xfId="53264"/>
    <cellStyle name="Total 2 5 5 2 16 5" xfId="53265"/>
    <cellStyle name="Total 2 5 5 2 17" xfId="53266"/>
    <cellStyle name="Total 2 5 5 2 17 2" xfId="53267"/>
    <cellStyle name="Total 2 5 5 2 17 3" xfId="53268"/>
    <cellStyle name="Total 2 5 5 2 17 4" xfId="53269"/>
    <cellStyle name="Total 2 5 5 2 17 5" xfId="53270"/>
    <cellStyle name="Total 2 5 5 2 18" xfId="53271"/>
    <cellStyle name="Total 2 5 5 2 18 2" xfId="53272"/>
    <cellStyle name="Total 2 5 5 2 18 3" xfId="53273"/>
    <cellStyle name="Total 2 5 5 2 18 4" xfId="53274"/>
    <cellStyle name="Total 2 5 5 2 18 5" xfId="53275"/>
    <cellStyle name="Total 2 5 5 2 19" xfId="53276"/>
    <cellStyle name="Total 2 5 5 2 2" xfId="53277"/>
    <cellStyle name="Total 2 5 5 2 2 2" xfId="53278"/>
    <cellStyle name="Total 2 5 5 2 2 2 2" xfId="53279"/>
    <cellStyle name="Total 2 5 5 2 2 2 3" xfId="53280"/>
    <cellStyle name="Total 2 5 5 2 2 2 4" xfId="53281"/>
    <cellStyle name="Total 2 5 5 2 2 2 5" xfId="53282"/>
    <cellStyle name="Total 2 5 5 2 2 2 6" xfId="53283"/>
    <cellStyle name="Total 2 5 5 2 2 2 7" xfId="53284"/>
    <cellStyle name="Total 2 5 5 2 2 3" xfId="53285"/>
    <cellStyle name="Total 2 5 5 2 2 4" xfId="53286"/>
    <cellStyle name="Total 2 5 5 2 2 5" xfId="53287"/>
    <cellStyle name="Total 2 5 5 2 3" xfId="53288"/>
    <cellStyle name="Total 2 5 5 2 3 2" xfId="53289"/>
    <cellStyle name="Total 2 5 5 2 3 2 2" xfId="53290"/>
    <cellStyle name="Total 2 5 5 2 3 2 3" xfId="53291"/>
    <cellStyle name="Total 2 5 5 2 3 2 4" xfId="53292"/>
    <cellStyle name="Total 2 5 5 2 3 2 5" xfId="53293"/>
    <cellStyle name="Total 2 5 5 2 3 2 6" xfId="53294"/>
    <cellStyle name="Total 2 5 5 2 3 2 7" xfId="53295"/>
    <cellStyle name="Total 2 5 5 2 3 3" xfId="53296"/>
    <cellStyle name="Total 2 5 5 2 3 4" xfId="53297"/>
    <cellStyle name="Total 2 5 5 2 3 5" xfId="53298"/>
    <cellStyle name="Total 2 5 5 2 4" xfId="53299"/>
    <cellStyle name="Total 2 5 5 2 4 2" xfId="53300"/>
    <cellStyle name="Total 2 5 5 2 4 2 2" xfId="53301"/>
    <cellStyle name="Total 2 5 5 2 4 2 3" xfId="53302"/>
    <cellStyle name="Total 2 5 5 2 4 2 4" xfId="53303"/>
    <cellStyle name="Total 2 5 5 2 4 2 5" xfId="53304"/>
    <cellStyle name="Total 2 5 5 2 4 2 6" xfId="53305"/>
    <cellStyle name="Total 2 5 5 2 4 2 7" xfId="53306"/>
    <cellStyle name="Total 2 5 5 2 4 3" xfId="53307"/>
    <cellStyle name="Total 2 5 5 2 4 4" xfId="53308"/>
    <cellStyle name="Total 2 5 5 2 4 5" xfId="53309"/>
    <cellStyle name="Total 2 5 5 2 5" xfId="53310"/>
    <cellStyle name="Total 2 5 5 2 5 2" xfId="53311"/>
    <cellStyle name="Total 2 5 5 2 5 3" xfId="53312"/>
    <cellStyle name="Total 2 5 5 2 5 4" xfId="53313"/>
    <cellStyle name="Total 2 5 5 2 5 5" xfId="53314"/>
    <cellStyle name="Total 2 5 5 2 5 6" xfId="53315"/>
    <cellStyle name="Total 2 5 5 2 5 7" xfId="53316"/>
    <cellStyle name="Total 2 5 5 2 5 8" xfId="53317"/>
    <cellStyle name="Total 2 5 5 2 6" xfId="53318"/>
    <cellStyle name="Total 2 5 5 2 6 2" xfId="53319"/>
    <cellStyle name="Total 2 5 5 2 6 3" xfId="53320"/>
    <cellStyle name="Total 2 5 5 2 6 4" xfId="53321"/>
    <cellStyle name="Total 2 5 5 2 6 5" xfId="53322"/>
    <cellStyle name="Total 2 5 5 2 6 6" xfId="53323"/>
    <cellStyle name="Total 2 5 5 2 6 7" xfId="53324"/>
    <cellStyle name="Total 2 5 5 2 7" xfId="53325"/>
    <cellStyle name="Total 2 5 5 2 7 2" xfId="53326"/>
    <cellStyle name="Total 2 5 5 2 7 3" xfId="53327"/>
    <cellStyle name="Total 2 5 5 2 7 4" xfId="53328"/>
    <cellStyle name="Total 2 5 5 2 7 5" xfId="53329"/>
    <cellStyle name="Total 2 5 5 2 8" xfId="53330"/>
    <cellStyle name="Total 2 5 5 2 8 2" xfId="53331"/>
    <cellStyle name="Total 2 5 5 2 8 3" xfId="53332"/>
    <cellStyle name="Total 2 5 5 2 8 4" xfId="53333"/>
    <cellStyle name="Total 2 5 5 2 8 5" xfId="53334"/>
    <cellStyle name="Total 2 5 5 2 9" xfId="53335"/>
    <cellStyle name="Total 2 5 5 2 9 2" xfId="53336"/>
    <cellStyle name="Total 2 5 5 2 9 3" xfId="53337"/>
    <cellStyle name="Total 2 5 5 2 9 4" xfId="53338"/>
    <cellStyle name="Total 2 5 5 2 9 5" xfId="53339"/>
    <cellStyle name="Total 2 5 5 3" xfId="53340"/>
    <cellStyle name="Total 2 5 5 3 10" xfId="53341"/>
    <cellStyle name="Total 2 5 5 3 2" xfId="53342"/>
    <cellStyle name="Total 2 5 5 3 2 2" xfId="53343"/>
    <cellStyle name="Total 2 5 5 3 2 2 2" xfId="53344"/>
    <cellStyle name="Total 2 5 5 3 2 2 3" xfId="53345"/>
    <cellStyle name="Total 2 5 5 3 2 2 4" xfId="53346"/>
    <cellStyle name="Total 2 5 5 3 2 2 5" xfId="53347"/>
    <cellStyle name="Total 2 5 5 3 2 2 6" xfId="53348"/>
    <cellStyle name="Total 2 5 5 3 2 2 7" xfId="53349"/>
    <cellStyle name="Total 2 5 5 3 2 3" xfId="53350"/>
    <cellStyle name="Total 2 5 5 3 2 4" xfId="53351"/>
    <cellStyle name="Total 2 5 5 3 3" xfId="53352"/>
    <cellStyle name="Total 2 5 5 3 3 2" xfId="53353"/>
    <cellStyle name="Total 2 5 5 3 3 2 2" xfId="53354"/>
    <cellStyle name="Total 2 5 5 3 3 2 3" xfId="53355"/>
    <cellStyle name="Total 2 5 5 3 3 2 4" xfId="53356"/>
    <cellStyle name="Total 2 5 5 3 3 2 5" xfId="53357"/>
    <cellStyle name="Total 2 5 5 3 3 2 6" xfId="53358"/>
    <cellStyle name="Total 2 5 5 3 3 2 7" xfId="53359"/>
    <cellStyle name="Total 2 5 5 3 3 3" xfId="53360"/>
    <cellStyle name="Total 2 5 5 3 3 4" xfId="53361"/>
    <cellStyle name="Total 2 5 5 3 4" xfId="53362"/>
    <cellStyle name="Total 2 5 5 3 4 2" xfId="53363"/>
    <cellStyle name="Total 2 5 5 3 4 2 2" xfId="53364"/>
    <cellStyle name="Total 2 5 5 3 4 2 3" xfId="53365"/>
    <cellStyle name="Total 2 5 5 3 4 2 4" xfId="53366"/>
    <cellStyle name="Total 2 5 5 3 4 2 5" xfId="53367"/>
    <cellStyle name="Total 2 5 5 3 4 2 6" xfId="53368"/>
    <cellStyle name="Total 2 5 5 3 4 2 7" xfId="53369"/>
    <cellStyle name="Total 2 5 5 3 4 3" xfId="53370"/>
    <cellStyle name="Total 2 5 5 3 4 4" xfId="53371"/>
    <cellStyle name="Total 2 5 5 3 5" xfId="53372"/>
    <cellStyle name="Total 2 5 5 3 5 2" xfId="53373"/>
    <cellStyle name="Total 2 5 5 3 5 3" xfId="53374"/>
    <cellStyle name="Total 2 5 5 3 5 4" xfId="53375"/>
    <cellStyle name="Total 2 5 5 3 5 5" xfId="53376"/>
    <cellStyle name="Total 2 5 5 3 5 6" xfId="53377"/>
    <cellStyle name="Total 2 5 5 3 5 7" xfId="53378"/>
    <cellStyle name="Total 2 5 5 3 5 8" xfId="53379"/>
    <cellStyle name="Total 2 5 5 3 6" xfId="53380"/>
    <cellStyle name="Total 2 5 5 3 6 2" xfId="53381"/>
    <cellStyle name="Total 2 5 5 3 6 3" xfId="53382"/>
    <cellStyle name="Total 2 5 5 3 6 4" xfId="53383"/>
    <cellStyle name="Total 2 5 5 3 6 5" xfId="53384"/>
    <cellStyle name="Total 2 5 5 3 6 6" xfId="53385"/>
    <cellStyle name="Total 2 5 5 3 6 7" xfId="53386"/>
    <cellStyle name="Total 2 5 5 3 7" xfId="53387"/>
    <cellStyle name="Total 2 5 5 3 8" xfId="53388"/>
    <cellStyle name="Total 2 5 5 3 9" xfId="53389"/>
    <cellStyle name="Total 2 5 5 4" xfId="53390"/>
    <cellStyle name="Total 2 5 5 4 2" xfId="53391"/>
    <cellStyle name="Total 2 5 5 4 2 2" xfId="53392"/>
    <cellStyle name="Total 2 5 5 4 2 3" xfId="53393"/>
    <cellStyle name="Total 2 5 5 4 2 4" xfId="53394"/>
    <cellStyle name="Total 2 5 5 4 2 5" xfId="53395"/>
    <cellStyle name="Total 2 5 5 4 2 6" xfId="53396"/>
    <cellStyle name="Total 2 5 5 4 2 7" xfId="53397"/>
    <cellStyle name="Total 2 5 5 4 3" xfId="53398"/>
    <cellStyle name="Total 2 5 5 4 4" xfId="53399"/>
    <cellStyle name="Total 2 5 5 4 5" xfId="53400"/>
    <cellStyle name="Total 2 5 5 5" xfId="53401"/>
    <cellStyle name="Total 2 5 5 5 2" xfId="53402"/>
    <cellStyle name="Total 2 5 5 5 2 2" xfId="53403"/>
    <cellStyle name="Total 2 5 5 5 2 3" xfId="53404"/>
    <cellStyle name="Total 2 5 5 5 2 4" xfId="53405"/>
    <cellStyle name="Total 2 5 5 5 2 5" xfId="53406"/>
    <cellStyle name="Total 2 5 5 5 2 6" xfId="53407"/>
    <cellStyle name="Total 2 5 5 5 2 7" xfId="53408"/>
    <cellStyle name="Total 2 5 5 5 3" xfId="53409"/>
    <cellStyle name="Total 2 5 5 5 4" xfId="53410"/>
    <cellStyle name="Total 2 5 5 5 5" xfId="53411"/>
    <cellStyle name="Total 2 5 5 6" xfId="53412"/>
    <cellStyle name="Total 2 5 5 6 2" xfId="53413"/>
    <cellStyle name="Total 2 5 5 6 2 2" xfId="53414"/>
    <cellStyle name="Total 2 5 5 6 2 3" xfId="53415"/>
    <cellStyle name="Total 2 5 5 6 2 4" xfId="53416"/>
    <cellStyle name="Total 2 5 5 6 2 5" xfId="53417"/>
    <cellStyle name="Total 2 5 5 6 2 6" xfId="53418"/>
    <cellStyle name="Total 2 5 5 6 2 7" xfId="53419"/>
    <cellStyle name="Total 2 5 5 6 3" xfId="53420"/>
    <cellStyle name="Total 2 5 5 6 4" xfId="53421"/>
    <cellStyle name="Total 2 5 5 6 5" xfId="53422"/>
    <cellStyle name="Total 2 5 5 7" xfId="53423"/>
    <cellStyle name="Total 2 5 5 7 2" xfId="53424"/>
    <cellStyle name="Total 2 5 5 7 2 2" xfId="53425"/>
    <cellStyle name="Total 2 5 5 7 2 3" xfId="53426"/>
    <cellStyle name="Total 2 5 5 7 2 4" xfId="53427"/>
    <cellStyle name="Total 2 5 5 7 2 5" xfId="53428"/>
    <cellStyle name="Total 2 5 5 7 2 6" xfId="53429"/>
    <cellStyle name="Total 2 5 5 7 2 7" xfId="53430"/>
    <cellStyle name="Total 2 5 5 7 3" xfId="53431"/>
    <cellStyle name="Total 2 5 5 7 4" xfId="53432"/>
    <cellStyle name="Total 2 5 5 7 5" xfId="53433"/>
    <cellStyle name="Total 2 5 5 8" xfId="53434"/>
    <cellStyle name="Total 2 5 5 8 2" xfId="53435"/>
    <cellStyle name="Total 2 5 5 8 3" xfId="53436"/>
    <cellStyle name="Total 2 5 5 8 4" xfId="53437"/>
    <cellStyle name="Total 2 5 5 8 5" xfId="53438"/>
    <cellStyle name="Total 2 5 5 8 6" xfId="53439"/>
    <cellStyle name="Total 2 5 5 8 7" xfId="53440"/>
    <cellStyle name="Total 2 5 5 8 8" xfId="53441"/>
    <cellStyle name="Total 2 5 5 9" xfId="53442"/>
    <cellStyle name="Total 2 5 5 9 2" xfId="53443"/>
    <cellStyle name="Total 2 5 5 9 3" xfId="53444"/>
    <cellStyle name="Total 2 5 5 9 4" xfId="53445"/>
    <cellStyle name="Total 2 5 5 9 5" xfId="53446"/>
    <cellStyle name="Total 2 5 5 9 6" xfId="53447"/>
    <cellStyle name="Total 2 5 5 9 7" xfId="53448"/>
    <cellStyle name="Total 2 5 6" xfId="53449"/>
    <cellStyle name="Total 2 5 6 10" xfId="53450"/>
    <cellStyle name="Total 2 5 6 10 2" xfId="53451"/>
    <cellStyle name="Total 2 5 6 10 3" xfId="53452"/>
    <cellStyle name="Total 2 5 6 10 4" xfId="53453"/>
    <cellStyle name="Total 2 5 6 10 5" xfId="53454"/>
    <cellStyle name="Total 2 5 6 11" xfId="53455"/>
    <cellStyle name="Total 2 5 6 11 2" xfId="53456"/>
    <cellStyle name="Total 2 5 6 11 3" xfId="53457"/>
    <cellStyle name="Total 2 5 6 11 4" xfId="53458"/>
    <cellStyle name="Total 2 5 6 11 5" xfId="53459"/>
    <cellStyle name="Total 2 5 6 12" xfId="53460"/>
    <cellStyle name="Total 2 5 6 12 2" xfId="53461"/>
    <cellStyle name="Total 2 5 6 12 3" xfId="53462"/>
    <cellStyle name="Total 2 5 6 12 4" xfId="53463"/>
    <cellStyle name="Total 2 5 6 12 5" xfId="53464"/>
    <cellStyle name="Total 2 5 6 13" xfId="53465"/>
    <cellStyle name="Total 2 5 6 13 2" xfId="53466"/>
    <cellStyle name="Total 2 5 6 13 3" xfId="53467"/>
    <cellStyle name="Total 2 5 6 13 4" xfId="53468"/>
    <cellStyle name="Total 2 5 6 13 5" xfId="53469"/>
    <cellStyle name="Total 2 5 6 14" xfId="53470"/>
    <cellStyle name="Total 2 5 6 14 2" xfId="53471"/>
    <cellStyle name="Total 2 5 6 14 3" xfId="53472"/>
    <cellStyle name="Total 2 5 6 14 4" xfId="53473"/>
    <cellStyle name="Total 2 5 6 14 5" xfId="53474"/>
    <cellStyle name="Total 2 5 6 15" xfId="53475"/>
    <cellStyle name="Total 2 5 6 15 2" xfId="53476"/>
    <cellStyle name="Total 2 5 6 15 3" xfId="53477"/>
    <cellStyle name="Total 2 5 6 15 4" xfId="53478"/>
    <cellStyle name="Total 2 5 6 15 5" xfId="53479"/>
    <cellStyle name="Total 2 5 6 16" xfId="53480"/>
    <cellStyle name="Total 2 5 6 16 2" xfId="53481"/>
    <cellStyle name="Total 2 5 6 16 3" xfId="53482"/>
    <cellStyle name="Total 2 5 6 16 4" xfId="53483"/>
    <cellStyle name="Total 2 5 6 16 5" xfId="53484"/>
    <cellStyle name="Total 2 5 6 17" xfId="53485"/>
    <cellStyle name="Total 2 5 6 17 2" xfId="53486"/>
    <cellStyle name="Total 2 5 6 17 3" xfId="53487"/>
    <cellStyle name="Total 2 5 6 17 4" xfId="53488"/>
    <cellStyle name="Total 2 5 6 17 5" xfId="53489"/>
    <cellStyle name="Total 2 5 6 18" xfId="53490"/>
    <cellStyle name="Total 2 5 6 18 2" xfId="53491"/>
    <cellStyle name="Total 2 5 6 18 3" xfId="53492"/>
    <cellStyle name="Total 2 5 6 18 4" xfId="53493"/>
    <cellStyle name="Total 2 5 6 18 5" xfId="53494"/>
    <cellStyle name="Total 2 5 6 19" xfId="53495"/>
    <cellStyle name="Total 2 5 6 2" xfId="53496"/>
    <cellStyle name="Total 2 5 6 2 2" xfId="53497"/>
    <cellStyle name="Total 2 5 6 2 2 2" xfId="53498"/>
    <cellStyle name="Total 2 5 6 2 2 3" xfId="53499"/>
    <cellStyle name="Total 2 5 6 2 2 4" xfId="53500"/>
    <cellStyle name="Total 2 5 6 2 2 5" xfId="53501"/>
    <cellStyle name="Total 2 5 6 2 2 6" xfId="53502"/>
    <cellStyle name="Total 2 5 6 2 2 7" xfId="53503"/>
    <cellStyle name="Total 2 5 6 2 3" xfId="53504"/>
    <cellStyle name="Total 2 5 6 2 4" xfId="53505"/>
    <cellStyle name="Total 2 5 6 2 5" xfId="53506"/>
    <cellStyle name="Total 2 5 6 3" xfId="53507"/>
    <cellStyle name="Total 2 5 6 3 2" xfId="53508"/>
    <cellStyle name="Total 2 5 6 3 2 2" xfId="53509"/>
    <cellStyle name="Total 2 5 6 3 2 3" xfId="53510"/>
    <cellStyle name="Total 2 5 6 3 2 4" xfId="53511"/>
    <cellStyle name="Total 2 5 6 3 2 5" xfId="53512"/>
    <cellStyle name="Total 2 5 6 3 2 6" xfId="53513"/>
    <cellStyle name="Total 2 5 6 3 2 7" xfId="53514"/>
    <cellStyle name="Total 2 5 6 3 3" xfId="53515"/>
    <cellStyle name="Total 2 5 6 3 4" xfId="53516"/>
    <cellStyle name="Total 2 5 6 3 5" xfId="53517"/>
    <cellStyle name="Total 2 5 6 4" xfId="53518"/>
    <cellStyle name="Total 2 5 6 4 2" xfId="53519"/>
    <cellStyle name="Total 2 5 6 4 2 2" xfId="53520"/>
    <cellStyle name="Total 2 5 6 4 2 3" xfId="53521"/>
    <cellStyle name="Total 2 5 6 4 2 4" xfId="53522"/>
    <cellStyle name="Total 2 5 6 4 2 5" xfId="53523"/>
    <cellStyle name="Total 2 5 6 4 2 6" xfId="53524"/>
    <cellStyle name="Total 2 5 6 4 2 7" xfId="53525"/>
    <cellStyle name="Total 2 5 6 4 3" xfId="53526"/>
    <cellStyle name="Total 2 5 6 4 4" xfId="53527"/>
    <cellStyle name="Total 2 5 6 4 5" xfId="53528"/>
    <cellStyle name="Total 2 5 6 5" xfId="53529"/>
    <cellStyle name="Total 2 5 6 5 2" xfId="53530"/>
    <cellStyle name="Total 2 5 6 5 3" xfId="53531"/>
    <cellStyle name="Total 2 5 6 5 4" xfId="53532"/>
    <cellStyle name="Total 2 5 6 5 5" xfId="53533"/>
    <cellStyle name="Total 2 5 6 5 6" xfId="53534"/>
    <cellStyle name="Total 2 5 6 5 7" xfId="53535"/>
    <cellStyle name="Total 2 5 6 5 8" xfId="53536"/>
    <cellStyle name="Total 2 5 6 6" xfId="53537"/>
    <cellStyle name="Total 2 5 6 6 2" xfId="53538"/>
    <cellStyle name="Total 2 5 6 6 3" xfId="53539"/>
    <cellStyle name="Total 2 5 6 6 4" xfId="53540"/>
    <cellStyle name="Total 2 5 6 6 5" xfId="53541"/>
    <cellStyle name="Total 2 5 6 6 6" xfId="53542"/>
    <cellStyle name="Total 2 5 6 6 7" xfId="53543"/>
    <cellStyle name="Total 2 5 6 7" xfId="53544"/>
    <cellStyle name="Total 2 5 6 7 2" xfId="53545"/>
    <cellStyle name="Total 2 5 6 7 3" xfId="53546"/>
    <cellStyle name="Total 2 5 6 7 4" xfId="53547"/>
    <cellStyle name="Total 2 5 6 7 5" xfId="53548"/>
    <cellStyle name="Total 2 5 6 8" xfId="53549"/>
    <cellStyle name="Total 2 5 6 8 2" xfId="53550"/>
    <cellStyle name="Total 2 5 6 8 3" xfId="53551"/>
    <cellStyle name="Total 2 5 6 8 4" xfId="53552"/>
    <cellStyle name="Total 2 5 6 8 5" xfId="53553"/>
    <cellStyle name="Total 2 5 6 9" xfId="53554"/>
    <cellStyle name="Total 2 5 6 9 2" xfId="53555"/>
    <cellStyle name="Total 2 5 6 9 3" xfId="53556"/>
    <cellStyle name="Total 2 5 6 9 4" xfId="53557"/>
    <cellStyle name="Total 2 5 6 9 5" xfId="53558"/>
    <cellStyle name="Total 2 5 7" xfId="53559"/>
    <cellStyle name="Total 2 5 7 10" xfId="53560"/>
    <cellStyle name="Total 2 5 7 2" xfId="53561"/>
    <cellStyle name="Total 2 5 7 2 2" xfId="53562"/>
    <cellStyle name="Total 2 5 7 2 2 2" xfId="53563"/>
    <cellStyle name="Total 2 5 7 2 2 3" xfId="53564"/>
    <cellStyle name="Total 2 5 7 2 2 4" xfId="53565"/>
    <cellStyle name="Total 2 5 7 2 2 5" xfId="53566"/>
    <cellStyle name="Total 2 5 7 2 2 6" xfId="53567"/>
    <cellStyle name="Total 2 5 7 2 2 7" xfId="53568"/>
    <cellStyle name="Total 2 5 7 2 3" xfId="53569"/>
    <cellStyle name="Total 2 5 7 2 4" xfId="53570"/>
    <cellStyle name="Total 2 5 7 3" xfId="53571"/>
    <cellStyle name="Total 2 5 7 3 2" xfId="53572"/>
    <cellStyle name="Total 2 5 7 3 2 2" xfId="53573"/>
    <cellStyle name="Total 2 5 7 3 2 3" xfId="53574"/>
    <cellStyle name="Total 2 5 7 3 2 4" xfId="53575"/>
    <cellStyle name="Total 2 5 7 3 2 5" xfId="53576"/>
    <cellStyle name="Total 2 5 7 3 2 6" xfId="53577"/>
    <cellStyle name="Total 2 5 7 3 2 7" xfId="53578"/>
    <cellStyle name="Total 2 5 7 3 3" xfId="53579"/>
    <cellStyle name="Total 2 5 7 3 4" xfId="53580"/>
    <cellStyle name="Total 2 5 7 4" xfId="53581"/>
    <cellStyle name="Total 2 5 7 4 2" xfId="53582"/>
    <cellStyle name="Total 2 5 7 4 2 2" xfId="53583"/>
    <cellStyle name="Total 2 5 7 4 2 3" xfId="53584"/>
    <cellStyle name="Total 2 5 7 4 2 4" xfId="53585"/>
    <cellStyle name="Total 2 5 7 4 2 5" xfId="53586"/>
    <cellStyle name="Total 2 5 7 4 2 6" xfId="53587"/>
    <cellStyle name="Total 2 5 7 4 2 7" xfId="53588"/>
    <cellStyle name="Total 2 5 7 4 3" xfId="53589"/>
    <cellStyle name="Total 2 5 7 4 4" xfId="53590"/>
    <cellStyle name="Total 2 5 7 5" xfId="53591"/>
    <cellStyle name="Total 2 5 7 5 2" xfId="53592"/>
    <cellStyle name="Total 2 5 7 5 3" xfId="53593"/>
    <cellStyle name="Total 2 5 7 5 4" xfId="53594"/>
    <cellStyle name="Total 2 5 7 5 5" xfId="53595"/>
    <cellStyle name="Total 2 5 7 5 6" xfId="53596"/>
    <cellStyle name="Total 2 5 7 5 7" xfId="53597"/>
    <cellStyle name="Total 2 5 7 5 8" xfId="53598"/>
    <cellStyle name="Total 2 5 7 6" xfId="53599"/>
    <cellStyle name="Total 2 5 7 6 2" xfId="53600"/>
    <cellStyle name="Total 2 5 7 6 3" xfId="53601"/>
    <cellStyle name="Total 2 5 7 6 4" xfId="53602"/>
    <cellStyle name="Total 2 5 7 6 5" xfId="53603"/>
    <cellStyle name="Total 2 5 7 6 6" xfId="53604"/>
    <cellStyle name="Total 2 5 7 6 7" xfId="53605"/>
    <cellStyle name="Total 2 5 7 7" xfId="53606"/>
    <cellStyle name="Total 2 5 7 8" xfId="53607"/>
    <cellStyle name="Total 2 5 7 9" xfId="53608"/>
    <cellStyle name="Total 2 5 8" xfId="53609"/>
    <cellStyle name="Total 2 5 8 2" xfId="53610"/>
    <cellStyle name="Total 2 5 8 2 2" xfId="53611"/>
    <cellStyle name="Total 2 5 8 2 3" xfId="53612"/>
    <cellStyle name="Total 2 5 8 2 4" xfId="53613"/>
    <cellStyle name="Total 2 5 8 2 5" xfId="53614"/>
    <cellStyle name="Total 2 5 8 2 6" xfId="53615"/>
    <cellStyle name="Total 2 5 8 2 7" xfId="53616"/>
    <cellStyle name="Total 2 5 8 3" xfId="53617"/>
    <cellStyle name="Total 2 5 8 4" xfId="53618"/>
    <cellStyle name="Total 2 5 8 5" xfId="53619"/>
    <cellStyle name="Total 2 5 9" xfId="53620"/>
    <cellStyle name="Total 2 5 9 2" xfId="53621"/>
    <cellStyle name="Total 2 5 9 2 2" xfId="53622"/>
    <cellStyle name="Total 2 5 9 2 3" xfId="53623"/>
    <cellStyle name="Total 2 5 9 2 4" xfId="53624"/>
    <cellStyle name="Total 2 5 9 2 5" xfId="53625"/>
    <cellStyle name="Total 2 5 9 2 6" xfId="53626"/>
    <cellStyle name="Total 2 5 9 2 7" xfId="53627"/>
    <cellStyle name="Total 2 5 9 3" xfId="53628"/>
    <cellStyle name="Total 2 5 9 4" xfId="53629"/>
    <cellStyle name="Total 2 5 9 5" xfId="53630"/>
    <cellStyle name="Total 2 6" xfId="53631"/>
    <cellStyle name="Total 2 6 10" xfId="53632"/>
    <cellStyle name="Total 2 6 10 2" xfId="53633"/>
    <cellStyle name="Total 2 6 10 2 2" xfId="53634"/>
    <cellStyle name="Total 2 6 10 2 3" xfId="53635"/>
    <cellStyle name="Total 2 6 10 2 4" xfId="53636"/>
    <cellStyle name="Total 2 6 10 2 5" xfId="53637"/>
    <cellStyle name="Total 2 6 10 2 6" xfId="53638"/>
    <cellStyle name="Total 2 6 10 2 7" xfId="53639"/>
    <cellStyle name="Total 2 6 10 3" xfId="53640"/>
    <cellStyle name="Total 2 6 10 4" xfId="53641"/>
    <cellStyle name="Total 2 6 10 5" xfId="53642"/>
    <cellStyle name="Total 2 6 11" xfId="53643"/>
    <cellStyle name="Total 2 6 11 2" xfId="53644"/>
    <cellStyle name="Total 2 6 11 2 2" xfId="53645"/>
    <cellStyle name="Total 2 6 11 2 3" xfId="53646"/>
    <cellStyle name="Total 2 6 11 2 4" xfId="53647"/>
    <cellStyle name="Total 2 6 11 2 5" xfId="53648"/>
    <cellStyle name="Total 2 6 11 2 6" xfId="53649"/>
    <cellStyle name="Total 2 6 11 2 7" xfId="53650"/>
    <cellStyle name="Total 2 6 11 3" xfId="53651"/>
    <cellStyle name="Total 2 6 11 4" xfId="53652"/>
    <cellStyle name="Total 2 6 11 5" xfId="53653"/>
    <cellStyle name="Total 2 6 12" xfId="53654"/>
    <cellStyle name="Total 2 6 12 2" xfId="53655"/>
    <cellStyle name="Total 2 6 12 3" xfId="53656"/>
    <cellStyle name="Total 2 6 12 4" xfId="53657"/>
    <cellStyle name="Total 2 6 12 5" xfId="53658"/>
    <cellStyle name="Total 2 6 12 6" xfId="53659"/>
    <cellStyle name="Total 2 6 12 7" xfId="53660"/>
    <cellStyle name="Total 2 6 12 8" xfId="53661"/>
    <cellStyle name="Total 2 6 13" xfId="53662"/>
    <cellStyle name="Total 2 6 13 2" xfId="53663"/>
    <cellStyle name="Total 2 6 13 3" xfId="53664"/>
    <cellStyle name="Total 2 6 13 4" xfId="53665"/>
    <cellStyle name="Total 2 6 13 5" xfId="53666"/>
    <cellStyle name="Total 2 6 13 6" xfId="53667"/>
    <cellStyle name="Total 2 6 13 7" xfId="53668"/>
    <cellStyle name="Total 2 6 14" xfId="53669"/>
    <cellStyle name="Total 2 6 14 2" xfId="53670"/>
    <cellStyle name="Total 2 6 14 3" xfId="53671"/>
    <cellStyle name="Total 2 6 14 4" xfId="53672"/>
    <cellStyle name="Total 2 6 14 5" xfId="53673"/>
    <cellStyle name="Total 2 6 15" xfId="53674"/>
    <cellStyle name="Total 2 6 15 2" xfId="53675"/>
    <cellStyle name="Total 2 6 15 3" xfId="53676"/>
    <cellStyle name="Total 2 6 15 4" xfId="53677"/>
    <cellStyle name="Total 2 6 15 5" xfId="53678"/>
    <cellStyle name="Total 2 6 16" xfId="53679"/>
    <cellStyle name="Total 2 6 16 2" xfId="53680"/>
    <cellStyle name="Total 2 6 16 3" xfId="53681"/>
    <cellStyle name="Total 2 6 16 4" xfId="53682"/>
    <cellStyle name="Total 2 6 16 5" xfId="53683"/>
    <cellStyle name="Total 2 6 17" xfId="53684"/>
    <cellStyle name="Total 2 6 17 2" xfId="53685"/>
    <cellStyle name="Total 2 6 17 3" xfId="53686"/>
    <cellStyle name="Total 2 6 17 4" xfId="53687"/>
    <cellStyle name="Total 2 6 17 5" xfId="53688"/>
    <cellStyle name="Total 2 6 18" xfId="53689"/>
    <cellStyle name="Total 2 6 18 2" xfId="53690"/>
    <cellStyle name="Total 2 6 18 3" xfId="53691"/>
    <cellStyle name="Total 2 6 18 4" xfId="53692"/>
    <cellStyle name="Total 2 6 18 5" xfId="53693"/>
    <cellStyle name="Total 2 6 19" xfId="53694"/>
    <cellStyle name="Total 2 6 19 2" xfId="53695"/>
    <cellStyle name="Total 2 6 19 3" xfId="53696"/>
    <cellStyle name="Total 2 6 19 4" xfId="53697"/>
    <cellStyle name="Total 2 6 19 5" xfId="53698"/>
    <cellStyle name="Total 2 6 2" xfId="53699"/>
    <cellStyle name="Total 2 6 2 10" xfId="53700"/>
    <cellStyle name="Total 2 6 2 10 2" xfId="53701"/>
    <cellStyle name="Total 2 6 2 10 3" xfId="53702"/>
    <cellStyle name="Total 2 6 2 10 4" xfId="53703"/>
    <cellStyle name="Total 2 6 2 10 5" xfId="53704"/>
    <cellStyle name="Total 2 6 2 10 6" xfId="53705"/>
    <cellStyle name="Total 2 6 2 10 7" xfId="53706"/>
    <cellStyle name="Total 2 6 2 10 8" xfId="53707"/>
    <cellStyle name="Total 2 6 2 11" xfId="53708"/>
    <cellStyle name="Total 2 6 2 11 2" xfId="53709"/>
    <cellStyle name="Total 2 6 2 11 3" xfId="53710"/>
    <cellStyle name="Total 2 6 2 11 4" xfId="53711"/>
    <cellStyle name="Total 2 6 2 11 5" xfId="53712"/>
    <cellStyle name="Total 2 6 2 11 6" xfId="53713"/>
    <cellStyle name="Total 2 6 2 11 7" xfId="53714"/>
    <cellStyle name="Total 2 6 2 12" xfId="53715"/>
    <cellStyle name="Total 2 6 2 12 2" xfId="53716"/>
    <cellStyle name="Total 2 6 2 12 3" xfId="53717"/>
    <cellStyle name="Total 2 6 2 12 4" xfId="53718"/>
    <cellStyle name="Total 2 6 2 12 5" xfId="53719"/>
    <cellStyle name="Total 2 6 2 13" xfId="53720"/>
    <cellStyle name="Total 2 6 2 13 2" xfId="53721"/>
    <cellStyle name="Total 2 6 2 13 3" xfId="53722"/>
    <cellStyle name="Total 2 6 2 13 4" xfId="53723"/>
    <cellStyle name="Total 2 6 2 13 5" xfId="53724"/>
    <cellStyle name="Total 2 6 2 14" xfId="53725"/>
    <cellStyle name="Total 2 6 2 14 2" xfId="53726"/>
    <cellStyle name="Total 2 6 2 14 3" xfId="53727"/>
    <cellStyle name="Total 2 6 2 14 4" xfId="53728"/>
    <cellStyle name="Total 2 6 2 14 5" xfId="53729"/>
    <cellStyle name="Total 2 6 2 15" xfId="53730"/>
    <cellStyle name="Total 2 6 2 15 2" xfId="53731"/>
    <cellStyle name="Total 2 6 2 15 3" xfId="53732"/>
    <cellStyle name="Total 2 6 2 15 4" xfId="53733"/>
    <cellStyle name="Total 2 6 2 15 5" xfId="53734"/>
    <cellStyle name="Total 2 6 2 16" xfId="53735"/>
    <cellStyle name="Total 2 6 2 16 2" xfId="53736"/>
    <cellStyle name="Total 2 6 2 16 3" xfId="53737"/>
    <cellStyle name="Total 2 6 2 16 4" xfId="53738"/>
    <cellStyle name="Total 2 6 2 16 5" xfId="53739"/>
    <cellStyle name="Total 2 6 2 17" xfId="53740"/>
    <cellStyle name="Total 2 6 2 17 2" xfId="53741"/>
    <cellStyle name="Total 2 6 2 17 3" xfId="53742"/>
    <cellStyle name="Total 2 6 2 17 4" xfId="53743"/>
    <cellStyle name="Total 2 6 2 17 5" xfId="53744"/>
    <cellStyle name="Total 2 6 2 18" xfId="53745"/>
    <cellStyle name="Total 2 6 2 2" xfId="53746"/>
    <cellStyle name="Total 2 6 2 2 10" xfId="53747"/>
    <cellStyle name="Total 2 6 2 2 10 2" xfId="53748"/>
    <cellStyle name="Total 2 6 2 2 10 3" xfId="53749"/>
    <cellStyle name="Total 2 6 2 2 10 4" xfId="53750"/>
    <cellStyle name="Total 2 6 2 2 10 5" xfId="53751"/>
    <cellStyle name="Total 2 6 2 2 11" xfId="53752"/>
    <cellStyle name="Total 2 6 2 2 11 2" xfId="53753"/>
    <cellStyle name="Total 2 6 2 2 11 3" xfId="53754"/>
    <cellStyle name="Total 2 6 2 2 11 4" xfId="53755"/>
    <cellStyle name="Total 2 6 2 2 11 5" xfId="53756"/>
    <cellStyle name="Total 2 6 2 2 12" xfId="53757"/>
    <cellStyle name="Total 2 6 2 2 12 2" xfId="53758"/>
    <cellStyle name="Total 2 6 2 2 12 3" xfId="53759"/>
    <cellStyle name="Total 2 6 2 2 12 4" xfId="53760"/>
    <cellStyle name="Total 2 6 2 2 12 5" xfId="53761"/>
    <cellStyle name="Total 2 6 2 2 13" xfId="53762"/>
    <cellStyle name="Total 2 6 2 2 13 2" xfId="53763"/>
    <cellStyle name="Total 2 6 2 2 13 3" xfId="53764"/>
    <cellStyle name="Total 2 6 2 2 13 4" xfId="53765"/>
    <cellStyle name="Total 2 6 2 2 13 5" xfId="53766"/>
    <cellStyle name="Total 2 6 2 2 14" xfId="53767"/>
    <cellStyle name="Total 2 6 2 2 14 2" xfId="53768"/>
    <cellStyle name="Total 2 6 2 2 14 3" xfId="53769"/>
    <cellStyle name="Total 2 6 2 2 14 4" xfId="53770"/>
    <cellStyle name="Total 2 6 2 2 14 5" xfId="53771"/>
    <cellStyle name="Total 2 6 2 2 15" xfId="53772"/>
    <cellStyle name="Total 2 6 2 2 15 2" xfId="53773"/>
    <cellStyle name="Total 2 6 2 2 15 3" xfId="53774"/>
    <cellStyle name="Total 2 6 2 2 15 4" xfId="53775"/>
    <cellStyle name="Total 2 6 2 2 15 5" xfId="53776"/>
    <cellStyle name="Total 2 6 2 2 16" xfId="53777"/>
    <cellStyle name="Total 2 6 2 2 16 2" xfId="53778"/>
    <cellStyle name="Total 2 6 2 2 16 3" xfId="53779"/>
    <cellStyle name="Total 2 6 2 2 16 4" xfId="53780"/>
    <cellStyle name="Total 2 6 2 2 16 5" xfId="53781"/>
    <cellStyle name="Total 2 6 2 2 17" xfId="53782"/>
    <cellStyle name="Total 2 6 2 2 17 2" xfId="53783"/>
    <cellStyle name="Total 2 6 2 2 17 3" xfId="53784"/>
    <cellStyle name="Total 2 6 2 2 17 4" xfId="53785"/>
    <cellStyle name="Total 2 6 2 2 17 5" xfId="53786"/>
    <cellStyle name="Total 2 6 2 2 18" xfId="53787"/>
    <cellStyle name="Total 2 6 2 2 18 2" xfId="53788"/>
    <cellStyle name="Total 2 6 2 2 18 3" xfId="53789"/>
    <cellStyle name="Total 2 6 2 2 18 4" xfId="53790"/>
    <cellStyle name="Total 2 6 2 2 18 5" xfId="53791"/>
    <cellStyle name="Total 2 6 2 2 19" xfId="53792"/>
    <cellStyle name="Total 2 6 2 2 2" xfId="53793"/>
    <cellStyle name="Total 2 6 2 2 2 10" xfId="53794"/>
    <cellStyle name="Total 2 6 2 2 2 10 2" xfId="53795"/>
    <cellStyle name="Total 2 6 2 2 2 10 3" xfId="53796"/>
    <cellStyle name="Total 2 6 2 2 2 10 4" xfId="53797"/>
    <cellStyle name="Total 2 6 2 2 2 10 5" xfId="53798"/>
    <cellStyle name="Total 2 6 2 2 2 11" xfId="53799"/>
    <cellStyle name="Total 2 6 2 2 2 11 2" xfId="53800"/>
    <cellStyle name="Total 2 6 2 2 2 11 3" xfId="53801"/>
    <cellStyle name="Total 2 6 2 2 2 11 4" xfId="53802"/>
    <cellStyle name="Total 2 6 2 2 2 11 5" xfId="53803"/>
    <cellStyle name="Total 2 6 2 2 2 12" xfId="53804"/>
    <cellStyle name="Total 2 6 2 2 2 12 2" xfId="53805"/>
    <cellStyle name="Total 2 6 2 2 2 12 3" xfId="53806"/>
    <cellStyle name="Total 2 6 2 2 2 12 4" xfId="53807"/>
    <cellStyle name="Total 2 6 2 2 2 12 5" xfId="53808"/>
    <cellStyle name="Total 2 6 2 2 2 13" xfId="53809"/>
    <cellStyle name="Total 2 6 2 2 2 13 2" xfId="53810"/>
    <cellStyle name="Total 2 6 2 2 2 13 3" xfId="53811"/>
    <cellStyle name="Total 2 6 2 2 2 13 4" xfId="53812"/>
    <cellStyle name="Total 2 6 2 2 2 13 5" xfId="53813"/>
    <cellStyle name="Total 2 6 2 2 2 14" xfId="53814"/>
    <cellStyle name="Total 2 6 2 2 2 14 2" xfId="53815"/>
    <cellStyle name="Total 2 6 2 2 2 14 3" xfId="53816"/>
    <cellStyle name="Total 2 6 2 2 2 14 4" xfId="53817"/>
    <cellStyle name="Total 2 6 2 2 2 14 5" xfId="53818"/>
    <cellStyle name="Total 2 6 2 2 2 15" xfId="53819"/>
    <cellStyle name="Total 2 6 2 2 2 15 2" xfId="53820"/>
    <cellStyle name="Total 2 6 2 2 2 15 3" xfId="53821"/>
    <cellStyle name="Total 2 6 2 2 2 15 4" xfId="53822"/>
    <cellStyle name="Total 2 6 2 2 2 15 5" xfId="53823"/>
    <cellStyle name="Total 2 6 2 2 2 16" xfId="53824"/>
    <cellStyle name="Total 2 6 2 2 2 16 2" xfId="53825"/>
    <cellStyle name="Total 2 6 2 2 2 16 3" xfId="53826"/>
    <cellStyle name="Total 2 6 2 2 2 16 4" xfId="53827"/>
    <cellStyle name="Total 2 6 2 2 2 16 5" xfId="53828"/>
    <cellStyle name="Total 2 6 2 2 2 17" xfId="53829"/>
    <cellStyle name="Total 2 6 2 2 2 17 2" xfId="53830"/>
    <cellStyle name="Total 2 6 2 2 2 17 3" xfId="53831"/>
    <cellStyle name="Total 2 6 2 2 2 17 4" xfId="53832"/>
    <cellStyle name="Total 2 6 2 2 2 17 5" xfId="53833"/>
    <cellStyle name="Total 2 6 2 2 2 18" xfId="53834"/>
    <cellStyle name="Total 2 6 2 2 2 18 2" xfId="53835"/>
    <cellStyle name="Total 2 6 2 2 2 18 3" xfId="53836"/>
    <cellStyle name="Total 2 6 2 2 2 18 4" xfId="53837"/>
    <cellStyle name="Total 2 6 2 2 2 18 5" xfId="53838"/>
    <cellStyle name="Total 2 6 2 2 2 19" xfId="53839"/>
    <cellStyle name="Total 2 6 2 2 2 2" xfId="53840"/>
    <cellStyle name="Total 2 6 2 2 2 2 2" xfId="53841"/>
    <cellStyle name="Total 2 6 2 2 2 2 2 2" xfId="53842"/>
    <cellStyle name="Total 2 6 2 2 2 2 2 3" xfId="53843"/>
    <cellStyle name="Total 2 6 2 2 2 2 2 4" xfId="53844"/>
    <cellStyle name="Total 2 6 2 2 2 2 2 5" xfId="53845"/>
    <cellStyle name="Total 2 6 2 2 2 2 2 6" xfId="53846"/>
    <cellStyle name="Total 2 6 2 2 2 2 2 7" xfId="53847"/>
    <cellStyle name="Total 2 6 2 2 2 2 3" xfId="53848"/>
    <cellStyle name="Total 2 6 2 2 2 2 4" xfId="53849"/>
    <cellStyle name="Total 2 6 2 2 2 2 5" xfId="53850"/>
    <cellStyle name="Total 2 6 2 2 2 3" xfId="53851"/>
    <cellStyle name="Total 2 6 2 2 2 3 2" xfId="53852"/>
    <cellStyle name="Total 2 6 2 2 2 3 2 2" xfId="53853"/>
    <cellStyle name="Total 2 6 2 2 2 3 2 3" xfId="53854"/>
    <cellStyle name="Total 2 6 2 2 2 3 2 4" xfId="53855"/>
    <cellStyle name="Total 2 6 2 2 2 3 2 5" xfId="53856"/>
    <cellStyle name="Total 2 6 2 2 2 3 2 6" xfId="53857"/>
    <cellStyle name="Total 2 6 2 2 2 3 2 7" xfId="53858"/>
    <cellStyle name="Total 2 6 2 2 2 3 3" xfId="53859"/>
    <cellStyle name="Total 2 6 2 2 2 3 4" xfId="53860"/>
    <cellStyle name="Total 2 6 2 2 2 3 5" xfId="53861"/>
    <cellStyle name="Total 2 6 2 2 2 4" xfId="53862"/>
    <cellStyle name="Total 2 6 2 2 2 4 2" xfId="53863"/>
    <cellStyle name="Total 2 6 2 2 2 4 2 2" xfId="53864"/>
    <cellStyle name="Total 2 6 2 2 2 4 2 3" xfId="53865"/>
    <cellStyle name="Total 2 6 2 2 2 4 2 4" xfId="53866"/>
    <cellStyle name="Total 2 6 2 2 2 4 2 5" xfId="53867"/>
    <cellStyle name="Total 2 6 2 2 2 4 2 6" xfId="53868"/>
    <cellStyle name="Total 2 6 2 2 2 4 2 7" xfId="53869"/>
    <cellStyle name="Total 2 6 2 2 2 4 3" xfId="53870"/>
    <cellStyle name="Total 2 6 2 2 2 4 4" xfId="53871"/>
    <cellStyle name="Total 2 6 2 2 2 4 5" xfId="53872"/>
    <cellStyle name="Total 2 6 2 2 2 5" xfId="53873"/>
    <cellStyle name="Total 2 6 2 2 2 5 2" xfId="53874"/>
    <cellStyle name="Total 2 6 2 2 2 5 3" xfId="53875"/>
    <cellStyle name="Total 2 6 2 2 2 5 4" xfId="53876"/>
    <cellStyle name="Total 2 6 2 2 2 5 5" xfId="53877"/>
    <cellStyle name="Total 2 6 2 2 2 5 6" xfId="53878"/>
    <cellStyle name="Total 2 6 2 2 2 5 7" xfId="53879"/>
    <cellStyle name="Total 2 6 2 2 2 5 8" xfId="53880"/>
    <cellStyle name="Total 2 6 2 2 2 6" xfId="53881"/>
    <cellStyle name="Total 2 6 2 2 2 6 2" xfId="53882"/>
    <cellStyle name="Total 2 6 2 2 2 6 3" xfId="53883"/>
    <cellStyle name="Total 2 6 2 2 2 6 4" xfId="53884"/>
    <cellStyle name="Total 2 6 2 2 2 6 5" xfId="53885"/>
    <cellStyle name="Total 2 6 2 2 2 6 6" xfId="53886"/>
    <cellStyle name="Total 2 6 2 2 2 6 7" xfId="53887"/>
    <cellStyle name="Total 2 6 2 2 2 7" xfId="53888"/>
    <cellStyle name="Total 2 6 2 2 2 7 2" xfId="53889"/>
    <cellStyle name="Total 2 6 2 2 2 7 3" xfId="53890"/>
    <cellStyle name="Total 2 6 2 2 2 7 4" xfId="53891"/>
    <cellStyle name="Total 2 6 2 2 2 7 5" xfId="53892"/>
    <cellStyle name="Total 2 6 2 2 2 8" xfId="53893"/>
    <cellStyle name="Total 2 6 2 2 2 8 2" xfId="53894"/>
    <cellStyle name="Total 2 6 2 2 2 8 3" xfId="53895"/>
    <cellStyle name="Total 2 6 2 2 2 8 4" xfId="53896"/>
    <cellStyle name="Total 2 6 2 2 2 8 5" xfId="53897"/>
    <cellStyle name="Total 2 6 2 2 2 9" xfId="53898"/>
    <cellStyle name="Total 2 6 2 2 2 9 2" xfId="53899"/>
    <cellStyle name="Total 2 6 2 2 2 9 3" xfId="53900"/>
    <cellStyle name="Total 2 6 2 2 2 9 4" xfId="53901"/>
    <cellStyle name="Total 2 6 2 2 2 9 5" xfId="53902"/>
    <cellStyle name="Total 2 6 2 2 3" xfId="53903"/>
    <cellStyle name="Total 2 6 2 2 3 10" xfId="53904"/>
    <cellStyle name="Total 2 6 2 2 3 2" xfId="53905"/>
    <cellStyle name="Total 2 6 2 2 3 2 2" xfId="53906"/>
    <cellStyle name="Total 2 6 2 2 3 2 2 2" xfId="53907"/>
    <cellStyle name="Total 2 6 2 2 3 2 2 3" xfId="53908"/>
    <cellStyle name="Total 2 6 2 2 3 2 2 4" xfId="53909"/>
    <cellStyle name="Total 2 6 2 2 3 2 2 5" xfId="53910"/>
    <cellStyle name="Total 2 6 2 2 3 2 2 6" xfId="53911"/>
    <cellStyle name="Total 2 6 2 2 3 2 2 7" xfId="53912"/>
    <cellStyle name="Total 2 6 2 2 3 2 3" xfId="53913"/>
    <cellStyle name="Total 2 6 2 2 3 2 4" xfId="53914"/>
    <cellStyle name="Total 2 6 2 2 3 3" xfId="53915"/>
    <cellStyle name="Total 2 6 2 2 3 3 2" xfId="53916"/>
    <cellStyle name="Total 2 6 2 2 3 3 2 2" xfId="53917"/>
    <cellStyle name="Total 2 6 2 2 3 3 2 3" xfId="53918"/>
    <cellStyle name="Total 2 6 2 2 3 3 2 4" xfId="53919"/>
    <cellStyle name="Total 2 6 2 2 3 3 2 5" xfId="53920"/>
    <cellStyle name="Total 2 6 2 2 3 3 2 6" xfId="53921"/>
    <cellStyle name="Total 2 6 2 2 3 3 2 7" xfId="53922"/>
    <cellStyle name="Total 2 6 2 2 3 3 3" xfId="53923"/>
    <cellStyle name="Total 2 6 2 2 3 3 4" xfId="53924"/>
    <cellStyle name="Total 2 6 2 2 3 4" xfId="53925"/>
    <cellStyle name="Total 2 6 2 2 3 4 2" xfId="53926"/>
    <cellStyle name="Total 2 6 2 2 3 4 2 2" xfId="53927"/>
    <cellStyle name="Total 2 6 2 2 3 4 2 3" xfId="53928"/>
    <cellStyle name="Total 2 6 2 2 3 4 2 4" xfId="53929"/>
    <cellStyle name="Total 2 6 2 2 3 4 2 5" xfId="53930"/>
    <cellStyle name="Total 2 6 2 2 3 4 2 6" xfId="53931"/>
    <cellStyle name="Total 2 6 2 2 3 4 2 7" xfId="53932"/>
    <cellStyle name="Total 2 6 2 2 3 4 3" xfId="53933"/>
    <cellStyle name="Total 2 6 2 2 3 4 4" xfId="53934"/>
    <cellStyle name="Total 2 6 2 2 3 5" xfId="53935"/>
    <cellStyle name="Total 2 6 2 2 3 5 2" xfId="53936"/>
    <cellStyle name="Total 2 6 2 2 3 5 3" xfId="53937"/>
    <cellStyle name="Total 2 6 2 2 3 5 4" xfId="53938"/>
    <cellStyle name="Total 2 6 2 2 3 5 5" xfId="53939"/>
    <cellStyle name="Total 2 6 2 2 3 5 6" xfId="53940"/>
    <cellStyle name="Total 2 6 2 2 3 5 7" xfId="53941"/>
    <cellStyle name="Total 2 6 2 2 3 5 8" xfId="53942"/>
    <cellStyle name="Total 2 6 2 2 3 6" xfId="53943"/>
    <cellStyle name="Total 2 6 2 2 3 6 2" xfId="53944"/>
    <cellStyle name="Total 2 6 2 2 3 6 3" xfId="53945"/>
    <cellStyle name="Total 2 6 2 2 3 6 4" xfId="53946"/>
    <cellStyle name="Total 2 6 2 2 3 6 5" xfId="53947"/>
    <cellStyle name="Total 2 6 2 2 3 6 6" xfId="53948"/>
    <cellStyle name="Total 2 6 2 2 3 6 7" xfId="53949"/>
    <cellStyle name="Total 2 6 2 2 3 7" xfId="53950"/>
    <cellStyle name="Total 2 6 2 2 3 8" xfId="53951"/>
    <cellStyle name="Total 2 6 2 2 3 9" xfId="53952"/>
    <cellStyle name="Total 2 6 2 2 4" xfId="53953"/>
    <cellStyle name="Total 2 6 2 2 4 2" xfId="53954"/>
    <cellStyle name="Total 2 6 2 2 4 2 2" xfId="53955"/>
    <cellStyle name="Total 2 6 2 2 4 2 3" xfId="53956"/>
    <cellStyle name="Total 2 6 2 2 4 2 4" xfId="53957"/>
    <cellStyle name="Total 2 6 2 2 4 2 5" xfId="53958"/>
    <cellStyle name="Total 2 6 2 2 4 2 6" xfId="53959"/>
    <cellStyle name="Total 2 6 2 2 4 2 7" xfId="53960"/>
    <cellStyle name="Total 2 6 2 2 4 3" xfId="53961"/>
    <cellStyle name="Total 2 6 2 2 4 4" xfId="53962"/>
    <cellStyle name="Total 2 6 2 2 4 5" xfId="53963"/>
    <cellStyle name="Total 2 6 2 2 5" xfId="53964"/>
    <cellStyle name="Total 2 6 2 2 5 2" xfId="53965"/>
    <cellStyle name="Total 2 6 2 2 5 2 2" xfId="53966"/>
    <cellStyle name="Total 2 6 2 2 5 2 3" xfId="53967"/>
    <cellStyle name="Total 2 6 2 2 5 2 4" xfId="53968"/>
    <cellStyle name="Total 2 6 2 2 5 2 5" xfId="53969"/>
    <cellStyle name="Total 2 6 2 2 5 2 6" xfId="53970"/>
    <cellStyle name="Total 2 6 2 2 5 2 7" xfId="53971"/>
    <cellStyle name="Total 2 6 2 2 5 3" xfId="53972"/>
    <cellStyle name="Total 2 6 2 2 5 4" xfId="53973"/>
    <cellStyle name="Total 2 6 2 2 5 5" xfId="53974"/>
    <cellStyle name="Total 2 6 2 2 6" xfId="53975"/>
    <cellStyle name="Total 2 6 2 2 6 2" xfId="53976"/>
    <cellStyle name="Total 2 6 2 2 6 2 2" xfId="53977"/>
    <cellStyle name="Total 2 6 2 2 6 2 3" xfId="53978"/>
    <cellStyle name="Total 2 6 2 2 6 2 4" xfId="53979"/>
    <cellStyle name="Total 2 6 2 2 6 2 5" xfId="53980"/>
    <cellStyle name="Total 2 6 2 2 6 2 6" xfId="53981"/>
    <cellStyle name="Total 2 6 2 2 6 2 7" xfId="53982"/>
    <cellStyle name="Total 2 6 2 2 6 3" xfId="53983"/>
    <cellStyle name="Total 2 6 2 2 6 4" xfId="53984"/>
    <cellStyle name="Total 2 6 2 2 6 5" xfId="53985"/>
    <cellStyle name="Total 2 6 2 2 7" xfId="53986"/>
    <cellStyle name="Total 2 6 2 2 7 2" xfId="53987"/>
    <cellStyle name="Total 2 6 2 2 7 2 2" xfId="53988"/>
    <cellStyle name="Total 2 6 2 2 7 2 3" xfId="53989"/>
    <cellStyle name="Total 2 6 2 2 7 2 4" xfId="53990"/>
    <cellStyle name="Total 2 6 2 2 7 2 5" xfId="53991"/>
    <cellStyle name="Total 2 6 2 2 7 2 6" xfId="53992"/>
    <cellStyle name="Total 2 6 2 2 7 2 7" xfId="53993"/>
    <cellStyle name="Total 2 6 2 2 7 3" xfId="53994"/>
    <cellStyle name="Total 2 6 2 2 7 4" xfId="53995"/>
    <cellStyle name="Total 2 6 2 2 7 5" xfId="53996"/>
    <cellStyle name="Total 2 6 2 2 8" xfId="53997"/>
    <cellStyle name="Total 2 6 2 2 8 2" xfId="53998"/>
    <cellStyle name="Total 2 6 2 2 8 3" xfId="53999"/>
    <cellStyle name="Total 2 6 2 2 8 4" xfId="54000"/>
    <cellStyle name="Total 2 6 2 2 8 5" xfId="54001"/>
    <cellStyle name="Total 2 6 2 2 8 6" xfId="54002"/>
    <cellStyle name="Total 2 6 2 2 8 7" xfId="54003"/>
    <cellStyle name="Total 2 6 2 2 8 8" xfId="54004"/>
    <cellStyle name="Total 2 6 2 2 9" xfId="54005"/>
    <cellStyle name="Total 2 6 2 2 9 2" xfId="54006"/>
    <cellStyle name="Total 2 6 2 2 9 3" xfId="54007"/>
    <cellStyle name="Total 2 6 2 2 9 4" xfId="54008"/>
    <cellStyle name="Total 2 6 2 2 9 5" xfId="54009"/>
    <cellStyle name="Total 2 6 2 2 9 6" xfId="54010"/>
    <cellStyle name="Total 2 6 2 2 9 7" xfId="54011"/>
    <cellStyle name="Total 2 6 2 3" xfId="54012"/>
    <cellStyle name="Total 2 6 2 3 10" xfId="54013"/>
    <cellStyle name="Total 2 6 2 3 10 2" xfId="54014"/>
    <cellStyle name="Total 2 6 2 3 10 3" xfId="54015"/>
    <cellStyle name="Total 2 6 2 3 10 4" xfId="54016"/>
    <cellStyle name="Total 2 6 2 3 10 5" xfId="54017"/>
    <cellStyle name="Total 2 6 2 3 11" xfId="54018"/>
    <cellStyle name="Total 2 6 2 3 11 2" xfId="54019"/>
    <cellStyle name="Total 2 6 2 3 11 3" xfId="54020"/>
    <cellStyle name="Total 2 6 2 3 11 4" xfId="54021"/>
    <cellStyle name="Total 2 6 2 3 11 5" xfId="54022"/>
    <cellStyle name="Total 2 6 2 3 12" xfId="54023"/>
    <cellStyle name="Total 2 6 2 3 12 2" xfId="54024"/>
    <cellStyle name="Total 2 6 2 3 12 3" xfId="54025"/>
    <cellStyle name="Total 2 6 2 3 12 4" xfId="54026"/>
    <cellStyle name="Total 2 6 2 3 12 5" xfId="54027"/>
    <cellStyle name="Total 2 6 2 3 13" xfId="54028"/>
    <cellStyle name="Total 2 6 2 3 13 2" xfId="54029"/>
    <cellStyle name="Total 2 6 2 3 13 3" xfId="54030"/>
    <cellStyle name="Total 2 6 2 3 13 4" xfId="54031"/>
    <cellStyle name="Total 2 6 2 3 13 5" xfId="54032"/>
    <cellStyle name="Total 2 6 2 3 14" xfId="54033"/>
    <cellStyle name="Total 2 6 2 3 14 2" xfId="54034"/>
    <cellStyle name="Total 2 6 2 3 14 3" xfId="54035"/>
    <cellStyle name="Total 2 6 2 3 14 4" xfId="54036"/>
    <cellStyle name="Total 2 6 2 3 14 5" xfId="54037"/>
    <cellStyle name="Total 2 6 2 3 15" xfId="54038"/>
    <cellStyle name="Total 2 6 2 3 15 2" xfId="54039"/>
    <cellStyle name="Total 2 6 2 3 15 3" xfId="54040"/>
    <cellStyle name="Total 2 6 2 3 15 4" xfId="54041"/>
    <cellStyle name="Total 2 6 2 3 15 5" xfId="54042"/>
    <cellStyle name="Total 2 6 2 3 16" xfId="54043"/>
    <cellStyle name="Total 2 6 2 3 16 2" xfId="54044"/>
    <cellStyle name="Total 2 6 2 3 16 3" xfId="54045"/>
    <cellStyle name="Total 2 6 2 3 16 4" xfId="54046"/>
    <cellStyle name="Total 2 6 2 3 16 5" xfId="54047"/>
    <cellStyle name="Total 2 6 2 3 17" xfId="54048"/>
    <cellStyle name="Total 2 6 2 3 17 2" xfId="54049"/>
    <cellStyle name="Total 2 6 2 3 17 3" xfId="54050"/>
    <cellStyle name="Total 2 6 2 3 17 4" xfId="54051"/>
    <cellStyle name="Total 2 6 2 3 17 5" xfId="54052"/>
    <cellStyle name="Total 2 6 2 3 18" xfId="54053"/>
    <cellStyle name="Total 2 6 2 3 18 2" xfId="54054"/>
    <cellStyle name="Total 2 6 2 3 18 3" xfId="54055"/>
    <cellStyle name="Total 2 6 2 3 18 4" xfId="54056"/>
    <cellStyle name="Total 2 6 2 3 18 5" xfId="54057"/>
    <cellStyle name="Total 2 6 2 3 19" xfId="54058"/>
    <cellStyle name="Total 2 6 2 3 2" xfId="54059"/>
    <cellStyle name="Total 2 6 2 3 2 10" xfId="54060"/>
    <cellStyle name="Total 2 6 2 3 2 10 2" xfId="54061"/>
    <cellStyle name="Total 2 6 2 3 2 10 3" xfId="54062"/>
    <cellStyle name="Total 2 6 2 3 2 10 4" xfId="54063"/>
    <cellStyle name="Total 2 6 2 3 2 10 5" xfId="54064"/>
    <cellStyle name="Total 2 6 2 3 2 11" xfId="54065"/>
    <cellStyle name="Total 2 6 2 3 2 11 2" xfId="54066"/>
    <cellStyle name="Total 2 6 2 3 2 11 3" xfId="54067"/>
    <cellStyle name="Total 2 6 2 3 2 11 4" xfId="54068"/>
    <cellStyle name="Total 2 6 2 3 2 11 5" xfId="54069"/>
    <cellStyle name="Total 2 6 2 3 2 12" xfId="54070"/>
    <cellStyle name="Total 2 6 2 3 2 12 2" xfId="54071"/>
    <cellStyle name="Total 2 6 2 3 2 12 3" xfId="54072"/>
    <cellStyle name="Total 2 6 2 3 2 12 4" xfId="54073"/>
    <cellStyle name="Total 2 6 2 3 2 12 5" xfId="54074"/>
    <cellStyle name="Total 2 6 2 3 2 13" xfId="54075"/>
    <cellStyle name="Total 2 6 2 3 2 13 2" xfId="54076"/>
    <cellStyle name="Total 2 6 2 3 2 13 3" xfId="54077"/>
    <cellStyle name="Total 2 6 2 3 2 13 4" xfId="54078"/>
    <cellStyle name="Total 2 6 2 3 2 13 5" xfId="54079"/>
    <cellStyle name="Total 2 6 2 3 2 14" xfId="54080"/>
    <cellStyle name="Total 2 6 2 3 2 14 2" xfId="54081"/>
    <cellStyle name="Total 2 6 2 3 2 14 3" xfId="54082"/>
    <cellStyle name="Total 2 6 2 3 2 14 4" xfId="54083"/>
    <cellStyle name="Total 2 6 2 3 2 14 5" xfId="54084"/>
    <cellStyle name="Total 2 6 2 3 2 15" xfId="54085"/>
    <cellStyle name="Total 2 6 2 3 2 15 2" xfId="54086"/>
    <cellStyle name="Total 2 6 2 3 2 15 3" xfId="54087"/>
    <cellStyle name="Total 2 6 2 3 2 15 4" xfId="54088"/>
    <cellStyle name="Total 2 6 2 3 2 15 5" xfId="54089"/>
    <cellStyle name="Total 2 6 2 3 2 16" xfId="54090"/>
    <cellStyle name="Total 2 6 2 3 2 16 2" xfId="54091"/>
    <cellStyle name="Total 2 6 2 3 2 16 3" xfId="54092"/>
    <cellStyle name="Total 2 6 2 3 2 16 4" xfId="54093"/>
    <cellStyle name="Total 2 6 2 3 2 16 5" xfId="54094"/>
    <cellStyle name="Total 2 6 2 3 2 17" xfId="54095"/>
    <cellStyle name="Total 2 6 2 3 2 17 2" xfId="54096"/>
    <cellStyle name="Total 2 6 2 3 2 17 3" xfId="54097"/>
    <cellStyle name="Total 2 6 2 3 2 17 4" xfId="54098"/>
    <cellStyle name="Total 2 6 2 3 2 17 5" xfId="54099"/>
    <cellStyle name="Total 2 6 2 3 2 18" xfId="54100"/>
    <cellStyle name="Total 2 6 2 3 2 18 2" xfId="54101"/>
    <cellStyle name="Total 2 6 2 3 2 18 3" xfId="54102"/>
    <cellStyle name="Total 2 6 2 3 2 18 4" xfId="54103"/>
    <cellStyle name="Total 2 6 2 3 2 18 5" xfId="54104"/>
    <cellStyle name="Total 2 6 2 3 2 19" xfId="54105"/>
    <cellStyle name="Total 2 6 2 3 2 2" xfId="54106"/>
    <cellStyle name="Total 2 6 2 3 2 2 2" xfId="54107"/>
    <cellStyle name="Total 2 6 2 3 2 2 2 2" xfId="54108"/>
    <cellStyle name="Total 2 6 2 3 2 2 2 3" xfId="54109"/>
    <cellStyle name="Total 2 6 2 3 2 2 2 4" xfId="54110"/>
    <cellStyle name="Total 2 6 2 3 2 2 2 5" xfId="54111"/>
    <cellStyle name="Total 2 6 2 3 2 2 2 6" xfId="54112"/>
    <cellStyle name="Total 2 6 2 3 2 2 2 7" xfId="54113"/>
    <cellStyle name="Total 2 6 2 3 2 2 3" xfId="54114"/>
    <cellStyle name="Total 2 6 2 3 2 2 4" xfId="54115"/>
    <cellStyle name="Total 2 6 2 3 2 2 5" xfId="54116"/>
    <cellStyle name="Total 2 6 2 3 2 3" xfId="54117"/>
    <cellStyle name="Total 2 6 2 3 2 3 2" xfId="54118"/>
    <cellStyle name="Total 2 6 2 3 2 3 2 2" xfId="54119"/>
    <cellStyle name="Total 2 6 2 3 2 3 2 3" xfId="54120"/>
    <cellStyle name="Total 2 6 2 3 2 3 2 4" xfId="54121"/>
    <cellStyle name="Total 2 6 2 3 2 3 2 5" xfId="54122"/>
    <cellStyle name="Total 2 6 2 3 2 3 2 6" xfId="54123"/>
    <cellStyle name="Total 2 6 2 3 2 3 2 7" xfId="54124"/>
    <cellStyle name="Total 2 6 2 3 2 3 3" xfId="54125"/>
    <cellStyle name="Total 2 6 2 3 2 3 4" xfId="54126"/>
    <cellStyle name="Total 2 6 2 3 2 3 5" xfId="54127"/>
    <cellStyle name="Total 2 6 2 3 2 4" xfId="54128"/>
    <cellStyle name="Total 2 6 2 3 2 4 2" xfId="54129"/>
    <cellStyle name="Total 2 6 2 3 2 4 2 2" xfId="54130"/>
    <cellStyle name="Total 2 6 2 3 2 4 2 3" xfId="54131"/>
    <cellStyle name="Total 2 6 2 3 2 4 2 4" xfId="54132"/>
    <cellStyle name="Total 2 6 2 3 2 4 2 5" xfId="54133"/>
    <cellStyle name="Total 2 6 2 3 2 4 2 6" xfId="54134"/>
    <cellStyle name="Total 2 6 2 3 2 4 2 7" xfId="54135"/>
    <cellStyle name="Total 2 6 2 3 2 4 3" xfId="54136"/>
    <cellStyle name="Total 2 6 2 3 2 4 4" xfId="54137"/>
    <cellStyle name="Total 2 6 2 3 2 4 5" xfId="54138"/>
    <cellStyle name="Total 2 6 2 3 2 5" xfId="54139"/>
    <cellStyle name="Total 2 6 2 3 2 5 2" xfId="54140"/>
    <cellStyle name="Total 2 6 2 3 2 5 3" xfId="54141"/>
    <cellStyle name="Total 2 6 2 3 2 5 4" xfId="54142"/>
    <cellStyle name="Total 2 6 2 3 2 5 5" xfId="54143"/>
    <cellStyle name="Total 2 6 2 3 2 5 6" xfId="54144"/>
    <cellStyle name="Total 2 6 2 3 2 5 7" xfId="54145"/>
    <cellStyle name="Total 2 6 2 3 2 5 8" xfId="54146"/>
    <cellStyle name="Total 2 6 2 3 2 6" xfId="54147"/>
    <cellStyle name="Total 2 6 2 3 2 6 2" xfId="54148"/>
    <cellStyle name="Total 2 6 2 3 2 6 3" xfId="54149"/>
    <cellStyle name="Total 2 6 2 3 2 6 4" xfId="54150"/>
    <cellStyle name="Total 2 6 2 3 2 6 5" xfId="54151"/>
    <cellStyle name="Total 2 6 2 3 2 6 6" xfId="54152"/>
    <cellStyle name="Total 2 6 2 3 2 6 7" xfId="54153"/>
    <cellStyle name="Total 2 6 2 3 2 7" xfId="54154"/>
    <cellStyle name="Total 2 6 2 3 2 7 2" xfId="54155"/>
    <cellStyle name="Total 2 6 2 3 2 7 3" xfId="54156"/>
    <cellStyle name="Total 2 6 2 3 2 7 4" xfId="54157"/>
    <cellStyle name="Total 2 6 2 3 2 7 5" xfId="54158"/>
    <cellStyle name="Total 2 6 2 3 2 8" xfId="54159"/>
    <cellStyle name="Total 2 6 2 3 2 8 2" xfId="54160"/>
    <cellStyle name="Total 2 6 2 3 2 8 3" xfId="54161"/>
    <cellStyle name="Total 2 6 2 3 2 8 4" xfId="54162"/>
    <cellStyle name="Total 2 6 2 3 2 8 5" xfId="54163"/>
    <cellStyle name="Total 2 6 2 3 2 9" xfId="54164"/>
    <cellStyle name="Total 2 6 2 3 2 9 2" xfId="54165"/>
    <cellStyle name="Total 2 6 2 3 2 9 3" xfId="54166"/>
    <cellStyle name="Total 2 6 2 3 2 9 4" xfId="54167"/>
    <cellStyle name="Total 2 6 2 3 2 9 5" xfId="54168"/>
    <cellStyle name="Total 2 6 2 3 3" xfId="54169"/>
    <cellStyle name="Total 2 6 2 3 3 10" xfId="54170"/>
    <cellStyle name="Total 2 6 2 3 3 2" xfId="54171"/>
    <cellStyle name="Total 2 6 2 3 3 2 2" xfId="54172"/>
    <cellStyle name="Total 2 6 2 3 3 2 2 2" xfId="54173"/>
    <cellStyle name="Total 2 6 2 3 3 2 2 3" xfId="54174"/>
    <cellStyle name="Total 2 6 2 3 3 2 2 4" xfId="54175"/>
    <cellStyle name="Total 2 6 2 3 3 2 2 5" xfId="54176"/>
    <cellStyle name="Total 2 6 2 3 3 2 2 6" xfId="54177"/>
    <cellStyle name="Total 2 6 2 3 3 2 2 7" xfId="54178"/>
    <cellStyle name="Total 2 6 2 3 3 2 3" xfId="54179"/>
    <cellStyle name="Total 2 6 2 3 3 2 4" xfId="54180"/>
    <cellStyle name="Total 2 6 2 3 3 3" xfId="54181"/>
    <cellStyle name="Total 2 6 2 3 3 3 2" xfId="54182"/>
    <cellStyle name="Total 2 6 2 3 3 3 2 2" xfId="54183"/>
    <cellStyle name="Total 2 6 2 3 3 3 2 3" xfId="54184"/>
    <cellStyle name="Total 2 6 2 3 3 3 2 4" xfId="54185"/>
    <cellStyle name="Total 2 6 2 3 3 3 2 5" xfId="54186"/>
    <cellStyle name="Total 2 6 2 3 3 3 2 6" xfId="54187"/>
    <cellStyle name="Total 2 6 2 3 3 3 2 7" xfId="54188"/>
    <cellStyle name="Total 2 6 2 3 3 3 3" xfId="54189"/>
    <cellStyle name="Total 2 6 2 3 3 3 4" xfId="54190"/>
    <cellStyle name="Total 2 6 2 3 3 4" xfId="54191"/>
    <cellStyle name="Total 2 6 2 3 3 4 2" xfId="54192"/>
    <cellStyle name="Total 2 6 2 3 3 4 2 2" xfId="54193"/>
    <cellStyle name="Total 2 6 2 3 3 4 2 3" xfId="54194"/>
    <cellStyle name="Total 2 6 2 3 3 4 2 4" xfId="54195"/>
    <cellStyle name="Total 2 6 2 3 3 4 2 5" xfId="54196"/>
    <cellStyle name="Total 2 6 2 3 3 4 2 6" xfId="54197"/>
    <cellStyle name="Total 2 6 2 3 3 4 2 7" xfId="54198"/>
    <cellStyle name="Total 2 6 2 3 3 4 3" xfId="54199"/>
    <cellStyle name="Total 2 6 2 3 3 4 4" xfId="54200"/>
    <cellStyle name="Total 2 6 2 3 3 5" xfId="54201"/>
    <cellStyle name="Total 2 6 2 3 3 5 2" xfId="54202"/>
    <cellStyle name="Total 2 6 2 3 3 5 3" xfId="54203"/>
    <cellStyle name="Total 2 6 2 3 3 5 4" xfId="54204"/>
    <cellStyle name="Total 2 6 2 3 3 5 5" xfId="54205"/>
    <cellStyle name="Total 2 6 2 3 3 5 6" xfId="54206"/>
    <cellStyle name="Total 2 6 2 3 3 5 7" xfId="54207"/>
    <cellStyle name="Total 2 6 2 3 3 5 8" xfId="54208"/>
    <cellStyle name="Total 2 6 2 3 3 6" xfId="54209"/>
    <cellStyle name="Total 2 6 2 3 3 6 2" xfId="54210"/>
    <cellStyle name="Total 2 6 2 3 3 6 3" xfId="54211"/>
    <cellStyle name="Total 2 6 2 3 3 6 4" xfId="54212"/>
    <cellStyle name="Total 2 6 2 3 3 6 5" xfId="54213"/>
    <cellStyle name="Total 2 6 2 3 3 6 6" xfId="54214"/>
    <cellStyle name="Total 2 6 2 3 3 6 7" xfId="54215"/>
    <cellStyle name="Total 2 6 2 3 3 7" xfId="54216"/>
    <cellStyle name="Total 2 6 2 3 3 8" xfId="54217"/>
    <cellStyle name="Total 2 6 2 3 3 9" xfId="54218"/>
    <cellStyle name="Total 2 6 2 3 4" xfId="54219"/>
    <cellStyle name="Total 2 6 2 3 4 2" xfId="54220"/>
    <cellStyle name="Total 2 6 2 3 4 2 2" xfId="54221"/>
    <cellStyle name="Total 2 6 2 3 4 2 3" xfId="54222"/>
    <cellStyle name="Total 2 6 2 3 4 2 4" xfId="54223"/>
    <cellStyle name="Total 2 6 2 3 4 2 5" xfId="54224"/>
    <cellStyle name="Total 2 6 2 3 4 2 6" xfId="54225"/>
    <cellStyle name="Total 2 6 2 3 4 2 7" xfId="54226"/>
    <cellStyle name="Total 2 6 2 3 4 3" xfId="54227"/>
    <cellStyle name="Total 2 6 2 3 4 4" xfId="54228"/>
    <cellStyle name="Total 2 6 2 3 4 5" xfId="54229"/>
    <cellStyle name="Total 2 6 2 3 5" xfId="54230"/>
    <cellStyle name="Total 2 6 2 3 5 2" xfId="54231"/>
    <cellStyle name="Total 2 6 2 3 5 2 2" xfId="54232"/>
    <cellStyle name="Total 2 6 2 3 5 2 3" xfId="54233"/>
    <cellStyle name="Total 2 6 2 3 5 2 4" xfId="54234"/>
    <cellStyle name="Total 2 6 2 3 5 2 5" xfId="54235"/>
    <cellStyle name="Total 2 6 2 3 5 2 6" xfId="54236"/>
    <cellStyle name="Total 2 6 2 3 5 2 7" xfId="54237"/>
    <cellStyle name="Total 2 6 2 3 5 3" xfId="54238"/>
    <cellStyle name="Total 2 6 2 3 5 4" xfId="54239"/>
    <cellStyle name="Total 2 6 2 3 5 5" xfId="54240"/>
    <cellStyle name="Total 2 6 2 3 6" xfId="54241"/>
    <cellStyle name="Total 2 6 2 3 6 2" xfId="54242"/>
    <cellStyle name="Total 2 6 2 3 6 2 2" xfId="54243"/>
    <cellStyle name="Total 2 6 2 3 6 2 3" xfId="54244"/>
    <cellStyle name="Total 2 6 2 3 6 2 4" xfId="54245"/>
    <cellStyle name="Total 2 6 2 3 6 2 5" xfId="54246"/>
    <cellStyle name="Total 2 6 2 3 6 2 6" xfId="54247"/>
    <cellStyle name="Total 2 6 2 3 6 2 7" xfId="54248"/>
    <cellStyle name="Total 2 6 2 3 6 3" xfId="54249"/>
    <cellStyle name="Total 2 6 2 3 6 4" xfId="54250"/>
    <cellStyle name="Total 2 6 2 3 6 5" xfId="54251"/>
    <cellStyle name="Total 2 6 2 3 7" xfId="54252"/>
    <cellStyle name="Total 2 6 2 3 7 2" xfId="54253"/>
    <cellStyle name="Total 2 6 2 3 7 2 2" xfId="54254"/>
    <cellStyle name="Total 2 6 2 3 7 2 3" xfId="54255"/>
    <cellStyle name="Total 2 6 2 3 7 2 4" xfId="54256"/>
    <cellStyle name="Total 2 6 2 3 7 2 5" xfId="54257"/>
    <cellStyle name="Total 2 6 2 3 7 2 6" xfId="54258"/>
    <cellStyle name="Total 2 6 2 3 7 2 7" xfId="54259"/>
    <cellStyle name="Total 2 6 2 3 7 3" xfId="54260"/>
    <cellStyle name="Total 2 6 2 3 7 4" xfId="54261"/>
    <cellStyle name="Total 2 6 2 3 7 5" xfId="54262"/>
    <cellStyle name="Total 2 6 2 3 8" xfId="54263"/>
    <cellStyle name="Total 2 6 2 3 8 2" xfId="54264"/>
    <cellStyle name="Total 2 6 2 3 8 3" xfId="54265"/>
    <cellStyle name="Total 2 6 2 3 8 4" xfId="54266"/>
    <cellStyle name="Total 2 6 2 3 8 5" xfId="54267"/>
    <cellStyle name="Total 2 6 2 3 8 6" xfId="54268"/>
    <cellStyle name="Total 2 6 2 3 8 7" xfId="54269"/>
    <cellStyle name="Total 2 6 2 3 8 8" xfId="54270"/>
    <cellStyle name="Total 2 6 2 3 9" xfId="54271"/>
    <cellStyle name="Total 2 6 2 3 9 2" xfId="54272"/>
    <cellStyle name="Total 2 6 2 3 9 3" xfId="54273"/>
    <cellStyle name="Total 2 6 2 3 9 4" xfId="54274"/>
    <cellStyle name="Total 2 6 2 3 9 5" xfId="54275"/>
    <cellStyle name="Total 2 6 2 3 9 6" xfId="54276"/>
    <cellStyle name="Total 2 6 2 3 9 7" xfId="54277"/>
    <cellStyle name="Total 2 6 2 4" xfId="54278"/>
    <cellStyle name="Total 2 6 2 4 10" xfId="54279"/>
    <cellStyle name="Total 2 6 2 4 10 2" xfId="54280"/>
    <cellStyle name="Total 2 6 2 4 10 3" xfId="54281"/>
    <cellStyle name="Total 2 6 2 4 10 4" xfId="54282"/>
    <cellStyle name="Total 2 6 2 4 10 5" xfId="54283"/>
    <cellStyle name="Total 2 6 2 4 11" xfId="54284"/>
    <cellStyle name="Total 2 6 2 4 11 2" xfId="54285"/>
    <cellStyle name="Total 2 6 2 4 11 3" xfId="54286"/>
    <cellStyle name="Total 2 6 2 4 11 4" xfId="54287"/>
    <cellStyle name="Total 2 6 2 4 11 5" xfId="54288"/>
    <cellStyle name="Total 2 6 2 4 12" xfId="54289"/>
    <cellStyle name="Total 2 6 2 4 12 2" xfId="54290"/>
    <cellStyle name="Total 2 6 2 4 12 3" xfId="54291"/>
    <cellStyle name="Total 2 6 2 4 12 4" xfId="54292"/>
    <cellStyle name="Total 2 6 2 4 12 5" xfId="54293"/>
    <cellStyle name="Total 2 6 2 4 13" xfId="54294"/>
    <cellStyle name="Total 2 6 2 4 13 2" xfId="54295"/>
    <cellStyle name="Total 2 6 2 4 13 3" xfId="54296"/>
    <cellStyle name="Total 2 6 2 4 13 4" xfId="54297"/>
    <cellStyle name="Total 2 6 2 4 13 5" xfId="54298"/>
    <cellStyle name="Total 2 6 2 4 14" xfId="54299"/>
    <cellStyle name="Total 2 6 2 4 14 2" xfId="54300"/>
    <cellStyle name="Total 2 6 2 4 14 3" xfId="54301"/>
    <cellStyle name="Total 2 6 2 4 14 4" xfId="54302"/>
    <cellStyle name="Total 2 6 2 4 14 5" xfId="54303"/>
    <cellStyle name="Total 2 6 2 4 15" xfId="54304"/>
    <cellStyle name="Total 2 6 2 4 15 2" xfId="54305"/>
    <cellStyle name="Total 2 6 2 4 15 3" xfId="54306"/>
    <cellStyle name="Total 2 6 2 4 15 4" xfId="54307"/>
    <cellStyle name="Total 2 6 2 4 15 5" xfId="54308"/>
    <cellStyle name="Total 2 6 2 4 16" xfId="54309"/>
    <cellStyle name="Total 2 6 2 4 16 2" xfId="54310"/>
    <cellStyle name="Total 2 6 2 4 16 3" xfId="54311"/>
    <cellStyle name="Total 2 6 2 4 16 4" xfId="54312"/>
    <cellStyle name="Total 2 6 2 4 16 5" xfId="54313"/>
    <cellStyle name="Total 2 6 2 4 17" xfId="54314"/>
    <cellStyle name="Total 2 6 2 4 17 2" xfId="54315"/>
    <cellStyle name="Total 2 6 2 4 17 3" xfId="54316"/>
    <cellStyle name="Total 2 6 2 4 17 4" xfId="54317"/>
    <cellStyle name="Total 2 6 2 4 17 5" xfId="54318"/>
    <cellStyle name="Total 2 6 2 4 18" xfId="54319"/>
    <cellStyle name="Total 2 6 2 4 18 2" xfId="54320"/>
    <cellStyle name="Total 2 6 2 4 18 3" xfId="54321"/>
    <cellStyle name="Total 2 6 2 4 18 4" xfId="54322"/>
    <cellStyle name="Total 2 6 2 4 18 5" xfId="54323"/>
    <cellStyle name="Total 2 6 2 4 19" xfId="54324"/>
    <cellStyle name="Total 2 6 2 4 2" xfId="54325"/>
    <cellStyle name="Total 2 6 2 4 2 2" xfId="54326"/>
    <cellStyle name="Total 2 6 2 4 2 2 2" xfId="54327"/>
    <cellStyle name="Total 2 6 2 4 2 2 3" xfId="54328"/>
    <cellStyle name="Total 2 6 2 4 2 2 4" xfId="54329"/>
    <cellStyle name="Total 2 6 2 4 2 2 5" xfId="54330"/>
    <cellStyle name="Total 2 6 2 4 2 2 6" xfId="54331"/>
    <cellStyle name="Total 2 6 2 4 2 2 7" xfId="54332"/>
    <cellStyle name="Total 2 6 2 4 2 3" xfId="54333"/>
    <cellStyle name="Total 2 6 2 4 2 4" xfId="54334"/>
    <cellStyle name="Total 2 6 2 4 2 5" xfId="54335"/>
    <cellStyle name="Total 2 6 2 4 3" xfId="54336"/>
    <cellStyle name="Total 2 6 2 4 3 2" xfId="54337"/>
    <cellStyle name="Total 2 6 2 4 3 2 2" xfId="54338"/>
    <cellStyle name="Total 2 6 2 4 3 2 3" xfId="54339"/>
    <cellStyle name="Total 2 6 2 4 3 2 4" xfId="54340"/>
    <cellStyle name="Total 2 6 2 4 3 2 5" xfId="54341"/>
    <cellStyle name="Total 2 6 2 4 3 2 6" xfId="54342"/>
    <cellStyle name="Total 2 6 2 4 3 2 7" xfId="54343"/>
    <cellStyle name="Total 2 6 2 4 3 3" xfId="54344"/>
    <cellStyle name="Total 2 6 2 4 3 4" xfId="54345"/>
    <cellStyle name="Total 2 6 2 4 3 5" xfId="54346"/>
    <cellStyle name="Total 2 6 2 4 4" xfId="54347"/>
    <cellStyle name="Total 2 6 2 4 4 2" xfId="54348"/>
    <cellStyle name="Total 2 6 2 4 4 2 2" xfId="54349"/>
    <cellStyle name="Total 2 6 2 4 4 2 3" xfId="54350"/>
    <cellStyle name="Total 2 6 2 4 4 2 4" xfId="54351"/>
    <cellStyle name="Total 2 6 2 4 4 2 5" xfId="54352"/>
    <cellStyle name="Total 2 6 2 4 4 2 6" xfId="54353"/>
    <cellStyle name="Total 2 6 2 4 4 2 7" xfId="54354"/>
    <cellStyle name="Total 2 6 2 4 4 3" xfId="54355"/>
    <cellStyle name="Total 2 6 2 4 4 4" xfId="54356"/>
    <cellStyle name="Total 2 6 2 4 4 5" xfId="54357"/>
    <cellStyle name="Total 2 6 2 4 5" xfId="54358"/>
    <cellStyle name="Total 2 6 2 4 5 2" xfId="54359"/>
    <cellStyle name="Total 2 6 2 4 5 3" xfId="54360"/>
    <cellStyle name="Total 2 6 2 4 5 4" xfId="54361"/>
    <cellStyle name="Total 2 6 2 4 5 5" xfId="54362"/>
    <cellStyle name="Total 2 6 2 4 5 6" xfId="54363"/>
    <cellStyle name="Total 2 6 2 4 5 7" xfId="54364"/>
    <cellStyle name="Total 2 6 2 4 5 8" xfId="54365"/>
    <cellStyle name="Total 2 6 2 4 6" xfId="54366"/>
    <cellStyle name="Total 2 6 2 4 6 2" xfId="54367"/>
    <cellStyle name="Total 2 6 2 4 6 3" xfId="54368"/>
    <cellStyle name="Total 2 6 2 4 6 4" xfId="54369"/>
    <cellStyle name="Total 2 6 2 4 6 5" xfId="54370"/>
    <cellStyle name="Total 2 6 2 4 6 6" xfId="54371"/>
    <cellStyle name="Total 2 6 2 4 6 7" xfId="54372"/>
    <cellStyle name="Total 2 6 2 4 7" xfId="54373"/>
    <cellStyle name="Total 2 6 2 4 7 2" xfId="54374"/>
    <cellStyle name="Total 2 6 2 4 7 3" xfId="54375"/>
    <cellStyle name="Total 2 6 2 4 7 4" xfId="54376"/>
    <cellStyle name="Total 2 6 2 4 7 5" xfId="54377"/>
    <cellStyle name="Total 2 6 2 4 8" xfId="54378"/>
    <cellStyle name="Total 2 6 2 4 8 2" xfId="54379"/>
    <cellStyle name="Total 2 6 2 4 8 3" xfId="54380"/>
    <cellStyle name="Total 2 6 2 4 8 4" xfId="54381"/>
    <cellStyle name="Total 2 6 2 4 8 5" xfId="54382"/>
    <cellStyle name="Total 2 6 2 4 9" xfId="54383"/>
    <cellStyle name="Total 2 6 2 4 9 2" xfId="54384"/>
    <cellStyle name="Total 2 6 2 4 9 3" xfId="54385"/>
    <cellStyle name="Total 2 6 2 4 9 4" xfId="54386"/>
    <cellStyle name="Total 2 6 2 4 9 5" xfId="54387"/>
    <cellStyle name="Total 2 6 2 5" xfId="54388"/>
    <cellStyle name="Total 2 6 2 5 10" xfId="54389"/>
    <cellStyle name="Total 2 6 2 5 2" xfId="54390"/>
    <cellStyle name="Total 2 6 2 5 2 2" xfId="54391"/>
    <cellStyle name="Total 2 6 2 5 2 2 2" xfId="54392"/>
    <cellStyle name="Total 2 6 2 5 2 2 3" xfId="54393"/>
    <cellStyle name="Total 2 6 2 5 2 2 4" xfId="54394"/>
    <cellStyle name="Total 2 6 2 5 2 2 5" xfId="54395"/>
    <cellStyle name="Total 2 6 2 5 2 2 6" xfId="54396"/>
    <cellStyle name="Total 2 6 2 5 2 2 7" xfId="54397"/>
    <cellStyle name="Total 2 6 2 5 2 3" xfId="54398"/>
    <cellStyle name="Total 2 6 2 5 2 4" xfId="54399"/>
    <cellStyle name="Total 2 6 2 5 3" xfId="54400"/>
    <cellStyle name="Total 2 6 2 5 3 2" xfId="54401"/>
    <cellStyle name="Total 2 6 2 5 3 2 2" xfId="54402"/>
    <cellStyle name="Total 2 6 2 5 3 2 3" xfId="54403"/>
    <cellStyle name="Total 2 6 2 5 3 2 4" xfId="54404"/>
    <cellStyle name="Total 2 6 2 5 3 2 5" xfId="54405"/>
    <cellStyle name="Total 2 6 2 5 3 2 6" xfId="54406"/>
    <cellStyle name="Total 2 6 2 5 3 2 7" xfId="54407"/>
    <cellStyle name="Total 2 6 2 5 3 3" xfId="54408"/>
    <cellStyle name="Total 2 6 2 5 3 4" xfId="54409"/>
    <cellStyle name="Total 2 6 2 5 4" xfId="54410"/>
    <cellStyle name="Total 2 6 2 5 4 2" xfId="54411"/>
    <cellStyle name="Total 2 6 2 5 4 2 2" xfId="54412"/>
    <cellStyle name="Total 2 6 2 5 4 2 3" xfId="54413"/>
    <cellStyle name="Total 2 6 2 5 4 2 4" xfId="54414"/>
    <cellStyle name="Total 2 6 2 5 4 2 5" xfId="54415"/>
    <cellStyle name="Total 2 6 2 5 4 2 6" xfId="54416"/>
    <cellStyle name="Total 2 6 2 5 4 2 7" xfId="54417"/>
    <cellStyle name="Total 2 6 2 5 4 3" xfId="54418"/>
    <cellStyle name="Total 2 6 2 5 4 4" xfId="54419"/>
    <cellStyle name="Total 2 6 2 5 5" xfId="54420"/>
    <cellStyle name="Total 2 6 2 5 5 2" xfId="54421"/>
    <cellStyle name="Total 2 6 2 5 5 3" xfId="54422"/>
    <cellStyle name="Total 2 6 2 5 5 4" xfId="54423"/>
    <cellStyle name="Total 2 6 2 5 5 5" xfId="54424"/>
    <cellStyle name="Total 2 6 2 5 5 6" xfId="54425"/>
    <cellStyle name="Total 2 6 2 5 5 7" xfId="54426"/>
    <cellStyle name="Total 2 6 2 5 5 8" xfId="54427"/>
    <cellStyle name="Total 2 6 2 5 6" xfId="54428"/>
    <cellStyle name="Total 2 6 2 5 6 2" xfId="54429"/>
    <cellStyle name="Total 2 6 2 5 6 3" xfId="54430"/>
    <cellStyle name="Total 2 6 2 5 6 4" xfId="54431"/>
    <cellStyle name="Total 2 6 2 5 6 5" xfId="54432"/>
    <cellStyle name="Total 2 6 2 5 6 6" xfId="54433"/>
    <cellStyle name="Total 2 6 2 5 6 7" xfId="54434"/>
    <cellStyle name="Total 2 6 2 5 7" xfId="54435"/>
    <cellStyle name="Total 2 6 2 5 8" xfId="54436"/>
    <cellStyle name="Total 2 6 2 5 9" xfId="54437"/>
    <cellStyle name="Total 2 6 2 6" xfId="54438"/>
    <cellStyle name="Total 2 6 2 6 2" xfId="54439"/>
    <cellStyle name="Total 2 6 2 6 2 2" xfId="54440"/>
    <cellStyle name="Total 2 6 2 6 2 3" xfId="54441"/>
    <cellStyle name="Total 2 6 2 6 2 4" xfId="54442"/>
    <cellStyle name="Total 2 6 2 6 2 5" xfId="54443"/>
    <cellStyle name="Total 2 6 2 6 2 6" xfId="54444"/>
    <cellStyle name="Total 2 6 2 6 2 7" xfId="54445"/>
    <cellStyle name="Total 2 6 2 6 3" xfId="54446"/>
    <cellStyle name="Total 2 6 2 6 4" xfId="54447"/>
    <cellStyle name="Total 2 6 2 6 5" xfId="54448"/>
    <cellStyle name="Total 2 6 2 7" xfId="54449"/>
    <cellStyle name="Total 2 6 2 7 2" xfId="54450"/>
    <cellStyle name="Total 2 6 2 7 2 2" xfId="54451"/>
    <cellStyle name="Total 2 6 2 7 2 3" xfId="54452"/>
    <cellStyle name="Total 2 6 2 7 2 4" xfId="54453"/>
    <cellStyle name="Total 2 6 2 7 2 5" xfId="54454"/>
    <cellStyle name="Total 2 6 2 7 2 6" xfId="54455"/>
    <cellStyle name="Total 2 6 2 7 2 7" xfId="54456"/>
    <cellStyle name="Total 2 6 2 7 3" xfId="54457"/>
    <cellStyle name="Total 2 6 2 7 4" xfId="54458"/>
    <cellStyle name="Total 2 6 2 7 5" xfId="54459"/>
    <cellStyle name="Total 2 6 2 8" xfId="54460"/>
    <cellStyle name="Total 2 6 2 8 2" xfId="54461"/>
    <cellStyle name="Total 2 6 2 8 2 2" xfId="54462"/>
    <cellStyle name="Total 2 6 2 8 2 3" xfId="54463"/>
    <cellStyle name="Total 2 6 2 8 2 4" xfId="54464"/>
    <cellStyle name="Total 2 6 2 8 2 5" xfId="54465"/>
    <cellStyle name="Total 2 6 2 8 2 6" xfId="54466"/>
    <cellStyle name="Total 2 6 2 8 2 7" xfId="54467"/>
    <cellStyle name="Total 2 6 2 8 3" xfId="54468"/>
    <cellStyle name="Total 2 6 2 8 4" xfId="54469"/>
    <cellStyle name="Total 2 6 2 8 5" xfId="54470"/>
    <cellStyle name="Total 2 6 2 9" xfId="54471"/>
    <cellStyle name="Total 2 6 2 9 2" xfId="54472"/>
    <cellStyle name="Total 2 6 2 9 2 2" xfId="54473"/>
    <cellStyle name="Total 2 6 2 9 2 3" xfId="54474"/>
    <cellStyle name="Total 2 6 2 9 2 4" xfId="54475"/>
    <cellStyle name="Total 2 6 2 9 2 5" xfId="54476"/>
    <cellStyle name="Total 2 6 2 9 2 6" xfId="54477"/>
    <cellStyle name="Total 2 6 2 9 2 7" xfId="54478"/>
    <cellStyle name="Total 2 6 2 9 3" xfId="54479"/>
    <cellStyle name="Total 2 6 2 9 4" xfId="54480"/>
    <cellStyle name="Total 2 6 2 9 5" xfId="54481"/>
    <cellStyle name="Total 2 6 20" xfId="54482"/>
    <cellStyle name="Total 2 6 3" xfId="54483"/>
    <cellStyle name="Total 2 6 3 10" xfId="54484"/>
    <cellStyle name="Total 2 6 3 10 2" xfId="54485"/>
    <cellStyle name="Total 2 6 3 10 3" xfId="54486"/>
    <cellStyle name="Total 2 6 3 10 4" xfId="54487"/>
    <cellStyle name="Total 2 6 3 10 5" xfId="54488"/>
    <cellStyle name="Total 2 6 3 10 6" xfId="54489"/>
    <cellStyle name="Total 2 6 3 10 7" xfId="54490"/>
    <cellStyle name="Total 2 6 3 10 8" xfId="54491"/>
    <cellStyle name="Total 2 6 3 11" xfId="54492"/>
    <cellStyle name="Total 2 6 3 11 2" xfId="54493"/>
    <cellStyle name="Total 2 6 3 11 3" xfId="54494"/>
    <cellStyle name="Total 2 6 3 11 4" xfId="54495"/>
    <cellStyle name="Total 2 6 3 11 5" xfId="54496"/>
    <cellStyle name="Total 2 6 3 11 6" xfId="54497"/>
    <cellStyle name="Total 2 6 3 11 7" xfId="54498"/>
    <cellStyle name="Total 2 6 3 12" xfId="54499"/>
    <cellStyle name="Total 2 6 3 12 2" xfId="54500"/>
    <cellStyle name="Total 2 6 3 12 3" xfId="54501"/>
    <cellStyle name="Total 2 6 3 12 4" xfId="54502"/>
    <cellStyle name="Total 2 6 3 12 5" xfId="54503"/>
    <cellStyle name="Total 2 6 3 13" xfId="54504"/>
    <cellStyle name="Total 2 6 3 13 2" xfId="54505"/>
    <cellStyle name="Total 2 6 3 13 3" xfId="54506"/>
    <cellStyle name="Total 2 6 3 13 4" xfId="54507"/>
    <cellStyle name="Total 2 6 3 13 5" xfId="54508"/>
    <cellStyle name="Total 2 6 3 14" xfId="54509"/>
    <cellStyle name="Total 2 6 3 14 2" xfId="54510"/>
    <cellStyle name="Total 2 6 3 14 3" xfId="54511"/>
    <cellStyle name="Total 2 6 3 14 4" xfId="54512"/>
    <cellStyle name="Total 2 6 3 14 5" xfId="54513"/>
    <cellStyle name="Total 2 6 3 15" xfId="54514"/>
    <cellStyle name="Total 2 6 3 15 2" xfId="54515"/>
    <cellStyle name="Total 2 6 3 15 3" xfId="54516"/>
    <cellStyle name="Total 2 6 3 15 4" xfId="54517"/>
    <cellStyle name="Total 2 6 3 15 5" xfId="54518"/>
    <cellStyle name="Total 2 6 3 16" xfId="54519"/>
    <cellStyle name="Total 2 6 3 16 2" xfId="54520"/>
    <cellStyle name="Total 2 6 3 16 3" xfId="54521"/>
    <cellStyle name="Total 2 6 3 16 4" xfId="54522"/>
    <cellStyle name="Total 2 6 3 16 5" xfId="54523"/>
    <cellStyle name="Total 2 6 3 17" xfId="54524"/>
    <cellStyle name="Total 2 6 3 17 2" xfId="54525"/>
    <cellStyle name="Total 2 6 3 17 3" xfId="54526"/>
    <cellStyle name="Total 2 6 3 17 4" xfId="54527"/>
    <cellStyle name="Total 2 6 3 17 5" xfId="54528"/>
    <cellStyle name="Total 2 6 3 18" xfId="54529"/>
    <cellStyle name="Total 2 6 3 2" xfId="54530"/>
    <cellStyle name="Total 2 6 3 2 10" xfId="54531"/>
    <cellStyle name="Total 2 6 3 2 10 2" xfId="54532"/>
    <cellStyle name="Total 2 6 3 2 10 3" xfId="54533"/>
    <cellStyle name="Total 2 6 3 2 10 4" xfId="54534"/>
    <cellStyle name="Total 2 6 3 2 10 5" xfId="54535"/>
    <cellStyle name="Total 2 6 3 2 11" xfId="54536"/>
    <cellStyle name="Total 2 6 3 2 11 2" xfId="54537"/>
    <cellStyle name="Total 2 6 3 2 11 3" xfId="54538"/>
    <cellStyle name="Total 2 6 3 2 11 4" xfId="54539"/>
    <cellStyle name="Total 2 6 3 2 11 5" xfId="54540"/>
    <cellStyle name="Total 2 6 3 2 12" xfId="54541"/>
    <cellStyle name="Total 2 6 3 2 12 2" xfId="54542"/>
    <cellStyle name="Total 2 6 3 2 12 3" xfId="54543"/>
    <cellStyle name="Total 2 6 3 2 12 4" xfId="54544"/>
    <cellStyle name="Total 2 6 3 2 12 5" xfId="54545"/>
    <cellStyle name="Total 2 6 3 2 13" xfId="54546"/>
    <cellStyle name="Total 2 6 3 2 13 2" xfId="54547"/>
    <cellStyle name="Total 2 6 3 2 13 3" xfId="54548"/>
    <cellStyle name="Total 2 6 3 2 13 4" xfId="54549"/>
    <cellStyle name="Total 2 6 3 2 13 5" xfId="54550"/>
    <cellStyle name="Total 2 6 3 2 14" xfId="54551"/>
    <cellStyle name="Total 2 6 3 2 14 2" xfId="54552"/>
    <cellStyle name="Total 2 6 3 2 14 3" xfId="54553"/>
    <cellStyle name="Total 2 6 3 2 14 4" xfId="54554"/>
    <cellStyle name="Total 2 6 3 2 14 5" xfId="54555"/>
    <cellStyle name="Total 2 6 3 2 15" xfId="54556"/>
    <cellStyle name="Total 2 6 3 2 15 2" xfId="54557"/>
    <cellStyle name="Total 2 6 3 2 15 3" xfId="54558"/>
    <cellStyle name="Total 2 6 3 2 15 4" xfId="54559"/>
    <cellStyle name="Total 2 6 3 2 15 5" xfId="54560"/>
    <cellStyle name="Total 2 6 3 2 16" xfId="54561"/>
    <cellStyle name="Total 2 6 3 2 16 2" xfId="54562"/>
    <cellStyle name="Total 2 6 3 2 16 3" xfId="54563"/>
    <cellStyle name="Total 2 6 3 2 16 4" xfId="54564"/>
    <cellStyle name="Total 2 6 3 2 16 5" xfId="54565"/>
    <cellStyle name="Total 2 6 3 2 17" xfId="54566"/>
    <cellStyle name="Total 2 6 3 2 17 2" xfId="54567"/>
    <cellStyle name="Total 2 6 3 2 17 3" xfId="54568"/>
    <cellStyle name="Total 2 6 3 2 17 4" xfId="54569"/>
    <cellStyle name="Total 2 6 3 2 17 5" xfId="54570"/>
    <cellStyle name="Total 2 6 3 2 18" xfId="54571"/>
    <cellStyle name="Total 2 6 3 2 18 2" xfId="54572"/>
    <cellStyle name="Total 2 6 3 2 18 3" xfId="54573"/>
    <cellStyle name="Total 2 6 3 2 18 4" xfId="54574"/>
    <cellStyle name="Total 2 6 3 2 18 5" xfId="54575"/>
    <cellStyle name="Total 2 6 3 2 19" xfId="54576"/>
    <cellStyle name="Total 2 6 3 2 2" xfId="54577"/>
    <cellStyle name="Total 2 6 3 2 2 10" xfId="54578"/>
    <cellStyle name="Total 2 6 3 2 2 10 2" xfId="54579"/>
    <cellStyle name="Total 2 6 3 2 2 10 3" xfId="54580"/>
    <cellStyle name="Total 2 6 3 2 2 10 4" xfId="54581"/>
    <cellStyle name="Total 2 6 3 2 2 10 5" xfId="54582"/>
    <cellStyle name="Total 2 6 3 2 2 11" xfId="54583"/>
    <cellStyle name="Total 2 6 3 2 2 11 2" xfId="54584"/>
    <cellStyle name="Total 2 6 3 2 2 11 3" xfId="54585"/>
    <cellStyle name="Total 2 6 3 2 2 11 4" xfId="54586"/>
    <cellStyle name="Total 2 6 3 2 2 11 5" xfId="54587"/>
    <cellStyle name="Total 2 6 3 2 2 12" xfId="54588"/>
    <cellStyle name="Total 2 6 3 2 2 12 2" xfId="54589"/>
    <cellStyle name="Total 2 6 3 2 2 12 3" xfId="54590"/>
    <cellStyle name="Total 2 6 3 2 2 12 4" xfId="54591"/>
    <cellStyle name="Total 2 6 3 2 2 12 5" xfId="54592"/>
    <cellStyle name="Total 2 6 3 2 2 13" xfId="54593"/>
    <cellStyle name="Total 2 6 3 2 2 13 2" xfId="54594"/>
    <cellStyle name="Total 2 6 3 2 2 13 3" xfId="54595"/>
    <cellStyle name="Total 2 6 3 2 2 13 4" xfId="54596"/>
    <cellStyle name="Total 2 6 3 2 2 13 5" xfId="54597"/>
    <cellStyle name="Total 2 6 3 2 2 14" xfId="54598"/>
    <cellStyle name="Total 2 6 3 2 2 14 2" xfId="54599"/>
    <cellStyle name="Total 2 6 3 2 2 14 3" xfId="54600"/>
    <cellStyle name="Total 2 6 3 2 2 14 4" xfId="54601"/>
    <cellStyle name="Total 2 6 3 2 2 14 5" xfId="54602"/>
    <cellStyle name="Total 2 6 3 2 2 15" xfId="54603"/>
    <cellStyle name="Total 2 6 3 2 2 15 2" xfId="54604"/>
    <cellStyle name="Total 2 6 3 2 2 15 3" xfId="54605"/>
    <cellStyle name="Total 2 6 3 2 2 15 4" xfId="54606"/>
    <cellStyle name="Total 2 6 3 2 2 15 5" xfId="54607"/>
    <cellStyle name="Total 2 6 3 2 2 16" xfId="54608"/>
    <cellStyle name="Total 2 6 3 2 2 16 2" xfId="54609"/>
    <cellStyle name="Total 2 6 3 2 2 16 3" xfId="54610"/>
    <cellStyle name="Total 2 6 3 2 2 16 4" xfId="54611"/>
    <cellStyle name="Total 2 6 3 2 2 16 5" xfId="54612"/>
    <cellStyle name="Total 2 6 3 2 2 17" xfId="54613"/>
    <cellStyle name="Total 2 6 3 2 2 17 2" xfId="54614"/>
    <cellStyle name="Total 2 6 3 2 2 17 3" xfId="54615"/>
    <cellStyle name="Total 2 6 3 2 2 17 4" xfId="54616"/>
    <cellStyle name="Total 2 6 3 2 2 17 5" xfId="54617"/>
    <cellStyle name="Total 2 6 3 2 2 18" xfId="54618"/>
    <cellStyle name="Total 2 6 3 2 2 18 2" xfId="54619"/>
    <cellStyle name="Total 2 6 3 2 2 18 3" xfId="54620"/>
    <cellStyle name="Total 2 6 3 2 2 18 4" xfId="54621"/>
    <cellStyle name="Total 2 6 3 2 2 18 5" xfId="54622"/>
    <cellStyle name="Total 2 6 3 2 2 19" xfId="54623"/>
    <cellStyle name="Total 2 6 3 2 2 2" xfId="54624"/>
    <cellStyle name="Total 2 6 3 2 2 2 2" xfId="54625"/>
    <cellStyle name="Total 2 6 3 2 2 2 2 2" xfId="54626"/>
    <cellStyle name="Total 2 6 3 2 2 2 2 3" xfId="54627"/>
    <cellStyle name="Total 2 6 3 2 2 2 2 4" xfId="54628"/>
    <cellStyle name="Total 2 6 3 2 2 2 2 5" xfId="54629"/>
    <cellStyle name="Total 2 6 3 2 2 2 2 6" xfId="54630"/>
    <cellStyle name="Total 2 6 3 2 2 2 2 7" xfId="54631"/>
    <cellStyle name="Total 2 6 3 2 2 2 3" xfId="54632"/>
    <cellStyle name="Total 2 6 3 2 2 2 4" xfId="54633"/>
    <cellStyle name="Total 2 6 3 2 2 2 5" xfId="54634"/>
    <cellStyle name="Total 2 6 3 2 2 3" xfId="54635"/>
    <cellStyle name="Total 2 6 3 2 2 3 2" xfId="54636"/>
    <cellStyle name="Total 2 6 3 2 2 3 2 2" xfId="54637"/>
    <cellStyle name="Total 2 6 3 2 2 3 2 3" xfId="54638"/>
    <cellStyle name="Total 2 6 3 2 2 3 2 4" xfId="54639"/>
    <cellStyle name="Total 2 6 3 2 2 3 2 5" xfId="54640"/>
    <cellStyle name="Total 2 6 3 2 2 3 2 6" xfId="54641"/>
    <cellStyle name="Total 2 6 3 2 2 3 2 7" xfId="54642"/>
    <cellStyle name="Total 2 6 3 2 2 3 3" xfId="54643"/>
    <cellStyle name="Total 2 6 3 2 2 3 4" xfId="54644"/>
    <cellStyle name="Total 2 6 3 2 2 3 5" xfId="54645"/>
    <cellStyle name="Total 2 6 3 2 2 4" xfId="54646"/>
    <cellStyle name="Total 2 6 3 2 2 4 2" xfId="54647"/>
    <cellStyle name="Total 2 6 3 2 2 4 2 2" xfId="54648"/>
    <cellStyle name="Total 2 6 3 2 2 4 2 3" xfId="54649"/>
    <cellStyle name="Total 2 6 3 2 2 4 2 4" xfId="54650"/>
    <cellStyle name="Total 2 6 3 2 2 4 2 5" xfId="54651"/>
    <cellStyle name="Total 2 6 3 2 2 4 2 6" xfId="54652"/>
    <cellStyle name="Total 2 6 3 2 2 4 2 7" xfId="54653"/>
    <cellStyle name="Total 2 6 3 2 2 4 3" xfId="54654"/>
    <cellStyle name="Total 2 6 3 2 2 4 4" xfId="54655"/>
    <cellStyle name="Total 2 6 3 2 2 4 5" xfId="54656"/>
    <cellStyle name="Total 2 6 3 2 2 5" xfId="54657"/>
    <cellStyle name="Total 2 6 3 2 2 5 2" xfId="54658"/>
    <cellStyle name="Total 2 6 3 2 2 5 3" xfId="54659"/>
    <cellStyle name="Total 2 6 3 2 2 5 4" xfId="54660"/>
    <cellStyle name="Total 2 6 3 2 2 5 5" xfId="54661"/>
    <cellStyle name="Total 2 6 3 2 2 5 6" xfId="54662"/>
    <cellStyle name="Total 2 6 3 2 2 5 7" xfId="54663"/>
    <cellStyle name="Total 2 6 3 2 2 5 8" xfId="54664"/>
    <cellStyle name="Total 2 6 3 2 2 6" xfId="54665"/>
    <cellStyle name="Total 2 6 3 2 2 6 2" xfId="54666"/>
    <cellStyle name="Total 2 6 3 2 2 6 3" xfId="54667"/>
    <cellStyle name="Total 2 6 3 2 2 6 4" xfId="54668"/>
    <cellStyle name="Total 2 6 3 2 2 6 5" xfId="54669"/>
    <cellStyle name="Total 2 6 3 2 2 6 6" xfId="54670"/>
    <cellStyle name="Total 2 6 3 2 2 6 7" xfId="54671"/>
    <cellStyle name="Total 2 6 3 2 2 7" xfId="54672"/>
    <cellStyle name="Total 2 6 3 2 2 7 2" xfId="54673"/>
    <cellStyle name="Total 2 6 3 2 2 7 3" xfId="54674"/>
    <cellStyle name="Total 2 6 3 2 2 7 4" xfId="54675"/>
    <cellStyle name="Total 2 6 3 2 2 7 5" xfId="54676"/>
    <cellStyle name="Total 2 6 3 2 2 8" xfId="54677"/>
    <cellStyle name="Total 2 6 3 2 2 8 2" xfId="54678"/>
    <cellStyle name="Total 2 6 3 2 2 8 3" xfId="54679"/>
    <cellStyle name="Total 2 6 3 2 2 8 4" xfId="54680"/>
    <cellStyle name="Total 2 6 3 2 2 8 5" xfId="54681"/>
    <cellStyle name="Total 2 6 3 2 2 9" xfId="54682"/>
    <cellStyle name="Total 2 6 3 2 2 9 2" xfId="54683"/>
    <cellStyle name="Total 2 6 3 2 2 9 3" xfId="54684"/>
    <cellStyle name="Total 2 6 3 2 2 9 4" xfId="54685"/>
    <cellStyle name="Total 2 6 3 2 2 9 5" xfId="54686"/>
    <cellStyle name="Total 2 6 3 2 3" xfId="54687"/>
    <cellStyle name="Total 2 6 3 2 3 10" xfId="54688"/>
    <cellStyle name="Total 2 6 3 2 3 2" xfId="54689"/>
    <cellStyle name="Total 2 6 3 2 3 2 2" xfId="54690"/>
    <cellStyle name="Total 2 6 3 2 3 2 2 2" xfId="54691"/>
    <cellStyle name="Total 2 6 3 2 3 2 2 3" xfId="54692"/>
    <cellStyle name="Total 2 6 3 2 3 2 2 4" xfId="54693"/>
    <cellStyle name="Total 2 6 3 2 3 2 2 5" xfId="54694"/>
    <cellStyle name="Total 2 6 3 2 3 2 2 6" xfId="54695"/>
    <cellStyle name="Total 2 6 3 2 3 2 2 7" xfId="54696"/>
    <cellStyle name="Total 2 6 3 2 3 2 3" xfId="54697"/>
    <cellStyle name="Total 2 6 3 2 3 2 4" xfId="54698"/>
    <cellStyle name="Total 2 6 3 2 3 3" xfId="54699"/>
    <cellStyle name="Total 2 6 3 2 3 3 2" xfId="54700"/>
    <cellStyle name="Total 2 6 3 2 3 3 2 2" xfId="54701"/>
    <cellStyle name="Total 2 6 3 2 3 3 2 3" xfId="54702"/>
    <cellStyle name="Total 2 6 3 2 3 3 2 4" xfId="54703"/>
    <cellStyle name="Total 2 6 3 2 3 3 2 5" xfId="54704"/>
    <cellStyle name="Total 2 6 3 2 3 3 2 6" xfId="54705"/>
    <cellStyle name="Total 2 6 3 2 3 3 2 7" xfId="54706"/>
    <cellStyle name="Total 2 6 3 2 3 3 3" xfId="54707"/>
    <cellStyle name="Total 2 6 3 2 3 3 4" xfId="54708"/>
    <cellStyle name="Total 2 6 3 2 3 4" xfId="54709"/>
    <cellStyle name="Total 2 6 3 2 3 4 2" xfId="54710"/>
    <cellStyle name="Total 2 6 3 2 3 4 2 2" xfId="54711"/>
    <cellStyle name="Total 2 6 3 2 3 4 2 3" xfId="54712"/>
    <cellStyle name="Total 2 6 3 2 3 4 2 4" xfId="54713"/>
    <cellStyle name="Total 2 6 3 2 3 4 2 5" xfId="54714"/>
    <cellStyle name="Total 2 6 3 2 3 4 2 6" xfId="54715"/>
    <cellStyle name="Total 2 6 3 2 3 4 2 7" xfId="54716"/>
    <cellStyle name="Total 2 6 3 2 3 4 3" xfId="54717"/>
    <cellStyle name="Total 2 6 3 2 3 4 4" xfId="54718"/>
    <cellStyle name="Total 2 6 3 2 3 5" xfId="54719"/>
    <cellStyle name="Total 2 6 3 2 3 5 2" xfId="54720"/>
    <cellStyle name="Total 2 6 3 2 3 5 3" xfId="54721"/>
    <cellStyle name="Total 2 6 3 2 3 5 4" xfId="54722"/>
    <cellStyle name="Total 2 6 3 2 3 5 5" xfId="54723"/>
    <cellStyle name="Total 2 6 3 2 3 5 6" xfId="54724"/>
    <cellStyle name="Total 2 6 3 2 3 5 7" xfId="54725"/>
    <cellStyle name="Total 2 6 3 2 3 5 8" xfId="54726"/>
    <cellStyle name="Total 2 6 3 2 3 6" xfId="54727"/>
    <cellStyle name="Total 2 6 3 2 3 6 2" xfId="54728"/>
    <cellStyle name="Total 2 6 3 2 3 6 3" xfId="54729"/>
    <cellStyle name="Total 2 6 3 2 3 6 4" xfId="54730"/>
    <cellStyle name="Total 2 6 3 2 3 6 5" xfId="54731"/>
    <cellStyle name="Total 2 6 3 2 3 6 6" xfId="54732"/>
    <cellStyle name="Total 2 6 3 2 3 6 7" xfId="54733"/>
    <cellStyle name="Total 2 6 3 2 3 7" xfId="54734"/>
    <cellStyle name="Total 2 6 3 2 3 8" xfId="54735"/>
    <cellStyle name="Total 2 6 3 2 3 9" xfId="54736"/>
    <cellStyle name="Total 2 6 3 2 4" xfId="54737"/>
    <cellStyle name="Total 2 6 3 2 4 2" xfId="54738"/>
    <cellStyle name="Total 2 6 3 2 4 2 2" xfId="54739"/>
    <cellStyle name="Total 2 6 3 2 4 2 3" xfId="54740"/>
    <cellStyle name="Total 2 6 3 2 4 2 4" xfId="54741"/>
    <cellStyle name="Total 2 6 3 2 4 2 5" xfId="54742"/>
    <cellStyle name="Total 2 6 3 2 4 2 6" xfId="54743"/>
    <cellStyle name="Total 2 6 3 2 4 2 7" xfId="54744"/>
    <cellStyle name="Total 2 6 3 2 4 3" xfId="54745"/>
    <cellStyle name="Total 2 6 3 2 4 4" xfId="54746"/>
    <cellStyle name="Total 2 6 3 2 4 5" xfId="54747"/>
    <cellStyle name="Total 2 6 3 2 5" xfId="54748"/>
    <cellStyle name="Total 2 6 3 2 5 2" xfId="54749"/>
    <cellStyle name="Total 2 6 3 2 5 2 2" xfId="54750"/>
    <cellStyle name="Total 2 6 3 2 5 2 3" xfId="54751"/>
    <cellStyle name="Total 2 6 3 2 5 2 4" xfId="54752"/>
    <cellStyle name="Total 2 6 3 2 5 2 5" xfId="54753"/>
    <cellStyle name="Total 2 6 3 2 5 2 6" xfId="54754"/>
    <cellStyle name="Total 2 6 3 2 5 2 7" xfId="54755"/>
    <cellStyle name="Total 2 6 3 2 5 3" xfId="54756"/>
    <cellStyle name="Total 2 6 3 2 5 4" xfId="54757"/>
    <cellStyle name="Total 2 6 3 2 5 5" xfId="54758"/>
    <cellStyle name="Total 2 6 3 2 6" xfId="54759"/>
    <cellStyle name="Total 2 6 3 2 6 2" xfId="54760"/>
    <cellStyle name="Total 2 6 3 2 6 2 2" xfId="54761"/>
    <cellStyle name="Total 2 6 3 2 6 2 3" xfId="54762"/>
    <cellStyle name="Total 2 6 3 2 6 2 4" xfId="54763"/>
    <cellStyle name="Total 2 6 3 2 6 2 5" xfId="54764"/>
    <cellStyle name="Total 2 6 3 2 6 2 6" xfId="54765"/>
    <cellStyle name="Total 2 6 3 2 6 2 7" xfId="54766"/>
    <cellStyle name="Total 2 6 3 2 6 3" xfId="54767"/>
    <cellStyle name="Total 2 6 3 2 6 4" xfId="54768"/>
    <cellStyle name="Total 2 6 3 2 6 5" xfId="54769"/>
    <cellStyle name="Total 2 6 3 2 7" xfId="54770"/>
    <cellStyle name="Total 2 6 3 2 7 2" xfId="54771"/>
    <cellStyle name="Total 2 6 3 2 7 2 2" xfId="54772"/>
    <cellStyle name="Total 2 6 3 2 7 2 3" xfId="54773"/>
    <cellStyle name="Total 2 6 3 2 7 2 4" xfId="54774"/>
    <cellStyle name="Total 2 6 3 2 7 2 5" xfId="54775"/>
    <cellStyle name="Total 2 6 3 2 7 2 6" xfId="54776"/>
    <cellStyle name="Total 2 6 3 2 7 2 7" xfId="54777"/>
    <cellStyle name="Total 2 6 3 2 7 3" xfId="54778"/>
    <cellStyle name="Total 2 6 3 2 7 4" xfId="54779"/>
    <cellStyle name="Total 2 6 3 2 7 5" xfId="54780"/>
    <cellStyle name="Total 2 6 3 2 8" xfId="54781"/>
    <cellStyle name="Total 2 6 3 2 8 2" xfId="54782"/>
    <cellStyle name="Total 2 6 3 2 8 3" xfId="54783"/>
    <cellStyle name="Total 2 6 3 2 8 4" xfId="54784"/>
    <cellStyle name="Total 2 6 3 2 8 5" xfId="54785"/>
    <cellStyle name="Total 2 6 3 2 8 6" xfId="54786"/>
    <cellStyle name="Total 2 6 3 2 8 7" xfId="54787"/>
    <cellStyle name="Total 2 6 3 2 8 8" xfId="54788"/>
    <cellStyle name="Total 2 6 3 2 9" xfId="54789"/>
    <cellStyle name="Total 2 6 3 2 9 2" xfId="54790"/>
    <cellStyle name="Total 2 6 3 2 9 3" xfId="54791"/>
    <cellStyle name="Total 2 6 3 2 9 4" xfId="54792"/>
    <cellStyle name="Total 2 6 3 2 9 5" xfId="54793"/>
    <cellStyle name="Total 2 6 3 2 9 6" xfId="54794"/>
    <cellStyle name="Total 2 6 3 2 9 7" xfId="54795"/>
    <cellStyle name="Total 2 6 3 3" xfId="54796"/>
    <cellStyle name="Total 2 6 3 3 10" xfId="54797"/>
    <cellStyle name="Total 2 6 3 3 10 2" xfId="54798"/>
    <cellStyle name="Total 2 6 3 3 10 3" xfId="54799"/>
    <cellStyle name="Total 2 6 3 3 10 4" xfId="54800"/>
    <cellStyle name="Total 2 6 3 3 10 5" xfId="54801"/>
    <cellStyle name="Total 2 6 3 3 11" xfId="54802"/>
    <cellStyle name="Total 2 6 3 3 11 2" xfId="54803"/>
    <cellStyle name="Total 2 6 3 3 11 3" xfId="54804"/>
    <cellStyle name="Total 2 6 3 3 11 4" xfId="54805"/>
    <cellStyle name="Total 2 6 3 3 11 5" xfId="54806"/>
    <cellStyle name="Total 2 6 3 3 12" xfId="54807"/>
    <cellStyle name="Total 2 6 3 3 12 2" xfId="54808"/>
    <cellStyle name="Total 2 6 3 3 12 3" xfId="54809"/>
    <cellStyle name="Total 2 6 3 3 12 4" xfId="54810"/>
    <cellStyle name="Total 2 6 3 3 12 5" xfId="54811"/>
    <cellStyle name="Total 2 6 3 3 13" xfId="54812"/>
    <cellStyle name="Total 2 6 3 3 13 2" xfId="54813"/>
    <cellStyle name="Total 2 6 3 3 13 3" xfId="54814"/>
    <cellStyle name="Total 2 6 3 3 13 4" xfId="54815"/>
    <cellStyle name="Total 2 6 3 3 13 5" xfId="54816"/>
    <cellStyle name="Total 2 6 3 3 14" xfId="54817"/>
    <cellStyle name="Total 2 6 3 3 14 2" xfId="54818"/>
    <cellStyle name="Total 2 6 3 3 14 3" xfId="54819"/>
    <cellStyle name="Total 2 6 3 3 14 4" xfId="54820"/>
    <cellStyle name="Total 2 6 3 3 14 5" xfId="54821"/>
    <cellStyle name="Total 2 6 3 3 15" xfId="54822"/>
    <cellStyle name="Total 2 6 3 3 15 2" xfId="54823"/>
    <cellStyle name="Total 2 6 3 3 15 3" xfId="54824"/>
    <cellStyle name="Total 2 6 3 3 15 4" xfId="54825"/>
    <cellStyle name="Total 2 6 3 3 15 5" xfId="54826"/>
    <cellStyle name="Total 2 6 3 3 16" xfId="54827"/>
    <cellStyle name="Total 2 6 3 3 16 2" xfId="54828"/>
    <cellStyle name="Total 2 6 3 3 16 3" xfId="54829"/>
    <cellStyle name="Total 2 6 3 3 16 4" xfId="54830"/>
    <cellStyle name="Total 2 6 3 3 16 5" xfId="54831"/>
    <cellStyle name="Total 2 6 3 3 17" xfId="54832"/>
    <cellStyle name="Total 2 6 3 3 17 2" xfId="54833"/>
    <cellStyle name="Total 2 6 3 3 17 3" xfId="54834"/>
    <cellStyle name="Total 2 6 3 3 17 4" xfId="54835"/>
    <cellStyle name="Total 2 6 3 3 17 5" xfId="54836"/>
    <cellStyle name="Total 2 6 3 3 18" xfId="54837"/>
    <cellStyle name="Total 2 6 3 3 18 2" xfId="54838"/>
    <cellStyle name="Total 2 6 3 3 18 3" xfId="54839"/>
    <cellStyle name="Total 2 6 3 3 18 4" xfId="54840"/>
    <cellStyle name="Total 2 6 3 3 18 5" xfId="54841"/>
    <cellStyle name="Total 2 6 3 3 19" xfId="54842"/>
    <cellStyle name="Total 2 6 3 3 2" xfId="54843"/>
    <cellStyle name="Total 2 6 3 3 2 10" xfId="54844"/>
    <cellStyle name="Total 2 6 3 3 2 10 2" xfId="54845"/>
    <cellStyle name="Total 2 6 3 3 2 10 3" xfId="54846"/>
    <cellStyle name="Total 2 6 3 3 2 10 4" xfId="54847"/>
    <cellStyle name="Total 2 6 3 3 2 10 5" xfId="54848"/>
    <cellStyle name="Total 2 6 3 3 2 11" xfId="54849"/>
    <cellStyle name="Total 2 6 3 3 2 11 2" xfId="54850"/>
    <cellStyle name="Total 2 6 3 3 2 11 3" xfId="54851"/>
    <cellStyle name="Total 2 6 3 3 2 11 4" xfId="54852"/>
    <cellStyle name="Total 2 6 3 3 2 11 5" xfId="54853"/>
    <cellStyle name="Total 2 6 3 3 2 12" xfId="54854"/>
    <cellStyle name="Total 2 6 3 3 2 12 2" xfId="54855"/>
    <cellStyle name="Total 2 6 3 3 2 12 3" xfId="54856"/>
    <cellStyle name="Total 2 6 3 3 2 12 4" xfId="54857"/>
    <cellStyle name="Total 2 6 3 3 2 12 5" xfId="54858"/>
    <cellStyle name="Total 2 6 3 3 2 13" xfId="54859"/>
    <cellStyle name="Total 2 6 3 3 2 13 2" xfId="54860"/>
    <cellStyle name="Total 2 6 3 3 2 13 3" xfId="54861"/>
    <cellStyle name="Total 2 6 3 3 2 13 4" xfId="54862"/>
    <cellStyle name="Total 2 6 3 3 2 13 5" xfId="54863"/>
    <cellStyle name="Total 2 6 3 3 2 14" xfId="54864"/>
    <cellStyle name="Total 2 6 3 3 2 14 2" xfId="54865"/>
    <cellStyle name="Total 2 6 3 3 2 14 3" xfId="54866"/>
    <cellStyle name="Total 2 6 3 3 2 14 4" xfId="54867"/>
    <cellStyle name="Total 2 6 3 3 2 14 5" xfId="54868"/>
    <cellStyle name="Total 2 6 3 3 2 15" xfId="54869"/>
    <cellStyle name="Total 2 6 3 3 2 15 2" xfId="54870"/>
    <cellStyle name="Total 2 6 3 3 2 15 3" xfId="54871"/>
    <cellStyle name="Total 2 6 3 3 2 15 4" xfId="54872"/>
    <cellStyle name="Total 2 6 3 3 2 15 5" xfId="54873"/>
    <cellStyle name="Total 2 6 3 3 2 16" xfId="54874"/>
    <cellStyle name="Total 2 6 3 3 2 16 2" xfId="54875"/>
    <cellStyle name="Total 2 6 3 3 2 16 3" xfId="54876"/>
    <cellStyle name="Total 2 6 3 3 2 16 4" xfId="54877"/>
    <cellStyle name="Total 2 6 3 3 2 16 5" xfId="54878"/>
    <cellStyle name="Total 2 6 3 3 2 17" xfId="54879"/>
    <cellStyle name="Total 2 6 3 3 2 17 2" xfId="54880"/>
    <cellStyle name="Total 2 6 3 3 2 17 3" xfId="54881"/>
    <cellStyle name="Total 2 6 3 3 2 17 4" xfId="54882"/>
    <cellStyle name="Total 2 6 3 3 2 17 5" xfId="54883"/>
    <cellStyle name="Total 2 6 3 3 2 18" xfId="54884"/>
    <cellStyle name="Total 2 6 3 3 2 18 2" xfId="54885"/>
    <cellStyle name="Total 2 6 3 3 2 18 3" xfId="54886"/>
    <cellStyle name="Total 2 6 3 3 2 18 4" xfId="54887"/>
    <cellStyle name="Total 2 6 3 3 2 18 5" xfId="54888"/>
    <cellStyle name="Total 2 6 3 3 2 19" xfId="54889"/>
    <cellStyle name="Total 2 6 3 3 2 2" xfId="54890"/>
    <cellStyle name="Total 2 6 3 3 2 2 2" xfId="54891"/>
    <cellStyle name="Total 2 6 3 3 2 2 2 2" xfId="54892"/>
    <cellStyle name="Total 2 6 3 3 2 2 2 3" xfId="54893"/>
    <cellStyle name="Total 2 6 3 3 2 2 2 4" xfId="54894"/>
    <cellStyle name="Total 2 6 3 3 2 2 2 5" xfId="54895"/>
    <cellStyle name="Total 2 6 3 3 2 2 2 6" xfId="54896"/>
    <cellStyle name="Total 2 6 3 3 2 2 2 7" xfId="54897"/>
    <cellStyle name="Total 2 6 3 3 2 2 3" xfId="54898"/>
    <cellStyle name="Total 2 6 3 3 2 2 4" xfId="54899"/>
    <cellStyle name="Total 2 6 3 3 2 2 5" xfId="54900"/>
    <cellStyle name="Total 2 6 3 3 2 3" xfId="54901"/>
    <cellStyle name="Total 2 6 3 3 2 3 2" xfId="54902"/>
    <cellStyle name="Total 2 6 3 3 2 3 2 2" xfId="54903"/>
    <cellStyle name="Total 2 6 3 3 2 3 2 3" xfId="54904"/>
    <cellStyle name="Total 2 6 3 3 2 3 2 4" xfId="54905"/>
    <cellStyle name="Total 2 6 3 3 2 3 2 5" xfId="54906"/>
    <cellStyle name="Total 2 6 3 3 2 3 2 6" xfId="54907"/>
    <cellStyle name="Total 2 6 3 3 2 3 2 7" xfId="54908"/>
    <cellStyle name="Total 2 6 3 3 2 3 3" xfId="54909"/>
    <cellStyle name="Total 2 6 3 3 2 3 4" xfId="54910"/>
    <cellStyle name="Total 2 6 3 3 2 3 5" xfId="54911"/>
    <cellStyle name="Total 2 6 3 3 2 4" xfId="54912"/>
    <cellStyle name="Total 2 6 3 3 2 4 2" xfId="54913"/>
    <cellStyle name="Total 2 6 3 3 2 4 2 2" xfId="54914"/>
    <cellStyle name="Total 2 6 3 3 2 4 2 3" xfId="54915"/>
    <cellStyle name="Total 2 6 3 3 2 4 2 4" xfId="54916"/>
    <cellStyle name="Total 2 6 3 3 2 4 2 5" xfId="54917"/>
    <cellStyle name="Total 2 6 3 3 2 4 2 6" xfId="54918"/>
    <cellStyle name="Total 2 6 3 3 2 4 2 7" xfId="54919"/>
    <cellStyle name="Total 2 6 3 3 2 4 3" xfId="54920"/>
    <cellStyle name="Total 2 6 3 3 2 4 4" xfId="54921"/>
    <cellStyle name="Total 2 6 3 3 2 4 5" xfId="54922"/>
    <cellStyle name="Total 2 6 3 3 2 5" xfId="54923"/>
    <cellStyle name="Total 2 6 3 3 2 5 2" xfId="54924"/>
    <cellStyle name="Total 2 6 3 3 2 5 3" xfId="54925"/>
    <cellStyle name="Total 2 6 3 3 2 5 4" xfId="54926"/>
    <cellStyle name="Total 2 6 3 3 2 5 5" xfId="54927"/>
    <cellStyle name="Total 2 6 3 3 2 5 6" xfId="54928"/>
    <cellStyle name="Total 2 6 3 3 2 5 7" xfId="54929"/>
    <cellStyle name="Total 2 6 3 3 2 5 8" xfId="54930"/>
    <cellStyle name="Total 2 6 3 3 2 6" xfId="54931"/>
    <cellStyle name="Total 2 6 3 3 2 6 2" xfId="54932"/>
    <cellStyle name="Total 2 6 3 3 2 6 3" xfId="54933"/>
    <cellStyle name="Total 2 6 3 3 2 6 4" xfId="54934"/>
    <cellStyle name="Total 2 6 3 3 2 6 5" xfId="54935"/>
    <cellStyle name="Total 2 6 3 3 2 6 6" xfId="54936"/>
    <cellStyle name="Total 2 6 3 3 2 6 7" xfId="54937"/>
    <cellStyle name="Total 2 6 3 3 2 7" xfId="54938"/>
    <cellStyle name="Total 2 6 3 3 2 7 2" xfId="54939"/>
    <cellStyle name="Total 2 6 3 3 2 7 3" xfId="54940"/>
    <cellStyle name="Total 2 6 3 3 2 7 4" xfId="54941"/>
    <cellStyle name="Total 2 6 3 3 2 7 5" xfId="54942"/>
    <cellStyle name="Total 2 6 3 3 2 8" xfId="54943"/>
    <cellStyle name="Total 2 6 3 3 2 8 2" xfId="54944"/>
    <cellStyle name="Total 2 6 3 3 2 8 3" xfId="54945"/>
    <cellStyle name="Total 2 6 3 3 2 8 4" xfId="54946"/>
    <cellStyle name="Total 2 6 3 3 2 8 5" xfId="54947"/>
    <cellStyle name="Total 2 6 3 3 2 9" xfId="54948"/>
    <cellStyle name="Total 2 6 3 3 2 9 2" xfId="54949"/>
    <cellStyle name="Total 2 6 3 3 2 9 3" xfId="54950"/>
    <cellStyle name="Total 2 6 3 3 2 9 4" xfId="54951"/>
    <cellStyle name="Total 2 6 3 3 2 9 5" xfId="54952"/>
    <cellStyle name="Total 2 6 3 3 3" xfId="54953"/>
    <cellStyle name="Total 2 6 3 3 3 10" xfId="54954"/>
    <cellStyle name="Total 2 6 3 3 3 2" xfId="54955"/>
    <cellStyle name="Total 2 6 3 3 3 2 2" xfId="54956"/>
    <cellStyle name="Total 2 6 3 3 3 2 2 2" xfId="54957"/>
    <cellStyle name="Total 2 6 3 3 3 2 2 3" xfId="54958"/>
    <cellStyle name="Total 2 6 3 3 3 2 2 4" xfId="54959"/>
    <cellStyle name="Total 2 6 3 3 3 2 2 5" xfId="54960"/>
    <cellStyle name="Total 2 6 3 3 3 2 2 6" xfId="54961"/>
    <cellStyle name="Total 2 6 3 3 3 2 2 7" xfId="54962"/>
    <cellStyle name="Total 2 6 3 3 3 2 3" xfId="54963"/>
    <cellStyle name="Total 2 6 3 3 3 2 4" xfId="54964"/>
    <cellStyle name="Total 2 6 3 3 3 3" xfId="54965"/>
    <cellStyle name="Total 2 6 3 3 3 3 2" xfId="54966"/>
    <cellStyle name="Total 2 6 3 3 3 3 2 2" xfId="54967"/>
    <cellStyle name="Total 2 6 3 3 3 3 2 3" xfId="54968"/>
    <cellStyle name="Total 2 6 3 3 3 3 2 4" xfId="54969"/>
    <cellStyle name="Total 2 6 3 3 3 3 2 5" xfId="54970"/>
    <cellStyle name="Total 2 6 3 3 3 3 2 6" xfId="54971"/>
    <cellStyle name="Total 2 6 3 3 3 3 2 7" xfId="54972"/>
    <cellStyle name="Total 2 6 3 3 3 3 3" xfId="54973"/>
    <cellStyle name="Total 2 6 3 3 3 3 4" xfId="54974"/>
    <cellStyle name="Total 2 6 3 3 3 4" xfId="54975"/>
    <cellStyle name="Total 2 6 3 3 3 4 2" xfId="54976"/>
    <cellStyle name="Total 2 6 3 3 3 4 2 2" xfId="54977"/>
    <cellStyle name="Total 2 6 3 3 3 4 2 3" xfId="54978"/>
    <cellStyle name="Total 2 6 3 3 3 4 2 4" xfId="54979"/>
    <cellStyle name="Total 2 6 3 3 3 4 2 5" xfId="54980"/>
    <cellStyle name="Total 2 6 3 3 3 4 2 6" xfId="54981"/>
    <cellStyle name="Total 2 6 3 3 3 4 2 7" xfId="54982"/>
    <cellStyle name="Total 2 6 3 3 3 4 3" xfId="54983"/>
    <cellStyle name="Total 2 6 3 3 3 4 4" xfId="54984"/>
    <cellStyle name="Total 2 6 3 3 3 5" xfId="54985"/>
    <cellStyle name="Total 2 6 3 3 3 5 2" xfId="54986"/>
    <cellStyle name="Total 2 6 3 3 3 5 3" xfId="54987"/>
    <cellStyle name="Total 2 6 3 3 3 5 4" xfId="54988"/>
    <cellStyle name="Total 2 6 3 3 3 5 5" xfId="54989"/>
    <cellStyle name="Total 2 6 3 3 3 5 6" xfId="54990"/>
    <cellStyle name="Total 2 6 3 3 3 5 7" xfId="54991"/>
    <cellStyle name="Total 2 6 3 3 3 5 8" xfId="54992"/>
    <cellStyle name="Total 2 6 3 3 3 6" xfId="54993"/>
    <cellStyle name="Total 2 6 3 3 3 6 2" xfId="54994"/>
    <cellStyle name="Total 2 6 3 3 3 6 3" xfId="54995"/>
    <cellStyle name="Total 2 6 3 3 3 6 4" xfId="54996"/>
    <cellStyle name="Total 2 6 3 3 3 6 5" xfId="54997"/>
    <cellStyle name="Total 2 6 3 3 3 6 6" xfId="54998"/>
    <cellStyle name="Total 2 6 3 3 3 6 7" xfId="54999"/>
    <cellStyle name="Total 2 6 3 3 3 7" xfId="55000"/>
    <cellStyle name="Total 2 6 3 3 3 8" xfId="55001"/>
    <cellStyle name="Total 2 6 3 3 3 9" xfId="55002"/>
    <cellStyle name="Total 2 6 3 3 4" xfId="55003"/>
    <cellStyle name="Total 2 6 3 3 4 2" xfId="55004"/>
    <cellStyle name="Total 2 6 3 3 4 2 2" xfId="55005"/>
    <cellStyle name="Total 2 6 3 3 4 2 3" xfId="55006"/>
    <cellStyle name="Total 2 6 3 3 4 2 4" xfId="55007"/>
    <cellStyle name="Total 2 6 3 3 4 2 5" xfId="55008"/>
    <cellStyle name="Total 2 6 3 3 4 2 6" xfId="55009"/>
    <cellStyle name="Total 2 6 3 3 4 2 7" xfId="55010"/>
    <cellStyle name="Total 2 6 3 3 4 3" xfId="55011"/>
    <cellStyle name="Total 2 6 3 3 4 4" xfId="55012"/>
    <cellStyle name="Total 2 6 3 3 4 5" xfId="55013"/>
    <cellStyle name="Total 2 6 3 3 5" xfId="55014"/>
    <cellStyle name="Total 2 6 3 3 5 2" xfId="55015"/>
    <cellStyle name="Total 2 6 3 3 5 2 2" xfId="55016"/>
    <cellStyle name="Total 2 6 3 3 5 2 3" xfId="55017"/>
    <cellStyle name="Total 2 6 3 3 5 2 4" xfId="55018"/>
    <cellStyle name="Total 2 6 3 3 5 2 5" xfId="55019"/>
    <cellStyle name="Total 2 6 3 3 5 2 6" xfId="55020"/>
    <cellStyle name="Total 2 6 3 3 5 2 7" xfId="55021"/>
    <cellStyle name="Total 2 6 3 3 5 3" xfId="55022"/>
    <cellStyle name="Total 2 6 3 3 5 4" xfId="55023"/>
    <cellStyle name="Total 2 6 3 3 5 5" xfId="55024"/>
    <cellStyle name="Total 2 6 3 3 6" xfId="55025"/>
    <cellStyle name="Total 2 6 3 3 6 2" xfId="55026"/>
    <cellStyle name="Total 2 6 3 3 6 2 2" xfId="55027"/>
    <cellStyle name="Total 2 6 3 3 6 2 3" xfId="55028"/>
    <cellStyle name="Total 2 6 3 3 6 2 4" xfId="55029"/>
    <cellStyle name="Total 2 6 3 3 6 2 5" xfId="55030"/>
    <cellStyle name="Total 2 6 3 3 6 2 6" xfId="55031"/>
    <cellStyle name="Total 2 6 3 3 6 2 7" xfId="55032"/>
    <cellStyle name="Total 2 6 3 3 6 3" xfId="55033"/>
    <cellStyle name="Total 2 6 3 3 6 4" xfId="55034"/>
    <cellStyle name="Total 2 6 3 3 6 5" xfId="55035"/>
    <cellStyle name="Total 2 6 3 3 7" xfId="55036"/>
    <cellStyle name="Total 2 6 3 3 7 2" xfId="55037"/>
    <cellStyle name="Total 2 6 3 3 7 2 2" xfId="55038"/>
    <cellStyle name="Total 2 6 3 3 7 2 3" xfId="55039"/>
    <cellStyle name="Total 2 6 3 3 7 2 4" xfId="55040"/>
    <cellStyle name="Total 2 6 3 3 7 2 5" xfId="55041"/>
    <cellStyle name="Total 2 6 3 3 7 2 6" xfId="55042"/>
    <cellStyle name="Total 2 6 3 3 7 2 7" xfId="55043"/>
    <cellStyle name="Total 2 6 3 3 7 3" xfId="55044"/>
    <cellStyle name="Total 2 6 3 3 7 4" xfId="55045"/>
    <cellStyle name="Total 2 6 3 3 7 5" xfId="55046"/>
    <cellStyle name="Total 2 6 3 3 8" xfId="55047"/>
    <cellStyle name="Total 2 6 3 3 8 2" xfId="55048"/>
    <cellStyle name="Total 2 6 3 3 8 3" xfId="55049"/>
    <cellStyle name="Total 2 6 3 3 8 4" xfId="55050"/>
    <cellStyle name="Total 2 6 3 3 8 5" xfId="55051"/>
    <cellStyle name="Total 2 6 3 3 8 6" xfId="55052"/>
    <cellStyle name="Total 2 6 3 3 8 7" xfId="55053"/>
    <cellStyle name="Total 2 6 3 3 8 8" xfId="55054"/>
    <cellStyle name="Total 2 6 3 3 9" xfId="55055"/>
    <cellStyle name="Total 2 6 3 3 9 2" xfId="55056"/>
    <cellStyle name="Total 2 6 3 3 9 3" xfId="55057"/>
    <cellStyle name="Total 2 6 3 3 9 4" xfId="55058"/>
    <cellStyle name="Total 2 6 3 3 9 5" xfId="55059"/>
    <cellStyle name="Total 2 6 3 3 9 6" xfId="55060"/>
    <cellStyle name="Total 2 6 3 3 9 7" xfId="55061"/>
    <cellStyle name="Total 2 6 3 4" xfId="55062"/>
    <cellStyle name="Total 2 6 3 4 10" xfId="55063"/>
    <cellStyle name="Total 2 6 3 4 10 2" xfId="55064"/>
    <cellStyle name="Total 2 6 3 4 10 3" xfId="55065"/>
    <cellStyle name="Total 2 6 3 4 10 4" xfId="55066"/>
    <cellStyle name="Total 2 6 3 4 10 5" xfId="55067"/>
    <cellStyle name="Total 2 6 3 4 11" xfId="55068"/>
    <cellStyle name="Total 2 6 3 4 11 2" xfId="55069"/>
    <cellStyle name="Total 2 6 3 4 11 3" xfId="55070"/>
    <cellStyle name="Total 2 6 3 4 11 4" xfId="55071"/>
    <cellStyle name="Total 2 6 3 4 11 5" xfId="55072"/>
    <cellStyle name="Total 2 6 3 4 12" xfId="55073"/>
    <cellStyle name="Total 2 6 3 4 12 2" xfId="55074"/>
    <cellStyle name="Total 2 6 3 4 12 3" xfId="55075"/>
    <cellStyle name="Total 2 6 3 4 12 4" xfId="55076"/>
    <cellStyle name="Total 2 6 3 4 12 5" xfId="55077"/>
    <cellStyle name="Total 2 6 3 4 13" xfId="55078"/>
    <cellStyle name="Total 2 6 3 4 13 2" xfId="55079"/>
    <cellStyle name="Total 2 6 3 4 13 3" xfId="55080"/>
    <cellStyle name="Total 2 6 3 4 13 4" xfId="55081"/>
    <cellStyle name="Total 2 6 3 4 13 5" xfId="55082"/>
    <cellStyle name="Total 2 6 3 4 14" xfId="55083"/>
    <cellStyle name="Total 2 6 3 4 14 2" xfId="55084"/>
    <cellStyle name="Total 2 6 3 4 14 3" xfId="55085"/>
    <cellStyle name="Total 2 6 3 4 14 4" xfId="55086"/>
    <cellStyle name="Total 2 6 3 4 14 5" xfId="55087"/>
    <cellStyle name="Total 2 6 3 4 15" xfId="55088"/>
    <cellStyle name="Total 2 6 3 4 15 2" xfId="55089"/>
    <cellStyle name="Total 2 6 3 4 15 3" xfId="55090"/>
    <cellStyle name="Total 2 6 3 4 15 4" xfId="55091"/>
    <cellStyle name="Total 2 6 3 4 15 5" xfId="55092"/>
    <cellStyle name="Total 2 6 3 4 16" xfId="55093"/>
    <cellStyle name="Total 2 6 3 4 16 2" xfId="55094"/>
    <cellStyle name="Total 2 6 3 4 16 3" xfId="55095"/>
    <cellStyle name="Total 2 6 3 4 16 4" xfId="55096"/>
    <cellStyle name="Total 2 6 3 4 16 5" xfId="55097"/>
    <cellStyle name="Total 2 6 3 4 17" xfId="55098"/>
    <cellStyle name="Total 2 6 3 4 17 2" xfId="55099"/>
    <cellStyle name="Total 2 6 3 4 17 3" xfId="55100"/>
    <cellStyle name="Total 2 6 3 4 17 4" xfId="55101"/>
    <cellStyle name="Total 2 6 3 4 17 5" xfId="55102"/>
    <cellStyle name="Total 2 6 3 4 18" xfId="55103"/>
    <cellStyle name="Total 2 6 3 4 18 2" xfId="55104"/>
    <cellStyle name="Total 2 6 3 4 18 3" xfId="55105"/>
    <cellStyle name="Total 2 6 3 4 18 4" xfId="55106"/>
    <cellStyle name="Total 2 6 3 4 18 5" xfId="55107"/>
    <cellStyle name="Total 2 6 3 4 19" xfId="55108"/>
    <cellStyle name="Total 2 6 3 4 2" xfId="55109"/>
    <cellStyle name="Total 2 6 3 4 2 2" xfId="55110"/>
    <cellStyle name="Total 2 6 3 4 2 2 2" xfId="55111"/>
    <cellStyle name="Total 2 6 3 4 2 2 3" xfId="55112"/>
    <cellStyle name="Total 2 6 3 4 2 2 4" xfId="55113"/>
    <cellStyle name="Total 2 6 3 4 2 2 5" xfId="55114"/>
    <cellStyle name="Total 2 6 3 4 2 2 6" xfId="55115"/>
    <cellStyle name="Total 2 6 3 4 2 2 7" xfId="55116"/>
    <cellStyle name="Total 2 6 3 4 2 3" xfId="55117"/>
    <cellStyle name="Total 2 6 3 4 2 4" xfId="55118"/>
    <cellStyle name="Total 2 6 3 4 2 5" xfId="55119"/>
    <cellStyle name="Total 2 6 3 4 3" xfId="55120"/>
    <cellStyle name="Total 2 6 3 4 3 2" xfId="55121"/>
    <cellStyle name="Total 2 6 3 4 3 2 2" xfId="55122"/>
    <cellStyle name="Total 2 6 3 4 3 2 3" xfId="55123"/>
    <cellStyle name="Total 2 6 3 4 3 2 4" xfId="55124"/>
    <cellStyle name="Total 2 6 3 4 3 2 5" xfId="55125"/>
    <cellStyle name="Total 2 6 3 4 3 2 6" xfId="55126"/>
    <cellStyle name="Total 2 6 3 4 3 2 7" xfId="55127"/>
    <cellStyle name="Total 2 6 3 4 3 3" xfId="55128"/>
    <cellStyle name="Total 2 6 3 4 3 4" xfId="55129"/>
    <cellStyle name="Total 2 6 3 4 3 5" xfId="55130"/>
    <cellStyle name="Total 2 6 3 4 4" xfId="55131"/>
    <cellStyle name="Total 2 6 3 4 4 2" xfId="55132"/>
    <cellStyle name="Total 2 6 3 4 4 2 2" xfId="55133"/>
    <cellStyle name="Total 2 6 3 4 4 2 3" xfId="55134"/>
    <cellStyle name="Total 2 6 3 4 4 2 4" xfId="55135"/>
    <cellStyle name="Total 2 6 3 4 4 2 5" xfId="55136"/>
    <cellStyle name="Total 2 6 3 4 4 2 6" xfId="55137"/>
    <cellStyle name="Total 2 6 3 4 4 2 7" xfId="55138"/>
    <cellStyle name="Total 2 6 3 4 4 3" xfId="55139"/>
    <cellStyle name="Total 2 6 3 4 4 4" xfId="55140"/>
    <cellStyle name="Total 2 6 3 4 4 5" xfId="55141"/>
    <cellStyle name="Total 2 6 3 4 5" xfId="55142"/>
    <cellStyle name="Total 2 6 3 4 5 2" xfId="55143"/>
    <cellStyle name="Total 2 6 3 4 5 3" xfId="55144"/>
    <cellStyle name="Total 2 6 3 4 5 4" xfId="55145"/>
    <cellStyle name="Total 2 6 3 4 5 5" xfId="55146"/>
    <cellStyle name="Total 2 6 3 4 5 6" xfId="55147"/>
    <cellStyle name="Total 2 6 3 4 5 7" xfId="55148"/>
    <cellStyle name="Total 2 6 3 4 5 8" xfId="55149"/>
    <cellStyle name="Total 2 6 3 4 6" xfId="55150"/>
    <cellStyle name="Total 2 6 3 4 6 2" xfId="55151"/>
    <cellStyle name="Total 2 6 3 4 6 3" xfId="55152"/>
    <cellStyle name="Total 2 6 3 4 6 4" xfId="55153"/>
    <cellStyle name="Total 2 6 3 4 6 5" xfId="55154"/>
    <cellStyle name="Total 2 6 3 4 6 6" xfId="55155"/>
    <cellStyle name="Total 2 6 3 4 6 7" xfId="55156"/>
    <cellStyle name="Total 2 6 3 4 7" xfId="55157"/>
    <cellStyle name="Total 2 6 3 4 7 2" xfId="55158"/>
    <cellStyle name="Total 2 6 3 4 7 3" xfId="55159"/>
    <cellStyle name="Total 2 6 3 4 7 4" xfId="55160"/>
    <cellStyle name="Total 2 6 3 4 7 5" xfId="55161"/>
    <cellStyle name="Total 2 6 3 4 8" xfId="55162"/>
    <cellStyle name="Total 2 6 3 4 8 2" xfId="55163"/>
    <cellStyle name="Total 2 6 3 4 8 3" xfId="55164"/>
    <cellStyle name="Total 2 6 3 4 8 4" xfId="55165"/>
    <cellStyle name="Total 2 6 3 4 8 5" xfId="55166"/>
    <cellStyle name="Total 2 6 3 4 9" xfId="55167"/>
    <cellStyle name="Total 2 6 3 4 9 2" xfId="55168"/>
    <cellStyle name="Total 2 6 3 4 9 3" xfId="55169"/>
    <cellStyle name="Total 2 6 3 4 9 4" xfId="55170"/>
    <cellStyle name="Total 2 6 3 4 9 5" xfId="55171"/>
    <cellStyle name="Total 2 6 3 5" xfId="55172"/>
    <cellStyle name="Total 2 6 3 5 10" xfId="55173"/>
    <cellStyle name="Total 2 6 3 5 2" xfId="55174"/>
    <cellStyle name="Total 2 6 3 5 2 2" xfId="55175"/>
    <cellStyle name="Total 2 6 3 5 2 2 2" xfId="55176"/>
    <cellStyle name="Total 2 6 3 5 2 2 3" xfId="55177"/>
    <cellStyle name="Total 2 6 3 5 2 2 4" xfId="55178"/>
    <cellStyle name="Total 2 6 3 5 2 2 5" xfId="55179"/>
    <cellStyle name="Total 2 6 3 5 2 2 6" xfId="55180"/>
    <cellStyle name="Total 2 6 3 5 2 2 7" xfId="55181"/>
    <cellStyle name="Total 2 6 3 5 2 3" xfId="55182"/>
    <cellStyle name="Total 2 6 3 5 2 4" xfId="55183"/>
    <cellStyle name="Total 2 6 3 5 3" xfId="55184"/>
    <cellStyle name="Total 2 6 3 5 3 2" xfId="55185"/>
    <cellStyle name="Total 2 6 3 5 3 2 2" xfId="55186"/>
    <cellStyle name="Total 2 6 3 5 3 2 3" xfId="55187"/>
    <cellStyle name="Total 2 6 3 5 3 2 4" xfId="55188"/>
    <cellStyle name="Total 2 6 3 5 3 2 5" xfId="55189"/>
    <cellStyle name="Total 2 6 3 5 3 2 6" xfId="55190"/>
    <cellStyle name="Total 2 6 3 5 3 2 7" xfId="55191"/>
    <cellStyle name="Total 2 6 3 5 3 3" xfId="55192"/>
    <cellStyle name="Total 2 6 3 5 3 4" xfId="55193"/>
    <cellStyle name="Total 2 6 3 5 4" xfId="55194"/>
    <cellStyle name="Total 2 6 3 5 4 2" xfId="55195"/>
    <cellStyle name="Total 2 6 3 5 4 2 2" xfId="55196"/>
    <cellStyle name="Total 2 6 3 5 4 2 3" xfId="55197"/>
    <cellStyle name="Total 2 6 3 5 4 2 4" xfId="55198"/>
    <cellStyle name="Total 2 6 3 5 4 2 5" xfId="55199"/>
    <cellStyle name="Total 2 6 3 5 4 2 6" xfId="55200"/>
    <cellStyle name="Total 2 6 3 5 4 2 7" xfId="55201"/>
    <cellStyle name="Total 2 6 3 5 4 3" xfId="55202"/>
    <cellStyle name="Total 2 6 3 5 4 4" xfId="55203"/>
    <cellStyle name="Total 2 6 3 5 5" xfId="55204"/>
    <cellStyle name="Total 2 6 3 5 5 2" xfId="55205"/>
    <cellStyle name="Total 2 6 3 5 5 3" xfId="55206"/>
    <cellStyle name="Total 2 6 3 5 5 4" xfId="55207"/>
    <cellStyle name="Total 2 6 3 5 5 5" xfId="55208"/>
    <cellStyle name="Total 2 6 3 5 5 6" xfId="55209"/>
    <cellStyle name="Total 2 6 3 5 5 7" xfId="55210"/>
    <cellStyle name="Total 2 6 3 5 5 8" xfId="55211"/>
    <cellStyle name="Total 2 6 3 5 6" xfId="55212"/>
    <cellStyle name="Total 2 6 3 5 6 2" xfId="55213"/>
    <cellStyle name="Total 2 6 3 5 6 3" xfId="55214"/>
    <cellStyle name="Total 2 6 3 5 6 4" xfId="55215"/>
    <cellStyle name="Total 2 6 3 5 6 5" xfId="55216"/>
    <cellStyle name="Total 2 6 3 5 6 6" xfId="55217"/>
    <cellStyle name="Total 2 6 3 5 6 7" xfId="55218"/>
    <cellStyle name="Total 2 6 3 5 7" xfId="55219"/>
    <cellStyle name="Total 2 6 3 5 8" xfId="55220"/>
    <cellStyle name="Total 2 6 3 5 9" xfId="55221"/>
    <cellStyle name="Total 2 6 3 6" xfId="55222"/>
    <cellStyle name="Total 2 6 3 6 2" xfId="55223"/>
    <cellStyle name="Total 2 6 3 6 2 2" xfId="55224"/>
    <cellStyle name="Total 2 6 3 6 2 3" xfId="55225"/>
    <cellStyle name="Total 2 6 3 6 2 4" xfId="55226"/>
    <cellStyle name="Total 2 6 3 6 2 5" xfId="55227"/>
    <cellStyle name="Total 2 6 3 6 2 6" xfId="55228"/>
    <cellStyle name="Total 2 6 3 6 2 7" xfId="55229"/>
    <cellStyle name="Total 2 6 3 6 3" xfId="55230"/>
    <cellStyle name="Total 2 6 3 6 4" xfId="55231"/>
    <cellStyle name="Total 2 6 3 6 5" xfId="55232"/>
    <cellStyle name="Total 2 6 3 7" xfId="55233"/>
    <cellStyle name="Total 2 6 3 7 2" xfId="55234"/>
    <cellStyle name="Total 2 6 3 7 2 2" xfId="55235"/>
    <cellStyle name="Total 2 6 3 7 2 3" xfId="55236"/>
    <cellStyle name="Total 2 6 3 7 2 4" xfId="55237"/>
    <cellStyle name="Total 2 6 3 7 2 5" xfId="55238"/>
    <cellStyle name="Total 2 6 3 7 2 6" xfId="55239"/>
    <cellStyle name="Total 2 6 3 7 2 7" xfId="55240"/>
    <cellStyle name="Total 2 6 3 7 3" xfId="55241"/>
    <cellStyle name="Total 2 6 3 7 4" xfId="55242"/>
    <cellStyle name="Total 2 6 3 7 5" xfId="55243"/>
    <cellStyle name="Total 2 6 3 8" xfId="55244"/>
    <cellStyle name="Total 2 6 3 8 2" xfId="55245"/>
    <cellStyle name="Total 2 6 3 8 2 2" xfId="55246"/>
    <cellStyle name="Total 2 6 3 8 2 3" xfId="55247"/>
    <cellStyle name="Total 2 6 3 8 2 4" xfId="55248"/>
    <cellStyle name="Total 2 6 3 8 2 5" xfId="55249"/>
    <cellStyle name="Total 2 6 3 8 2 6" xfId="55250"/>
    <cellStyle name="Total 2 6 3 8 2 7" xfId="55251"/>
    <cellStyle name="Total 2 6 3 8 3" xfId="55252"/>
    <cellStyle name="Total 2 6 3 8 4" xfId="55253"/>
    <cellStyle name="Total 2 6 3 8 5" xfId="55254"/>
    <cellStyle name="Total 2 6 3 9" xfId="55255"/>
    <cellStyle name="Total 2 6 3 9 2" xfId="55256"/>
    <cellStyle name="Total 2 6 3 9 2 2" xfId="55257"/>
    <cellStyle name="Total 2 6 3 9 2 3" xfId="55258"/>
    <cellStyle name="Total 2 6 3 9 2 4" xfId="55259"/>
    <cellStyle name="Total 2 6 3 9 2 5" xfId="55260"/>
    <cellStyle name="Total 2 6 3 9 2 6" xfId="55261"/>
    <cellStyle name="Total 2 6 3 9 2 7" xfId="55262"/>
    <cellStyle name="Total 2 6 3 9 3" xfId="55263"/>
    <cellStyle name="Total 2 6 3 9 4" xfId="55264"/>
    <cellStyle name="Total 2 6 3 9 5" xfId="55265"/>
    <cellStyle name="Total 2 6 4" xfId="55266"/>
    <cellStyle name="Total 2 6 4 10" xfId="55267"/>
    <cellStyle name="Total 2 6 4 10 2" xfId="55268"/>
    <cellStyle name="Total 2 6 4 10 3" xfId="55269"/>
    <cellStyle name="Total 2 6 4 10 4" xfId="55270"/>
    <cellStyle name="Total 2 6 4 10 5" xfId="55271"/>
    <cellStyle name="Total 2 6 4 11" xfId="55272"/>
    <cellStyle name="Total 2 6 4 11 2" xfId="55273"/>
    <cellStyle name="Total 2 6 4 11 3" xfId="55274"/>
    <cellStyle name="Total 2 6 4 11 4" xfId="55275"/>
    <cellStyle name="Total 2 6 4 11 5" xfId="55276"/>
    <cellStyle name="Total 2 6 4 12" xfId="55277"/>
    <cellStyle name="Total 2 6 4 12 2" xfId="55278"/>
    <cellStyle name="Total 2 6 4 12 3" xfId="55279"/>
    <cellStyle name="Total 2 6 4 12 4" xfId="55280"/>
    <cellStyle name="Total 2 6 4 12 5" xfId="55281"/>
    <cellStyle name="Total 2 6 4 13" xfId="55282"/>
    <cellStyle name="Total 2 6 4 13 2" xfId="55283"/>
    <cellStyle name="Total 2 6 4 13 3" xfId="55284"/>
    <cellStyle name="Total 2 6 4 13 4" xfId="55285"/>
    <cellStyle name="Total 2 6 4 13 5" xfId="55286"/>
    <cellStyle name="Total 2 6 4 14" xfId="55287"/>
    <cellStyle name="Total 2 6 4 14 2" xfId="55288"/>
    <cellStyle name="Total 2 6 4 14 3" xfId="55289"/>
    <cellStyle name="Total 2 6 4 14 4" xfId="55290"/>
    <cellStyle name="Total 2 6 4 14 5" xfId="55291"/>
    <cellStyle name="Total 2 6 4 15" xfId="55292"/>
    <cellStyle name="Total 2 6 4 15 2" xfId="55293"/>
    <cellStyle name="Total 2 6 4 15 3" xfId="55294"/>
    <cellStyle name="Total 2 6 4 15 4" xfId="55295"/>
    <cellStyle name="Total 2 6 4 15 5" xfId="55296"/>
    <cellStyle name="Total 2 6 4 16" xfId="55297"/>
    <cellStyle name="Total 2 6 4 16 2" xfId="55298"/>
    <cellStyle name="Total 2 6 4 16 3" xfId="55299"/>
    <cellStyle name="Total 2 6 4 16 4" xfId="55300"/>
    <cellStyle name="Total 2 6 4 16 5" xfId="55301"/>
    <cellStyle name="Total 2 6 4 17" xfId="55302"/>
    <cellStyle name="Total 2 6 4 17 2" xfId="55303"/>
    <cellStyle name="Total 2 6 4 17 3" xfId="55304"/>
    <cellStyle name="Total 2 6 4 17 4" xfId="55305"/>
    <cellStyle name="Total 2 6 4 17 5" xfId="55306"/>
    <cellStyle name="Total 2 6 4 18" xfId="55307"/>
    <cellStyle name="Total 2 6 4 18 2" xfId="55308"/>
    <cellStyle name="Total 2 6 4 18 3" xfId="55309"/>
    <cellStyle name="Total 2 6 4 18 4" xfId="55310"/>
    <cellStyle name="Total 2 6 4 18 5" xfId="55311"/>
    <cellStyle name="Total 2 6 4 19" xfId="55312"/>
    <cellStyle name="Total 2 6 4 2" xfId="55313"/>
    <cellStyle name="Total 2 6 4 2 10" xfId="55314"/>
    <cellStyle name="Total 2 6 4 2 10 2" xfId="55315"/>
    <cellStyle name="Total 2 6 4 2 10 3" xfId="55316"/>
    <cellStyle name="Total 2 6 4 2 10 4" xfId="55317"/>
    <cellStyle name="Total 2 6 4 2 10 5" xfId="55318"/>
    <cellStyle name="Total 2 6 4 2 11" xfId="55319"/>
    <cellStyle name="Total 2 6 4 2 11 2" xfId="55320"/>
    <cellStyle name="Total 2 6 4 2 11 3" xfId="55321"/>
    <cellStyle name="Total 2 6 4 2 11 4" xfId="55322"/>
    <cellStyle name="Total 2 6 4 2 11 5" xfId="55323"/>
    <cellStyle name="Total 2 6 4 2 12" xfId="55324"/>
    <cellStyle name="Total 2 6 4 2 12 2" xfId="55325"/>
    <cellStyle name="Total 2 6 4 2 12 3" xfId="55326"/>
    <cellStyle name="Total 2 6 4 2 12 4" xfId="55327"/>
    <cellStyle name="Total 2 6 4 2 12 5" xfId="55328"/>
    <cellStyle name="Total 2 6 4 2 13" xfId="55329"/>
    <cellStyle name="Total 2 6 4 2 13 2" xfId="55330"/>
    <cellStyle name="Total 2 6 4 2 13 3" xfId="55331"/>
    <cellStyle name="Total 2 6 4 2 13 4" xfId="55332"/>
    <cellStyle name="Total 2 6 4 2 13 5" xfId="55333"/>
    <cellStyle name="Total 2 6 4 2 14" xfId="55334"/>
    <cellStyle name="Total 2 6 4 2 14 2" xfId="55335"/>
    <cellStyle name="Total 2 6 4 2 14 3" xfId="55336"/>
    <cellStyle name="Total 2 6 4 2 14 4" xfId="55337"/>
    <cellStyle name="Total 2 6 4 2 14 5" xfId="55338"/>
    <cellStyle name="Total 2 6 4 2 15" xfId="55339"/>
    <cellStyle name="Total 2 6 4 2 15 2" xfId="55340"/>
    <cellStyle name="Total 2 6 4 2 15 3" xfId="55341"/>
    <cellStyle name="Total 2 6 4 2 15 4" xfId="55342"/>
    <cellStyle name="Total 2 6 4 2 15 5" xfId="55343"/>
    <cellStyle name="Total 2 6 4 2 16" xfId="55344"/>
    <cellStyle name="Total 2 6 4 2 16 2" xfId="55345"/>
    <cellStyle name="Total 2 6 4 2 16 3" xfId="55346"/>
    <cellStyle name="Total 2 6 4 2 16 4" xfId="55347"/>
    <cellStyle name="Total 2 6 4 2 16 5" xfId="55348"/>
    <cellStyle name="Total 2 6 4 2 17" xfId="55349"/>
    <cellStyle name="Total 2 6 4 2 17 2" xfId="55350"/>
    <cellStyle name="Total 2 6 4 2 17 3" xfId="55351"/>
    <cellStyle name="Total 2 6 4 2 17 4" xfId="55352"/>
    <cellStyle name="Total 2 6 4 2 17 5" xfId="55353"/>
    <cellStyle name="Total 2 6 4 2 18" xfId="55354"/>
    <cellStyle name="Total 2 6 4 2 18 2" xfId="55355"/>
    <cellStyle name="Total 2 6 4 2 18 3" xfId="55356"/>
    <cellStyle name="Total 2 6 4 2 18 4" xfId="55357"/>
    <cellStyle name="Total 2 6 4 2 18 5" xfId="55358"/>
    <cellStyle name="Total 2 6 4 2 19" xfId="55359"/>
    <cellStyle name="Total 2 6 4 2 2" xfId="55360"/>
    <cellStyle name="Total 2 6 4 2 2 2" xfId="55361"/>
    <cellStyle name="Total 2 6 4 2 2 2 2" xfId="55362"/>
    <cellStyle name="Total 2 6 4 2 2 2 3" xfId="55363"/>
    <cellStyle name="Total 2 6 4 2 2 2 4" xfId="55364"/>
    <cellStyle name="Total 2 6 4 2 2 2 5" xfId="55365"/>
    <cellStyle name="Total 2 6 4 2 2 2 6" xfId="55366"/>
    <cellStyle name="Total 2 6 4 2 2 2 7" xfId="55367"/>
    <cellStyle name="Total 2 6 4 2 2 3" xfId="55368"/>
    <cellStyle name="Total 2 6 4 2 2 4" xfId="55369"/>
    <cellStyle name="Total 2 6 4 2 2 5" xfId="55370"/>
    <cellStyle name="Total 2 6 4 2 3" xfId="55371"/>
    <cellStyle name="Total 2 6 4 2 3 2" xfId="55372"/>
    <cellStyle name="Total 2 6 4 2 3 2 2" xfId="55373"/>
    <cellStyle name="Total 2 6 4 2 3 2 3" xfId="55374"/>
    <cellStyle name="Total 2 6 4 2 3 2 4" xfId="55375"/>
    <cellStyle name="Total 2 6 4 2 3 2 5" xfId="55376"/>
    <cellStyle name="Total 2 6 4 2 3 2 6" xfId="55377"/>
    <cellStyle name="Total 2 6 4 2 3 2 7" xfId="55378"/>
    <cellStyle name="Total 2 6 4 2 3 3" xfId="55379"/>
    <cellStyle name="Total 2 6 4 2 3 4" xfId="55380"/>
    <cellStyle name="Total 2 6 4 2 3 5" xfId="55381"/>
    <cellStyle name="Total 2 6 4 2 4" xfId="55382"/>
    <cellStyle name="Total 2 6 4 2 4 2" xfId="55383"/>
    <cellStyle name="Total 2 6 4 2 4 2 2" xfId="55384"/>
    <cellStyle name="Total 2 6 4 2 4 2 3" xfId="55385"/>
    <cellStyle name="Total 2 6 4 2 4 2 4" xfId="55386"/>
    <cellStyle name="Total 2 6 4 2 4 2 5" xfId="55387"/>
    <cellStyle name="Total 2 6 4 2 4 2 6" xfId="55388"/>
    <cellStyle name="Total 2 6 4 2 4 2 7" xfId="55389"/>
    <cellStyle name="Total 2 6 4 2 4 3" xfId="55390"/>
    <cellStyle name="Total 2 6 4 2 4 4" xfId="55391"/>
    <cellStyle name="Total 2 6 4 2 4 5" xfId="55392"/>
    <cellStyle name="Total 2 6 4 2 5" xfId="55393"/>
    <cellStyle name="Total 2 6 4 2 5 2" xfId="55394"/>
    <cellStyle name="Total 2 6 4 2 5 3" xfId="55395"/>
    <cellStyle name="Total 2 6 4 2 5 4" xfId="55396"/>
    <cellStyle name="Total 2 6 4 2 5 5" xfId="55397"/>
    <cellStyle name="Total 2 6 4 2 5 6" xfId="55398"/>
    <cellStyle name="Total 2 6 4 2 5 7" xfId="55399"/>
    <cellStyle name="Total 2 6 4 2 5 8" xfId="55400"/>
    <cellStyle name="Total 2 6 4 2 6" xfId="55401"/>
    <cellStyle name="Total 2 6 4 2 6 2" xfId="55402"/>
    <cellStyle name="Total 2 6 4 2 6 3" xfId="55403"/>
    <cellStyle name="Total 2 6 4 2 6 4" xfId="55404"/>
    <cellStyle name="Total 2 6 4 2 6 5" xfId="55405"/>
    <cellStyle name="Total 2 6 4 2 6 6" xfId="55406"/>
    <cellStyle name="Total 2 6 4 2 6 7" xfId="55407"/>
    <cellStyle name="Total 2 6 4 2 7" xfId="55408"/>
    <cellStyle name="Total 2 6 4 2 7 2" xfId="55409"/>
    <cellStyle name="Total 2 6 4 2 7 3" xfId="55410"/>
    <cellStyle name="Total 2 6 4 2 7 4" xfId="55411"/>
    <cellStyle name="Total 2 6 4 2 7 5" xfId="55412"/>
    <cellStyle name="Total 2 6 4 2 8" xfId="55413"/>
    <cellStyle name="Total 2 6 4 2 8 2" xfId="55414"/>
    <cellStyle name="Total 2 6 4 2 8 3" xfId="55415"/>
    <cellStyle name="Total 2 6 4 2 8 4" xfId="55416"/>
    <cellStyle name="Total 2 6 4 2 8 5" xfId="55417"/>
    <cellStyle name="Total 2 6 4 2 9" xfId="55418"/>
    <cellStyle name="Total 2 6 4 2 9 2" xfId="55419"/>
    <cellStyle name="Total 2 6 4 2 9 3" xfId="55420"/>
    <cellStyle name="Total 2 6 4 2 9 4" xfId="55421"/>
    <cellStyle name="Total 2 6 4 2 9 5" xfId="55422"/>
    <cellStyle name="Total 2 6 4 3" xfId="55423"/>
    <cellStyle name="Total 2 6 4 3 10" xfId="55424"/>
    <cellStyle name="Total 2 6 4 3 2" xfId="55425"/>
    <cellStyle name="Total 2 6 4 3 2 2" xfId="55426"/>
    <cellStyle name="Total 2 6 4 3 2 2 2" xfId="55427"/>
    <cellStyle name="Total 2 6 4 3 2 2 3" xfId="55428"/>
    <cellStyle name="Total 2 6 4 3 2 2 4" xfId="55429"/>
    <cellStyle name="Total 2 6 4 3 2 2 5" xfId="55430"/>
    <cellStyle name="Total 2 6 4 3 2 2 6" xfId="55431"/>
    <cellStyle name="Total 2 6 4 3 2 2 7" xfId="55432"/>
    <cellStyle name="Total 2 6 4 3 2 3" xfId="55433"/>
    <cellStyle name="Total 2 6 4 3 2 4" xfId="55434"/>
    <cellStyle name="Total 2 6 4 3 3" xfId="55435"/>
    <cellStyle name="Total 2 6 4 3 3 2" xfId="55436"/>
    <cellStyle name="Total 2 6 4 3 3 2 2" xfId="55437"/>
    <cellStyle name="Total 2 6 4 3 3 2 3" xfId="55438"/>
    <cellStyle name="Total 2 6 4 3 3 2 4" xfId="55439"/>
    <cellStyle name="Total 2 6 4 3 3 2 5" xfId="55440"/>
    <cellStyle name="Total 2 6 4 3 3 2 6" xfId="55441"/>
    <cellStyle name="Total 2 6 4 3 3 2 7" xfId="55442"/>
    <cellStyle name="Total 2 6 4 3 3 3" xfId="55443"/>
    <cellStyle name="Total 2 6 4 3 3 4" xfId="55444"/>
    <cellStyle name="Total 2 6 4 3 4" xfId="55445"/>
    <cellStyle name="Total 2 6 4 3 4 2" xfId="55446"/>
    <cellStyle name="Total 2 6 4 3 4 2 2" xfId="55447"/>
    <cellStyle name="Total 2 6 4 3 4 2 3" xfId="55448"/>
    <cellStyle name="Total 2 6 4 3 4 2 4" xfId="55449"/>
    <cellStyle name="Total 2 6 4 3 4 2 5" xfId="55450"/>
    <cellStyle name="Total 2 6 4 3 4 2 6" xfId="55451"/>
    <cellStyle name="Total 2 6 4 3 4 2 7" xfId="55452"/>
    <cellStyle name="Total 2 6 4 3 4 3" xfId="55453"/>
    <cellStyle name="Total 2 6 4 3 4 4" xfId="55454"/>
    <cellStyle name="Total 2 6 4 3 5" xfId="55455"/>
    <cellStyle name="Total 2 6 4 3 5 2" xfId="55456"/>
    <cellStyle name="Total 2 6 4 3 5 3" xfId="55457"/>
    <cellStyle name="Total 2 6 4 3 5 4" xfId="55458"/>
    <cellStyle name="Total 2 6 4 3 5 5" xfId="55459"/>
    <cellStyle name="Total 2 6 4 3 5 6" xfId="55460"/>
    <cellStyle name="Total 2 6 4 3 5 7" xfId="55461"/>
    <cellStyle name="Total 2 6 4 3 5 8" xfId="55462"/>
    <cellStyle name="Total 2 6 4 3 6" xfId="55463"/>
    <cellStyle name="Total 2 6 4 3 6 2" xfId="55464"/>
    <cellStyle name="Total 2 6 4 3 6 3" xfId="55465"/>
    <cellStyle name="Total 2 6 4 3 6 4" xfId="55466"/>
    <cellStyle name="Total 2 6 4 3 6 5" xfId="55467"/>
    <cellStyle name="Total 2 6 4 3 6 6" xfId="55468"/>
    <cellStyle name="Total 2 6 4 3 6 7" xfId="55469"/>
    <cellStyle name="Total 2 6 4 3 7" xfId="55470"/>
    <cellStyle name="Total 2 6 4 3 8" xfId="55471"/>
    <cellStyle name="Total 2 6 4 3 9" xfId="55472"/>
    <cellStyle name="Total 2 6 4 4" xfId="55473"/>
    <cellStyle name="Total 2 6 4 4 2" xfId="55474"/>
    <cellStyle name="Total 2 6 4 4 2 2" xfId="55475"/>
    <cellStyle name="Total 2 6 4 4 2 3" xfId="55476"/>
    <cellStyle name="Total 2 6 4 4 2 4" xfId="55477"/>
    <cellStyle name="Total 2 6 4 4 2 5" xfId="55478"/>
    <cellStyle name="Total 2 6 4 4 2 6" xfId="55479"/>
    <cellStyle name="Total 2 6 4 4 2 7" xfId="55480"/>
    <cellStyle name="Total 2 6 4 4 3" xfId="55481"/>
    <cellStyle name="Total 2 6 4 4 4" xfId="55482"/>
    <cellStyle name="Total 2 6 4 4 5" xfId="55483"/>
    <cellStyle name="Total 2 6 4 5" xfId="55484"/>
    <cellStyle name="Total 2 6 4 5 2" xfId="55485"/>
    <cellStyle name="Total 2 6 4 5 2 2" xfId="55486"/>
    <cellStyle name="Total 2 6 4 5 2 3" xfId="55487"/>
    <cellStyle name="Total 2 6 4 5 2 4" xfId="55488"/>
    <cellStyle name="Total 2 6 4 5 2 5" xfId="55489"/>
    <cellStyle name="Total 2 6 4 5 2 6" xfId="55490"/>
    <cellStyle name="Total 2 6 4 5 2 7" xfId="55491"/>
    <cellStyle name="Total 2 6 4 5 3" xfId="55492"/>
    <cellStyle name="Total 2 6 4 5 4" xfId="55493"/>
    <cellStyle name="Total 2 6 4 5 5" xfId="55494"/>
    <cellStyle name="Total 2 6 4 6" xfId="55495"/>
    <cellStyle name="Total 2 6 4 6 2" xfId="55496"/>
    <cellStyle name="Total 2 6 4 6 2 2" xfId="55497"/>
    <cellStyle name="Total 2 6 4 6 2 3" xfId="55498"/>
    <cellStyle name="Total 2 6 4 6 2 4" xfId="55499"/>
    <cellStyle name="Total 2 6 4 6 2 5" xfId="55500"/>
    <cellStyle name="Total 2 6 4 6 2 6" xfId="55501"/>
    <cellStyle name="Total 2 6 4 6 2 7" xfId="55502"/>
    <cellStyle name="Total 2 6 4 6 3" xfId="55503"/>
    <cellStyle name="Total 2 6 4 6 4" xfId="55504"/>
    <cellStyle name="Total 2 6 4 6 5" xfId="55505"/>
    <cellStyle name="Total 2 6 4 7" xfId="55506"/>
    <cellStyle name="Total 2 6 4 7 2" xfId="55507"/>
    <cellStyle name="Total 2 6 4 7 2 2" xfId="55508"/>
    <cellStyle name="Total 2 6 4 7 2 3" xfId="55509"/>
    <cellStyle name="Total 2 6 4 7 2 4" xfId="55510"/>
    <cellStyle name="Total 2 6 4 7 2 5" xfId="55511"/>
    <cellStyle name="Total 2 6 4 7 2 6" xfId="55512"/>
    <cellStyle name="Total 2 6 4 7 2 7" xfId="55513"/>
    <cellStyle name="Total 2 6 4 7 3" xfId="55514"/>
    <cellStyle name="Total 2 6 4 7 4" xfId="55515"/>
    <cellStyle name="Total 2 6 4 7 5" xfId="55516"/>
    <cellStyle name="Total 2 6 4 8" xfId="55517"/>
    <cellStyle name="Total 2 6 4 8 2" xfId="55518"/>
    <cellStyle name="Total 2 6 4 8 3" xfId="55519"/>
    <cellStyle name="Total 2 6 4 8 4" xfId="55520"/>
    <cellStyle name="Total 2 6 4 8 5" xfId="55521"/>
    <cellStyle name="Total 2 6 4 8 6" xfId="55522"/>
    <cellStyle name="Total 2 6 4 8 7" xfId="55523"/>
    <cellStyle name="Total 2 6 4 8 8" xfId="55524"/>
    <cellStyle name="Total 2 6 4 9" xfId="55525"/>
    <cellStyle name="Total 2 6 4 9 2" xfId="55526"/>
    <cellStyle name="Total 2 6 4 9 3" xfId="55527"/>
    <cellStyle name="Total 2 6 4 9 4" xfId="55528"/>
    <cellStyle name="Total 2 6 4 9 5" xfId="55529"/>
    <cellStyle name="Total 2 6 4 9 6" xfId="55530"/>
    <cellStyle name="Total 2 6 4 9 7" xfId="55531"/>
    <cellStyle name="Total 2 6 5" xfId="55532"/>
    <cellStyle name="Total 2 6 5 10" xfId="55533"/>
    <cellStyle name="Total 2 6 5 10 2" xfId="55534"/>
    <cellStyle name="Total 2 6 5 10 3" xfId="55535"/>
    <cellStyle name="Total 2 6 5 10 4" xfId="55536"/>
    <cellStyle name="Total 2 6 5 10 5" xfId="55537"/>
    <cellStyle name="Total 2 6 5 11" xfId="55538"/>
    <cellStyle name="Total 2 6 5 11 2" xfId="55539"/>
    <cellStyle name="Total 2 6 5 11 3" xfId="55540"/>
    <cellStyle name="Total 2 6 5 11 4" xfId="55541"/>
    <cellStyle name="Total 2 6 5 11 5" xfId="55542"/>
    <cellStyle name="Total 2 6 5 12" xfId="55543"/>
    <cellStyle name="Total 2 6 5 12 2" xfId="55544"/>
    <cellStyle name="Total 2 6 5 12 3" xfId="55545"/>
    <cellStyle name="Total 2 6 5 12 4" xfId="55546"/>
    <cellStyle name="Total 2 6 5 12 5" xfId="55547"/>
    <cellStyle name="Total 2 6 5 13" xfId="55548"/>
    <cellStyle name="Total 2 6 5 13 2" xfId="55549"/>
    <cellStyle name="Total 2 6 5 13 3" xfId="55550"/>
    <cellStyle name="Total 2 6 5 13 4" xfId="55551"/>
    <cellStyle name="Total 2 6 5 13 5" xfId="55552"/>
    <cellStyle name="Total 2 6 5 14" xfId="55553"/>
    <cellStyle name="Total 2 6 5 14 2" xfId="55554"/>
    <cellStyle name="Total 2 6 5 14 3" xfId="55555"/>
    <cellStyle name="Total 2 6 5 14 4" xfId="55556"/>
    <cellStyle name="Total 2 6 5 14 5" xfId="55557"/>
    <cellStyle name="Total 2 6 5 15" xfId="55558"/>
    <cellStyle name="Total 2 6 5 15 2" xfId="55559"/>
    <cellStyle name="Total 2 6 5 15 3" xfId="55560"/>
    <cellStyle name="Total 2 6 5 15 4" xfId="55561"/>
    <cellStyle name="Total 2 6 5 15 5" xfId="55562"/>
    <cellStyle name="Total 2 6 5 16" xfId="55563"/>
    <cellStyle name="Total 2 6 5 16 2" xfId="55564"/>
    <cellStyle name="Total 2 6 5 16 3" xfId="55565"/>
    <cellStyle name="Total 2 6 5 16 4" xfId="55566"/>
    <cellStyle name="Total 2 6 5 16 5" xfId="55567"/>
    <cellStyle name="Total 2 6 5 17" xfId="55568"/>
    <cellStyle name="Total 2 6 5 17 2" xfId="55569"/>
    <cellStyle name="Total 2 6 5 17 3" xfId="55570"/>
    <cellStyle name="Total 2 6 5 17 4" xfId="55571"/>
    <cellStyle name="Total 2 6 5 17 5" xfId="55572"/>
    <cellStyle name="Total 2 6 5 18" xfId="55573"/>
    <cellStyle name="Total 2 6 5 18 2" xfId="55574"/>
    <cellStyle name="Total 2 6 5 18 3" xfId="55575"/>
    <cellStyle name="Total 2 6 5 18 4" xfId="55576"/>
    <cellStyle name="Total 2 6 5 18 5" xfId="55577"/>
    <cellStyle name="Total 2 6 5 19" xfId="55578"/>
    <cellStyle name="Total 2 6 5 2" xfId="55579"/>
    <cellStyle name="Total 2 6 5 2 10" xfId="55580"/>
    <cellStyle name="Total 2 6 5 2 10 2" xfId="55581"/>
    <cellStyle name="Total 2 6 5 2 10 3" xfId="55582"/>
    <cellStyle name="Total 2 6 5 2 10 4" xfId="55583"/>
    <cellStyle name="Total 2 6 5 2 10 5" xfId="55584"/>
    <cellStyle name="Total 2 6 5 2 11" xfId="55585"/>
    <cellStyle name="Total 2 6 5 2 11 2" xfId="55586"/>
    <cellStyle name="Total 2 6 5 2 11 3" xfId="55587"/>
    <cellStyle name="Total 2 6 5 2 11 4" xfId="55588"/>
    <cellStyle name="Total 2 6 5 2 11 5" xfId="55589"/>
    <cellStyle name="Total 2 6 5 2 12" xfId="55590"/>
    <cellStyle name="Total 2 6 5 2 12 2" xfId="55591"/>
    <cellStyle name="Total 2 6 5 2 12 3" xfId="55592"/>
    <cellStyle name="Total 2 6 5 2 12 4" xfId="55593"/>
    <cellStyle name="Total 2 6 5 2 12 5" xfId="55594"/>
    <cellStyle name="Total 2 6 5 2 13" xfId="55595"/>
    <cellStyle name="Total 2 6 5 2 13 2" xfId="55596"/>
    <cellStyle name="Total 2 6 5 2 13 3" xfId="55597"/>
    <cellStyle name="Total 2 6 5 2 13 4" xfId="55598"/>
    <cellStyle name="Total 2 6 5 2 13 5" xfId="55599"/>
    <cellStyle name="Total 2 6 5 2 14" xfId="55600"/>
    <cellStyle name="Total 2 6 5 2 14 2" xfId="55601"/>
    <cellStyle name="Total 2 6 5 2 14 3" xfId="55602"/>
    <cellStyle name="Total 2 6 5 2 14 4" xfId="55603"/>
    <cellStyle name="Total 2 6 5 2 14 5" xfId="55604"/>
    <cellStyle name="Total 2 6 5 2 15" xfId="55605"/>
    <cellStyle name="Total 2 6 5 2 15 2" xfId="55606"/>
    <cellStyle name="Total 2 6 5 2 15 3" xfId="55607"/>
    <cellStyle name="Total 2 6 5 2 15 4" xfId="55608"/>
    <cellStyle name="Total 2 6 5 2 15 5" xfId="55609"/>
    <cellStyle name="Total 2 6 5 2 16" xfId="55610"/>
    <cellStyle name="Total 2 6 5 2 16 2" xfId="55611"/>
    <cellStyle name="Total 2 6 5 2 16 3" xfId="55612"/>
    <cellStyle name="Total 2 6 5 2 16 4" xfId="55613"/>
    <cellStyle name="Total 2 6 5 2 16 5" xfId="55614"/>
    <cellStyle name="Total 2 6 5 2 17" xfId="55615"/>
    <cellStyle name="Total 2 6 5 2 17 2" xfId="55616"/>
    <cellStyle name="Total 2 6 5 2 17 3" xfId="55617"/>
    <cellStyle name="Total 2 6 5 2 17 4" xfId="55618"/>
    <cellStyle name="Total 2 6 5 2 17 5" xfId="55619"/>
    <cellStyle name="Total 2 6 5 2 18" xfId="55620"/>
    <cellStyle name="Total 2 6 5 2 18 2" xfId="55621"/>
    <cellStyle name="Total 2 6 5 2 18 3" xfId="55622"/>
    <cellStyle name="Total 2 6 5 2 18 4" xfId="55623"/>
    <cellStyle name="Total 2 6 5 2 18 5" xfId="55624"/>
    <cellStyle name="Total 2 6 5 2 19" xfId="55625"/>
    <cellStyle name="Total 2 6 5 2 2" xfId="55626"/>
    <cellStyle name="Total 2 6 5 2 2 2" xfId="55627"/>
    <cellStyle name="Total 2 6 5 2 2 2 2" xfId="55628"/>
    <cellStyle name="Total 2 6 5 2 2 2 3" xfId="55629"/>
    <cellStyle name="Total 2 6 5 2 2 2 4" xfId="55630"/>
    <cellStyle name="Total 2 6 5 2 2 2 5" xfId="55631"/>
    <cellStyle name="Total 2 6 5 2 2 2 6" xfId="55632"/>
    <cellStyle name="Total 2 6 5 2 2 2 7" xfId="55633"/>
    <cellStyle name="Total 2 6 5 2 2 3" xfId="55634"/>
    <cellStyle name="Total 2 6 5 2 2 4" xfId="55635"/>
    <cellStyle name="Total 2 6 5 2 2 5" xfId="55636"/>
    <cellStyle name="Total 2 6 5 2 3" xfId="55637"/>
    <cellStyle name="Total 2 6 5 2 3 2" xfId="55638"/>
    <cellStyle name="Total 2 6 5 2 3 2 2" xfId="55639"/>
    <cellStyle name="Total 2 6 5 2 3 2 3" xfId="55640"/>
    <cellStyle name="Total 2 6 5 2 3 2 4" xfId="55641"/>
    <cellStyle name="Total 2 6 5 2 3 2 5" xfId="55642"/>
    <cellStyle name="Total 2 6 5 2 3 2 6" xfId="55643"/>
    <cellStyle name="Total 2 6 5 2 3 2 7" xfId="55644"/>
    <cellStyle name="Total 2 6 5 2 3 3" xfId="55645"/>
    <cellStyle name="Total 2 6 5 2 3 4" xfId="55646"/>
    <cellStyle name="Total 2 6 5 2 3 5" xfId="55647"/>
    <cellStyle name="Total 2 6 5 2 4" xfId="55648"/>
    <cellStyle name="Total 2 6 5 2 4 2" xfId="55649"/>
    <cellStyle name="Total 2 6 5 2 4 2 2" xfId="55650"/>
    <cellStyle name="Total 2 6 5 2 4 2 3" xfId="55651"/>
    <cellStyle name="Total 2 6 5 2 4 2 4" xfId="55652"/>
    <cellStyle name="Total 2 6 5 2 4 2 5" xfId="55653"/>
    <cellStyle name="Total 2 6 5 2 4 2 6" xfId="55654"/>
    <cellStyle name="Total 2 6 5 2 4 2 7" xfId="55655"/>
    <cellStyle name="Total 2 6 5 2 4 3" xfId="55656"/>
    <cellStyle name="Total 2 6 5 2 4 4" xfId="55657"/>
    <cellStyle name="Total 2 6 5 2 4 5" xfId="55658"/>
    <cellStyle name="Total 2 6 5 2 5" xfId="55659"/>
    <cellStyle name="Total 2 6 5 2 5 2" xfId="55660"/>
    <cellStyle name="Total 2 6 5 2 5 3" xfId="55661"/>
    <cellStyle name="Total 2 6 5 2 5 4" xfId="55662"/>
    <cellStyle name="Total 2 6 5 2 5 5" xfId="55663"/>
    <cellStyle name="Total 2 6 5 2 5 6" xfId="55664"/>
    <cellStyle name="Total 2 6 5 2 5 7" xfId="55665"/>
    <cellStyle name="Total 2 6 5 2 5 8" xfId="55666"/>
    <cellStyle name="Total 2 6 5 2 6" xfId="55667"/>
    <cellStyle name="Total 2 6 5 2 6 2" xfId="55668"/>
    <cellStyle name="Total 2 6 5 2 6 3" xfId="55669"/>
    <cellStyle name="Total 2 6 5 2 6 4" xfId="55670"/>
    <cellStyle name="Total 2 6 5 2 6 5" xfId="55671"/>
    <cellStyle name="Total 2 6 5 2 6 6" xfId="55672"/>
    <cellStyle name="Total 2 6 5 2 6 7" xfId="55673"/>
    <cellStyle name="Total 2 6 5 2 7" xfId="55674"/>
    <cellStyle name="Total 2 6 5 2 7 2" xfId="55675"/>
    <cellStyle name="Total 2 6 5 2 7 3" xfId="55676"/>
    <cellStyle name="Total 2 6 5 2 7 4" xfId="55677"/>
    <cellStyle name="Total 2 6 5 2 7 5" xfId="55678"/>
    <cellStyle name="Total 2 6 5 2 8" xfId="55679"/>
    <cellStyle name="Total 2 6 5 2 8 2" xfId="55680"/>
    <cellStyle name="Total 2 6 5 2 8 3" xfId="55681"/>
    <cellStyle name="Total 2 6 5 2 8 4" xfId="55682"/>
    <cellStyle name="Total 2 6 5 2 8 5" xfId="55683"/>
    <cellStyle name="Total 2 6 5 2 9" xfId="55684"/>
    <cellStyle name="Total 2 6 5 2 9 2" xfId="55685"/>
    <cellStyle name="Total 2 6 5 2 9 3" xfId="55686"/>
    <cellStyle name="Total 2 6 5 2 9 4" xfId="55687"/>
    <cellStyle name="Total 2 6 5 2 9 5" xfId="55688"/>
    <cellStyle name="Total 2 6 5 3" xfId="55689"/>
    <cellStyle name="Total 2 6 5 3 10" xfId="55690"/>
    <cellStyle name="Total 2 6 5 3 2" xfId="55691"/>
    <cellStyle name="Total 2 6 5 3 2 2" xfId="55692"/>
    <cellStyle name="Total 2 6 5 3 2 2 2" xfId="55693"/>
    <cellStyle name="Total 2 6 5 3 2 2 3" xfId="55694"/>
    <cellStyle name="Total 2 6 5 3 2 2 4" xfId="55695"/>
    <cellStyle name="Total 2 6 5 3 2 2 5" xfId="55696"/>
    <cellStyle name="Total 2 6 5 3 2 2 6" xfId="55697"/>
    <cellStyle name="Total 2 6 5 3 2 2 7" xfId="55698"/>
    <cellStyle name="Total 2 6 5 3 2 3" xfId="55699"/>
    <cellStyle name="Total 2 6 5 3 2 4" xfId="55700"/>
    <cellStyle name="Total 2 6 5 3 3" xfId="55701"/>
    <cellStyle name="Total 2 6 5 3 3 2" xfId="55702"/>
    <cellStyle name="Total 2 6 5 3 3 2 2" xfId="55703"/>
    <cellStyle name="Total 2 6 5 3 3 2 3" xfId="55704"/>
    <cellStyle name="Total 2 6 5 3 3 2 4" xfId="55705"/>
    <cellStyle name="Total 2 6 5 3 3 2 5" xfId="55706"/>
    <cellStyle name="Total 2 6 5 3 3 2 6" xfId="55707"/>
    <cellStyle name="Total 2 6 5 3 3 2 7" xfId="55708"/>
    <cellStyle name="Total 2 6 5 3 3 3" xfId="55709"/>
    <cellStyle name="Total 2 6 5 3 3 4" xfId="55710"/>
    <cellStyle name="Total 2 6 5 3 4" xfId="55711"/>
    <cellStyle name="Total 2 6 5 3 4 2" xfId="55712"/>
    <cellStyle name="Total 2 6 5 3 4 2 2" xfId="55713"/>
    <cellStyle name="Total 2 6 5 3 4 2 3" xfId="55714"/>
    <cellStyle name="Total 2 6 5 3 4 2 4" xfId="55715"/>
    <cellStyle name="Total 2 6 5 3 4 2 5" xfId="55716"/>
    <cellStyle name="Total 2 6 5 3 4 2 6" xfId="55717"/>
    <cellStyle name="Total 2 6 5 3 4 2 7" xfId="55718"/>
    <cellStyle name="Total 2 6 5 3 4 3" xfId="55719"/>
    <cellStyle name="Total 2 6 5 3 4 4" xfId="55720"/>
    <cellStyle name="Total 2 6 5 3 5" xfId="55721"/>
    <cellStyle name="Total 2 6 5 3 5 2" xfId="55722"/>
    <cellStyle name="Total 2 6 5 3 5 3" xfId="55723"/>
    <cellStyle name="Total 2 6 5 3 5 4" xfId="55724"/>
    <cellStyle name="Total 2 6 5 3 5 5" xfId="55725"/>
    <cellStyle name="Total 2 6 5 3 5 6" xfId="55726"/>
    <cellStyle name="Total 2 6 5 3 5 7" xfId="55727"/>
    <cellStyle name="Total 2 6 5 3 5 8" xfId="55728"/>
    <cellStyle name="Total 2 6 5 3 6" xfId="55729"/>
    <cellStyle name="Total 2 6 5 3 6 2" xfId="55730"/>
    <cellStyle name="Total 2 6 5 3 6 3" xfId="55731"/>
    <cellStyle name="Total 2 6 5 3 6 4" xfId="55732"/>
    <cellStyle name="Total 2 6 5 3 6 5" xfId="55733"/>
    <cellStyle name="Total 2 6 5 3 6 6" xfId="55734"/>
    <cellStyle name="Total 2 6 5 3 6 7" xfId="55735"/>
    <cellStyle name="Total 2 6 5 3 7" xfId="55736"/>
    <cellStyle name="Total 2 6 5 3 8" xfId="55737"/>
    <cellStyle name="Total 2 6 5 3 9" xfId="55738"/>
    <cellStyle name="Total 2 6 5 4" xfId="55739"/>
    <cellStyle name="Total 2 6 5 4 2" xfId="55740"/>
    <cellStyle name="Total 2 6 5 4 2 2" xfId="55741"/>
    <cellStyle name="Total 2 6 5 4 2 3" xfId="55742"/>
    <cellStyle name="Total 2 6 5 4 2 4" xfId="55743"/>
    <cellStyle name="Total 2 6 5 4 2 5" xfId="55744"/>
    <cellStyle name="Total 2 6 5 4 2 6" xfId="55745"/>
    <cellStyle name="Total 2 6 5 4 2 7" xfId="55746"/>
    <cellStyle name="Total 2 6 5 4 3" xfId="55747"/>
    <cellStyle name="Total 2 6 5 4 4" xfId="55748"/>
    <cellStyle name="Total 2 6 5 4 5" xfId="55749"/>
    <cellStyle name="Total 2 6 5 5" xfId="55750"/>
    <cellStyle name="Total 2 6 5 5 2" xfId="55751"/>
    <cellStyle name="Total 2 6 5 5 2 2" xfId="55752"/>
    <cellStyle name="Total 2 6 5 5 2 3" xfId="55753"/>
    <cellStyle name="Total 2 6 5 5 2 4" xfId="55754"/>
    <cellStyle name="Total 2 6 5 5 2 5" xfId="55755"/>
    <cellStyle name="Total 2 6 5 5 2 6" xfId="55756"/>
    <cellStyle name="Total 2 6 5 5 2 7" xfId="55757"/>
    <cellStyle name="Total 2 6 5 5 3" xfId="55758"/>
    <cellStyle name="Total 2 6 5 5 4" xfId="55759"/>
    <cellStyle name="Total 2 6 5 5 5" xfId="55760"/>
    <cellStyle name="Total 2 6 5 6" xfId="55761"/>
    <cellStyle name="Total 2 6 5 6 2" xfId="55762"/>
    <cellStyle name="Total 2 6 5 6 2 2" xfId="55763"/>
    <cellStyle name="Total 2 6 5 6 2 3" xfId="55764"/>
    <cellStyle name="Total 2 6 5 6 2 4" xfId="55765"/>
    <cellStyle name="Total 2 6 5 6 2 5" xfId="55766"/>
    <cellStyle name="Total 2 6 5 6 2 6" xfId="55767"/>
    <cellStyle name="Total 2 6 5 6 2 7" xfId="55768"/>
    <cellStyle name="Total 2 6 5 6 3" xfId="55769"/>
    <cellStyle name="Total 2 6 5 6 4" xfId="55770"/>
    <cellStyle name="Total 2 6 5 6 5" xfId="55771"/>
    <cellStyle name="Total 2 6 5 7" xfId="55772"/>
    <cellStyle name="Total 2 6 5 7 2" xfId="55773"/>
    <cellStyle name="Total 2 6 5 7 2 2" xfId="55774"/>
    <cellStyle name="Total 2 6 5 7 2 3" xfId="55775"/>
    <cellStyle name="Total 2 6 5 7 2 4" xfId="55776"/>
    <cellStyle name="Total 2 6 5 7 2 5" xfId="55777"/>
    <cellStyle name="Total 2 6 5 7 2 6" xfId="55778"/>
    <cellStyle name="Total 2 6 5 7 2 7" xfId="55779"/>
    <cellStyle name="Total 2 6 5 7 3" xfId="55780"/>
    <cellStyle name="Total 2 6 5 7 4" xfId="55781"/>
    <cellStyle name="Total 2 6 5 7 5" xfId="55782"/>
    <cellStyle name="Total 2 6 5 8" xfId="55783"/>
    <cellStyle name="Total 2 6 5 8 2" xfId="55784"/>
    <cellStyle name="Total 2 6 5 8 3" xfId="55785"/>
    <cellStyle name="Total 2 6 5 8 4" xfId="55786"/>
    <cellStyle name="Total 2 6 5 8 5" xfId="55787"/>
    <cellStyle name="Total 2 6 5 8 6" xfId="55788"/>
    <cellStyle name="Total 2 6 5 8 7" xfId="55789"/>
    <cellStyle name="Total 2 6 5 8 8" xfId="55790"/>
    <cellStyle name="Total 2 6 5 9" xfId="55791"/>
    <cellStyle name="Total 2 6 5 9 2" xfId="55792"/>
    <cellStyle name="Total 2 6 5 9 3" xfId="55793"/>
    <cellStyle name="Total 2 6 5 9 4" xfId="55794"/>
    <cellStyle name="Total 2 6 5 9 5" xfId="55795"/>
    <cellStyle name="Total 2 6 5 9 6" xfId="55796"/>
    <cellStyle name="Total 2 6 5 9 7" xfId="55797"/>
    <cellStyle name="Total 2 6 6" xfId="55798"/>
    <cellStyle name="Total 2 6 6 10" xfId="55799"/>
    <cellStyle name="Total 2 6 6 10 2" xfId="55800"/>
    <cellStyle name="Total 2 6 6 10 3" xfId="55801"/>
    <cellStyle name="Total 2 6 6 10 4" xfId="55802"/>
    <cellStyle name="Total 2 6 6 10 5" xfId="55803"/>
    <cellStyle name="Total 2 6 6 11" xfId="55804"/>
    <cellStyle name="Total 2 6 6 11 2" xfId="55805"/>
    <cellStyle name="Total 2 6 6 11 3" xfId="55806"/>
    <cellStyle name="Total 2 6 6 11 4" xfId="55807"/>
    <cellStyle name="Total 2 6 6 11 5" xfId="55808"/>
    <cellStyle name="Total 2 6 6 12" xfId="55809"/>
    <cellStyle name="Total 2 6 6 12 2" xfId="55810"/>
    <cellStyle name="Total 2 6 6 12 3" xfId="55811"/>
    <cellStyle name="Total 2 6 6 12 4" xfId="55812"/>
    <cellStyle name="Total 2 6 6 12 5" xfId="55813"/>
    <cellStyle name="Total 2 6 6 13" xfId="55814"/>
    <cellStyle name="Total 2 6 6 13 2" xfId="55815"/>
    <cellStyle name="Total 2 6 6 13 3" xfId="55816"/>
    <cellStyle name="Total 2 6 6 13 4" xfId="55817"/>
    <cellStyle name="Total 2 6 6 13 5" xfId="55818"/>
    <cellStyle name="Total 2 6 6 14" xfId="55819"/>
    <cellStyle name="Total 2 6 6 14 2" xfId="55820"/>
    <cellStyle name="Total 2 6 6 14 3" xfId="55821"/>
    <cellStyle name="Total 2 6 6 14 4" xfId="55822"/>
    <cellStyle name="Total 2 6 6 14 5" xfId="55823"/>
    <cellStyle name="Total 2 6 6 15" xfId="55824"/>
    <cellStyle name="Total 2 6 6 15 2" xfId="55825"/>
    <cellStyle name="Total 2 6 6 15 3" xfId="55826"/>
    <cellStyle name="Total 2 6 6 15 4" xfId="55827"/>
    <cellStyle name="Total 2 6 6 15 5" xfId="55828"/>
    <cellStyle name="Total 2 6 6 16" xfId="55829"/>
    <cellStyle name="Total 2 6 6 16 2" xfId="55830"/>
    <cellStyle name="Total 2 6 6 16 3" xfId="55831"/>
    <cellStyle name="Total 2 6 6 16 4" xfId="55832"/>
    <cellStyle name="Total 2 6 6 16 5" xfId="55833"/>
    <cellStyle name="Total 2 6 6 17" xfId="55834"/>
    <cellStyle name="Total 2 6 6 17 2" xfId="55835"/>
    <cellStyle name="Total 2 6 6 17 3" xfId="55836"/>
    <cellStyle name="Total 2 6 6 17 4" xfId="55837"/>
    <cellStyle name="Total 2 6 6 17 5" xfId="55838"/>
    <cellStyle name="Total 2 6 6 18" xfId="55839"/>
    <cellStyle name="Total 2 6 6 18 2" xfId="55840"/>
    <cellStyle name="Total 2 6 6 18 3" xfId="55841"/>
    <cellStyle name="Total 2 6 6 18 4" xfId="55842"/>
    <cellStyle name="Total 2 6 6 18 5" xfId="55843"/>
    <cellStyle name="Total 2 6 6 19" xfId="55844"/>
    <cellStyle name="Total 2 6 6 2" xfId="55845"/>
    <cellStyle name="Total 2 6 6 2 2" xfId="55846"/>
    <cellStyle name="Total 2 6 6 2 2 2" xfId="55847"/>
    <cellStyle name="Total 2 6 6 2 2 3" xfId="55848"/>
    <cellStyle name="Total 2 6 6 2 2 4" xfId="55849"/>
    <cellStyle name="Total 2 6 6 2 2 5" xfId="55850"/>
    <cellStyle name="Total 2 6 6 2 2 6" xfId="55851"/>
    <cellStyle name="Total 2 6 6 2 2 7" xfId="55852"/>
    <cellStyle name="Total 2 6 6 2 3" xfId="55853"/>
    <cellStyle name="Total 2 6 6 2 4" xfId="55854"/>
    <cellStyle name="Total 2 6 6 2 5" xfId="55855"/>
    <cellStyle name="Total 2 6 6 3" xfId="55856"/>
    <cellStyle name="Total 2 6 6 3 2" xfId="55857"/>
    <cellStyle name="Total 2 6 6 3 2 2" xfId="55858"/>
    <cellStyle name="Total 2 6 6 3 2 3" xfId="55859"/>
    <cellStyle name="Total 2 6 6 3 2 4" xfId="55860"/>
    <cellStyle name="Total 2 6 6 3 2 5" xfId="55861"/>
    <cellStyle name="Total 2 6 6 3 2 6" xfId="55862"/>
    <cellStyle name="Total 2 6 6 3 2 7" xfId="55863"/>
    <cellStyle name="Total 2 6 6 3 3" xfId="55864"/>
    <cellStyle name="Total 2 6 6 3 4" xfId="55865"/>
    <cellStyle name="Total 2 6 6 3 5" xfId="55866"/>
    <cellStyle name="Total 2 6 6 4" xfId="55867"/>
    <cellStyle name="Total 2 6 6 4 2" xfId="55868"/>
    <cellStyle name="Total 2 6 6 4 2 2" xfId="55869"/>
    <cellStyle name="Total 2 6 6 4 2 3" xfId="55870"/>
    <cellStyle name="Total 2 6 6 4 2 4" xfId="55871"/>
    <cellStyle name="Total 2 6 6 4 2 5" xfId="55872"/>
    <cellStyle name="Total 2 6 6 4 2 6" xfId="55873"/>
    <cellStyle name="Total 2 6 6 4 2 7" xfId="55874"/>
    <cellStyle name="Total 2 6 6 4 3" xfId="55875"/>
    <cellStyle name="Total 2 6 6 4 4" xfId="55876"/>
    <cellStyle name="Total 2 6 6 4 5" xfId="55877"/>
    <cellStyle name="Total 2 6 6 5" xfId="55878"/>
    <cellStyle name="Total 2 6 6 5 2" xfId="55879"/>
    <cellStyle name="Total 2 6 6 5 3" xfId="55880"/>
    <cellStyle name="Total 2 6 6 5 4" xfId="55881"/>
    <cellStyle name="Total 2 6 6 5 5" xfId="55882"/>
    <cellStyle name="Total 2 6 6 5 6" xfId="55883"/>
    <cellStyle name="Total 2 6 6 5 7" xfId="55884"/>
    <cellStyle name="Total 2 6 6 5 8" xfId="55885"/>
    <cellStyle name="Total 2 6 6 6" xfId="55886"/>
    <cellStyle name="Total 2 6 6 6 2" xfId="55887"/>
    <cellStyle name="Total 2 6 6 6 3" xfId="55888"/>
    <cellStyle name="Total 2 6 6 6 4" xfId="55889"/>
    <cellStyle name="Total 2 6 6 6 5" xfId="55890"/>
    <cellStyle name="Total 2 6 6 6 6" xfId="55891"/>
    <cellStyle name="Total 2 6 6 6 7" xfId="55892"/>
    <cellStyle name="Total 2 6 6 7" xfId="55893"/>
    <cellStyle name="Total 2 6 6 7 2" xfId="55894"/>
    <cellStyle name="Total 2 6 6 7 3" xfId="55895"/>
    <cellStyle name="Total 2 6 6 7 4" xfId="55896"/>
    <cellStyle name="Total 2 6 6 7 5" xfId="55897"/>
    <cellStyle name="Total 2 6 6 8" xfId="55898"/>
    <cellStyle name="Total 2 6 6 8 2" xfId="55899"/>
    <cellStyle name="Total 2 6 6 8 3" xfId="55900"/>
    <cellStyle name="Total 2 6 6 8 4" xfId="55901"/>
    <cellStyle name="Total 2 6 6 8 5" xfId="55902"/>
    <cellStyle name="Total 2 6 6 9" xfId="55903"/>
    <cellStyle name="Total 2 6 6 9 2" xfId="55904"/>
    <cellStyle name="Total 2 6 6 9 3" xfId="55905"/>
    <cellStyle name="Total 2 6 6 9 4" xfId="55906"/>
    <cellStyle name="Total 2 6 6 9 5" xfId="55907"/>
    <cellStyle name="Total 2 6 7" xfId="55908"/>
    <cellStyle name="Total 2 6 7 10" xfId="55909"/>
    <cellStyle name="Total 2 6 7 2" xfId="55910"/>
    <cellStyle name="Total 2 6 7 2 2" xfId="55911"/>
    <cellStyle name="Total 2 6 7 2 2 2" xfId="55912"/>
    <cellStyle name="Total 2 6 7 2 2 3" xfId="55913"/>
    <cellStyle name="Total 2 6 7 2 2 4" xfId="55914"/>
    <cellStyle name="Total 2 6 7 2 2 5" xfId="55915"/>
    <cellStyle name="Total 2 6 7 2 2 6" xfId="55916"/>
    <cellStyle name="Total 2 6 7 2 2 7" xfId="55917"/>
    <cellStyle name="Total 2 6 7 2 3" xfId="55918"/>
    <cellStyle name="Total 2 6 7 2 4" xfId="55919"/>
    <cellStyle name="Total 2 6 7 3" xfId="55920"/>
    <cellStyle name="Total 2 6 7 3 2" xfId="55921"/>
    <cellStyle name="Total 2 6 7 3 2 2" xfId="55922"/>
    <cellStyle name="Total 2 6 7 3 2 3" xfId="55923"/>
    <cellStyle name="Total 2 6 7 3 2 4" xfId="55924"/>
    <cellStyle name="Total 2 6 7 3 2 5" xfId="55925"/>
    <cellStyle name="Total 2 6 7 3 2 6" xfId="55926"/>
    <cellStyle name="Total 2 6 7 3 2 7" xfId="55927"/>
    <cellStyle name="Total 2 6 7 3 3" xfId="55928"/>
    <cellStyle name="Total 2 6 7 3 4" xfId="55929"/>
    <cellStyle name="Total 2 6 7 4" xfId="55930"/>
    <cellStyle name="Total 2 6 7 4 2" xfId="55931"/>
    <cellStyle name="Total 2 6 7 4 2 2" xfId="55932"/>
    <cellStyle name="Total 2 6 7 4 2 3" xfId="55933"/>
    <cellStyle name="Total 2 6 7 4 2 4" xfId="55934"/>
    <cellStyle name="Total 2 6 7 4 2 5" xfId="55935"/>
    <cellStyle name="Total 2 6 7 4 2 6" xfId="55936"/>
    <cellStyle name="Total 2 6 7 4 2 7" xfId="55937"/>
    <cellStyle name="Total 2 6 7 4 3" xfId="55938"/>
    <cellStyle name="Total 2 6 7 4 4" xfId="55939"/>
    <cellStyle name="Total 2 6 7 5" xfId="55940"/>
    <cellStyle name="Total 2 6 7 5 2" xfId="55941"/>
    <cellStyle name="Total 2 6 7 5 3" xfId="55942"/>
    <cellStyle name="Total 2 6 7 5 4" xfId="55943"/>
    <cellStyle name="Total 2 6 7 5 5" xfId="55944"/>
    <cellStyle name="Total 2 6 7 5 6" xfId="55945"/>
    <cellStyle name="Total 2 6 7 5 7" xfId="55946"/>
    <cellStyle name="Total 2 6 7 5 8" xfId="55947"/>
    <cellStyle name="Total 2 6 7 6" xfId="55948"/>
    <cellStyle name="Total 2 6 7 6 2" xfId="55949"/>
    <cellStyle name="Total 2 6 7 6 3" xfId="55950"/>
    <cellStyle name="Total 2 6 7 6 4" xfId="55951"/>
    <cellStyle name="Total 2 6 7 6 5" xfId="55952"/>
    <cellStyle name="Total 2 6 7 6 6" xfId="55953"/>
    <cellStyle name="Total 2 6 7 6 7" xfId="55954"/>
    <cellStyle name="Total 2 6 7 7" xfId="55955"/>
    <cellStyle name="Total 2 6 7 8" xfId="55956"/>
    <cellStyle name="Total 2 6 7 9" xfId="55957"/>
    <cellStyle name="Total 2 6 8" xfId="55958"/>
    <cellStyle name="Total 2 6 8 2" xfId="55959"/>
    <cellStyle name="Total 2 6 8 2 2" xfId="55960"/>
    <cellStyle name="Total 2 6 8 2 3" xfId="55961"/>
    <cellStyle name="Total 2 6 8 2 4" xfId="55962"/>
    <cellStyle name="Total 2 6 8 2 5" xfId="55963"/>
    <cellStyle name="Total 2 6 8 2 6" xfId="55964"/>
    <cellStyle name="Total 2 6 8 2 7" xfId="55965"/>
    <cellStyle name="Total 2 6 8 3" xfId="55966"/>
    <cellStyle name="Total 2 6 8 4" xfId="55967"/>
    <cellStyle name="Total 2 6 8 5" xfId="55968"/>
    <cellStyle name="Total 2 6 9" xfId="55969"/>
    <cellStyle name="Total 2 6 9 2" xfId="55970"/>
    <cellStyle name="Total 2 6 9 2 2" xfId="55971"/>
    <cellStyle name="Total 2 6 9 2 3" xfId="55972"/>
    <cellStyle name="Total 2 6 9 2 4" xfId="55973"/>
    <cellStyle name="Total 2 6 9 2 5" xfId="55974"/>
    <cellStyle name="Total 2 6 9 2 6" xfId="55975"/>
    <cellStyle name="Total 2 6 9 2 7" xfId="55976"/>
    <cellStyle name="Total 2 6 9 3" xfId="55977"/>
    <cellStyle name="Total 2 6 9 4" xfId="55978"/>
    <cellStyle name="Total 2 6 9 5" xfId="55979"/>
    <cellStyle name="Total 2 7" xfId="55980"/>
    <cellStyle name="Total 2 7 10" xfId="55981"/>
    <cellStyle name="Total 2 7 10 2" xfId="55982"/>
    <cellStyle name="Total 2 7 10 2 2" xfId="55983"/>
    <cellStyle name="Total 2 7 10 2 3" xfId="55984"/>
    <cellStyle name="Total 2 7 10 2 4" xfId="55985"/>
    <cellStyle name="Total 2 7 10 2 5" xfId="55986"/>
    <cellStyle name="Total 2 7 10 2 6" xfId="55987"/>
    <cellStyle name="Total 2 7 10 2 7" xfId="55988"/>
    <cellStyle name="Total 2 7 10 3" xfId="55989"/>
    <cellStyle name="Total 2 7 10 4" xfId="55990"/>
    <cellStyle name="Total 2 7 10 5" xfId="55991"/>
    <cellStyle name="Total 2 7 11" xfId="55992"/>
    <cellStyle name="Total 2 7 11 2" xfId="55993"/>
    <cellStyle name="Total 2 7 11 2 2" xfId="55994"/>
    <cellStyle name="Total 2 7 11 2 3" xfId="55995"/>
    <cellStyle name="Total 2 7 11 2 4" xfId="55996"/>
    <cellStyle name="Total 2 7 11 2 5" xfId="55997"/>
    <cellStyle name="Total 2 7 11 2 6" xfId="55998"/>
    <cellStyle name="Total 2 7 11 2 7" xfId="55999"/>
    <cellStyle name="Total 2 7 11 3" xfId="56000"/>
    <cellStyle name="Total 2 7 11 4" xfId="56001"/>
    <cellStyle name="Total 2 7 11 5" xfId="56002"/>
    <cellStyle name="Total 2 7 12" xfId="56003"/>
    <cellStyle name="Total 2 7 12 2" xfId="56004"/>
    <cellStyle name="Total 2 7 12 3" xfId="56005"/>
    <cellStyle name="Total 2 7 12 4" xfId="56006"/>
    <cellStyle name="Total 2 7 12 5" xfId="56007"/>
    <cellStyle name="Total 2 7 12 6" xfId="56008"/>
    <cellStyle name="Total 2 7 12 7" xfId="56009"/>
    <cellStyle name="Total 2 7 12 8" xfId="56010"/>
    <cellStyle name="Total 2 7 13" xfId="56011"/>
    <cellStyle name="Total 2 7 13 2" xfId="56012"/>
    <cellStyle name="Total 2 7 13 3" xfId="56013"/>
    <cellStyle name="Total 2 7 13 4" xfId="56014"/>
    <cellStyle name="Total 2 7 13 5" xfId="56015"/>
    <cellStyle name="Total 2 7 13 6" xfId="56016"/>
    <cellStyle name="Total 2 7 13 7" xfId="56017"/>
    <cellStyle name="Total 2 7 14" xfId="56018"/>
    <cellStyle name="Total 2 7 14 2" xfId="56019"/>
    <cellStyle name="Total 2 7 14 3" xfId="56020"/>
    <cellStyle name="Total 2 7 14 4" xfId="56021"/>
    <cellStyle name="Total 2 7 14 5" xfId="56022"/>
    <cellStyle name="Total 2 7 15" xfId="56023"/>
    <cellStyle name="Total 2 7 15 2" xfId="56024"/>
    <cellStyle name="Total 2 7 15 3" xfId="56025"/>
    <cellStyle name="Total 2 7 15 4" xfId="56026"/>
    <cellStyle name="Total 2 7 15 5" xfId="56027"/>
    <cellStyle name="Total 2 7 16" xfId="56028"/>
    <cellStyle name="Total 2 7 16 2" xfId="56029"/>
    <cellStyle name="Total 2 7 16 3" xfId="56030"/>
    <cellStyle name="Total 2 7 16 4" xfId="56031"/>
    <cellStyle name="Total 2 7 16 5" xfId="56032"/>
    <cellStyle name="Total 2 7 17" xfId="56033"/>
    <cellStyle name="Total 2 7 17 2" xfId="56034"/>
    <cellStyle name="Total 2 7 17 3" xfId="56035"/>
    <cellStyle name="Total 2 7 17 4" xfId="56036"/>
    <cellStyle name="Total 2 7 17 5" xfId="56037"/>
    <cellStyle name="Total 2 7 18" xfId="56038"/>
    <cellStyle name="Total 2 7 18 2" xfId="56039"/>
    <cellStyle name="Total 2 7 18 3" xfId="56040"/>
    <cellStyle name="Total 2 7 18 4" xfId="56041"/>
    <cellStyle name="Total 2 7 18 5" xfId="56042"/>
    <cellStyle name="Total 2 7 19" xfId="56043"/>
    <cellStyle name="Total 2 7 19 2" xfId="56044"/>
    <cellStyle name="Total 2 7 19 3" xfId="56045"/>
    <cellStyle name="Total 2 7 19 4" xfId="56046"/>
    <cellStyle name="Total 2 7 19 5" xfId="56047"/>
    <cellStyle name="Total 2 7 2" xfId="56048"/>
    <cellStyle name="Total 2 7 2 10" xfId="56049"/>
    <cellStyle name="Total 2 7 2 10 2" xfId="56050"/>
    <cellStyle name="Total 2 7 2 10 3" xfId="56051"/>
    <cellStyle name="Total 2 7 2 10 4" xfId="56052"/>
    <cellStyle name="Total 2 7 2 10 5" xfId="56053"/>
    <cellStyle name="Total 2 7 2 10 6" xfId="56054"/>
    <cellStyle name="Total 2 7 2 10 7" xfId="56055"/>
    <cellStyle name="Total 2 7 2 10 8" xfId="56056"/>
    <cellStyle name="Total 2 7 2 11" xfId="56057"/>
    <cellStyle name="Total 2 7 2 11 2" xfId="56058"/>
    <cellStyle name="Total 2 7 2 11 3" xfId="56059"/>
    <cellStyle name="Total 2 7 2 11 4" xfId="56060"/>
    <cellStyle name="Total 2 7 2 11 5" xfId="56061"/>
    <cellStyle name="Total 2 7 2 11 6" xfId="56062"/>
    <cellStyle name="Total 2 7 2 11 7" xfId="56063"/>
    <cellStyle name="Total 2 7 2 12" xfId="56064"/>
    <cellStyle name="Total 2 7 2 12 2" xfId="56065"/>
    <cellStyle name="Total 2 7 2 12 3" xfId="56066"/>
    <cellStyle name="Total 2 7 2 12 4" xfId="56067"/>
    <cellStyle name="Total 2 7 2 12 5" xfId="56068"/>
    <cellStyle name="Total 2 7 2 13" xfId="56069"/>
    <cellStyle name="Total 2 7 2 13 2" xfId="56070"/>
    <cellStyle name="Total 2 7 2 13 3" xfId="56071"/>
    <cellStyle name="Total 2 7 2 13 4" xfId="56072"/>
    <cellStyle name="Total 2 7 2 13 5" xfId="56073"/>
    <cellStyle name="Total 2 7 2 14" xfId="56074"/>
    <cellStyle name="Total 2 7 2 14 2" xfId="56075"/>
    <cellStyle name="Total 2 7 2 14 3" xfId="56076"/>
    <cellStyle name="Total 2 7 2 14 4" xfId="56077"/>
    <cellStyle name="Total 2 7 2 14 5" xfId="56078"/>
    <cellStyle name="Total 2 7 2 15" xfId="56079"/>
    <cellStyle name="Total 2 7 2 15 2" xfId="56080"/>
    <cellStyle name="Total 2 7 2 15 3" xfId="56081"/>
    <cellStyle name="Total 2 7 2 15 4" xfId="56082"/>
    <cellStyle name="Total 2 7 2 15 5" xfId="56083"/>
    <cellStyle name="Total 2 7 2 16" xfId="56084"/>
    <cellStyle name="Total 2 7 2 16 2" xfId="56085"/>
    <cellStyle name="Total 2 7 2 16 3" xfId="56086"/>
    <cellStyle name="Total 2 7 2 16 4" xfId="56087"/>
    <cellStyle name="Total 2 7 2 16 5" xfId="56088"/>
    <cellStyle name="Total 2 7 2 17" xfId="56089"/>
    <cellStyle name="Total 2 7 2 17 2" xfId="56090"/>
    <cellStyle name="Total 2 7 2 17 3" xfId="56091"/>
    <cellStyle name="Total 2 7 2 17 4" xfId="56092"/>
    <cellStyle name="Total 2 7 2 17 5" xfId="56093"/>
    <cellStyle name="Total 2 7 2 18" xfId="56094"/>
    <cellStyle name="Total 2 7 2 2" xfId="56095"/>
    <cellStyle name="Total 2 7 2 2 10" xfId="56096"/>
    <cellStyle name="Total 2 7 2 2 10 2" xfId="56097"/>
    <cellStyle name="Total 2 7 2 2 10 3" xfId="56098"/>
    <cellStyle name="Total 2 7 2 2 10 4" xfId="56099"/>
    <cellStyle name="Total 2 7 2 2 10 5" xfId="56100"/>
    <cellStyle name="Total 2 7 2 2 11" xfId="56101"/>
    <cellStyle name="Total 2 7 2 2 11 2" xfId="56102"/>
    <cellStyle name="Total 2 7 2 2 11 3" xfId="56103"/>
    <cellStyle name="Total 2 7 2 2 11 4" xfId="56104"/>
    <cellStyle name="Total 2 7 2 2 11 5" xfId="56105"/>
    <cellStyle name="Total 2 7 2 2 12" xfId="56106"/>
    <cellStyle name="Total 2 7 2 2 12 2" xfId="56107"/>
    <cellStyle name="Total 2 7 2 2 12 3" xfId="56108"/>
    <cellStyle name="Total 2 7 2 2 12 4" xfId="56109"/>
    <cellStyle name="Total 2 7 2 2 12 5" xfId="56110"/>
    <cellStyle name="Total 2 7 2 2 13" xfId="56111"/>
    <cellStyle name="Total 2 7 2 2 13 2" xfId="56112"/>
    <cellStyle name="Total 2 7 2 2 13 3" xfId="56113"/>
    <cellStyle name="Total 2 7 2 2 13 4" xfId="56114"/>
    <cellStyle name="Total 2 7 2 2 13 5" xfId="56115"/>
    <cellStyle name="Total 2 7 2 2 14" xfId="56116"/>
    <cellStyle name="Total 2 7 2 2 14 2" xfId="56117"/>
    <cellStyle name="Total 2 7 2 2 14 3" xfId="56118"/>
    <cellStyle name="Total 2 7 2 2 14 4" xfId="56119"/>
    <cellStyle name="Total 2 7 2 2 14 5" xfId="56120"/>
    <cellStyle name="Total 2 7 2 2 15" xfId="56121"/>
    <cellStyle name="Total 2 7 2 2 15 2" xfId="56122"/>
    <cellStyle name="Total 2 7 2 2 15 3" xfId="56123"/>
    <cellStyle name="Total 2 7 2 2 15 4" xfId="56124"/>
    <cellStyle name="Total 2 7 2 2 15 5" xfId="56125"/>
    <cellStyle name="Total 2 7 2 2 16" xfId="56126"/>
    <cellStyle name="Total 2 7 2 2 16 2" xfId="56127"/>
    <cellStyle name="Total 2 7 2 2 16 3" xfId="56128"/>
    <cellStyle name="Total 2 7 2 2 16 4" xfId="56129"/>
    <cellStyle name="Total 2 7 2 2 16 5" xfId="56130"/>
    <cellStyle name="Total 2 7 2 2 17" xfId="56131"/>
    <cellStyle name="Total 2 7 2 2 17 2" xfId="56132"/>
    <cellStyle name="Total 2 7 2 2 17 3" xfId="56133"/>
    <cellStyle name="Total 2 7 2 2 17 4" xfId="56134"/>
    <cellStyle name="Total 2 7 2 2 17 5" xfId="56135"/>
    <cellStyle name="Total 2 7 2 2 18" xfId="56136"/>
    <cellStyle name="Total 2 7 2 2 18 2" xfId="56137"/>
    <cellStyle name="Total 2 7 2 2 18 3" xfId="56138"/>
    <cellStyle name="Total 2 7 2 2 18 4" xfId="56139"/>
    <cellStyle name="Total 2 7 2 2 18 5" xfId="56140"/>
    <cellStyle name="Total 2 7 2 2 19" xfId="56141"/>
    <cellStyle name="Total 2 7 2 2 2" xfId="56142"/>
    <cellStyle name="Total 2 7 2 2 2 10" xfId="56143"/>
    <cellStyle name="Total 2 7 2 2 2 10 2" xfId="56144"/>
    <cellStyle name="Total 2 7 2 2 2 10 3" xfId="56145"/>
    <cellStyle name="Total 2 7 2 2 2 10 4" xfId="56146"/>
    <cellStyle name="Total 2 7 2 2 2 10 5" xfId="56147"/>
    <cellStyle name="Total 2 7 2 2 2 11" xfId="56148"/>
    <cellStyle name="Total 2 7 2 2 2 11 2" xfId="56149"/>
    <cellStyle name="Total 2 7 2 2 2 11 3" xfId="56150"/>
    <cellStyle name="Total 2 7 2 2 2 11 4" xfId="56151"/>
    <cellStyle name="Total 2 7 2 2 2 11 5" xfId="56152"/>
    <cellStyle name="Total 2 7 2 2 2 12" xfId="56153"/>
    <cellStyle name="Total 2 7 2 2 2 12 2" xfId="56154"/>
    <cellStyle name="Total 2 7 2 2 2 12 3" xfId="56155"/>
    <cellStyle name="Total 2 7 2 2 2 12 4" xfId="56156"/>
    <cellStyle name="Total 2 7 2 2 2 12 5" xfId="56157"/>
    <cellStyle name="Total 2 7 2 2 2 13" xfId="56158"/>
    <cellStyle name="Total 2 7 2 2 2 13 2" xfId="56159"/>
    <cellStyle name="Total 2 7 2 2 2 13 3" xfId="56160"/>
    <cellStyle name="Total 2 7 2 2 2 13 4" xfId="56161"/>
    <cellStyle name="Total 2 7 2 2 2 13 5" xfId="56162"/>
    <cellStyle name="Total 2 7 2 2 2 14" xfId="56163"/>
    <cellStyle name="Total 2 7 2 2 2 14 2" xfId="56164"/>
    <cellStyle name="Total 2 7 2 2 2 14 3" xfId="56165"/>
    <cellStyle name="Total 2 7 2 2 2 14 4" xfId="56166"/>
    <cellStyle name="Total 2 7 2 2 2 14 5" xfId="56167"/>
    <cellStyle name="Total 2 7 2 2 2 15" xfId="56168"/>
    <cellStyle name="Total 2 7 2 2 2 15 2" xfId="56169"/>
    <cellStyle name="Total 2 7 2 2 2 15 3" xfId="56170"/>
    <cellStyle name="Total 2 7 2 2 2 15 4" xfId="56171"/>
    <cellStyle name="Total 2 7 2 2 2 15 5" xfId="56172"/>
    <cellStyle name="Total 2 7 2 2 2 16" xfId="56173"/>
    <cellStyle name="Total 2 7 2 2 2 16 2" xfId="56174"/>
    <cellStyle name="Total 2 7 2 2 2 16 3" xfId="56175"/>
    <cellStyle name="Total 2 7 2 2 2 16 4" xfId="56176"/>
    <cellStyle name="Total 2 7 2 2 2 16 5" xfId="56177"/>
    <cellStyle name="Total 2 7 2 2 2 17" xfId="56178"/>
    <cellStyle name="Total 2 7 2 2 2 17 2" xfId="56179"/>
    <cellStyle name="Total 2 7 2 2 2 17 3" xfId="56180"/>
    <cellStyle name="Total 2 7 2 2 2 17 4" xfId="56181"/>
    <cellStyle name="Total 2 7 2 2 2 17 5" xfId="56182"/>
    <cellStyle name="Total 2 7 2 2 2 18" xfId="56183"/>
    <cellStyle name="Total 2 7 2 2 2 18 2" xfId="56184"/>
    <cellStyle name="Total 2 7 2 2 2 18 3" xfId="56185"/>
    <cellStyle name="Total 2 7 2 2 2 18 4" xfId="56186"/>
    <cellStyle name="Total 2 7 2 2 2 18 5" xfId="56187"/>
    <cellStyle name="Total 2 7 2 2 2 19" xfId="56188"/>
    <cellStyle name="Total 2 7 2 2 2 2" xfId="56189"/>
    <cellStyle name="Total 2 7 2 2 2 2 2" xfId="56190"/>
    <cellStyle name="Total 2 7 2 2 2 2 2 2" xfId="56191"/>
    <cellStyle name="Total 2 7 2 2 2 2 2 3" xfId="56192"/>
    <cellStyle name="Total 2 7 2 2 2 2 2 4" xfId="56193"/>
    <cellStyle name="Total 2 7 2 2 2 2 2 5" xfId="56194"/>
    <cellStyle name="Total 2 7 2 2 2 2 2 6" xfId="56195"/>
    <cellStyle name="Total 2 7 2 2 2 2 2 7" xfId="56196"/>
    <cellStyle name="Total 2 7 2 2 2 2 3" xfId="56197"/>
    <cellStyle name="Total 2 7 2 2 2 2 4" xfId="56198"/>
    <cellStyle name="Total 2 7 2 2 2 2 5" xfId="56199"/>
    <cellStyle name="Total 2 7 2 2 2 3" xfId="56200"/>
    <cellStyle name="Total 2 7 2 2 2 3 2" xfId="56201"/>
    <cellStyle name="Total 2 7 2 2 2 3 2 2" xfId="56202"/>
    <cellStyle name="Total 2 7 2 2 2 3 2 3" xfId="56203"/>
    <cellStyle name="Total 2 7 2 2 2 3 2 4" xfId="56204"/>
    <cellStyle name="Total 2 7 2 2 2 3 2 5" xfId="56205"/>
    <cellStyle name="Total 2 7 2 2 2 3 2 6" xfId="56206"/>
    <cellStyle name="Total 2 7 2 2 2 3 2 7" xfId="56207"/>
    <cellStyle name="Total 2 7 2 2 2 3 3" xfId="56208"/>
    <cellStyle name="Total 2 7 2 2 2 3 4" xfId="56209"/>
    <cellStyle name="Total 2 7 2 2 2 3 5" xfId="56210"/>
    <cellStyle name="Total 2 7 2 2 2 4" xfId="56211"/>
    <cellStyle name="Total 2 7 2 2 2 4 2" xfId="56212"/>
    <cellStyle name="Total 2 7 2 2 2 4 2 2" xfId="56213"/>
    <cellStyle name="Total 2 7 2 2 2 4 2 3" xfId="56214"/>
    <cellStyle name="Total 2 7 2 2 2 4 2 4" xfId="56215"/>
    <cellStyle name="Total 2 7 2 2 2 4 2 5" xfId="56216"/>
    <cellStyle name="Total 2 7 2 2 2 4 2 6" xfId="56217"/>
    <cellStyle name="Total 2 7 2 2 2 4 2 7" xfId="56218"/>
    <cellStyle name="Total 2 7 2 2 2 4 3" xfId="56219"/>
    <cellStyle name="Total 2 7 2 2 2 4 4" xfId="56220"/>
    <cellStyle name="Total 2 7 2 2 2 4 5" xfId="56221"/>
    <cellStyle name="Total 2 7 2 2 2 5" xfId="56222"/>
    <cellStyle name="Total 2 7 2 2 2 5 2" xfId="56223"/>
    <cellStyle name="Total 2 7 2 2 2 5 3" xfId="56224"/>
    <cellStyle name="Total 2 7 2 2 2 5 4" xfId="56225"/>
    <cellStyle name="Total 2 7 2 2 2 5 5" xfId="56226"/>
    <cellStyle name="Total 2 7 2 2 2 5 6" xfId="56227"/>
    <cellStyle name="Total 2 7 2 2 2 5 7" xfId="56228"/>
    <cellStyle name="Total 2 7 2 2 2 5 8" xfId="56229"/>
    <cellStyle name="Total 2 7 2 2 2 6" xfId="56230"/>
    <cellStyle name="Total 2 7 2 2 2 6 2" xfId="56231"/>
    <cellStyle name="Total 2 7 2 2 2 6 3" xfId="56232"/>
    <cellStyle name="Total 2 7 2 2 2 6 4" xfId="56233"/>
    <cellStyle name="Total 2 7 2 2 2 6 5" xfId="56234"/>
    <cellStyle name="Total 2 7 2 2 2 6 6" xfId="56235"/>
    <cellStyle name="Total 2 7 2 2 2 6 7" xfId="56236"/>
    <cellStyle name="Total 2 7 2 2 2 7" xfId="56237"/>
    <cellStyle name="Total 2 7 2 2 2 7 2" xfId="56238"/>
    <cellStyle name="Total 2 7 2 2 2 7 3" xfId="56239"/>
    <cellStyle name="Total 2 7 2 2 2 7 4" xfId="56240"/>
    <cellStyle name="Total 2 7 2 2 2 7 5" xfId="56241"/>
    <cellStyle name="Total 2 7 2 2 2 8" xfId="56242"/>
    <cellStyle name="Total 2 7 2 2 2 8 2" xfId="56243"/>
    <cellStyle name="Total 2 7 2 2 2 8 3" xfId="56244"/>
    <cellStyle name="Total 2 7 2 2 2 8 4" xfId="56245"/>
    <cellStyle name="Total 2 7 2 2 2 8 5" xfId="56246"/>
    <cellStyle name="Total 2 7 2 2 2 9" xfId="56247"/>
    <cellStyle name="Total 2 7 2 2 2 9 2" xfId="56248"/>
    <cellStyle name="Total 2 7 2 2 2 9 3" xfId="56249"/>
    <cellStyle name="Total 2 7 2 2 2 9 4" xfId="56250"/>
    <cellStyle name="Total 2 7 2 2 2 9 5" xfId="56251"/>
    <cellStyle name="Total 2 7 2 2 3" xfId="56252"/>
    <cellStyle name="Total 2 7 2 2 3 10" xfId="56253"/>
    <cellStyle name="Total 2 7 2 2 3 2" xfId="56254"/>
    <cellStyle name="Total 2 7 2 2 3 2 2" xfId="56255"/>
    <cellStyle name="Total 2 7 2 2 3 2 2 2" xfId="56256"/>
    <cellStyle name="Total 2 7 2 2 3 2 2 3" xfId="56257"/>
    <cellStyle name="Total 2 7 2 2 3 2 2 4" xfId="56258"/>
    <cellStyle name="Total 2 7 2 2 3 2 2 5" xfId="56259"/>
    <cellStyle name="Total 2 7 2 2 3 2 2 6" xfId="56260"/>
    <cellStyle name="Total 2 7 2 2 3 2 2 7" xfId="56261"/>
    <cellStyle name="Total 2 7 2 2 3 2 3" xfId="56262"/>
    <cellStyle name="Total 2 7 2 2 3 2 4" xfId="56263"/>
    <cellStyle name="Total 2 7 2 2 3 3" xfId="56264"/>
    <cellStyle name="Total 2 7 2 2 3 3 2" xfId="56265"/>
    <cellStyle name="Total 2 7 2 2 3 3 2 2" xfId="56266"/>
    <cellStyle name="Total 2 7 2 2 3 3 2 3" xfId="56267"/>
    <cellStyle name="Total 2 7 2 2 3 3 2 4" xfId="56268"/>
    <cellStyle name="Total 2 7 2 2 3 3 2 5" xfId="56269"/>
    <cellStyle name="Total 2 7 2 2 3 3 2 6" xfId="56270"/>
    <cellStyle name="Total 2 7 2 2 3 3 2 7" xfId="56271"/>
    <cellStyle name="Total 2 7 2 2 3 3 3" xfId="56272"/>
    <cellStyle name="Total 2 7 2 2 3 3 4" xfId="56273"/>
    <cellStyle name="Total 2 7 2 2 3 4" xfId="56274"/>
    <cellStyle name="Total 2 7 2 2 3 4 2" xfId="56275"/>
    <cellStyle name="Total 2 7 2 2 3 4 2 2" xfId="56276"/>
    <cellStyle name="Total 2 7 2 2 3 4 2 3" xfId="56277"/>
    <cellStyle name="Total 2 7 2 2 3 4 2 4" xfId="56278"/>
    <cellStyle name="Total 2 7 2 2 3 4 2 5" xfId="56279"/>
    <cellStyle name="Total 2 7 2 2 3 4 2 6" xfId="56280"/>
    <cellStyle name="Total 2 7 2 2 3 4 2 7" xfId="56281"/>
    <cellStyle name="Total 2 7 2 2 3 4 3" xfId="56282"/>
    <cellStyle name="Total 2 7 2 2 3 4 4" xfId="56283"/>
    <cellStyle name="Total 2 7 2 2 3 5" xfId="56284"/>
    <cellStyle name="Total 2 7 2 2 3 5 2" xfId="56285"/>
    <cellStyle name="Total 2 7 2 2 3 5 3" xfId="56286"/>
    <cellStyle name="Total 2 7 2 2 3 5 4" xfId="56287"/>
    <cellStyle name="Total 2 7 2 2 3 5 5" xfId="56288"/>
    <cellStyle name="Total 2 7 2 2 3 5 6" xfId="56289"/>
    <cellStyle name="Total 2 7 2 2 3 5 7" xfId="56290"/>
    <cellStyle name="Total 2 7 2 2 3 5 8" xfId="56291"/>
    <cellStyle name="Total 2 7 2 2 3 6" xfId="56292"/>
    <cellStyle name="Total 2 7 2 2 3 6 2" xfId="56293"/>
    <cellStyle name="Total 2 7 2 2 3 6 3" xfId="56294"/>
    <cellStyle name="Total 2 7 2 2 3 6 4" xfId="56295"/>
    <cellStyle name="Total 2 7 2 2 3 6 5" xfId="56296"/>
    <cellStyle name="Total 2 7 2 2 3 6 6" xfId="56297"/>
    <cellStyle name="Total 2 7 2 2 3 6 7" xfId="56298"/>
    <cellStyle name="Total 2 7 2 2 3 7" xfId="56299"/>
    <cellStyle name="Total 2 7 2 2 3 8" xfId="56300"/>
    <cellStyle name="Total 2 7 2 2 3 9" xfId="56301"/>
    <cellStyle name="Total 2 7 2 2 4" xfId="56302"/>
    <cellStyle name="Total 2 7 2 2 4 2" xfId="56303"/>
    <cellStyle name="Total 2 7 2 2 4 2 2" xfId="56304"/>
    <cellStyle name="Total 2 7 2 2 4 2 3" xfId="56305"/>
    <cellStyle name="Total 2 7 2 2 4 2 4" xfId="56306"/>
    <cellStyle name="Total 2 7 2 2 4 2 5" xfId="56307"/>
    <cellStyle name="Total 2 7 2 2 4 2 6" xfId="56308"/>
    <cellStyle name="Total 2 7 2 2 4 2 7" xfId="56309"/>
    <cellStyle name="Total 2 7 2 2 4 3" xfId="56310"/>
    <cellStyle name="Total 2 7 2 2 4 4" xfId="56311"/>
    <cellStyle name="Total 2 7 2 2 4 5" xfId="56312"/>
    <cellStyle name="Total 2 7 2 2 5" xfId="56313"/>
    <cellStyle name="Total 2 7 2 2 5 2" xfId="56314"/>
    <cellStyle name="Total 2 7 2 2 5 2 2" xfId="56315"/>
    <cellStyle name="Total 2 7 2 2 5 2 3" xfId="56316"/>
    <cellStyle name="Total 2 7 2 2 5 2 4" xfId="56317"/>
    <cellStyle name="Total 2 7 2 2 5 2 5" xfId="56318"/>
    <cellStyle name="Total 2 7 2 2 5 2 6" xfId="56319"/>
    <cellStyle name="Total 2 7 2 2 5 2 7" xfId="56320"/>
    <cellStyle name="Total 2 7 2 2 5 3" xfId="56321"/>
    <cellStyle name="Total 2 7 2 2 5 4" xfId="56322"/>
    <cellStyle name="Total 2 7 2 2 5 5" xfId="56323"/>
    <cellStyle name="Total 2 7 2 2 6" xfId="56324"/>
    <cellStyle name="Total 2 7 2 2 6 2" xfId="56325"/>
    <cellStyle name="Total 2 7 2 2 6 2 2" xfId="56326"/>
    <cellStyle name="Total 2 7 2 2 6 2 3" xfId="56327"/>
    <cellStyle name="Total 2 7 2 2 6 2 4" xfId="56328"/>
    <cellStyle name="Total 2 7 2 2 6 2 5" xfId="56329"/>
    <cellStyle name="Total 2 7 2 2 6 2 6" xfId="56330"/>
    <cellStyle name="Total 2 7 2 2 6 2 7" xfId="56331"/>
    <cellStyle name="Total 2 7 2 2 6 3" xfId="56332"/>
    <cellStyle name="Total 2 7 2 2 6 4" xfId="56333"/>
    <cellStyle name="Total 2 7 2 2 6 5" xfId="56334"/>
    <cellStyle name="Total 2 7 2 2 7" xfId="56335"/>
    <cellStyle name="Total 2 7 2 2 7 2" xfId="56336"/>
    <cellStyle name="Total 2 7 2 2 7 2 2" xfId="56337"/>
    <cellStyle name="Total 2 7 2 2 7 2 3" xfId="56338"/>
    <cellStyle name="Total 2 7 2 2 7 2 4" xfId="56339"/>
    <cellStyle name="Total 2 7 2 2 7 2 5" xfId="56340"/>
    <cellStyle name="Total 2 7 2 2 7 2 6" xfId="56341"/>
    <cellStyle name="Total 2 7 2 2 7 2 7" xfId="56342"/>
    <cellStyle name="Total 2 7 2 2 7 3" xfId="56343"/>
    <cellStyle name="Total 2 7 2 2 7 4" xfId="56344"/>
    <cellStyle name="Total 2 7 2 2 7 5" xfId="56345"/>
    <cellStyle name="Total 2 7 2 2 8" xfId="56346"/>
    <cellStyle name="Total 2 7 2 2 8 2" xfId="56347"/>
    <cellStyle name="Total 2 7 2 2 8 3" xfId="56348"/>
    <cellStyle name="Total 2 7 2 2 8 4" xfId="56349"/>
    <cellStyle name="Total 2 7 2 2 8 5" xfId="56350"/>
    <cellStyle name="Total 2 7 2 2 8 6" xfId="56351"/>
    <cellStyle name="Total 2 7 2 2 8 7" xfId="56352"/>
    <cellStyle name="Total 2 7 2 2 8 8" xfId="56353"/>
    <cellStyle name="Total 2 7 2 2 9" xfId="56354"/>
    <cellStyle name="Total 2 7 2 2 9 2" xfId="56355"/>
    <cellStyle name="Total 2 7 2 2 9 3" xfId="56356"/>
    <cellStyle name="Total 2 7 2 2 9 4" xfId="56357"/>
    <cellStyle name="Total 2 7 2 2 9 5" xfId="56358"/>
    <cellStyle name="Total 2 7 2 2 9 6" xfId="56359"/>
    <cellStyle name="Total 2 7 2 2 9 7" xfId="56360"/>
    <cellStyle name="Total 2 7 2 3" xfId="56361"/>
    <cellStyle name="Total 2 7 2 3 10" xfId="56362"/>
    <cellStyle name="Total 2 7 2 3 10 2" xfId="56363"/>
    <cellStyle name="Total 2 7 2 3 10 3" xfId="56364"/>
    <cellStyle name="Total 2 7 2 3 10 4" xfId="56365"/>
    <cellStyle name="Total 2 7 2 3 10 5" xfId="56366"/>
    <cellStyle name="Total 2 7 2 3 11" xfId="56367"/>
    <cellStyle name="Total 2 7 2 3 11 2" xfId="56368"/>
    <cellStyle name="Total 2 7 2 3 11 3" xfId="56369"/>
    <cellStyle name="Total 2 7 2 3 11 4" xfId="56370"/>
    <cellStyle name="Total 2 7 2 3 11 5" xfId="56371"/>
    <cellStyle name="Total 2 7 2 3 12" xfId="56372"/>
    <cellStyle name="Total 2 7 2 3 12 2" xfId="56373"/>
    <cellStyle name="Total 2 7 2 3 12 3" xfId="56374"/>
    <cellStyle name="Total 2 7 2 3 12 4" xfId="56375"/>
    <cellStyle name="Total 2 7 2 3 12 5" xfId="56376"/>
    <cellStyle name="Total 2 7 2 3 13" xfId="56377"/>
    <cellStyle name="Total 2 7 2 3 13 2" xfId="56378"/>
    <cellStyle name="Total 2 7 2 3 13 3" xfId="56379"/>
    <cellStyle name="Total 2 7 2 3 13 4" xfId="56380"/>
    <cellStyle name="Total 2 7 2 3 13 5" xfId="56381"/>
    <cellStyle name="Total 2 7 2 3 14" xfId="56382"/>
    <cellStyle name="Total 2 7 2 3 14 2" xfId="56383"/>
    <cellStyle name="Total 2 7 2 3 14 3" xfId="56384"/>
    <cellStyle name="Total 2 7 2 3 14 4" xfId="56385"/>
    <cellStyle name="Total 2 7 2 3 14 5" xfId="56386"/>
    <cellStyle name="Total 2 7 2 3 15" xfId="56387"/>
    <cellStyle name="Total 2 7 2 3 15 2" xfId="56388"/>
    <cellStyle name="Total 2 7 2 3 15 3" xfId="56389"/>
    <cellStyle name="Total 2 7 2 3 15 4" xfId="56390"/>
    <cellStyle name="Total 2 7 2 3 15 5" xfId="56391"/>
    <cellStyle name="Total 2 7 2 3 16" xfId="56392"/>
    <cellStyle name="Total 2 7 2 3 16 2" xfId="56393"/>
    <cellStyle name="Total 2 7 2 3 16 3" xfId="56394"/>
    <cellStyle name="Total 2 7 2 3 16 4" xfId="56395"/>
    <cellStyle name="Total 2 7 2 3 16 5" xfId="56396"/>
    <cellStyle name="Total 2 7 2 3 17" xfId="56397"/>
    <cellStyle name="Total 2 7 2 3 17 2" xfId="56398"/>
    <cellStyle name="Total 2 7 2 3 17 3" xfId="56399"/>
    <cellStyle name="Total 2 7 2 3 17 4" xfId="56400"/>
    <cellStyle name="Total 2 7 2 3 17 5" xfId="56401"/>
    <cellStyle name="Total 2 7 2 3 18" xfId="56402"/>
    <cellStyle name="Total 2 7 2 3 18 2" xfId="56403"/>
    <cellStyle name="Total 2 7 2 3 18 3" xfId="56404"/>
    <cellStyle name="Total 2 7 2 3 18 4" xfId="56405"/>
    <cellStyle name="Total 2 7 2 3 18 5" xfId="56406"/>
    <cellStyle name="Total 2 7 2 3 19" xfId="56407"/>
    <cellStyle name="Total 2 7 2 3 2" xfId="56408"/>
    <cellStyle name="Total 2 7 2 3 2 10" xfId="56409"/>
    <cellStyle name="Total 2 7 2 3 2 10 2" xfId="56410"/>
    <cellStyle name="Total 2 7 2 3 2 10 3" xfId="56411"/>
    <cellStyle name="Total 2 7 2 3 2 10 4" xfId="56412"/>
    <cellStyle name="Total 2 7 2 3 2 10 5" xfId="56413"/>
    <cellStyle name="Total 2 7 2 3 2 11" xfId="56414"/>
    <cellStyle name="Total 2 7 2 3 2 11 2" xfId="56415"/>
    <cellStyle name="Total 2 7 2 3 2 11 3" xfId="56416"/>
    <cellStyle name="Total 2 7 2 3 2 11 4" xfId="56417"/>
    <cellStyle name="Total 2 7 2 3 2 11 5" xfId="56418"/>
    <cellStyle name="Total 2 7 2 3 2 12" xfId="56419"/>
    <cellStyle name="Total 2 7 2 3 2 12 2" xfId="56420"/>
    <cellStyle name="Total 2 7 2 3 2 12 3" xfId="56421"/>
    <cellStyle name="Total 2 7 2 3 2 12 4" xfId="56422"/>
    <cellStyle name="Total 2 7 2 3 2 12 5" xfId="56423"/>
    <cellStyle name="Total 2 7 2 3 2 13" xfId="56424"/>
    <cellStyle name="Total 2 7 2 3 2 13 2" xfId="56425"/>
    <cellStyle name="Total 2 7 2 3 2 13 3" xfId="56426"/>
    <cellStyle name="Total 2 7 2 3 2 13 4" xfId="56427"/>
    <cellStyle name="Total 2 7 2 3 2 13 5" xfId="56428"/>
    <cellStyle name="Total 2 7 2 3 2 14" xfId="56429"/>
    <cellStyle name="Total 2 7 2 3 2 14 2" xfId="56430"/>
    <cellStyle name="Total 2 7 2 3 2 14 3" xfId="56431"/>
    <cellStyle name="Total 2 7 2 3 2 14 4" xfId="56432"/>
    <cellStyle name="Total 2 7 2 3 2 14 5" xfId="56433"/>
    <cellStyle name="Total 2 7 2 3 2 15" xfId="56434"/>
    <cellStyle name="Total 2 7 2 3 2 15 2" xfId="56435"/>
    <cellStyle name="Total 2 7 2 3 2 15 3" xfId="56436"/>
    <cellStyle name="Total 2 7 2 3 2 15 4" xfId="56437"/>
    <cellStyle name="Total 2 7 2 3 2 15 5" xfId="56438"/>
    <cellStyle name="Total 2 7 2 3 2 16" xfId="56439"/>
    <cellStyle name="Total 2 7 2 3 2 16 2" xfId="56440"/>
    <cellStyle name="Total 2 7 2 3 2 16 3" xfId="56441"/>
    <cellStyle name="Total 2 7 2 3 2 16 4" xfId="56442"/>
    <cellStyle name="Total 2 7 2 3 2 16 5" xfId="56443"/>
    <cellStyle name="Total 2 7 2 3 2 17" xfId="56444"/>
    <cellStyle name="Total 2 7 2 3 2 17 2" xfId="56445"/>
    <cellStyle name="Total 2 7 2 3 2 17 3" xfId="56446"/>
    <cellStyle name="Total 2 7 2 3 2 17 4" xfId="56447"/>
    <cellStyle name="Total 2 7 2 3 2 17 5" xfId="56448"/>
    <cellStyle name="Total 2 7 2 3 2 18" xfId="56449"/>
    <cellStyle name="Total 2 7 2 3 2 18 2" xfId="56450"/>
    <cellStyle name="Total 2 7 2 3 2 18 3" xfId="56451"/>
    <cellStyle name="Total 2 7 2 3 2 18 4" xfId="56452"/>
    <cellStyle name="Total 2 7 2 3 2 18 5" xfId="56453"/>
    <cellStyle name="Total 2 7 2 3 2 19" xfId="56454"/>
    <cellStyle name="Total 2 7 2 3 2 2" xfId="56455"/>
    <cellStyle name="Total 2 7 2 3 2 2 2" xfId="56456"/>
    <cellStyle name="Total 2 7 2 3 2 2 2 2" xfId="56457"/>
    <cellStyle name="Total 2 7 2 3 2 2 2 3" xfId="56458"/>
    <cellStyle name="Total 2 7 2 3 2 2 2 4" xfId="56459"/>
    <cellStyle name="Total 2 7 2 3 2 2 2 5" xfId="56460"/>
    <cellStyle name="Total 2 7 2 3 2 2 2 6" xfId="56461"/>
    <cellStyle name="Total 2 7 2 3 2 2 2 7" xfId="56462"/>
    <cellStyle name="Total 2 7 2 3 2 2 3" xfId="56463"/>
    <cellStyle name="Total 2 7 2 3 2 2 4" xfId="56464"/>
    <cellStyle name="Total 2 7 2 3 2 2 5" xfId="56465"/>
    <cellStyle name="Total 2 7 2 3 2 3" xfId="56466"/>
    <cellStyle name="Total 2 7 2 3 2 3 2" xfId="56467"/>
    <cellStyle name="Total 2 7 2 3 2 3 2 2" xfId="56468"/>
    <cellStyle name="Total 2 7 2 3 2 3 2 3" xfId="56469"/>
    <cellStyle name="Total 2 7 2 3 2 3 2 4" xfId="56470"/>
    <cellStyle name="Total 2 7 2 3 2 3 2 5" xfId="56471"/>
    <cellStyle name="Total 2 7 2 3 2 3 2 6" xfId="56472"/>
    <cellStyle name="Total 2 7 2 3 2 3 2 7" xfId="56473"/>
    <cellStyle name="Total 2 7 2 3 2 3 3" xfId="56474"/>
    <cellStyle name="Total 2 7 2 3 2 3 4" xfId="56475"/>
    <cellStyle name="Total 2 7 2 3 2 3 5" xfId="56476"/>
    <cellStyle name="Total 2 7 2 3 2 4" xfId="56477"/>
    <cellStyle name="Total 2 7 2 3 2 4 2" xfId="56478"/>
    <cellStyle name="Total 2 7 2 3 2 4 2 2" xfId="56479"/>
    <cellStyle name="Total 2 7 2 3 2 4 2 3" xfId="56480"/>
    <cellStyle name="Total 2 7 2 3 2 4 2 4" xfId="56481"/>
    <cellStyle name="Total 2 7 2 3 2 4 2 5" xfId="56482"/>
    <cellStyle name="Total 2 7 2 3 2 4 2 6" xfId="56483"/>
    <cellStyle name="Total 2 7 2 3 2 4 2 7" xfId="56484"/>
    <cellStyle name="Total 2 7 2 3 2 4 3" xfId="56485"/>
    <cellStyle name="Total 2 7 2 3 2 4 4" xfId="56486"/>
    <cellStyle name="Total 2 7 2 3 2 4 5" xfId="56487"/>
    <cellStyle name="Total 2 7 2 3 2 5" xfId="56488"/>
    <cellStyle name="Total 2 7 2 3 2 5 2" xfId="56489"/>
    <cellStyle name="Total 2 7 2 3 2 5 3" xfId="56490"/>
    <cellStyle name="Total 2 7 2 3 2 5 4" xfId="56491"/>
    <cellStyle name="Total 2 7 2 3 2 5 5" xfId="56492"/>
    <cellStyle name="Total 2 7 2 3 2 5 6" xfId="56493"/>
    <cellStyle name="Total 2 7 2 3 2 5 7" xfId="56494"/>
    <cellStyle name="Total 2 7 2 3 2 5 8" xfId="56495"/>
    <cellStyle name="Total 2 7 2 3 2 6" xfId="56496"/>
    <cellStyle name="Total 2 7 2 3 2 6 2" xfId="56497"/>
    <cellStyle name="Total 2 7 2 3 2 6 3" xfId="56498"/>
    <cellStyle name="Total 2 7 2 3 2 6 4" xfId="56499"/>
    <cellStyle name="Total 2 7 2 3 2 6 5" xfId="56500"/>
    <cellStyle name="Total 2 7 2 3 2 6 6" xfId="56501"/>
    <cellStyle name="Total 2 7 2 3 2 6 7" xfId="56502"/>
    <cellStyle name="Total 2 7 2 3 2 7" xfId="56503"/>
    <cellStyle name="Total 2 7 2 3 2 7 2" xfId="56504"/>
    <cellStyle name="Total 2 7 2 3 2 7 3" xfId="56505"/>
    <cellStyle name="Total 2 7 2 3 2 7 4" xfId="56506"/>
    <cellStyle name="Total 2 7 2 3 2 7 5" xfId="56507"/>
    <cellStyle name="Total 2 7 2 3 2 8" xfId="56508"/>
    <cellStyle name="Total 2 7 2 3 2 8 2" xfId="56509"/>
    <cellStyle name="Total 2 7 2 3 2 8 3" xfId="56510"/>
    <cellStyle name="Total 2 7 2 3 2 8 4" xfId="56511"/>
    <cellStyle name="Total 2 7 2 3 2 8 5" xfId="56512"/>
    <cellStyle name="Total 2 7 2 3 2 9" xfId="56513"/>
    <cellStyle name="Total 2 7 2 3 2 9 2" xfId="56514"/>
    <cellStyle name="Total 2 7 2 3 2 9 3" xfId="56515"/>
    <cellStyle name="Total 2 7 2 3 2 9 4" xfId="56516"/>
    <cellStyle name="Total 2 7 2 3 2 9 5" xfId="56517"/>
    <cellStyle name="Total 2 7 2 3 3" xfId="56518"/>
    <cellStyle name="Total 2 7 2 3 3 10" xfId="56519"/>
    <cellStyle name="Total 2 7 2 3 3 2" xfId="56520"/>
    <cellStyle name="Total 2 7 2 3 3 2 2" xfId="56521"/>
    <cellStyle name="Total 2 7 2 3 3 2 2 2" xfId="56522"/>
    <cellStyle name="Total 2 7 2 3 3 2 2 3" xfId="56523"/>
    <cellStyle name="Total 2 7 2 3 3 2 2 4" xfId="56524"/>
    <cellStyle name="Total 2 7 2 3 3 2 2 5" xfId="56525"/>
    <cellStyle name="Total 2 7 2 3 3 2 2 6" xfId="56526"/>
    <cellStyle name="Total 2 7 2 3 3 2 2 7" xfId="56527"/>
    <cellStyle name="Total 2 7 2 3 3 2 3" xfId="56528"/>
    <cellStyle name="Total 2 7 2 3 3 2 4" xfId="56529"/>
    <cellStyle name="Total 2 7 2 3 3 3" xfId="56530"/>
    <cellStyle name="Total 2 7 2 3 3 3 2" xfId="56531"/>
    <cellStyle name="Total 2 7 2 3 3 3 2 2" xfId="56532"/>
    <cellStyle name="Total 2 7 2 3 3 3 2 3" xfId="56533"/>
    <cellStyle name="Total 2 7 2 3 3 3 2 4" xfId="56534"/>
    <cellStyle name="Total 2 7 2 3 3 3 2 5" xfId="56535"/>
    <cellStyle name="Total 2 7 2 3 3 3 2 6" xfId="56536"/>
    <cellStyle name="Total 2 7 2 3 3 3 2 7" xfId="56537"/>
    <cellStyle name="Total 2 7 2 3 3 3 3" xfId="56538"/>
    <cellStyle name="Total 2 7 2 3 3 3 4" xfId="56539"/>
    <cellStyle name="Total 2 7 2 3 3 4" xfId="56540"/>
    <cellStyle name="Total 2 7 2 3 3 4 2" xfId="56541"/>
    <cellStyle name="Total 2 7 2 3 3 4 2 2" xfId="56542"/>
    <cellStyle name="Total 2 7 2 3 3 4 2 3" xfId="56543"/>
    <cellStyle name="Total 2 7 2 3 3 4 2 4" xfId="56544"/>
    <cellStyle name="Total 2 7 2 3 3 4 2 5" xfId="56545"/>
    <cellStyle name="Total 2 7 2 3 3 4 2 6" xfId="56546"/>
    <cellStyle name="Total 2 7 2 3 3 4 2 7" xfId="56547"/>
    <cellStyle name="Total 2 7 2 3 3 4 3" xfId="56548"/>
    <cellStyle name="Total 2 7 2 3 3 4 4" xfId="56549"/>
    <cellStyle name="Total 2 7 2 3 3 5" xfId="56550"/>
    <cellStyle name="Total 2 7 2 3 3 5 2" xfId="56551"/>
    <cellStyle name="Total 2 7 2 3 3 5 3" xfId="56552"/>
    <cellStyle name="Total 2 7 2 3 3 5 4" xfId="56553"/>
    <cellStyle name="Total 2 7 2 3 3 5 5" xfId="56554"/>
    <cellStyle name="Total 2 7 2 3 3 5 6" xfId="56555"/>
    <cellStyle name="Total 2 7 2 3 3 5 7" xfId="56556"/>
    <cellStyle name="Total 2 7 2 3 3 5 8" xfId="56557"/>
    <cellStyle name="Total 2 7 2 3 3 6" xfId="56558"/>
    <cellStyle name="Total 2 7 2 3 3 6 2" xfId="56559"/>
    <cellStyle name="Total 2 7 2 3 3 6 3" xfId="56560"/>
    <cellStyle name="Total 2 7 2 3 3 6 4" xfId="56561"/>
    <cellStyle name="Total 2 7 2 3 3 6 5" xfId="56562"/>
    <cellStyle name="Total 2 7 2 3 3 6 6" xfId="56563"/>
    <cellStyle name="Total 2 7 2 3 3 6 7" xfId="56564"/>
    <cellStyle name="Total 2 7 2 3 3 7" xfId="56565"/>
    <cellStyle name="Total 2 7 2 3 3 8" xfId="56566"/>
    <cellStyle name="Total 2 7 2 3 3 9" xfId="56567"/>
    <cellStyle name="Total 2 7 2 3 4" xfId="56568"/>
    <cellStyle name="Total 2 7 2 3 4 2" xfId="56569"/>
    <cellStyle name="Total 2 7 2 3 4 2 2" xfId="56570"/>
    <cellStyle name="Total 2 7 2 3 4 2 3" xfId="56571"/>
    <cellStyle name="Total 2 7 2 3 4 2 4" xfId="56572"/>
    <cellStyle name="Total 2 7 2 3 4 2 5" xfId="56573"/>
    <cellStyle name="Total 2 7 2 3 4 2 6" xfId="56574"/>
    <cellStyle name="Total 2 7 2 3 4 2 7" xfId="56575"/>
    <cellStyle name="Total 2 7 2 3 4 3" xfId="56576"/>
    <cellStyle name="Total 2 7 2 3 4 4" xfId="56577"/>
    <cellStyle name="Total 2 7 2 3 4 5" xfId="56578"/>
    <cellStyle name="Total 2 7 2 3 5" xfId="56579"/>
    <cellStyle name="Total 2 7 2 3 5 2" xfId="56580"/>
    <cellStyle name="Total 2 7 2 3 5 2 2" xfId="56581"/>
    <cellStyle name="Total 2 7 2 3 5 2 3" xfId="56582"/>
    <cellStyle name="Total 2 7 2 3 5 2 4" xfId="56583"/>
    <cellStyle name="Total 2 7 2 3 5 2 5" xfId="56584"/>
    <cellStyle name="Total 2 7 2 3 5 2 6" xfId="56585"/>
    <cellStyle name="Total 2 7 2 3 5 2 7" xfId="56586"/>
    <cellStyle name="Total 2 7 2 3 5 3" xfId="56587"/>
    <cellStyle name="Total 2 7 2 3 5 4" xfId="56588"/>
    <cellStyle name="Total 2 7 2 3 5 5" xfId="56589"/>
    <cellStyle name="Total 2 7 2 3 6" xfId="56590"/>
    <cellStyle name="Total 2 7 2 3 6 2" xfId="56591"/>
    <cellStyle name="Total 2 7 2 3 6 2 2" xfId="56592"/>
    <cellStyle name="Total 2 7 2 3 6 2 3" xfId="56593"/>
    <cellStyle name="Total 2 7 2 3 6 2 4" xfId="56594"/>
    <cellStyle name="Total 2 7 2 3 6 2 5" xfId="56595"/>
    <cellStyle name="Total 2 7 2 3 6 2 6" xfId="56596"/>
    <cellStyle name="Total 2 7 2 3 6 2 7" xfId="56597"/>
    <cellStyle name="Total 2 7 2 3 6 3" xfId="56598"/>
    <cellStyle name="Total 2 7 2 3 6 4" xfId="56599"/>
    <cellStyle name="Total 2 7 2 3 6 5" xfId="56600"/>
    <cellStyle name="Total 2 7 2 3 7" xfId="56601"/>
    <cellStyle name="Total 2 7 2 3 7 2" xfId="56602"/>
    <cellStyle name="Total 2 7 2 3 7 2 2" xfId="56603"/>
    <cellStyle name="Total 2 7 2 3 7 2 3" xfId="56604"/>
    <cellStyle name="Total 2 7 2 3 7 2 4" xfId="56605"/>
    <cellStyle name="Total 2 7 2 3 7 2 5" xfId="56606"/>
    <cellStyle name="Total 2 7 2 3 7 2 6" xfId="56607"/>
    <cellStyle name="Total 2 7 2 3 7 2 7" xfId="56608"/>
    <cellStyle name="Total 2 7 2 3 7 3" xfId="56609"/>
    <cellStyle name="Total 2 7 2 3 7 4" xfId="56610"/>
    <cellStyle name="Total 2 7 2 3 7 5" xfId="56611"/>
    <cellStyle name="Total 2 7 2 3 8" xfId="56612"/>
    <cellStyle name="Total 2 7 2 3 8 2" xfId="56613"/>
    <cellStyle name="Total 2 7 2 3 8 3" xfId="56614"/>
    <cellStyle name="Total 2 7 2 3 8 4" xfId="56615"/>
    <cellStyle name="Total 2 7 2 3 8 5" xfId="56616"/>
    <cellStyle name="Total 2 7 2 3 8 6" xfId="56617"/>
    <cellStyle name="Total 2 7 2 3 8 7" xfId="56618"/>
    <cellStyle name="Total 2 7 2 3 8 8" xfId="56619"/>
    <cellStyle name="Total 2 7 2 3 9" xfId="56620"/>
    <cellStyle name="Total 2 7 2 3 9 2" xfId="56621"/>
    <cellStyle name="Total 2 7 2 3 9 3" xfId="56622"/>
    <cellStyle name="Total 2 7 2 3 9 4" xfId="56623"/>
    <cellStyle name="Total 2 7 2 3 9 5" xfId="56624"/>
    <cellStyle name="Total 2 7 2 3 9 6" xfId="56625"/>
    <cellStyle name="Total 2 7 2 3 9 7" xfId="56626"/>
    <cellStyle name="Total 2 7 2 4" xfId="56627"/>
    <cellStyle name="Total 2 7 2 4 10" xfId="56628"/>
    <cellStyle name="Total 2 7 2 4 10 2" xfId="56629"/>
    <cellStyle name="Total 2 7 2 4 10 3" xfId="56630"/>
    <cellStyle name="Total 2 7 2 4 10 4" xfId="56631"/>
    <cellStyle name="Total 2 7 2 4 10 5" xfId="56632"/>
    <cellStyle name="Total 2 7 2 4 11" xfId="56633"/>
    <cellStyle name="Total 2 7 2 4 11 2" xfId="56634"/>
    <cellStyle name="Total 2 7 2 4 11 3" xfId="56635"/>
    <cellStyle name="Total 2 7 2 4 11 4" xfId="56636"/>
    <cellStyle name="Total 2 7 2 4 11 5" xfId="56637"/>
    <cellStyle name="Total 2 7 2 4 12" xfId="56638"/>
    <cellStyle name="Total 2 7 2 4 12 2" xfId="56639"/>
    <cellStyle name="Total 2 7 2 4 12 3" xfId="56640"/>
    <cellStyle name="Total 2 7 2 4 12 4" xfId="56641"/>
    <cellStyle name="Total 2 7 2 4 12 5" xfId="56642"/>
    <cellStyle name="Total 2 7 2 4 13" xfId="56643"/>
    <cellStyle name="Total 2 7 2 4 13 2" xfId="56644"/>
    <cellStyle name="Total 2 7 2 4 13 3" xfId="56645"/>
    <cellStyle name="Total 2 7 2 4 13 4" xfId="56646"/>
    <cellStyle name="Total 2 7 2 4 13 5" xfId="56647"/>
    <cellStyle name="Total 2 7 2 4 14" xfId="56648"/>
    <cellStyle name="Total 2 7 2 4 14 2" xfId="56649"/>
    <cellStyle name="Total 2 7 2 4 14 3" xfId="56650"/>
    <cellStyle name="Total 2 7 2 4 14 4" xfId="56651"/>
    <cellStyle name="Total 2 7 2 4 14 5" xfId="56652"/>
    <cellStyle name="Total 2 7 2 4 15" xfId="56653"/>
    <cellStyle name="Total 2 7 2 4 15 2" xfId="56654"/>
    <cellStyle name="Total 2 7 2 4 15 3" xfId="56655"/>
    <cellStyle name="Total 2 7 2 4 15 4" xfId="56656"/>
    <cellStyle name="Total 2 7 2 4 15 5" xfId="56657"/>
    <cellStyle name="Total 2 7 2 4 16" xfId="56658"/>
    <cellStyle name="Total 2 7 2 4 16 2" xfId="56659"/>
    <cellStyle name="Total 2 7 2 4 16 3" xfId="56660"/>
    <cellStyle name="Total 2 7 2 4 16 4" xfId="56661"/>
    <cellStyle name="Total 2 7 2 4 16 5" xfId="56662"/>
    <cellStyle name="Total 2 7 2 4 17" xfId="56663"/>
    <cellStyle name="Total 2 7 2 4 17 2" xfId="56664"/>
    <cellStyle name="Total 2 7 2 4 17 3" xfId="56665"/>
    <cellStyle name="Total 2 7 2 4 17 4" xfId="56666"/>
    <cellStyle name="Total 2 7 2 4 17 5" xfId="56667"/>
    <cellStyle name="Total 2 7 2 4 18" xfId="56668"/>
    <cellStyle name="Total 2 7 2 4 18 2" xfId="56669"/>
    <cellStyle name="Total 2 7 2 4 18 3" xfId="56670"/>
    <cellStyle name="Total 2 7 2 4 18 4" xfId="56671"/>
    <cellStyle name="Total 2 7 2 4 18 5" xfId="56672"/>
    <cellStyle name="Total 2 7 2 4 19" xfId="56673"/>
    <cellStyle name="Total 2 7 2 4 2" xfId="56674"/>
    <cellStyle name="Total 2 7 2 4 2 2" xfId="56675"/>
    <cellStyle name="Total 2 7 2 4 2 2 2" xfId="56676"/>
    <cellStyle name="Total 2 7 2 4 2 2 3" xfId="56677"/>
    <cellStyle name="Total 2 7 2 4 2 2 4" xfId="56678"/>
    <cellStyle name="Total 2 7 2 4 2 2 5" xfId="56679"/>
    <cellStyle name="Total 2 7 2 4 2 2 6" xfId="56680"/>
    <cellStyle name="Total 2 7 2 4 2 2 7" xfId="56681"/>
    <cellStyle name="Total 2 7 2 4 2 3" xfId="56682"/>
    <cellStyle name="Total 2 7 2 4 2 4" xfId="56683"/>
    <cellStyle name="Total 2 7 2 4 2 5" xfId="56684"/>
    <cellStyle name="Total 2 7 2 4 3" xfId="56685"/>
    <cellStyle name="Total 2 7 2 4 3 2" xfId="56686"/>
    <cellStyle name="Total 2 7 2 4 3 2 2" xfId="56687"/>
    <cellStyle name="Total 2 7 2 4 3 2 3" xfId="56688"/>
    <cellStyle name="Total 2 7 2 4 3 2 4" xfId="56689"/>
    <cellStyle name="Total 2 7 2 4 3 2 5" xfId="56690"/>
    <cellStyle name="Total 2 7 2 4 3 2 6" xfId="56691"/>
    <cellStyle name="Total 2 7 2 4 3 2 7" xfId="56692"/>
    <cellStyle name="Total 2 7 2 4 3 3" xfId="56693"/>
    <cellStyle name="Total 2 7 2 4 3 4" xfId="56694"/>
    <cellStyle name="Total 2 7 2 4 3 5" xfId="56695"/>
    <cellStyle name="Total 2 7 2 4 4" xfId="56696"/>
    <cellStyle name="Total 2 7 2 4 4 2" xfId="56697"/>
    <cellStyle name="Total 2 7 2 4 4 2 2" xfId="56698"/>
    <cellStyle name="Total 2 7 2 4 4 2 3" xfId="56699"/>
    <cellStyle name="Total 2 7 2 4 4 2 4" xfId="56700"/>
    <cellStyle name="Total 2 7 2 4 4 2 5" xfId="56701"/>
    <cellStyle name="Total 2 7 2 4 4 2 6" xfId="56702"/>
    <cellStyle name="Total 2 7 2 4 4 2 7" xfId="56703"/>
    <cellStyle name="Total 2 7 2 4 4 3" xfId="56704"/>
    <cellStyle name="Total 2 7 2 4 4 4" xfId="56705"/>
    <cellStyle name="Total 2 7 2 4 4 5" xfId="56706"/>
    <cellStyle name="Total 2 7 2 4 5" xfId="56707"/>
    <cellStyle name="Total 2 7 2 4 5 2" xfId="56708"/>
    <cellStyle name="Total 2 7 2 4 5 3" xfId="56709"/>
    <cellStyle name="Total 2 7 2 4 5 4" xfId="56710"/>
    <cellStyle name="Total 2 7 2 4 5 5" xfId="56711"/>
    <cellStyle name="Total 2 7 2 4 5 6" xfId="56712"/>
    <cellStyle name="Total 2 7 2 4 5 7" xfId="56713"/>
    <cellStyle name="Total 2 7 2 4 5 8" xfId="56714"/>
    <cellStyle name="Total 2 7 2 4 6" xfId="56715"/>
    <cellStyle name="Total 2 7 2 4 6 2" xfId="56716"/>
    <cellStyle name="Total 2 7 2 4 6 3" xfId="56717"/>
    <cellStyle name="Total 2 7 2 4 6 4" xfId="56718"/>
    <cellStyle name="Total 2 7 2 4 6 5" xfId="56719"/>
    <cellStyle name="Total 2 7 2 4 6 6" xfId="56720"/>
    <cellStyle name="Total 2 7 2 4 6 7" xfId="56721"/>
    <cellStyle name="Total 2 7 2 4 7" xfId="56722"/>
    <cellStyle name="Total 2 7 2 4 7 2" xfId="56723"/>
    <cellStyle name="Total 2 7 2 4 7 3" xfId="56724"/>
    <cellStyle name="Total 2 7 2 4 7 4" xfId="56725"/>
    <cellStyle name="Total 2 7 2 4 7 5" xfId="56726"/>
    <cellStyle name="Total 2 7 2 4 8" xfId="56727"/>
    <cellStyle name="Total 2 7 2 4 8 2" xfId="56728"/>
    <cellStyle name="Total 2 7 2 4 8 3" xfId="56729"/>
    <cellStyle name="Total 2 7 2 4 8 4" xfId="56730"/>
    <cellStyle name="Total 2 7 2 4 8 5" xfId="56731"/>
    <cellStyle name="Total 2 7 2 4 9" xfId="56732"/>
    <cellStyle name="Total 2 7 2 4 9 2" xfId="56733"/>
    <cellStyle name="Total 2 7 2 4 9 3" xfId="56734"/>
    <cellStyle name="Total 2 7 2 4 9 4" xfId="56735"/>
    <cellStyle name="Total 2 7 2 4 9 5" xfId="56736"/>
    <cellStyle name="Total 2 7 2 5" xfId="56737"/>
    <cellStyle name="Total 2 7 2 5 10" xfId="56738"/>
    <cellStyle name="Total 2 7 2 5 2" xfId="56739"/>
    <cellStyle name="Total 2 7 2 5 2 2" xfId="56740"/>
    <cellStyle name="Total 2 7 2 5 2 2 2" xfId="56741"/>
    <cellStyle name="Total 2 7 2 5 2 2 3" xfId="56742"/>
    <cellStyle name="Total 2 7 2 5 2 2 4" xfId="56743"/>
    <cellStyle name="Total 2 7 2 5 2 2 5" xfId="56744"/>
    <cellStyle name="Total 2 7 2 5 2 2 6" xfId="56745"/>
    <cellStyle name="Total 2 7 2 5 2 2 7" xfId="56746"/>
    <cellStyle name="Total 2 7 2 5 2 3" xfId="56747"/>
    <cellStyle name="Total 2 7 2 5 2 4" xfId="56748"/>
    <cellStyle name="Total 2 7 2 5 3" xfId="56749"/>
    <cellStyle name="Total 2 7 2 5 3 2" xfId="56750"/>
    <cellStyle name="Total 2 7 2 5 3 2 2" xfId="56751"/>
    <cellStyle name="Total 2 7 2 5 3 2 3" xfId="56752"/>
    <cellStyle name="Total 2 7 2 5 3 2 4" xfId="56753"/>
    <cellStyle name="Total 2 7 2 5 3 2 5" xfId="56754"/>
    <cellStyle name="Total 2 7 2 5 3 2 6" xfId="56755"/>
    <cellStyle name="Total 2 7 2 5 3 2 7" xfId="56756"/>
    <cellStyle name="Total 2 7 2 5 3 3" xfId="56757"/>
    <cellStyle name="Total 2 7 2 5 3 4" xfId="56758"/>
    <cellStyle name="Total 2 7 2 5 4" xfId="56759"/>
    <cellStyle name="Total 2 7 2 5 4 2" xfId="56760"/>
    <cellStyle name="Total 2 7 2 5 4 2 2" xfId="56761"/>
    <cellStyle name="Total 2 7 2 5 4 2 3" xfId="56762"/>
    <cellStyle name="Total 2 7 2 5 4 2 4" xfId="56763"/>
    <cellStyle name="Total 2 7 2 5 4 2 5" xfId="56764"/>
    <cellStyle name="Total 2 7 2 5 4 2 6" xfId="56765"/>
    <cellStyle name="Total 2 7 2 5 4 2 7" xfId="56766"/>
    <cellStyle name="Total 2 7 2 5 4 3" xfId="56767"/>
    <cellStyle name="Total 2 7 2 5 4 4" xfId="56768"/>
    <cellStyle name="Total 2 7 2 5 5" xfId="56769"/>
    <cellStyle name="Total 2 7 2 5 5 2" xfId="56770"/>
    <cellStyle name="Total 2 7 2 5 5 3" xfId="56771"/>
    <cellStyle name="Total 2 7 2 5 5 4" xfId="56772"/>
    <cellStyle name="Total 2 7 2 5 5 5" xfId="56773"/>
    <cellStyle name="Total 2 7 2 5 5 6" xfId="56774"/>
    <cellStyle name="Total 2 7 2 5 5 7" xfId="56775"/>
    <cellStyle name="Total 2 7 2 5 5 8" xfId="56776"/>
    <cellStyle name="Total 2 7 2 5 6" xfId="56777"/>
    <cellStyle name="Total 2 7 2 5 6 2" xfId="56778"/>
    <cellStyle name="Total 2 7 2 5 6 3" xfId="56779"/>
    <cellStyle name="Total 2 7 2 5 6 4" xfId="56780"/>
    <cellStyle name="Total 2 7 2 5 6 5" xfId="56781"/>
    <cellStyle name="Total 2 7 2 5 6 6" xfId="56782"/>
    <cellStyle name="Total 2 7 2 5 6 7" xfId="56783"/>
    <cellStyle name="Total 2 7 2 5 7" xfId="56784"/>
    <cellStyle name="Total 2 7 2 5 8" xfId="56785"/>
    <cellStyle name="Total 2 7 2 5 9" xfId="56786"/>
    <cellStyle name="Total 2 7 2 6" xfId="56787"/>
    <cellStyle name="Total 2 7 2 6 2" xfId="56788"/>
    <cellStyle name="Total 2 7 2 6 2 2" xfId="56789"/>
    <cellStyle name="Total 2 7 2 6 2 3" xfId="56790"/>
    <cellStyle name="Total 2 7 2 6 2 4" xfId="56791"/>
    <cellStyle name="Total 2 7 2 6 2 5" xfId="56792"/>
    <cellStyle name="Total 2 7 2 6 2 6" xfId="56793"/>
    <cellStyle name="Total 2 7 2 6 2 7" xfId="56794"/>
    <cellStyle name="Total 2 7 2 6 3" xfId="56795"/>
    <cellStyle name="Total 2 7 2 6 4" xfId="56796"/>
    <cellStyle name="Total 2 7 2 6 5" xfId="56797"/>
    <cellStyle name="Total 2 7 2 7" xfId="56798"/>
    <cellStyle name="Total 2 7 2 7 2" xfId="56799"/>
    <cellStyle name="Total 2 7 2 7 2 2" xfId="56800"/>
    <cellStyle name="Total 2 7 2 7 2 3" xfId="56801"/>
    <cellStyle name="Total 2 7 2 7 2 4" xfId="56802"/>
    <cellStyle name="Total 2 7 2 7 2 5" xfId="56803"/>
    <cellStyle name="Total 2 7 2 7 2 6" xfId="56804"/>
    <cellStyle name="Total 2 7 2 7 2 7" xfId="56805"/>
    <cellStyle name="Total 2 7 2 7 3" xfId="56806"/>
    <cellStyle name="Total 2 7 2 7 4" xfId="56807"/>
    <cellStyle name="Total 2 7 2 7 5" xfId="56808"/>
    <cellStyle name="Total 2 7 2 8" xfId="56809"/>
    <cellStyle name="Total 2 7 2 8 2" xfId="56810"/>
    <cellStyle name="Total 2 7 2 8 2 2" xfId="56811"/>
    <cellStyle name="Total 2 7 2 8 2 3" xfId="56812"/>
    <cellStyle name="Total 2 7 2 8 2 4" xfId="56813"/>
    <cellStyle name="Total 2 7 2 8 2 5" xfId="56814"/>
    <cellStyle name="Total 2 7 2 8 2 6" xfId="56815"/>
    <cellStyle name="Total 2 7 2 8 2 7" xfId="56816"/>
    <cellStyle name="Total 2 7 2 8 3" xfId="56817"/>
    <cellStyle name="Total 2 7 2 8 4" xfId="56818"/>
    <cellStyle name="Total 2 7 2 8 5" xfId="56819"/>
    <cellStyle name="Total 2 7 2 9" xfId="56820"/>
    <cellStyle name="Total 2 7 2 9 2" xfId="56821"/>
    <cellStyle name="Total 2 7 2 9 2 2" xfId="56822"/>
    <cellStyle name="Total 2 7 2 9 2 3" xfId="56823"/>
    <cellStyle name="Total 2 7 2 9 2 4" xfId="56824"/>
    <cellStyle name="Total 2 7 2 9 2 5" xfId="56825"/>
    <cellStyle name="Total 2 7 2 9 2 6" xfId="56826"/>
    <cellStyle name="Total 2 7 2 9 2 7" xfId="56827"/>
    <cellStyle name="Total 2 7 2 9 3" xfId="56828"/>
    <cellStyle name="Total 2 7 2 9 4" xfId="56829"/>
    <cellStyle name="Total 2 7 2 9 5" xfId="56830"/>
    <cellStyle name="Total 2 7 20" xfId="56831"/>
    <cellStyle name="Total 2 7 3" xfId="56832"/>
    <cellStyle name="Total 2 7 3 10" xfId="56833"/>
    <cellStyle name="Total 2 7 3 10 2" xfId="56834"/>
    <cellStyle name="Total 2 7 3 10 3" xfId="56835"/>
    <cellStyle name="Total 2 7 3 10 4" xfId="56836"/>
    <cellStyle name="Total 2 7 3 10 5" xfId="56837"/>
    <cellStyle name="Total 2 7 3 10 6" xfId="56838"/>
    <cellStyle name="Total 2 7 3 10 7" xfId="56839"/>
    <cellStyle name="Total 2 7 3 10 8" xfId="56840"/>
    <cellStyle name="Total 2 7 3 11" xfId="56841"/>
    <cellStyle name="Total 2 7 3 11 2" xfId="56842"/>
    <cellStyle name="Total 2 7 3 11 3" xfId="56843"/>
    <cellStyle name="Total 2 7 3 11 4" xfId="56844"/>
    <cellStyle name="Total 2 7 3 11 5" xfId="56845"/>
    <cellStyle name="Total 2 7 3 11 6" xfId="56846"/>
    <cellStyle name="Total 2 7 3 11 7" xfId="56847"/>
    <cellStyle name="Total 2 7 3 12" xfId="56848"/>
    <cellStyle name="Total 2 7 3 12 2" xfId="56849"/>
    <cellStyle name="Total 2 7 3 12 3" xfId="56850"/>
    <cellStyle name="Total 2 7 3 12 4" xfId="56851"/>
    <cellStyle name="Total 2 7 3 12 5" xfId="56852"/>
    <cellStyle name="Total 2 7 3 13" xfId="56853"/>
    <cellStyle name="Total 2 7 3 13 2" xfId="56854"/>
    <cellStyle name="Total 2 7 3 13 3" xfId="56855"/>
    <cellStyle name="Total 2 7 3 13 4" xfId="56856"/>
    <cellStyle name="Total 2 7 3 13 5" xfId="56857"/>
    <cellStyle name="Total 2 7 3 14" xfId="56858"/>
    <cellStyle name="Total 2 7 3 14 2" xfId="56859"/>
    <cellStyle name="Total 2 7 3 14 3" xfId="56860"/>
    <cellStyle name="Total 2 7 3 14 4" xfId="56861"/>
    <cellStyle name="Total 2 7 3 14 5" xfId="56862"/>
    <cellStyle name="Total 2 7 3 15" xfId="56863"/>
    <cellStyle name="Total 2 7 3 15 2" xfId="56864"/>
    <cellStyle name="Total 2 7 3 15 3" xfId="56865"/>
    <cellStyle name="Total 2 7 3 15 4" xfId="56866"/>
    <cellStyle name="Total 2 7 3 15 5" xfId="56867"/>
    <cellStyle name="Total 2 7 3 16" xfId="56868"/>
    <cellStyle name="Total 2 7 3 16 2" xfId="56869"/>
    <cellStyle name="Total 2 7 3 16 3" xfId="56870"/>
    <cellStyle name="Total 2 7 3 16 4" xfId="56871"/>
    <cellStyle name="Total 2 7 3 16 5" xfId="56872"/>
    <cellStyle name="Total 2 7 3 17" xfId="56873"/>
    <cellStyle name="Total 2 7 3 17 2" xfId="56874"/>
    <cellStyle name="Total 2 7 3 17 3" xfId="56875"/>
    <cellStyle name="Total 2 7 3 17 4" xfId="56876"/>
    <cellStyle name="Total 2 7 3 17 5" xfId="56877"/>
    <cellStyle name="Total 2 7 3 18" xfId="56878"/>
    <cellStyle name="Total 2 7 3 2" xfId="56879"/>
    <cellStyle name="Total 2 7 3 2 10" xfId="56880"/>
    <cellStyle name="Total 2 7 3 2 10 2" xfId="56881"/>
    <cellStyle name="Total 2 7 3 2 10 3" xfId="56882"/>
    <cellStyle name="Total 2 7 3 2 10 4" xfId="56883"/>
    <cellStyle name="Total 2 7 3 2 10 5" xfId="56884"/>
    <cellStyle name="Total 2 7 3 2 11" xfId="56885"/>
    <cellStyle name="Total 2 7 3 2 11 2" xfId="56886"/>
    <cellStyle name="Total 2 7 3 2 11 3" xfId="56887"/>
    <cellStyle name="Total 2 7 3 2 11 4" xfId="56888"/>
    <cellStyle name="Total 2 7 3 2 11 5" xfId="56889"/>
    <cellStyle name="Total 2 7 3 2 12" xfId="56890"/>
    <cellStyle name="Total 2 7 3 2 12 2" xfId="56891"/>
    <cellStyle name="Total 2 7 3 2 12 3" xfId="56892"/>
    <cellStyle name="Total 2 7 3 2 12 4" xfId="56893"/>
    <cellStyle name="Total 2 7 3 2 12 5" xfId="56894"/>
    <cellStyle name="Total 2 7 3 2 13" xfId="56895"/>
    <cellStyle name="Total 2 7 3 2 13 2" xfId="56896"/>
    <cellStyle name="Total 2 7 3 2 13 3" xfId="56897"/>
    <cellStyle name="Total 2 7 3 2 13 4" xfId="56898"/>
    <cellStyle name="Total 2 7 3 2 13 5" xfId="56899"/>
    <cellStyle name="Total 2 7 3 2 14" xfId="56900"/>
    <cellStyle name="Total 2 7 3 2 14 2" xfId="56901"/>
    <cellStyle name="Total 2 7 3 2 14 3" xfId="56902"/>
    <cellStyle name="Total 2 7 3 2 14 4" xfId="56903"/>
    <cellStyle name="Total 2 7 3 2 14 5" xfId="56904"/>
    <cellStyle name="Total 2 7 3 2 15" xfId="56905"/>
    <cellStyle name="Total 2 7 3 2 15 2" xfId="56906"/>
    <cellStyle name="Total 2 7 3 2 15 3" xfId="56907"/>
    <cellStyle name="Total 2 7 3 2 15 4" xfId="56908"/>
    <cellStyle name="Total 2 7 3 2 15 5" xfId="56909"/>
    <cellStyle name="Total 2 7 3 2 16" xfId="56910"/>
    <cellStyle name="Total 2 7 3 2 16 2" xfId="56911"/>
    <cellStyle name="Total 2 7 3 2 16 3" xfId="56912"/>
    <cellStyle name="Total 2 7 3 2 16 4" xfId="56913"/>
    <cellStyle name="Total 2 7 3 2 16 5" xfId="56914"/>
    <cellStyle name="Total 2 7 3 2 17" xfId="56915"/>
    <cellStyle name="Total 2 7 3 2 17 2" xfId="56916"/>
    <cellStyle name="Total 2 7 3 2 17 3" xfId="56917"/>
    <cellStyle name="Total 2 7 3 2 17 4" xfId="56918"/>
    <cellStyle name="Total 2 7 3 2 17 5" xfId="56919"/>
    <cellStyle name="Total 2 7 3 2 18" xfId="56920"/>
    <cellStyle name="Total 2 7 3 2 18 2" xfId="56921"/>
    <cellStyle name="Total 2 7 3 2 18 3" xfId="56922"/>
    <cellStyle name="Total 2 7 3 2 18 4" xfId="56923"/>
    <cellStyle name="Total 2 7 3 2 18 5" xfId="56924"/>
    <cellStyle name="Total 2 7 3 2 19" xfId="56925"/>
    <cellStyle name="Total 2 7 3 2 2" xfId="56926"/>
    <cellStyle name="Total 2 7 3 2 2 10" xfId="56927"/>
    <cellStyle name="Total 2 7 3 2 2 10 2" xfId="56928"/>
    <cellStyle name="Total 2 7 3 2 2 10 3" xfId="56929"/>
    <cellStyle name="Total 2 7 3 2 2 10 4" xfId="56930"/>
    <cellStyle name="Total 2 7 3 2 2 10 5" xfId="56931"/>
    <cellStyle name="Total 2 7 3 2 2 11" xfId="56932"/>
    <cellStyle name="Total 2 7 3 2 2 11 2" xfId="56933"/>
    <cellStyle name="Total 2 7 3 2 2 11 3" xfId="56934"/>
    <cellStyle name="Total 2 7 3 2 2 11 4" xfId="56935"/>
    <cellStyle name="Total 2 7 3 2 2 11 5" xfId="56936"/>
    <cellStyle name="Total 2 7 3 2 2 12" xfId="56937"/>
    <cellStyle name="Total 2 7 3 2 2 12 2" xfId="56938"/>
    <cellStyle name="Total 2 7 3 2 2 12 3" xfId="56939"/>
    <cellStyle name="Total 2 7 3 2 2 12 4" xfId="56940"/>
    <cellStyle name="Total 2 7 3 2 2 12 5" xfId="56941"/>
    <cellStyle name="Total 2 7 3 2 2 13" xfId="56942"/>
    <cellStyle name="Total 2 7 3 2 2 13 2" xfId="56943"/>
    <cellStyle name="Total 2 7 3 2 2 13 3" xfId="56944"/>
    <cellStyle name="Total 2 7 3 2 2 13 4" xfId="56945"/>
    <cellStyle name="Total 2 7 3 2 2 13 5" xfId="56946"/>
    <cellStyle name="Total 2 7 3 2 2 14" xfId="56947"/>
    <cellStyle name="Total 2 7 3 2 2 14 2" xfId="56948"/>
    <cellStyle name="Total 2 7 3 2 2 14 3" xfId="56949"/>
    <cellStyle name="Total 2 7 3 2 2 14 4" xfId="56950"/>
    <cellStyle name="Total 2 7 3 2 2 14 5" xfId="56951"/>
    <cellStyle name="Total 2 7 3 2 2 15" xfId="56952"/>
    <cellStyle name="Total 2 7 3 2 2 15 2" xfId="56953"/>
    <cellStyle name="Total 2 7 3 2 2 15 3" xfId="56954"/>
    <cellStyle name="Total 2 7 3 2 2 15 4" xfId="56955"/>
    <cellStyle name="Total 2 7 3 2 2 15 5" xfId="56956"/>
    <cellStyle name="Total 2 7 3 2 2 16" xfId="56957"/>
    <cellStyle name="Total 2 7 3 2 2 16 2" xfId="56958"/>
    <cellStyle name="Total 2 7 3 2 2 16 3" xfId="56959"/>
    <cellStyle name="Total 2 7 3 2 2 16 4" xfId="56960"/>
    <cellStyle name="Total 2 7 3 2 2 16 5" xfId="56961"/>
    <cellStyle name="Total 2 7 3 2 2 17" xfId="56962"/>
    <cellStyle name="Total 2 7 3 2 2 17 2" xfId="56963"/>
    <cellStyle name="Total 2 7 3 2 2 17 3" xfId="56964"/>
    <cellStyle name="Total 2 7 3 2 2 17 4" xfId="56965"/>
    <cellStyle name="Total 2 7 3 2 2 17 5" xfId="56966"/>
    <cellStyle name="Total 2 7 3 2 2 18" xfId="56967"/>
    <cellStyle name="Total 2 7 3 2 2 18 2" xfId="56968"/>
    <cellStyle name="Total 2 7 3 2 2 18 3" xfId="56969"/>
    <cellStyle name="Total 2 7 3 2 2 18 4" xfId="56970"/>
    <cellStyle name="Total 2 7 3 2 2 18 5" xfId="56971"/>
    <cellStyle name="Total 2 7 3 2 2 19" xfId="56972"/>
    <cellStyle name="Total 2 7 3 2 2 2" xfId="56973"/>
    <cellStyle name="Total 2 7 3 2 2 2 2" xfId="56974"/>
    <cellStyle name="Total 2 7 3 2 2 2 2 2" xfId="56975"/>
    <cellStyle name="Total 2 7 3 2 2 2 2 3" xfId="56976"/>
    <cellStyle name="Total 2 7 3 2 2 2 2 4" xfId="56977"/>
    <cellStyle name="Total 2 7 3 2 2 2 2 5" xfId="56978"/>
    <cellStyle name="Total 2 7 3 2 2 2 2 6" xfId="56979"/>
    <cellStyle name="Total 2 7 3 2 2 2 2 7" xfId="56980"/>
    <cellStyle name="Total 2 7 3 2 2 2 3" xfId="56981"/>
    <cellStyle name="Total 2 7 3 2 2 2 4" xfId="56982"/>
    <cellStyle name="Total 2 7 3 2 2 2 5" xfId="56983"/>
    <cellStyle name="Total 2 7 3 2 2 3" xfId="56984"/>
    <cellStyle name="Total 2 7 3 2 2 3 2" xfId="56985"/>
    <cellStyle name="Total 2 7 3 2 2 3 2 2" xfId="56986"/>
    <cellStyle name="Total 2 7 3 2 2 3 2 3" xfId="56987"/>
    <cellStyle name="Total 2 7 3 2 2 3 2 4" xfId="56988"/>
    <cellStyle name="Total 2 7 3 2 2 3 2 5" xfId="56989"/>
    <cellStyle name="Total 2 7 3 2 2 3 2 6" xfId="56990"/>
    <cellStyle name="Total 2 7 3 2 2 3 2 7" xfId="56991"/>
    <cellStyle name="Total 2 7 3 2 2 3 3" xfId="56992"/>
    <cellStyle name="Total 2 7 3 2 2 3 4" xfId="56993"/>
    <cellStyle name="Total 2 7 3 2 2 3 5" xfId="56994"/>
    <cellStyle name="Total 2 7 3 2 2 4" xfId="56995"/>
    <cellStyle name="Total 2 7 3 2 2 4 2" xfId="56996"/>
    <cellStyle name="Total 2 7 3 2 2 4 2 2" xfId="56997"/>
    <cellStyle name="Total 2 7 3 2 2 4 2 3" xfId="56998"/>
    <cellStyle name="Total 2 7 3 2 2 4 2 4" xfId="56999"/>
    <cellStyle name="Total 2 7 3 2 2 4 2 5" xfId="57000"/>
    <cellStyle name="Total 2 7 3 2 2 4 2 6" xfId="57001"/>
    <cellStyle name="Total 2 7 3 2 2 4 2 7" xfId="57002"/>
    <cellStyle name="Total 2 7 3 2 2 4 3" xfId="57003"/>
    <cellStyle name="Total 2 7 3 2 2 4 4" xfId="57004"/>
    <cellStyle name="Total 2 7 3 2 2 4 5" xfId="57005"/>
    <cellStyle name="Total 2 7 3 2 2 5" xfId="57006"/>
    <cellStyle name="Total 2 7 3 2 2 5 2" xfId="57007"/>
    <cellStyle name="Total 2 7 3 2 2 5 3" xfId="57008"/>
    <cellStyle name="Total 2 7 3 2 2 5 4" xfId="57009"/>
    <cellStyle name="Total 2 7 3 2 2 5 5" xfId="57010"/>
    <cellStyle name="Total 2 7 3 2 2 5 6" xfId="57011"/>
    <cellStyle name="Total 2 7 3 2 2 5 7" xfId="57012"/>
    <cellStyle name="Total 2 7 3 2 2 5 8" xfId="57013"/>
    <cellStyle name="Total 2 7 3 2 2 6" xfId="57014"/>
    <cellStyle name="Total 2 7 3 2 2 6 2" xfId="57015"/>
    <cellStyle name="Total 2 7 3 2 2 6 3" xfId="57016"/>
    <cellStyle name="Total 2 7 3 2 2 6 4" xfId="57017"/>
    <cellStyle name="Total 2 7 3 2 2 6 5" xfId="57018"/>
    <cellStyle name="Total 2 7 3 2 2 6 6" xfId="57019"/>
    <cellStyle name="Total 2 7 3 2 2 6 7" xfId="57020"/>
    <cellStyle name="Total 2 7 3 2 2 7" xfId="57021"/>
    <cellStyle name="Total 2 7 3 2 2 7 2" xfId="57022"/>
    <cellStyle name="Total 2 7 3 2 2 7 3" xfId="57023"/>
    <cellStyle name="Total 2 7 3 2 2 7 4" xfId="57024"/>
    <cellStyle name="Total 2 7 3 2 2 7 5" xfId="57025"/>
    <cellStyle name="Total 2 7 3 2 2 8" xfId="57026"/>
    <cellStyle name="Total 2 7 3 2 2 8 2" xfId="57027"/>
    <cellStyle name="Total 2 7 3 2 2 8 3" xfId="57028"/>
    <cellStyle name="Total 2 7 3 2 2 8 4" xfId="57029"/>
    <cellStyle name="Total 2 7 3 2 2 8 5" xfId="57030"/>
    <cellStyle name="Total 2 7 3 2 2 9" xfId="57031"/>
    <cellStyle name="Total 2 7 3 2 2 9 2" xfId="57032"/>
    <cellStyle name="Total 2 7 3 2 2 9 3" xfId="57033"/>
    <cellStyle name="Total 2 7 3 2 2 9 4" xfId="57034"/>
    <cellStyle name="Total 2 7 3 2 2 9 5" xfId="57035"/>
    <cellStyle name="Total 2 7 3 2 3" xfId="57036"/>
    <cellStyle name="Total 2 7 3 2 3 10" xfId="57037"/>
    <cellStyle name="Total 2 7 3 2 3 2" xfId="57038"/>
    <cellStyle name="Total 2 7 3 2 3 2 2" xfId="57039"/>
    <cellStyle name="Total 2 7 3 2 3 2 2 2" xfId="57040"/>
    <cellStyle name="Total 2 7 3 2 3 2 2 3" xfId="57041"/>
    <cellStyle name="Total 2 7 3 2 3 2 2 4" xfId="57042"/>
    <cellStyle name="Total 2 7 3 2 3 2 2 5" xfId="57043"/>
    <cellStyle name="Total 2 7 3 2 3 2 2 6" xfId="57044"/>
    <cellStyle name="Total 2 7 3 2 3 2 2 7" xfId="57045"/>
    <cellStyle name="Total 2 7 3 2 3 2 3" xfId="57046"/>
    <cellStyle name="Total 2 7 3 2 3 2 4" xfId="57047"/>
    <cellStyle name="Total 2 7 3 2 3 3" xfId="57048"/>
    <cellStyle name="Total 2 7 3 2 3 3 2" xfId="57049"/>
    <cellStyle name="Total 2 7 3 2 3 3 2 2" xfId="57050"/>
    <cellStyle name="Total 2 7 3 2 3 3 2 3" xfId="57051"/>
    <cellStyle name="Total 2 7 3 2 3 3 2 4" xfId="57052"/>
    <cellStyle name="Total 2 7 3 2 3 3 2 5" xfId="57053"/>
    <cellStyle name="Total 2 7 3 2 3 3 2 6" xfId="57054"/>
    <cellStyle name="Total 2 7 3 2 3 3 2 7" xfId="57055"/>
    <cellStyle name="Total 2 7 3 2 3 3 3" xfId="57056"/>
    <cellStyle name="Total 2 7 3 2 3 3 4" xfId="57057"/>
    <cellStyle name="Total 2 7 3 2 3 4" xfId="57058"/>
    <cellStyle name="Total 2 7 3 2 3 4 2" xfId="57059"/>
    <cellStyle name="Total 2 7 3 2 3 4 2 2" xfId="57060"/>
    <cellStyle name="Total 2 7 3 2 3 4 2 3" xfId="57061"/>
    <cellStyle name="Total 2 7 3 2 3 4 2 4" xfId="57062"/>
    <cellStyle name="Total 2 7 3 2 3 4 2 5" xfId="57063"/>
    <cellStyle name="Total 2 7 3 2 3 4 2 6" xfId="57064"/>
    <cellStyle name="Total 2 7 3 2 3 4 2 7" xfId="57065"/>
    <cellStyle name="Total 2 7 3 2 3 4 3" xfId="57066"/>
    <cellStyle name="Total 2 7 3 2 3 4 4" xfId="57067"/>
    <cellStyle name="Total 2 7 3 2 3 5" xfId="57068"/>
    <cellStyle name="Total 2 7 3 2 3 5 2" xfId="57069"/>
    <cellStyle name="Total 2 7 3 2 3 5 3" xfId="57070"/>
    <cellStyle name="Total 2 7 3 2 3 5 4" xfId="57071"/>
    <cellStyle name="Total 2 7 3 2 3 5 5" xfId="57072"/>
    <cellStyle name="Total 2 7 3 2 3 5 6" xfId="57073"/>
    <cellStyle name="Total 2 7 3 2 3 5 7" xfId="57074"/>
    <cellStyle name="Total 2 7 3 2 3 5 8" xfId="57075"/>
    <cellStyle name="Total 2 7 3 2 3 6" xfId="57076"/>
    <cellStyle name="Total 2 7 3 2 3 6 2" xfId="57077"/>
    <cellStyle name="Total 2 7 3 2 3 6 3" xfId="57078"/>
    <cellStyle name="Total 2 7 3 2 3 6 4" xfId="57079"/>
    <cellStyle name="Total 2 7 3 2 3 6 5" xfId="57080"/>
    <cellStyle name="Total 2 7 3 2 3 6 6" xfId="57081"/>
    <cellStyle name="Total 2 7 3 2 3 6 7" xfId="57082"/>
    <cellStyle name="Total 2 7 3 2 3 7" xfId="57083"/>
    <cellStyle name="Total 2 7 3 2 3 8" xfId="57084"/>
    <cellStyle name="Total 2 7 3 2 3 9" xfId="57085"/>
    <cellStyle name="Total 2 7 3 2 4" xfId="57086"/>
    <cellStyle name="Total 2 7 3 2 4 2" xfId="57087"/>
    <cellStyle name="Total 2 7 3 2 4 2 2" xfId="57088"/>
    <cellStyle name="Total 2 7 3 2 4 2 3" xfId="57089"/>
    <cellStyle name="Total 2 7 3 2 4 2 4" xfId="57090"/>
    <cellStyle name="Total 2 7 3 2 4 2 5" xfId="57091"/>
    <cellStyle name="Total 2 7 3 2 4 2 6" xfId="57092"/>
    <cellStyle name="Total 2 7 3 2 4 2 7" xfId="57093"/>
    <cellStyle name="Total 2 7 3 2 4 3" xfId="57094"/>
    <cellStyle name="Total 2 7 3 2 4 4" xfId="57095"/>
    <cellStyle name="Total 2 7 3 2 4 5" xfId="57096"/>
    <cellStyle name="Total 2 7 3 2 5" xfId="57097"/>
    <cellStyle name="Total 2 7 3 2 5 2" xfId="57098"/>
    <cellStyle name="Total 2 7 3 2 5 2 2" xfId="57099"/>
    <cellStyle name="Total 2 7 3 2 5 2 3" xfId="57100"/>
    <cellStyle name="Total 2 7 3 2 5 2 4" xfId="57101"/>
    <cellStyle name="Total 2 7 3 2 5 2 5" xfId="57102"/>
    <cellStyle name="Total 2 7 3 2 5 2 6" xfId="57103"/>
    <cellStyle name="Total 2 7 3 2 5 2 7" xfId="57104"/>
    <cellStyle name="Total 2 7 3 2 5 3" xfId="57105"/>
    <cellStyle name="Total 2 7 3 2 5 4" xfId="57106"/>
    <cellStyle name="Total 2 7 3 2 5 5" xfId="57107"/>
    <cellStyle name="Total 2 7 3 2 6" xfId="57108"/>
    <cellStyle name="Total 2 7 3 2 6 2" xfId="57109"/>
    <cellStyle name="Total 2 7 3 2 6 2 2" xfId="57110"/>
    <cellStyle name="Total 2 7 3 2 6 2 3" xfId="57111"/>
    <cellStyle name="Total 2 7 3 2 6 2 4" xfId="57112"/>
    <cellStyle name="Total 2 7 3 2 6 2 5" xfId="57113"/>
    <cellStyle name="Total 2 7 3 2 6 2 6" xfId="57114"/>
    <cellStyle name="Total 2 7 3 2 6 2 7" xfId="57115"/>
    <cellStyle name="Total 2 7 3 2 6 3" xfId="57116"/>
    <cellStyle name="Total 2 7 3 2 6 4" xfId="57117"/>
    <cellStyle name="Total 2 7 3 2 6 5" xfId="57118"/>
    <cellStyle name="Total 2 7 3 2 7" xfId="57119"/>
    <cellStyle name="Total 2 7 3 2 7 2" xfId="57120"/>
    <cellStyle name="Total 2 7 3 2 7 2 2" xfId="57121"/>
    <cellStyle name="Total 2 7 3 2 7 2 3" xfId="57122"/>
    <cellStyle name="Total 2 7 3 2 7 2 4" xfId="57123"/>
    <cellStyle name="Total 2 7 3 2 7 2 5" xfId="57124"/>
    <cellStyle name="Total 2 7 3 2 7 2 6" xfId="57125"/>
    <cellStyle name="Total 2 7 3 2 7 2 7" xfId="57126"/>
    <cellStyle name="Total 2 7 3 2 7 3" xfId="57127"/>
    <cellStyle name="Total 2 7 3 2 7 4" xfId="57128"/>
    <cellStyle name="Total 2 7 3 2 7 5" xfId="57129"/>
    <cellStyle name="Total 2 7 3 2 8" xfId="57130"/>
    <cellStyle name="Total 2 7 3 2 8 2" xfId="57131"/>
    <cellStyle name="Total 2 7 3 2 8 3" xfId="57132"/>
    <cellStyle name="Total 2 7 3 2 8 4" xfId="57133"/>
    <cellStyle name="Total 2 7 3 2 8 5" xfId="57134"/>
    <cellStyle name="Total 2 7 3 2 8 6" xfId="57135"/>
    <cellStyle name="Total 2 7 3 2 8 7" xfId="57136"/>
    <cellStyle name="Total 2 7 3 2 8 8" xfId="57137"/>
    <cellStyle name="Total 2 7 3 2 9" xfId="57138"/>
    <cellStyle name="Total 2 7 3 2 9 2" xfId="57139"/>
    <cellStyle name="Total 2 7 3 2 9 3" xfId="57140"/>
    <cellStyle name="Total 2 7 3 2 9 4" xfId="57141"/>
    <cellStyle name="Total 2 7 3 2 9 5" xfId="57142"/>
    <cellStyle name="Total 2 7 3 2 9 6" xfId="57143"/>
    <cellStyle name="Total 2 7 3 2 9 7" xfId="57144"/>
    <cellStyle name="Total 2 7 3 3" xfId="57145"/>
    <cellStyle name="Total 2 7 3 3 10" xfId="57146"/>
    <cellStyle name="Total 2 7 3 3 10 2" xfId="57147"/>
    <cellStyle name="Total 2 7 3 3 10 3" xfId="57148"/>
    <cellStyle name="Total 2 7 3 3 10 4" xfId="57149"/>
    <cellStyle name="Total 2 7 3 3 10 5" xfId="57150"/>
    <cellStyle name="Total 2 7 3 3 11" xfId="57151"/>
    <cellStyle name="Total 2 7 3 3 11 2" xfId="57152"/>
    <cellStyle name="Total 2 7 3 3 11 3" xfId="57153"/>
    <cellStyle name="Total 2 7 3 3 11 4" xfId="57154"/>
    <cellStyle name="Total 2 7 3 3 11 5" xfId="57155"/>
    <cellStyle name="Total 2 7 3 3 12" xfId="57156"/>
    <cellStyle name="Total 2 7 3 3 12 2" xfId="57157"/>
    <cellStyle name="Total 2 7 3 3 12 3" xfId="57158"/>
    <cellStyle name="Total 2 7 3 3 12 4" xfId="57159"/>
    <cellStyle name="Total 2 7 3 3 12 5" xfId="57160"/>
    <cellStyle name="Total 2 7 3 3 13" xfId="57161"/>
    <cellStyle name="Total 2 7 3 3 13 2" xfId="57162"/>
    <cellStyle name="Total 2 7 3 3 13 3" xfId="57163"/>
    <cellStyle name="Total 2 7 3 3 13 4" xfId="57164"/>
    <cellStyle name="Total 2 7 3 3 13 5" xfId="57165"/>
    <cellStyle name="Total 2 7 3 3 14" xfId="57166"/>
    <cellStyle name="Total 2 7 3 3 14 2" xfId="57167"/>
    <cellStyle name="Total 2 7 3 3 14 3" xfId="57168"/>
    <cellStyle name="Total 2 7 3 3 14 4" xfId="57169"/>
    <cellStyle name="Total 2 7 3 3 14 5" xfId="57170"/>
    <cellStyle name="Total 2 7 3 3 15" xfId="57171"/>
    <cellStyle name="Total 2 7 3 3 15 2" xfId="57172"/>
    <cellStyle name="Total 2 7 3 3 15 3" xfId="57173"/>
    <cellStyle name="Total 2 7 3 3 15 4" xfId="57174"/>
    <cellStyle name="Total 2 7 3 3 15 5" xfId="57175"/>
    <cellStyle name="Total 2 7 3 3 16" xfId="57176"/>
    <cellStyle name="Total 2 7 3 3 16 2" xfId="57177"/>
    <cellStyle name="Total 2 7 3 3 16 3" xfId="57178"/>
    <cellStyle name="Total 2 7 3 3 16 4" xfId="57179"/>
    <cellStyle name="Total 2 7 3 3 16 5" xfId="57180"/>
    <cellStyle name="Total 2 7 3 3 17" xfId="57181"/>
    <cellStyle name="Total 2 7 3 3 17 2" xfId="57182"/>
    <cellStyle name="Total 2 7 3 3 17 3" xfId="57183"/>
    <cellStyle name="Total 2 7 3 3 17 4" xfId="57184"/>
    <cellStyle name="Total 2 7 3 3 17 5" xfId="57185"/>
    <cellStyle name="Total 2 7 3 3 18" xfId="57186"/>
    <cellStyle name="Total 2 7 3 3 18 2" xfId="57187"/>
    <cellStyle name="Total 2 7 3 3 18 3" xfId="57188"/>
    <cellStyle name="Total 2 7 3 3 18 4" xfId="57189"/>
    <cellStyle name="Total 2 7 3 3 18 5" xfId="57190"/>
    <cellStyle name="Total 2 7 3 3 19" xfId="57191"/>
    <cellStyle name="Total 2 7 3 3 2" xfId="57192"/>
    <cellStyle name="Total 2 7 3 3 2 10" xfId="57193"/>
    <cellStyle name="Total 2 7 3 3 2 10 2" xfId="57194"/>
    <cellStyle name="Total 2 7 3 3 2 10 3" xfId="57195"/>
    <cellStyle name="Total 2 7 3 3 2 10 4" xfId="57196"/>
    <cellStyle name="Total 2 7 3 3 2 10 5" xfId="57197"/>
    <cellStyle name="Total 2 7 3 3 2 11" xfId="57198"/>
    <cellStyle name="Total 2 7 3 3 2 11 2" xfId="57199"/>
    <cellStyle name="Total 2 7 3 3 2 11 3" xfId="57200"/>
    <cellStyle name="Total 2 7 3 3 2 11 4" xfId="57201"/>
    <cellStyle name="Total 2 7 3 3 2 11 5" xfId="57202"/>
    <cellStyle name="Total 2 7 3 3 2 12" xfId="57203"/>
    <cellStyle name="Total 2 7 3 3 2 12 2" xfId="57204"/>
    <cellStyle name="Total 2 7 3 3 2 12 3" xfId="57205"/>
    <cellStyle name="Total 2 7 3 3 2 12 4" xfId="57206"/>
    <cellStyle name="Total 2 7 3 3 2 12 5" xfId="57207"/>
    <cellStyle name="Total 2 7 3 3 2 13" xfId="57208"/>
    <cellStyle name="Total 2 7 3 3 2 13 2" xfId="57209"/>
    <cellStyle name="Total 2 7 3 3 2 13 3" xfId="57210"/>
    <cellStyle name="Total 2 7 3 3 2 13 4" xfId="57211"/>
    <cellStyle name="Total 2 7 3 3 2 13 5" xfId="57212"/>
    <cellStyle name="Total 2 7 3 3 2 14" xfId="57213"/>
    <cellStyle name="Total 2 7 3 3 2 14 2" xfId="57214"/>
    <cellStyle name="Total 2 7 3 3 2 14 3" xfId="57215"/>
    <cellStyle name="Total 2 7 3 3 2 14 4" xfId="57216"/>
    <cellStyle name="Total 2 7 3 3 2 14 5" xfId="57217"/>
    <cellStyle name="Total 2 7 3 3 2 15" xfId="57218"/>
    <cellStyle name="Total 2 7 3 3 2 15 2" xfId="57219"/>
    <cellStyle name="Total 2 7 3 3 2 15 3" xfId="57220"/>
    <cellStyle name="Total 2 7 3 3 2 15 4" xfId="57221"/>
    <cellStyle name="Total 2 7 3 3 2 15 5" xfId="57222"/>
    <cellStyle name="Total 2 7 3 3 2 16" xfId="57223"/>
    <cellStyle name="Total 2 7 3 3 2 16 2" xfId="57224"/>
    <cellStyle name="Total 2 7 3 3 2 16 3" xfId="57225"/>
    <cellStyle name="Total 2 7 3 3 2 16 4" xfId="57226"/>
    <cellStyle name="Total 2 7 3 3 2 16 5" xfId="57227"/>
    <cellStyle name="Total 2 7 3 3 2 17" xfId="57228"/>
    <cellStyle name="Total 2 7 3 3 2 17 2" xfId="57229"/>
    <cellStyle name="Total 2 7 3 3 2 17 3" xfId="57230"/>
    <cellStyle name="Total 2 7 3 3 2 17 4" xfId="57231"/>
    <cellStyle name="Total 2 7 3 3 2 17 5" xfId="57232"/>
    <cellStyle name="Total 2 7 3 3 2 18" xfId="57233"/>
    <cellStyle name="Total 2 7 3 3 2 18 2" xfId="57234"/>
    <cellStyle name="Total 2 7 3 3 2 18 3" xfId="57235"/>
    <cellStyle name="Total 2 7 3 3 2 18 4" xfId="57236"/>
    <cellStyle name="Total 2 7 3 3 2 18 5" xfId="57237"/>
    <cellStyle name="Total 2 7 3 3 2 19" xfId="57238"/>
    <cellStyle name="Total 2 7 3 3 2 2" xfId="57239"/>
    <cellStyle name="Total 2 7 3 3 2 2 2" xfId="57240"/>
    <cellStyle name="Total 2 7 3 3 2 2 2 2" xfId="57241"/>
    <cellStyle name="Total 2 7 3 3 2 2 2 3" xfId="57242"/>
    <cellStyle name="Total 2 7 3 3 2 2 2 4" xfId="57243"/>
    <cellStyle name="Total 2 7 3 3 2 2 2 5" xfId="57244"/>
    <cellStyle name="Total 2 7 3 3 2 2 2 6" xfId="57245"/>
    <cellStyle name="Total 2 7 3 3 2 2 2 7" xfId="57246"/>
    <cellStyle name="Total 2 7 3 3 2 2 3" xfId="57247"/>
    <cellStyle name="Total 2 7 3 3 2 2 4" xfId="57248"/>
    <cellStyle name="Total 2 7 3 3 2 2 5" xfId="57249"/>
    <cellStyle name="Total 2 7 3 3 2 3" xfId="57250"/>
    <cellStyle name="Total 2 7 3 3 2 3 2" xfId="57251"/>
    <cellStyle name="Total 2 7 3 3 2 3 2 2" xfId="57252"/>
    <cellStyle name="Total 2 7 3 3 2 3 2 3" xfId="57253"/>
    <cellStyle name="Total 2 7 3 3 2 3 2 4" xfId="57254"/>
    <cellStyle name="Total 2 7 3 3 2 3 2 5" xfId="57255"/>
    <cellStyle name="Total 2 7 3 3 2 3 2 6" xfId="57256"/>
    <cellStyle name="Total 2 7 3 3 2 3 2 7" xfId="57257"/>
    <cellStyle name="Total 2 7 3 3 2 3 3" xfId="57258"/>
    <cellStyle name="Total 2 7 3 3 2 3 4" xfId="57259"/>
    <cellStyle name="Total 2 7 3 3 2 3 5" xfId="57260"/>
    <cellStyle name="Total 2 7 3 3 2 4" xfId="57261"/>
    <cellStyle name="Total 2 7 3 3 2 4 2" xfId="57262"/>
    <cellStyle name="Total 2 7 3 3 2 4 2 2" xfId="57263"/>
    <cellStyle name="Total 2 7 3 3 2 4 2 3" xfId="57264"/>
    <cellStyle name="Total 2 7 3 3 2 4 2 4" xfId="57265"/>
    <cellStyle name="Total 2 7 3 3 2 4 2 5" xfId="57266"/>
    <cellStyle name="Total 2 7 3 3 2 4 2 6" xfId="57267"/>
    <cellStyle name="Total 2 7 3 3 2 4 2 7" xfId="57268"/>
    <cellStyle name="Total 2 7 3 3 2 4 3" xfId="57269"/>
    <cellStyle name="Total 2 7 3 3 2 4 4" xfId="57270"/>
    <cellStyle name="Total 2 7 3 3 2 4 5" xfId="57271"/>
    <cellStyle name="Total 2 7 3 3 2 5" xfId="57272"/>
    <cellStyle name="Total 2 7 3 3 2 5 2" xfId="57273"/>
    <cellStyle name="Total 2 7 3 3 2 5 3" xfId="57274"/>
    <cellStyle name="Total 2 7 3 3 2 5 4" xfId="57275"/>
    <cellStyle name="Total 2 7 3 3 2 5 5" xfId="57276"/>
    <cellStyle name="Total 2 7 3 3 2 5 6" xfId="57277"/>
    <cellStyle name="Total 2 7 3 3 2 5 7" xfId="57278"/>
    <cellStyle name="Total 2 7 3 3 2 5 8" xfId="57279"/>
    <cellStyle name="Total 2 7 3 3 2 6" xfId="57280"/>
    <cellStyle name="Total 2 7 3 3 2 6 2" xfId="57281"/>
    <cellStyle name="Total 2 7 3 3 2 6 3" xfId="57282"/>
    <cellStyle name="Total 2 7 3 3 2 6 4" xfId="57283"/>
    <cellStyle name="Total 2 7 3 3 2 6 5" xfId="57284"/>
    <cellStyle name="Total 2 7 3 3 2 6 6" xfId="57285"/>
    <cellStyle name="Total 2 7 3 3 2 6 7" xfId="57286"/>
    <cellStyle name="Total 2 7 3 3 2 7" xfId="57287"/>
    <cellStyle name="Total 2 7 3 3 2 7 2" xfId="57288"/>
    <cellStyle name="Total 2 7 3 3 2 7 3" xfId="57289"/>
    <cellStyle name="Total 2 7 3 3 2 7 4" xfId="57290"/>
    <cellStyle name="Total 2 7 3 3 2 7 5" xfId="57291"/>
    <cellStyle name="Total 2 7 3 3 2 8" xfId="57292"/>
    <cellStyle name="Total 2 7 3 3 2 8 2" xfId="57293"/>
    <cellStyle name="Total 2 7 3 3 2 8 3" xfId="57294"/>
    <cellStyle name="Total 2 7 3 3 2 8 4" xfId="57295"/>
    <cellStyle name="Total 2 7 3 3 2 8 5" xfId="57296"/>
    <cellStyle name="Total 2 7 3 3 2 9" xfId="57297"/>
    <cellStyle name="Total 2 7 3 3 2 9 2" xfId="57298"/>
    <cellStyle name="Total 2 7 3 3 2 9 3" xfId="57299"/>
    <cellStyle name="Total 2 7 3 3 2 9 4" xfId="57300"/>
    <cellStyle name="Total 2 7 3 3 2 9 5" xfId="57301"/>
    <cellStyle name="Total 2 7 3 3 3" xfId="57302"/>
    <cellStyle name="Total 2 7 3 3 3 10" xfId="57303"/>
    <cellStyle name="Total 2 7 3 3 3 2" xfId="57304"/>
    <cellStyle name="Total 2 7 3 3 3 2 2" xfId="57305"/>
    <cellStyle name="Total 2 7 3 3 3 2 2 2" xfId="57306"/>
    <cellStyle name="Total 2 7 3 3 3 2 2 3" xfId="57307"/>
    <cellStyle name="Total 2 7 3 3 3 2 2 4" xfId="57308"/>
    <cellStyle name="Total 2 7 3 3 3 2 2 5" xfId="57309"/>
    <cellStyle name="Total 2 7 3 3 3 2 2 6" xfId="57310"/>
    <cellStyle name="Total 2 7 3 3 3 2 2 7" xfId="57311"/>
    <cellStyle name="Total 2 7 3 3 3 2 3" xfId="57312"/>
    <cellStyle name="Total 2 7 3 3 3 2 4" xfId="57313"/>
    <cellStyle name="Total 2 7 3 3 3 3" xfId="57314"/>
    <cellStyle name="Total 2 7 3 3 3 3 2" xfId="57315"/>
    <cellStyle name="Total 2 7 3 3 3 3 2 2" xfId="57316"/>
    <cellStyle name="Total 2 7 3 3 3 3 2 3" xfId="57317"/>
    <cellStyle name="Total 2 7 3 3 3 3 2 4" xfId="57318"/>
    <cellStyle name="Total 2 7 3 3 3 3 2 5" xfId="57319"/>
    <cellStyle name="Total 2 7 3 3 3 3 2 6" xfId="57320"/>
    <cellStyle name="Total 2 7 3 3 3 3 2 7" xfId="57321"/>
    <cellStyle name="Total 2 7 3 3 3 3 3" xfId="57322"/>
    <cellStyle name="Total 2 7 3 3 3 3 4" xfId="57323"/>
    <cellStyle name="Total 2 7 3 3 3 4" xfId="57324"/>
    <cellStyle name="Total 2 7 3 3 3 4 2" xfId="57325"/>
    <cellStyle name="Total 2 7 3 3 3 4 2 2" xfId="57326"/>
    <cellStyle name="Total 2 7 3 3 3 4 2 3" xfId="57327"/>
    <cellStyle name="Total 2 7 3 3 3 4 2 4" xfId="57328"/>
    <cellStyle name="Total 2 7 3 3 3 4 2 5" xfId="57329"/>
    <cellStyle name="Total 2 7 3 3 3 4 2 6" xfId="57330"/>
    <cellStyle name="Total 2 7 3 3 3 4 2 7" xfId="57331"/>
    <cellStyle name="Total 2 7 3 3 3 4 3" xfId="57332"/>
    <cellStyle name="Total 2 7 3 3 3 4 4" xfId="57333"/>
    <cellStyle name="Total 2 7 3 3 3 5" xfId="57334"/>
    <cellStyle name="Total 2 7 3 3 3 5 2" xfId="57335"/>
    <cellStyle name="Total 2 7 3 3 3 5 3" xfId="57336"/>
    <cellStyle name="Total 2 7 3 3 3 5 4" xfId="57337"/>
    <cellStyle name="Total 2 7 3 3 3 5 5" xfId="57338"/>
    <cellStyle name="Total 2 7 3 3 3 5 6" xfId="57339"/>
    <cellStyle name="Total 2 7 3 3 3 5 7" xfId="57340"/>
    <cellStyle name="Total 2 7 3 3 3 5 8" xfId="57341"/>
    <cellStyle name="Total 2 7 3 3 3 6" xfId="57342"/>
    <cellStyle name="Total 2 7 3 3 3 6 2" xfId="57343"/>
    <cellStyle name="Total 2 7 3 3 3 6 3" xfId="57344"/>
    <cellStyle name="Total 2 7 3 3 3 6 4" xfId="57345"/>
    <cellStyle name="Total 2 7 3 3 3 6 5" xfId="57346"/>
    <cellStyle name="Total 2 7 3 3 3 6 6" xfId="57347"/>
    <cellStyle name="Total 2 7 3 3 3 6 7" xfId="57348"/>
    <cellStyle name="Total 2 7 3 3 3 7" xfId="57349"/>
    <cellStyle name="Total 2 7 3 3 3 8" xfId="57350"/>
    <cellStyle name="Total 2 7 3 3 3 9" xfId="57351"/>
    <cellStyle name="Total 2 7 3 3 4" xfId="57352"/>
    <cellStyle name="Total 2 7 3 3 4 2" xfId="57353"/>
    <cellStyle name="Total 2 7 3 3 4 2 2" xfId="57354"/>
    <cellStyle name="Total 2 7 3 3 4 2 3" xfId="57355"/>
    <cellStyle name="Total 2 7 3 3 4 2 4" xfId="57356"/>
    <cellStyle name="Total 2 7 3 3 4 2 5" xfId="57357"/>
    <cellStyle name="Total 2 7 3 3 4 2 6" xfId="57358"/>
    <cellStyle name="Total 2 7 3 3 4 2 7" xfId="57359"/>
    <cellStyle name="Total 2 7 3 3 4 3" xfId="57360"/>
    <cellStyle name="Total 2 7 3 3 4 4" xfId="57361"/>
    <cellStyle name="Total 2 7 3 3 4 5" xfId="57362"/>
    <cellStyle name="Total 2 7 3 3 5" xfId="57363"/>
    <cellStyle name="Total 2 7 3 3 5 2" xfId="57364"/>
    <cellStyle name="Total 2 7 3 3 5 2 2" xfId="57365"/>
    <cellStyle name="Total 2 7 3 3 5 2 3" xfId="57366"/>
    <cellStyle name="Total 2 7 3 3 5 2 4" xfId="57367"/>
    <cellStyle name="Total 2 7 3 3 5 2 5" xfId="57368"/>
    <cellStyle name="Total 2 7 3 3 5 2 6" xfId="57369"/>
    <cellStyle name="Total 2 7 3 3 5 2 7" xfId="57370"/>
    <cellStyle name="Total 2 7 3 3 5 3" xfId="57371"/>
    <cellStyle name="Total 2 7 3 3 5 4" xfId="57372"/>
    <cellStyle name="Total 2 7 3 3 5 5" xfId="57373"/>
    <cellStyle name="Total 2 7 3 3 6" xfId="57374"/>
    <cellStyle name="Total 2 7 3 3 6 2" xfId="57375"/>
    <cellStyle name="Total 2 7 3 3 6 2 2" xfId="57376"/>
    <cellStyle name="Total 2 7 3 3 6 2 3" xfId="57377"/>
    <cellStyle name="Total 2 7 3 3 6 2 4" xfId="57378"/>
    <cellStyle name="Total 2 7 3 3 6 2 5" xfId="57379"/>
    <cellStyle name="Total 2 7 3 3 6 2 6" xfId="57380"/>
    <cellStyle name="Total 2 7 3 3 6 2 7" xfId="57381"/>
    <cellStyle name="Total 2 7 3 3 6 3" xfId="57382"/>
    <cellStyle name="Total 2 7 3 3 6 4" xfId="57383"/>
    <cellStyle name="Total 2 7 3 3 6 5" xfId="57384"/>
    <cellStyle name="Total 2 7 3 3 7" xfId="57385"/>
    <cellStyle name="Total 2 7 3 3 7 2" xfId="57386"/>
    <cellStyle name="Total 2 7 3 3 7 2 2" xfId="57387"/>
    <cellStyle name="Total 2 7 3 3 7 2 3" xfId="57388"/>
    <cellStyle name="Total 2 7 3 3 7 2 4" xfId="57389"/>
    <cellStyle name="Total 2 7 3 3 7 2 5" xfId="57390"/>
    <cellStyle name="Total 2 7 3 3 7 2 6" xfId="57391"/>
    <cellStyle name="Total 2 7 3 3 7 2 7" xfId="57392"/>
    <cellStyle name="Total 2 7 3 3 7 3" xfId="57393"/>
    <cellStyle name="Total 2 7 3 3 7 4" xfId="57394"/>
    <cellStyle name="Total 2 7 3 3 7 5" xfId="57395"/>
    <cellStyle name="Total 2 7 3 3 8" xfId="57396"/>
    <cellStyle name="Total 2 7 3 3 8 2" xfId="57397"/>
    <cellStyle name="Total 2 7 3 3 8 3" xfId="57398"/>
    <cellStyle name="Total 2 7 3 3 8 4" xfId="57399"/>
    <cellStyle name="Total 2 7 3 3 8 5" xfId="57400"/>
    <cellStyle name="Total 2 7 3 3 8 6" xfId="57401"/>
    <cellStyle name="Total 2 7 3 3 8 7" xfId="57402"/>
    <cellStyle name="Total 2 7 3 3 8 8" xfId="57403"/>
    <cellStyle name="Total 2 7 3 3 9" xfId="57404"/>
    <cellStyle name="Total 2 7 3 3 9 2" xfId="57405"/>
    <cellStyle name="Total 2 7 3 3 9 3" xfId="57406"/>
    <cellStyle name="Total 2 7 3 3 9 4" xfId="57407"/>
    <cellStyle name="Total 2 7 3 3 9 5" xfId="57408"/>
    <cellStyle name="Total 2 7 3 3 9 6" xfId="57409"/>
    <cellStyle name="Total 2 7 3 3 9 7" xfId="57410"/>
    <cellStyle name="Total 2 7 3 4" xfId="57411"/>
    <cellStyle name="Total 2 7 3 4 10" xfId="57412"/>
    <cellStyle name="Total 2 7 3 4 10 2" xfId="57413"/>
    <cellStyle name="Total 2 7 3 4 10 3" xfId="57414"/>
    <cellStyle name="Total 2 7 3 4 10 4" xfId="57415"/>
    <cellStyle name="Total 2 7 3 4 10 5" xfId="57416"/>
    <cellStyle name="Total 2 7 3 4 11" xfId="57417"/>
    <cellStyle name="Total 2 7 3 4 11 2" xfId="57418"/>
    <cellStyle name="Total 2 7 3 4 11 3" xfId="57419"/>
    <cellStyle name="Total 2 7 3 4 11 4" xfId="57420"/>
    <cellStyle name="Total 2 7 3 4 11 5" xfId="57421"/>
    <cellStyle name="Total 2 7 3 4 12" xfId="57422"/>
    <cellStyle name="Total 2 7 3 4 12 2" xfId="57423"/>
    <cellStyle name="Total 2 7 3 4 12 3" xfId="57424"/>
    <cellStyle name="Total 2 7 3 4 12 4" xfId="57425"/>
    <cellStyle name="Total 2 7 3 4 12 5" xfId="57426"/>
    <cellStyle name="Total 2 7 3 4 13" xfId="57427"/>
    <cellStyle name="Total 2 7 3 4 13 2" xfId="57428"/>
    <cellStyle name="Total 2 7 3 4 13 3" xfId="57429"/>
    <cellStyle name="Total 2 7 3 4 13 4" xfId="57430"/>
    <cellStyle name="Total 2 7 3 4 13 5" xfId="57431"/>
    <cellStyle name="Total 2 7 3 4 14" xfId="57432"/>
    <cellStyle name="Total 2 7 3 4 14 2" xfId="57433"/>
    <cellStyle name="Total 2 7 3 4 14 3" xfId="57434"/>
    <cellStyle name="Total 2 7 3 4 14 4" xfId="57435"/>
    <cellStyle name="Total 2 7 3 4 14 5" xfId="57436"/>
    <cellStyle name="Total 2 7 3 4 15" xfId="57437"/>
    <cellStyle name="Total 2 7 3 4 15 2" xfId="57438"/>
    <cellStyle name="Total 2 7 3 4 15 3" xfId="57439"/>
    <cellStyle name="Total 2 7 3 4 15 4" xfId="57440"/>
    <cellStyle name="Total 2 7 3 4 15 5" xfId="57441"/>
    <cellStyle name="Total 2 7 3 4 16" xfId="57442"/>
    <cellStyle name="Total 2 7 3 4 16 2" xfId="57443"/>
    <cellStyle name="Total 2 7 3 4 16 3" xfId="57444"/>
    <cellStyle name="Total 2 7 3 4 16 4" xfId="57445"/>
    <cellStyle name="Total 2 7 3 4 16 5" xfId="57446"/>
    <cellStyle name="Total 2 7 3 4 17" xfId="57447"/>
    <cellStyle name="Total 2 7 3 4 17 2" xfId="57448"/>
    <cellStyle name="Total 2 7 3 4 17 3" xfId="57449"/>
    <cellStyle name="Total 2 7 3 4 17 4" xfId="57450"/>
    <cellStyle name="Total 2 7 3 4 17 5" xfId="57451"/>
    <cellStyle name="Total 2 7 3 4 18" xfId="57452"/>
    <cellStyle name="Total 2 7 3 4 18 2" xfId="57453"/>
    <cellStyle name="Total 2 7 3 4 18 3" xfId="57454"/>
    <cellStyle name="Total 2 7 3 4 18 4" xfId="57455"/>
    <cellStyle name="Total 2 7 3 4 18 5" xfId="57456"/>
    <cellStyle name="Total 2 7 3 4 19" xfId="57457"/>
    <cellStyle name="Total 2 7 3 4 2" xfId="57458"/>
    <cellStyle name="Total 2 7 3 4 2 2" xfId="57459"/>
    <cellStyle name="Total 2 7 3 4 2 2 2" xfId="57460"/>
    <cellStyle name="Total 2 7 3 4 2 2 3" xfId="57461"/>
    <cellStyle name="Total 2 7 3 4 2 2 4" xfId="57462"/>
    <cellStyle name="Total 2 7 3 4 2 2 5" xfId="57463"/>
    <cellStyle name="Total 2 7 3 4 2 2 6" xfId="57464"/>
    <cellStyle name="Total 2 7 3 4 2 2 7" xfId="57465"/>
    <cellStyle name="Total 2 7 3 4 2 3" xfId="57466"/>
    <cellStyle name="Total 2 7 3 4 2 4" xfId="57467"/>
    <cellStyle name="Total 2 7 3 4 2 5" xfId="57468"/>
    <cellStyle name="Total 2 7 3 4 3" xfId="57469"/>
    <cellStyle name="Total 2 7 3 4 3 2" xfId="57470"/>
    <cellStyle name="Total 2 7 3 4 3 2 2" xfId="57471"/>
    <cellStyle name="Total 2 7 3 4 3 2 3" xfId="57472"/>
    <cellStyle name="Total 2 7 3 4 3 2 4" xfId="57473"/>
    <cellStyle name="Total 2 7 3 4 3 2 5" xfId="57474"/>
    <cellStyle name="Total 2 7 3 4 3 2 6" xfId="57475"/>
    <cellStyle name="Total 2 7 3 4 3 2 7" xfId="57476"/>
    <cellStyle name="Total 2 7 3 4 3 3" xfId="57477"/>
    <cellStyle name="Total 2 7 3 4 3 4" xfId="57478"/>
    <cellStyle name="Total 2 7 3 4 3 5" xfId="57479"/>
    <cellStyle name="Total 2 7 3 4 4" xfId="57480"/>
    <cellStyle name="Total 2 7 3 4 4 2" xfId="57481"/>
    <cellStyle name="Total 2 7 3 4 4 2 2" xfId="57482"/>
    <cellStyle name="Total 2 7 3 4 4 2 3" xfId="57483"/>
    <cellStyle name="Total 2 7 3 4 4 2 4" xfId="57484"/>
    <cellStyle name="Total 2 7 3 4 4 2 5" xfId="57485"/>
    <cellStyle name="Total 2 7 3 4 4 2 6" xfId="57486"/>
    <cellStyle name="Total 2 7 3 4 4 2 7" xfId="57487"/>
    <cellStyle name="Total 2 7 3 4 4 3" xfId="57488"/>
    <cellStyle name="Total 2 7 3 4 4 4" xfId="57489"/>
    <cellStyle name="Total 2 7 3 4 4 5" xfId="57490"/>
    <cellStyle name="Total 2 7 3 4 5" xfId="57491"/>
    <cellStyle name="Total 2 7 3 4 5 2" xfId="57492"/>
    <cellStyle name="Total 2 7 3 4 5 3" xfId="57493"/>
    <cellStyle name="Total 2 7 3 4 5 4" xfId="57494"/>
    <cellStyle name="Total 2 7 3 4 5 5" xfId="57495"/>
    <cellStyle name="Total 2 7 3 4 5 6" xfId="57496"/>
    <cellStyle name="Total 2 7 3 4 5 7" xfId="57497"/>
    <cellStyle name="Total 2 7 3 4 5 8" xfId="57498"/>
    <cellStyle name="Total 2 7 3 4 6" xfId="57499"/>
    <cellStyle name="Total 2 7 3 4 6 2" xfId="57500"/>
    <cellStyle name="Total 2 7 3 4 6 3" xfId="57501"/>
    <cellStyle name="Total 2 7 3 4 6 4" xfId="57502"/>
    <cellStyle name="Total 2 7 3 4 6 5" xfId="57503"/>
    <cellStyle name="Total 2 7 3 4 6 6" xfId="57504"/>
    <cellStyle name="Total 2 7 3 4 6 7" xfId="57505"/>
    <cellStyle name="Total 2 7 3 4 7" xfId="57506"/>
    <cellStyle name="Total 2 7 3 4 7 2" xfId="57507"/>
    <cellStyle name="Total 2 7 3 4 7 3" xfId="57508"/>
    <cellStyle name="Total 2 7 3 4 7 4" xfId="57509"/>
    <cellStyle name="Total 2 7 3 4 7 5" xfId="57510"/>
    <cellStyle name="Total 2 7 3 4 8" xfId="57511"/>
    <cellStyle name="Total 2 7 3 4 8 2" xfId="57512"/>
    <cellStyle name="Total 2 7 3 4 8 3" xfId="57513"/>
    <cellStyle name="Total 2 7 3 4 8 4" xfId="57514"/>
    <cellStyle name="Total 2 7 3 4 8 5" xfId="57515"/>
    <cellStyle name="Total 2 7 3 4 9" xfId="57516"/>
    <cellStyle name="Total 2 7 3 4 9 2" xfId="57517"/>
    <cellStyle name="Total 2 7 3 4 9 3" xfId="57518"/>
    <cellStyle name="Total 2 7 3 4 9 4" xfId="57519"/>
    <cellStyle name="Total 2 7 3 4 9 5" xfId="57520"/>
    <cellStyle name="Total 2 7 3 5" xfId="57521"/>
    <cellStyle name="Total 2 7 3 5 10" xfId="57522"/>
    <cellStyle name="Total 2 7 3 5 2" xfId="57523"/>
    <cellStyle name="Total 2 7 3 5 2 2" xfId="57524"/>
    <cellStyle name="Total 2 7 3 5 2 2 2" xfId="57525"/>
    <cellStyle name="Total 2 7 3 5 2 2 3" xfId="57526"/>
    <cellStyle name="Total 2 7 3 5 2 2 4" xfId="57527"/>
    <cellStyle name="Total 2 7 3 5 2 2 5" xfId="57528"/>
    <cellStyle name="Total 2 7 3 5 2 2 6" xfId="57529"/>
    <cellStyle name="Total 2 7 3 5 2 2 7" xfId="57530"/>
    <cellStyle name="Total 2 7 3 5 2 3" xfId="57531"/>
    <cellStyle name="Total 2 7 3 5 2 4" xfId="57532"/>
    <cellStyle name="Total 2 7 3 5 3" xfId="57533"/>
    <cellStyle name="Total 2 7 3 5 3 2" xfId="57534"/>
    <cellStyle name="Total 2 7 3 5 3 2 2" xfId="57535"/>
    <cellStyle name="Total 2 7 3 5 3 2 3" xfId="57536"/>
    <cellStyle name="Total 2 7 3 5 3 2 4" xfId="57537"/>
    <cellStyle name="Total 2 7 3 5 3 2 5" xfId="57538"/>
    <cellStyle name="Total 2 7 3 5 3 2 6" xfId="57539"/>
    <cellStyle name="Total 2 7 3 5 3 2 7" xfId="57540"/>
    <cellStyle name="Total 2 7 3 5 3 3" xfId="57541"/>
    <cellStyle name="Total 2 7 3 5 3 4" xfId="57542"/>
    <cellStyle name="Total 2 7 3 5 4" xfId="57543"/>
    <cellStyle name="Total 2 7 3 5 4 2" xfId="57544"/>
    <cellStyle name="Total 2 7 3 5 4 2 2" xfId="57545"/>
    <cellStyle name="Total 2 7 3 5 4 2 3" xfId="57546"/>
    <cellStyle name="Total 2 7 3 5 4 2 4" xfId="57547"/>
    <cellStyle name="Total 2 7 3 5 4 2 5" xfId="57548"/>
    <cellStyle name="Total 2 7 3 5 4 2 6" xfId="57549"/>
    <cellStyle name="Total 2 7 3 5 4 2 7" xfId="57550"/>
    <cellStyle name="Total 2 7 3 5 4 3" xfId="57551"/>
    <cellStyle name="Total 2 7 3 5 4 4" xfId="57552"/>
    <cellStyle name="Total 2 7 3 5 5" xfId="57553"/>
    <cellStyle name="Total 2 7 3 5 5 2" xfId="57554"/>
    <cellStyle name="Total 2 7 3 5 5 3" xfId="57555"/>
    <cellStyle name="Total 2 7 3 5 5 4" xfId="57556"/>
    <cellStyle name="Total 2 7 3 5 5 5" xfId="57557"/>
    <cellStyle name="Total 2 7 3 5 5 6" xfId="57558"/>
    <cellStyle name="Total 2 7 3 5 5 7" xfId="57559"/>
    <cellStyle name="Total 2 7 3 5 5 8" xfId="57560"/>
    <cellStyle name="Total 2 7 3 5 6" xfId="57561"/>
    <cellStyle name="Total 2 7 3 5 6 2" xfId="57562"/>
    <cellStyle name="Total 2 7 3 5 6 3" xfId="57563"/>
    <cellStyle name="Total 2 7 3 5 6 4" xfId="57564"/>
    <cellStyle name="Total 2 7 3 5 6 5" xfId="57565"/>
    <cellStyle name="Total 2 7 3 5 6 6" xfId="57566"/>
    <cellStyle name="Total 2 7 3 5 6 7" xfId="57567"/>
    <cellStyle name="Total 2 7 3 5 7" xfId="57568"/>
    <cellStyle name="Total 2 7 3 5 8" xfId="57569"/>
    <cellStyle name="Total 2 7 3 5 9" xfId="57570"/>
    <cellStyle name="Total 2 7 3 6" xfId="57571"/>
    <cellStyle name="Total 2 7 3 6 2" xfId="57572"/>
    <cellStyle name="Total 2 7 3 6 2 2" xfId="57573"/>
    <cellStyle name="Total 2 7 3 6 2 3" xfId="57574"/>
    <cellStyle name="Total 2 7 3 6 2 4" xfId="57575"/>
    <cellStyle name="Total 2 7 3 6 2 5" xfId="57576"/>
    <cellStyle name="Total 2 7 3 6 2 6" xfId="57577"/>
    <cellStyle name="Total 2 7 3 6 2 7" xfId="57578"/>
    <cellStyle name="Total 2 7 3 6 3" xfId="57579"/>
    <cellStyle name="Total 2 7 3 6 4" xfId="57580"/>
    <cellStyle name="Total 2 7 3 6 5" xfId="57581"/>
    <cellStyle name="Total 2 7 3 7" xfId="57582"/>
    <cellStyle name="Total 2 7 3 7 2" xfId="57583"/>
    <cellStyle name="Total 2 7 3 7 2 2" xfId="57584"/>
    <cellStyle name="Total 2 7 3 7 2 3" xfId="57585"/>
    <cellStyle name="Total 2 7 3 7 2 4" xfId="57586"/>
    <cellStyle name="Total 2 7 3 7 2 5" xfId="57587"/>
    <cellStyle name="Total 2 7 3 7 2 6" xfId="57588"/>
    <cellStyle name="Total 2 7 3 7 2 7" xfId="57589"/>
    <cellStyle name="Total 2 7 3 7 3" xfId="57590"/>
    <cellStyle name="Total 2 7 3 7 4" xfId="57591"/>
    <cellStyle name="Total 2 7 3 7 5" xfId="57592"/>
    <cellStyle name="Total 2 7 3 8" xfId="57593"/>
    <cellStyle name="Total 2 7 3 8 2" xfId="57594"/>
    <cellStyle name="Total 2 7 3 8 2 2" xfId="57595"/>
    <cellStyle name="Total 2 7 3 8 2 3" xfId="57596"/>
    <cellStyle name="Total 2 7 3 8 2 4" xfId="57597"/>
    <cellStyle name="Total 2 7 3 8 2 5" xfId="57598"/>
    <cellStyle name="Total 2 7 3 8 2 6" xfId="57599"/>
    <cellStyle name="Total 2 7 3 8 2 7" xfId="57600"/>
    <cellStyle name="Total 2 7 3 8 3" xfId="57601"/>
    <cellStyle name="Total 2 7 3 8 4" xfId="57602"/>
    <cellStyle name="Total 2 7 3 8 5" xfId="57603"/>
    <cellStyle name="Total 2 7 3 9" xfId="57604"/>
    <cellStyle name="Total 2 7 3 9 2" xfId="57605"/>
    <cellStyle name="Total 2 7 3 9 2 2" xfId="57606"/>
    <cellStyle name="Total 2 7 3 9 2 3" xfId="57607"/>
    <cellStyle name="Total 2 7 3 9 2 4" xfId="57608"/>
    <cellStyle name="Total 2 7 3 9 2 5" xfId="57609"/>
    <cellStyle name="Total 2 7 3 9 2 6" xfId="57610"/>
    <cellStyle name="Total 2 7 3 9 2 7" xfId="57611"/>
    <cellStyle name="Total 2 7 3 9 3" xfId="57612"/>
    <cellStyle name="Total 2 7 3 9 4" xfId="57613"/>
    <cellStyle name="Total 2 7 3 9 5" xfId="57614"/>
    <cellStyle name="Total 2 7 4" xfId="57615"/>
    <cellStyle name="Total 2 7 4 10" xfId="57616"/>
    <cellStyle name="Total 2 7 4 10 2" xfId="57617"/>
    <cellStyle name="Total 2 7 4 10 3" xfId="57618"/>
    <cellStyle name="Total 2 7 4 10 4" xfId="57619"/>
    <cellStyle name="Total 2 7 4 10 5" xfId="57620"/>
    <cellStyle name="Total 2 7 4 11" xfId="57621"/>
    <cellStyle name="Total 2 7 4 11 2" xfId="57622"/>
    <cellStyle name="Total 2 7 4 11 3" xfId="57623"/>
    <cellStyle name="Total 2 7 4 11 4" xfId="57624"/>
    <cellStyle name="Total 2 7 4 11 5" xfId="57625"/>
    <cellStyle name="Total 2 7 4 12" xfId="57626"/>
    <cellStyle name="Total 2 7 4 12 2" xfId="57627"/>
    <cellStyle name="Total 2 7 4 12 3" xfId="57628"/>
    <cellStyle name="Total 2 7 4 12 4" xfId="57629"/>
    <cellStyle name="Total 2 7 4 12 5" xfId="57630"/>
    <cellStyle name="Total 2 7 4 13" xfId="57631"/>
    <cellStyle name="Total 2 7 4 13 2" xfId="57632"/>
    <cellStyle name="Total 2 7 4 13 3" xfId="57633"/>
    <cellStyle name="Total 2 7 4 13 4" xfId="57634"/>
    <cellStyle name="Total 2 7 4 13 5" xfId="57635"/>
    <cellStyle name="Total 2 7 4 14" xfId="57636"/>
    <cellStyle name="Total 2 7 4 14 2" xfId="57637"/>
    <cellStyle name="Total 2 7 4 14 3" xfId="57638"/>
    <cellStyle name="Total 2 7 4 14 4" xfId="57639"/>
    <cellStyle name="Total 2 7 4 14 5" xfId="57640"/>
    <cellStyle name="Total 2 7 4 15" xfId="57641"/>
    <cellStyle name="Total 2 7 4 15 2" xfId="57642"/>
    <cellStyle name="Total 2 7 4 15 3" xfId="57643"/>
    <cellStyle name="Total 2 7 4 15 4" xfId="57644"/>
    <cellStyle name="Total 2 7 4 15 5" xfId="57645"/>
    <cellStyle name="Total 2 7 4 16" xfId="57646"/>
    <cellStyle name="Total 2 7 4 16 2" xfId="57647"/>
    <cellStyle name="Total 2 7 4 16 3" xfId="57648"/>
    <cellStyle name="Total 2 7 4 16 4" xfId="57649"/>
    <cellStyle name="Total 2 7 4 16 5" xfId="57650"/>
    <cellStyle name="Total 2 7 4 17" xfId="57651"/>
    <cellStyle name="Total 2 7 4 17 2" xfId="57652"/>
    <cellStyle name="Total 2 7 4 17 3" xfId="57653"/>
    <cellStyle name="Total 2 7 4 17 4" xfId="57654"/>
    <cellStyle name="Total 2 7 4 17 5" xfId="57655"/>
    <cellStyle name="Total 2 7 4 18" xfId="57656"/>
    <cellStyle name="Total 2 7 4 18 2" xfId="57657"/>
    <cellStyle name="Total 2 7 4 18 3" xfId="57658"/>
    <cellStyle name="Total 2 7 4 18 4" xfId="57659"/>
    <cellStyle name="Total 2 7 4 18 5" xfId="57660"/>
    <cellStyle name="Total 2 7 4 19" xfId="57661"/>
    <cellStyle name="Total 2 7 4 2" xfId="57662"/>
    <cellStyle name="Total 2 7 4 2 10" xfId="57663"/>
    <cellStyle name="Total 2 7 4 2 10 2" xfId="57664"/>
    <cellStyle name="Total 2 7 4 2 10 3" xfId="57665"/>
    <cellStyle name="Total 2 7 4 2 10 4" xfId="57666"/>
    <cellStyle name="Total 2 7 4 2 10 5" xfId="57667"/>
    <cellStyle name="Total 2 7 4 2 11" xfId="57668"/>
    <cellStyle name="Total 2 7 4 2 11 2" xfId="57669"/>
    <cellStyle name="Total 2 7 4 2 11 3" xfId="57670"/>
    <cellStyle name="Total 2 7 4 2 11 4" xfId="57671"/>
    <cellStyle name="Total 2 7 4 2 11 5" xfId="57672"/>
    <cellStyle name="Total 2 7 4 2 12" xfId="57673"/>
    <cellStyle name="Total 2 7 4 2 12 2" xfId="57674"/>
    <cellStyle name="Total 2 7 4 2 12 3" xfId="57675"/>
    <cellStyle name="Total 2 7 4 2 12 4" xfId="57676"/>
    <cellStyle name="Total 2 7 4 2 12 5" xfId="57677"/>
    <cellStyle name="Total 2 7 4 2 13" xfId="57678"/>
    <cellStyle name="Total 2 7 4 2 13 2" xfId="57679"/>
    <cellStyle name="Total 2 7 4 2 13 3" xfId="57680"/>
    <cellStyle name="Total 2 7 4 2 13 4" xfId="57681"/>
    <cellStyle name="Total 2 7 4 2 13 5" xfId="57682"/>
    <cellStyle name="Total 2 7 4 2 14" xfId="57683"/>
    <cellStyle name="Total 2 7 4 2 14 2" xfId="57684"/>
    <cellStyle name="Total 2 7 4 2 14 3" xfId="57685"/>
    <cellStyle name="Total 2 7 4 2 14 4" xfId="57686"/>
    <cellStyle name="Total 2 7 4 2 14 5" xfId="57687"/>
    <cellStyle name="Total 2 7 4 2 15" xfId="57688"/>
    <cellStyle name="Total 2 7 4 2 15 2" xfId="57689"/>
    <cellStyle name="Total 2 7 4 2 15 3" xfId="57690"/>
    <cellStyle name="Total 2 7 4 2 15 4" xfId="57691"/>
    <cellStyle name="Total 2 7 4 2 15 5" xfId="57692"/>
    <cellStyle name="Total 2 7 4 2 16" xfId="57693"/>
    <cellStyle name="Total 2 7 4 2 16 2" xfId="57694"/>
    <cellStyle name="Total 2 7 4 2 16 3" xfId="57695"/>
    <cellStyle name="Total 2 7 4 2 16 4" xfId="57696"/>
    <cellStyle name="Total 2 7 4 2 16 5" xfId="57697"/>
    <cellStyle name="Total 2 7 4 2 17" xfId="57698"/>
    <cellStyle name="Total 2 7 4 2 17 2" xfId="57699"/>
    <cellStyle name="Total 2 7 4 2 17 3" xfId="57700"/>
    <cellStyle name="Total 2 7 4 2 17 4" xfId="57701"/>
    <cellStyle name="Total 2 7 4 2 17 5" xfId="57702"/>
    <cellStyle name="Total 2 7 4 2 18" xfId="57703"/>
    <cellStyle name="Total 2 7 4 2 18 2" xfId="57704"/>
    <cellStyle name="Total 2 7 4 2 18 3" xfId="57705"/>
    <cellStyle name="Total 2 7 4 2 18 4" xfId="57706"/>
    <cellStyle name="Total 2 7 4 2 18 5" xfId="57707"/>
    <cellStyle name="Total 2 7 4 2 19" xfId="57708"/>
    <cellStyle name="Total 2 7 4 2 2" xfId="57709"/>
    <cellStyle name="Total 2 7 4 2 2 2" xfId="57710"/>
    <cellStyle name="Total 2 7 4 2 2 2 2" xfId="57711"/>
    <cellStyle name="Total 2 7 4 2 2 2 3" xfId="57712"/>
    <cellStyle name="Total 2 7 4 2 2 2 4" xfId="57713"/>
    <cellStyle name="Total 2 7 4 2 2 2 5" xfId="57714"/>
    <cellStyle name="Total 2 7 4 2 2 2 6" xfId="57715"/>
    <cellStyle name="Total 2 7 4 2 2 2 7" xfId="57716"/>
    <cellStyle name="Total 2 7 4 2 2 3" xfId="57717"/>
    <cellStyle name="Total 2 7 4 2 2 4" xfId="57718"/>
    <cellStyle name="Total 2 7 4 2 2 5" xfId="57719"/>
    <cellStyle name="Total 2 7 4 2 3" xfId="57720"/>
    <cellStyle name="Total 2 7 4 2 3 2" xfId="57721"/>
    <cellStyle name="Total 2 7 4 2 3 2 2" xfId="57722"/>
    <cellStyle name="Total 2 7 4 2 3 2 3" xfId="57723"/>
    <cellStyle name="Total 2 7 4 2 3 2 4" xfId="57724"/>
    <cellStyle name="Total 2 7 4 2 3 2 5" xfId="57725"/>
    <cellStyle name="Total 2 7 4 2 3 2 6" xfId="57726"/>
    <cellStyle name="Total 2 7 4 2 3 2 7" xfId="57727"/>
    <cellStyle name="Total 2 7 4 2 3 3" xfId="57728"/>
    <cellStyle name="Total 2 7 4 2 3 4" xfId="57729"/>
    <cellStyle name="Total 2 7 4 2 3 5" xfId="57730"/>
    <cellStyle name="Total 2 7 4 2 4" xfId="57731"/>
    <cellStyle name="Total 2 7 4 2 4 2" xfId="57732"/>
    <cellStyle name="Total 2 7 4 2 4 2 2" xfId="57733"/>
    <cellStyle name="Total 2 7 4 2 4 2 3" xfId="57734"/>
    <cellStyle name="Total 2 7 4 2 4 2 4" xfId="57735"/>
    <cellStyle name="Total 2 7 4 2 4 2 5" xfId="57736"/>
    <cellStyle name="Total 2 7 4 2 4 2 6" xfId="57737"/>
    <cellStyle name="Total 2 7 4 2 4 2 7" xfId="57738"/>
    <cellStyle name="Total 2 7 4 2 4 3" xfId="57739"/>
    <cellStyle name="Total 2 7 4 2 4 4" xfId="57740"/>
    <cellStyle name="Total 2 7 4 2 4 5" xfId="57741"/>
    <cellStyle name="Total 2 7 4 2 5" xfId="57742"/>
    <cellStyle name="Total 2 7 4 2 5 2" xfId="57743"/>
    <cellStyle name="Total 2 7 4 2 5 3" xfId="57744"/>
    <cellStyle name="Total 2 7 4 2 5 4" xfId="57745"/>
    <cellStyle name="Total 2 7 4 2 5 5" xfId="57746"/>
    <cellStyle name="Total 2 7 4 2 5 6" xfId="57747"/>
    <cellStyle name="Total 2 7 4 2 5 7" xfId="57748"/>
    <cellStyle name="Total 2 7 4 2 5 8" xfId="57749"/>
    <cellStyle name="Total 2 7 4 2 6" xfId="57750"/>
    <cellStyle name="Total 2 7 4 2 6 2" xfId="57751"/>
    <cellStyle name="Total 2 7 4 2 6 3" xfId="57752"/>
    <cellStyle name="Total 2 7 4 2 6 4" xfId="57753"/>
    <cellStyle name="Total 2 7 4 2 6 5" xfId="57754"/>
    <cellStyle name="Total 2 7 4 2 6 6" xfId="57755"/>
    <cellStyle name="Total 2 7 4 2 6 7" xfId="57756"/>
    <cellStyle name="Total 2 7 4 2 7" xfId="57757"/>
    <cellStyle name="Total 2 7 4 2 7 2" xfId="57758"/>
    <cellStyle name="Total 2 7 4 2 7 3" xfId="57759"/>
    <cellStyle name="Total 2 7 4 2 7 4" xfId="57760"/>
    <cellStyle name="Total 2 7 4 2 7 5" xfId="57761"/>
    <cellStyle name="Total 2 7 4 2 8" xfId="57762"/>
    <cellStyle name="Total 2 7 4 2 8 2" xfId="57763"/>
    <cellStyle name="Total 2 7 4 2 8 3" xfId="57764"/>
    <cellStyle name="Total 2 7 4 2 8 4" xfId="57765"/>
    <cellStyle name="Total 2 7 4 2 8 5" xfId="57766"/>
    <cellStyle name="Total 2 7 4 2 9" xfId="57767"/>
    <cellStyle name="Total 2 7 4 2 9 2" xfId="57768"/>
    <cellStyle name="Total 2 7 4 2 9 3" xfId="57769"/>
    <cellStyle name="Total 2 7 4 2 9 4" xfId="57770"/>
    <cellStyle name="Total 2 7 4 2 9 5" xfId="57771"/>
    <cellStyle name="Total 2 7 4 3" xfId="57772"/>
    <cellStyle name="Total 2 7 4 3 10" xfId="57773"/>
    <cellStyle name="Total 2 7 4 3 2" xfId="57774"/>
    <cellStyle name="Total 2 7 4 3 2 2" xfId="57775"/>
    <cellStyle name="Total 2 7 4 3 2 2 2" xfId="57776"/>
    <cellStyle name="Total 2 7 4 3 2 2 3" xfId="57777"/>
    <cellStyle name="Total 2 7 4 3 2 2 4" xfId="57778"/>
    <cellStyle name="Total 2 7 4 3 2 2 5" xfId="57779"/>
    <cellStyle name="Total 2 7 4 3 2 2 6" xfId="57780"/>
    <cellStyle name="Total 2 7 4 3 2 2 7" xfId="57781"/>
    <cellStyle name="Total 2 7 4 3 2 3" xfId="57782"/>
    <cellStyle name="Total 2 7 4 3 2 4" xfId="57783"/>
    <cellStyle name="Total 2 7 4 3 3" xfId="57784"/>
    <cellStyle name="Total 2 7 4 3 3 2" xfId="57785"/>
    <cellStyle name="Total 2 7 4 3 3 2 2" xfId="57786"/>
    <cellStyle name="Total 2 7 4 3 3 2 3" xfId="57787"/>
    <cellStyle name="Total 2 7 4 3 3 2 4" xfId="57788"/>
    <cellStyle name="Total 2 7 4 3 3 2 5" xfId="57789"/>
    <cellStyle name="Total 2 7 4 3 3 2 6" xfId="57790"/>
    <cellStyle name="Total 2 7 4 3 3 2 7" xfId="57791"/>
    <cellStyle name="Total 2 7 4 3 3 3" xfId="57792"/>
    <cellStyle name="Total 2 7 4 3 3 4" xfId="57793"/>
    <cellStyle name="Total 2 7 4 3 4" xfId="57794"/>
    <cellStyle name="Total 2 7 4 3 4 2" xfId="57795"/>
    <cellStyle name="Total 2 7 4 3 4 2 2" xfId="57796"/>
    <cellStyle name="Total 2 7 4 3 4 2 3" xfId="57797"/>
    <cellStyle name="Total 2 7 4 3 4 2 4" xfId="57798"/>
    <cellStyle name="Total 2 7 4 3 4 2 5" xfId="57799"/>
    <cellStyle name="Total 2 7 4 3 4 2 6" xfId="57800"/>
    <cellStyle name="Total 2 7 4 3 4 2 7" xfId="57801"/>
    <cellStyle name="Total 2 7 4 3 4 3" xfId="57802"/>
    <cellStyle name="Total 2 7 4 3 4 4" xfId="57803"/>
    <cellStyle name="Total 2 7 4 3 5" xfId="57804"/>
    <cellStyle name="Total 2 7 4 3 5 2" xfId="57805"/>
    <cellStyle name="Total 2 7 4 3 5 3" xfId="57806"/>
    <cellStyle name="Total 2 7 4 3 5 4" xfId="57807"/>
    <cellStyle name="Total 2 7 4 3 5 5" xfId="57808"/>
    <cellStyle name="Total 2 7 4 3 5 6" xfId="57809"/>
    <cellStyle name="Total 2 7 4 3 5 7" xfId="57810"/>
    <cellStyle name="Total 2 7 4 3 5 8" xfId="57811"/>
    <cellStyle name="Total 2 7 4 3 6" xfId="57812"/>
    <cellStyle name="Total 2 7 4 3 6 2" xfId="57813"/>
    <cellStyle name="Total 2 7 4 3 6 3" xfId="57814"/>
    <cellStyle name="Total 2 7 4 3 6 4" xfId="57815"/>
    <cellStyle name="Total 2 7 4 3 6 5" xfId="57816"/>
    <cellStyle name="Total 2 7 4 3 6 6" xfId="57817"/>
    <cellStyle name="Total 2 7 4 3 6 7" xfId="57818"/>
    <cellStyle name="Total 2 7 4 3 7" xfId="57819"/>
    <cellStyle name="Total 2 7 4 3 8" xfId="57820"/>
    <cellStyle name="Total 2 7 4 3 9" xfId="57821"/>
    <cellStyle name="Total 2 7 4 4" xfId="57822"/>
    <cellStyle name="Total 2 7 4 4 2" xfId="57823"/>
    <cellStyle name="Total 2 7 4 4 2 2" xfId="57824"/>
    <cellStyle name="Total 2 7 4 4 2 3" xfId="57825"/>
    <cellStyle name="Total 2 7 4 4 2 4" xfId="57826"/>
    <cellStyle name="Total 2 7 4 4 2 5" xfId="57827"/>
    <cellStyle name="Total 2 7 4 4 2 6" xfId="57828"/>
    <cellStyle name="Total 2 7 4 4 2 7" xfId="57829"/>
    <cellStyle name="Total 2 7 4 4 3" xfId="57830"/>
    <cellStyle name="Total 2 7 4 4 4" xfId="57831"/>
    <cellStyle name="Total 2 7 4 4 5" xfId="57832"/>
    <cellStyle name="Total 2 7 4 5" xfId="57833"/>
    <cellStyle name="Total 2 7 4 5 2" xfId="57834"/>
    <cellStyle name="Total 2 7 4 5 2 2" xfId="57835"/>
    <cellStyle name="Total 2 7 4 5 2 3" xfId="57836"/>
    <cellStyle name="Total 2 7 4 5 2 4" xfId="57837"/>
    <cellStyle name="Total 2 7 4 5 2 5" xfId="57838"/>
    <cellStyle name="Total 2 7 4 5 2 6" xfId="57839"/>
    <cellStyle name="Total 2 7 4 5 2 7" xfId="57840"/>
    <cellStyle name="Total 2 7 4 5 3" xfId="57841"/>
    <cellStyle name="Total 2 7 4 5 4" xfId="57842"/>
    <cellStyle name="Total 2 7 4 5 5" xfId="57843"/>
    <cellStyle name="Total 2 7 4 6" xfId="57844"/>
    <cellStyle name="Total 2 7 4 6 2" xfId="57845"/>
    <cellStyle name="Total 2 7 4 6 2 2" xfId="57846"/>
    <cellStyle name="Total 2 7 4 6 2 3" xfId="57847"/>
    <cellStyle name="Total 2 7 4 6 2 4" xfId="57848"/>
    <cellStyle name="Total 2 7 4 6 2 5" xfId="57849"/>
    <cellStyle name="Total 2 7 4 6 2 6" xfId="57850"/>
    <cellStyle name="Total 2 7 4 6 2 7" xfId="57851"/>
    <cellStyle name="Total 2 7 4 6 3" xfId="57852"/>
    <cellStyle name="Total 2 7 4 6 4" xfId="57853"/>
    <cellStyle name="Total 2 7 4 6 5" xfId="57854"/>
    <cellStyle name="Total 2 7 4 7" xfId="57855"/>
    <cellStyle name="Total 2 7 4 7 2" xfId="57856"/>
    <cellStyle name="Total 2 7 4 7 2 2" xfId="57857"/>
    <cellStyle name="Total 2 7 4 7 2 3" xfId="57858"/>
    <cellStyle name="Total 2 7 4 7 2 4" xfId="57859"/>
    <cellStyle name="Total 2 7 4 7 2 5" xfId="57860"/>
    <cellStyle name="Total 2 7 4 7 2 6" xfId="57861"/>
    <cellStyle name="Total 2 7 4 7 2 7" xfId="57862"/>
    <cellStyle name="Total 2 7 4 7 3" xfId="57863"/>
    <cellStyle name="Total 2 7 4 7 4" xfId="57864"/>
    <cellStyle name="Total 2 7 4 7 5" xfId="57865"/>
    <cellStyle name="Total 2 7 4 8" xfId="57866"/>
    <cellStyle name="Total 2 7 4 8 2" xfId="57867"/>
    <cellStyle name="Total 2 7 4 8 3" xfId="57868"/>
    <cellStyle name="Total 2 7 4 8 4" xfId="57869"/>
    <cellStyle name="Total 2 7 4 8 5" xfId="57870"/>
    <cellStyle name="Total 2 7 4 8 6" xfId="57871"/>
    <cellStyle name="Total 2 7 4 8 7" xfId="57872"/>
    <cellStyle name="Total 2 7 4 8 8" xfId="57873"/>
    <cellStyle name="Total 2 7 4 9" xfId="57874"/>
    <cellStyle name="Total 2 7 4 9 2" xfId="57875"/>
    <cellStyle name="Total 2 7 4 9 3" xfId="57876"/>
    <cellStyle name="Total 2 7 4 9 4" xfId="57877"/>
    <cellStyle name="Total 2 7 4 9 5" xfId="57878"/>
    <cellStyle name="Total 2 7 4 9 6" xfId="57879"/>
    <cellStyle name="Total 2 7 4 9 7" xfId="57880"/>
    <cellStyle name="Total 2 7 5" xfId="57881"/>
    <cellStyle name="Total 2 7 5 10" xfId="57882"/>
    <cellStyle name="Total 2 7 5 10 2" xfId="57883"/>
    <cellStyle name="Total 2 7 5 10 3" xfId="57884"/>
    <cellStyle name="Total 2 7 5 10 4" xfId="57885"/>
    <cellStyle name="Total 2 7 5 10 5" xfId="57886"/>
    <cellStyle name="Total 2 7 5 11" xfId="57887"/>
    <cellStyle name="Total 2 7 5 11 2" xfId="57888"/>
    <cellStyle name="Total 2 7 5 11 3" xfId="57889"/>
    <cellStyle name="Total 2 7 5 11 4" xfId="57890"/>
    <cellStyle name="Total 2 7 5 11 5" xfId="57891"/>
    <cellStyle name="Total 2 7 5 12" xfId="57892"/>
    <cellStyle name="Total 2 7 5 12 2" xfId="57893"/>
    <cellStyle name="Total 2 7 5 12 3" xfId="57894"/>
    <cellStyle name="Total 2 7 5 12 4" xfId="57895"/>
    <cellStyle name="Total 2 7 5 12 5" xfId="57896"/>
    <cellStyle name="Total 2 7 5 13" xfId="57897"/>
    <cellStyle name="Total 2 7 5 13 2" xfId="57898"/>
    <cellStyle name="Total 2 7 5 13 3" xfId="57899"/>
    <cellStyle name="Total 2 7 5 13 4" xfId="57900"/>
    <cellStyle name="Total 2 7 5 13 5" xfId="57901"/>
    <cellStyle name="Total 2 7 5 14" xfId="57902"/>
    <cellStyle name="Total 2 7 5 14 2" xfId="57903"/>
    <cellStyle name="Total 2 7 5 14 3" xfId="57904"/>
    <cellStyle name="Total 2 7 5 14 4" xfId="57905"/>
    <cellStyle name="Total 2 7 5 14 5" xfId="57906"/>
    <cellStyle name="Total 2 7 5 15" xfId="57907"/>
    <cellStyle name="Total 2 7 5 15 2" xfId="57908"/>
    <cellStyle name="Total 2 7 5 15 3" xfId="57909"/>
    <cellStyle name="Total 2 7 5 15 4" xfId="57910"/>
    <cellStyle name="Total 2 7 5 15 5" xfId="57911"/>
    <cellStyle name="Total 2 7 5 16" xfId="57912"/>
    <cellStyle name="Total 2 7 5 16 2" xfId="57913"/>
    <cellStyle name="Total 2 7 5 16 3" xfId="57914"/>
    <cellStyle name="Total 2 7 5 16 4" xfId="57915"/>
    <cellStyle name="Total 2 7 5 16 5" xfId="57916"/>
    <cellStyle name="Total 2 7 5 17" xfId="57917"/>
    <cellStyle name="Total 2 7 5 17 2" xfId="57918"/>
    <cellStyle name="Total 2 7 5 17 3" xfId="57919"/>
    <cellStyle name="Total 2 7 5 17 4" xfId="57920"/>
    <cellStyle name="Total 2 7 5 17 5" xfId="57921"/>
    <cellStyle name="Total 2 7 5 18" xfId="57922"/>
    <cellStyle name="Total 2 7 5 18 2" xfId="57923"/>
    <cellStyle name="Total 2 7 5 18 3" xfId="57924"/>
    <cellStyle name="Total 2 7 5 18 4" xfId="57925"/>
    <cellStyle name="Total 2 7 5 18 5" xfId="57926"/>
    <cellStyle name="Total 2 7 5 19" xfId="57927"/>
    <cellStyle name="Total 2 7 5 2" xfId="57928"/>
    <cellStyle name="Total 2 7 5 2 10" xfId="57929"/>
    <cellStyle name="Total 2 7 5 2 10 2" xfId="57930"/>
    <cellStyle name="Total 2 7 5 2 10 3" xfId="57931"/>
    <cellStyle name="Total 2 7 5 2 10 4" xfId="57932"/>
    <cellStyle name="Total 2 7 5 2 10 5" xfId="57933"/>
    <cellStyle name="Total 2 7 5 2 11" xfId="57934"/>
    <cellStyle name="Total 2 7 5 2 11 2" xfId="57935"/>
    <cellStyle name="Total 2 7 5 2 11 3" xfId="57936"/>
    <cellStyle name="Total 2 7 5 2 11 4" xfId="57937"/>
    <cellStyle name="Total 2 7 5 2 11 5" xfId="57938"/>
    <cellStyle name="Total 2 7 5 2 12" xfId="57939"/>
    <cellStyle name="Total 2 7 5 2 12 2" xfId="57940"/>
    <cellStyle name="Total 2 7 5 2 12 3" xfId="57941"/>
    <cellStyle name="Total 2 7 5 2 12 4" xfId="57942"/>
    <cellStyle name="Total 2 7 5 2 12 5" xfId="57943"/>
    <cellStyle name="Total 2 7 5 2 13" xfId="57944"/>
    <cellStyle name="Total 2 7 5 2 13 2" xfId="57945"/>
    <cellStyle name="Total 2 7 5 2 13 3" xfId="57946"/>
    <cellStyle name="Total 2 7 5 2 13 4" xfId="57947"/>
    <cellStyle name="Total 2 7 5 2 13 5" xfId="57948"/>
    <cellStyle name="Total 2 7 5 2 14" xfId="57949"/>
    <cellStyle name="Total 2 7 5 2 14 2" xfId="57950"/>
    <cellStyle name="Total 2 7 5 2 14 3" xfId="57951"/>
    <cellStyle name="Total 2 7 5 2 14 4" xfId="57952"/>
    <cellStyle name="Total 2 7 5 2 14 5" xfId="57953"/>
    <cellStyle name="Total 2 7 5 2 15" xfId="57954"/>
    <cellStyle name="Total 2 7 5 2 15 2" xfId="57955"/>
    <cellStyle name="Total 2 7 5 2 15 3" xfId="57956"/>
    <cellStyle name="Total 2 7 5 2 15 4" xfId="57957"/>
    <cellStyle name="Total 2 7 5 2 15 5" xfId="57958"/>
    <cellStyle name="Total 2 7 5 2 16" xfId="57959"/>
    <cellStyle name="Total 2 7 5 2 16 2" xfId="57960"/>
    <cellStyle name="Total 2 7 5 2 16 3" xfId="57961"/>
    <cellStyle name="Total 2 7 5 2 16 4" xfId="57962"/>
    <cellStyle name="Total 2 7 5 2 16 5" xfId="57963"/>
    <cellStyle name="Total 2 7 5 2 17" xfId="57964"/>
    <cellStyle name="Total 2 7 5 2 17 2" xfId="57965"/>
    <cellStyle name="Total 2 7 5 2 17 3" xfId="57966"/>
    <cellStyle name="Total 2 7 5 2 17 4" xfId="57967"/>
    <cellStyle name="Total 2 7 5 2 17 5" xfId="57968"/>
    <cellStyle name="Total 2 7 5 2 18" xfId="57969"/>
    <cellStyle name="Total 2 7 5 2 18 2" xfId="57970"/>
    <cellStyle name="Total 2 7 5 2 18 3" xfId="57971"/>
    <cellStyle name="Total 2 7 5 2 18 4" xfId="57972"/>
    <cellStyle name="Total 2 7 5 2 18 5" xfId="57973"/>
    <cellStyle name="Total 2 7 5 2 19" xfId="57974"/>
    <cellStyle name="Total 2 7 5 2 2" xfId="57975"/>
    <cellStyle name="Total 2 7 5 2 2 2" xfId="57976"/>
    <cellStyle name="Total 2 7 5 2 2 2 2" xfId="57977"/>
    <cellStyle name="Total 2 7 5 2 2 2 3" xfId="57978"/>
    <cellStyle name="Total 2 7 5 2 2 2 4" xfId="57979"/>
    <cellStyle name="Total 2 7 5 2 2 2 5" xfId="57980"/>
    <cellStyle name="Total 2 7 5 2 2 2 6" xfId="57981"/>
    <cellStyle name="Total 2 7 5 2 2 2 7" xfId="57982"/>
    <cellStyle name="Total 2 7 5 2 2 3" xfId="57983"/>
    <cellStyle name="Total 2 7 5 2 2 4" xfId="57984"/>
    <cellStyle name="Total 2 7 5 2 2 5" xfId="57985"/>
    <cellStyle name="Total 2 7 5 2 3" xfId="57986"/>
    <cellStyle name="Total 2 7 5 2 3 2" xfId="57987"/>
    <cellStyle name="Total 2 7 5 2 3 2 2" xfId="57988"/>
    <cellStyle name="Total 2 7 5 2 3 2 3" xfId="57989"/>
    <cellStyle name="Total 2 7 5 2 3 2 4" xfId="57990"/>
    <cellStyle name="Total 2 7 5 2 3 2 5" xfId="57991"/>
    <cellStyle name="Total 2 7 5 2 3 2 6" xfId="57992"/>
    <cellStyle name="Total 2 7 5 2 3 2 7" xfId="57993"/>
    <cellStyle name="Total 2 7 5 2 3 3" xfId="57994"/>
    <cellStyle name="Total 2 7 5 2 3 4" xfId="57995"/>
    <cellStyle name="Total 2 7 5 2 3 5" xfId="57996"/>
    <cellStyle name="Total 2 7 5 2 4" xfId="57997"/>
    <cellStyle name="Total 2 7 5 2 4 2" xfId="57998"/>
    <cellStyle name="Total 2 7 5 2 4 2 2" xfId="57999"/>
    <cellStyle name="Total 2 7 5 2 4 2 3" xfId="58000"/>
    <cellStyle name="Total 2 7 5 2 4 2 4" xfId="58001"/>
    <cellStyle name="Total 2 7 5 2 4 2 5" xfId="58002"/>
    <cellStyle name="Total 2 7 5 2 4 2 6" xfId="58003"/>
    <cellStyle name="Total 2 7 5 2 4 2 7" xfId="58004"/>
    <cellStyle name="Total 2 7 5 2 4 3" xfId="58005"/>
    <cellStyle name="Total 2 7 5 2 4 4" xfId="58006"/>
    <cellStyle name="Total 2 7 5 2 4 5" xfId="58007"/>
    <cellStyle name="Total 2 7 5 2 5" xfId="58008"/>
    <cellStyle name="Total 2 7 5 2 5 2" xfId="58009"/>
    <cellStyle name="Total 2 7 5 2 5 3" xfId="58010"/>
    <cellStyle name="Total 2 7 5 2 5 4" xfId="58011"/>
    <cellStyle name="Total 2 7 5 2 5 5" xfId="58012"/>
    <cellStyle name="Total 2 7 5 2 5 6" xfId="58013"/>
    <cellStyle name="Total 2 7 5 2 5 7" xfId="58014"/>
    <cellStyle name="Total 2 7 5 2 5 8" xfId="58015"/>
    <cellStyle name="Total 2 7 5 2 6" xfId="58016"/>
    <cellStyle name="Total 2 7 5 2 6 2" xfId="58017"/>
    <cellStyle name="Total 2 7 5 2 6 3" xfId="58018"/>
    <cellStyle name="Total 2 7 5 2 6 4" xfId="58019"/>
    <cellStyle name="Total 2 7 5 2 6 5" xfId="58020"/>
    <cellStyle name="Total 2 7 5 2 6 6" xfId="58021"/>
    <cellStyle name="Total 2 7 5 2 6 7" xfId="58022"/>
    <cellStyle name="Total 2 7 5 2 7" xfId="58023"/>
    <cellStyle name="Total 2 7 5 2 7 2" xfId="58024"/>
    <cellStyle name="Total 2 7 5 2 7 3" xfId="58025"/>
    <cellStyle name="Total 2 7 5 2 7 4" xfId="58026"/>
    <cellStyle name="Total 2 7 5 2 7 5" xfId="58027"/>
    <cellStyle name="Total 2 7 5 2 8" xfId="58028"/>
    <cellStyle name="Total 2 7 5 2 8 2" xfId="58029"/>
    <cellStyle name="Total 2 7 5 2 8 3" xfId="58030"/>
    <cellStyle name="Total 2 7 5 2 8 4" xfId="58031"/>
    <cellStyle name="Total 2 7 5 2 8 5" xfId="58032"/>
    <cellStyle name="Total 2 7 5 2 9" xfId="58033"/>
    <cellStyle name="Total 2 7 5 2 9 2" xfId="58034"/>
    <cellStyle name="Total 2 7 5 2 9 3" xfId="58035"/>
    <cellStyle name="Total 2 7 5 2 9 4" xfId="58036"/>
    <cellStyle name="Total 2 7 5 2 9 5" xfId="58037"/>
    <cellStyle name="Total 2 7 5 3" xfId="58038"/>
    <cellStyle name="Total 2 7 5 3 10" xfId="58039"/>
    <cellStyle name="Total 2 7 5 3 2" xfId="58040"/>
    <cellStyle name="Total 2 7 5 3 2 2" xfId="58041"/>
    <cellStyle name="Total 2 7 5 3 2 2 2" xfId="58042"/>
    <cellStyle name="Total 2 7 5 3 2 2 3" xfId="58043"/>
    <cellStyle name="Total 2 7 5 3 2 2 4" xfId="58044"/>
    <cellStyle name="Total 2 7 5 3 2 2 5" xfId="58045"/>
    <cellStyle name="Total 2 7 5 3 2 2 6" xfId="58046"/>
    <cellStyle name="Total 2 7 5 3 2 2 7" xfId="58047"/>
    <cellStyle name="Total 2 7 5 3 2 3" xfId="58048"/>
    <cellStyle name="Total 2 7 5 3 2 4" xfId="58049"/>
    <cellStyle name="Total 2 7 5 3 3" xfId="58050"/>
    <cellStyle name="Total 2 7 5 3 3 2" xfId="58051"/>
    <cellStyle name="Total 2 7 5 3 3 2 2" xfId="58052"/>
    <cellStyle name="Total 2 7 5 3 3 2 3" xfId="58053"/>
    <cellStyle name="Total 2 7 5 3 3 2 4" xfId="58054"/>
    <cellStyle name="Total 2 7 5 3 3 2 5" xfId="58055"/>
    <cellStyle name="Total 2 7 5 3 3 2 6" xfId="58056"/>
    <cellStyle name="Total 2 7 5 3 3 2 7" xfId="58057"/>
    <cellStyle name="Total 2 7 5 3 3 3" xfId="58058"/>
    <cellStyle name="Total 2 7 5 3 3 4" xfId="58059"/>
    <cellStyle name="Total 2 7 5 3 4" xfId="58060"/>
    <cellStyle name="Total 2 7 5 3 4 2" xfId="58061"/>
    <cellStyle name="Total 2 7 5 3 4 2 2" xfId="58062"/>
    <cellStyle name="Total 2 7 5 3 4 2 3" xfId="58063"/>
    <cellStyle name="Total 2 7 5 3 4 2 4" xfId="58064"/>
    <cellStyle name="Total 2 7 5 3 4 2 5" xfId="58065"/>
    <cellStyle name="Total 2 7 5 3 4 2 6" xfId="58066"/>
    <cellStyle name="Total 2 7 5 3 4 2 7" xfId="58067"/>
    <cellStyle name="Total 2 7 5 3 4 3" xfId="58068"/>
    <cellStyle name="Total 2 7 5 3 4 4" xfId="58069"/>
    <cellStyle name="Total 2 7 5 3 5" xfId="58070"/>
    <cellStyle name="Total 2 7 5 3 5 2" xfId="58071"/>
    <cellStyle name="Total 2 7 5 3 5 3" xfId="58072"/>
    <cellStyle name="Total 2 7 5 3 5 4" xfId="58073"/>
    <cellStyle name="Total 2 7 5 3 5 5" xfId="58074"/>
    <cellStyle name="Total 2 7 5 3 5 6" xfId="58075"/>
    <cellStyle name="Total 2 7 5 3 5 7" xfId="58076"/>
    <cellStyle name="Total 2 7 5 3 5 8" xfId="58077"/>
    <cellStyle name="Total 2 7 5 3 6" xfId="58078"/>
    <cellStyle name="Total 2 7 5 3 6 2" xfId="58079"/>
    <cellStyle name="Total 2 7 5 3 6 3" xfId="58080"/>
    <cellStyle name="Total 2 7 5 3 6 4" xfId="58081"/>
    <cellStyle name="Total 2 7 5 3 6 5" xfId="58082"/>
    <cellStyle name="Total 2 7 5 3 6 6" xfId="58083"/>
    <cellStyle name="Total 2 7 5 3 6 7" xfId="58084"/>
    <cellStyle name="Total 2 7 5 3 7" xfId="58085"/>
    <cellStyle name="Total 2 7 5 3 8" xfId="58086"/>
    <cellStyle name="Total 2 7 5 3 9" xfId="58087"/>
    <cellStyle name="Total 2 7 5 4" xfId="58088"/>
    <cellStyle name="Total 2 7 5 4 2" xfId="58089"/>
    <cellStyle name="Total 2 7 5 4 2 2" xfId="58090"/>
    <cellStyle name="Total 2 7 5 4 2 3" xfId="58091"/>
    <cellStyle name="Total 2 7 5 4 2 4" xfId="58092"/>
    <cellStyle name="Total 2 7 5 4 2 5" xfId="58093"/>
    <cellStyle name="Total 2 7 5 4 2 6" xfId="58094"/>
    <cellStyle name="Total 2 7 5 4 2 7" xfId="58095"/>
    <cellStyle name="Total 2 7 5 4 3" xfId="58096"/>
    <cellStyle name="Total 2 7 5 4 4" xfId="58097"/>
    <cellStyle name="Total 2 7 5 4 5" xfId="58098"/>
    <cellStyle name="Total 2 7 5 5" xfId="58099"/>
    <cellStyle name="Total 2 7 5 5 2" xfId="58100"/>
    <cellStyle name="Total 2 7 5 5 2 2" xfId="58101"/>
    <cellStyle name="Total 2 7 5 5 2 3" xfId="58102"/>
    <cellStyle name="Total 2 7 5 5 2 4" xfId="58103"/>
    <cellStyle name="Total 2 7 5 5 2 5" xfId="58104"/>
    <cellStyle name="Total 2 7 5 5 2 6" xfId="58105"/>
    <cellStyle name="Total 2 7 5 5 2 7" xfId="58106"/>
    <cellStyle name="Total 2 7 5 5 3" xfId="58107"/>
    <cellStyle name="Total 2 7 5 5 4" xfId="58108"/>
    <cellStyle name="Total 2 7 5 5 5" xfId="58109"/>
    <cellStyle name="Total 2 7 5 6" xfId="58110"/>
    <cellStyle name="Total 2 7 5 6 2" xfId="58111"/>
    <cellStyle name="Total 2 7 5 6 2 2" xfId="58112"/>
    <cellStyle name="Total 2 7 5 6 2 3" xfId="58113"/>
    <cellStyle name="Total 2 7 5 6 2 4" xfId="58114"/>
    <cellStyle name="Total 2 7 5 6 2 5" xfId="58115"/>
    <cellStyle name="Total 2 7 5 6 2 6" xfId="58116"/>
    <cellStyle name="Total 2 7 5 6 2 7" xfId="58117"/>
    <cellStyle name="Total 2 7 5 6 3" xfId="58118"/>
    <cellStyle name="Total 2 7 5 6 4" xfId="58119"/>
    <cellStyle name="Total 2 7 5 6 5" xfId="58120"/>
    <cellStyle name="Total 2 7 5 7" xfId="58121"/>
    <cellStyle name="Total 2 7 5 7 2" xfId="58122"/>
    <cellStyle name="Total 2 7 5 7 2 2" xfId="58123"/>
    <cellStyle name="Total 2 7 5 7 2 3" xfId="58124"/>
    <cellStyle name="Total 2 7 5 7 2 4" xfId="58125"/>
    <cellStyle name="Total 2 7 5 7 2 5" xfId="58126"/>
    <cellStyle name="Total 2 7 5 7 2 6" xfId="58127"/>
    <cellStyle name="Total 2 7 5 7 2 7" xfId="58128"/>
    <cellStyle name="Total 2 7 5 7 3" xfId="58129"/>
    <cellStyle name="Total 2 7 5 7 4" xfId="58130"/>
    <cellStyle name="Total 2 7 5 7 5" xfId="58131"/>
    <cellStyle name="Total 2 7 5 8" xfId="58132"/>
    <cellStyle name="Total 2 7 5 8 2" xfId="58133"/>
    <cellStyle name="Total 2 7 5 8 3" xfId="58134"/>
    <cellStyle name="Total 2 7 5 8 4" xfId="58135"/>
    <cellStyle name="Total 2 7 5 8 5" xfId="58136"/>
    <cellStyle name="Total 2 7 5 8 6" xfId="58137"/>
    <cellStyle name="Total 2 7 5 8 7" xfId="58138"/>
    <cellStyle name="Total 2 7 5 8 8" xfId="58139"/>
    <cellStyle name="Total 2 7 5 9" xfId="58140"/>
    <cellStyle name="Total 2 7 5 9 2" xfId="58141"/>
    <cellStyle name="Total 2 7 5 9 3" xfId="58142"/>
    <cellStyle name="Total 2 7 5 9 4" xfId="58143"/>
    <cellStyle name="Total 2 7 5 9 5" xfId="58144"/>
    <cellStyle name="Total 2 7 5 9 6" xfId="58145"/>
    <cellStyle name="Total 2 7 5 9 7" xfId="58146"/>
    <cellStyle name="Total 2 7 6" xfId="58147"/>
    <cellStyle name="Total 2 7 6 10" xfId="58148"/>
    <cellStyle name="Total 2 7 6 10 2" xfId="58149"/>
    <cellStyle name="Total 2 7 6 10 3" xfId="58150"/>
    <cellStyle name="Total 2 7 6 10 4" xfId="58151"/>
    <cellStyle name="Total 2 7 6 10 5" xfId="58152"/>
    <cellStyle name="Total 2 7 6 11" xfId="58153"/>
    <cellStyle name="Total 2 7 6 11 2" xfId="58154"/>
    <cellStyle name="Total 2 7 6 11 3" xfId="58155"/>
    <cellStyle name="Total 2 7 6 11 4" xfId="58156"/>
    <cellStyle name="Total 2 7 6 11 5" xfId="58157"/>
    <cellStyle name="Total 2 7 6 12" xfId="58158"/>
    <cellStyle name="Total 2 7 6 12 2" xfId="58159"/>
    <cellStyle name="Total 2 7 6 12 3" xfId="58160"/>
    <cellStyle name="Total 2 7 6 12 4" xfId="58161"/>
    <cellStyle name="Total 2 7 6 12 5" xfId="58162"/>
    <cellStyle name="Total 2 7 6 13" xfId="58163"/>
    <cellStyle name="Total 2 7 6 13 2" xfId="58164"/>
    <cellStyle name="Total 2 7 6 13 3" xfId="58165"/>
    <cellStyle name="Total 2 7 6 13 4" xfId="58166"/>
    <cellStyle name="Total 2 7 6 13 5" xfId="58167"/>
    <cellStyle name="Total 2 7 6 14" xfId="58168"/>
    <cellStyle name="Total 2 7 6 14 2" xfId="58169"/>
    <cellStyle name="Total 2 7 6 14 3" xfId="58170"/>
    <cellStyle name="Total 2 7 6 14 4" xfId="58171"/>
    <cellStyle name="Total 2 7 6 14 5" xfId="58172"/>
    <cellStyle name="Total 2 7 6 15" xfId="58173"/>
    <cellStyle name="Total 2 7 6 15 2" xfId="58174"/>
    <cellStyle name="Total 2 7 6 15 3" xfId="58175"/>
    <cellStyle name="Total 2 7 6 15 4" xfId="58176"/>
    <cellStyle name="Total 2 7 6 15 5" xfId="58177"/>
    <cellStyle name="Total 2 7 6 16" xfId="58178"/>
    <cellStyle name="Total 2 7 6 16 2" xfId="58179"/>
    <cellStyle name="Total 2 7 6 16 3" xfId="58180"/>
    <cellStyle name="Total 2 7 6 16 4" xfId="58181"/>
    <cellStyle name="Total 2 7 6 16 5" xfId="58182"/>
    <cellStyle name="Total 2 7 6 17" xfId="58183"/>
    <cellStyle name="Total 2 7 6 17 2" xfId="58184"/>
    <cellStyle name="Total 2 7 6 17 3" xfId="58185"/>
    <cellStyle name="Total 2 7 6 17 4" xfId="58186"/>
    <cellStyle name="Total 2 7 6 17 5" xfId="58187"/>
    <cellStyle name="Total 2 7 6 18" xfId="58188"/>
    <cellStyle name="Total 2 7 6 18 2" xfId="58189"/>
    <cellStyle name="Total 2 7 6 18 3" xfId="58190"/>
    <cellStyle name="Total 2 7 6 18 4" xfId="58191"/>
    <cellStyle name="Total 2 7 6 18 5" xfId="58192"/>
    <cellStyle name="Total 2 7 6 19" xfId="58193"/>
    <cellStyle name="Total 2 7 6 2" xfId="58194"/>
    <cellStyle name="Total 2 7 6 2 2" xfId="58195"/>
    <cellStyle name="Total 2 7 6 2 2 2" xfId="58196"/>
    <cellStyle name="Total 2 7 6 2 2 3" xfId="58197"/>
    <cellStyle name="Total 2 7 6 2 2 4" xfId="58198"/>
    <cellStyle name="Total 2 7 6 2 2 5" xfId="58199"/>
    <cellStyle name="Total 2 7 6 2 2 6" xfId="58200"/>
    <cellStyle name="Total 2 7 6 2 2 7" xfId="58201"/>
    <cellStyle name="Total 2 7 6 2 3" xfId="58202"/>
    <cellStyle name="Total 2 7 6 2 4" xfId="58203"/>
    <cellStyle name="Total 2 7 6 2 5" xfId="58204"/>
    <cellStyle name="Total 2 7 6 3" xfId="58205"/>
    <cellStyle name="Total 2 7 6 3 2" xfId="58206"/>
    <cellStyle name="Total 2 7 6 3 2 2" xfId="58207"/>
    <cellStyle name="Total 2 7 6 3 2 3" xfId="58208"/>
    <cellStyle name="Total 2 7 6 3 2 4" xfId="58209"/>
    <cellStyle name="Total 2 7 6 3 2 5" xfId="58210"/>
    <cellStyle name="Total 2 7 6 3 2 6" xfId="58211"/>
    <cellStyle name="Total 2 7 6 3 2 7" xfId="58212"/>
    <cellStyle name="Total 2 7 6 3 3" xfId="58213"/>
    <cellStyle name="Total 2 7 6 3 4" xfId="58214"/>
    <cellStyle name="Total 2 7 6 3 5" xfId="58215"/>
    <cellStyle name="Total 2 7 6 4" xfId="58216"/>
    <cellStyle name="Total 2 7 6 4 2" xfId="58217"/>
    <cellStyle name="Total 2 7 6 4 2 2" xfId="58218"/>
    <cellStyle name="Total 2 7 6 4 2 3" xfId="58219"/>
    <cellStyle name="Total 2 7 6 4 2 4" xfId="58220"/>
    <cellStyle name="Total 2 7 6 4 2 5" xfId="58221"/>
    <cellStyle name="Total 2 7 6 4 2 6" xfId="58222"/>
    <cellStyle name="Total 2 7 6 4 2 7" xfId="58223"/>
    <cellStyle name="Total 2 7 6 4 3" xfId="58224"/>
    <cellStyle name="Total 2 7 6 4 4" xfId="58225"/>
    <cellStyle name="Total 2 7 6 4 5" xfId="58226"/>
    <cellStyle name="Total 2 7 6 5" xfId="58227"/>
    <cellStyle name="Total 2 7 6 5 2" xfId="58228"/>
    <cellStyle name="Total 2 7 6 5 3" xfId="58229"/>
    <cellStyle name="Total 2 7 6 5 4" xfId="58230"/>
    <cellStyle name="Total 2 7 6 5 5" xfId="58231"/>
    <cellStyle name="Total 2 7 6 5 6" xfId="58232"/>
    <cellStyle name="Total 2 7 6 5 7" xfId="58233"/>
    <cellStyle name="Total 2 7 6 5 8" xfId="58234"/>
    <cellStyle name="Total 2 7 6 6" xfId="58235"/>
    <cellStyle name="Total 2 7 6 6 2" xfId="58236"/>
    <cellStyle name="Total 2 7 6 6 3" xfId="58237"/>
    <cellStyle name="Total 2 7 6 6 4" xfId="58238"/>
    <cellStyle name="Total 2 7 6 6 5" xfId="58239"/>
    <cellStyle name="Total 2 7 6 6 6" xfId="58240"/>
    <cellStyle name="Total 2 7 6 6 7" xfId="58241"/>
    <cellStyle name="Total 2 7 6 7" xfId="58242"/>
    <cellStyle name="Total 2 7 6 7 2" xfId="58243"/>
    <cellStyle name="Total 2 7 6 7 3" xfId="58244"/>
    <cellStyle name="Total 2 7 6 7 4" xfId="58245"/>
    <cellStyle name="Total 2 7 6 7 5" xfId="58246"/>
    <cellStyle name="Total 2 7 6 8" xfId="58247"/>
    <cellStyle name="Total 2 7 6 8 2" xfId="58248"/>
    <cellStyle name="Total 2 7 6 8 3" xfId="58249"/>
    <cellStyle name="Total 2 7 6 8 4" xfId="58250"/>
    <cellStyle name="Total 2 7 6 8 5" xfId="58251"/>
    <cellStyle name="Total 2 7 6 9" xfId="58252"/>
    <cellStyle name="Total 2 7 6 9 2" xfId="58253"/>
    <cellStyle name="Total 2 7 6 9 3" xfId="58254"/>
    <cellStyle name="Total 2 7 6 9 4" xfId="58255"/>
    <cellStyle name="Total 2 7 6 9 5" xfId="58256"/>
    <cellStyle name="Total 2 7 7" xfId="58257"/>
    <cellStyle name="Total 2 7 7 10" xfId="58258"/>
    <cellStyle name="Total 2 7 7 2" xfId="58259"/>
    <cellStyle name="Total 2 7 7 2 2" xfId="58260"/>
    <cellStyle name="Total 2 7 7 2 2 2" xfId="58261"/>
    <cellStyle name="Total 2 7 7 2 2 3" xfId="58262"/>
    <cellStyle name="Total 2 7 7 2 2 4" xfId="58263"/>
    <cellStyle name="Total 2 7 7 2 2 5" xfId="58264"/>
    <cellStyle name="Total 2 7 7 2 2 6" xfId="58265"/>
    <cellStyle name="Total 2 7 7 2 2 7" xfId="58266"/>
    <cellStyle name="Total 2 7 7 2 3" xfId="58267"/>
    <cellStyle name="Total 2 7 7 2 4" xfId="58268"/>
    <cellStyle name="Total 2 7 7 3" xfId="58269"/>
    <cellStyle name="Total 2 7 7 3 2" xfId="58270"/>
    <cellStyle name="Total 2 7 7 3 2 2" xfId="58271"/>
    <cellStyle name="Total 2 7 7 3 2 3" xfId="58272"/>
    <cellStyle name="Total 2 7 7 3 2 4" xfId="58273"/>
    <cellStyle name="Total 2 7 7 3 2 5" xfId="58274"/>
    <cellStyle name="Total 2 7 7 3 2 6" xfId="58275"/>
    <cellStyle name="Total 2 7 7 3 2 7" xfId="58276"/>
    <cellStyle name="Total 2 7 7 3 3" xfId="58277"/>
    <cellStyle name="Total 2 7 7 3 4" xfId="58278"/>
    <cellStyle name="Total 2 7 7 4" xfId="58279"/>
    <cellStyle name="Total 2 7 7 4 2" xfId="58280"/>
    <cellStyle name="Total 2 7 7 4 2 2" xfId="58281"/>
    <cellStyle name="Total 2 7 7 4 2 3" xfId="58282"/>
    <cellStyle name="Total 2 7 7 4 2 4" xfId="58283"/>
    <cellStyle name="Total 2 7 7 4 2 5" xfId="58284"/>
    <cellStyle name="Total 2 7 7 4 2 6" xfId="58285"/>
    <cellStyle name="Total 2 7 7 4 2 7" xfId="58286"/>
    <cellStyle name="Total 2 7 7 4 3" xfId="58287"/>
    <cellStyle name="Total 2 7 7 4 4" xfId="58288"/>
    <cellStyle name="Total 2 7 7 5" xfId="58289"/>
    <cellStyle name="Total 2 7 7 5 2" xfId="58290"/>
    <cellStyle name="Total 2 7 7 5 3" xfId="58291"/>
    <cellStyle name="Total 2 7 7 5 4" xfId="58292"/>
    <cellStyle name="Total 2 7 7 5 5" xfId="58293"/>
    <cellStyle name="Total 2 7 7 5 6" xfId="58294"/>
    <cellStyle name="Total 2 7 7 5 7" xfId="58295"/>
    <cellStyle name="Total 2 7 7 5 8" xfId="58296"/>
    <cellStyle name="Total 2 7 7 6" xfId="58297"/>
    <cellStyle name="Total 2 7 7 6 2" xfId="58298"/>
    <cellStyle name="Total 2 7 7 6 3" xfId="58299"/>
    <cellStyle name="Total 2 7 7 6 4" xfId="58300"/>
    <cellStyle name="Total 2 7 7 6 5" xfId="58301"/>
    <cellStyle name="Total 2 7 7 6 6" xfId="58302"/>
    <cellStyle name="Total 2 7 7 6 7" xfId="58303"/>
    <cellStyle name="Total 2 7 7 7" xfId="58304"/>
    <cellStyle name="Total 2 7 7 8" xfId="58305"/>
    <cellStyle name="Total 2 7 7 9" xfId="58306"/>
    <cellStyle name="Total 2 7 8" xfId="58307"/>
    <cellStyle name="Total 2 7 8 2" xfId="58308"/>
    <cellStyle name="Total 2 7 8 2 2" xfId="58309"/>
    <cellStyle name="Total 2 7 8 2 3" xfId="58310"/>
    <cellStyle name="Total 2 7 8 2 4" xfId="58311"/>
    <cellStyle name="Total 2 7 8 2 5" xfId="58312"/>
    <cellStyle name="Total 2 7 8 2 6" xfId="58313"/>
    <cellStyle name="Total 2 7 8 2 7" xfId="58314"/>
    <cellStyle name="Total 2 7 8 3" xfId="58315"/>
    <cellStyle name="Total 2 7 8 4" xfId="58316"/>
    <cellStyle name="Total 2 7 8 5" xfId="58317"/>
    <cellStyle name="Total 2 7 9" xfId="58318"/>
    <cellStyle name="Total 2 7 9 2" xfId="58319"/>
    <cellStyle name="Total 2 7 9 2 2" xfId="58320"/>
    <cellStyle name="Total 2 7 9 2 3" xfId="58321"/>
    <cellStyle name="Total 2 7 9 2 4" xfId="58322"/>
    <cellStyle name="Total 2 7 9 2 5" xfId="58323"/>
    <cellStyle name="Total 2 7 9 2 6" xfId="58324"/>
    <cellStyle name="Total 2 7 9 2 7" xfId="58325"/>
    <cellStyle name="Total 2 7 9 3" xfId="58326"/>
    <cellStyle name="Total 2 7 9 4" xfId="58327"/>
    <cellStyle name="Total 2 7 9 5" xfId="58328"/>
    <cellStyle name="Total 2 8" xfId="58329"/>
    <cellStyle name="Total 2 8 10" xfId="58330"/>
    <cellStyle name="Total 2 8 10 2" xfId="58331"/>
    <cellStyle name="Total 2 8 10 3" xfId="58332"/>
    <cellStyle name="Total 2 8 10 4" xfId="58333"/>
    <cellStyle name="Total 2 8 10 5" xfId="58334"/>
    <cellStyle name="Total 2 8 10 6" xfId="58335"/>
    <cellStyle name="Total 2 8 10 7" xfId="58336"/>
    <cellStyle name="Total 2 8 10 8" xfId="58337"/>
    <cellStyle name="Total 2 8 11" xfId="58338"/>
    <cellStyle name="Total 2 8 11 2" xfId="58339"/>
    <cellStyle name="Total 2 8 11 3" xfId="58340"/>
    <cellStyle name="Total 2 8 11 4" xfId="58341"/>
    <cellStyle name="Total 2 8 11 5" xfId="58342"/>
    <cellStyle name="Total 2 8 11 6" xfId="58343"/>
    <cellStyle name="Total 2 8 11 7" xfId="58344"/>
    <cellStyle name="Total 2 8 12" xfId="58345"/>
    <cellStyle name="Total 2 8 12 2" xfId="58346"/>
    <cellStyle name="Total 2 8 12 3" xfId="58347"/>
    <cellStyle name="Total 2 8 12 4" xfId="58348"/>
    <cellStyle name="Total 2 8 12 5" xfId="58349"/>
    <cellStyle name="Total 2 8 13" xfId="58350"/>
    <cellStyle name="Total 2 8 13 2" xfId="58351"/>
    <cellStyle name="Total 2 8 13 3" xfId="58352"/>
    <cellStyle name="Total 2 8 13 4" xfId="58353"/>
    <cellStyle name="Total 2 8 13 5" xfId="58354"/>
    <cellStyle name="Total 2 8 14" xfId="58355"/>
    <cellStyle name="Total 2 8 14 2" xfId="58356"/>
    <cellStyle name="Total 2 8 14 3" xfId="58357"/>
    <cellStyle name="Total 2 8 14 4" xfId="58358"/>
    <cellStyle name="Total 2 8 14 5" xfId="58359"/>
    <cellStyle name="Total 2 8 15" xfId="58360"/>
    <cellStyle name="Total 2 8 15 2" xfId="58361"/>
    <cellStyle name="Total 2 8 15 3" xfId="58362"/>
    <cellStyle name="Total 2 8 15 4" xfId="58363"/>
    <cellStyle name="Total 2 8 15 5" xfId="58364"/>
    <cellStyle name="Total 2 8 16" xfId="58365"/>
    <cellStyle name="Total 2 8 16 2" xfId="58366"/>
    <cellStyle name="Total 2 8 16 3" xfId="58367"/>
    <cellStyle name="Total 2 8 16 4" xfId="58368"/>
    <cellStyle name="Total 2 8 16 5" xfId="58369"/>
    <cellStyle name="Total 2 8 17" xfId="58370"/>
    <cellStyle name="Total 2 8 17 2" xfId="58371"/>
    <cellStyle name="Total 2 8 17 3" xfId="58372"/>
    <cellStyle name="Total 2 8 17 4" xfId="58373"/>
    <cellStyle name="Total 2 8 17 5" xfId="58374"/>
    <cellStyle name="Total 2 8 18" xfId="58375"/>
    <cellStyle name="Total 2 8 2" xfId="58376"/>
    <cellStyle name="Total 2 8 2 10" xfId="58377"/>
    <cellStyle name="Total 2 8 2 10 2" xfId="58378"/>
    <cellStyle name="Total 2 8 2 10 3" xfId="58379"/>
    <cellStyle name="Total 2 8 2 10 4" xfId="58380"/>
    <cellStyle name="Total 2 8 2 10 5" xfId="58381"/>
    <cellStyle name="Total 2 8 2 11" xfId="58382"/>
    <cellStyle name="Total 2 8 2 11 2" xfId="58383"/>
    <cellStyle name="Total 2 8 2 11 3" xfId="58384"/>
    <cellStyle name="Total 2 8 2 11 4" xfId="58385"/>
    <cellStyle name="Total 2 8 2 11 5" xfId="58386"/>
    <cellStyle name="Total 2 8 2 12" xfId="58387"/>
    <cellStyle name="Total 2 8 2 12 2" xfId="58388"/>
    <cellStyle name="Total 2 8 2 12 3" xfId="58389"/>
    <cellStyle name="Total 2 8 2 12 4" xfId="58390"/>
    <cellStyle name="Total 2 8 2 12 5" xfId="58391"/>
    <cellStyle name="Total 2 8 2 13" xfId="58392"/>
    <cellStyle name="Total 2 8 2 13 2" xfId="58393"/>
    <cellStyle name="Total 2 8 2 13 3" xfId="58394"/>
    <cellStyle name="Total 2 8 2 13 4" xfId="58395"/>
    <cellStyle name="Total 2 8 2 13 5" xfId="58396"/>
    <cellStyle name="Total 2 8 2 14" xfId="58397"/>
    <cellStyle name="Total 2 8 2 14 2" xfId="58398"/>
    <cellStyle name="Total 2 8 2 14 3" xfId="58399"/>
    <cellStyle name="Total 2 8 2 14 4" xfId="58400"/>
    <cellStyle name="Total 2 8 2 14 5" xfId="58401"/>
    <cellStyle name="Total 2 8 2 15" xfId="58402"/>
    <cellStyle name="Total 2 8 2 15 2" xfId="58403"/>
    <cellStyle name="Total 2 8 2 15 3" xfId="58404"/>
    <cellStyle name="Total 2 8 2 15 4" xfId="58405"/>
    <cellStyle name="Total 2 8 2 15 5" xfId="58406"/>
    <cellStyle name="Total 2 8 2 16" xfId="58407"/>
    <cellStyle name="Total 2 8 2 16 2" xfId="58408"/>
    <cellStyle name="Total 2 8 2 16 3" xfId="58409"/>
    <cellStyle name="Total 2 8 2 16 4" xfId="58410"/>
    <cellStyle name="Total 2 8 2 16 5" xfId="58411"/>
    <cellStyle name="Total 2 8 2 17" xfId="58412"/>
    <cellStyle name="Total 2 8 2 17 2" xfId="58413"/>
    <cellStyle name="Total 2 8 2 17 3" xfId="58414"/>
    <cellStyle name="Total 2 8 2 17 4" xfId="58415"/>
    <cellStyle name="Total 2 8 2 17 5" xfId="58416"/>
    <cellStyle name="Total 2 8 2 18" xfId="58417"/>
    <cellStyle name="Total 2 8 2 18 2" xfId="58418"/>
    <cellStyle name="Total 2 8 2 18 3" xfId="58419"/>
    <cellStyle name="Total 2 8 2 18 4" xfId="58420"/>
    <cellStyle name="Total 2 8 2 18 5" xfId="58421"/>
    <cellStyle name="Total 2 8 2 19" xfId="58422"/>
    <cellStyle name="Total 2 8 2 2" xfId="58423"/>
    <cellStyle name="Total 2 8 2 2 10" xfId="58424"/>
    <cellStyle name="Total 2 8 2 2 10 2" xfId="58425"/>
    <cellStyle name="Total 2 8 2 2 10 3" xfId="58426"/>
    <cellStyle name="Total 2 8 2 2 10 4" xfId="58427"/>
    <cellStyle name="Total 2 8 2 2 10 5" xfId="58428"/>
    <cellStyle name="Total 2 8 2 2 11" xfId="58429"/>
    <cellStyle name="Total 2 8 2 2 11 2" xfId="58430"/>
    <cellStyle name="Total 2 8 2 2 11 3" xfId="58431"/>
    <cellStyle name="Total 2 8 2 2 11 4" xfId="58432"/>
    <cellStyle name="Total 2 8 2 2 11 5" xfId="58433"/>
    <cellStyle name="Total 2 8 2 2 12" xfId="58434"/>
    <cellStyle name="Total 2 8 2 2 12 2" xfId="58435"/>
    <cellStyle name="Total 2 8 2 2 12 3" xfId="58436"/>
    <cellStyle name="Total 2 8 2 2 12 4" xfId="58437"/>
    <cellStyle name="Total 2 8 2 2 12 5" xfId="58438"/>
    <cellStyle name="Total 2 8 2 2 13" xfId="58439"/>
    <cellStyle name="Total 2 8 2 2 13 2" xfId="58440"/>
    <cellStyle name="Total 2 8 2 2 13 3" xfId="58441"/>
    <cellStyle name="Total 2 8 2 2 13 4" xfId="58442"/>
    <cellStyle name="Total 2 8 2 2 13 5" xfId="58443"/>
    <cellStyle name="Total 2 8 2 2 14" xfId="58444"/>
    <cellStyle name="Total 2 8 2 2 14 2" xfId="58445"/>
    <cellStyle name="Total 2 8 2 2 14 3" xfId="58446"/>
    <cellStyle name="Total 2 8 2 2 14 4" xfId="58447"/>
    <cellStyle name="Total 2 8 2 2 14 5" xfId="58448"/>
    <cellStyle name="Total 2 8 2 2 15" xfId="58449"/>
    <cellStyle name="Total 2 8 2 2 15 2" xfId="58450"/>
    <cellStyle name="Total 2 8 2 2 15 3" xfId="58451"/>
    <cellStyle name="Total 2 8 2 2 15 4" xfId="58452"/>
    <cellStyle name="Total 2 8 2 2 15 5" xfId="58453"/>
    <cellStyle name="Total 2 8 2 2 16" xfId="58454"/>
    <cellStyle name="Total 2 8 2 2 16 2" xfId="58455"/>
    <cellStyle name="Total 2 8 2 2 16 3" xfId="58456"/>
    <cellStyle name="Total 2 8 2 2 16 4" xfId="58457"/>
    <cellStyle name="Total 2 8 2 2 16 5" xfId="58458"/>
    <cellStyle name="Total 2 8 2 2 17" xfId="58459"/>
    <cellStyle name="Total 2 8 2 2 17 2" xfId="58460"/>
    <cellStyle name="Total 2 8 2 2 17 3" xfId="58461"/>
    <cellStyle name="Total 2 8 2 2 17 4" xfId="58462"/>
    <cellStyle name="Total 2 8 2 2 17 5" xfId="58463"/>
    <cellStyle name="Total 2 8 2 2 18" xfId="58464"/>
    <cellStyle name="Total 2 8 2 2 18 2" xfId="58465"/>
    <cellStyle name="Total 2 8 2 2 18 3" xfId="58466"/>
    <cellStyle name="Total 2 8 2 2 18 4" xfId="58467"/>
    <cellStyle name="Total 2 8 2 2 18 5" xfId="58468"/>
    <cellStyle name="Total 2 8 2 2 19" xfId="58469"/>
    <cellStyle name="Total 2 8 2 2 2" xfId="58470"/>
    <cellStyle name="Total 2 8 2 2 2 2" xfId="58471"/>
    <cellStyle name="Total 2 8 2 2 2 2 2" xfId="58472"/>
    <cellStyle name="Total 2 8 2 2 2 2 3" xfId="58473"/>
    <cellStyle name="Total 2 8 2 2 2 2 4" xfId="58474"/>
    <cellStyle name="Total 2 8 2 2 2 2 5" xfId="58475"/>
    <cellStyle name="Total 2 8 2 2 2 2 6" xfId="58476"/>
    <cellStyle name="Total 2 8 2 2 2 2 7" xfId="58477"/>
    <cellStyle name="Total 2 8 2 2 2 3" xfId="58478"/>
    <cellStyle name="Total 2 8 2 2 2 4" xfId="58479"/>
    <cellStyle name="Total 2 8 2 2 2 5" xfId="58480"/>
    <cellStyle name="Total 2 8 2 2 3" xfId="58481"/>
    <cellStyle name="Total 2 8 2 2 3 2" xfId="58482"/>
    <cellStyle name="Total 2 8 2 2 3 2 2" xfId="58483"/>
    <cellStyle name="Total 2 8 2 2 3 2 3" xfId="58484"/>
    <cellStyle name="Total 2 8 2 2 3 2 4" xfId="58485"/>
    <cellStyle name="Total 2 8 2 2 3 2 5" xfId="58486"/>
    <cellStyle name="Total 2 8 2 2 3 2 6" xfId="58487"/>
    <cellStyle name="Total 2 8 2 2 3 2 7" xfId="58488"/>
    <cellStyle name="Total 2 8 2 2 3 3" xfId="58489"/>
    <cellStyle name="Total 2 8 2 2 3 4" xfId="58490"/>
    <cellStyle name="Total 2 8 2 2 3 5" xfId="58491"/>
    <cellStyle name="Total 2 8 2 2 4" xfId="58492"/>
    <cellStyle name="Total 2 8 2 2 4 2" xfId="58493"/>
    <cellStyle name="Total 2 8 2 2 4 2 2" xfId="58494"/>
    <cellStyle name="Total 2 8 2 2 4 2 3" xfId="58495"/>
    <cellStyle name="Total 2 8 2 2 4 2 4" xfId="58496"/>
    <cellStyle name="Total 2 8 2 2 4 2 5" xfId="58497"/>
    <cellStyle name="Total 2 8 2 2 4 2 6" xfId="58498"/>
    <cellStyle name="Total 2 8 2 2 4 2 7" xfId="58499"/>
    <cellStyle name="Total 2 8 2 2 4 3" xfId="58500"/>
    <cellStyle name="Total 2 8 2 2 4 4" xfId="58501"/>
    <cellStyle name="Total 2 8 2 2 4 5" xfId="58502"/>
    <cellStyle name="Total 2 8 2 2 5" xfId="58503"/>
    <cellStyle name="Total 2 8 2 2 5 2" xfId="58504"/>
    <cellStyle name="Total 2 8 2 2 5 3" xfId="58505"/>
    <cellStyle name="Total 2 8 2 2 5 4" xfId="58506"/>
    <cellStyle name="Total 2 8 2 2 5 5" xfId="58507"/>
    <cellStyle name="Total 2 8 2 2 5 6" xfId="58508"/>
    <cellStyle name="Total 2 8 2 2 5 7" xfId="58509"/>
    <cellStyle name="Total 2 8 2 2 5 8" xfId="58510"/>
    <cellStyle name="Total 2 8 2 2 6" xfId="58511"/>
    <cellStyle name="Total 2 8 2 2 6 2" xfId="58512"/>
    <cellStyle name="Total 2 8 2 2 6 3" xfId="58513"/>
    <cellStyle name="Total 2 8 2 2 6 4" xfId="58514"/>
    <cellStyle name="Total 2 8 2 2 6 5" xfId="58515"/>
    <cellStyle name="Total 2 8 2 2 6 6" xfId="58516"/>
    <cellStyle name="Total 2 8 2 2 6 7" xfId="58517"/>
    <cellStyle name="Total 2 8 2 2 7" xfId="58518"/>
    <cellStyle name="Total 2 8 2 2 7 2" xfId="58519"/>
    <cellStyle name="Total 2 8 2 2 7 3" xfId="58520"/>
    <cellStyle name="Total 2 8 2 2 7 4" xfId="58521"/>
    <cellStyle name="Total 2 8 2 2 7 5" xfId="58522"/>
    <cellStyle name="Total 2 8 2 2 8" xfId="58523"/>
    <cellStyle name="Total 2 8 2 2 8 2" xfId="58524"/>
    <cellStyle name="Total 2 8 2 2 8 3" xfId="58525"/>
    <cellStyle name="Total 2 8 2 2 8 4" xfId="58526"/>
    <cellStyle name="Total 2 8 2 2 8 5" xfId="58527"/>
    <cellStyle name="Total 2 8 2 2 9" xfId="58528"/>
    <cellStyle name="Total 2 8 2 2 9 2" xfId="58529"/>
    <cellStyle name="Total 2 8 2 2 9 3" xfId="58530"/>
    <cellStyle name="Total 2 8 2 2 9 4" xfId="58531"/>
    <cellStyle name="Total 2 8 2 2 9 5" xfId="58532"/>
    <cellStyle name="Total 2 8 2 3" xfId="58533"/>
    <cellStyle name="Total 2 8 2 3 10" xfId="58534"/>
    <cellStyle name="Total 2 8 2 3 2" xfId="58535"/>
    <cellStyle name="Total 2 8 2 3 2 2" xfId="58536"/>
    <cellStyle name="Total 2 8 2 3 2 2 2" xfId="58537"/>
    <cellStyle name="Total 2 8 2 3 2 2 3" xfId="58538"/>
    <cellStyle name="Total 2 8 2 3 2 2 4" xfId="58539"/>
    <cellStyle name="Total 2 8 2 3 2 2 5" xfId="58540"/>
    <cellStyle name="Total 2 8 2 3 2 2 6" xfId="58541"/>
    <cellStyle name="Total 2 8 2 3 2 2 7" xfId="58542"/>
    <cellStyle name="Total 2 8 2 3 2 3" xfId="58543"/>
    <cellStyle name="Total 2 8 2 3 2 4" xfId="58544"/>
    <cellStyle name="Total 2 8 2 3 3" xfId="58545"/>
    <cellStyle name="Total 2 8 2 3 3 2" xfId="58546"/>
    <cellStyle name="Total 2 8 2 3 3 2 2" xfId="58547"/>
    <cellStyle name="Total 2 8 2 3 3 2 3" xfId="58548"/>
    <cellStyle name="Total 2 8 2 3 3 2 4" xfId="58549"/>
    <cellStyle name="Total 2 8 2 3 3 2 5" xfId="58550"/>
    <cellStyle name="Total 2 8 2 3 3 2 6" xfId="58551"/>
    <cellStyle name="Total 2 8 2 3 3 2 7" xfId="58552"/>
    <cellStyle name="Total 2 8 2 3 3 3" xfId="58553"/>
    <cellStyle name="Total 2 8 2 3 3 4" xfId="58554"/>
    <cellStyle name="Total 2 8 2 3 4" xfId="58555"/>
    <cellStyle name="Total 2 8 2 3 4 2" xfId="58556"/>
    <cellStyle name="Total 2 8 2 3 4 2 2" xfId="58557"/>
    <cellStyle name="Total 2 8 2 3 4 2 3" xfId="58558"/>
    <cellStyle name="Total 2 8 2 3 4 2 4" xfId="58559"/>
    <cellStyle name="Total 2 8 2 3 4 2 5" xfId="58560"/>
    <cellStyle name="Total 2 8 2 3 4 2 6" xfId="58561"/>
    <cellStyle name="Total 2 8 2 3 4 2 7" xfId="58562"/>
    <cellStyle name="Total 2 8 2 3 4 3" xfId="58563"/>
    <cellStyle name="Total 2 8 2 3 4 4" xfId="58564"/>
    <cellStyle name="Total 2 8 2 3 5" xfId="58565"/>
    <cellStyle name="Total 2 8 2 3 5 2" xfId="58566"/>
    <cellStyle name="Total 2 8 2 3 5 3" xfId="58567"/>
    <cellStyle name="Total 2 8 2 3 5 4" xfId="58568"/>
    <cellStyle name="Total 2 8 2 3 5 5" xfId="58569"/>
    <cellStyle name="Total 2 8 2 3 5 6" xfId="58570"/>
    <cellStyle name="Total 2 8 2 3 5 7" xfId="58571"/>
    <cellStyle name="Total 2 8 2 3 5 8" xfId="58572"/>
    <cellStyle name="Total 2 8 2 3 6" xfId="58573"/>
    <cellStyle name="Total 2 8 2 3 6 2" xfId="58574"/>
    <cellStyle name="Total 2 8 2 3 6 3" xfId="58575"/>
    <cellStyle name="Total 2 8 2 3 6 4" xfId="58576"/>
    <cellStyle name="Total 2 8 2 3 6 5" xfId="58577"/>
    <cellStyle name="Total 2 8 2 3 6 6" xfId="58578"/>
    <cellStyle name="Total 2 8 2 3 6 7" xfId="58579"/>
    <cellStyle name="Total 2 8 2 3 7" xfId="58580"/>
    <cellStyle name="Total 2 8 2 3 8" xfId="58581"/>
    <cellStyle name="Total 2 8 2 3 9" xfId="58582"/>
    <cellStyle name="Total 2 8 2 4" xfId="58583"/>
    <cellStyle name="Total 2 8 2 4 2" xfId="58584"/>
    <cellStyle name="Total 2 8 2 4 2 2" xfId="58585"/>
    <cellStyle name="Total 2 8 2 4 2 3" xfId="58586"/>
    <cellStyle name="Total 2 8 2 4 2 4" xfId="58587"/>
    <cellStyle name="Total 2 8 2 4 2 5" xfId="58588"/>
    <cellStyle name="Total 2 8 2 4 2 6" xfId="58589"/>
    <cellStyle name="Total 2 8 2 4 2 7" xfId="58590"/>
    <cellStyle name="Total 2 8 2 4 3" xfId="58591"/>
    <cellStyle name="Total 2 8 2 4 4" xfId="58592"/>
    <cellStyle name="Total 2 8 2 4 5" xfId="58593"/>
    <cellStyle name="Total 2 8 2 5" xfId="58594"/>
    <cellStyle name="Total 2 8 2 5 2" xfId="58595"/>
    <cellStyle name="Total 2 8 2 5 2 2" xfId="58596"/>
    <cellStyle name="Total 2 8 2 5 2 3" xfId="58597"/>
    <cellStyle name="Total 2 8 2 5 2 4" xfId="58598"/>
    <cellStyle name="Total 2 8 2 5 2 5" xfId="58599"/>
    <cellStyle name="Total 2 8 2 5 2 6" xfId="58600"/>
    <cellStyle name="Total 2 8 2 5 2 7" xfId="58601"/>
    <cellStyle name="Total 2 8 2 5 3" xfId="58602"/>
    <cellStyle name="Total 2 8 2 5 4" xfId="58603"/>
    <cellStyle name="Total 2 8 2 5 5" xfId="58604"/>
    <cellStyle name="Total 2 8 2 6" xfId="58605"/>
    <cellStyle name="Total 2 8 2 6 2" xfId="58606"/>
    <cellStyle name="Total 2 8 2 6 2 2" xfId="58607"/>
    <cellStyle name="Total 2 8 2 6 2 3" xfId="58608"/>
    <cellStyle name="Total 2 8 2 6 2 4" xfId="58609"/>
    <cellStyle name="Total 2 8 2 6 2 5" xfId="58610"/>
    <cellStyle name="Total 2 8 2 6 2 6" xfId="58611"/>
    <cellStyle name="Total 2 8 2 6 2 7" xfId="58612"/>
    <cellStyle name="Total 2 8 2 6 3" xfId="58613"/>
    <cellStyle name="Total 2 8 2 6 4" xfId="58614"/>
    <cellStyle name="Total 2 8 2 6 5" xfId="58615"/>
    <cellStyle name="Total 2 8 2 7" xfId="58616"/>
    <cellStyle name="Total 2 8 2 7 2" xfId="58617"/>
    <cellStyle name="Total 2 8 2 7 2 2" xfId="58618"/>
    <cellStyle name="Total 2 8 2 7 2 3" xfId="58619"/>
    <cellStyle name="Total 2 8 2 7 2 4" xfId="58620"/>
    <cellStyle name="Total 2 8 2 7 2 5" xfId="58621"/>
    <cellStyle name="Total 2 8 2 7 2 6" xfId="58622"/>
    <cellStyle name="Total 2 8 2 7 2 7" xfId="58623"/>
    <cellStyle name="Total 2 8 2 7 3" xfId="58624"/>
    <cellStyle name="Total 2 8 2 7 4" xfId="58625"/>
    <cellStyle name="Total 2 8 2 7 5" xfId="58626"/>
    <cellStyle name="Total 2 8 2 8" xfId="58627"/>
    <cellStyle name="Total 2 8 2 8 2" xfId="58628"/>
    <cellStyle name="Total 2 8 2 8 3" xfId="58629"/>
    <cellStyle name="Total 2 8 2 8 4" xfId="58630"/>
    <cellStyle name="Total 2 8 2 8 5" xfId="58631"/>
    <cellStyle name="Total 2 8 2 8 6" xfId="58632"/>
    <cellStyle name="Total 2 8 2 8 7" xfId="58633"/>
    <cellStyle name="Total 2 8 2 8 8" xfId="58634"/>
    <cellStyle name="Total 2 8 2 9" xfId="58635"/>
    <cellStyle name="Total 2 8 2 9 2" xfId="58636"/>
    <cellStyle name="Total 2 8 2 9 3" xfId="58637"/>
    <cellStyle name="Total 2 8 2 9 4" xfId="58638"/>
    <cellStyle name="Total 2 8 2 9 5" xfId="58639"/>
    <cellStyle name="Total 2 8 2 9 6" xfId="58640"/>
    <cellStyle name="Total 2 8 2 9 7" xfId="58641"/>
    <cellStyle name="Total 2 8 3" xfId="58642"/>
    <cellStyle name="Total 2 8 3 10" xfId="58643"/>
    <cellStyle name="Total 2 8 3 10 2" xfId="58644"/>
    <cellStyle name="Total 2 8 3 10 3" xfId="58645"/>
    <cellStyle name="Total 2 8 3 10 4" xfId="58646"/>
    <cellStyle name="Total 2 8 3 10 5" xfId="58647"/>
    <cellStyle name="Total 2 8 3 11" xfId="58648"/>
    <cellStyle name="Total 2 8 3 11 2" xfId="58649"/>
    <cellStyle name="Total 2 8 3 11 3" xfId="58650"/>
    <cellStyle name="Total 2 8 3 11 4" xfId="58651"/>
    <cellStyle name="Total 2 8 3 11 5" xfId="58652"/>
    <cellStyle name="Total 2 8 3 12" xfId="58653"/>
    <cellStyle name="Total 2 8 3 12 2" xfId="58654"/>
    <cellStyle name="Total 2 8 3 12 3" xfId="58655"/>
    <cellStyle name="Total 2 8 3 12 4" xfId="58656"/>
    <cellStyle name="Total 2 8 3 12 5" xfId="58657"/>
    <cellStyle name="Total 2 8 3 13" xfId="58658"/>
    <cellStyle name="Total 2 8 3 13 2" xfId="58659"/>
    <cellStyle name="Total 2 8 3 13 3" xfId="58660"/>
    <cellStyle name="Total 2 8 3 13 4" xfId="58661"/>
    <cellStyle name="Total 2 8 3 13 5" xfId="58662"/>
    <cellStyle name="Total 2 8 3 14" xfId="58663"/>
    <cellStyle name="Total 2 8 3 14 2" xfId="58664"/>
    <cellStyle name="Total 2 8 3 14 3" xfId="58665"/>
    <cellStyle name="Total 2 8 3 14 4" xfId="58666"/>
    <cellStyle name="Total 2 8 3 14 5" xfId="58667"/>
    <cellStyle name="Total 2 8 3 15" xfId="58668"/>
    <cellStyle name="Total 2 8 3 15 2" xfId="58669"/>
    <cellStyle name="Total 2 8 3 15 3" xfId="58670"/>
    <cellStyle name="Total 2 8 3 15 4" xfId="58671"/>
    <cellStyle name="Total 2 8 3 15 5" xfId="58672"/>
    <cellStyle name="Total 2 8 3 16" xfId="58673"/>
    <cellStyle name="Total 2 8 3 16 2" xfId="58674"/>
    <cellStyle name="Total 2 8 3 16 3" xfId="58675"/>
    <cellStyle name="Total 2 8 3 16 4" xfId="58676"/>
    <cellStyle name="Total 2 8 3 16 5" xfId="58677"/>
    <cellStyle name="Total 2 8 3 17" xfId="58678"/>
    <cellStyle name="Total 2 8 3 17 2" xfId="58679"/>
    <cellStyle name="Total 2 8 3 17 3" xfId="58680"/>
    <cellStyle name="Total 2 8 3 17 4" xfId="58681"/>
    <cellStyle name="Total 2 8 3 17 5" xfId="58682"/>
    <cellStyle name="Total 2 8 3 18" xfId="58683"/>
    <cellStyle name="Total 2 8 3 18 2" xfId="58684"/>
    <cellStyle name="Total 2 8 3 18 3" xfId="58685"/>
    <cellStyle name="Total 2 8 3 18 4" xfId="58686"/>
    <cellStyle name="Total 2 8 3 18 5" xfId="58687"/>
    <cellStyle name="Total 2 8 3 19" xfId="58688"/>
    <cellStyle name="Total 2 8 3 2" xfId="58689"/>
    <cellStyle name="Total 2 8 3 2 10" xfId="58690"/>
    <cellStyle name="Total 2 8 3 2 10 2" xfId="58691"/>
    <cellStyle name="Total 2 8 3 2 10 3" xfId="58692"/>
    <cellStyle name="Total 2 8 3 2 10 4" xfId="58693"/>
    <cellStyle name="Total 2 8 3 2 10 5" xfId="58694"/>
    <cellStyle name="Total 2 8 3 2 11" xfId="58695"/>
    <cellStyle name="Total 2 8 3 2 11 2" xfId="58696"/>
    <cellStyle name="Total 2 8 3 2 11 3" xfId="58697"/>
    <cellStyle name="Total 2 8 3 2 11 4" xfId="58698"/>
    <cellStyle name="Total 2 8 3 2 11 5" xfId="58699"/>
    <cellStyle name="Total 2 8 3 2 12" xfId="58700"/>
    <cellStyle name="Total 2 8 3 2 12 2" xfId="58701"/>
    <cellStyle name="Total 2 8 3 2 12 3" xfId="58702"/>
    <cellStyle name="Total 2 8 3 2 12 4" xfId="58703"/>
    <cellStyle name="Total 2 8 3 2 12 5" xfId="58704"/>
    <cellStyle name="Total 2 8 3 2 13" xfId="58705"/>
    <cellStyle name="Total 2 8 3 2 13 2" xfId="58706"/>
    <cellStyle name="Total 2 8 3 2 13 3" xfId="58707"/>
    <cellStyle name="Total 2 8 3 2 13 4" xfId="58708"/>
    <cellStyle name="Total 2 8 3 2 13 5" xfId="58709"/>
    <cellStyle name="Total 2 8 3 2 14" xfId="58710"/>
    <cellStyle name="Total 2 8 3 2 14 2" xfId="58711"/>
    <cellStyle name="Total 2 8 3 2 14 3" xfId="58712"/>
    <cellStyle name="Total 2 8 3 2 14 4" xfId="58713"/>
    <cellStyle name="Total 2 8 3 2 14 5" xfId="58714"/>
    <cellStyle name="Total 2 8 3 2 15" xfId="58715"/>
    <cellStyle name="Total 2 8 3 2 15 2" xfId="58716"/>
    <cellStyle name="Total 2 8 3 2 15 3" xfId="58717"/>
    <cellStyle name="Total 2 8 3 2 15 4" xfId="58718"/>
    <cellStyle name="Total 2 8 3 2 15 5" xfId="58719"/>
    <cellStyle name="Total 2 8 3 2 16" xfId="58720"/>
    <cellStyle name="Total 2 8 3 2 16 2" xfId="58721"/>
    <cellStyle name="Total 2 8 3 2 16 3" xfId="58722"/>
    <cellStyle name="Total 2 8 3 2 16 4" xfId="58723"/>
    <cellStyle name="Total 2 8 3 2 16 5" xfId="58724"/>
    <cellStyle name="Total 2 8 3 2 17" xfId="58725"/>
    <cellStyle name="Total 2 8 3 2 17 2" xfId="58726"/>
    <cellStyle name="Total 2 8 3 2 17 3" xfId="58727"/>
    <cellStyle name="Total 2 8 3 2 17 4" xfId="58728"/>
    <cellStyle name="Total 2 8 3 2 17 5" xfId="58729"/>
    <cellStyle name="Total 2 8 3 2 18" xfId="58730"/>
    <cellStyle name="Total 2 8 3 2 18 2" xfId="58731"/>
    <cellStyle name="Total 2 8 3 2 18 3" xfId="58732"/>
    <cellStyle name="Total 2 8 3 2 18 4" xfId="58733"/>
    <cellStyle name="Total 2 8 3 2 18 5" xfId="58734"/>
    <cellStyle name="Total 2 8 3 2 19" xfId="58735"/>
    <cellStyle name="Total 2 8 3 2 2" xfId="58736"/>
    <cellStyle name="Total 2 8 3 2 2 2" xfId="58737"/>
    <cellStyle name="Total 2 8 3 2 2 2 2" xfId="58738"/>
    <cellStyle name="Total 2 8 3 2 2 2 3" xfId="58739"/>
    <cellStyle name="Total 2 8 3 2 2 2 4" xfId="58740"/>
    <cellStyle name="Total 2 8 3 2 2 2 5" xfId="58741"/>
    <cellStyle name="Total 2 8 3 2 2 2 6" xfId="58742"/>
    <cellStyle name="Total 2 8 3 2 2 2 7" xfId="58743"/>
    <cellStyle name="Total 2 8 3 2 2 3" xfId="58744"/>
    <cellStyle name="Total 2 8 3 2 2 4" xfId="58745"/>
    <cellStyle name="Total 2 8 3 2 2 5" xfId="58746"/>
    <cellStyle name="Total 2 8 3 2 3" xfId="58747"/>
    <cellStyle name="Total 2 8 3 2 3 2" xfId="58748"/>
    <cellStyle name="Total 2 8 3 2 3 2 2" xfId="58749"/>
    <cellStyle name="Total 2 8 3 2 3 2 3" xfId="58750"/>
    <cellStyle name="Total 2 8 3 2 3 2 4" xfId="58751"/>
    <cellStyle name="Total 2 8 3 2 3 2 5" xfId="58752"/>
    <cellStyle name="Total 2 8 3 2 3 2 6" xfId="58753"/>
    <cellStyle name="Total 2 8 3 2 3 2 7" xfId="58754"/>
    <cellStyle name="Total 2 8 3 2 3 3" xfId="58755"/>
    <cellStyle name="Total 2 8 3 2 3 4" xfId="58756"/>
    <cellStyle name="Total 2 8 3 2 3 5" xfId="58757"/>
    <cellStyle name="Total 2 8 3 2 4" xfId="58758"/>
    <cellStyle name="Total 2 8 3 2 4 2" xfId="58759"/>
    <cellStyle name="Total 2 8 3 2 4 2 2" xfId="58760"/>
    <cellStyle name="Total 2 8 3 2 4 2 3" xfId="58761"/>
    <cellStyle name="Total 2 8 3 2 4 2 4" xfId="58762"/>
    <cellStyle name="Total 2 8 3 2 4 2 5" xfId="58763"/>
    <cellStyle name="Total 2 8 3 2 4 2 6" xfId="58764"/>
    <cellStyle name="Total 2 8 3 2 4 2 7" xfId="58765"/>
    <cellStyle name="Total 2 8 3 2 4 3" xfId="58766"/>
    <cellStyle name="Total 2 8 3 2 4 4" xfId="58767"/>
    <cellStyle name="Total 2 8 3 2 4 5" xfId="58768"/>
    <cellStyle name="Total 2 8 3 2 5" xfId="58769"/>
    <cellStyle name="Total 2 8 3 2 5 2" xfId="58770"/>
    <cellStyle name="Total 2 8 3 2 5 3" xfId="58771"/>
    <cellStyle name="Total 2 8 3 2 5 4" xfId="58772"/>
    <cellStyle name="Total 2 8 3 2 5 5" xfId="58773"/>
    <cellStyle name="Total 2 8 3 2 5 6" xfId="58774"/>
    <cellStyle name="Total 2 8 3 2 5 7" xfId="58775"/>
    <cellStyle name="Total 2 8 3 2 5 8" xfId="58776"/>
    <cellStyle name="Total 2 8 3 2 6" xfId="58777"/>
    <cellStyle name="Total 2 8 3 2 6 2" xfId="58778"/>
    <cellStyle name="Total 2 8 3 2 6 3" xfId="58779"/>
    <cellStyle name="Total 2 8 3 2 6 4" xfId="58780"/>
    <cellStyle name="Total 2 8 3 2 6 5" xfId="58781"/>
    <cellStyle name="Total 2 8 3 2 6 6" xfId="58782"/>
    <cellStyle name="Total 2 8 3 2 6 7" xfId="58783"/>
    <cellStyle name="Total 2 8 3 2 7" xfId="58784"/>
    <cellStyle name="Total 2 8 3 2 7 2" xfId="58785"/>
    <cellStyle name="Total 2 8 3 2 7 3" xfId="58786"/>
    <cellStyle name="Total 2 8 3 2 7 4" xfId="58787"/>
    <cellStyle name="Total 2 8 3 2 7 5" xfId="58788"/>
    <cellStyle name="Total 2 8 3 2 8" xfId="58789"/>
    <cellStyle name="Total 2 8 3 2 8 2" xfId="58790"/>
    <cellStyle name="Total 2 8 3 2 8 3" xfId="58791"/>
    <cellStyle name="Total 2 8 3 2 8 4" xfId="58792"/>
    <cellStyle name="Total 2 8 3 2 8 5" xfId="58793"/>
    <cellStyle name="Total 2 8 3 2 9" xfId="58794"/>
    <cellStyle name="Total 2 8 3 2 9 2" xfId="58795"/>
    <cellStyle name="Total 2 8 3 2 9 3" xfId="58796"/>
    <cellStyle name="Total 2 8 3 2 9 4" xfId="58797"/>
    <cellStyle name="Total 2 8 3 2 9 5" xfId="58798"/>
    <cellStyle name="Total 2 8 3 3" xfId="58799"/>
    <cellStyle name="Total 2 8 3 3 10" xfId="58800"/>
    <cellStyle name="Total 2 8 3 3 2" xfId="58801"/>
    <cellStyle name="Total 2 8 3 3 2 2" xfId="58802"/>
    <cellStyle name="Total 2 8 3 3 2 2 2" xfId="58803"/>
    <cellStyle name="Total 2 8 3 3 2 2 3" xfId="58804"/>
    <cellStyle name="Total 2 8 3 3 2 2 4" xfId="58805"/>
    <cellStyle name="Total 2 8 3 3 2 2 5" xfId="58806"/>
    <cellStyle name="Total 2 8 3 3 2 2 6" xfId="58807"/>
    <cellStyle name="Total 2 8 3 3 2 2 7" xfId="58808"/>
    <cellStyle name="Total 2 8 3 3 2 3" xfId="58809"/>
    <cellStyle name="Total 2 8 3 3 2 4" xfId="58810"/>
    <cellStyle name="Total 2 8 3 3 3" xfId="58811"/>
    <cellStyle name="Total 2 8 3 3 3 2" xfId="58812"/>
    <cellStyle name="Total 2 8 3 3 3 2 2" xfId="58813"/>
    <cellStyle name="Total 2 8 3 3 3 2 3" xfId="58814"/>
    <cellStyle name="Total 2 8 3 3 3 2 4" xfId="58815"/>
    <cellStyle name="Total 2 8 3 3 3 2 5" xfId="58816"/>
    <cellStyle name="Total 2 8 3 3 3 2 6" xfId="58817"/>
    <cellStyle name="Total 2 8 3 3 3 2 7" xfId="58818"/>
    <cellStyle name="Total 2 8 3 3 3 3" xfId="58819"/>
    <cellStyle name="Total 2 8 3 3 3 4" xfId="58820"/>
    <cellStyle name="Total 2 8 3 3 4" xfId="58821"/>
    <cellStyle name="Total 2 8 3 3 4 2" xfId="58822"/>
    <cellStyle name="Total 2 8 3 3 4 2 2" xfId="58823"/>
    <cellStyle name="Total 2 8 3 3 4 2 3" xfId="58824"/>
    <cellStyle name="Total 2 8 3 3 4 2 4" xfId="58825"/>
    <cellStyle name="Total 2 8 3 3 4 2 5" xfId="58826"/>
    <cellStyle name="Total 2 8 3 3 4 2 6" xfId="58827"/>
    <cellStyle name="Total 2 8 3 3 4 2 7" xfId="58828"/>
    <cellStyle name="Total 2 8 3 3 4 3" xfId="58829"/>
    <cellStyle name="Total 2 8 3 3 4 4" xfId="58830"/>
    <cellStyle name="Total 2 8 3 3 5" xfId="58831"/>
    <cellStyle name="Total 2 8 3 3 5 2" xfId="58832"/>
    <cellStyle name="Total 2 8 3 3 5 3" xfId="58833"/>
    <cellStyle name="Total 2 8 3 3 5 4" xfId="58834"/>
    <cellStyle name="Total 2 8 3 3 5 5" xfId="58835"/>
    <cellStyle name="Total 2 8 3 3 5 6" xfId="58836"/>
    <cellStyle name="Total 2 8 3 3 5 7" xfId="58837"/>
    <cellStyle name="Total 2 8 3 3 5 8" xfId="58838"/>
    <cellStyle name="Total 2 8 3 3 6" xfId="58839"/>
    <cellStyle name="Total 2 8 3 3 6 2" xfId="58840"/>
    <cellStyle name="Total 2 8 3 3 6 3" xfId="58841"/>
    <cellStyle name="Total 2 8 3 3 6 4" xfId="58842"/>
    <cellStyle name="Total 2 8 3 3 6 5" xfId="58843"/>
    <cellStyle name="Total 2 8 3 3 6 6" xfId="58844"/>
    <cellStyle name="Total 2 8 3 3 6 7" xfId="58845"/>
    <cellStyle name="Total 2 8 3 3 7" xfId="58846"/>
    <cellStyle name="Total 2 8 3 3 8" xfId="58847"/>
    <cellStyle name="Total 2 8 3 3 9" xfId="58848"/>
    <cellStyle name="Total 2 8 3 4" xfId="58849"/>
    <cellStyle name="Total 2 8 3 4 2" xfId="58850"/>
    <cellStyle name="Total 2 8 3 4 2 2" xfId="58851"/>
    <cellStyle name="Total 2 8 3 4 2 3" xfId="58852"/>
    <cellStyle name="Total 2 8 3 4 2 4" xfId="58853"/>
    <cellStyle name="Total 2 8 3 4 2 5" xfId="58854"/>
    <cellStyle name="Total 2 8 3 4 2 6" xfId="58855"/>
    <cellStyle name="Total 2 8 3 4 2 7" xfId="58856"/>
    <cellStyle name="Total 2 8 3 4 3" xfId="58857"/>
    <cellStyle name="Total 2 8 3 4 4" xfId="58858"/>
    <cellStyle name="Total 2 8 3 4 5" xfId="58859"/>
    <cellStyle name="Total 2 8 3 5" xfId="58860"/>
    <cellStyle name="Total 2 8 3 5 2" xfId="58861"/>
    <cellStyle name="Total 2 8 3 5 2 2" xfId="58862"/>
    <cellStyle name="Total 2 8 3 5 2 3" xfId="58863"/>
    <cellStyle name="Total 2 8 3 5 2 4" xfId="58864"/>
    <cellStyle name="Total 2 8 3 5 2 5" xfId="58865"/>
    <cellStyle name="Total 2 8 3 5 2 6" xfId="58866"/>
    <cellStyle name="Total 2 8 3 5 2 7" xfId="58867"/>
    <cellStyle name="Total 2 8 3 5 3" xfId="58868"/>
    <cellStyle name="Total 2 8 3 5 4" xfId="58869"/>
    <cellStyle name="Total 2 8 3 5 5" xfId="58870"/>
    <cellStyle name="Total 2 8 3 6" xfId="58871"/>
    <cellStyle name="Total 2 8 3 6 2" xfId="58872"/>
    <cellStyle name="Total 2 8 3 6 2 2" xfId="58873"/>
    <cellStyle name="Total 2 8 3 6 2 3" xfId="58874"/>
    <cellStyle name="Total 2 8 3 6 2 4" xfId="58875"/>
    <cellStyle name="Total 2 8 3 6 2 5" xfId="58876"/>
    <cellStyle name="Total 2 8 3 6 2 6" xfId="58877"/>
    <cellStyle name="Total 2 8 3 6 2 7" xfId="58878"/>
    <cellStyle name="Total 2 8 3 6 3" xfId="58879"/>
    <cellStyle name="Total 2 8 3 6 4" xfId="58880"/>
    <cellStyle name="Total 2 8 3 6 5" xfId="58881"/>
    <cellStyle name="Total 2 8 3 7" xfId="58882"/>
    <cellStyle name="Total 2 8 3 7 2" xfId="58883"/>
    <cellStyle name="Total 2 8 3 7 2 2" xfId="58884"/>
    <cellStyle name="Total 2 8 3 7 2 3" xfId="58885"/>
    <cellStyle name="Total 2 8 3 7 2 4" xfId="58886"/>
    <cellStyle name="Total 2 8 3 7 2 5" xfId="58887"/>
    <cellStyle name="Total 2 8 3 7 2 6" xfId="58888"/>
    <cellStyle name="Total 2 8 3 7 2 7" xfId="58889"/>
    <cellStyle name="Total 2 8 3 7 3" xfId="58890"/>
    <cellStyle name="Total 2 8 3 7 4" xfId="58891"/>
    <cellStyle name="Total 2 8 3 7 5" xfId="58892"/>
    <cellStyle name="Total 2 8 3 8" xfId="58893"/>
    <cellStyle name="Total 2 8 3 8 2" xfId="58894"/>
    <cellStyle name="Total 2 8 3 8 3" xfId="58895"/>
    <cellStyle name="Total 2 8 3 8 4" xfId="58896"/>
    <cellStyle name="Total 2 8 3 8 5" xfId="58897"/>
    <cellStyle name="Total 2 8 3 8 6" xfId="58898"/>
    <cellStyle name="Total 2 8 3 8 7" xfId="58899"/>
    <cellStyle name="Total 2 8 3 8 8" xfId="58900"/>
    <cellStyle name="Total 2 8 3 9" xfId="58901"/>
    <cellStyle name="Total 2 8 3 9 2" xfId="58902"/>
    <cellStyle name="Total 2 8 3 9 3" xfId="58903"/>
    <cellStyle name="Total 2 8 3 9 4" xfId="58904"/>
    <cellStyle name="Total 2 8 3 9 5" xfId="58905"/>
    <cellStyle name="Total 2 8 3 9 6" xfId="58906"/>
    <cellStyle name="Total 2 8 3 9 7" xfId="58907"/>
    <cellStyle name="Total 2 8 4" xfId="58908"/>
    <cellStyle name="Total 2 8 4 10" xfId="58909"/>
    <cellStyle name="Total 2 8 4 10 2" xfId="58910"/>
    <cellStyle name="Total 2 8 4 10 3" xfId="58911"/>
    <cellStyle name="Total 2 8 4 10 4" xfId="58912"/>
    <cellStyle name="Total 2 8 4 10 5" xfId="58913"/>
    <cellStyle name="Total 2 8 4 11" xfId="58914"/>
    <cellStyle name="Total 2 8 4 11 2" xfId="58915"/>
    <cellStyle name="Total 2 8 4 11 3" xfId="58916"/>
    <cellStyle name="Total 2 8 4 11 4" xfId="58917"/>
    <cellStyle name="Total 2 8 4 11 5" xfId="58918"/>
    <cellStyle name="Total 2 8 4 12" xfId="58919"/>
    <cellStyle name="Total 2 8 4 12 2" xfId="58920"/>
    <cellStyle name="Total 2 8 4 12 3" xfId="58921"/>
    <cellStyle name="Total 2 8 4 12 4" xfId="58922"/>
    <cellStyle name="Total 2 8 4 12 5" xfId="58923"/>
    <cellStyle name="Total 2 8 4 13" xfId="58924"/>
    <cellStyle name="Total 2 8 4 13 2" xfId="58925"/>
    <cellStyle name="Total 2 8 4 13 3" xfId="58926"/>
    <cellStyle name="Total 2 8 4 13 4" xfId="58927"/>
    <cellStyle name="Total 2 8 4 13 5" xfId="58928"/>
    <cellStyle name="Total 2 8 4 14" xfId="58929"/>
    <cellStyle name="Total 2 8 4 14 2" xfId="58930"/>
    <cellStyle name="Total 2 8 4 14 3" xfId="58931"/>
    <cellStyle name="Total 2 8 4 14 4" xfId="58932"/>
    <cellStyle name="Total 2 8 4 14 5" xfId="58933"/>
    <cellStyle name="Total 2 8 4 15" xfId="58934"/>
    <cellStyle name="Total 2 8 4 15 2" xfId="58935"/>
    <cellStyle name="Total 2 8 4 15 3" xfId="58936"/>
    <cellStyle name="Total 2 8 4 15 4" xfId="58937"/>
    <cellStyle name="Total 2 8 4 15 5" xfId="58938"/>
    <cellStyle name="Total 2 8 4 16" xfId="58939"/>
    <cellStyle name="Total 2 8 4 16 2" xfId="58940"/>
    <cellStyle name="Total 2 8 4 16 3" xfId="58941"/>
    <cellStyle name="Total 2 8 4 16 4" xfId="58942"/>
    <cellStyle name="Total 2 8 4 16 5" xfId="58943"/>
    <cellStyle name="Total 2 8 4 17" xfId="58944"/>
    <cellStyle name="Total 2 8 4 17 2" xfId="58945"/>
    <cellStyle name="Total 2 8 4 17 3" xfId="58946"/>
    <cellStyle name="Total 2 8 4 17 4" xfId="58947"/>
    <cellStyle name="Total 2 8 4 17 5" xfId="58948"/>
    <cellStyle name="Total 2 8 4 18" xfId="58949"/>
    <cellStyle name="Total 2 8 4 18 2" xfId="58950"/>
    <cellStyle name="Total 2 8 4 18 3" xfId="58951"/>
    <cellStyle name="Total 2 8 4 18 4" xfId="58952"/>
    <cellStyle name="Total 2 8 4 18 5" xfId="58953"/>
    <cellStyle name="Total 2 8 4 19" xfId="58954"/>
    <cellStyle name="Total 2 8 4 2" xfId="58955"/>
    <cellStyle name="Total 2 8 4 2 2" xfId="58956"/>
    <cellStyle name="Total 2 8 4 2 2 2" xfId="58957"/>
    <cellStyle name="Total 2 8 4 2 2 3" xfId="58958"/>
    <cellStyle name="Total 2 8 4 2 2 4" xfId="58959"/>
    <cellStyle name="Total 2 8 4 2 2 5" xfId="58960"/>
    <cellStyle name="Total 2 8 4 2 2 6" xfId="58961"/>
    <cellStyle name="Total 2 8 4 2 2 7" xfId="58962"/>
    <cellStyle name="Total 2 8 4 2 3" xfId="58963"/>
    <cellStyle name="Total 2 8 4 2 4" xfId="58964"/>
    <cellStyle name="Total 2 8 4 2 5" xfId="58965"/>
    <cellStyle name="Total 2 8 4 3" xfId="58966"/>
    <cellStyle name="Total 2 8 4 3 2" xfId="58967"/>
    <cellStyle name="Total 2 8 4 3 2 2" xfId="58968"/>
    <cellStyle name="Total 2 8 4 3 2 3" xfId="58969"/>
    <cellStyle name="Total 2 8 4 3 2 4" xfId="58970"/>
    <cellStyle name="Total 2 8 4 3 2 5" xfId="58971"/>
    <cellStyle name="Total 2 8 4 3 2 6" xfId="58972"/>
    <cellStyle name="Total 2 8 4 3 2 7" xfId="58973"/>
    <cellStyle name="Total 2 8 4 3 3" xfId="58974"/>
    <cellStyle name="Total 2 8 4 3 4" xfId="58975"/>
    <cellStyle name="Total 2 8 4 3 5" xfId="58976"/>
    <cellStyle name="Total 2 8 4 4" xfId="58977"/>
    <cellStyle name="Total 2 8 4 4 2" xfId="58978"/>
    <cellStyle name="Total 2 8 4 4 2 2" xfId="58979"/>
    <cellStyle name="Total 2 8 4 4 2 3" xfId="58980"/>
    <cellStyle name="Total 2 8 4 4 2 4" xfId="58981"/>
    <cellStyle name="Total 2 8 4 4 2 5" xfId="58982"/>
    <cellStyle name="Total 2 8 4 4 2 6" xfId="58983"/>
    <cellStyle name="Total 2 8 4 4 2 7" xfId="58984"/>
    <cellStyle name="Total 2 8 4 4 3" xfId="58985"/>
    <cellStyle name="Total 2 8 4 4 4" xfId="58986"/>
    <cellStyle name="Total 2 8 4 4 5" xfId="58987"/>
    <cellStyle name="Total 2 8 4 5" xfId="58988"/>
    <cellStyle name="Total 2 8 4 5 2" xfId="58989"/>
    <cellStyle name="Total 2 8 4 5 3" xfId="58990"/>
    <cellStyle name="Total 2 8 4 5 4" xfId="58991"/>
    <cellStyle name="Total 2 8 4 5 5" xfId="58992"/>
    <cellStyle name="Total 2 8 4 5 6" xfId="58993"/>
    <cellStyle name="Total 2 8 4 5 7" xfId="58994"/>
    <cellStyle name="Total 2 8 4 5 8" xfId="58995"/>
    <cellStyle name="Total 2 8 4 6" xfId="58996"/>
    <cellStyle name="Total 2 8 4 6 2" xfId="58997"/>
    <cellStyle name="Total 2 8 4 6 3" xfId="58998"/>
    <cellStyle name="Total 2 8 4 6 4" xfId="58999"/>
    <cellStyle name="Total 2 8 4 6 5" xfId="59000"/>
    <cellStyle name="Total 2 8 4 6 6" xfId="59001"/>
    <cellStyle name="Total 2 8 4 6 7" xfId="59002"/>
    <cellStyle name="Total 2 8 4 7" xfId="59003"/>
    <cellStyle name="Total 2 8 4 7 2" xfId="59004"/>
    <cellStyle name="Total 2 8 4 7 3" xfId="59005"/>
    <cellStyle name="Total 2 8 4 7 4" xfId="59006"/>
    <cellStyle name="Total 2 8 4 7 5" xfId="59007"/>
    <cellStyle name="Total 2 8 4 8" xfId="59008"/>
    <cellStyle name="Total 2 8 4 8 2" xfId="59009"/>
    <cellStyle name="Total 2 8 4 8 3" xfId="59010"/>
    <cellStyle name="Total 2 8 4 8 4" xfId="59011"/>
    <cellStyle name="Total 2 8 4 8 5" xfId="59012"/>
    <cellStyle name="Total 2 8 4 9" xfId="59013"/>
    <cellStyle name="Total 2 8 4 9 2" xfId="59014"/>
    <cellStyle name="Total 2 8 4 9 3" xfId="59015"/>
    <cellStyle name="Total 2 8 4 9 4" xfId="59016"/>
    <cellStyle name="Total 2 8 4 9 5" xfId="59017"/>
    <cellStyle name="Total 2 8 5" xfId="59018"/>
    <cellStyle name="Total 2 8 5 10" xfId="59019"/>
    <cellStyle name="Total 2 8 5 2" xfId="59020"/>
    <cellStyle name="Total 2 8 5 2 2" xfId="59021"/>
    <cellStyle name="Total 2 8 5 2 2 2" xfId="59022"/>
    <cellStyle name="Total 2 8 5 2 2 3" xfId="59023"/>
    <cellStyle name="Total 2 8 5 2 2 4" xfId="59024"/>
    <cellStyle name="Total 2 8 5 2 2 5" xfId="59025"/>
    <cellStyle name="Total 2 8 5 2 2 6" xfId="59026"/>
    <cellStyle name="Total 2 8 5 2 2 7" xfId="59027"/>
    <cellStyle name="Total 2 8 5 2 3" xfId="59028"/>
    <cellStyle name="Total 2 8 5 2 4" xfId="59029"/>
    <cellStyle name="Total 2 8 5 3" xfId="59030"/>
    <cellStyle name="Total 2 8 5 3 2" xfId="59031"/>
    <cellStyle name="Total 2 8 5 3 2 2" xfId="59032"/>
    <cellStyle name="Total 2 8 5 3 2 3" xfId="59033"/>
    <cellStyle name="Total 2 8 5 3 2 4" xfId="59034"/>
    <cellStyle name="Total 2 8 5 3 2 5" xfId="59035"/>
    <cellStyle name="Total 2 8 5 3 2 6" xfId="59036"/>
    <cellStyle name="Total 2 8 5 3 2 7" xfId="59037"/>
    <cellStyle name="Total 2 8 5 3 3" xfId="59038"/>
    <cellStyle name="Total 2 8 5 3 4" xfId="59039"/>
    <cellStyle name="Total 2 8 5 4" xfId="59040"/>
    <cellStyle name="Total 2 8 5 4 2" xfId="59041"/>
    <cellStyle name="Total 2 8 5 4 2 2" xfId="59042"/>
    <cellStyle name="Total 2 8 5 4 2 3" xfId="59043"/>
    <cellStyle name="Total 2 8 5 4 2 4" xfId="59044"/>
    <cellStyle name="Total 2 8 5 4 2 5" xfId="59045"/>
    <cellStyle name="Total 2 8 5 4 2 6" xfId="59046"/>
    <cellStyle name="Total 2 8 5 4 2 7" xfId="59047"/>
    <cellStyle name="Total 2 8 5 4 3" xfId="59048"/>
    <cellStyle name="Total 2 8 5 4 4" xfId="59049"/>
    <cellStyle name="Total 2 8 5 5" xfId="59050"/>
    <cellStyle name="Total 2 8 5 5 2" xfId="59051"/>
    <cellStyle name="Total 2 8 5 5 3" xfId="59052"/>
    <cellStyle name="Total 2 8 5 5 4" xfId="59053"/>
    <cellStyle name="Total 2 8 5 5 5" xfId="59054"/>
    <cellStyle name="Total 2 8 5 5 6" xfId="59055"/>
    <cellStyle name="Total 2 8 5 5 7" xfId="59056"/>
    <cellStyle name="Total 2 8 5 5 8" xfId="59057"/>
    <cellStyle name="Total 2 8 5 6" xfId="59058"/>
    <cellStyle name="Total 2 8 5 6 2" xfId="59059"/>
    <cellStyle name="Total 2 8 5 6 3" xfId="59060"/>
    <cellStyle name="Total 2 8 5 6 4" xfId="59061"/>
    <cellStyle name="Total 2 8 5 6 5" xfId="59062"/>
    <cellStyle name="Total 2 8 5 6 6" xfId="59063"/>
    <cellStyle name="Total 2 8 5 6 7" xfId="59064"/>
    <cellStyle name="Total 2 8 5 7" xfId="59065"/>
    <cellStyle name="Total 2 8 5 8" xfId="59066"/>
    <cellStyle name="Total 2 8 5 9" xfId="59067"/>
    <cellStyle name="Total 2 8 6" xfId="59068"/>
    <cellStyle name="Total 2 8 6 2" xfId="59069"/>
    <cellStyle name="Total 2 8 6 2 2" xfId="59070"/>
    <cellStyle name="Total 2 8 6 2 3" xfId="59071"/>
    <cellStyle name="Total 2 8 6 2 4" xfId="59072"/>
    <cellStyle name="Total 2 8 6 2 5" xfId="59073"/>
    <cellStyle name="Total 2 8 6 2 6" xfId="59074"/>
    <cellStyle name="Total 2 8 6 2 7" xfId="59075"/>
    <cellStyle name="Total 2 8 6 3" xfId="59076"/>
    <cellStyle name="Total 2 8 6 4" xfId="59077"/>
    <cellStyle name="Total 2 8 6 5" xfId="59078"/>
    <cellStyle name="Total 2 8 7" xfId="59079"/>
    <cellStyle name="Total 2 8 7 2" xfId="59080"/>
    <cellStyle name="Total 2 8 7 2 2" xfId="59081"/>
    <cellStyle name="Total 2 8 7 2 3" xfId="59082"/>
    <cellStyle name="Total 2 8 7 2 4" xfId="59083"/>
    <cellStyle name="Total 2 8 7 2 5" xfId="59084"/>
    <cellStyle name="Total 2 8 7 2 6" xfId="59085"/>
    <cellStyle name="Total 2 8 7 2 7" xfId="59086"/>
    <cellStyle name="Total 2 8 7 3" xfId="59087"/>
    <cellStyle name="Total 2 8 7 4" xfId="59088"/>
    <cellStyle name="Total 2 8 7 5" xfId="59089"/>
    <cellStyle name="Total 2 8 8" xfId="59090"/>
    <cellStyle name="Total 2 8 8 2" xfId="59091"/>
    <cellStyle name="Total 2 8 8 2 2" xfId="59092"/>
    <cellStyle name="Total 2 8 8 2 3" xfId="59093"/>
    <cellStyle name="Total 2 8 8 2 4" xfId="59094"/>
    <cellStyle name="Total 2 8 8 2 5" xfId="59095"/>
    <cellStyle name="Total 2 8 8 2 6" xfId="59096"/>
    <cellStyle name="Total 2 8 8 2 7" xfId="59097"/>
    <cellStyle name="Total 2 8 8 3" xfId="59098"/>
    <cellStyle name="Total 2 8 8 4" xfId="59099"/>
    <cellStyle name="Total 2 8 8 5" xfId="59100"/>
    <cellStyle name="Total 2 8 9" xfId="59101"/>
    <cellStyle name="Total 2 8 9 2" xfId="59102"/>
    <cellStyle name="Total 2 8 9 2 2" xfId="59103"/>
    <cellStyle name="Total 2 8 9 2 3" xfId="59104"/>
    <cellStyle name="Total 2 8 9 2 4" xfId="59105"/>
    <cellStyle name="Total 2 8 9 2 5" xfId="59106"/>
    <cellStyle name="Total 2 8 9 2 6" xfId="59107"/>
    <cellStyle name="Total 2 8 9 2 7" xfId="59108"/>
    <cellStyle name="Total 2 8 9 3" xfId="59109"/>
    <cellStyle name="Total 2 8 9 4" xfId="59110"/>
    <cellStyle name="Total 2 8 9 5" xfId="59111"/>
    <cellStyle name="Total 2 9" xfId="59112"/>
    <cellStyle name="Total 2 9 10" xfId="59113"/>
    <cellStyle name="Total 2 9 10 2" xfId="59114"/>
    <cellStyle name="Total 2 9 10 3" xfId="59115"/>
    <cellStyle name="Total 2 9 10 4" xfId="59116"/>
    <cellStyle name="Total 2 9 10 5" xfId="59117"/>
    <cellStyle name="Total 2 9 10 6" xfId="59118"/>
    <cellStyle name="Total 2 9 10 7" xfId="59119"/>
    <cellStyle name="Total 2 9 10 8" xfId="59120"/>
    <cellStyle name="Total 2 9 11" xfId="59121"/>
    <cellStyle name="Total 2 9 11 2" xfId="59122"/>
    <cellStyle name="Total 2 9 11 3" xfId="59123"/>
    <cellStyle name="Total 2 9 11 4" xfId="59124"/>
    <cellStyle name="Total 2 9 11 5" xfId="59125"/>
    <cellStyle name="Total 2 9 11 6" xfId="59126"/>
    <cellStyle name="Total 2 9 11 7" xfId="59127"/>
    <cellStyle name="Total 2 9 12" xfId="59128"/>
    <cellStyle name="Total 2 9 12 2" xfId="59129"/>
    <cellStyle name="Total 2 9 12 3" xfId="59130"/>
    <cellStyle name="Total 2 9 12 4" xfId="59131"/>
    <cellStyle name="Total 2 9 12 5" xfId="59132"/>
    <cellStyle name="Total 2 9 13" xfId="59133"/>
    <cellStyle name="Total 2 9 13 2" xfId="59134"/>
    <cellStyle name="Total 2 9 13 3" xfId="59135"/>
    <cellStyle name="Total 2 9 13 4" xfId="59136"/>
    <cellStyle name="Total 2 9 13 5" xfId="59137"/>
    <cellStyle name="Total 2 9 14" xfId="59138"/>
    <cellStyle name="Total 2 9 14 2" xfId="59139"/>
    <cellStyle name="Total 2 9 14 3" xfId="59140"/>
    <cellStyle name="Total 2 9 14 4" xfId="59141"/>
    <cellStyle name="Total 2 9 14 5" xfId="59142"/>
    <cellStyle name="Total 2 9 15" xfId="59143"/>
    <cellStyle name="Total 2 9 15 2" xfId="59144"/>
    <cellStyle name="Total 2 9 15 3" xfId="59145"/>
    <cellStyle name="Total 2 9 15 4" xfId="59146"/>
    <cellStyle name="Total 2 9 15 5" xfId="59147"/>
    <cellStyle name="Total 2 9 16" xfId="59148"/>
    <cellStyle name="Total 2 9 16 2" xfId="59149"/>
    <cellStyle name="Total 2 9 16 3" xfId="59150"/>
    <cellStyle name="Total 2 9 16 4" xfId="59151"/>
    <cellStyle name="Total 2 9 16 5" xfId="59152"/>
    <cellStyle name="Total 2 9 17" xfId="59153"/>
    <cellStyle name="Total 2 9 17 2" xfId="59154"/>
    <cellStyle name="Total 2 9 17 3" xfId="59155"/>
    <cellStyle name="Total 2 9 17 4" xfId="59156"/>
    <cellStyle name="Total 2 9 17 5" xfId="59157"/>
    <cellStyle name="Total 2 9 18" xfId="59158"/>
    <cellStyle name="Total 2 9 2" xfId="59159"/>
    <cellStyle name="Total 2 9 2 10" xfId="59160"/>
    <cellStyle name="Total 2 9 2 10 2" xfId="59161"/>
    <cellStyle name="Total 2 9 2 10 3" xfId="59162"/>
    <cellStyle name="Total 2 9 2 10 4" xfId="59163"/>
    <cellStyle name="Total 2 9 2 10 5" xfId="59164"/>
    <cellStyle name="Total 2 9 2 11" xfId="59165"/>
    <cellStyle name="Total 2 9 2 11 2" xfId="59166"/>
    <cellStyle name="Total 2 9 2 11 3" xfId="59167"/>
    <cellStyle name="Total 2 9 2 11 4" xfId="59168"/>
    <cellStyle name="Total 2 9 2 11 5" xfId="59169"/>
    <cellStyle name="Total 2 9 2 12" xfId="59170"/>
    <cellStyle name="Total 2 9 2 12 2" xfId="59171"/>
    <cellStyle name="Total 2 9 2 12 3" xfId="59172"/>
    <cellStyle name="Total 2 9 2 12 4" xfId="59173"/>
    <cellStyle name="Total 2 9 2 12 5" xfId="59174"/>
    <cellStyle name="Total 2 9 2 13" xfId="59175"/>
    <cellStyle name="Total 2 9 2 13 2" xfId="59176"/>
    <cellStyle name="Total 2 9 2 13 3" xfId="59177"/>
    <cellStyle name="Total 2 9 2 13 4" xfId="59178"/>
    <cellStyle name="Total 2 9 2 13 5" xfId="59179"/>
    <cellStyle name="Total 2 9 2 14" xfId="59180"/>
    <cellStyle name="Total 2 9 2 14 2" xfId="59181"/>
    <cellStyle name="Total 2 9 2 14 3" xfId="59182"/>
    <cellStyle name="Total 2 9 2 14 4" xfId="59183"/>
    <cellStyle name="Total 2 9 2 14 5" xfId="59184"/>
    <cellStyle name="Total 2 9 2 15" xfId="59185"/>
    <cellStyle name="Total 2 9 2 15 2" xfId="59186"/>
    <cellStyle name="Total 2 9 2 15 3" xfId="59187"/>
    <cellStyle name="Total 2 9 2 15 4" xfId="59188"/>
    <cellStyle name="Total 2 9 2 15 5" xfId="59189"/>
    <cellStyle name="Total 2 9 2 16" xfId="59190"/>
    <cellStyle name="Total 2 9 2 16 2" xfId="59191"/>
    <cellStyle name="Total 2 9 2 16 3" xfId="59192"/>
    <cellStyle name="Total 2 9 2 16 4" xfId="59193"/>
    <cellStyle name="Total 2 9 2 16 5" xfId="59194"/>
    <cellStyle name="Total 2 9 2 17" xfId="59195"/>
    <cellStyle name="Total 2 9 2 17 2" xfId="59196"/>
    <cellStyle name="Total 2 9 2 17 3" xfId="59197"/>
    <cellStyle name="Total 2 9 2 17 4" xfId="59198"/>
    <cellStyle name="Total 2 9 2 17 5" xfId="59199"/>
    <cellStyle name="Total 2 9 2 18" xfId="59200"/>
    <cellStyle name="Total 2 9 2 18 2" xfId="59201"/>
    <cellStyle name="Total 2 9 2 18 3" xfId="59202"/>
    <cellStyle name="Total 2 9 2 18 4" xfId="59203"/>
    <cellStyle name="Total 2 9 2 18 5" xfId="59204"/>
    <cellStyle name="Total 2 9 2 19" xfId="59205"/>
    <cellStyle name="Total 2 9 2 2" xfId="59206"/>
    <cellStyle name="Total 2 9 2 2 10" xfId="59207"/>
    <cellStyle name="Total 2 9 2 2 10 2" xfId="59208"/>
    <cellStyle name="Total 2 9 2 2 10 3" xfId="59209"/>
    <cellStyle name="Total 2 9 2 2 10 4" xfId="59210"/>
    <cellStyle name="Total 2 9 2 2 10 5" xfId="59211"/>
    <cellStyle name="Total 2 9 2 2 11" xfId="59212"/>
    <cellStyle name="Total 2 9 2 2 11 2" xfId="59213"/>
    <cellStyle name="Total 2 9 2 2 11 3" xfId="59214"/>
    <cellStyle name="Total 2 9 2 2 11 4" xfId="59215"/>
    <cellStyle name="Total 2 9 2 2 11 5" xfId="59216"/>
    <cellStyle name="Total 2 9 2 2 12" xfId="59217"/>
    <cellStyle name="Total 2 9 2 2 12 2" xfId="59218"/>
    <cellStyle name="Total 2 9 2 2 12 3" xfId="59219"/>
    <cellStyle name="Total 2 9 2 2 12 4" xfId="59220"/>
    <cellStyle name="Total 2 9 2 2 12 5" xfId="59221"/>
    <cellStyle name="Total 2 9 2 2 13" xfId="59222"/>
    <cellStyle name="Total 2 9 2 2 13 2" xfId="59223"/>
    <cellStyle name="Total 2 9 2 2 13 3" xfId="59224"/>
    <cellStyle name="Total 2 9 2 2 13 4" xfId="59225"/>
    <cellStyle name="Total 2 9 2 2 13 5" xfId="59226"/>
    <cellStyle name="Total 2 9 2 2 14" xfId="59227"/>
    <cellStyle name="Total 2 9 2 2 14 2" xfId="59228"/>
    <cellStyle name="Total 2 9 2 2 14 3" xfId="59229"/>
    <cellStyle name="Total 2 9 2 2 14 4" xfId="59230"/>
    <cellStyle name="Total 2 9 2 2 14 5" xfId="59231"/>
    <cellStyle name="Total 2 9 2 2 15" xfId="59232"/>
    <cellStyle name="Total 2 9 2 2 15 2" xfId="59233"/>
    <cellStyle name="Total 2 9 2 2 15 3" xfId="59234"/>
    <cellStyle name="Total 2 9 2 2 15 4" xfId="59235"/>
    <cellStyle name="Total 2 9 2 2 15 5" xfId="59236"/>
    <cellStyle name="Total 2 9 2 2 16" xfId="59237"/>
    <cellStyle name="Total 2 9 2 2 16 2" xfId="59238"/>
    <cellStyle name="Total 2 9 2 2 16 3" xfId="59239"/>
    <cellStyle name="Total 2 9 2 2 16 4" xfId="59240"/>
    <cellStyle name="Total 2 9 2 2 16 5" xfId="59241"/>
    <cellStyle name="Total 2 9 2 2 17" xfId="59242"/>
    <cellStyle name="Total 2 9 2 2 17 2" xfId="59243"/>
    <cellStyle name="Total 2 9 2 2 17 3" xfId="59244"/>
    <cellStyle name="Total 2 9 2 2 17 4" xfId="59245"/>
    <cellStyle name="Total 2 9 2 2 17 5" xfId="59246"/>
    <cellStyle name="Total 2 9 2 2 18" xfId="59247"/>
    <cellStyle name="Total 2 9 2 2 18 2" xfId="59248"/>
    <cellStyle name="Total 2 9 2 2 18 3" xfId="59249"/>
    <cellStyle name="Total 2 9 2 2 18 4" xfId="59250"/>
    <cellStyle name="Total 2 9 2 2 18 5" xfId="59251"/>
    <cellStyle name="Total 2 9 2 2 19" xfId="59252"/>
    <cellStyle name="Total 2 9 2 2 2" xfId="59253"/>
    <cellStyle name="Total 2 9 2 2 2 2" xfId="59254"/>
    <cellStyle name="Total 2 9 2 2 2 2 2" xfId="59255"/>
    <cellStyle name="Total 2 9 2 2 2 2 3" xfId="59256"/>
    <cellStyle name="Total 2 9 2 2 2 2 4" xfId="59257"/>
    <cellStyle name="Total 2 9 2 2 2 2 5" xfId="59258"/>
    <cellStyle name="Total 2 9 2 2 2 2 6" xfId="59259"/>
    <cellStyle name="Total 2 9 2 2 2 2 7" xfId="59260"/>
    <cellStyle name="Total 2 9 2 2 2 3" xfId="59261"/>
    <cellStyle name="Total 2 9 2 2 2 4" xfId="59262"/>
    <cellStyle name="Total 2 9 2 2 2 5" xfId="59263"/>
    <cellStyle name="Total 2 9 2 2 3" xfId="59264"/>
    <cellStyle name="Total 2 9 2 2 3 2" xfId="59265"/>
    <cellStyle name="Total 2 9 2 2 3 2 2" xfId="59266"/>
    <cellStyle name="Total 2 9 2 2 3 2 3" xfId="59267"/>
    <cellStyle name="Total 2 9 2 2 3 2 4" xfId="59268"/>
    <cellStyle name="Total 2 9 2 2 3 2 5" xfId="59269"/>
    <cellStyle name="Total 2 9 2 2 3 2 6" xfId="59270"/>
    <cellStyle name="Total 2 9 2 2 3 2 7" xfId="59271"/>
    <cellStyle name="Total 2 9 2 2 3 3" xfId="59272"/>
    <cellStyle name="Total 2 9 2 2 3 4" xfId="59273"/>
    <cellStyle name="Total 2 9 2 2 3 5" xfId="59274"/>
    <cellStyle name="Total 2 9 2 2 4" xfId="59275"/>
    <cellStyle name="Total 2 9 2 2 4 2" xfId="59276"/>
    <cellStyle name="Total 2 9 2 2 4 2 2" xfId="59277"/>
    <cellStyle name="Total 2 9 2 2 4 2 3" xfId="59278"/>
    <cellStyle name="Total 2 9 2 2 4 2 4" xfId="59279"/>
    <cellStyle name="Total 2 9 2 2 4 2 5" xfId="59280"/>
    <cellStyle name="Total 2 9 2 2 4 2 6" xfId="59281"/>
    <cellStyle name="Total 2 9 2 2 4 2 7" xfId="59282"/>
    <cellStyle name="Total 2 9 2 2 4 3" xfId="59283"/>
    <cellStyle name="Total 2 9 2 2 4 4" xfId="59284"/>
    <cellStyle name="Total 2 9 2 2 4 5" xfId="59285"/>
    <cellStyle name="Total 2 9 2 2 5" xfId="59286"/>
    <cellStyle name="Total 2 9 2 2 5 2" xfId="59287"/>
    <cellStyle name="Total 2 9 2 2 5 3" xfId="59288"/>
    <cellStyle name="Total 2 9 2 2 5 4" xfId="59289"/>
    <cellStyle name="Total 2 9 2 2 5 5" xfId="59290"/>
    <cellStyle name="Total 2 9 2 2 5 6" xfId="59291"/>
    <cellStyle name="Total 2 9 2 2 5 7" xfId="59292"/>
    <cellStyle name="Total 2 9 2 2 5 8" xfId="59293"/>
    <cellStyle name="Total 2 9 2 2 6" xfId="59294"/>
    <cellStyle name="Total 2 9 2 2 6 2" xfId="59295"/>
    <cellStyle name="Total 2 9 2 2 6 3" xfId="59296"/>
    <cellStyle name="Total 2 9 2 2 6 4" xfId="59297"/>
    <cellStyle name="Total 2 9 2 2 6 5" xfId="59298"/>
    <cellStyle name="Total 2 9 2 2 6 6" xfId="59299"/>
    <cellStyle name="Total 2 9 2 2 6 7" xfId="59300"/>
    <cellStyle name="Total 2 9 2 2 7" xfId="59301"/>
    <cellStyle name="Total 2 9 2 2 7 2" xfId="59302"/>
    <cellStyle name="Total 2 9 2 2 7 3" xfId="59303"/>
    <cellStyle name="Total 2 9 2 2 7 4" xfId="59304"/>
    <cellStyle name="Total 2 9 2 2 7 5" xfId="59305"/>
    <cellStyle name="Total 2 9 2 2 8" xfId="59306"/>
    <cellStyle name="Total 2 9 2 2 8 2" xfId="59307"/>
    <cellStyle name="Total 2 9 2 2 8 3" xfId="59308"/>
    <cellStyle name="Total 2 9 2 2 8 4" xfId="59309"/>
    <cellStyle name="Total 2 9 2 2 8 5" xfId="59310"/>
    <cellStyle name="Total 2 9 2 2 9" xfId="59311"/>
    <cellStyle name="Total 2 9 2 2 9 2" xfId="59312"/>
    <cellStyle name="Total 2 9 2 2 9 3" xfId="59313"/>
    <cellStyle name="Total 2 9 2 2 9 4" xfId="59314"/>
    <cellStyle name="Total 2 9 2 2 9 5" xfId="59315"/>
    <cellStyle name="Total 2 9 2 3" xfId="59316"/>
    <cellStyle name="Total 2 9 2 3 10" xfId="59317"/>
    <cellStyle name="Total 2 9 2 3 2" xfId="59318"/>
    <cellStyle name="Total 2 9 2 3 2 2" xfId="59319"/>
    <cellStyle name="Total 2 9 2 3 2 2 2" xfId="59320"/>
    <cellStyle name="Total 2 9 2 3 2 2 3" xfId="59321"/>
    <cellStyle name="Total 2 9 2 3 2 2 4" xfId="59322"/>
    <cellStyle name="Total 2 9 2 3 2 2 5" xfId="59323"/>
    <cellStyle name="Total 2 9 2 3 2 2 6" xfId="59324"/>
    <cellStyle name="Total 2 9 2 3 2 2 7" xfId="59325"/>
    <cellStyle name="Total 2 9 2 3 2 3" xfId="59326"/>
    <cellStyle name="Total 2 9 2 3 2 4" xfId="59327"/>
    <cellStyle name="Total 2 9 2 3 3" xfId="59328"/>
    <cellStyle name="Total 2 9 2 3 3 2" xfId="59329"/>
    <cellStyle name="Total 2 9 2 3 3 2 2" xfId="59330"/>
    <cellStyle name="Total 2 9 2 3 3 2 3" xfId="59331"/>
    <cellStyle name="Total 2 9 2 3 3 2 4" xfId="59332"/>
    <cellStyle name="Total 2 9 2 3 3 2 5" xfId="59333"/>
    <cellStyle name="Total 2 9 2 3 3 2 6" xfId="59334"/>
    <cellStyle name="Total 2 9 2 3 3 2 7" xfId="59335"/>
    <cellStyle name="Total 2 9 2 3 3 3" xfId="59336"/>
    <cellStyle name="Total 2 9 2 3 3 4" xfId="59337"/>
    <cellStyle name="Total 2 9 2 3 4" xfId="59338"/>
    <cellStyle name="Total 2 9 2 3 4 2" xfId="59339"/>
    <cellStyle name="Total 2 9 2 3 4 2 2" xfId="59340"/>
    <cellStyle name="Total 2 9 2 3 4 2 3" xfId="59341"/>
    <cellStyle name="Total 2 9 2 3 4 2 4" xfId="59342"/>
    <cellStyle name="Total 2 9 2 3 4 2 5" xfId="59343"/>
    <cellStyle name="Total 2 9 2 3 4 2 6" xfId="59344"/>
    <cellStyle name="Total 2 9 2 3 4 2 7" xfId="59345"/>
    <cellStyle name="Total 2 9 2 3 4 3" xfId="59346"/>
    <cellStyle name="Total 2 9 2 3 4 4" xfId="59347"/>
    <cellStyle name="Total 2 9 2 3 5" xfId="59348"/>
    <cellStyle name="Total 2 9 2 3 5 2" xfId="59349"/>
    <cellStyle name="Total 2 9 2 3 5 3" xfId="59350"/>
    <cellStyle name="Total 2 9 2 3 5 4" xfId="59351"/>
    <cellStyle name="Total 2 9 2 3 5 5" xfId="59352"/>
    <cellStyle name="Total 2 9 2 3 5 6" xfId="59353"/>
    <cellStyle name="Total 2 9 2 3 5 7" xfId="59354"/>
    <cellStyle name="Total 2 9 2 3 5 8" xfId="59355"/>
    <cellStyle name="Total 2 9 2 3 6" xfId="59356"/>
    <cellStyle name="Total 2 9 2 3 6 2" xfId="59357"/>
    <cellStyle name="Total 2 9 2 3 6 3" xfId="59358"/>
    <cellStyle name="Total 2 9 2 3 6 4" xfId="59359"/>
    <cellStyle name="Total 2 9 2 3 6 5" xfId="59360"/>
    <cellStyle name="Total 2 9 2 3 6 6" xfId="59361"/>
    <cellStyle name="Total 2 9 2 3 6 7" xfId="59362"/>
    <cellStyle name="Total 2 9 2 3 7" xfId="59363"/>
    <cellStyle name="Total 2 9 2 3 8" xfId="59364"/>
    <cellStyle name="Total 2 9 2 3 9" xfId="59365"/>
    <cellStyle name="Total 2 9 2 4" xfId="59366"/>
    <cellStyle name="Total 2 9 2 4 2" xfId="59367"/>
    <cellStyle name="Total 2 9 2 4 2 2" xfId="59368"/>
    <cellStyle name="Total 2 9 2 4 2 3" xfId="59369"/>
    <cellStyle name="Total 2 9 2 4 2 4" xfId="59370"/>
    <cellStyle name="Total 2 9 2 4 2 5" xfId="59371"/>
    <cellStyle name="Total 2 9 2 4 2 6" xfId="59372"/>
    <cellStyle name="Total 2 9 2 4 2 7" xfId="59373"/>
    <cellStyle name="Total 2 9 2 4 3" xfId="59374"/>
    <cellStyle name="Total 2 9 2 4 4" xfId="59375"/>
    <cellStyle name="Total 2 9 2 4 5" xfId="59376"/>
    <cellStyle name="Total 2 9 2 5" xfId="59377"/>
    <cellStyle name="Total 2 9 2 5 2" xfId="59378"/>
    <cellStyle name="Total 2 9 2 5 2 2" xfId="59379"/>
    <cellStyle name="Total 2 9 2 5 2 3" xfId="59380"/>
    <cellStyle name="Total 2 9 2 5 2 4" xfId="59381"/>
    <cellStyle name="Total 2 9 2 5 2 5" xfId="59382"/>
    <cellStyle name="Total 2 9 2 5 2 6" xfId="59383"/>
    <cellStyle name="Total 2 9 2 5 2 7" xfId="59384"/>
    <cellStyle name="Total 2 9 2 5 3" xfId="59385"/>
    <cellStyle name="Total 2 9 2 5 4" xfId="59386"/>
    <cellStyle name="Total 2 9 2 5 5" xfId="59387"/>
    <cellStyle name="Total 2 9 2 6" xfId="59388"/>
    <cellStyle name="Total 2 9 2 6 2" xfId="59389"/>
    <cellStyle name="Total 2 9 2 6 2 2" xfId="59390"/>
    <cellStyle name="Total 2 9 2 6 2 3" xfId="59391"/>
    <cellStyle name="Total 2 9 2 6 2 4" xfId="59392"/>
    <cellStyle name="Total 2 9 2 6 2 5" xfId="59393"/>
    <cellStyle name="Total 2 9 2 6 2 6" xfId="59394"/>
    <cellStyle name="Total 2 9 2 6 2 7" xfId="59395"/>
    <cellStyle name="Total 2 9 2 6 3" xfId="59396"/>
    <cellStyle name="Total 2 9 2 6 4" xfId="59397"/>
    <cellStyle name="Total 2 9 2 6 5" xfId="59398"/>
    <cellStyle name="Total 2 9 2 7" xfId="59399"/>
    <cellStyle name="Total 2 9 2 7 2" xfId="59400"/>
    <cellStyle name="Total 2 9 2 7 2 2" xfId="59401"/>
    <cellStyle name="Total 2 9 2 7 2 3" xfId="59402"/>
    <cellStyle name="Total 2 9 2 7 2 4" xfId="59403"/>
    <cellStyle name="Total 2 9 2 7 2 5" xfId="59404"/>
    <cellStyle name="Total 2 9 2 7 2 6" xfId="59405"/>
    <cellStyle name="Total 2 9 2 7 2 7" xfId="59406"/>
    <cellStyle name="Total 2 9 2 7 3" xfId="59407"/>
    <cellStyle name="Total 2 9 2 7 4" xfId="59408"/>
    <cellStyle name="Total 2 9 2 7 5" xfId="59409"/>
    <cellStyle name="Total 2 9 2 8" xfId="59410"/>
    <cellStyle name="Total 2 9 2 8 2" xfId="59411"/>
    <cellStyle name="Total 2 9 2 8 3" xfId="59412"/>
    <cellStyle name="Total 2 9 2 8 4" xfId="59413"/>
    <cellStyle name="Total 2 9 2 8 5" xfId="59414"/>
    <cellStyle name="Total 2 9 2 8 6" xfId="59415"/>
    <cellStyle name="Total 2 9 2 8 7" xfId="59416"/>
    <cellStyle name="Total 2 9 2 8 8" xfId="59417"/>
    <cellStyle name="Total 2 9 2 9" xfId="59418"/>
    <cellStyle name="Total 2 9 2 9 2" xfId="59419"/>
    <cellStyle name="Total 2 9 2 9 3" xfId="59420"/>
    <cellStyle name="Total 2 9 2 9 4" xfId="59421"/>
    <cellStyle name="Total 2 9 2 9 5" xfId="59422"/>
    <cellStyle name="Total 2 9 2 9 6" xfId="59423"/>
    <cellStyle name="Total 2 9 2 9 7" xfId="59424"/>
    <cellStyle name="Total 2 9 3" xfId="59425"/>
    <cellStyle name="Total 2 9 3 10" xfId="59426"/>
    <cellStyle name="Total 2 9 3 10 2" xfId="59427"/>
    <cellStyle name="Total 2 9 3 10 3" xfId="59428"/>
    <cellStyle name="Total 2 9 3 10 4" xfId="59429"/>
    <cellStyle name="Total 2 9 3 10 5" xfId="59430"/>
    <cellStyle name="Total 2 9 3 11" xfId="59431"/>
    <cellStyle name="Total 2 9 3 11 2" xfId="59432"/>
    <cellStyle name="Total 2 9 3 11 3" xfId="59433"/>
    <cellStyle name="Total 2 9 3 11 4" xfId="59434"/>
    <cellStyle name="Total 2 9 3 11 5" xfId="59435"/>
    <cellStyle name="Total 2 9 3 12" xfId="59436"/>
    <cellStyle name="Total 2 9 3 12 2" xfId="59437"/>
    <cellStyle name="Total 2 9 3 12 3" xfId="59438"/>
    <cellStyle name="Total 2 9 3 12 4" xfId="59439"/>
    <cellStyle name="Total 2 9 3 12 5" xfId="59440"/>
    <cellStyle name="Total 2 9 3 13" xfId="59441"/>
    <cellStyle name="Total 2 9 3 13 2" xfId="59442"/>
    <cellStyle name="Total 2 9 3 13 3" xfId="59443"/>
    <cellStyle name="Total 2 9 3 13 4" xfId="59444"/>
    <cellStyle name="Total 2 9 3 13 5" xfId="59445"/>
    <cellStyle name="Total 2 9 3 14" xfId="59446"/>
    <cellStyle name="Total 2 9 3 14 2" xfId="59447"/>
    <cellStyle name="Total 2 9 3 14 3" xfId="59448"/>
    <cellStyle name="Total 2 9 3 14 4" xfId="59449"/>
    <cellStyle name="Total 2 9 3 14 5" xfId="59450"/>
    <cellStyle name="Total 2 9 3 15" xfId="59451"/>
    <cellStyle name="Total 2 9 3 15 2" xfId="59452"/>
    <cellStyle name="Total 2 9 3 15 3" xfId="59453"/>
    <cellStyle name="Total 2 9 3 15 4" xfId="59454"/>
    <cellStyle name="Total 2 9 3 15 5" xfId="59455"/>
    <cellStyle name="Total 2 9 3 16" xfId="59456"/>
    <cellStyle name="Total 2 9 3 16 2" xfId="59457"/>
    <cellStyle name="Total 2 9 3 16 3" xfId="59458"/>
    <cellStyle name="Total 2 9 3 16 4" xfId="59459"/>
    <cellStyle name="Total 2 9 3 16 5" xfId="59460"/>
    <cellStyle name="Total 2 9 3 17" xfId="59461"/>
    <cellStyle name="Total 2 9 3 17 2" xfId="59462"/>
    <cellStyle name="Total 2 9 3 17 3" xfId="59463"/>
    <cellStyle name="Total 2 9 3 17 4" xfId="59464"/>
    <cellStyle name="Total 2 9 3 17 5" xfId="59465"/>
    <cellStyle name="Total 2 9 3 18" xfId="59466"/>
    <cellStyle name="Total 2 9 3 18 2" xfId="59467"/>
    <cellStyle name="Total 2 9 3 18 3" xfId="59468"/>
    <cellStyle name="Total 2 9 3 18 4" xfId="59469"/>
    <cellStyle name="Total 2 9 3 18 5" xfId="59470"/>
    <cellStyle name="Total 2 9 3 19" xfId="59471"/>
    <cellStyle name="Total 2 9 3 2" xfId="59472"/>
    <cellStyle name="Total 2 9 3 2 10" xfId="59473"/>
    <cellStyle name="Total 2 9 3 2 10 2" xfId="59474"/>
    <cellStyle name="Total 2 9 3 2 10 3" xfId="59475"/>
    <cellStyle name="Total 2 9 3 2 10 4" xfId="59476"/>
    <cellStyle name="Total 2 9 3 2 10 5" xfId="59477"/>
    <cellStyle name="Total 2 9 3 2 11" xfId="59478"/>
    <cellStyle name="Total 2 9 3 2 11 2" xfId="59479"/>
    <cellStyle name="Total 2 9 3 2 11 3" xfId="59480"/>
    <cellStyle name="Total 2 9 3 2 11 4" xfId="59481"/>
    <cellStyle name="Total 2 9 3 2 11 5" xfId="59482"/>
    <cellStyle name="Total 2 9 3 2 12" xfId="59483"/>
    <cellStyle name="Total 2 9 3 2 12 2" xfId="59484"/>
    <cellStyle name="Total 2 9 3 2 12 3" xfId="59485"/>
    <cellStyle name="Total 2 9 3 2 12 4" xfId="59486"/>
    <cellStyle name="Total 2 9 3 2 12 5" xfId="59487"/>
    <cellStyle name="Total 2 9 3 2 13" xfId="59488"/>
    <cellStyle name="Total 2 9 3 2 13 2" xfId="59489"/>
    <cellStyle name="Total 2 9 3 2 13 3" xfId="59490"/>
    <cellStyle name="Total 2 9 3 2 13 4" xfId="59491"/>
    <cellStyle name="Total 2 9 3 2 13 5" xfId="59492"/>
    <cellStyle name="Total 2 9 3 2 14" xfId="59493"/>
    <cellStyle name="Total 2 9 3 2 14 2" xfId="59494"/>
    <cellStyle name="Total 2 9 3 2 14 3" xfId="59495"/>
    <cellStyle name="Total 2 9 3 2 14 4" xfId="59496"/>
    <cellStyle name="Total 2 9 3 2 14 5" xfId="59497"/>
    <cellStyle name="Total 2 9 3 2 15" xfId="59498"/>
    <cellStyle name="Total 2 9 3 2 15 2" xfId="59499"/>
    <cellStyle name="Total 2 9 3 2 15 3" xfId="59500"/>
    <cellStyle name="Total 2 9 3 2 15 4" xfId="59501"/>
    <cellStyle name="Total 2 9 3 2 15 5" xfId="59502"/>
    <cellStyle name="Total 2 9 3 2 16" xfId="59503"/>
    <cellStyle name="Total 2 9 3 2 16 2" xfId="59504"/>
    <cellStyle name="Total 2 9 3 2 16 3" xfId="59505"/>
    <cellStyle name="Total 2 9 3 2 16 4" xfId="59506"/>
    <cellStyle name="Total 2 9 3 2 16 5" xfId="59507"/>
    <cellStyle name="Total 2 9 3 2 17" xfId="59508"/>
    <cellStyle name="Total 2 9 3 2 17 2" xfId="59509"/>
    <cellStyle name="Total 2 9 3 2 17 3" xfId="59510"/>
    <cellStyle name="Total 2 9 3 2 17 4" xfId="59511"/>
    <cellStyle name="Total 2 9 3 2 17 5" xfId="59512"/>
    <cellStyle name="Total 2 9 3 2 18" xfId="59513"/>
    <cellStyle name="Total 2 9 3 2 18 2" xfId="59514"/>
    <cellStyle name="Total 2 9 3 2 18 3" xfId="59515"/>
    <cellStyle name="Total 2 9 3 2 18 4" xfId="59516"/>
    <cellStyle name="Total 2 9 3 2 18 5" xfId="59517"/>
    <cellStyle name="Total 2 9 3 2 19" xfId="59518"/>
    <cellStyle name="Total 2 9 3 2 2" xfId="59519"/>
    <cellStyle name="Total 2 9 3 2 2 2" xfId="59520"/>
    <cellStyle name="Total 2 9 3 2 2 2 2" xfId="59521"/>
    <cellStyle name="Total 2 9 3 2 2 2 3" xfId="59522"/>
    <cellStyle name="Total 2 9 3 2 2 2 4" xfId="59523"/>
    <cellStyle name="Total 2 9 3 2 2 2 5" xfId="59524"/>
    <cellStyle name="Total 2 9 3 2 2 2 6" xfId="59525"/>
    <cellStyle name="Total 2 9 3 2 2 2 7" xfId="59526"/>
    <cellStyle name="Total 2 9 3 2 2 3" xfId="59527"/>
    <cellStyle name="Total 2 9 3 2 2 4" xfId="59528"/>
    <cellStyle name="Total 2 9 3 2 2 5" xfId="59529"/>
    <cellStyle name="Total 2 9 3 2 3" xfId="59530"/>
    <cellStyle name="Total 2 9 3 2 3 2" xfId="59531"/>
    <cellStyle name="Total 2 9 3 2 3 2 2" xfId="59532"/>
    <cellStyle name="Total 2 9 3 2 3 2 3" xfId="59533"/>
    <cellStyle name="Total 2 9 3 2 3 2 4" xfId="59534"/>
    <cellStyle name="Total 2 9 3 2 3 2 5" xfId="59535"/>
    <cellStyle name="Total 2 9 3 2 3 2 6" xfId="59536"/>
    <cellStyle name="Total 2 9 3 2 3 2 7" xfId="59537"/>
    <cellStyle name="Total 2 9 3 2 3 3" xfId="59538"/>
    <cellStyle name="Total 2 9 3 2 3 4" xfId="59539"/>
    <cellStyle name="Total 2 9 3 2 3 5" xfId="59540"/>
    <cellStyle name="Total 2 9 3 2 4" xfId="59541"/>
    <cellStyle name="Total 2 9 3 2 4 2" xfId="59542"/>
    <cellStyle name="Total 2 9 3 2 4 2 2" xfId="59543"/>
    <cellStyle name="Total 2 9 3 2 4 2 3" xfId="59544"/>
    <cellStyle name="Total 2 9 3 2 4 2 4" xfId="59545"/>
    <cellStyle name="Total 2 9 3 2 4 2 5" xfId="59546"/>
    <cellStyle name="Total 2 9 3 2 4 2 6" xfId="59547"/>
    <cellStyle name="Total 2 9 3 2 4 2 7" xfId="59548"/>
    <cellStyle name="Total 2 9 3 2 4 3" xfId="59549"/>
    <cellStyle name="Total 2 9 3 2 4 4" xfId="59550"/>
    <cellStyle name="Total 2 9 3 2 4 5" xfId="59551"/>
    <cellStyle name="Total 2 9 3 2 5" xfId="59552"/>
    <cellStyle name="Total 2 9 3 2 5 2" xfId="59553"/>
    <cellStyle name="Total 2 9 3 2 5 3" xfId="59554"/>
    <cellStyle name="Total 2 9 3 2 5 4" xfId="59555"/>
    <cellStyle name="Total 2 9 3 2 5 5" xfId="59556"/>
    <cellStyle name="Total 2 9 3 2 5 6" xfId="59557"/>
    <cellStyle name="Total 2 9 3 2 5 7" xfId="59558"/>
    <cellStyle name="Total 2 9 3 2 5 8" xfId="59559"/>
    <cellStyle name="Total 2 9 3 2 6" xfId="59560"/>
    <cellStyle name="Total 2 9 3 2 6 2" xfId="59561"/>
    <cellStyle name="Total 2 9 3 2 6 3" xfId="59562"/>
    <cellStyle name="Total 2 9 3 2 6 4" xfId="59563"/>
    <cellStyle name="Total 2 9 3 2 6 5" xfId="59564"/>
    <cellStyle name="Total 2 9 3 2 6 6" xfId="59565"/>
    <cellStyle name="Total 2 9 3 2 6 7" xfId="59566"/>
    <cellStyle name="Total 2 9 3 2 7" xfId="59567"/>
    <cellStyle name="Total 2 9 3 2 7 2" xfId="59568"/>
    <cellStyle name="Total 2 9 3 2 7 3" xfId="59569"/>
    <cellStyle name="Total 2 9 3 2 7 4" xfId="59570"/>
    <cellStyle name="Total 2 9 3 2 7 5" xfId="59571"/>
    <cellStyle name="Total 2 9 3 2 8" xfId="59572"/>
    <cellStyle name="Total 2 9 3 2 8 2" xfId="59573"/>
    <cellStyle name="Total 2 9 3 2 8 3" xfId="59574"/>
    <cellStyle name="Total 2 9 3 2 8 4" xfId="59575"/>
    <cellStyle name="Total 2 9 3 2 8 5" xfId="59576"/>
    <cellStyle name="Total 2 9 3 2 9" xfId="59577"/>
    <cellStyle name="Total 2 9 3 2 9 2" xfId="59578"/>
    <cellStyle name="Total 2 9 3 2 9 3" xfId="59579"/>
    <cellStyle name="Total 2 9 3 2 9 4" xfId="59580"/>
    <cellStyle name="Total 2 9 3 2 9 5" xfId="59581"/>
    <cellStyle name="Total 2 9 3 3" xfId="59582"/>
    <cellStyle name="Total 2 9 3 3 10" xfId="59583"/>
    <cellStyle name="Total 2 9 3 3 2" xfId="59584"/>
    <cellStyle name="Total 2 9 3 3 2 2" xfId="59585"/>
    <cellStyle name="Total 2 9 3 3 2 2 2" xfId="59586"/>
    <cellStyle name="Total 2 9 3 3 2 2 3" xfId="59587"/>
    <cellStyle name="Total 2 9 3 3 2 2 4" xfId="59588"/>
    <cellStyle name="Total 2 9 3 3 2 2 5" xfId="59589"/>
    <cellStyle name="Total 2 9 3 3 2 2 6" xfId="59590"/>
    <cellStyle name="Total 2 9 3 3 2 2 7" xfId="59591"/>
    <cellStyle name="Total 2 9 3 3 2 3" xfId="59592"/>
    <cellStyle name="Total 2 9 3 3 2 4" xfId="59593"/>
    <cellStyle name="Total 2 9 3 3 3" xfId="59594"/>
    <cellStyle name="Total 2 9 3 3 3 2" xfId="59595"/>
    <cellStyle name="Total 2 9 3 3 3 2 2" xfId="59596"/>
    <cellStyle name="Total 2 9 3 3 3 2 3" xfId="59597"/>
    <cellStyle name="Total 2 9 3 3 3 2 4" xfId="59598"/>
    <cellStyle name="Total 2 9 3 3 3 2 5" xfId="59599"/>
    <cellStyle name="Total 2 9 3 3 3 2 6" xfId="59600"/>
    <cellStyle name="Total 2 9 3 3 3 2 7" xfId="59601"/>
    <cellStyle name="Total 2 9 3 3 3 3" xfId="59602"/>
    <cellStyle name="Total 2 9 3 3 3 4" xfId="59603"/>
    <cellStyle name="Total 2 9 3 3 4" xfId="59604"/>
    <cellStyle name="Total 2 9 3 3 4 2" xfId="59605"/>
    <cellStyle name="Total 2 9 3 3 4 2 2" xfId="59606"/>
    <cellStyle name="Total 2 9 3 3 4 2 3" xfId="59607"/>
    <cellStyle name="Total 2 9 3 3 4 2 4" xfId="59608"/>
    <cellStyle name="Total 2 9 3 3 4 2 5" xfId="59609"/>
    <cellStyle name="Total 2 9 3 3 4 2 6" xfId="59610"/>
    <cellStyle name="Total 2 9 3 3 4 2 7" xfId="59611"/>
    <cellStyle name="Total 2 9 3 3 4 3" xfId="59612"/>
    <cellStyle name="Total 2 9 3 3 4 4" xfId="59613"/>
    <cellStyle name="Total 2 9 3 3 5" xfId="59614"/>
    <cellStyle name="Total 2 9 3 3 5 2" xfId="59615"/>
    <cellStyle name="Total 2 9 3 3 5 3" xfId="59616"/>
    <cellStyle name="Total 2 9 3 3 5 4" xfId="59617"/>
    <cellStyle name="Total 2 9 3 3 5 5" xfId="59618"/>
    <cellStyle name="Total 2 9 3 3 5 6" xfId="59619"/>
    <cellStyle name="Total 2 9 3 3 5 7" xfId="59620"/>
    <cellStyle name="Total 2 9 3 3 5 8" xfId="59621"/>
    <cellStyle name="Total 2 9 3 3 6" xfId="59622"/>
    <cellStyle name="Total 2 9 3 3 6 2" xfId="59623"/>
    <cellStyle name="Total 2 9 3 3 6 3" xfId="59624"/>
    <cellStyle name="Total 2 9 3 3 6 4" xfId="59625"/>
    <cellStyle name="Total 2 9 3 3 6 5" xfId="59626"/>
    <cellStyle name="Total 2 9 3 3 6 6" xfId="59627"/>
    <cellStyle name="Total 2 9 3 3 6 7" xfId="59628"/>
    <cellStyle name="Total 2 9 3 3 7" xfId="59629"/>
    <cellStyle name="Total 2 9 3 3 8" xfId="59630"/>
    <cellStyle name="Total 2 9 3 3 9" xfId="59631"/>
    <cellStyle name="Total 2 9 3 4" xfId="59632"/>
    <cellStyle name="Total 2 9 3 4 2" xfId="59633"/>
    <cellStyle name="Total 2 9 3 4 2 2" xfId="59634"/>
    <cellStyle name="Total 2 9 3 4 2 3" xfId="59635"/>
    <cellStyle name="Total 2 9 3 4 2 4" xfId="59636"/>
    <cellStyle name="Total 2 9 3 4 2 5" xfId="59637"/>
    <cellStyle name="Total 2 9 3 4 2 6" xfId="59638"/>
    <cellStyle name="Total 2 9 3 4 2 7" xfId="59639"/>
    <cellStyle name="Total 2 9 3 4 3" xfId="59640"/>
    <cellStyle name="Total 2 9 3 4 4" xfId="59641"/>
    <cellStyle name="Total 2 9 3 4 5" xfId="59642"/>
    <cellStyle name="Total 2 9 3 5" xfId="59643"/>
    <cellStyle name="Total 2 9 3 5 2" xfId="59644"/>
    <cellStyle name="Total 2 9 3 5 2 2" xfId="59645"/>
    <cellStyle name="Total 2 9 3 5 2 3" xfId="59646"/>
    <cellStyle name="Total 2 9 3 5 2 4" xfId="59647"/>
    <cellStyle name="Total 2 9 3 5 2 5" xfId="59648"/>
    <cellStyle name="Total 2 9 3 5 2 6" xfId="59649"/>
    <cellStyle name="Total 2 9 3 5 2 7" xfId="59650"/>
    <cellStyle name="Total 2 9 3 5 3" xfId="59651"/>
    <cellStyle name="Total 2 9 3 5 4" xfId="59652"/>
    <cellStyle name="Total 2 9 3 5 5" xfId="59653"/>
    <cellStyle name="Total 2 9 3 6" xfId="59654"/>
    <cellStyle name="Total 2 9 3 6 2" xfId="59655"/>
    <cellStyle name="Total 2 9 3 6 2 2" xfId="59656"/>
    <cellStyle name="Total 2 9 3 6 2 3" xfId="59657"/>
    <cellStyle name="Total 2 9 3 6 2 4" xfId="59658"/>
    <cellStyle name="Total 2 9 3 6 2 5" xfId="59659"/>
    <cellStyle name="Total 2 9 3 6 2 6" xfId="59660"/>
    <cellStyle name="Total 2 9 3 6 2 7" xfId="59661"/>
    <cellStyle name="Total 2 9 3 6 3" xfId="59662"/>
    <cellStyle name="Total 2 9 3 6 4" xfId="59663"/>
    <cellStyle name="Total 2 9 3 6 5" xfId="59664"/>
    <cellStyle name="Total 2 9 3 7" xfId="59665"/>
    <cellStyle name="Total 2 9 3 7 2" xfId="59666"/>
    <cellStyle name="Total 2 9 3 7 2 2" xfId="59667"/>
    <cellStyle name="Total 2 9 3 7 2 3" xfId="59668"/>
    <cellStyle name="Total 2 9 3 7 2 4" xfId="59669"/>
    <cellStyle name="Total 2 9 3 7 2 5" xfId="59670"/>
    <cellStyle name="Total 2 9 3 7 2 6" xfId="59671"/>
    <cellStyle name="Total 2 9 3 7 2 7" xfId="59672"/>
    <cellStyle name="Total 2 9 3 7 3" xfId="59673"/>
    <cellStyle name="Total 2 9 3 7 4" xfId="59674"/>
    <cellStyle name="Total 2 9 3 7 5" xfId="59675"/>
    <cellStyle name="Total 2 9 3 8" xfId="59676"/>
    <cellStyle name="Total 2 9 3 8 2" xfId="59677"/>
    <cellStyle name="Total 2 9 3 8 3" xfId="59678"/>
    <cellStyle name="Total 2 9 3 8 4" xfId="59679"/>
    <cellStyle name="Total 2 9 3 8 5" xfId="59680"/>
    <cellStyle name="Total 2 9 3 8 6" xfId="59681"/>
    <cellStyle name="Total 2 9 3 8 7" xfId="59682"/>
    <cellStyle name="Total 2 9 3 8 8" xfId="59683"/>
    <cellStyle name="Total 2 9 3 9" xfId="59684"/>
    <cellStyle name="Total 2 9 3 9 2" xfId="59685"/>
    <cellStyle name="Total 2 9 3 9 3" xfId="59686"/>
    <cellStyle name="Total 2 9 3 9 4" xfId="59687"/>
    <cellStyle name="Total 2 9 3 9 5" xfId="59688"/>
    <cellStyle name="Total 2 9 3 9 6" xfId="59689"/>
    <cellStyle name="Total 2 9 3 9 7" xfId="59690"/>
    <cellStyle name="Total 2 9 4" xfId="59691"/>
    <cellStyle name="Total 2 9 4 10" xfId="59692"/>
    <cellStyle name="Total 2 9 4 10 2" xfId="59693"/>
    <cellStyle name="Total 2 9 4 10 3" xfId="59694"/>
    <cellStyle name="Total 2 9 4 10 4" xfId="59695"/>
    <cellStyle name="Total 2 9 4 10 5" xfId="59696"/>
    <cellStyle name="Total 2 9 4 11" xfId="59697"/>
    <cellStyle name="Total 2 9 4 11 2" xfId="59698"/>
    <cellStyle name="Total 2 9 4 11 3" xfId="59699"/>
    <cellStyle name="Total 2 9 4 11 4" xfId="59700"/>
    <cellStyle name="Total 2 9 4 11 5" xfId="59701"/>
    <cellStyle name="Total 2 9 4 12" xfId="59702"/>
    <cellStyle name="Total 2 9 4 12 2" xfId="59703"/>
    <cellStyle name="Total 2 9 4 12 3" xfId="59704"/>
    <cellStyle name="Total 2 9 4 12 4" xfId="59705"/>
    <cellStyle name="Total 2 9 4 12 5" xfId="59706"/>
    <cellStyle name="Total 2 9 4 13" xfId="59707"/>
    <cellStyle name="Total 2 9 4 13 2" xfId="59708"/>
    <cellStyle name="Total 2 9 4 13 3" xfId="59709"/>
    <cellStyle name="Total 2 9 4 13 4" xfId="59710"/>
    <cellStyle name="Total 2 9 4 13 5" xfId="59711"/>
    <cellStyle name="Total 2 9 4 14" xfId="59712"/>
    <cellStyle name="Total 2 9 4 14 2" xfId="59713"/>
    <cellStyle name="Total 2 9 4 14 3" xfId="59714"/>
    <cellStyle name="Total 2 9 4 14 4" xfId="59715"/>
    <cellStyle name="Total 2 9 4 14 5" xfId="59716"/>
    <cellStyle name="Total 2 9 4 15" xfId="59717"/>
    <cellStyle name="Total 2 9 4 15 2" xfId="59718"/>
    <cellStyle name="Total 2 9 4 15 3" xfId="59719"/>
    <cellStyle name="Total 2 9 4 15 4" xfId="59720"/>
    <cellStyle name="Total 2 9 4 15 5" xfId="59721"/>
    <cellStyle name="Total 2 9 4 16" xfId="59722"/>
    <cellStyle name="Total 2 9 4 16 2" xfId="59723"/>
    <cellStyle name="Total 2 9 4 16 3" xfId="59724"/>
    <cellStyle name="Total 2 9 4 16 4" xfId="59725"/>
    <cellStyle name="Total 2 9 4 16 5" xfId="59726"/>
    <cellStyle name="Total 2 9 4 17" xfId="59727"/>
    <cellStyle name="Total 2 9 4 17 2" xfId="59728"/>
    <cellStyle name="Total 2 9 4 17 3" xfId="59729"/>
    <cellStyle name="Total 2 9 4 17 4" xfId="59730"/>
    <cellStyle name="Total 2 9 4 17 5" xfId="59731"/>
    <cellStyle name="Total 2 9 4 18" xfId="59732"/>
    <cellStyle name="Total 2 9 4 18 2" xfId="59733"/>
    <cellStyle name="Total 2 9 4 18 3" xfId="59734"/>
    <cellStyle name="Total 2 9 4 18 4" xfId="59735"/>
    <cellStyle name="Total 2 9 4 18 5" xfId="59736"/>
    <cellStyle name="Total 2 9 4 19" xfId="59737"/>
    <cellStyle name="Total 2 9 4 2" xfId="59738"/>
    <cellStyle name="Total 2 9 4 2 2" xfId="59739"/>
    <cellStyle name="Total 2 9 4 2 2 2" xfId="59740"/>
    <cellStyle name="Total 2 9 4 2 2 3" xfId="59741"/>
    <cellStyle name="Total 2 9 4 2 2 4" xfId="59742"/>
    <cellStyle name="Total 2 9 4 2 2 5" xfId="59743"/>
    <cellStyle name="Total 2 9 4 2 2 6" xfId="59744"/>
    <cellStyle name="Total 2 9 4 2 2 7" xfId="59745"/>
    <cellStyle name="Total 2 9 4 2 3" xfId="59746"/>
    <cellStyle name="Total 2 9 4 2 4" xfId="59747"/>
    <cellStyle name="Total 2 9 4 2 5" xfId="59748"/>
    <cellStyle name="Total 2 9 4 3" xfId="59749"/>
    <cellStyle name="Total 2 9 4 3 2" xfId="59750"/>
    <cellStyle name="Total 2 9 4 3 2 2" xfId="59751"/>
    <cellStyle name="Total 2 9 4 3 2 3" xfId="59752"/>
    <cellStyle name="Total 2 9 4 3 2 4" xfId="59753"/>
    <cellStyle name="Total 2 9 4 3 2 5" xfId="59754"/>
    <cellStyle name="Total 2 9 4 3 2 6" xfId="59755"/>
    <cellStyle name="Total 2 9 4 3 2 7" xfId="59756"/>
    <cellStyle name="Total 2 9 4 3 3" xfId="59757"/>
    <cellStyle name="Total 2 9 4 3 4" xfId="59758"/>
    <cellStyle name="Total 2 9 4 3 5" xfId="59759"/>
    <cellStyle name="Total 2 9 4 4" xfId="59760"/>
    <cellStyle name="Total 2 9 4 4 2" xfId="59761"/>
    <cellStyle name="Total 2 9 4 4 2 2" xfId="59762"/>
    <cellStyle name="Total 2 9 4 4 2 3" xfId="59763"/>
    <cellStyle name="Total 2 9 4 4 2 4" xfId="59764"/>
    <cellStyle name="Total 2 9 4 4 2 5" xfId="59765"/>
    <cellStyle name="Total 2 9 4 4 2 6" xfId="59766"/>
    <cellStyle name="Total 2 9 4 4 2 7" xfId="59767"/>
    <cellStyle name="Total 2 9 4 4 3" xfId="59768"/>
    <cellStyle name="Total 2 9 4 4 4" xfId="59769"/>
    <cellStyle name="Total 2 9 4 4 5" xfId="59770"/>
    <cellStyle name="Total 2 9 4 5" xfId="59771"/>
    <cellStyle name="Total 2 9 4 5 2" xfId="59772"/>
    <cellStyle name="Total 2 9 4 5 3" xfId="59773"/>
    <cellStyle name="Total 2 9 4 5 4" xfId="59774"/>
    <cellStyle name="Total 2 9 4 5 5" xfId="59775"/>
    <cellStyle name="Total 2 9 4 5 6" xfId="59776"/>
    <cellStyle name="Total 2 9 4 5 7" xfId="59777"/>
    <cellStyle name="Total 2 9 4 5 8" xfId="59778"/>
    <cellStyle name="Total 2 9 4 6" xfId="59779"/>
    <cellStyle name="Total 2 9 4 6 2" xfId="59780"/>
    <cellStyle name="Total 2 9 4 6 3" xfId="59781"/>
    <cellStyle name="Total 2 9 4 6 4" xfId="59782"/>
    <cellStyle name="Total 2 9 4 6 5" xfId="59783"/>
    <cellStyle name="Total 2 9 4 6 6" xfId="59784"/>
    <cellStyle name="Total 2 9 4 6 7" xfId="59785"/>
    <cellStyle name="Total 2 9 4 7" xfId="59786"/>
    <cellStyle name="Total 2 9 4 7 2" xfId="59787"/>
    <cellStyle name="Total 2 9 4 7 3" xfId="59788"/>
    <cellStyle name="Total 2 9 4 7 4" xfId="59789"/>
    <cellStyle name="Total 2 9 4 7 5" xfId="59790"/>
    <cellStyle name="Total 2 9 4 8" xfId="59791"/>
    <cellStyle name="Total 2 9 4 8 2" xfId="59792"/>
    <cellStyle name="Total 2 9 4 8 3" xfId="59793"/>
    <cellStyle name="Total 2 9 4 8 4" xfId="59794"/>
    <cellStyle name="Total 2 9 4 8 5" xfId="59795"/>
    <cellStyle name="Total 2 9 4 9" xfId="59796"/>
    <cellStyle name="Total 2 9 4 9 2" xfId="59797"/>
    <cellStyle name="Total 2 9 4 9 3" xfId="59798"/>
    <cellStyle name="Total 2 9 4 9 4" xfId="59799"/>
    <cellStyle name="Total 2 9 4 9 5" xfId="59800"/>
    <cellStyle name="Total 2 9 5" xfId="59801"/>
    <cellStyle name="Total 2 9 5 10" xfId="59802"/>
    <cellStyle name="Total 2 9 5 2" xfId="59803"/>
    <cellStyle name="Total 2 9 5 2 2" xfId="59804"/>
    <cellStyle name="Total 2 9 5 2 2 2" xfId="59805"/>
    <cellStyle name="Total 2 9 5 2 2 3" xfId="59806"/>
    <cellStyle name="Total 2 9 5 2 2 4" xfId="59807"/>
    <cellStyle name="Total 2 9 5 2 2 5" xfId="59808"/>
    <cellStyle name="Total 2 9 5 2 2 6" xfId="59809"/>
    <cellStyle name="Total 2 9 5 2 2 7" xfId="59810"/>
    <cellStyle name="Total 2 9 5 2 3" xfId="59811"/>
    <cellStyle name="Total 2 9 5 2 4" xfId="59812"/>
    <cellStyle name="Total 2 9 5 3" xfId="59813"/>
    <cellStyle name="Total 2 9 5 3 2" xfId="59814"/>
    <cellStyle name="Total 2 9 5 3 2 2" xfId="59815"/>
    <cellStyle name="Total 2 9 5 3 2 3" xfId="59816"/>
    <cellStyle name="Total 2 9 5 3 2 4" xfId="59817"/>
    <cellStyle name="Total 2 9 5 3 2 5" xfId="59818"/>
    <cellStyle name="Total 2 9 5 3 2 6" xfId="59819"/>
    <cellStyle name="Total 2 9 5 3 2 7" xfId="59820"/>
    <cellStyle name="Total 2 9 5 3 3" xfId="59821"/>
    <cellStyle name="Total 2 9 5 3 4" xfId="59822"/>
    <cellStyle name="Total 2 9 5 4" xfId="59823"/>
    <cellStyle name="Total 2 9 5 4 2" xfId="59824"/>
    <cellStyle name="Total 2 9 5 4 2 2" xfId="59825"/>
    <cellStyle name="Total 2 9 5 4 2 3" xfId="59826"/>
    <cellStyle name="Total 2 9 5 4 2 4" xfId="59827"/>
    <cellStyle name="Total 2 9 5 4 2 5" xfId="59828"/>
    <cellStyle name="Total 2 9 5 4 2 6" xfId="59829"/>
    <cellStyle name="Total 2 9 5 4 2 7" xfId="59830"/>
    <cellStyle name="Total 2 9 5 4 3" xfId="59831"/>
    <cellStyle name="Total 2 9 5 4 4" xfId="59832"/>
    <cellStyle name="Total 2 9 5 5" xfId="59833"/>
    <cellStyle name="Total 2 9 5 5 2" xfId="59834"/>
    <cellStyle name="Total 2 9 5 5 3" xfId="59835"/>
    <cellStyle name="Total 2 9 5 5 4" xfId="59836"/>
    <cellStyle name="Total 2 9 5 5 5" xfId="59837"/>
    <cellStyle name="Total 2 9 5 5 6" xfId="59838"/>
    <cellStyle name="Total 2 9 5 5 7" xfId="59839"/>
    <cellStyle name="Total 2 9 5 5 8" xfId="59840"/>
    <cellStyle name="Total 2 9 5 6" xfId="59841"/>
    <cellStyle name="Total 2 9 5 6 2" xfId="59842"/>
    <cellStyle name="Total 2 9 5 6 3" xfId="59843"/>
    <cellStyle name="Total 2 9 5 6 4" xfId="59844"/>
    <cellStyle name="Total 2 9 5 6 5" xfId="59845"/>
    <cellStyle name="Total 2 9 5 6 6" xfId="59846"/>
    <cellStyle name="Total 2 9 5 6 7" xfId="59847"/>
    <cellStyle name="Total 2 9 5 7" xfId="59848"/>
    <cellStyle name="Total 2 9 5 8" xfId="59849"/>
    <cellStyle name="Total 2 9 5 9" xfId="59850"/>
    <cellStyle name="Total 2 9 6" xfId="59851"/>
    <cellStyle name="Total 2 9 6 2" xfId="59852"/>
    <cellStyle name="Total 2 9 6 2 2" xfId="59853"/>
    <cellStyle name="Total 2 9 6 2 3" xfId="59854"/>
    <cellStyle name="Total 2 9 6 2 4" xfId="59855"/>
    <cellStyle name="Total 2 9 6 2 5" xfId="59856"/>
    <cellStyle name="Total 2 9 6 2 6" xfId="59857"/>
    <cellStyle name="Total 2 9 6 2 7" xfId="59858"/>
    <cellStyle name="Total 2 9 6 3" xfId="59859"/>
    <cellStyle name="Total 2 9 6 4" xfId="59860"/>
    <cellStyle name="Total 2 9 6 5" xfId="59861"/>
    <cellStyle name="Total 2 9 7" xfId="59862"/>
    <cellStyle name="Total 2 9 7 2" xfId="59863"/>
    <cellStyle name="Total 2 9 7 2 2" xfId="59864"/>
    <cellStyle name="Total 2 9 7 2 3" xfId="59865"/>
    <cellStyle name="Total 2 9 7 2 4" xfId="59866"/>
    <cellStyle name="Total 2 9 7 2 5" xfId="59867"/>
    <cellStyle name="Total 2 9 7 2 6" xfId="59868"/>
    <cellStyle name="Total 2 9 7 2 7" xfId="59869"/>
    <cellStyle name="Total 2 9 7 3" xfId="59870"/>
    <cellStyle name="Total 2 9 7 4" xfId="59871"/>
    <cellStyle name="Total 2 9 7 5" xfId="59872"/>
    <cellStyle name="Total 2 9 8" xfId="59873"/>
    <cellStyle name="Total 2 9 8 2" xfId="59874"/>
    <cellStyle name="Total 2 9 8 2 2" xfId="59875"/>
    <cellStyle name="Total 2 9 8 2 3" xfId="59876"/>
    <cellStyle name="Total 2 9 8 2 4" xfId="59877"/>
    <cellStyle name="Total 2 9 8 2 5" xfId="59878"/>
    <cellStyle name="Total 2 9 8 2 6" xfId="59879"/>
    <cellStyle name="Total 2 9 8 2 7" xfId="59880"/>
    <cellStyle name="Total 2 9 8 3" xfId="59881"/>
    <cellStyle name="Total 2 9 8 4" xfId="59882"/>
    <cellStyle name="Total 2 9 8 5" xfId="59883"/>
    <cellStyle name="Total 2 9 9" xfId="59884"/>
    <cellStyle name="Total 2 9 9 2" xfId="59885"/>
    <cellStyle name="Total 2 9 9 2 2" xfId="59886"/>
    <cellStyle name="Total 2 9 9 2 3" xfId="59887"/>
    <cellStyle name="Total 2 9 9 2 4" xfId="59888"/>
    <cellStyle name="Total 2 9 9 2 5" xfId="59889"/>
    <cellStyle name="Total 2 9 9 2 6" xfId="59890"/>
    <cellStyle name="Total 2 9 9 2 7" xfId="59891"/>
    <cellStyle name="Total 2 9 9 3" xfId="59892"/>
    <cellStyle name="Total 2 9 9 4" xfId="59893"/>
    <cellStyle name="Total 2 9 9 5" xfId="59894"/>
    <cellStyle name="Total 3" xfId="59895"/>
    <cellStyle name="Total 4" xfId="59896"/>
    <cellStyle name="Total 5" xfId="59897"/>
    <cellStyle name="Total 6" xfId="59898"/>
    <cellStyle name="Warning Text 2" xfId="259"/>
    <cellStyle name="Warning Text 2 2" xfId="59899"/>
    <cellStyle name="Warning Text 3" xfId="59900"/>
    <cellStyle name="Warning Text 4" xfId="59901"/>
    <cellStyle name="Warning Text 5" xfId="59902"/>
    <cellStyle name="Warning Text 6" xfId="59903"/>
    <cellStyle name="year" xfId="260"/>
    <cellStyle name="year 2" xfId="261"/>
    <cellStyle name="year 2 2" xfId="59904"/>
    <cellStyle name="year 3" xfId="59905"/>
    <cellStyle name="year_29(d) - Gas extensions -tariffs" xfId="262"/>
  </cellStyles>
  <dxfs count="0"/>
  <tableStyles count="0" defaultTableStyle="TableStyleMedium2" defaultPivotStyle="PivotStyleLight16"/>
  <colors>
    <mruColors>
      <color rgb="FFFFFFCC"/>
      <color rgb="FFFFFF99"/>
      <color rgb="FFD9D9D9"/>
      <color rgb="FF9C0006"/>
      <color rgb="FFFFC7CE"/>
      <color rgb="FF0061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2" Type="http://schemas.openxmlformats.org/officeDocument/2006/relationships/externalLink" Target="externalLinks/externalLink1.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342580</xdr:colOff>
      <xdr:row>0</xdr:row>
      <xdr:rowOff>108858</xdr:rowOff>
    </xdr:from>
    <xdr:to>
      <xdr:col>1</xdr:col>
      <xdr:colOff>1407139</xdr:colOff>
      <xdr:row>5</xdr:row>
      <xdr:rowOff>2401</xdr:rowOff>
    </xdr:to>
    <xdr:grpSp>
      <xdr:nvGrpSpPr>
        <xdr:cNvPr id="2" name="Group 1"/>
        <xdr:cNvGrpSpPr>
          <a:grpSpLocks/>
        </xdr:cNvGrpSpPr>
      </xdr:nvGrpSpPr>
      <xdr:grpSpPr bwMode="auto">
        <a:xfrm>
          <a:off x="342580" y="108858"/>
          <a:ext cx="1064559" cy="1118186"/>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11</xdr:col>
      <xdr:colOff>179295</xdr:colOff>
      <xdr:row>0</xdr:row>
      <xdr:rowOff>145676</xdr:rowOff>
    </xdr:from>
    <xdr:to>
      <xdr:col>14</xdr:col>
      <xdr:colOff>561975</xdr:colOff>
      <xdr:row>2</xdr:row>
      <xdr:rowOff>212911</xdr:rowOff>
    </xdr:to>
    <xdr:grpSp>
      <xdr:nvGrpSpPr>
        <xdr:cNvPr id="8" name="Group 7"/>
        <xdr:cNvGrpSpPr/>
      </xdr:nvGrpSpPr>
      <xdr:grpSpPr>
        <a:xfrm>
          <a:off x="12602616" y="145676"/>
          <a:ext cx="2831966" cy="584306"/>
          <a:chOff x="7608794" y="145676"/>
          <a:chExt cx="3047258" cy="652342"/>
        </a:xfrm>
      </xdr:grpSpPr>
      <xdr:sp macro="" textlink="">
        <xdr:nvSpPr>
          <xdr:cNvPr id="9" name="Rounded Rectangle 8"/>
          <xdr:cNvSpPr/>
        </xdr:nvSpPr>
        <xdr:spPr>
          <a:xfrm>
            <a:off x="7608794" y="145676"/>
            <a:ext cx="3047258" cy="26978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 textlink="">
        <xdr:nvSpPr>
          <xdr:cNvPr id="10" name="Rounded Rectangle 9"/>
          <xdr:cNvSpPr/>
        </xdr:nvSpPr>
        <xdr:spPr>
          <a:xfrm>
            <a:off x="7608794" y="517036"/>
            <a:ext cx="3036935" cy="2809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conomic/FC/GPSECTOR.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00DATE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conomic/STATEFC/STCONST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conomic/Private%20Clients/EnergyAustralia/EnergyAust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conomic/ECA/WD4-F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ER/SP%20AusNet%20(transmission)%202014-17%20reset%20models/05%20Final%20decision/RFM&amp;PTRM/SP%20AusNet%20transmission%202014%20-%20post%20tax%20revenue%20model%20-%20AER%20final%20decision.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ata\ACCC\Network%20Asset%20Replacement\Substations\6%20oct%2004%20Working%20Substations%20Budge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ata\ACCC\TG%20Capital%20Works%20Budget\August%20Rev00%20Project%20List%20-%20incl%20PDR%20Dates%20rev05%20-%20High%20leve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a\ACCC\Chris%20Discussion\FoRward%20CAPEX%20Rev%2003-p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a\ACCC\Forward%20CAPEX\Pro%20Forma%20Rev%2004%20PT%206_10_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P69258\Local%20Settings\Temporary%20Internet%20Files\OLK5D\Substations%20Budget%2017%20Au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comparison"/>
      <sheetName val="Sheet1"/>
      <sheetName val="SECTORS"/>
      <sheetName val="LTF Chart data"/>
      <sheetName val="% OF GDP"/>
      <sheetName val="CONTRIBUTION"/>
      <sheetName val="Productivity"/>
      <sheetName val="INDEXES-85=100"/>
      <sheetName val="ave hrs"/>
      <sheetName val="services"/>
      <sheetName val="LTF table 9.1"/>
      <sheetName val="INDEXES"/>
      <sheetName val="LTF Table 9.x"/>
      <sheetName val="public charts"/>
      <sheetName val="acr chart"/>
      <sheetName val="Emp"/>
      <sheetName val="LTF Chart"/>
      <sheetName val="LTF Chart (2)"/>
      <sheetName val="E"/>
      <sheetName val="F"/>
      <sheetName val="ga&amp;def"/>
      <sheetName val="c&amp;rs chart"/>
      <sheetName val="subsect emp data"/>
      <sheetName val="LTF Table"/>
      <sheetName val="LTF exec sum table"/>
      <sheetName val="WH2"/>
      <sheetName val="govt"/>
      <sheetName val="Sheet2"/>
      <sheetName val="WH3"/>
      <sheetName val="tables"/>
      <sheetName val="GPSECTOR"/>
      <sheetName val="A"/>
      <sheetName val="Drivers"/>
      <sheetName val="Quarterly GVA"/>
      <sheetName val="LTF 7.1"/>
    </sheetNames>
    <sheetDataSet>
      <sheetData sheetId="0"/>
      <sheetData sheetId="1"/>
      <sheetData sheetId="2">
        <row r="3">
          <cell r="BT3" t="str">
            <v>[from REXP.xls]</v>
          </cell>
        </row>
        <row r="16">
          <cell r="A16" t="str">
            <v>1976</v>
          </cell>
          <cell r="BP16">
            <v>6510</v>
          </cell>
        </row>
        <row r="17">
          <cell r="A17" t="str">
            <v>1977</v>
          </cell>
          <cell r="BP17">
            <v>-2275</v>
          </cell>
        </row>
        <row r="18">
          <cell r="A18" t="str">
            <v>1978</v>
          </cell>
          <cell r="BP18">
            <v>-1958</v>
          </cell>
        </row>
        <row r="19">
          <cell r="A19" t="str">
            <v>1979</v>
          </cell>
          <cell r="BP19">
            <v>2015</v>
          </cell>
        </row>
        <row r="20">
          <cell r="A20" t="str">
            <v>1980</v>
          </cell>
          <cell r="BP20">
            <v>1591</v>
          </cell>
        </row>
        <row r="21">
          <cell r="A21" t="str">
            <v>1981</v>
          </cell>
          <cell r="BP21">
            <v>2576</v>
          </cell>
        </row>
        <row r="22">
          <cell r="A22" t="str">
            <v>1982</v>
          </cell>
          <cell r="BP22">
            <v>-10322</v>
          </cell>
        </row>
        <row r="23">
          <cell r="A23" t="str">
            <v>1983</v>
          </cell>
          <cell r="BP23">
            <v>7140</v>
          </cell>
        </row>
        <row r="24">
          <cell r="A24" t="str">
            <v>1984</v>
          </cell>
          <cell r="BP24">
            <v>-1833</v>
          </cell>
        </row>
        <row r="25">
          <cell r="A25" t="str">
            <v>1985</v>
          </cell>
          <cell r="BP25">
            <v>-116</v>
          </cell>
        </row>
        <row r="26">
          <cell r="A26" t="str">
            <v>1986</v>
          </cell>
          <cell r="BP26">
            <v>5328</v>
          </cell>
        </row>
        <row r="27">
          <cell r="A27" t="str">
            <v>1987</v>
          </cell>
          <cell r="BP27">
            <v>4933</v>
          </cell>
        </row>
        <row r="28">
          <cell r="A28" t="str">
            <v>1988</v>
          </cell>
          <cell r="BP28">
            <v>-3170</v>
          </cell>
        </row>
        <row r="29">
          <cell r="A29" t="str">
            <v>1989</v>
          </cell>
          <cell r="BP29">
            <v>-8239</v>
          </cell>
        </row>
        <row r="30">
          <cell r="A30" t="str">
            <v>1990</v>
          </cell>
          <cell r="BP30">
            <v>-2748</v>
          </cell>
        </row>
        <row r="31">
          <cell r="A31" t="str">
            <v>1991</v>
          </cell>
          <cell r="BP31">
            <v>-1793</v>
          </cell>
        </row>
        <row r="32">
          <cell r="A32" t="str">
            <v>1992</v>
          </cell>
          <cell r="BP32">
            <v>4371</v>
          </cell>
        </row>
        <row r="33">
          <cell r="A33" t="str">
            <v>1993</v>
          </cell>
          <cell r="BP33">
            <v>4350</v>
          </cell>
          <cell r="CH33">
            <v>4.6766809728183034</v>
          </cell>
        </row>
        <row r="34">
          <cell r="A34" t="str">
            <v>1994</v>
          </cell>
          <cell r="CH34">
            <v>2.3807896786890659</v>
          </cell>
        </row>
        <row r="35">
          <cell r="A35" t="str">
            <v>1995</v>
          </cell>
          <cell r="CH35">
            <v>2.4989654389875993</v>
          </cell>
        </row>
        <row r="36">
          <cell r="A36" t="str">
            <v>1996</v>
          </cell>
          <cell r="CH36">
            <v>3.8966958832033161</v>
          </cell>
        </row>
        <row r="37">
          <cell r="A37" t="str">
            <v>1997</v>
          </cell>
          <cell r="CH37">
            <v>3.0886869319962429</v>
          </cell>
        </row>
        <row r="38">
          <cell r="CH38">
            <v>2.8575250185435053</v>
          </cell>
        </row>
        <row r="39">
          <cell r="CH39">
            <v>3.0985116268072765</v>
          </cell>
        </row>
        <row r="40">
          <cell r="CH40">
            <v>3.0409356725146219</v>
          </cell>
        </row>
        <row r="41">
          <cell r="CH41">
            <v>3.2705704302152139</v>
          </cell>
        </row>
        <row r="42">
          <cell r="CH42">
            <v>3.7047014579584259</v>
          </cell>
        </row>
        <row r="43">
          <cell r="CH43">
            <v>3.1400991282120483</v>
          </cell>
        </row>
        <row r="44">
          <cell r="CH44">
            <v>2.9175607741207532</v>
          </cell>
        </row>
        <row r="45">
          <cell r="CH45">
            <v>2.8005912468063832</v>
          </cell>
        </row>
        <row r="46">
          <cell r="CH46">
            <v>3.449884781656487</v>
          </cell>
        </row>
        <row r="47">
          <cell r="CH47">
            <v>3.0991982768936222</v>
          </cell>
        </row>
        <row r="48">
          <cell r="CH48">
            <v>3.732769087922283</v>
          </cell>
        </row>
        <row r="49">
          <cell r="CH49">
            <v>4.4375973629173115</v>
          </cell>
        </row>
        <row r="50">
          <cell r="CH50">
            <v>2.950265771148386</v>
          </cell>
        </row>
        <row r="51">
          <cell r="CH51">
            <v>2.4086732039223513</v>
          </cell>
        </row>
        <row r="52">
          <cell r="CH52">
            <v>2.6418533652909471</v>
          </cell>
        </row>
        <row r="53">
          <cell r="CH53">
            <v>2.7906146238375396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DATES"/>
      <sheetName val="A"/>
      <sheetName val="Reference"/>
      <sheetName val="Lookups and Date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W"/>
      <sheetName val="VIC"/>
      <sheetName val="QLD"/>
      <sheetName val="SA"/>
      <sheetName val="WA"/>
      <sheetName val="TAS"/>
      <sheetName val="NT"/>
      <sheetName val="ACT"/>
      <sheetName val="AUST SUM"/>
      <sheetName val="Tot WD by State"/>
      <sheetName val="Linked Sheet"/>
      <sheetName val="Data"/>
      <sheetName val="Data2"/>
      <sheetName val="A&amp;A analysis"/>
      <sheetName val="Public Equip,Intang"/>
      <sheetName val="NDBlg fc"/>
      <sheetName val="2ndHand Purch Assets"/>
      <sheetName val="NSW- Constn Cont. to Growth"/>
      <sheetName val="VIC- Constn Cont. to Growth"/>
      <sheetName val="QLD- Constn Cont. to Growth"/>
      <sheetName val="WA-Construction Cont. to Growth"/>
      <sheetName val="SA- Construction Cont. to Growt"/>
      <sheetName val="TAS- Construction Cont. to Grow"/>
      <sheetName val="NT- Construction Cont. to Growt"/>
      <sheetName val="ACT- Construction Cont. to Gro "/>
      <sheetName val="Dwell WD by State"/>
      <sheetName val="NonDwell WD by State"/>
      <sheetName val="Eng WD by State"/>
      <sheetName val="Dwell Comp by State"/>
      <sheetName val="DwelInvReconc"/>
      <sheetName val="SA Table"/>
      <sheetName val="875505a"/>
      <sheetName val="GRAPH"/>
      <sheetName val="Pub NDBldg"/>
      <sheetName val="Tot Cons WD by State"/>
      <sheetName val="STCONSTN"/>
      <sheetName val="SIP"/>
      <sheetName val="WA Table"/>
      <sheetName val="Sheet1"/>
      <sheetName val="NSW Table"/>
      <sheetName val="NSW v VIC data"/>
      <sheetName val="NSW v VIC chart"/>
      <sheetName val="WA GVA"/>
      <sheetName val="VIC Table"/>
    </sheetNames>
    <sheetDataSet>
      <sheetData sheetId="0"/>
      <sheetData sheetId="1">
        <row r="5">
          <cell r="A5">
            <v>1981</v>
          </cell>
          <cell r="F5">
            <v>566.66999999999996</v>
          </cell>
          <cell r="R5">
            <v>12911.273549304933</v>
          </cell>
          <cell r="AZ5">
            <v>177.99526107077236</v>
          </cell>
          <cell r="BC5">
            <v>1684</v>
          </cell>
          <cell r="BE5">
            <v>1216.1217781851324</v>
          </cell>
          <cell r="BG5">
            <v>3947.2544287045807</v>
          </cell>
        </row>
        <row r="6">
          <cell r="A6">
            <v>1982</v>
          </cell>
          <cell r="C6">
            <v>-12.086823315380467</v>
          </cell>
          <cell r="F6">
            <v>628.20600000000002</v>
          </cell>
          <cell r="G6">
            <v>10.859230239822137</v>
          </cell>
          <cell r="N6">
            <v>3537.8119999999999</v>
          </cell>
          <cell r="P6">
            <v>5010.2750041645022</v>
          </cell>
          <cell r="R6">
            <v>13042.867008532843</v>
          </cell>
          <cell r="S6">
            <v>1.0192136254056461</v>
          </cell>
          <cell r="X6">
            <v>-12.06183606665271</v>
          </cell>
          <cell r="AG6">
            <v>2446.7422701239593</v>
          </cell>
          <cell r="AZ6">
            <v>155.42678193219535</v>
          </cell>
          <cell r="BA6">
            <v>-12.67925842677553</v>
          </cell>
          <cell r="BC6">
            <v>1436</v>
          </cell>
          <cell r="BD6">
            <v>-14.726840855106893</v>
          </cell>
          <cell r="BE6">
            <v>1091.0697298760406</v>
          </cell>
          <cell r="BG6">
            <v>4425.933347524664</v>
          </cell>
        </row>
        <row r="7">
          <cell r="A7">
            <v>1983</v>
          </cell>
          <cell r="C7">
            <v>-5.2332107450094316</v>
          </cell>
          <cell r="F7">
            <v>570.14599999999996</v>
          </cell>
          <cell r="G7">
            <v>-9.2421912557345891</v>
          </cell>
          <cell r="N7">
            <v>2841.116</v>
          </cell>
          <cell r="P7">
            <v>4485.0090393213786</v>
          </cell>
          <cell r="R7">
            <v>11560.499077429373</v>
          </cell>
          <cell r="S7">
            <v>-11.365353416037149</v>
          </cell>
          <cell r="U7">
            <v>6023.2709508219423</v>
          </cell>
          <cell r="X7">
            <v>-8.2448751398335531</v>
          </cell>
          <cell r="AG7">
            <v>1939.508164656741</v>
          </cell>
          <cell r="AZ7">
            <v>259.06027041711104</v>
          </cell>
          <cell r="BA7">
            <v>66.676725334328552</v>
          </cell>
          <cell r="BC7">
            <v>2949</v>
          </cell>
          <cell r="BD7">
            <v>105.36211699164343</v>
          </cell>
          <cell r="BE7">
            <v>901.60783534325901</v>
          </cell>
          <cell r="BG7">
            <v>4074.6357438513965</v>
          </cell>
        </row>
        <row r="8">
          <cell r="A8">
            <v>1984</v>
          </cell>
          <cell r="C8">
            <v>27.842751907771813</v>
          </cell>
          <cell r="F8">
            <v>554.50300000000004</v>
          </cell>
          <cell r="G8">
            <v>-2.7436831969355091</v>
          </cell>
          <cell r="N8">
            <v>3363.4040000000005</v>
          </cell>
          <cell r="P8">
            <v>3704.7196240059775</v>
          </cell>
          <cell r="R8">
            <v>12307.076584099395</v>
          </cell>
          <cell r="S8">
            <v>6.4580041196286686</v>
          </cell>
          <cell r="U8">
            <v>6201.2672314907231</v>
          </cell>
          <cell r="V8">
            <v>2.9551431792137928</v>
          </cell>
          <cell r="X8">
            <v>29.393533487668027</v>
          </cell>
          <cell r="AG8">
            <v>1986.1855285711899</v>
          </cell>
          <cell r="AZ8">
            <v>278.383064295037</v>
          </cell>
          <cell r="BA8">
            <v>7.4588024812969111</v>
          </cell>
          <cell r="BC8">
            <v>2503</v>
          </cell>
          <cell r="BD8">
            <v>-15.123770769752454</v>
          </cell>
          <cell r="BE8">
            <v>1377.2184714288105</v>
          </cell>
          <cell r="BG8">
            <v>3245.193986197462</v>
          </cell>
        </row>
        <row r="9">
          <cell r="A9">
            <v>1985</v>
          </cell>
          <cell r="B9">
            <v>5384.2443239777567</v>
          </cell>
          <cell r="C9">
            <v>14.938666649144494</v>
          </cell>
          <cell r="D9">
            <v>40293</v>
          </cell>
          <cell r="F9">
            <v>690.279</v>
          </cell>
          <cell r="G9">
            <v>24.48607131070526</v>
          </cell>
          <cell r="N9">
            <v>3809.5010000000002</v>
          </cell>
          <cell r="P9">
            <v>4175.7144102371194</v>
          </cell>
          <cell r="R9">
            <v>14059.738734214876</v>
          </cell>
          <cell r="S9">
            <v>14.241092416536194</v>
          </cell>
          <cell r="U9">
            <v>6755.3372780493055</v>
          </cell>
          <cell r="V9">
            <v>8.934787453521654</v>
          </cell>
          <cell r="W9">
            <v>5194.9087582472112</v>
          </cell>
          <cell r="X9">
            <v>17.903538033003265</v>
          </cell>
          <cell r="AA9">
            <v>5956.6919276882973</v>
          </cell>
          <cell r="AB9">
            <v>18.585747933019036</v>
          </cell>
          <cell r="AG9">
            <v>2648.5698987638289</v>
          </cell>
          <cell r="AN9">
            <v>927.313994558491</v>
          </cell>
          <cell r="AZ9">
            <v>189.33556573054557</v>
          </cell>
          <cell r="BA9">
            <v>-31.987397936721031</v>
          </cell>
          <cell r="BC9">
            <v>2629</v>
          </cell>
          <cell r="BD9">
            <v>5.0339592489013096</v>
          </cell>
          <cell r="BE9">
            <v>1160.9311012361713</v>
          </cell>
          <cell r="BG9">
            <v>3248.4004156786286</v>
          </cell>
        </row>
        <row r="10">
          <cell r="A10">
            <v>1986</v>
          </cell>
          <cell r="B10">
            <v>5301.1059346732854</v>
          </cell>
          <cell r="C10">
            <v>-1.5441050647391652</v>
          </cell>
          <cell r="D10">
            <v>35877</v>
          </cell>
          <cell r="F10">
            <v>798.86799999999994</v>
          </cell>
          <cell r="G10">
            <v>15.731175365323292</v>
          </cell>
          <cell r="N10">
            <v>4160.4120000000003</v>
          </cell>
          <cell r="P10">
            <v>3697.8009977426955</v>
          </cell>
          <cell r="R10">
            <v>13958.186932415982</v>
          </cell>
          <cell r="S10">
            <v>-0.72228797219229257</v>
          </cell>
          <cell r="U10">
            <v>7409.7989843897494</v>
          </cell>
          <cell r="V10">
            <v>9.6880685508781603</v>
          </cell>
          <cell r="W10">
            <v>5088.195160418969</v>
          </cell>
          <cell r="X10">
            <v>-2.0541958058229288</v>
          </cell>
          <cell r="AA10">
            <v>5959.9403344995781</v>
          </cell>
          <cell r="AB10">
            <v>5.4533738704543033E-2</v>
          </cell>
          <cell r="AG10">
            <v>3217.3394975009319</v>
          </cell>
          <cell r="AN10">
            <v>715.7795182242661</v>
          </cell>
          <cell r="AU10">
            <v>5274</v>
          </cell>
          <cell r="AV10" t="e">
            <v>#DIV/0!</v>
          </cell>
          <cell r="AW10">
            <v>313</v>
          </cell>
          <cell r="AX10">
            <v>5519</v>
          </cell>
          <cell r="AZ10">
            <v>212.91077425431649</v>
          </cell>
          <cell r="BA10">
            <v>12.451547828748755</v>
          </cell>
          <cell r="BC10">
            <v>2202</v>
          </cell>
          <cell r="BD10">
            <v>-16.241917078737167</v>
          </cell>
          <cell r="BE10">
            <v>943.07250249906838</v>
          </cell>
          <cell r="BG10">
            <v>2982.0214795184293</v>
          </cell>
          <cell r="BI10">
            <v>3501.0363940339685</v>
          </cell>
          <cell r="BO10">
            <v>7142</v>
          </cell>
        </row>
        <row r="11">
          <cell r="A11">
            <v>1987</v>
          </cell>
          <cell r="B11">
            <v>4884.1140736785746</v>
          </cell>
          <cell r="C11">
            <v>-7.8661295611405446</v>
          </cell>
          <cell r="D11">
            <v>32536</v>
          </cell>
          <cell r="F11">
            <v>844.87300000000005</v>
          </cell>
          <cell r="G11">
            <v>5.7587736647356058</v>
          </cell>
          <cell r="N11">
            <v>4527.16</v>
          </cell>
          <cell r="P11">
            <v>3650.2147998587243</v>
          </cell>
          <cell r="R11">
            <v>13906.361873537298</v>
          </cell>
          <cell r="S11">
            <v>-0.3712878981318557</v>
          </cell>
          <cell r="U11">
            <v>7130.8921495363502</v>
          </cell>
          <cell r="V11">
            <v>-3.7640270058738823</v>
          </cell>
          <cell r="W11">
            <v>4631.7038678082517</v>
          </cell>
          <cell r="X11">
            <v>-8.9715759364294723</v>
          </cell>
          <cell r="AA11">
            <v>5546.009890183338</v>
          </cell>
          <cell r="AB11">
            <v>-6.9452112115984015</v>
          </cell>
          <cell r="AF11">
            <v>-4.6577429535313968</v>
          </cell>
          <cell r="AG11">
            <v>3361.5187018076335</v>
          </cell>
          <cell r="AN11">
            <v>901.33546557221541</v>
          </cell>
          <cell r="AU11">
            <v>5626</v>
          </cell>
          <cell r="AV11">
            <v>6.5142442387951416</v>
          </cell>
          <cell r="AW11">
            <v>342</v>
          </cell>
          <cell r="AX11">
            <v>5879</v>
          </cell>
          <cell r="AY11">
            <v>6.517560719902149</v>
          </cell>
          <cell r="AZ11">
            <v>252.4102058703229</v>
          </cell>
          <cell r="BA11">
            <v>18.552105573025312</v>
          </cell>
          <cell r="BC11">
            <v>2172</v>
          </cell>
          <cell r="BD11">
            <v>-1.3623978201634857</v>
          </cell>
          <cell r="BE11">
            <v>1165.6412981923663</v>
          </cell>
          <cell r="BG11">
            <v>2748.8793342865088</v>
          </cell>
          <cell r="BI11">
            <v>3132.908477353219</v>
          </cell>
          <cell r="BO11">
            <v>6735</v>
          </cell>
        </row>
        <row r="12">
          <cell r="A12">
            <v>1988</v>
          </cell>
          <cell r="B12">
            <v>4966.1892764648182</v>
          </cell>
          <cell r="C12">
            <v>1.680452207874561</v>
          </cell>
          <cell r="D12">
            <v>31852</v>
          </cell>
          <cell r="F12">
            <v>937.88800000000003</v>
          </cell>
          <cell r="G12">
            <v>11.00934696694058</v>
          </cell>
          <cell r="N12">
            <v>5031.3260000000009</v>
          </cell>
          <cell r="P12">
            <v>3474.0048464391202</v>
          </cell>
          <cell r="R12">
            <v>14409.40812290394</v>
          </cell>
          <cell r="S12">
            <v>3.6173821301450415</v>
          </cell>
          <cell r="U12">
            <v>7525.6623607583024</v>
          </cell>
          <cell r="V12">
            <v>5.5360564000062729</v>
          </cell>
          <cell r="W12">
            <v>4768.3293560177608</v>
          </cell>
          <cell r="X12">
            <v>2.9497889353224349</v>
          </cell>
          <cell r="AA12">
            <v>5779.1956284288017</v>
          </cell>
          <cell r="AB12">
            <v>4.2045676596828896</v>
          </cell>
          <cell r="AF12">
            <v>1.8262755393219976</v>
          </cell>
          <cell r="AG12">
            <v>3886.233931683927</v>
          </cell>
          <cell r="AN12">
            <v>901.66213095360263</v>
          </cell>
          <cell r="AU12">
            <v>6218</v>
          </cell>
          <cell r="AV12">
            <v>10.630323679727427</v>
          </cell>
          <cell r="AW12">
            <v>524</v>
          </cell>
          <cell r="AX12">
            <v>6629</v>
          </cell>
          <cell r="AY12">
            <v>12.729658792650911</v>
          </cell>
          <cell r="AZ12">
            <v>197.85992044705745</v>
          </cell>
          <cell r="BA12">
            <v>-21.611759015517361</v>
          </cell>
          <cell r="BC12">
            <v>1812</v>
          </cell>
          <cell r="BD12">
            <v>-16.574585635359117</v>
          </cell>
          <cell r="BE12">
            <v>1145.0920683160739</v>
          </cell>
          <cell r="BG12">
            <v>2572.3427154855176</v>
          </cell>
          <cell r="BI12">
            <v>3145.3367415944845</v>
          </cell>
          <cell r="BO12">
            <v>6127</v>
          </cell>
        </row>
        <row r="13">
          <cell r="A13">
            <v>1989</v>
          </cell>
          <cell r="B13">
            <v>5831.1268416840849</v>
          </cell>
          <cell r="C13">
            <v>17.416524362417629</v>
          </cell>
          <cell r="D13">
            <v>38635</v>
          </cell>
          <cell r="F13">
            <v>1029.2180000000001</v>
          </cell>
          <cell r="G13">
            <v>9.7378365007335645</v>
          </cell>
          <cell r="N13">
            <v>6225.4120000000003</v>
          </cell>
          <cell r="P13">
            <v>3454.170873904719</v>
          </cell>
          <cell r="R13">
            <v>16539.927715588805</v>
          </cell>
          <cell r="S13">
            <v>14.785614887945165</v>
          </cell>
          <cell r="U13">
            <v>8292.1315357883959</v>
          </cell>
          <cell r="V13">
            <v>10.184740402741932</v>
          </cell>
          <cell r="W13">
            <v>5674.7507795218908</v>
          </cell>
          <cell r="X13">
            <v>19.0092033462454</v>
          </cell>
          <cell r="AA13">
            <v>6790.8800438074777</v>
          </cell>
          <cell r="AB13">
            <v>17.505626741583825</v>
          </cell>
          <cell r="AF13">
            <v>9.1693756305347041</v>
          </cell>
          <cell r="AG13">
            <v>5008.2071025906007</v>
          </cell>
          <cell r="AN13">
            <v>969.82161213576865</v>
          </cell>
          <cell r="AU13">
            <v>7658</v>
          </cell>
          <cell r="AV13">
            <v>23.375423467816447</v>
          </cell>
          <cell r="AW13">
            <v>959</v>
          </cell>
          <cell r="AX13">
            <v>8444</v>
          </cell>
          <cell r="AY13">
            <v>27.386495925494756</v>
          </cell>
          <cell r="AZ13">
            <v>156.3760621621941</v>
          </cell>
          <cell r="BA13">
            <v>-20.966276642147662</v>
          </cell>
          <cell r="BC13">
            <v>1597</v>
          </cell>
          <cell r="BD13">
            <v>-11.865342163355407</v>
          </cell>
          <cell r="BE13">
            <v>1217.2048974093996</v>
          </cell>
          <cell r="BG13">
            <v>2484.3492617689503</v>
          </cell>
          <cell r="BI13">
            <v>4193.9046288526497</v>
          </cell>
          <cell r="BO13">
            <v>6190</v>
          </cell>
        </row>
        <row r="14">
          <cell r="A14">
            <v>1990</v>
          </cell>
          <cell r="B14">
            <v>5251.9885742923916</v>
          </cell>
          <cell r="C14">
            <v>-9.9318413595755768</v>
          </cell>
          <cell r="D14">
            <v>30016</v>
          </cell>
          <cell r="F14">
            <v>1096.08</v>
          </cell>
          <cell r="G14">
            <v>6.4963885202163008</v>
          </cell>
          <cell r="N14">
            <v>6918.351999999999</v>
          </cell>
          <cell r="P14">
            <v>4209.7337995415573</v>
          </cell>
          <cell r="R14">
            <v>17476.15437383395</v>
          </cell>
          <cell r="S14">
            <v>5.6604035661096397</v>
          </cell>
          <cell r="U14">
            <v>8809</v>
          </cell>
          <cell r="V14">
            <v>6.2332400539092614</v>
          </cell>
          <cell r="W14">
            <v>5065.3932234210597</v>
          </cell>
          <cell r="X14">
            <v>-10.738049647920761</v>
          </cell>
          <cell r="AA14">
            <v>6245.4294288968176</v>
          </cell>
          <cell r="AB14">
            <v>-8.0321049906933677</v>
          </cell>
          <cell r="AF14">
            <v>-5.8424889619057456</v>
          </cell>
          <cell r="AG14">
            <v>5541.3260029163976</v>
          </cell>
          <cell r="AN14">
            <v>864.66716920183933</v>
          </cell>
          <cell r="AU14">
            <v>8242</v>
          </cell>
          <cell r="AV14">
            <v>7.7758362456315622</v>
          </cell>
          <cell r="AW14">
            <v>636</v>
          </cell>
          <cell r="AX14">
            <v>8822</v>
          </cell>
          <cell r="AY14">
            <v>4.5007996344528234</v>
          </cell>
          <cell r="AZ14">
            <v>186.5953508713319</v>
          </cell>
          <cell r="BA14">
            <v>19.324753604419453</v>
          </cell>
          <cell r="BC14">
            <v>1699</v>
          </cell>
          <cell r="BD14">
            <v>6.3869755792110183</v>
          </cell>
          <cell r="BE14">
            <v>1377.0259970836014</v>
          </cell>
          <cell r="BG14">
            <v>3345.0666303397179</v>
          </cell>
          <cell r="BI14">
            <v>3665.6903796310357</v>
          </cell>
          <cell r="BO14">
            <v>7496</v>
          </cell>
        </row>
        <row r="15">
          <cell r="A15">
            <v>1991</v>
          </cell>
          <cell r="B15">
            <v>3924.7535778454971</v>
          </cell>
          <cell r="C15">
            <v>-25.271094513485583</v>
          </cell>
          <cell r="D15">
            <v>23580</v>
          </cell>
          <cell r="F15">
            <v>918.00800000000004</v>
          </cell>
          <cell r="G15">
            <v>-16.246259397124284</v>
          </cell>
          <cell r="N15">
            <v>5603.424</v>
          </cell>
          <cell r="P15">
            <v>3938.1048527825915</v>
          </cell>
          <cell r="R15">
            <v>14384.290430628087</v>
          </cell>
          <cell r="S15">
            <v>-17.691901073128157</v>
          </cell>
          <cell r="U15">
            <v>7900</v>
          </cell>
          <cell r="V15">
            <v>-10.318991940061306</v>
          </cell>
          <cell r="W15">
            <v>3710.6745729407376</v>
          </cell>
          <cell r="X15">
            <v>-26.744590019516266</v>
          </cell>
          <cell r="AA15">
            <v>4690.3291597955122</v>
          </cell>
          <cell r="AB15">
            <v>-24.899813324381693</v>
          </cell>
          <cell r="AF15">
            <v>-21.112322791712103</v>
          </cell>
          <cell r="AG15">
            <v>4063.244933408575</v>
          </cell>
          <cell r="AN15">
            <v>749.34541428519913</v>
          </cell>
          <cell r="AU15">
            <v>6254</v>
          </cell>
          <cell r="AV15">
            <v>-24.203821656050948</v>
          </cell>
          <cell r="AW15">
            <v>135</v>
          </cell>
          <cell r="AX15">
            <v>6406</v>
          </cell>
          <cell r="AY15">
            <v>-27.404897245299519</v>
          </cell>
          <cell r="AZ15">
            <v>214.07900490475959</v>
          </cell>
          <cell r="BA15">
            <v>14.729013292715543</v>
          </cell>
          <cell r="BC15">
            <v>1665</v>
          </cell>
          <cell r="BD15">
            <v>-2.0011771630370823</v>
          </cell>
          <cell r="BE15">
            <v>1540.179066591425</v>
          </cell>
          <cell r="BG15">
            <v>3188.7594384973922</v>
          </cell>
          <cell r="BI15">
            <v>1797.0553133815542</v>
          </cell>
          <cell r="BO15">
            <v>6518</v>
          </cell>
        </row>
        <row r="16">
          <cell r="A16">
            <v>1992</v>
          </cell>
          <cell r="B16">
            <v>3687.0853646522387</v>
          </cell>
          <cell r="C16">
            <v>-6.0556212888078225</v>
          </cell>
          <cell r="D16">
            <v>25421</v>
          </cell>
          <cell r="F16">
            <v>898.25700000000006</v>
          </cell>
          <cell r="G16">
            <v>-2.1515063049559413</v>
          </cell>
          <cell r="N16">
            <v>4134.7129999999997</v>
          </cell>
          <cell r="P16">
            <v>3178.3567235443711</v>
          </cell>
          <cell r="R16">
            <v>11898.41208819661</v>
          </cell>
          <cell r="S16">
            <v>-17.281897598079375</v>
          </cell>
          <cell r="U16">
            <v>7208</v>
          </cell>
          <cell r="V16">
            <v>-8.7594936708860764</v>
          </cell>
          <cell r="W16">
            <v>3491.0595398278601</v>
          </cell>
          <cell r="X16">
            <v>-5.918466542832153</v>
          </cell>
          <cell r="AA16">
            <v>4449.7755051657232</v>
          </cell>
          <cell r="AB16">
            <v>-5.1287158413478302</v>
          </cell>
          <cell r="AF16">
            <v>-5.1285595797622374</v>
          </cell>
          <cell r="AG16">
            <v>2895.5215320416141</v>
          </cell>
          <cell r="AN16">
            <v>609.70865004269024</v>
          </cell>
          <cell r="AU16">
            <v>4721</v>
          </cell>
          <cell r="AV16">
            <v>-24.598930481283421</v>
          </cell>
          <cell r="AW16">
            <v>194</v>
          </cell>
          <cell r="AX16">
            <v>4896</v>
          </cell>
          <cell r="AY16">
            <v>-23.565728053004065</v>
          </cell>
          <cell r="AZ16">
            <v>196.02582482437856</v>
          </cell>
          <cell r="BA16">
            <v>-8.4329521656794864</v>
          </cell>
          <cell r="BC16">
            <v>1707</v>
          </cell>
          <cell r="BD16">
            <v>2.522522522522519</v>
          </cell>
          <cell r="BE16">
            <v>1239.1914679583856</v>
          </cell>
          <cell r="BG16">
            <v>2568.6480735016808</v>
          </cell>
          <cell r="BI16">
            <v>2731.9985334778617</v>
          </cell>
          <cell r="BO16">
            <v>6501</v>
          </cell>
        </row>
        <row r="17">
          <cell r="A17">
            <v>1993</v>
          </cell>
          <cell r="B17">
            <v>4278.5008235613313</v>
          </cell>
          <cell r="C17">
            <v>16.040188941079059</v>
          </cell>
          <cell r="D17">
            <v>28154</v>
          </cell>
          <cell r="F17">
            <v>962.20100000000002</v>
          </cell>
          <cell r="G17">
            <v>7.1186753902279687</v>
          </cell>
          <cell r="N17">
            <v>3641.8</v>
          </cell>
          <cell r="P17">
            <v>3454.5146741012022</v>
          </cell>
          <cell r="R17">
            <v>12337.016497662535</v>
          </cell>
          <cell r="S17">
            <v>3.6862432248503607</v>
          </cell>
          <cell r="U17">
            <v>7510</v>
          </cell>
          <cell r="V17">
            <v>4.1897891231964524</v>
          </cell>
          <cell r="W17">
            <v>4078.0656045293035</v>
          </cell>
          <cell r="X17">
            <v>16.81455323246615</v>
          </cell>
          <cell r="AA17">
            <v>5109.5601546515045</v>
          </cell>
          <cell r="AB17">
            <v>14.827369352000797</v>
          </cell>
          <cell r="AF17">
            <v>15.517995045898303</v>
          </cell>
          <cell r="AG17">
            <v>2732.253664202553</v>
          </cell>
          <cell r="AN17">
            <v>709.12214694053478</v>
          </cell>
          <cell r="AU17">
            <v>4663</v>
          </cell>
          <cell r="AV17">
            <v>-1.3373860182370856</v>
          </cell>
          <cell r="AW17">
            <v>1053</v>
          </cell>
          <cell r="AX17">
            <v>5506</v>
          </cell>
          <cell r="AY17">
            <v>12.490149724192268</v>
          </cell>
          <cell r="AZ17">
            <v>200.43521903202782</v>
          </cell>
          <cell r="BA17">
            <v>2.249394543601424</v>
          </cell>
          <cell r="BC17">
            <v>1367</v>
          </cell>
          <cell r="BD17">
            <v>-19.917984768599883</v>
          </cell>
          <cell r="BE17">
            <v>909.54633579744723</v>
          </cell>
          <cell r="BG17">
            <v>2745.3925271606677</v>
          </cell>
          <cell r="BI17">
            <v>4005.9783502561986</v>
          </cell>
          <cell r="BO17">
            <v>5620</v>
          </cell>
        </row>
        <row r="18">
          <cell r="A18">
            <v>1994</v>
          </cell>
          <cell r="B18">
            <v>4734.7499061912113</v>
          </cell>
          <cell r="C18">
            <v>10.663760542416068</v>
          </cell>
          <cell r="D18">
            <v>31466</v>
          </cell>
          <cell r="F18">
            <v>1064.7</v>
          </cell>
          <cell r="G18">
            <v>10.652555962839362</v>
          </cell>
          <cell r="N18">
            <v>3449.7329999999997</v>
          </cell>
          <cell r="P18">
            <v>3852.2835004097578</v>
          </cell>
          <cell r="R18">
            <v>13101.466406600968</v>
          </cell>
          <cell r="S18">
            <v>6.1963920457046573</v>
          </cell>
          <cell r="U18">
            <v>8062</v>
          </cell>
          <cell r="V18">
            <v>7.3501997336884228</v>
          </cell>
          <cell r="W18">
            <v>4540.1203070559613</v>
          </cell>
          <cell r="X18">
            <v>11.33024201507393</v>
          </cell>
          <cell r="AA18">
            <v>5680.2603569121329</v>
          </cell>
          <cell r="AB18">
            <v>11.169262812985759</v>
          </cell>
          <cell r="AF18">
            <v>15.817356205852672</v>
          </cell>
          <cell r="AG18">
            <v>2477.6085382996198</v>
          </cell>
          <cell r="AN18">
            <v>1050.7706216613356</v>
          </cell>
          <cell r="AU18">
            <v>4689</v>
          </cell>
          <cell r="AV18">
            <v>0.10269049086053528</v>
          </cell>
          <cell r="AW18">
            <v>388</v>
          </cell>
          <cell r="AX18">
            <v>5046</v>
          </cell>
          <cell r="AY18">
            <v>-8.3887915936952666</v>
          </cell>
          <cell r="AZ18">
            <v>194.62959913524992</v>
          </cell>
          <cell r="BA18">
            <v>-2.8965068737995647</v>
          </cell>
          <cell r="BC18">
            <v>1366</v>
          </cell>
          <cell r="BD18">
            <v>-7.3152889539140897E-2</v>
          </cell>
          <cell r="BE18">
            <v>972.12446170037992</v>
          </cell>
          <cell r="BG18">
            <v>2801.5128787484223</v>
          </cell>
          <cell r="BI18">
            <v>2996.4923821165817</v>
          </cell>
          <cell r="BO18">
            <v>6350</v>
          </cell>
        </row>
        <row r="19">
          <cell r="A19">
            <v>1995</v>
          </cell>
          <cell r="B19">
            <v>4734.775634745497</v>
          </cell>
          <cell r="C19">
            <v>5.4339837995964757E-4</v>
          </cell>
          <cell r="D19">
            <v>29459</v>
          </cell>
          <cell r="F19">
            <v>1127.6890000000001</v>
          </cell>
          <cell r="G19">
            <v>5.9161266084343023</v>
          </cell>
          <cell r="N19">
            <v>4050.2240000000002</v>
          </cell>
          <cell r="P19">
            <v>3896.3938685569792</v>
          </cell>
          <cell r="R19">
            <v>13809.082503302478</v>
          </cell>
          <cell r="S19">
            <v>5.401045003214211</v>
          </cell>
          <cell r="U19">
            <v>8441</v>
          </cell>
          <cell r="V19">
            <v>4.7010667328206468</v>
          </cell>
          <cell r="W19">
            <v>4574.4283611577748</v>
          </cell>
          <cell r="X19">
            <v>0.75566398644754218</v>
          </cell>
          <cell r="AA19">
            <v>5773.3608647763858</v>
          </cell>
          <cell r="AB19">
            <v>1.6390183198374375</v>
          </cell>
          <cell r="AF19">
            <v>2.9623175778697552</v>
          </cell>
          <cell r="AG19">
            <v>2793.3201232997535</v>
          </cell>
          <cell r="AN19">
            <v>720.22227239706353</v>
          </cell>
          <cell r="AU19">
            <v>4664</v>
          </cell>
          <cell r="AV19">
            <v>-4.103405826836326E-2</v>
          </cell>
          <cell r="AW19">
            <v>-309</v>
          </cell>
          <cell r="AX19">
            <v>4454</v>
          </cell>
          <cell r="AY19">
            <v>-11.73771745364175</v>
          </cell>
          <cell r="AZ19">
            <v>160.34727358772216</v>
          </cell>
          <cell r="BA19">
            <v>-17.614137674765828</v>
          </cell>
          <cell r="BC19">
            <v>1043</v>
          </cell>
          <cell r="BD19">
            <v>-23.645680819912151</v>
          </cell>
          <cell r="BE19">
            <v>1256.9038767002467</v>
          </cell>
          <cell r="BG19">
            <v>3176.1715961599157</v>
          </cell>
          <cell r="BI19">
            <v>1851.4169010061778</v>
          </cell>
          <cell r="BO19">
            <v>7326</v>
          </cell>
        </row>
        <row r="20">
          <cell r="A20">
            <v>1996</v>
          </cell>
          <cell r="B20">
            <v>4147.3331232020037</v>
          </cell>
          <cell r="C20">
            <v>-12.406976736819953</v>
          </cell>
          <cell r="D20">
            <v>23675</v>
          </cell>
          <cell r="F20">
            <v>1094.0730000000001</v>
          </cell>
          <cell r="G20">
            <v>-2.9809637231541619</v>
          </cell>
          <cell r="N20">
            <v>4817.4169999999995</v>
          </cell>
          <cell r="P20">
            <v>3730.7559679797164</v>
          </cell>
          <cell r="R20">
            <v>13789.57909118172</v>
          </cell>
          <cell r="S20">
            <v>-0.14123611844663042</v>
          </cell>
          <cell r="U20">
            <v>8431</v>
          </cell>
          <cell r="V20">
            <v>-0.11846937566638571</v>
          </cell>
          <cell r="W20">
            <v>3942.8394622688065</v>
          </cell>
          <cell r="X20">
            <v>-13.806946989308955</v>
          </cell>
          <cell r="AA20">
            <v>5055.2467068516617</v>
          </cell>
          <cell r="AB20">
            <v>-12.438407623295832</v>
          </cell>
          <cell r="AF20">
            <v>-9.6255553204992577</v>
          </cell>
          <cell r="AG20">
            <v>3541.1258547461052</v>
          </cell>
          <cell r="AN20">
            <v>955.03050548048839</v>
          </cell>
          <cell r="AU20">
            <v>6235</v>
          </cell>
          <cell r="AV20">
            <v>33.764367816091955</v>
          </cell>
          <cell r="AW20">
            <v>363</v>
          </cell>
          <cell r="AX20">
            <v>6528</v>
          </cell>
          <cell r="AY20">
            <v>46.610353043101568</v>
          </cell>
          <cell r="AZ20">
            <v>204.49366093319713</v>
          </cell>
          <cell r="BA20">
            <v>27.531735562266068</v>
          </cell>
          <cell r="BC20">
            <v>1531</v>
          </cell>
          <cell r="BD20">
            <v>46.788111217641415</v>
          </cell>
          <cell r="BE20">
            <v>1276.2911452538942</v>
          </cell>
          <cell r="BG20">
            <v>2775.7254624992279</v>
          </cell>
          <cell r="BI20">
            <v>2690.5874444405176</v>
          </cell>
          <cell r="BO20">
            <v>6463</v>
          </cell>
        </row>
        <row r="21">
          <cell r="A21">
            <v>1997</v>
          </cell>
          <cell r="B21">
            <v>4187.8816337068083</v>
          </cell>
          <cell r="C21">
            <v>0.97770083328871937</v>
          </cell>
          <cell r="D21">
            <v>24699</v>
          </cell>
          <cell r="F21">
            <v>1207.1209999999999</v>
          </cell>
          <cell r="G21">
            <v>10.332765729526262</v>
          </cell>
          <cell r="N21">
            <v>5312.7980000000007</v>
          </cell>
          <cell r="P21">
            <v>3919.555868498549</v>
          </cell>
          <cell r="R21">
            <v>14627.356502205359</v>
          </cell>
          <cell r="S21">
            <v>6.0754386010185568</v>
          </cell>
          <cell r="U21">
            <v>8848</v>
          </cell>
          <cell r="V21">
            <v>4.946032499110431</v>
          </cell>
          <cell r="W21">
            <v>4033.3232531476606</v>
          </cell>
          <cell r="X21">
            <v>2.2948890449317827</v>
          </cell>
          <cell r="AA21">
            <v>5257.0802051271985</v>
          </cell>
          <cell r="AB21">
            <v>3.9925548638799491</v>
          </cell>
          <cell r="AF21">
            <v>7.7949438202247201</v>
          </cell>
          <cell r="AG21">
            <v>4171.0041325561378</v>
          </cell>
          <cell r="AN21">
            <v>1562.1799299947279</v>
          </cell>
          <cell r="AU21">
            <v>8247</v>
          </cell>
          <cell r="AV21">
            <v>31.671014270369803</v>
          </cell>
          <cell r="AW21">
            <v>685</v>
          </cell>
          <cell r="AX21">
            <v>8803</v>
          </cell>
          <cell r="AY21">
            <v>34.879598168119365</v>
          </cell>
          <cell r="AZ21">
            <v>154.55838055914774</v>
          </cell>
          <cell r="BA21">
            <v>-24.418986948628195</v>
          </cell>
          <cell r="BC21">
            <v>668</v>
          </cell>
          <cell r="BD21">
            <v>-56.368386675375568</v>
          </cell>
          <cell r="BE21">
            <v>1141.7938674438628</v>
          </cell>
          <cell r="BG21">
            <v>2357.3759385038211</v>
          </cell>
          <cell r="BI21">
            <v>2895.1112051450555</v>
          </cell>
          <cell r="BO21">
            <v>4797</v>
          </cell>
        </row>
        <row r="22">
          <cell r="A22">
            <v>1998</v>
          </cell>
          <cell r="B22">
            <v>5663.214245950433</v>
          </cell>
          <cell r="C22">
            <v>35.228612966736783</v>
          </cell>
          <cell r="D22">
            <v>33602</v>
          </cell>
          <cell r="F22">
            <v>1409.3430000000001</v>
          </cell>
          <cell r="G22">
            <v>16.752421671066962</v>
          </cell>
          <cell r="N22">
            <v>4718.8459999999995</v>
          </cell>
          <cell r="P22">
            <v>4955.1231111365223</v>
          </cell>
          <cell r="R22">
            <v>16746.526357086954</v>
          </cell>
          <cell r="S22">
            <v>14.487715907943377</v>
          </cell>
          <cell r="U22">
            <v>9922</v>
          </cell>
          <cell r="V22">
            <v>12.138336347197098</v>
          </cell>
          <cell r="W22">
            <v>5546.1969737409918</v>
          </cell>
          <cell r="X22">
            <v>37.509359543960777</v>
          </cell>
          <cell r="AA22">
            <v>6973.611727597161</v>
          </cell>
          <cell r="AB22">
            <v>32.651803957562599</v>
          </cell>
          <cell r="AF22">
            <v>26.167209554831693</v>
          </cell>
          <cell r="AG22">
            <v>3570.7993574038483</v>
          </cell>
          <cell r="AN22">
            <v>2502.2536525192518</v>
          </cell>
          <cell r="AU22">
            <v>8158</v>
          </cell>
          <cell r="AV22">
            <v>-1.5033212912248017</v>
          </cell>
          <cell r="AW22">
            <v>301</v>
          </cell>
          <cell r="AX22">
            <v>8427</v>
          </cell>
          <cell r="AY22">
            <v>-4.3044906900328588</v>
          </cell>
          <cell r="AZ22">
            <v>117.01727220944122</v>
          </cell>
          <cell r="BA22">
            <v>-24.289273874307948</v>
          </cell>
          <cell r="BC22">
            <v>841</v>
          </cell>
          <cell r="BD22">
            <v>25.898203592814362</v>
          </cell>
          <cell r="BE22">
            <v>1148.0466425961513</v>
          </cell>
          <cell r="BG22">
            <v>2452.8694586172705</v>
          </cell>
          <cell r="BI22">
            <v>2493.4575012230498</v>
          </cell>
          <cell r="BO22">
            <v>5820</v>
          </cell>
        </row>
        <row r="23">
          <cell r="A23">
            <v>1999</v>
          </cell>
          <cell r="B23">
            <v>6684.8192420810246</v>
          </cell>
          <cell r="C23">
            <v>18.039313926028953</v>
          </cell>
          <cell r="D23">
            <v>37472</v>
          </cell>
          <cell r="F23">
            <v>1514.4659999999999</v>
          </cell>
          <cell r="G23">
            <v>7.4590074949816954</v>
          </cell>
          <cell r="N23">
            <v>5491.0119999999997</v>
          </cell>
          <cell r="P23">
            <v>6097.7566198240693</v>
          </cell>
          <cell r="R23">
            <v>19788.053861905093</v>
          </cell>
          <cell r="S23">
            <v>18.162139657881937</v>
          </cell>
          <cell r="U23">
            <v>10862</v>
          </cell>
          <cell r="V23">
            <v>9.4738963918564743</v>
          </cell>
          <cell r="W23">
            <v>6523.2253509250968</v>
          </cell>
          <cell r="X23">
            <v>17.616186042615162</v>
          </cell>
          <cell r="AA23">
            <v>8082.5215955429594</v>
          </cell>
          <cell r="AB23">
            <v>15.901514326606847</v>
          </cell>
          <cell r="AF23">
            <v>7.8743545611015486</v>
          </cell>
          <cell r="AG23">
            <v>4223.2240040749875</v>
          </cell>
          <cell r="AN23">
            <v>3466.796829347832</v>
          </cell>
          <cell r="AU23">
            <v>10439</v>
          </cell>
          <cell r="AV23">
            <v>27.768575485092285</v>
          </cell>
          <cell r="AW23">
            <v>600</v>
          </cell>
          <cell r="AX23">
            <v>10945</v>
          </cell>
          <cell r="AY23">
            <v>29.872954103239092</v>
          </cell>
          <cell r="AZ23">
            <v>161.59389115592785</v>
          </cell>
          <cell r="BA23">
            <v>38.094050651515786</v>
          </cell>
          <cell r="BC23">
            <v>1082</v>
          </cell>
          <cell r="BD23">
            <v>28.656361474435201</v>
          </cell>
          <cell r="BE23">
            <v>1267.7879959250122</v>
          </cell>
          <cell r="BG23">
            <v>2630.9597904762372</v>
          </cell>
          <cell r="BI23">
            <v>3829.6671665434583</v>
          </cell>
          <cell r="BO23">
            <v>7230</v>
          </cell>
        </row>
        <row r="24">
          <cell r="A24">
            <v>2000</v>
          </cell>
          <cell r="B24">
            <v>8379.8159367163225</v>
          </cell>
          <cell r="C24">
            <v>25.355909161541291</v>
          </cell>
          <cell r="D24">
            <v>46441</v>
          </cell>
          <cell r="F24">
            <v>1795.931</v>
          </cell>
          <cell r="G24">
            <v>18.585098642029617</v>
          </cell>
          <cell r="N24">
            <v>5111.0519999999997</v>
          </cell>
          <cell r="P24">
            <v>5208.9524136212021</v>
          </cell>
          <cell r="R24">
            <v>20495.751350337523</v>
          </cell>
          <cell r="S24">
            <v>3.576387518303914</v>
          </cell>
          <cell r="U24">
            <v>11577</v>
          </cell>
          <cell r="V24">
            <v>6.5825814767077828</v>
          </cell>
          <cell r="W24">
            <v>8326.5463991676261</v>
          </cell>
          <cell r="X24">
            <v>27.644622885621907</v>
          </cell>
          <cell r="AA24">
            <v>10198.026842918622</v>
          </cell>
          <cell r="AB24">
            <v>26.173827342969801</v>
          </cell>
          <cell r="AF24">
            <v>21.731152772237738</v>
          </cell>
          <cell r="AG24">
            <v>3972.4731007727578</v>
          </cell>
          <cell r="AN24">
            <v>2749.7354723653821</v>
          </cell>
          <cell r="AU24">
            <v>9319</v>
          </cell>
          <cell r="AV24">
            <v>-10.547272895638482</v>
          </cell>
          <cell r="AW24">
            <v>-59</v>
          </cell>
          <cell r="AX24">
            <v>9324</v>
          </cell>
          <cell r="AY24">
            <v>-14.805675508945093</v>
          </cell>
          <cell r="AZ24">
            <v>53.269537548696462</v>
          </cell>
          <cell r="BA24">
            <v>-67.034931105598076</v>
          </cell>
          <cell r="BC24">
            <v>670</v>
          </cell>
          <cell r="BD24">
            <v>-38.077634011090581</v>
          </cell>
          <cell r="BE24">
            <v>1138.5788992272419</v>
          </cell>
          <cell r="BG24">
            <v>2459.2169412558201</v>
          </cell>
          <cell r="BI24">
            <v>2856.0066985973513</v>
          </cell>
          <cell r="BO24">
            <v>7240</v>
          </cell>
        </row>
        <row r="25">
          <cell r="A25">
            <v>2001</v>
          </cell>
          <cell r="B25">
            <v>6935.8180463563194</v>
          </cell>
          <cell r="C25">
            <v>-17.231856895962338</v>
          </cell>
          <cell r="D25">
            <v>33683</v>
          </cell>
          <cell r="F25">
            <v>1478.982</v>
          </cell>
          <cell r="G25">
            <v>-17.648172452059686</v>
          </cell>
          <cell r="N25">
            <v>5036.5119999999997</v>
          </cell>
          <cell r="P25">
            <v>4700.2465238840778</v>
          </cell>
          <cell r="R25">
            <v>18151.558570240395</v>
          </cell>
          <cell r="S25">
            <v>-11.437457158937104</v>
          </cell>
          <cell r="U25">
            <v>10079</v>
          </cell>
          <cell r="V25">
            <v>-12.939448907316232</v>
          </cell>
          <cell r="W25">
            <v>6806.3130902090152</v>
          </cell>
          <cell r="X25">
            <v>-18.257669339482486</v>
          </cell>
          <cell r="AA25">
            <v>8305.5459976232669</v>
          </cell>
          <cell r="AB25">
            <v>-18.557323631771659</v>
          </cell>
          <cell r="AF25">
            <v>-15.132053214496366</v>
          </cell>
          <cell r="AG25">
            <v>3818.5795514731153</v>
          </cell>
          <cell r="AN25">
            <v>2491.0373612689423</v>
          </cell>
          <cell r="AU25">
            <v>8539</v>
          </cell>
          <cell r="AV25">
            <v>-8.1262939958592124</v>
          </cell>
          <cell r="AW25">
            <v>-151</v>
          </cell>
          <cell r="AX25">
            <v>8474</v>
          </cell>
          <cell r="AY25">
            <v>-9.1341677873176828</v>
          </cell>
          <cell r="AZ25">
            <v>129.50495614730426</v>
          </cell>
          <cell r="BA25">
            <v>143.11259700521526</v>
          </cell>
          <cell r="BC25">
            <v>394</v>
          </cell>
          <cell r="BD25">
            <v>-41.194029850746276</v>
          </cell>
          <cell r="BE25">
            <v>1217.9324485268844</v>
          </cell>
          <cell r="BG25">
            <v>2209.2091626151355</v>
          </cell>
          <cell r="BI25">
            <v>1944.9217539900751</v>
          </cell>
          <cell r="BO25">
            <v>6723</v>
          </cell>
        </row>
        <row r="26">
          <cell r="A26">
            <v>2002</v>
          </cell>
          <cell r="B26">
            <v>8269.6175954939736</v>
          </cell>
          <cell r="C26">
            <v>19.230601786596125</v>
          </cell>
          <cell r="D26">
            <v>46172</v>
          </cell>
          <cell r="F26">
            <v>1725.3150000000001</v>
          </cell>
          <cell r="G26">
            <v>16.655577958352442</v>
          </cell>
          <cell r="N26">
            <v>5444.3419999999996</v>
          </cell>
          <cell r="P26">
            <v>4877.9717126293381</v>
          </cell>
          <cell r="R26">
            <v>20317.246308123311</v>
          </cell>
          <cell r="S26">
            <v>11.931139298603121</v>
          </cell>
          <cell r="U26">
            <v>11449</v>
          </cell>
          <cell r="V26">
            <v>13.592618315309068</v>
          </cell>
          <cell r="W26">
            <v>8101.8425317230312</v>
          </cell>
          <cell r="X26">
            <v>19.034232253841729</v>
          </cell>
          <cell r="AA26">
            <v>9854.4343353669756</v>
          </cell>
          <cell r="AB26">
            <v>18.64884425643951</v>
          </cell>
          <cell r="AF26">
            <v>18.347490347490346</v>
          </cell>
          <cell r="AG26">
            <v>4163.9027670223131</v>
          </cell>
          <cell r="AN26">
            <v>2816.0311469617468</v>
          </cell>
          <cell r="AU26">
            <v>9310</v>
          </cell>
          <cell r="AV26">
            <v>8.6760563380281717</v>
          </cell>
          <cell r="AW26">
            <v>-478</v>
          </cell>
          <cell r="AX26">
            <v>9000</v>
          </cell>
          <cell r="AY26">
            <v>6.2386156648451818</v>
          </cell>
          <cell r="AZ26">
            <v>167.77506377094232</v>
          </cell>
          <cell r="BA26">
            <v>29.551075697912353</v>
          </cell>
          <cell r="BC26">
            <v>754</v>
          </cell>
          <cell r="BD26">
            <v>91.370558375634531</v>
          </cell>
          <cell r="BE26">
            <v>1280.4392329776865</v>
          </cell>
          <cell r="BG26">
            <v>2061.9405656675913</v>
          </cell>
          <cell r="BI26">
            <v>2139.9050474324963</v>
          </cell>
          <cell r="BO26">
            <v>7598</v>
          </cell>
        </row>
      </sheetData>
      <sheetData sheetId="2"/>
      <sheetData sheetId="3">
        <row r="5">
          <cell r="A5">
            <v>1981</v>
          </cell>
        </row>
        <row r="10">
          <cell r="BI10">
            <v>1014.7041781915624</v>
          </cell>
        </row>
        <row r="11">
          <cell r="BI11">
            <v>693.3012045861708</v>
          </cell>
          <cell r="BJ11">
            <v>-31.674549145762466</v>
          </cell>
        </row>
        <row r="12">
          <cell r="BI12">
            <v>786.26841661302592</v>
          </cell>
          <cell r="BJ12">
            <v>13.40935388715312</v>
          </cell>
        </row>
        <row r="13">
          <cell r="BI13">
            <v>1070.3944260416806</v>
          </cell>
          <cell r="BJ13">
            <v>36.136006918931308</v>
          </cell>
        </row>
        <row r="14">
          <cell r="BI14">
            <v>1319.4134377897349</v>
          </cell>
          <cell r="BJ14">
            <v>23.264229118692882</v>
          </cell>
        </row>
        <row r="15">
          <cell r="BI15">
            <v>1232.6291047878474</v>
          </cell>
          <cell r="BJ15">
            <v>-6.5774934919010324</v>
          </cell>
        </row>
        <row r="16">
          <cell r="BI16">
            <v>1307.0354945119859</v>
          </cell>
          <cell r="BJ16">
            <v>6.0363972775853592</v>
          </cell>
        </row>
        <row r="17">
          <cell r="BI17">
            <v>900.47534495121386</v>
          </cell>
          <cell r="BJ17">
            <v>-31.105517123891978</v>
          </cell>
        </row>
        <row r="18">
          <cell r="BI18">
            <v>749.59681702877958</v>
          </cell>
          <cell r="BJ18">
            <v>-16.755431313958802</v>
          </cell>
        </row>
        <row r="19">
          <cell r="BI19">
            <v>858.45403379994707</v>
          </cell>
          <cell r="BJ19">
            <v>14.522102321972374</v>
          </cell>
        </row>
        <row r="20">
          <cell r="BI20">
            <v>1165.9662762663866</v>
          </cell>
          <cell r="BJ20">
            <v>35.821631719200674</v>
          </cell>
        </row>
        <row r="21">
          <cell r="BI21">
            <v>1173.3574467372885</v>
          </cell>
          <cell r="BJ21">
            <v>0.63390945530341636</v>
          </cell>
        </row>
        <row r="22">
          <cell r="BI22">
            <v>1294.266823451987</v>
          </cell>
          <cell r="BJ22">
            <v>10.304564653414584</v>
          </cell>
        </row>
        <row r="23">
          <cell r="BI23">
            <v>804.88352874465431</v>
          </cell>
          <cell r="BJ23">
            <v>-37.811623217079791</v>
          </cell>
        </row>
        <row r="24">
          <cell r="BI24">
            <v>6086.3730138705996</v>
          </cell>
          <cell r="BJ24">
            <v>656.18058967653121</v>
          </cell>
        </row>
        <row r="25">
          <cell r="BI25">
            <v>2803.735272377101</v>
          </cell>
          <cell r="BJ25">
            <v>-53.934218852714075</v>
          </cell>
        </row>
        <row r="26">
          <cell r="BI26">
            <v>821.46254078658853</v>
          </cell>
          <cell r="BJ26">
            <v>-70.701137554612103</v>
          </cell>
        </row>
      </sheetData>
      <sheetData sheetId="4">
        <row r="9">
          <cell r="A9">
            <v>1985</v>
          </cell>
          <cell r="BI9">
            <v>-2481.4802672073424</v>
          </cell>
        </row>
        <row r="10">
          <cell r="A10">
            <v>1986</v>
          </cell>
          <cell r="BI10">
            <v>635.69526080962169</v>
          </cell>
        </row>
        <row r="11">
          <cell r="A11">
            <v>1987</v>
          </cell>
          <cell r="BI11">
            <v>687.48817156284099</v>
          </cell>
          <cell r="BJ11">
            <v>8.1474432713649403</v>
          </cell>
        </row>
        <row r="12">
          <cell r="A12">
            <v>1988</v>
          </cell>
          <cell r="BI12">
            <v>632.63587903486177</v>
          </cell>
          <cell r="BJ12">
            <v>-7.9786525495101346</v>
          </cell>
        </row>
        <row r="13">
          <cell r="A13">
            <v>1989</v>
          </cell>
          <cell r="BI13">
            <v>1010.919628691757</v>
          </cell>
          <cell r="BJ13">
            <v>59.794861814350185</v>
          </cell>
        </row>
        <row r="14">
          <cell r="A14">
            <v>1990</v>
          </cell>
          <cell r="BI14">
            <v>1280.2550639819299</v>
          </cell>
          <cell r="BJ14">
            <v>26.642616054326986</v>
          </cell>
        </row>
        <row r="15">
          <cell r="A15">
            <v>1991</v>
          </cell>
          <cell r="BI15">
            <v>938.42392031063127</v>
          </cell>
          <cell r="BJ15">
            <v>-26.700237576730522</v>
          </cell>
        </row>
        <row r="16">
          <cell r="A16">
            <v>1992</v>
          </cell>
          <cell r="BI16">
            <v>821.34609579982362</v>
          </cell>
          <cell r="BJ16">
            <v>-12.47600599013432</v>
          </cell>
        </row>
        <row r="17">
          <cell r="A17">
            <v>1993</v>
          </cell>
          <cell r="BI17">
            <v>696.670104007389</v>
          </cell>
          <cell r="BJ17">
            <v>-15.179470923402349</v>
          </cell>
        </row>
        <row r="18">
          <cell r="A18">
            <v>1994</v>
          </cell>
          <cell r="BI18">
            <v>503.75877555235479</v>
          </cell>
          <cell r="BJ18">
            <v>-27.690484684984874</v>
          </cell>
        </row>
        <row r="19">
          <cell r="A19">
            <v>1995</v>
          </cell>
          <cell r="BI19">
            <v>1219.7684440015225</v>
          </cell>
          <cell r="BJ19">
            <v>142.1334383036974</v>
          </cell>
        </row>
        <row r="20">
          <cell r="A20">
            <v>1996</v>
          </cell>
          <cell r="BI20">
            <v>1107.4188933904029</v>
          </cell>
          <cell r="BJ20">
            <v>-9.2107277544047896</v>
          </cell>
        </row>
        <row r="21">
          <cell r="A21">
            <v>1997</v>
          </cell>
          <cell r="BI21">
            <v>1287.3572024406812</v>
          </cell>
          <cell r="BJ21">
            <v>16.248441319200424</v>
          </cell>
        </row>
        <row r="22">
          <cell r="A22">
            <v>1998</v>
          </cell>
          <cell r="BI22">
            <v>6029.4575746702021</v>
          </cell>
          <cell r="BJ22">
            <v>368.35933051363241</v>
          </cell>
        </row>
        <row r="23">
          <cell r="A23">
            <v>1999</v>
          </cell>
          <cell r="BI23">
            <v>1518.4763516728426</v>
          </cell>
          <cell r="BJ23">
            <v>-74.815705511355219</v>
          </cell>
        </row>
        <row r="24">
          <cell r="A24">
            <v>2000</v>
          </cell>
          <cell r="BI24">
            <v>1391.511628802341</v>
          </cell>
          <cell r="BJ24">
            <v>-8.3613236867752239</v>
          </cell>
        </row>
        <row r="25">
          <cell r="A25">
            <v>2001</v>
          </cell>
          <cell r="BI25">
            <v>1600.9567341155403</v>
          </cell>
          <cell r="BJ25">
            <v>15.051624505176896</v>
          </cell>
        </row>
        <row r="26">
          <cell r="A26">
            <v>2002</v>
          </cell>
          <cell r="BI26">
            <v>1077.2460667836294</v>
          </cell>
          <cell r="BJ26">
            <v>-32.712356066339197</v>
          </cell>
        </row>
      </sheetData>
      <sheetData sheetId="5">
        <row r="5">
          <cell r="AG5">
            <v>241.75398648648647</v>
          </cell>
          <cell r="AN5">
            <v>162.67908161787287</v>
          </cell>
        </row>
        <row r="6">
          <cell r="AG6">
            <v>196.63693706293705</v>
          </cell>
          <cell r="AN6">
            <v>68.901964048234817</v>
          </cell>
        </row>
        <row r="7">
          <cell r="AG7">
            <v>116.57844402985074</v>
          </cell>
          <cell r="AN7">
            <v>20.131520155131181</v>
          </cell>
        </row>
        <row r="8">
          <cell r="AG8">
            <v>91.483697877652929</v>
          </cell>
          <cell r="AN8">
            <v>4.3080528544548216</v>
          </cell>
        </row>
        <row r="9">
          <cell r="AG9">
            <v>120.22994133971812</v>
          </cell>
          <cell r="AN9">
            <v>44.108580937750574</v>
          </cell>
        </row>
        <row r="10">
          <cell r="AG10">
            <v>215.76744134306409</v>
          </cell>
          <cell r="AN10">
            <v>87.509094704534107</v>
          </cell>
          <cell r="AU10">
            <v>426</v>
          </cell>
          <cell r="AW10">
            <v>25</v>
          </cell>
          <cell r="AX10">
            <v>453</v>
          </cell>
        </row>
        <row r="11">
          <cell r="AG11">
            <v>237.71036685496583</v>
          </cell>
          <cell r="AN11">
            <v>91.024676671322055</v>
          </cell>
          <cell r="AU11">
            <v>453</v>
          </cell>
          <cell r="AW11">
            <v>6</v>
          </cell>
          <cell r="AX11">
            <v>465</v>
          </cell>
        </row>
        <row r="12">
          <cell r="AG12">
            <v>217.53531709775288</v>
          </cell>
          <cell r="AN12">
            <v>71.265037996043617</v>
          </cell>
          <cell r="AU12">
            <v>393</v>
          </cell>
          <cell r="AW12">
            <v>12</v>
          </cell>
          <cell r="AX12">
            <v>410</v>
          </cell>
        </row>
        <row r="13">
          <cell r="AG13">
            <v>229.40403411521334</v>
          </cell>
          <cell r="AN13">
            <v>122.842765275424</v>
          </cell>
          <cell r="AU13">
            <v>472</v>
          </cell>
          <cell r="AW13">
            <v>26</v>
          </cell>
          <cell r="AX13">
            <v>498</v>
          </cell>
        </row>
        <row r="14">
          <cell r="AG14">
            <v>243.47737052289432</v>
          </cell>
          <cell r="AN14">
            <v>74.217104974527274</v>
          </cell>
          <cell r="AU14">
            <v>432</v>
          </cell>
          <cell r="AW14">
            <v>53</v>
          </cell>
          <cell r="AX14">
            <v>493</v>
          </cell>
        </row>
        <row r="15">
          <cell r="AG15">
            <v>142.9993690110486</v>
          </cell>
          <cell r="AN15">
            <v>53.916453580978533</v>
          </cell>
          <cell r="AU15">
            <v>270</v>
          </cell>
          <cell r="AW15">
            <v>-18</v>
          </cell>
          <cell r="AX15">
            <v>256</v>
          </cell>
        </row>
        <row r="16">
          <cell r="AG16">
            <v>171.27297994239169</v>
          </cell>
          <cell r="AN16">
            <v>183.96633170750101</v>
          </cell>
          <cell r="AU16">
            <v>505</v>
          </cell>
          <cell r="AW16">
            <v>31</v>
          </cell>
          <cell r="AX16">
            <v>524</v>
          </cell>
        </row>
        <row r="17">
          <cell r="AG17">
            <v>128.08718557059237</v>
          </cell>
          <cell r="AN17">
            <v>111.32428961796256</v>
          </cell>
          <cell r="AU17">
            <v>342</v>
          </cell>
          <cell r="AW17">
            <v>10</v>
          </cell>
          <cell r="AX17">
            <v>346</v>
          </cell>
        </row>
        <row r="18">
          <cell r="AG18">
            <v>122.49239631627265</v>
          </cell>
          <cell r="AN18">
            <v>52.52163139113317</v>
          </cell>
          <cell r="AU18">
            <v>246</v>
          </cell>
          <cell r="AW18">
            <v>38</v>
          </cell>
          <cell r="AX18">
            <v>285</v>
          </cell>
        </row>
        <row r="19">
          <cell r="AG19">
            <v>154.52520547401824</v>
          </cell>
          <cell r="AN19">
            <v>43.267857664484332</v>
          </cell>
          <cell r="AU19">
            <v>278</v>
          </cell>
          <cell r="AW19">
            <v>39</v>
          </cell>
          <cell r="AX19">
            <v>319</v>
          </cell>
        </row>
        <row r="20">
          <cell r="AG20">
            <v>193.47237612347172</v>
          </cell>
          <cell r="AN20">
            <v>87.04591797457033</v>
          </cell>
          <cell r="AU20">
            <v>404</v>
          </cell>
          <cell r="AW20">
            <v>30</v>
          </cell>
          <cell r="AX20">
            <v>436</v>
          </cell>
        </row>
        <row r="21">
          <cell r="AG21">
            <v>216.85839533433597</v>
          </cell>
          <cell r="AN21">
            <v>75.471334603126891</v>
          </cell>
          <cell r="AU21">
            <v>424</v>
          </cell>
          <cell r="AW21">
            <v>27</v>
          </cell>
          <cell r="AX21">
            <v>455</v>
          </cell>
        </row>
        <row r="22">
          <cell r="AG22">
            <v>164.54025775166983</v>
          </cell>
          <cell r="AN22">
            <v>93.225187695579081</v>
          </cell>
          <cell r="AU22">
            <v>369</v>
          </cell>
          <cell r="AW22">
            <v>34</v>
          </cell>
          <cell r="AX22">
            <v>403</v>
          </cell>
        </row>
        <row r="23">
          <cell r="AG23">
            <v>156.37580877458225</v>
          </cell>
          <cell r="AN23">
            <v>74.681325219746213</v>
          </cell>
          <cell r="AU23">
            <v>348</v>
          </cell>
          <cell r="AW23">
            <v>45</v>
          </cell>
          <cell r="AX23">
            <v>395</v>
          </cell>
        </row>
        <row r="24">
          <cell r="AG24">
            <v>185.24326942012465</v>
          </cell>
          <cell r="AN24">
            <v>43.661390911994218</v>
          </cell>
          <cell r="AU24">
            <v>362</v>
          </cell>
          <cell r="AW24">
            <v>38</v>
          </cell>
          <cell r="AX24">
            <v>408</v>
          </cell>
        </row>
        <row r="25">
          <cell r="AG25">
            <v>138.33037676763695</v>
          </cell>
          <cell r="AN25">
            <v>28.557701555042513</v>
          </cell>
          <cell r="AU25">
            <v>264</v>
          </cell>
          <cell r="AW25">
            <v>21</v>
          </cell>
          <cell r="AX25">
            <v>292</v>
          </cell>
        </row>
        <row r="26">
          <cell r="AG26">
            <v>158.63186040739629</v>
          </cell>
          <cell r="AN26">
            <v>343.97480732316353</v>
          </cell>
          <cell r="AU26">
            <v>687</v>
          </cell>
          <cell r="AW26">
            <v>31</v>
          </cell>
          <cell r="AX26">
            <v>706</v>
          </cell>
        </row>
      </sheetData>
      <sheetData sheetId="6">
        <row r="9">
          <cell r="A9">
            <v>1985</v>
          </cell>
        </row>
      </sheetData>
      <sheetData sheetId="7">
        <row r="5">
          <cell r="J5">
            <v>0</v>
          </cell>
          <cell r="L5">
            <v>502.38962384179638</v>
          </cell>
          <cell r="P5">
            <v>97.604141711494123</v>
          </cell>
          <cell r="R5">
            <v>836.96276555329041</v>
          </cell>
        </row>
        <row r="6">
          <cell r="J6">
            <v>0</v>
          </cell>
          <cell r="L6">
            <v>492.3960455884544</v>
          </cell>
          <cell r="P6">
            <v>67.190567310770234</v>
          </cell>
          <cell r="R6">
            <v>829.26061289922461</v>
          </cell>
        </row>
        <row r="7">
          <cell r="J7">
            <v>0</v>
          </cell>
          <cell r="L7">
            <v>362.79189663767585</v>
          </cell>
          <cell r="P7">
            <v>58.442797939755337</v>
          </cell>
          <cell r="R7">
            <v>800.35069457743111</v>
          </cell>
          <cell r="BA7">
            <v>29.061409622913125</v>
          </cell>
          <cell r="BB7">
            <v>0.26317083333334068</v>
          </cell>
          <cell r="BD7">
            <v>40.625</v>
          </cell>
        </row>
        <row r="8">
          <cell r="J8">
            <v>0</v>
          </cell>
          <cell r="L8">
            <v>429.96740530964189</v>
          </cell>
          <cell r="P8">
            <v>123.29320180178091</v>
          </cell>
          <cell r="R8">
            <v>1141.7566071114229</v>
          </cell>
          <cell r="BA8">
            <v>21.187222147131358</v>
          </cell>
          <cell r="BB8">
            <v>4.2470169581748962</v>
          </cell>
          <cell r="BD8">
            <v>47.037037037037031</v>
          </cell>
        </row>
        <row r="9">
          <cell r="J9">
            <v>0</v>
          </cell>
          <cell r="L9">
            <v>600.33844208354321</v>
          </cell>
          <cell r="P9">
            <v>244.72766619450542</v>
          </cell>
          <cell r="R9">
            <v>1616.1591082780487</v>
          </cell>
          <cell r="BA9">
            <v>22.549406746127488</v>
          </cell>
          <cell r="BB9">
            <v>5.6161115034844897</v>
          </cell>
          <cell r="BD9">
            <v>24.685138539042818</v>
          </cell>
        </row>
        <row r="10">
          <cell r="J10">
            <v>369.24386196757473</v>
          </cell>
          <cell r="L10">
            <v>1064.5733729992173</v>
          </cell>
          <cell r="P10">
            <v>353.63059795464511</v>
          </cell>
          <cell r="R10">
            <v>2013.2701089862876</v>
          </cell>
          <cell r="BA10">
            <v>90.931077296906409</v>
          </cell>
          <cell r="BB10">
            <v>2.9781906033789198</v>
          </cell>
          <cell r="BD10">
            <v>28.080808080808083</v>
          </cell>
        </row>
        <row r="11">
          <cell r="J11">
            <v>302.54315395996917</v>
          </cell>
          <cell r="L11">
            <v>844.79856089050918</v>
          </cell>
          <cell r="P11">
            <v>387.83118648923153</v>
          </cell>
          <cell r="R11">
            <v>2279.0795934197713</v>
          </cell>
          <cell r="BA11">
            <v>-23.590904642011111</v>
          </cell>
          <cell r="BB11">
            <v>4.8887820229524479</v>
          </cell>
          <cell r="BD11">
            <v>-21.135646687697161</v>
          </cell>
        </row>
        <row r="12">
          <cell r="A12">
            <v>1988</v>
          </cell>
          <cell r="J12">
            <v>254.88966335418826</v>
          </cell>
          <cell r="L12">
            <v>728.65201808180234</v>
          </cell>
          <cell r="N12">
            <v>1305.2850000000001</v>
          </cell>
          <cell r="P12">
            <v>274.78274498625643</v>
          </cell>
          <cell r="R12">
            <v>2053.8300997138704</v>
          </cell>
          <cell r="BA12">
            <v>-28.817738059436536</v>
          </cell>
          <cell r="BB12">
            <v>9.5167359198998724</v>
          </cell>
          <cell r="BD12">
            <v>-19.799999999999997</v>
          </cell>
        </row>
        <row r="13">
          <cell r="A13">
            <v>1989</v>
          </cell>
          <cell r="J13">
            <v>251.13333033629749</v>
          </cell>
          <cell r="L13">
            <v>828.69104032166285</v>
          </cell>
          <cell r="N13">
            <v>841.59199999999998</v>
          </cell>
          <cell r="P13">
            <v>243.31724883049066</v>
          </cell>
          <cell r="R13">
            <v>1662.4669588158558</v>
          </cell>
          <cell r="BA13">
            <v>-2.6412264665853225</v>
          </cell>
          <cell r="BB13">
            <v>11.302540735971476</v>
          </cell>
          <cell r="BD13">
            <v>-66.832917705735667</v>
          </cell>
        </row>
        <row r="14">
          <cell r="A14">
            <v>1990</v>
          </cell>
          <cell r="J14">
            <v>168.30005096170089</v>
          </cell>
          <cell r="L14">
            <v>765.94868837234071</v>
          </cell>
          <cell r="N14">
            <v>737.64900000000011</v>
          </cell>
          <cell r="P14">
            <v>277.8797875447932</v>
          </cell>
          <cell r="R14">
            <v>1613.1774249554333</v>
          </cell>
          <cell r="BA14">
            <v>-35.291346758438749</v>
          </cell>
          <cell r="BB14">
            <v>12.283757447991462</v>
          </cell>
          <cell r="BD14">
            <v>7.5187969924812137</v>
          </cell>
        </row>
        <row r="15">
          <cell r="A15">
            <v>1991</v>
          </cell>
          <cell r="J15">
            <v>140.67962058889475</v>
          </cell>
          <cell r="L15">
            <v>700.56604102484778</v>
          </cell>
          <cell r="N15">
            <v>725.26299999999992</v>
          </cell>
          <cell r="P15">
            <v>235.50120471004382</v>
          </cell>
          <cell r="R15">
            <v>1520.6506251459969</v>
          </cell>
          <cell r="BA15">
            <v>9.9230654069980329</v>
          </cell>
          <cell r="BB15">
            <v>6.7666717530949256</v>
          </cell>
          <cell r="BD15">
            <v>10.489510489510479</v>
          </cell>
        </row>
        <row r="16">
          <cell r="A16">
            <v>1992</v>
          </cell>
          <cell r="J16">
            <v>178.68192079276548</v>
          </cell>
          <cell r="L16">
            <v>887.41835219648658</v>
          </cell>
          <cell r="N16">
            <v>564.39599999999996</v>
          </cell>
          <cell r="P16">
            <v>280.59828000716465</v>
          </cell>
          <cell r="R16">
            <v>1553.7307114108858</v>
          </cell>
          <cell r="BA16">
            <v>-8.2668793809530285</v>
          </cell>
          <cell r="BB16">
            <v>6.4051615396667785</v>
          </cell>
          <cell r="BD16">
            <v>-20.253164556962023</v>
          </cell>
        </row>
        <row r="17">
          <cell r="A17">
            <v>1993</v>
          </cell>
          <cell r="J17">
            <v>207.50603701256523</v>
          </cell>
          <cell r="L17">
            <v>979.52008973803777</v>
          </cell>
          <cell r="N17">
            <v>436.88600000000002</v>
          </cell>
          <cell r="P17">
            <v>313.11101702202723</v>
          </cell>
          <cell r="R17">
            <v>1522.0110697474997</v>
          </cell>
          <cell r="BA17">
            <v>33.111072221992877</v>
          </cell>
          <cell r="BB17">
            <v>7.5958811800748123</v>
          </cell>
          <cell r="BD17">
            <v>21.42857142857142</v>
          </cell>
        </row>
        <row r="18">
          <cell r="A18">
            <v>1994</v>
          </cell>
          <cell r="J18">
            <v>242.36988477631132</v>
          </cell>
          <cell r="L18">
            <v>987.71682878893648</v>
          </cell>
          <cell r="N18">
            <v>436.06500000000005</v>
          </cell>
          <cell r="P18">
            <v>278.90088993287912</v>
          </cell>
          <cell r="R18">
            <v>1460.3128339455043</v>
          </cell>
          <cell r="BA18">
            <v>-15.616117672683238</v>
          </cell>
          <cell r="BB18">
            <v>0.52581044690180079</v>
          </cell>
          <cell r="BD18">
            <v>-22.875816993464049</v>
          </cell>
        </row>
        <row r="19">
          <cell r="A19">
            <v>1995</v>
          </cell>
          <cell r="J19">
            <v>244.67564998267289</v>
          </cell>
          <cell r="L19">
            <v>928.83464640011141</v>
          </cell>
          <cell r="N19">
            <v>488.39499999999998</v>
          </cell>
          <cell r="P19">
            <v>291.48324436519766</v>
          </cell>
          <cell r="R19">
            <v>1464.0372407826362</v>
          </cell>
          <cell r="BA19">
            <v>-4.870663413549825</v>
          </cell>
          <cell r="BB19">
            <v>1.9421437229437259</v>
          </cell>
          <cell r="BD19">
            <v>12.711864406779672</v>
          </cell>
        </row>
        <row r="20">
          <cell r="A20">
            <v>1996</v>
          </cell>
          <cell r="J20">
            <v>211.38896483096192</v>
          </cell>
          <cell r="L20">
            <v>724.36068765713799</v>
          </cell>
          <cell r="N20">
            <v>500.22699999999998</v>
          </cell>
          <cell r="P20">
            <v>223.38127541091791</v>
          </cell>
          <cell r="R20">
            <v>1236.5799982370941</v>
          </cell>
          <cell r="BA20">
            <v>-15.924438374979788</v>
          </cell>
          <cell r="BB20">
            <v>4.6170639037820536</v>
          </cell>
          <cell r="BD20">
            <v>-4.5112781954887211</v>
          </cell>
        </row>
        <row r="21">
          <cell r="A21">
            <v>1997</v>
          </cell>
          <cell r="J21">
            <v>359.79527865287872</v>
          </cell>
          <cell r="L21">
            <v>816.68399281953373</v>
          </cell>
          <cell r="N21">
            <v>617.35599999999999</v>
          </cell>
          <cell r="P21">
            <v>213.5451932552032</v>
          </cell>
          <cell r="R21">
            <v>1287.7899074218581</v>
          </cell>
          <cell r="BA21">
            <v>-12.814247037493576</v>
          </cell>
          <cell r="BB21">
            <v>9.7769302548349373</v>
          </cell>
          <cell r="BD21">
            <v>-53.543307086614163</v>
          </cell>
        </row>
        <row r="22">
          <cell r="A22">
            <v>1998</v>
          </cell>
          <cell r="J22">
            <v>323.98903361985299</v>
          </cell>
          <cell r="L22">
            <v>706.0637507303345</v>
          </cell>
          <cell r="N22">
            <v>581.22</v>
          </cell>
          <cell r="P22">
            <v>233.45917613080906</v>
          </cell>
          <cell r="R22">
            <v>1196.7538932412906</v>
          </cell>
          <cell r="BA22">
            <v>-49.625264998050511</v>
          </cell>
          <cell r="BB22">
            <v>2.4869051664418151</v>
          </cell>
          <cell r="BD22">
            <v>-83.050847457627114</v>
          </cell>
        </row>
        <row r="23">
          <cell r="A23">
            <v>1999</v>
          </cell>
          <cell r="J23">
            <v>356.75565608490399</v>
          </cell>
          <cell r="L23">
            <v>832.47470559205613</v>
          </cell>
          <cell r="N23">
            <v>564.04399999999998</v>
          </cell>
          <cell r="P23">
            <v>264.32128946951161</v>
          </cell>
          <cell r="R23">
            <v>1304.0843389766637</v>
          </cell>
          <cell r="BA23">
            <v>41.146143172232776</v>
          </cell>
          <cell r="BB23">
            <v>7.7127419004128228E-2</v>
          </cell>
          <cell r="BD23">
            <v>580</v>
          </cell>
        </row>
        <row r="24">
          <cell r="A24">
            <v>2000</v>
          </cell>
          <cell r="J24">
            <v>399.94130615114705</v>
          </cell>
          <cell r="L24">
            <v>1062.3607931546358</v>
          </cell>
          <cell r="N24">
            <v>392.10299999999995</v>
          </cell>
          <cell r="P24">
            <v>409.27112872604653</v>
          </cell>
          <cell r="R24">
            <v>1463.7936157295353</v>
          </cell>
          <cell r="BA24">
            <v>66.970898734027458</v>
          </cell>
          <cell r="BB24">
            <v>6.2936465970941526</v>
          </cell>
          <cell r="BD24">
            <v>17.647058823529417</v>
          </cell>
        </row>
        <row r="25">
          <cell r="A25">
            <v>2001</v>
          </cell>
          <cell r="J25">
            <v>249.2566846848822</v>
          </cell>
          <cell r="L25">
            <v>686.82860945277582</v>
          </cell>
          <cell r="N25">
            <v>412.65999999999997</v>
          </cell>
          <cell r="P25">
            <v>300.50011590281918</v>
          </cell>
          <cell r="R25">
            <v>1150.7320406707126</v>
          </cell>
          <cell r="BA25">
            <v>-24.916991173624538</v>
          </cell>
          <cell r="BB25">
            <v>0.49582035476390729</v>
          </cell>
          <cell r="BD25">
            <v>37.5</v>
          </cell>
        </row>
        <row r="26">
          <cell r="A26">
            <v>2002</v>
          </cell>
          <cell r="J26">
            <v>377.51299002986792</v>
          </cell>
          <cell r="L26">
            <v>936.55742977758587</v>
          </cell>
          <cell r="N26">
            <v>415.36500000000001</v>
          </cell>
          <cell r="P26">
            <v>286.67166836739727</v>
          </cell>
          <cell r="R26">
            <v>1261.0811081151151</v>
          </cell>
          <cell r="BA26">
            <v>76.51569497049482</v>
          </cell>
          <cell r="BB26">
            <v>0.7804532470005654</v>
          </cell>
          <cell r="BD26">
            <v>-27.27272727272727</v>
          </cell>
        </row>
        <row r="27">
          <cell r="A27">
            <v>2003</v>
          </cell>
          <cell r="L27">
            <v>1113.8395666696299</v>
          </cell>
          <cell r="N27">
            <v>466.51</v>
          </cell>
        </row>
      </sheetData>
      <sheetData sheetId="8"/>
      <sheetData sheetId="9">
        <row r="5">
          <cell r="L5">
            <v>528.88400000000001</v>
          </cell>
        </row>
      </sheetData>
      <sheetData sheetId="10"/>
      <sheetData sheetId="11"/>
      <sheetData sheetId="12"/>
      <sheetData sheetId="13">
        <row r="20">
          <cell r="C20">
            <v>5.1966409692357995</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Construct - Aus"/>
      <sheetName val="Constn IPD Table"/>
      <sheetName val="Total Construct - NSW"/>
      <sheetName val="Constn Costs - Annual"/>
      <sheetName val="IPD Table (2)"/>
      <sheetName val="EC IPD QTR"/>
      <sheetName val="ElecvWD Chart"/>
      <sheetName val="Chart1 - Aus"/>
      <sheetName val="Chart2 - Aus"/>
      <sheetName val="Chart3 - Aus"/>
      <sheetName val="Chart1 - NSW"/>
      <sheetName val="Chart2 - NSW"/>
      <sheetName val="Chart3 - NSW"/>
      <sheetName val="PPI - Qtrly"/>
      <sheetName val="PPI - Annual"/>
      <sheetName val="Definitions"/>
      <sheetName val="NSW STCONSTN"/>
      <sheetName val="Total Constn NSW"/>
      <sheetName val="Total Constn AUS"/>
      <sheetName val="ECA"/>
      <sheetName val="EGW GFKF Table"/>
      <sheetName val="IPD Table"/>
      <sheetName val="Constn Costs"/>
      <sheetName val="Elec_ECA Chart"/>
      <sheetName val="Qtrly Prices"/>
      <sheetName val="Investments"/>
      <sheetName val="Sheet1"/>
      <sheetName val="Annual"/>
      <sheetName val="NSW"/>
      <sheetName val="NSW StateConstn"/>
      <sheetName val="Sheet1 (2)"/>
    </sheetNames>
    <sheetDataSet>
      <sheetData sheetId="0">
        <row r="3">
          <cell r="C3" t="str">
            <v>Engineering Construction</v>
          </cell>
        </row>
      </sheetData>
      <sheetData sheetId="1">
        <row r="3">
          <cell r="A3" t="str">
            <v>(Year Average Growth)</v>
          </cell>
        </row>
      </sheetData>
      <sheetData sheetId="2">
        <row r="3">
          <cell r="C3" t="str">
            <v>Engineering Construction</v>
          </cell>
        </row>
      </sheetData>
      <sheetData sheetId="3">
        <row r="3">
          <cell r="B3" t="str">
            <v>Total Eng Const</v>
          </cell>
        </row>
      </sheetData>
      <sheetData sheetId="4">
        <row r="3">
          <cell r="A3" t="str">
            <v>Australia</v>
          </cell>
        </row>
      </sheetData>
      <sheetData sheetId="5">
        <row r="5">
          <cell r="B5" t="str">
            <v>ABS RAIL IPD (FROM Engineering Construction IPD)</v>
          </cell>
        </row>
      </sheetData>
      <sheetData sheetId="6" refreshError="1"/>
      <sheetData sheetId="7" refreshError="1"/>
      <sheetData sheetId="8" refreshError="1"/>
      <sheetData sheetId="9" refreshError="1"/>
      <sheetData sheetId="10" refreshError="1"/>
      <sheetData sheetId="11" refreshError="1"/>
      <sheetData sheetId="12" refreshError="1"/>
      <sheetData sheetId="13">
        <row r="3">
          <cell r="A3" t="str">
            <v>1998/99=100</v>
          </cell>
        </row>
      </sheetData>
      <sheetData sheetId="14">
        <row r="3">
          <cell r="A3" t="str">
            <v xml:space="preserve">  YE</v>
          </cell>
        </row>
      </sheetData>
      <sheetData sheetId="15">
        <row r="3">
          <cell r="B3" t="str">
            <v xml:space="preserve">This class consists of units mainly engaged in the construction of houses (except semi-detached houses) or in carrying out alterations, additions or renovation or general repairs to houses, or in organising or managing these activities as the prime contractor. </v>
          </cell>
        </row>
      </sheetData>
      <sheetData sheetId="16">
        <row r="3">
          <cell r="A3" t="str">
            <v>fc:26/9/07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5">
          <cell r="AG5">
            <v>3225.4483486386025</v>
          </cell>
          <cell r="AN5">
            <v>848.56522550805903</v>
          </cell>
          <cell r="AZ5">
            <v>-892.62484324081561</v>
          </cell>
          <cell r="BE5">
            <v>-3225.4483486386025</v>
          </cell>
          <cell r="BG5">
            <v>4295.8887316749224</v>
          </cell>
        </row>
        <row r="6">
          <cell r="AG6">
            <v>3183.1528911298765</v>
          </cell>
          <cell r="AN6">
            <v>1408.5077639547894</v>
          </cell>
          <cell r="AZ6">
            <v>-899.14741296040665</v>
          </cell>
          <cell r="BE6">
            <v>-3183.1528911298765</v>
          </cell>
          <cell r="BG6">
            <v>4650.3899445626339</v>
          </cell>
        </row>
        <row r="7">
          <cell r="AG7">
            <v>2826.28558132339</v>
          </cell>
          <cell r="AN7">
            <v>997.48364055034915</v>
          </cell>
          <cell r="AZ7">
            <v>-531.06183749273077</v>
          </cell>
          <cell r="BE7">
            <v>-2826.28558132339</v>
          </cell>
          <cell r="BG7">
            <v>4343.4075687854493</v>
          </cell>
        </row>
        <row r="8">
          <cell r="AG8">
            <v>2702.4399487912906</v>
          </cell>
          <cell r="AN8">
            <v>546.94228640604263</v>
          </cell>
          <cell r="AZ8">
            <v>-380.24661790838763</v>
          </cell>
          <cell r="BE8">
            <v>-2702.4399487912906</v>
          </cell>
          <cell r="BG8">
            <v>4183.8079276638664</v>
          </cell>
        </row>
        <row r="9">
          <cell r="AG9">
            <v>2979.1742573971428</v>
          </cell>
          <cell r="AN9">
            <v>476.06563751293788</v>
          </cell>
          <cell r="AZ9">
            <v>-472.18479214640411</v>
          </cell>
          <cell r="BE9">
            <v>-2979.1742573971428</v>
          </cell>
          <cell r="BG9">
            <v>4205.3244154847707</v>
          </cell>
        </row>
        <row r="10">
          <cell r="AG10">
            <v>3515.0347970448843</v>
          </cell>
          <cell r="AN10">
            <v>655.15328696391407</v>
          </cell>
          <cell r="AX10">
            <v>5982</v>
          </cell>
          <cell r="AZ10">
            <v>-409.87083869217531</v>
          </cell>
          <cell r="BE10">
            <v>-3515.0347970448843</v>
          </cell>
          <cell r="BG10">
            <v>4084.0679326728468</v>
          </cell>
          <cell r="BI10">
            <v>7902.2713133036314</v>
          </cell>
          <cell r="BO10">
            <v>8222</v>
          </cell>
        </row>
        <row r="11">
          <cell r="AG11">
            <v>3912.6336856342486</v>
          </cell>
          <cell r="AN11">
            <v>975.11703089326261</v>
          </cell>
          <cell r="AX11">
            <v>6827</v>
          </cell>
          <cell r="AZ11">
            <v>-231.50467708719543</v>
          </cell>
          <cell r="BE11">
            <v>-3912.6336856342486</v>
          </cell>
          <cell r="BG11">
            <v>4011.1749261370705</v>
          </cell>
          <cell r="BI11">
            <v>8532.5276188687458</v>
          </cell>
          <cell r="BO11">
            <v>8728</v>
          </cell>
        </row>
        <row r="12">
          <cell r="AG12">
            <v>5089.2869601066577</v>
          </cell>
          <cell r="AN12">
            <v>920.5973714968419</v>
          </cell>
          <cell r="AX12">
            <v>8500</v>
          </cell>
          <cell r="AZ12">
            <v>-403.41087057793629</v>
          </cell>
          <cell r="BE12">
            <v>-5089.2869601066577</v>
          </cell>
          <cell r="BG12">
            <v>3201.3339086305637</v>
          </cell>
          <cell r="BI12">
            <v>10090.918529766343</v>
          </cell>
          <cell r="BO12">
            <v>7790</v>
          </cell>
        </row>
        <row r="13">
          <cell r="AG13">
            <v>6142.6504314983295</v>
          </cell>
          <cell r="AN13">
            <v>925.11197603816697</v>
          </cell>
          <cell r="AX13">
            <v>9233</v>
          </cell>
          <cell r="AZ13">
            <v>313.55354490995524</v>
          </cell>
          <cell r="BE13">
            <v>1869.2399653007142</v>
          </cell>
          <cell r="BG13">
            <v>3050.1588230736925</v>
          </cell>
          <cell r="BI13">
            <v>1413.0298304232356</v>
          </cell>
          <cell r="BO13">
            <v>7511</v>
          </cell>
        </row>
        <row r="14">
          <cell r="AG14">
            <v>6753.5545144106418</v>
          </cell>
          <cell r="AN14">
            <v>1312.5983096335794</v>
          </cell>
          <cell r="AX14">
            <v>11235</v>
          </cell>
          <cell r="AZ14">
            <v>439.10711613145304</v>
          </cell>
          <cell r="BE14">
            <v>1993.3343135768646</v>
          </cell>
          <cell r="BG14">
            <v>3709.5240912296476</v>
          </cell>
          <cell r="BI14">
            <v>2378.9480968536418</v>
          </cell>
          <cell r="BO14">
            <v>8499</v>
          </cell>
        </row>
        <row r="15">
          <cell r="AG15">
            <v>6495.2438658727278</v>
          </cell>
          <cell r="AN15">
            <v>1400.6545822405121</v>
          </cell>
          <cell r="AX15">
            <v>11128</v>
          </cell>
          <cell r="AZ15">
            <v>483.56698791561575</v>
          </cell>
          <cell r="BE15">
            <v>2236.0975381864919</v>
          </cell>
          <cell r="BG15">
            <v>4111.9550897700083</v>
          </cell>
          <cell r="BI15">
            <v>1998.7633136491249</v>
          </cell>
          <cell r="BO15">
            <v>8487</v>
          </cell>
        </row>
        <row r="16">
          <cell r="AG16">
            <v>4738.948678612529</v>
          </cell>
          <cell r="AN16">
            <v>1227.5544048423076</v>
          </cell>
          <cell r="AX16">
            <v>9002</v>
          </cell>
          <cell r="AZ16">
            <v>461.58586121976805</v>
          </cell>
          <cell r="BE16">
            <v>2507.3597199216101</v>
          </cell>
          <cell r="BG16">
            <v>3998.1043634202001</v>
          </cell>
          <cell r="BI16">
            <v>2584.93102048439</v>
          </cell>
          <cell r="BO16">
            <v>8673</v>
          </cell>
        </row>
        <row r="17">
          <cell r="AG17">
            <v>3770.9679760302824</v>
          </cell>
          <cell r="AN17">
            <v>996.33612691441408</v>
          </cell>
          <cell r="AX17">
            <v>7086</v>
          </cell>
          <cell r="AZ17">
            <v>544.12695248173804</v>
          </cell>
          <cell r="BE17">
            <v>2151.5985051286189</v>
          </cell>
          <cell r="BG17">
            <v>4176.2687864924965</v>
          </cell>
          <cell r="BI17">
            <v>2080.4203555223357</v>
          </cell>
          <cell r="BO17">
            <v>8716</v>
          </cell>
        </row>
        <row r="18">
          <cell r="AG18">
            <v>3393.9521345300554</v>
          </cell>
          <cell r="AN18">
            <v>1231.1247049977853</v>
          </cell>
          <cell r="AX18">
            <v>6815</v>
          </cell>
          <cell r="AZ18">
            <v>293.46734170799755</v>
          </cell>
          <cell r="BE18">
            <v>2100.6585647594247</v>
          </cell>
          <cell r="BG18">
            <v>4168.9653748860819</v>
          </cell>
          <cell r="BI18">
            <v>1991.2307823704305</v>
          </cell>
          <cell r="BO18">
            <v>8515</v>
          </cell>
        </row>
        <row r="19">
          <cell r="AG19">
            <v>3905.2721280610131</v>
          </cell>
          <cell r="AN19">
            <v>1721.5209611045527</v>
          </cell>
          <cell r="AX19">
            <v>8030</v>
          </cell>
          <cell r="AZ19">
            <v>264.10951642327746</v>
          </cell>
          <cell r="BE19">
            <v>1601.6277666966143</v>
          </cell>
          <cell r="BG19">
            <v>4218.2660390717083</v>
          </cell>
          <cell r="BI19">
            <v>3518.0664042803819</v>
          </cell>
          <cell r="BO19">
            <v>9379</v>
          </cell>
        </row>
        <row r="20">
          <cell r="AG20">
            <v>4704.5556945830585</v>
          </cell>
          <cell r="AN20">
            <v>2175.0424657869407</v>
          </cell>
          <cell r="AX20">
            <v>9924</v>
          </cell>
          <cell r="AZ20">
            <v>241.82255398039615</v>
          </cell>
          <cell r="BE20">
            <v>1512.1530028006437</v>
          </cell>
          <cell r="BG20">
            <v>4281.2991015979333</v>
          </cell>
          <cell r="BI20">
            <v>2576.0706165414194</v>
          </cell>
          <cell r="BO20">
            <v>8577</v>
          </cell>
        </row>
        <row r="21">
          <cell r="AG21">
            <v>5004.4507710615289</v>
          </cell>
          <cell r="AN21">
            <v>1611.4879335142823</v>
          </cell>
          <cell r="AX21">
            <v>9911</v>
          </cell>
          <cell r="AZ21">
            <v>269.83584168023935</v>
          </cell>
          <cell r="BE21">
            <v>1571.6336717467802</v>
          </cell>
          <cell r="BG21">
            <v>4535.3966135206083</v>
          </cell>
          <cell r="BI21">
            <v>2463.296023834032</v>
          </cell>
          <cell r="BO21">
            <v>8013</v>
          </cell>
        </row>
        <row r="22">
          <cell r="AG22">
            <v>5725.8366317402961</v>
          </cell>
          <cell r="AN22">
            <v>1704.0223231699722</v>
          </cell>
          <cell r="AX22">
            <v>11084</v>
          </cell>
          <cell r="AZ22">
            <v>163.38970580841305</v>
          </cell>
          <cell r="BE22">
            <v>1640.5306036049751</v>
          </cell>
          <cell r="BG22">
            <v>4659.9843460493103</v>
          </cell>
          <cell r="BI22">
            <v>2063.1363681029088</v>
          </cell>
          <cell r="BO22">
            <v>7993</v>
          </cell>
        </row>
        <row r="23">
          <cell r="AG23">
            <v>6254.3144266736881</v>
          </cell>
          <cell r="AN23">
            <v>1986.8847889711103</v>
          </cell>
          <cell r="AX23">
            <v>12225</v>
          </cell>
          <cell r="AZ23">
            <v>194.15978156664278</v>
          </cell>
          <cell r="BE23">
            <v>1718.0175003061049</v>
          </cell>
          <cell r="BG23">
            <v>4767.0650701949407</v>
          </cell>
          <cell r="BI23">
            <v>1660.6507930189082</v>
          </cell>
          <cell r="BO23">
            <v>8392</v>
          </cell>
        </row>
        <row r="24">
          <cell r="AG24">
            <v>6204.636453215966</v>
          </cell>
          <cell r="AN24">
            <v>1957.3024405896656</v>
          </cell>
          <cell r="AX24">
            <v>12224</v>
          </cell>
          <cell r="AZ24">
            <v>149.84316807183495</v>
          </cell>
          <cell r="BE24">
            <v>1773.3828888605867</v>
          </cell>
          <cell r="BG24">
            <v>5316.4055613226637</v>
          </cell>
          <cell r="BI24">
            <v>1855.6904476528962</v>
          </cell>
          <cell r="BO24">
            <v>9352</v>
          </cell>
        </row>
        <row r="25">
          <cell r="AG25">
            <v>4050.9455674175056</v>
          </cell>
          <cell r="AN25">
            <v>1860.847276439792</v>
          </cell>
          <cell r="AX25">
            <v>8088</v>
          </cell>
          <cell r="AZ25">
            <v>168.97728028022448</v>
          </cell>
          <cell r="BE25">
            <v>1182.3418684365565</v>
          </cell>
          <cell r="BG25">
            <v>5099.3880423514529</v>
          </cell>
          <cell r="BI25">
            <v>786.25012333136146</v>
          </cell>
          <cell r="BO25">
            <v>8780</v>
          </cell>
        </row>
        <row r="26">
          <cell r="AG26">
            <v>4016.8716594913471</v>
          </cell>
          <cell r="AN26">
            <v>1447.0239185750411</v>
          </cell>
          <cell r="AX26">
            <v>7571</v>
          </cell>
          <cell r="AZ26">
            <v>122.87654872798976</v>
          </cell>
          <cell r="BE26">
            <v>1511.1252026382749</v>
          </cell>
          <cell r="BG26">
            <v>4770.3244476485379</v>
          </cell>
          <cell r="BI26">
            <v>1731.241897975975</v>
          </cell>
          <cell r="BO26">
            <v>9326</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sheetName val="PB"/>
      <sheetName val="DAY"/>
      <sheetName val="TP"/>
      <sheetName val="TB"/>
      <sheetName val="TOTAL"/>
      <sheetName val="M&amp;HI"/>
      <sheetName val="PP Min%"/>
      <sheetName val="PP MinTot"/>
      <sheetName val="TB Min%"/>
      <sheetName val="TB MinTot"/>
      <sheetName val="TOTAL Min"/>
      <sheetName val="TOTAL NonMin"/>
      <sheetName val="TOTAL Metro"/>
      <sheetName val="TOTAL Rural"/>
      <sheetName val="PROP"/>
      <sheetName val="charts"/>
      <sheetName val="Summ Charts"/>
      <sheetName val="Sheet1"/>
      <sheetName val="MACROS"/>
      <sheetName val="WD Chart"/>
      <sheetName val="WD4-FC"/>
      <sheetName val="Contribution"/>
      <sheetName val="Contrib chart"/>
      <sheetName val="Sectors"/>
      <sheetName val="TOTAL (SAPN)"/>
      <sheetName val="PP NonMin"/>
      <sheetName val="TB NonMin"/>
    </sheetNames>
    <sheetDataSet>
      <sheetData sheetId="0">
        <row r="19">
          <cell r="N19">
            <v>100.44332377494268</v>
          </cell>
        </row>
      </sheetData>
      <sheetData sheetId="1"/>
      <sheetData sheetId="2"/>
      <sheetData sheetId="3"/>
      <sheetData sheetId="4">
        <row r="19">
          <cell r="N19">
            <v>725.26426743522507</v>
          </cell>
        </row>
      </sheetData>
      <sheetData sheetId="5">
        <row r="12">
          <cell r="B12">
            <v>373.08562295849754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P AusNet record of changes"/>
      <sheetName val="Input"/>
      <sheetName val="WACC"/>
      <sheetName val="Assets"/>
      <sheetName val="SPI Depreciation"/>
      <sheetName val="Equity raising cost-capex"/>
      <sheetName val="Analysis"/>
      <sheetName val="Smoothing"/>
      <sheetName val="Revenue summary"/>
      <sheetName val="Price path (nominal)"/>
      <sheetName val="Price path (real)"/>
      <sheetName val="Chart1"/>
      <sheetName val="Chart2"/>
      <sheetName val="Chart3"/>
      <sheetName val="Standard asset life for ERC"/>
      <sheetName val="EBSS"/>
    </sheetNames>
    <sheetDataSet>
      <sheetData sheetId="0"/>
      <sheetData sheetId="1"/>
      <sheetData sheetId="2">
        <row r="7">
          <cell r="G7" t="str">
            <v>Secondary</v>
          </cell>
          <cell r="K7">
            <v>132.44142914738336</v>
          </cell>
          <cell r="L7">
            <v>0</v>
          </cell>
          <cell r="M7">
            <v>15</v>
          </cell>
          <cell r="N7">
            <v>163.92763371219161</v>
          </cell>
          <cell r="O7">
            <v>15.233334352949251</v>
          </cell>
          <cell r="P7">
            <v>12.5</v>
          </cell>
        </row>
        <row r="8">
          <cell r="G8" t="str">
            <v>Switchgear</v>
          </cell>
          <cell r="K8">
            <v>568.85379627605039</v>
          </cell>
          <cell r="L8">
            <v>0</v>
          </cell>
          <cell r="M8">
            <v>45</v>
          </cell>
          <cell r="N8">
            <v>482.35847728929383</v>
          </cell>
          <cell r="O8">
            <v>28.829622367794432</v>
          </cell>
          <cell r="P8">
            <v>40</v>
          </cell>
        </row>
        <row r="9">
          <cell r="G9" t="str">
            <v>Transformers</v>
          </cell>
          <cell r="K9">
            <v>256.8720966026417</v>
          </cell>
          <cell r="L9">
            <v>0</v>
          </cell>
          <cell r="M9">
            <v>45</v>
          </cell>
          <cell r="N9">
            <v>236.21973611857086</v>
          </cell>
          <cell r="O9">
            <v>26.765259983419245</v>
          </cell>
          <cell r="P9">
            <v>40</v>
          </cell>
        </row>
        <row r="10">
          <cell r="G10" t="str">
            <v>Reactive</v>
          </cell>
          <cell r="K10">
            <v>80.987069121386128</v>
          </cell>
          <cell r="L10">
            <v>0</v>
          </cell>
          <cell r="M10">
            <v>40</v>
          </cell>
          <cell r="N10">
            <v>62.882347612572801</v>
          </cell>
          <cell r="O10">
            <v>18.702053803497044</v>
          </cell>
          <cell r="P10">
            <v>40</v>
          </cell>
        </row>
        <row r="11">
          <cell r="G11" t="str">
            <v>Towers and Conductor</v>
          </cell>
          <cell r="K11">
            <v>1089.404729477616</v>
          </cell>
          <cell r="L11">
            <v>0</v>
          </cell>
          <cell r="M11">
            <v>60</v>
          </cell>
          <cell r="N11">
            <v>811.55435865874415</v>
          </cell>
          <cell r="O11">
            <v>26.389832849192345</v>
          </cell>
          <cell r="P11">
            <v>47.5</v>
          </cell>
        </row>
        <row r="12">
          <cell r="G12" t="str">
            <v>Establishment</v>
          </cell>
          <cell r="K12">
            <v>173.32554283112131</v>
          </cell>
          <cell r="L12">
            <v>0</v>
          </cell>
          <cell r="M12">
            <v>45</v>
          </cell>
          <cell r="N12">
            <v>145.65136019376354</v>
          </cell>
          <cell r="O12">
            <v>33.041685989495257</v>
          </cell>
          <cell r="P12">
            <v>40</v>
          </cell>
        </row>
        <row r="13">
          <cell r="G13" t="str">
            <v>Communications</v>
          </cell>
          <cell r="K13">
            <v>26.21199108403621</v>
          </cell>
          <cell r="L13">
            <v>0</v>
          </cell>
          <cell r="M13">
            <v>15</v>
          </cell>
          <cell r="N13">
            <v>31.375387206503689</v>
          </cell>
          <cell r="O13">
            <v>9.8466601526439188</v>
          </cell>
          <cell r="P13">
            <v>12.5</v>
          </cell>
        </row>
        <row r="14">
          <cell r="G14" t="str">
            <v>Inventory</v>
          </cell>
          <cell r="K14">
            <v>8.6366927213280285</v>
          </cell>
          <cell r="L14">
            <v>0</v>
          </cell>
          <cell r="M14" t="str">
            <v>n/a</v>
          </cell>
          <cell r="N14">
            <v>5.9841243136739095</v>
          </cell>
          <cell r="O14" t="str">
            <v>n/a</v>
          </cell>
          <cell r="P14" t="str">
            <v>n/a</v>
          </cell>
        </row>
        <row r="15">
          <cell r="G15" t="str">
            <v>IT</v>
          </cell>
          <cell r="K15">
            <v>51.980009809686841</v>
          </cell>
          <cell r="L15">
            <v>0</v>
          </cell>
          <cell r="M15">
            <v>5</v>
          </cell>
          <cell r="N15">
            <v>33.339286107321229</v>
          </cell>
          <cell r="O15">
            <v>2.6664885119560786</v>
          </cell>
          <cell r="P15">
            <v>3.5</v>
          </cell>
        </row>
        <row r="16">
          <cell r="G16" t="str">
            <v>Vehicles</v>
          </cell>
          <cell r="K16">
            <v>4.2031665495994872</v>
          </cell>
          <cell r="L16">
            <v>0</v>
          </cell>
          <cell r="M16">
            <v>7</v>
          </cell>
          <cell r="N16">
            <v>3.1935695687827268</v>
          </cell>
          <cell r="O16">
            <v>6.5077974072307221</v>
          </cell>
          <cell r="P16">
            <v>8</v>
          </cell>
        </row>
        <row r="17">
          <cell r="G17" t="str">
            <v>Other</v>
          </cell>
          <cell r="K17">
            <v>17.672810738957295</v>
          </cell>
          <cell r="L17">
            <v>0</v>
          </cell>
          <cell r="M17">
            <v>10</v>
          </cell>
          <cell r="N17">
            <v>12.912062190739267</v>
          </cell>
          <cell r="O17">
            <v>7.2805727890349479</v>
          </cell>
          <cell r="P17">
            <v>10</v>
          </cell>
        </row>
        <row r="18">
          <cell r="G18" t="str">
            <v>Premises</v>
          </cell>
          <cell r="K18">
            <v>2.5733450091456369</v>
          </cell>
          <cell r="L18">
            <v>0</v>
          </cell>
          <cell r="M18">
            <v>10</v>
          </cell>
          <cell r="N18">
            <v>1.2883797022906267</v>
          </cell>
          <cell r="O18">
            <v>10.11912977126436</v>
          </cell>
          <cell r="P18">
            <v>20</v>
          </cell>
        </row>
        <row r="19">
          <cell r="G19" t="str">
            <v>Land</v>
          </cell>
          <cell r="K19">
            <v>109.02587503640576</v>
          </cell>
          <cell r="L19">
            <v>0</v>
          </cell>
          <cell r="M19" t="str">
            <v>n/a</v>
          </cell>
          <cell r="N19">
            <v>80.118380287397386</v>
          </cell>
          <cell r="O19" t="str">
            <v>n/a</v>
          </cell>
          <cell r="P19" t="str">
            <v>n/a</v>
          </cell>
        </row>
        <row r="20">
          <cell r="G20" t="str">
            <v>Easements</v>
          </cell>
          <cell r="K20">
            <v>128.22829305881598</v>
          </cell>
          <cell r="L20">
            <v>0</v>
          </cell>
          <cell r="M20" t="str">
            <v>n/a</v>
          </cell>
          <cell r="N20">
            <v>94.584698999999986</v>
          </cell>
          <cell r="O20" t="str">
            <v>n/a</v>
          </cell>
          <cell r="P20" t="str">
            <v>n/a</v>
          </cell>
        </row>
        <row r="21">
          <cell r="G21" t="str">
            <v>Equity raising costs (2003-08)</v>
          </cell>
          <cell r="K21">
            <v>53.4</v>
          </cell>
          <cell r="L21">
            <v>0</v>
          </cell>
          <cell r="M21">
            <v>27.570707579950131</v>
          </cell>
          <cell r="N21">
            <v>53.4</v>
          </cell>
          <cell r="O21">
            <v>5</v>
          </cell>
          <cell r="P21">
            <v>5</v>
          </cell>
        </row>
        <row r="22">
          <cell r="G22">
            <v>0</v>
          </cell>
          <cell r="K22">
            <v>0</v>
          </cell>
          <cell r="L22">
            <v>0</v>
          </cell>
          <cell r="M22">
            <v>0</v>
          </cell>
          <cell r="N22">
            <v>0</v>
          </cell>
          <cell r="O22">
            <v>0</v>
          </cell>
          <cell r="P22">
            <v>0</v>
          </cell>
        </row>
        <row r="23">
          <cell r="G23">
            <v>0</v>
          </cell>
          <cell r="K23">
            <v>0</v>
          </cell>
          <cell r="L23">
            <v>0</v>
          </cell>
          <cell r="M23">
            <v>0</v>
          </cell>
          <cell r="N23">
            <v>0</v>
          </cell>
          <cell r="O23">
            <v>0</v>
          </cell>
          <cell r="P23">
            <v>0</v>
          </cell>
        </row>
        <row r="24">
          <cell r="G24">
            <v>0</v>
          </cell>
          <cell r="K24">
            <v>0</v>
          </cell>
          <cell r="L24">
            <v>0</v>
          </cell>
          <cell r="M24">
            <v>0</v>
          </cell>
          <cell r="N24">
            <v>0</v>
          </cell>
          <cell r="O24">
            <v>0</v>
          </cell>
          <cell r="P24">
            <v>0</v>
          </cell>
        </row>
        <row r="25">
          <cell r="G25">
            <v>0</v>
          </cell>
          <cell r="K25">
            <v>0</v>
          </cell>
          <cell r="L25">
            <v>0</v>
          </cell>
          <cell r="M25">
            <v>0</v>
          </cell>
          <cell r="N25">
            <v>0</v>
          </cell>
          <cell r="O25">
            <v>0</v>
          </cell>
          <cell r="P25">
            <v>0</v>
          </cell>
        </row>
        <row r="26">
          <cell r="G26">
            <v>0</v>
          </cell>
          <cell r="K26">
            <v>0</v>
          </cell>
          <cell r="L26">
            <v>0</v>
          </cell>
          <cell r="M26">
            <v>0</v>
          </cell>
          <cell r="N26">
            <v>0</v>
          </cell>
          <cell r="O26">
            <v>0</v>
          </cell>
          <cell r="P26">
            <v>0</v>
          </cell>
        </row>
        <row r="27">
          <cell r="G27">
            <v>0</v>
          </cell>
          <cell r="K27">
            <v>0</v>
          </cell>
          <cell r="L27">
            <v>0</v>
          </cell>
          <cell r="M27">
            <v>0</v>
          </cell>
          <cell r="N27">
            <v>0</v>
          </cell>
          <cell r="O27">
            <v>0</v>
          </cell>
          <cell r="P27">
            <v>0</v>
          </cell>
        </row>
        <row r="28">
          <cell r="G28">
            <v>0</v>
          </cell>
          <cell r="K28">
            <v>0</v>
          </cell>
          <cell r="L28">
            <v>0</v>
          </cell>
          <cell r="M28">
            <v>0</v>
          </cell>
          <cell r="N28">
            <v>0</v>
          </cell>
          <cell r="O28">
            <v>0</v>
          </cell>
          <cell r="P28">
            <v>0</v>
          </cell>
        </row>
        <row r="29">
          <cell r="G29">
            <v>0</v>
          </cell>
          <cell r="K29">
            <v>0</v>
          </cell>
          <cell r="L29">
            <v>0</v>
          </cell>
          <cell r="M29">
            <v>0</v>
          </cell>
          <cell r="N29">
            <v>0</v>
          </cell>
          <cell r="O29">
            <v>0</v>
          </cell>
          <cell r="P29">
            <v>0</v>
          </cell>
        </row>
        <row r="30">
          <cell r="G30">
            <v>0</v>
          </cell>
          <cell r="K30">
            <v>0</v>
          </cell>
          <cell r="L30">
            <v>0</v>
          </cell>
          <cell r="M30">
            <v>0</v>
          </cell>
          <cell r="N30">
            <v>0</v>
          </cell>
          <cell r="O30">
            <v>0</v>
          </cell>
          <cell r="P30">
            <v>0</v>
          </cell>
        </row>
        <row r="31">
          <cell r="G31">
            <v>0</v>
          </cell>
          <cell r="K31">
            <v>0</v>
          </cell>
          <cell r="L31">
            <v>0</v>
          </cell>
          <cell r="M31">
            <v>0</v>
          </cell>
          <cell r="N31">
            <v>0</v>
          </cell>
          <cell r="O31">
            <v>0</v>
          </cell>
          <cell r="P31">
            <v>0</v>
          </cell>
        </row>
        <row r="32">
          <cell r="G32">
            <v>0</v>
          </cell>
          <cell r="K32">
            <v>0</v>
          </cell>
          <cell r="L32">
            <v>0</v>
          </cell>
          <cell r="M32">
            <v>0</v>
          </cell>
          <cell r="N32">
            <v>0</v>
          </cell>
          <cell r="O32">
            <v>0</v>
          </cell>
          <cell r="P32">
            <v>0</v>
          </cell>
        </row>
        <row r="33">
          <cell r="G33">
            <v>0</v>
          </cell>
          <cell r="K33">
            <v>0</v>
          </cell>
          <cell r="L33">
            <v>0</v>
          </cell>
          <cell r="M33">
            <v>0</v>
          </cell>
          <cell r="N33">
            <v>0</v>
          </cell>
          <cell r="O33">
            <v>0</v>
          </cell>
          <cell r="P33">
            <v>0</v>
          </cell>
        </row>
        <row r="34">
          <cell r="G34">
            <v>0</v>
          </cell>
          <cell r="K34">
            <v>0</v>
          </cell>
          <cell r="L34">
            <v>0</v>
          </cell>
          <cell r="M34">
            <v>0</v>
          </cell>
          <cell r="N34">
            <v>0</v>
          </cell>
          <cell r="O34">
            <v>0</v>
          </cell>
          <cell r="P34">
            <v>0</v>
          </cell>
        </row>
        <row r="35">
          <cell r="G35">
            <v>0</v>
          </cell>
          <cell r="K35">
            <v>0</v>
          </cell>
          <cell r="L35">
            <v>0</v>
          </cell>
          <cell r="M35">
            <v>0</v>
          </cell>
          <cell r="N35">
            <v>0</v>
          </cell>
          <cell r="O35">
            <v>0</v>
          </cell>
          <cell r="P35">
            <v>0</v>
          </cell>
        </row>
        <row r="36">
          <cell r="G36">
            <v>0</v>
          </cell>
          <cell r="K36">
            <v>0</v>
          </cell>
          <cell r="L36">
            <v>0</v>
          </cell>
          <cell r="M36">
            <v>0</v>
          </cell>
          <cell r="N36">
            <v>0</v>
          </cell>
          <cell r="O36">
            <v>0</v>
          </cell>
          <cell r="P36">
            <v>0</v>
          </cell>
        </row>
        <row r="37">
          <cell r="J37">
            <v>2876.0434843477769</v>
          </cell>
        </row>
        <row r="261">
          <cell r="G261">
            <v>4.3059444158761083E-2</v>
          </cell>
        </row>
        <row r="262">
          <cell r="G262">
            <v>2.4500000000000001E-2</v>
          </cell>
        </row>
        <row r="263">
          <cell r="G263">
            <v>2.4798620808456833E-2</v>
          </cell>
        </row>
        <row r="264">
          <cell r="G264">
            <v>6.5000000000000002E-2</v>
          </cell>
        </row>
        <row r="265">
          <cell r="G265">
            <v>0.65</v>
          </cell>
        </row>
        <row r="267">
          <cell r="G267">
            <v>0.8</v>
          </cell>
        </row>
        <row r="271">
          <cell r="G271">
            <v>1</v>
          </cell>
        </row>
        <row r="272">
          <cell r="G272">
            <v>0.03</v>
          </cell>
        </row>
        <row r="273">
          <cell r="G273">
            <v>0.01</v>
          </cell>
        </row>
        <row r="274">
          <cell r="G274">
            <v>0.3</v>
          </cell>
        </row>
        <row r="275">
          <cell r="G275">
            <v>9.2000000000000003E-4</v>
          </cell>
        </row>
      </sheetData>
      <sheetData sheetId="3">
        <row r="27">
          <cell r="F27">
            <v>7.8738616643835177E-2</v>
          </cell>
        </row>
        <row r="28">
          <cell r="F28">
            <v>5.2941548700668938E-2</v>
          </cell>
        </row>
      </sheetData>
      <sheetData sheetId="4"/>
      <sheetData sheetId="5"/>
      <sheetData sheetId="6"/>
      <sheetData sheetId="7">
        <row r="69">
          <cell r="D69">
            <v>0.29999999999999949</v>
          </cell>
        </row>
      </sheetData>
      <sheetData sheetId="8">
        <row r="11">
          <cell r="E11">
            <v>3.2373859306025737E-2</v>
          </cell>
        </row>
      </sheetData>
      <sheetData sheetId="9"/>
      <sheetData sheetId="10"/>
      <sheetData sheetId="11"/>
      <sheetData sheetId="12" refreshError="1"/>
      <sheetData sheetId="13" refreshError="1"/>
      <sheetData sheetId="14" refreshError="1"/>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Location"/>
      <sheetName val="Summary by Strategy"/>
      <sheetName val="Strategies"/>
      <sheetName val="Comments"/>
      <sheetName val="Deleted"/>
      <sheetName val="Sheet1"/>
      <sheetName val="Sheet2"/>
      <sheetName val="Sheet3"/>
      <sheetName val="Summary "/>
      <sheetName val="Projects"/>
    </sheetNames>
    <sheetDataSet>
      <sheetData sheetId="0"/>
      <sheetData sheetId="1"/>
      <sheetData sheetId="2" refreshError="1">
        <row r="6">
          <cell r="B6">
            <v>0</v>
          </cell>
          <cell r="C6" t="str">
            <v>Transformers</v>
          </cell>
          <cell r="D6" t="str">
            <v>Condition Assessment</v>
          </cell>
          <cell r="E6" t="str">
            <v>Other</v>
          </cell>
          <cell r="F6" t="str">
            <v>Life Assessment</v>
          </cell>
          <cell r="G6" t="str">
            <v>O</v>
          </cell>
          <cell r="H6" t="str">
            <v>I</v>
          </cell>
          <cell r="I6">
            <v>1994</v>
          </cell>
          <cell r="J6" t="str">
            <v>Asset Managers</v>
          </cell>
          <cell r="K6" t="str">
            <v>Recurrent</v>
          </cell>
          <cell r="M6" t="str">
            <v>RM</v>
          </cell>
          <cell r="Q6">
            <v>3</v>
          </cell>
        </row>
        <row r="7">
          <cell r="B7">
            <v>0.1</v>
          </cell>
          <cell r="C7" t="str">
            <v>Transformers</v>
          </cell>
          <cell r="D7" t="str">
            <v>Transformer/Reactor Refurbishment</v>
          </cell>
          <cell r="E7" t="str">
            <v>Life Extension</v>
          </cell>
          <cell r="F7" t="str">
            <v>Refurbish Transformers</v>
          </cell>
          <cell r="G7" t="str">
            <v>M</v>
          </cell>
          <cell r="H7" t="str">
            <v>C</v>
          </cell>
          <cell r="I7">
            <v>1994</v>
          </cell>
          <cell r="J7" t="str">
            <v>Asset Managers</v>
          </cell>
          <cell r="K7" t="str">
            <v>Recurrent</v>
          </cell>
          <cell r="L7" t="str">
            <v>Need to separate oil leaks and oil treatment and also to include all txs in Attach A</v>
          </cell>
          <cell r="M7" t="str">
            <v>Assess indivually</v>
          </cell>
          <cell r="Q7" t="str">
            <v>3i</v>
          </cell>
        </row>
        <row r="8">
          <cell r="B8">
            <v>1</v>
          </cell>
          <cell r="C8" t="str">
            <v>Transformers</v>
          </cell>
          <cell r="D8" t="str">
            <v>Transformer/Reactor Life Extension</v>
          </cell>
          <cell r="E8" t="str">
            <v>Life Extension</v>
          </cell>
          <cell r="F8" t="str">
            <v>Life Extension Works</v>
          </cell>
          <cell r="G8" t="str">
            <v>C</v>
          </cell>
        </row>
        <row r="9">
          <cell r="B9">
            <v>1.1000000000000001</v>
          </cell>
          <cell r="C9" t="str">
            <v>Transformers</v>
          </cell>
          <cell r="D9" t="str">
            <v>Transformer/Reactor Replacement</v>
          </cell>
          <cell r="E9" t="str">
            <v>Replacement</v>
          </cell>
          <cell r="F9" t="str">
            <v>Replace Transformers (planned)</v>
          </cell>
          <cell r="G9" t="str">
            <v>C</v>
          </cell>
          <cell r="H9" t="str">
            <v>C</v>
          </cell>
          <cell r="I9">
            <v>2002</v>
          </cell>
          <cell r="J9" t="str">
            <v>Asset Managers</v>
          </cell>
          <cell r="K9" t="str">
            <v>Recurrent</v>
          </cell>
          <cell r="M9" t="str">
            <v>Assess indivually</v>
          </cell>
          <cell r="Q9" t="str">
            <v>2i</v>
          </cell>
        </row>
        <row r="10">
          <cell r="B10">
            <v>2</v>
          </cell>
          <cell r="C10" t="str">
            <v>Transformers</v>
          </cell>
          <cell r="D10" t="str">
            <v>Transformer/Reactor Failure</v>
          </cell>
          <cell r="E10" t="str">
            <v>Replacement</v>
          </cell>
          <cell r="F10" t="str">
            <v>Replace Transformers (unplanned)</v>
          </cell>
          <cell r="G10" t="str">
            <v>C</v>
          </cell>
          <cell r="H10" t="str">
            <v>C</v>
          </cell>
          <cell r="I10">
            <v>2002</v>
          </cell>
          <cell r="J10" t="str">
            <v>SSE</v>
          </cell>
          <cell r="K10" t="str">
            <v>Recurrent</v>
          </cell>
          <cell r="M10">
            <v>0</v>
          </cell>
          <cell r="N10">
            <v>0</v>
          </cell>
          <cell r="O10">
            <v>10</v>
          </cell>
          <cell r="P10">
            <v>0</v>
          </cell>
          <cell r="Q10">
            <v>1</v>
          </cell>
        </row>
        <row r="11">
          <cell r="B11">
            <v>3.1</v>
          </cell>
          <cell r="C11" t="str">
            <v>Transformers</v>
          </cell>
          <cell r="D11" t="str">
            <v>Conservator Bags</v>
          </cell>
          <cell r="E11" t="str">
            <v>Conservator Bags</v>
          </cell>
          <cell r="F11" t="str">
            <v>Install bags on Txs manufactured &gt;1975</v>
          </cell>
          <cell r="G11" t="str">
            <v>C</v>
          </cell>
          <cell r="H11" t="str">
            <v>R</v>
          </cell>
          <cell r="I11">
            <v>1994</v>
          </cell>
          <cell r="J11" t="str">
            <v>Asset Managers</v>
          </cell>
          <cell r="K11" t="str">
            <v>Deferred (no date)</v>
          </cell>
          <cell r="L11" t="str">
            <v>Need to split Strategy a1 into pre 1975 and post1975</v>
          </cell>
          <cell r="M11">
            <v>0</v>
          </cell>
          <cell r="N11">
            <v>0</v>
          </cell>
          <cell r="O11">
            <v>0</v>
          </cell>
          <cell r="P11">
            <v>10</v>
          </cell>
          <cell r="Q11">
            <v>3</v>
          </cell>
        </row>
        <row r="12">
          <cell r="B12">
            <v>3.2</v>
          </cell>
          <cell r="C12" t="str">
            <v>Transformers</v>
          </cell>
          <cell r="D12" t="str">
            <v>Conservator Bags</v>
          </cell>
          <cell r="E12" t="str">
            <v>Conservator Bags</v>
          </cell>
          <cell r="F12" t="str">
            <v>Install bags on Txs manufactured &lt;1975</v>
          </cell>
          <cell r="G12" t="str">
            <v>C</v>
          </cell>
          <cell r="H12" t="str">
            <v>R</v>
          </cell>
          <cell r="I12">
            <v>1994</v>
          </cell>
          <cell r="J12" t="str">
            <v>Asset Managers</v>
          </cell>
          <cell r="K12" t="str">
            <v>Deferred (2003)</v>
          </cell>
          <cell r="L12" t="str">
            <v>Reason for difference between pre 1975 and post 1975 not clear</v>
          </cell>
          <cell r="M12">
            <v>0</v>
          </cell>
          <cell r="N12">
            <v>0</v>
          </cell>
          <cell r="O12">
            <v>0</v>
          </cell>
          <cell r="P12">
            <v>8</v>
          </cell>
          <cell r="Q12">
            <v>3</v>
          </cell>
        </row>
        <row r="13">
          <cell r="B13">
            <v>3.3</v>
          </cell>
          <cell r="C13" t="str">
            <v>Transformers</v>
          </cell>
          <cell r="D13" t="str">
            <v>Conservator Bags</v>
          </cell>
          <cell r="E13" t="str">
            <v>Conservator Bags</v>
          </cell>
          <cell r="F13" t="str">
            <v>Review effectiveness of air/oil separation systems and investigate alternative methods</v>
          </cell>
          <cell r="G13" t="str">
            <v>O</v>
          </cell>
          <cell r="H13" t="str">
            <v>I</v>
          </cell>
          <cell r="I13">
            <v>2002</v>
          </cell>
          <cell r="J13" t="str">
            <v>AM/Central</v>
          </cell>
          <cell r="K13">
            <v>38352</v>
          </cell>
          <cell r="M13">
            <v>0</v>
          </cell>
          <cell r="N13">
            <v>0</v>
          </cell>
          <cell r="O13">
            <v>0</v>
          </cell>
          <cell r="P13">
            <v>8</v>
          </cell>
          <cell r="Q13">
            <v>3</v>
          </cell>
        </row>
        <row r="14">
          <cell r="B14">
            <v>4</v>
          </cell>
          <cell r="C14" t="str">
            <v>Transformers</v>
          </cell>
          <cell r="D14" t="str">
            <v>Sealing of On Load Tapchanger Diverter Compartments</v>
          </cell>
          <cell r="E14" t="str">
            <v>Other</v>
          </cell>
          <cell r="F14" t="str">
            <v>Review effectiveness of existing condition monitoring where oil leaks from diverter into the main tank and examine alternative techniques</v>
          </cell>
          <cell r="G14" t="str">
            <v>O</v>
          </cell>
          <cell r="H14" t="str">
            <v>I</v>
          </cell>
          <cell r="I14">
            <v>2002</v>
          </cell>
          <cell r="J14" t="str">
            <v>SSE</v>
          </cell>
          <cell r="K14">
            <v>38504</v>
          </cell>
          <cell r="L14" t="str">
            <v>Target dates required</v>
          </cell>
          <cell r="M14">
            <v>0</v>
          </cell>
          <cell r="N14">
            <v>0</v>
          </cell>
          <cell r="O14">
            <v>0</v>
          </cell>
          <cell r="P14">
            <v>8</v>
          </cell>
          <cell r="Q14">
            <v>3</v>
          </cell>
        </row>
        <row r="15">
          <cell r="B15">
            <v>5.0999999999999996</v>
          </cell>
          <cell r="C15" t="str">
            <v>Transformers</v>
          </cell>
          <cell r="D15" t="str">
            <v>Ageing of On Load Tapchangers</v>
          </cell>
          <cell r="E15" t="str">
            <v>Other</v>
          </cell>
          <cell r="F15" t="str">
            <v>Review all tapchangers that operate more than 15,000 times per year and assess suitability for an on-line filter unit to be installed, or other methods of controlling diverter switch wear</v>
          </cell>
          <cell r="G15" t="str">
            <v>O</v>
          </cell>
          <cell r="H15" t="str">
            <v>I</v>
          </cell>
          <cell r="I15">
            <v>1998</v>
          </cell>
          <cell r="J15" t="str">
            <v>Asset Managers</v>
          </cell>
          <cell r="K15">
            <v>38504</v>
          </cell>
          <cell r="L15" t="str">
            <v>Target dates required</v>
          </cell>
          <cell r="M15">
            <v>2</v>
          </cell>
          <cell r="N15">
            <v>2</v>
          </cell>
          <cell r="O15">
            <v>10</v>
          </cell>
          <cell r="P15">
            <v>8</v>
          </cell>
          <cell r="Q15">
            <v>3</v>
          </cell>
        </row>
        <row r="16">
          <cell r="B16">
            <v>5.2</v>
          </cell>
          <cell r="C16" t="str">
            <v>Transformers</v>
          </cell>
          <cell r="D16" t="str">
            <v>Ageing of On Load Tapchangers</v>
          </cell>
          <cell r="E16" t="str">
            <v>Other</v>
          </cell>
          <cell r="F16" t="str">
            <v>Install on-line oil filter units as determined by the investigation</v>
          </cell>
          <cell r="G16" t="str">
            <v>C</v>
          </cell>
          <cell r="H16" t="str">
            <v>C</v>
          </cell>
          <cell r="I16">
            <v>1998</v>
          </cell>
          <cell r="J16" t="str">
            <v>Asset Managers</v>
          </cell>
          <cell r="K16" t="str">
            <v>To be determined by investigation</v>
          </cell>
          <cell r="M16">
            <v>2</v>
          </cell>
          <cell r="N16">
            <v>2</v>
          </cell>
          <cell r="O16">
            <v>10</v>
          </cell>
          <cell r="P16">
            <v>8</v>
          </cell>
          <cell r="Q16">
            <v>3</v>
          </cell>
        </row>
        <row r="17">
          <cell r="B17">
            <v>6.1</v>
          </cell>
          <cell r="C17" t="str">
            <v>Transformers</v>
          </cell>
          <cell r="D17" t="str">
            <v>Ageing of On Load Tapchangers</v>
          </cell>
          <cell r="E17" t="str">
            <v>Other</v>
          </cell>
          <cell r="F17" t="str">
            <v>Develop a schedule for the inspection of all Reinhausen tapchangers with greater than 300,000 operations (500,000 operations for transformers loaded between 30%  and 50% of rating)</v>
          </cell>
          <cell r="G17" t="str">
            <v>O</v>
          </cell>
          <cell r="H17" t="str">
            <v>I</v>
          </cell>
          <cell r="I17">
            <v>2002</v>
          </cell>
          <cell r="J17" t="str">
            <v>SSE</v>
          </cell>
          <cell r="K17">
            <v>38322</v>
          </cell>
          <cell r="L17" t="str">
            <v>If it hasn't been done need to renew target date.  Also need to split strategy it List and Maintenance Actions</v>
          </cell>
          <cell r="M17">
            <v>2</v>
          </cell>
          <cell r="N17">
            <v>2</v>
          </cell>
          <cell r="O17">
            <v>10</v>
          </cell>
          <cell r="P17">
            <v>10</v>
          </cell>
          <cell r="Q17">
            <v>3</v>
          </cell>
        </row>
        <row r="18">
          <cell r="B18">
            <v>6.2</v>
          </cell>
          <cell r="C18" t="str">
            <v>Transformers</v>
          </cell>
          <cell r="D18" t="str">
            <v>Ageing of On Load Tapchangers</v>
          </cell>
          <cell r="E18" t="str">
            <v>Other</v>
          </cell>
          <cell r="F18" t="str">
            <v>Inspect Reinhausen type diverters in conjunction with suitably trained persons as per operational schedule</v>
          </cell>
          <cell r="G18" t="str">
            <v>O</v>
          </cell>
          <cell r="H18" t="str">
            <v>I</v>
          </cell>
          <cell r="I18">
            <v>2002</v>
          </cell>
          <cell r="J18" t="str">
            <v>Asset Managers</v>
          </cell>
          <cell r="K18">
            <v>38533</v>
          </cell>
          <cell r="M18">
            <v>2</v>
          </cell>
          <cell r="N18">
            <v>2</v>
          </cell>
          <cell r="O18">
            <v>10</v>
          </cell>
          <cell r="P18">
            <v>10</v>
          </cell>
          <cell r="Q18">
            <v>3</v>
          </cell>
        </row>
        <row r="19">
          <cell r="B19">
            <v>6.3</v>
          </cell>
          <cell r="C19" t="str">
            <v>Transformers</v>
          </cell>
          <cell r="D19" t="str">
            <v>Ageing of On Load Tapchangers</v>
          </cell>
          <cell r="E19" t="str">
            <v>Replacement</v>
          </cell>
          <cell r="F19" t="str">
            <v>Replace Reinhausen diverter switches dependent on assessment</v>
          </cell>
          <cell r="G19" t="str">
            <v>C</v>
          </cell>
          <cell r="H19" t="str">
            <v>C</v>
          </cell>
          <cell r="I19">
            <v>1998</v>
          </cell>
          <cell r="J19" t="str">
            <v>Asset Managers</v>
          </cell>
          <cell r="K19" t="str">
            <v>To be determined by investigation</v>
          </cell>
          <cell r="L19" t="str">
            <v>This strategy will need to be defined better so it can be costed.</v>
          </cell>
          <cell r="M19">
            <v>2</v>
          </cell>
          <cell r="N19">
            <v>2</v>
          </cell>
          <cell r="O19">
            <v>10</v>
          </cell>
          <cell r="P19">
            <v>10</v>
          </cell>
          <cell r="Q19">
            <v>3</v>
          </cell>
        </row>
        <row r="20">
          <cell r="B20">
            <v>7</v>
          </cell>
          <cell r="C20" t="str">
            <v>Transformers</v>
          </cell>
          <cell r="D20" t="str">
            <v>Ageing of On Load Tapchangers</v>
          </cell>
          <cell r="E20" t="str">
            <v>Other</v>
          </cell>
          <cell r="F20" t="str">
            <v>Identify F&amp;D Type diverters where there is no mechanical stop</v>
          </cell>
          <cell r="G20" t="str">
            <v>O</v>
          </cell>
          <cell r="H20" t="str">
            <v>I</v>
          </cell>
          <cell r="I20">
            <v>2003</v>
          </cell>
          <cell r="J20" t="str">
            <v>Asset Managers</v>
          </cell>
          <cell r="L20" t="str">
            <v xml:space="preserve">This strategy needs to be split into I &amp; M and target date added to I </v>
          </cell>
          <cell r="M20">
            <v>2</v>
          </cell>
          <cell r="N20">
            <v>2</v>
          </cell>
          <cell r="O20">
            <v>10</v>
          </cell>
          <cell r="P20">
            <v>10</v>
          </cell>
          <cell r="Q20">
            <v>3</v>
          </cell>
        </row>
        <row r="21">
          <cell r="B21">
            <v>7.1</v>
          </cell>
          <cell r="C21" t="str">
            <v>Transformers</v>
          </cell>
          <cell r="D21" t="str">
            <v>Ageing of On Load Tapchangers</v>
          </cell>
          <cell r="E21" t="str">
            <v>Other</v>
          </cell>
          <cell r="F21" t="str">
            <v>Fit new end stops to F &amp; D types</v>
          </cell>
          <cell r="G21" t="str">
            <v>O</v>
          </cell>
          <cell r="H21" t="str">
            <v>M</v>
          </cell>
          <cell r="I21">
            <v>2003</v>
          </cell>
          <cell r="J21" t="str">
            <v>Asset Managers</v>
          </cell>
          <cell r="K21">
            <v>38168</v>
          </cell>
          <cell r="L21" t="str">
            <v>If not done renew target dates.</v>
          </cell>
          <cell r="M21">
            <v>2</v>
          </cell>
          <cell r="N21">
            <v>2</v>
          </cell>
          <cell r="O21">
            <v>10</v>
          </cell>
          <cell r="P21">
            <v>10</v>
          </cell>
          <cell r="Q21">
            <v>3</v>
          </cell>
        </row>
        <row r="22">
          <cell r="B22">
            <v>8</v>
          </cell>
          <cell r="C22" t="str">
            <v>Transformers</v>
          </cell>
          <cell r="D22" t="str">
            <v>Ageing of On Load Tapchangers</v>
          </cell>
          <cell r="E22" t="str">
            <v>Other</v>
          </cell>
          <cell r="F22" t="str">
            <v>Investigate comparison methods to verify alignment in tapchangers</v>
          </cell>
          <cell r="G22" t="str">
            <v>O</v>
          </cell>
          <cell r="H22" t="str">
            <v>I</v>
          </cell>
          <cell r="I22">
            <v>2003</v>
          </cell>
          <cell r="J22" t="str">
            <v>SSE</v>
          </cell>
          <cell r="K22">
            <v>38533</v>
          </cell>
          <cell r="M22">
            <v>2</v>
          </cell>
          <cell r="N22">
            <v>2</v>
          </cell>
          <cell r="O22">
            <v>10</v>
          </cell>
          <cell r="P22">
            <v>10</v>
          </cell>
          <cell r="Q22">
            <v>3</v>
          </cell>
        </row>
        <row r="23">
          <cell r="B23">
            <v>9.1</v>
          </cell>
          <cell r="C23" t="str">
            <v>Transformers</v>
          </cell>
          <cell r="D23" t="str">
            <v>Ageing of On Load Tapchangers</v>
          </cell>
          <cell r="E23" t="str">
            <v>Other</v>
          </cell>
          <cell r="F23" t="str">
            <v>Set up program of inspection and life assessment of at risk and aged tapchangers</v>
          </cell>
          <cell r="G23" t="str">
            <v>O</v>
          </cell>
          <cell r="H23" t="str">
            <v>I</v>
          </cell>
          <cell r="I23">
            <v>2003</v>
          </cell>
          <cell r="J23" t="str">
            <v>SSE</v>
          </cell>
          <cell r="K23">
            <v>37741</v>
          </cell>
          <cell r="L23" t="str">
            <v>Needs to be split into I &amp; M strategies and really needs more specific targets clarifying types of tapchangers referred to</v>
          </cell>
          <cell r="M23">
            <v>2</v>
          </cell>
          <cell r="N23">
            <v>2</v>
          </cell>
          <cell r="O23">
            <v>10</v>
          </cell>
          <cell r="P23">
            <v>10</v>
          </cell>
          <cell r="Q23">
            <v>3</v>
          </cell>
        </row>
        <row r="24">
          <cell r="B24">
            <v>9.1999999999999993</v>
          </cell>
          <cell r="C24" t="str">
            <v>Transformers</v>
          </cell>
          <cell r="D24" t="str">
            <v>Ageing of On Load Tapchangers</v>
          </cell>
          <cell r="E24" t="str">
            <v>Other</v>
          </cell>
          <cell r="F24" t="str">
            <v>Suitably trained staff to Inspect tapchangers determine life assessment</v>
          </cell>
          <cell r="G24" t="str">
            <v>O</v>
          </cell>
          <cell r="H24" t="str">
            <v>I</v>
          </cell>
          <cell r="I24">
            <v>2003</v>
          </cell>
          <cell r="J24" t="str">
            <v>Asset Managers</v>
          </cell>
          <cell r="K24">
            <v>39263</v>
          </cell>
          <cell r="M24">
            <v>2</v>
          </cell>
          <cell r="N24">
            <v>2</v>
          </cell>
          <cell r="O24">
            <v>10</v>
          </cell>
          <cell r="P24">
            <v>10</v>
          </cell>
          <cell r="Q24">
            <v>3</v>
          </cell>
        </row>
        <row r="25">
          <cell r="B25">
            <v>10</v>
          </cell>
          <cell r="C25" t="str">
            <v>Transformers</v>
          </cell>
          <cell r="D25" t="str">
            <v>Ageing of On Load Tapchangers</v>
          </cell>
          <cell r="E25" t="str">
            <v>Other</v>
          </cell>
          <cell r="F25" t="str">
            <v>Report and investigate AVR to reduce no. taps/day</v>
          </cell>
          <cell r="G25" t="str">
            <v>O</v>
          </cell>
          <cell r="H25" t="str">
            <v>I</v>
          </cell>
          <cell r="I25">
            <v>2003</v>
          </cell>
          <cell r="J25" t="str">
            <v>Asset Managers</v>
          </cell>
          <cell r="K25">
            <v>38168</v>
          </cell>
          <cell r="M25">
            <v>2</v>
          </cell>
          <cell r="N25">
            <v>2</v>
          </cell>
          <cell r="O25">
            <v>10</v>
          </cell>
          <cell r="P25">
            <v>8</v>
          </cell>
          <cell r="Q25">
            <v>3</v>
          </cell>
        </row>
        <row r="26">
          <cell r="B26">
            <v>11</v>
          </cell>
          <cell r="C26" t="str">
            <v>Transformers</v>
          </cell>
          <cell r="D26" t="str">
            <v>Bushings</v>
          </cell>
          <cell r="E26" t="str">
            <v>Replacement</v>
          </cell>
          <cell r="F26" t="str">
            <v>Replace all condenser bushings with no DDF point</v>
          </cell>
          <cell r="G26" t="str">
            <v>M</v>
          </cell>
          <cell r="H26" t="str">
            <v>R</v>
          </cell>
          <cell r="I26">
            <v>2000</v>
          </cell>
          <cell r="J26" t="str">
            <v>Asset Managers</v>
          </cell>
          <cell r="K26" t="str">
            <v xml:space="preserve"> Dec 2004</v>
          </cell>
          <cell r="L26" t="str">
            <v>Need to identify which transformers have condenser bushings with no DDF point</v>
          </cell>
          <cell r="M26">
            <v>10</v>
          </cell>
          <cell r="N26">
            <v>5</v>
          </cell>
          <cell r="O26">
            <v>10</v>
          </cell>
          <cell r="P26">
            <v>10</v>
          </cell>
          <cell r="Q26">
            <v>3</v>
          </cell>
        </row>
        <row r="27">
          <cell r="B27">
            <v>12</v>
          </cell>
          <cell r="C27" t="str">
            <v>Transformers</v>
          </cell>
          <cell r="D27" t="str">
            <v>Bushings</v>
          </cell>
          <cell r="E27" t="str">
            <v>Replacement</v>
          </cell>
          <cell r="F27" t="str">
            <v>Replace all condenser type SRBP bushings</v>
          </cell>
          <cell r="G27" t="str">
            <v>M</v>
          </cell>
          <cell r="H27" t="str">
            <v>R</v>
          </cell>
          <cell r="I27">
            <v>2003</v>
          </cell>
          <cell r="J27" t="str">
            <v>Asset Managers</v>
          </cell>
          <cell r="K27">
            <v>39629</v>
          </cell>
          <cell r="L27" t="str">
            <v>Identify bushings</v>
          </cell>
          <cell r="M27">
            <v>10</v>
          </cell>
          <cell r="N27">
            <v>5</v>
          </cell>
          <cell r="O27">
            <v>10</v>
          </cell>
          <cell r="P27">
            <v>10</v>
          </cell>
          <cell r="Q27">
            <v>3</v>
          </cell>
        </row>
        <row r="28">
          <cell r="B28">
            <v>13</v>
          </cell>
          <cell r="C28" t="str">
            <v>Transformers</v>
          </cell>
          <cell r="D28" t="str">
            <v>DGA Techniques</v>
          </cell>
          <cell r="E28" t="str">
            <v>Other</v>
          </cell>
          <cell r="F28" t="str">
            <v>Provide Specialist Training in DGA assessment techniques for selected staff</v>
          </cell>
          <cell r="G28" t="str">
            <v>O</v>
          </cell>
          <cell r="H28" t="str">
            <v>I</v>
          </cell>
          <cell r="I28">
            <v>2003</v>
          </cell>
          <cell r="J28" t="str">
            <v>SSE</v>
          </cell>
          <cell r="K28">
            <v>38322</v>
          </cell>
          <cell r="M28">
            <v>0</v>
          </cell>
          <cell r="N28">
            <v>0</v>
          </cell>
          <cell r="O28">
            <v>0</v>
          </cell>
          <cell r="P28">
            <v>8</v>
          </cell>
          <cell r="Q28">
            <v>3</v>
          </cell>
        </row>
        <row r="29">
          <cell r="B29">
            <v>13.1</v>
          </cell>
          <cell r="C29" t="str">
            <v>Transformers</v>
          </cell>
          <cell r="D29" t="str">
            <v>DGA Techniques</v>
          </cell>
          <cell r="E29" t="str">
            <v>Other</v>
          </cell>
          <cell r="F29" t="str">
            <v>Acquire DGA Assessment tools and implement supporting processes</v>
          </cell>
          <cell r="G29" t="str">
            <v>O</v>
          </cell>
          <cell r="H29" t="str">
            <v>I</v>
          </cell>
          <cell r="I29">
            <v>2003</v>
          </cell>
          <cell r="J29" t="str">
            <v>SSE</v>
          </cell>
          <cell r="K29">
            <v>38504</v>
          </cell>
          <cell r="M29">
            <v>0</v>
          </cell>
          <cell r="N29">
            <v>0</v>
          </cell>
          <cell r="O29">
            <v>0</v>
          </cell>
          <cell r="P29">
            <v>8</v>
          </cell>
          <cell r="Q29">
            <v>3</v>
          </cell>
        </row>
        <row r="30">
          <cell r="B30">
            <v>14.1</v>
          </cell>
          <cell r="C30" t="str">
            <v>Transformers</v>
          </cell>
          <cell r="D30" t="str">
            <v>Aged Transformers</v>
          </cell>
          <cell r="E30" t="str">
            <v>Other</v>
          </cell>
          <cell r="F30" t="str">
            <v>Review available DGA Data to identify transformers of concern</v>
          </cell>
          <cell r="G30" t="str">
            <v>O</v>
          </cell>
          <cell r="H30" t="str">
            <v>I</v>
          </cell>
          <cell r="I30">
            <v>2003</v>
          </cell>
          <cell r="J30" t="str">
            <v>Asset Managers</v>
          </cell>
          <cell r="K30">
            <v>38322</v>
          </cell>
          <cell r="M30">
            <v>0</v>
          </cell>
          <cell r="N30">
            <v>0</v>
          </cell>
          <cell r="O30">
            <v>0</v>
          </cell>
          <cell r="P30">
            <v>8</v>
          </cell>
          <cell r="Q30">
            <v>3</v>
          </cell>
        </row>
        <row r="31">
          <cell r="B31">
            <v>14.2</v>
          </cell>
          <cell r="C31" t="str">
            <v>Transformers</v>
          </cell>
          <cell r="D31" t="str">
            <v>Aged Transformers</v>
          </cell>
          <cell r="E31" t="str">
            <v>Other</v>
          </cell>
          <cell r="F31" t="str">
            <v>Develop an Aged transformer management policy supported by a decision making model</v>
          </cell>
          <cell r="G31" t="str">
            <v>O</v>
          </cell>
          <cell r="H31" t="str">
            <v>I</v>
          </cell>
          <cell r="I31">
            <v>2003</v>
          </cell>
          <cell r="J31" t="str">
            <v>SSE</v>
          </cell>
          <cell r="K31">
            <v>38322</v>
          </cell>
          <cell r="M31">
            <v>0</v>
          </cell>
          <cell r="N31">
            <v>0</v>
          </cell>
          <cell r="O31">
            <v>0</v>
          </cell>
          <cell r="P31">
            <v>8</v>
          </cell>
          <cell r="Q31">
            <v>3</v>
          </cell>
        </row>
        <row r="32">
          <cell r="B32">
            <v>14.3</v>
          </cell>
          <cell r="C32" t="str">
            <v>Transformers</v>
          </cell>
          <cell r="D32" t="str">
            <v>Aged Transformers</v>
          </cell>
          <cell r="E32" t="str">
            <v>Other</v>
          </cell>
          <cell r="F32" t="str">
            <v>Apply the Aged Transformer model to all transformers to prioritise at risk transformers for replacement or refurbishment</v>
          </cell>
          <cell r="G32" t="str">
            <v>O</v>
          </cell>
          <cell r="H32" t="str">
            <v>I</v>
          </cell>
          <cell r="I32">
            <v>2003</v>
          </cell>
          <cell r="J32" t="str">
            <v>Asset Managers</v>
          </cell>
          <cell r="K32">
            <v>38504</v>
          </cell>
          <cell r="M32">
            <v>0</v>
          </cell>
          <cell r="N32">
            <v>0</v>
          </cell>
          <cell r="O32">
            <v>0</v>
          </cell>
          <cell r="P32">
            <v>8</v>
          </cell>
          <cell r="Q32">
            <v>3</v>
          </cell>
        </row>
        <row r="33">
          <cell r="B33">
            <v>15</v>
          </cell>
          <cell r="C33" t="str">
            <v>Transformers</v>
          </cell>
          <cell r="D33" t="str">
            <v>Operational Recommendations</v>
          </cell>
          <cell r="E33" t="str">
            <v>Other</v>
          </cell>
          <cell r="F33" t="str">
            <v>Implement operating procedures to minimise risk of loss of supply when taking tapchangers out of service by taking transformers to new tap before switching</v>
          </cell>
          <cell r="G33" t="str">
            <v>O</v>
          </cell>
          <cell r="H33" t="str">
            <v>I</v>
          </cell>
          <cell r="I33">
            <v>2003</v>
          </cell>
          <cell r="J33" t="str">
            <v>SSE</v>
          </cell>
          <cell r="K33">
            <v>38322</v>
          </cell>
          <cell r="M33">
            <v>2</v>
          </cell>
          <cell r="N33">
            <v>2</v>
          </cell>
          <cell r="O33">
            <v>10</v>
          </cell>
          <cell r="P33">
            <v>8</v>
          </cell>
          <cell r="Q33">
            <v>3</v>
          </cell>
        </row>
        <row r="34">
          <cell r="B34">
            <v>16</v>
          </cell>
          <cell r="C34" t="str">
            <v>Circuit Breakers</v>
          </cell>
          <cell r="D34" t="str">
            <v>AEI GA 11 W8 CBs</v>
          </cell>
          <cell r="E34" t="str">
            <v>Replacement</v>
          </cell>
          <cell r="F34" t="str">
            <v>Replace all of this type</v>
          </cell>
          <cell r="G34" t="str">
            <v>C</v>
          </cell>
          <cell r="H34" t="str">
            <v>R</v>
          </cell>
          <cell r="I34">
            <v>1995</v>
          </cell>
          <cell r="J34" t="str">
            <v>Asset Managers</v>
          </cell>
          <cell r="K34" t="str">
            <v>June, 2008</v>
          </cell>
          <cell r="L34" t="str">
            <v>Strategy shouldn't identify rate of change</v>
          </cell>
          <cell r="M34">
            <v>8</v>
          </cell>
          <cell r="N34">
            <v>0</v>
          </cell>
          <cell r="O34">
            <v>10</v>
          </cell>
          <cell r="P34">
            <v>10</v>
          </cell>
        </row>
        <row r="35">
          <cell r="B35">
            <v>17</v>
          </cell>
          <cell r="C35" t="str">
            <v>Circuit Breakers</v>
          </cell>
          <cell r="D35" t="str">
            <v>132 kV (OBR30) Reyrolle CBs</v>
          </cell>
          <cell r="E35" t="str">
            <v>Replacement</v>
          </cell>
          <cell r="F35" t="str">
            <v>Replace all of this type</v>
          </cell>
          <cell r="G35" t="str">
            <v>C</v>
          </cell>
          <cell r="H35" t="str">
            <v>R</v>
          </cell>
          <cell r="I35">
            <v>1995</v>
          </cell>
          <cell r="J35" t="str">
            <v>Asset Managers</v>
          </cell>
          <cell r="K35" t="str">
            <v>June, 2004</v>
          </cell>
          <cell r="M35">
            <v>5</v>
          </cell>
          <cell r="N35">
            <v>0</v>
          </cell>
          <cell r="O35">
            <v>10</v>
          </cell>
          <cell r="P35">
            <v>10</v>
          </cell>
        </row>
        <row r="36">
          <cell r="B36">
            <v>18</v>
          </cell>
          <cell r="C36" t="str">
            <v>Circuit Breakers</v>
          </cell>
          <cell r="D36" t="str">
            <v>132 kV AEG WM5077</v>
          </cell>
          <cell r="E36" t="str">
            <v>Replacement</v>
          </cell>
          <cell r="F36" t="str">
            <v>Replace all of this type</v>
          </cell>
          <cell r="G36" t="str">
            <v>C</v>
          </cell>
          <cell r="H36" t="str">
            <v>R</v>
          </cell>
          <cell r="I36">
            <v>1995</v>
          </cell>
          <cell r="J36" t="str">
            <v>Asset Managers</v>
          </cell>
          <cell r="K36" t="str">
            <v>June, 2005</v>
          </cell>
          <cell r="M36">
            <v>0</v>
          </cell>
          <cell r="N36">
            <v>0</v>
          </cell>
          <cell r="O36">
            <v>8</v>
          </cell>
          <cell r="P36">
            <v>8</v>
          </cell>
        </row>
        <row r="37">
          <cell r="B37">
            <v>19</v>
          </cell>
          <cell r="C37" t="str">
            <v>Circuit Breakers</v>
          </cell>
          <cell r="D37" t="str">
            <v>66kV Oerlikon TOF60.6</v>
          </cell>
          <cell r="E37" t="str">
            <v>Replacement</v>
          </cell>
          <cell r="F37" t="str">
            <v>Replace all of this type</v>
          </cell>
          <cell r="G37" t="str">
            <v>C</v>
          </cell>
          <cell r="H37" t="str">
            <v>R</v>
          </cell>
          <cell r="I37">
            <v>1995</v>
          </cell>
          <cell r="J37" t="str">
            <v>Asset Managers</v>
          </cell>
          <cell r="K37">
            <v>38139</v>
          </cell>
          <cell r="M37">
            <v>0</v>
          </cell>
          <cell r="N37">
            <v>0</v>
          </cell>
          <cell r="O37">
            <v>8</v>
          </cell>
          <cell r="P37">
            <v>8</v>
          </cell>
        </row>
        <row r="38">
          <cell r="B38">
            <v>20</v>
          </cell>
          <cell r="C38" t="str">
            <v>Circuit Breakers</v>
          </cell>
          <cell r="D38" t="str">
            <v xml:space="preserve">33kV Westinghouse GC </v>
          </cell>
          <cell r="E38" t="str">
            <v>Replacement</v>
          </cell>
          <cell r="F38" t="str">
            <v>Replace if no DDF Point</v>
          </cell>
          <cell r="G38" t="str">
            <v>C</v>
          </cell>
          <cell r="H38" t="str">
            <v>R</v>
          </cell>
          <cell r="I38">
            <v>2001</v>
          </cell>
          <cell r="J38" t="str">
            <v>Asset Managers</v>
          </cell>
          <cell r="K38">
            <v>38504</v>
          </cell>
          <cell r="L38" t="str">
            <v>No completion date</v>
          </cell>
          <cell r="M38">
            <v>8</v>
          </cell>
          <cell r="N38">
            <v>2</v>
          </cell>
          <cell r="O38">
            <v>8</v>
          </cell>
          <cell r="P38">
            <v>5</v>
          </cell>
        </row>
        <row r="39">
          <cell r="B39">
            <v>20.100000000000001</v>
          </cell>
          <cell r="C39" t="str">
            <v>Circuit Breakers</v>
          </cell>
          <cell r="D39" t="str">
            <v xml:space="preserve">33kV Westinghouse GC </v>
          </cell>
          <cell r="E39" t="str">
            <v>Replacement</v>
          </cell>
          <cell r="F39" t="str">
            <v>Replace all of this type</v>
          </cell>
          <cell r="G39" t="str">
            <v>C</v>
          </cell>
          <cell r="H39" t="str">
            <v>R</v>
          </cell>
          <cell r="I39">
            <v>2004</v>
          </cell>
          <cell r="J39" t="str">
            <v>Asset Managers</v>
          </cell>
          <cell r="K39" t="str">
            <v>June, 2007</v>
          </cell>
          <cell r="M39">
            <v>5</v>
          </cell>
          <cell r="N39">
            <v>2</v>
          </cell>
          <cell r="O39">
            <v>8</v>
          </cell>
          <cell r="P39">
            <v>5</v>
          </cell>
        </row>
        <row r="40">
          <cell r="B40">
            <v>21</v>
          </cell>
          <cell r="C40" t="str">
            <v>Circuit Breakers</v>
          </cell>
          <cell r="D40" t="str">
            <v>22kv Sace</v>
          </cell>
          <cell r="E40" t="str">
            <v>Replacement</v>
          </cell>
          <cell r="F40" t="str">
            <v>Replace all of this type</v>
          </cell>
          <cell r="G40" t="str">
            <v>C</v>
          </cell>
          <cell r="H40" t="str">
            <v>R</v>
          </cell>
          <cell r="I40">
            <v>1998</v>
          </cell>
          <cell r="J40" t="str">
            <v>Asset Managers</v>
          </cell>
          <cell r="K40" t="str">
            <v>June, 2005</v>
          </cell>
          <cell r="M40">
            <v>0</v>
          </cell>
          <cell r="N40">
            <v>0</v>
          </cell>
          <cell r="O40">
            <v>8</v>
          </cell>
          <cell r="P40">
            <v>8</v>
          </cell>
        </row>
        <row r="41">
          <cell r="B41">
            <v>22</v>
          </cell>
          <cell r="C41" t="str">
            <v>Circuit Breakers</v>
          </cell>
          <cell r="D41" t="str">
            <v>132kV Galileo OCERD 150</v>
          </cell>
          <cell r="E41" t="str">
            <v>Replacement</v>
          </cell>
          <cell r="F41" t="str">
            <v>Replace all of this type</v>
          </cell>
          <cell r="G41" t="str">
            <v>C</v>
          </cell>
          <cell r="H41" t="str">
            <v>R</v>
          </cell>
          <cell r="I41">
            <v>1998</v>
          </cell>
          <cell r="J41" t="str">
            <v>Asset Managers</v>
          </cell>
          <cell r="K41" t="str">
            <v>June, 2005</v>
          </cell>
          <cell r="M41">
            <v>0</v>
          </cell>
          <cell r="N41">
            <v>10</v>
          </cell>
          <cell r="O41">
            <v>5</v>
          </cell>
          <cell r="P41">
            <v>5</v>
          </cell>
        </row>
        <row r="42">
          <cell r="B42">
            <v>23</v>
          </cell>
          <cell r="C42" t="str">
            <v>Circuit Breakers</v>
          </cell>
          <cell r="D42" t="str">
            <v>Oerlikon FS13C3.1 &amp; FR</v>
          </cell>
          <cell r="E42" t="str">
            <v>Replacement</v>
          </cell>
          <cell r="F42" t="str">
            <v>Replace all of this type</v>
          </cell>
          <cell r="G42" t="str">
            <v>C</v>
          </cell>
          <cell r="H42" t="str">
            <v>R</v>
          </cell>
          <cell r="I42">
            <v>1995</v>
          </cell>
          <cell r="J42" t="str">
            <v>Asset Managers</v>
          </cell>
          <cell r="K42" t="str">
            <v>June, 2005</v>
          </cell>
          <cell r="M42">
            <v>0</v>
          </cell>
          <cell r="N42">
            <v>0</v>
          </cell>
          <cell r="O42">
            <v>8</v>
          </cell>
          <cell r="P42">
            <v>8</v>
          </cell>
        </row>
        <row r="43">
          <cell r="B43">
            <v>24</v>
          </cell>
          <cell r="C43" t="str">
            <v>Circuit Breakers</v>
          </cell>
          <cell r="D43" t="str">
            <v xml:space="preserve">BTH 66kV </v>
          </cell>
          <cell r="E43" t="str">
            <v>Replacement</v>
          </cell>
          <cell r="F43" t="str">
            <v>Replace all of this type</v>
          </cell>
          <cell r="G43" t="str">
            <v>C</v>
          </cell>
          <cell r="H43" t="str">
            <v>R</v>
          </cell>
          <cell r="I43">
            <v>2000</v>
          </cell>
          <cell r="J43" t="str">
            <v>Asset Managers</v>
          </cell>
          <cell r="K43" t="str">
            <v>June, 2005</v>
          </cell>
          <cell r="M43">
            <v>5</v>
          </cell>
          <cell r="N43">
            <v>2</v>
          </cell>
          <cell r="O43">
            <v>8</v>
          </cell>
          <cell r="P43">
            <v>5</v>
          </cell>
        </row>
        <row r="44">
          <cell r="B44">
            <v>25</v>
          </cell>
          <cell r="C44" t="str">
            <v>Circuit Breakers</v>
          </cell>
          <cell r="D44" t="str">
            <v>Reyrolle 132kV OS</v>
          </cell>
          <cell r="E44" t="str">
            <v>Replacement</v>
          </cell>
          <cell r="F44" t="str">
            <v>Replace all of this type</v>
          </cell>
          <cell r="G44" t="str">
            <v>C</v>
          </cell>
          <cell r="H44" t="str">
            <v>R</v>
          </cell>
          <cell r="I44">
            <v>2000</v>
          </cell>
          <cell r="J44" t="str">
            <v>Asset Managers</v>
          </cell>
          <cell r="K44" t="str">
            <v>June,2005</v>
          </cell>
          <cell r="M44">
            <v>0</v>
          </cell>
          <cell r="N44">
            <v>0</v>
          </cell>
          <cell r="O44">
            <v>8</v>
          </cell>
          <cell r="P44">
            <v>8</v>
          </cell>
        </row>
        <row r="45">
          <cell r="B45">
            <v>26</v>
          </cell>
          <cell r="C45" t="str">
            <v>Circuit Breakers</v>
          </cell>
          <cell r="D45" t="str">
            <v>ASEA 132kV HKEY</v>
          </cell>
          <cell r="E45" t="str">
            <v>Replacement</v>
          </cell>
          <cell r="F45" t="str">
            <v>Replace all of this type</v>
          </cell>
          <cell r="G45" t="str">
            <v>C</v>
          </cell>
          <cell r="H45" t="str">
            <v>R</v>
          </cell>
          <cell r="I45">
            <v>2000</v>
          </cell>
          <cell r="J45" t="str">
            <v>Asset Managers</v>
          </cell>
          <cell r="K45" t="str">
            <v>June, 2011</v>
          </cell>
          <cell r="M45">
            <v>0</v>
          </cell>
          <cell r="N45">
            <v>0</v>
          </cell>
          <cell r="O45">
            <v>8</v>
          </cell>
          <cell r="P45">
            <v>8</v>
          </cell>
        </row>
        <row r="46">
          <cell r="B46">
            <v>27</v>
          </cell>
          <cell r="C46" t="str">
            <v>Circuit Breakers</v>
          </cell>
          <cell r="D46" t="str">
            <v>ASEA 66kV HKEY</v>
          </cell>
          <cell r="E46" t="str">
            <v>Replacement</v>
          </cell>
          <cell r="F46" t="str">
            <v>Replace all of this type</v>
          </cell>
          <cell r="G46" t="str">
            <v>C</v>
          </cell>
          <cell r="H46" t="str">
            <v>R</v>
          </cell>
          <cell r="I46">
            <v>2000</v>
          </cell>
          <cell r="J46" t="str">
            <v>Asset Managers</v>
          </cell>
          <cell r="K46" t="str">
            <v>June, 2007</v>
          </cell>
          <cell r="M46">
            <v>0</v>
          </cell>
          <cell r="N46">
            <v>0</v>
          </cell>
          <cell r="O46">
            <v>8</v>
          </cell>
          <cell r="P46">
            <v>8</v>
          </cell>
        </row>
        <row r="47">
          <cell r="B47">
            <v>28</v>
          </cell>
          <cell r="C47" t="str">
            <v>Circuit Breakers</v>
          </cell>
          <cell r="D47" t="str">
            <v>Brown Boveri 66kV ELF</v>
          </cell>
          <cell r="E47" t="str">
            <v>Replacement</v>
          </cell>
          <cell r="F47" t="str">
            <v>Replace all of this type</v>
          </cell>
          <cell r="G47" t="str">
            <v>C</v>
          </cell>
          <cell r="H47" t="str">
            <v>R</v>
          </cell>
          <cell r="I47">
            <v>2000</v>
          </cell>
          <cell r="J47" t="str">
            <v>Asset Managers</v>
          </cell>
          <cell r="K47" t="str">
            <v>June, 2013</v>
          </cell>
          <cell r="M47">
            <v>0</v>
          </cell>
          <cell r="N47">
            <v>0</v>
          </cell>
          <cell r="O47">
            <v>8</v>
          </cell>
          <cell r="P47">
            <v>8</v>
          </cell>
        </row>
        <row r="48">
          <cell r="B48">
            <v>29</v>
          </cell>
          <cell r="C48" t="str">
            <v>Circuit Breakers</v>
          </cell>
          <cell r="D48" t="str">
            <v>SF6 CBs</v>
          </cell>
          <cell r="E48" t="str">
            <v>Other</v>
          </cell>
          <cell r="F48" t="str">
            <v>Inspection of Nominated CBs</v>
          </cell>
          <cell r="G48" t="str">
            <v>O</v>
          </cell>
          <cell r="H48" t="str">
            <v>I</v>
          </cell>
          <cell r="I48">
            <v>2000</v>
          </cell>
          <cell r="J48" t="str">
            <v>SSE</v>
          </cell>
          <cell r="K48" t="str">
            <v>Recurrent Each April</v>
          </cell>
          <cell r="M48">
            <v>0</v>
          </cell>
          <cell r="N48">
            <v>0</v>
          </cell>
          <cell r="O48">
            <v>8</v>
          </cell>
          <cell r="P48">
            <v>0</v>
          </cell>
        </row>
        <row r="49">
          <cell r="B49">
            <v>30</v>
          </cell>
          <cell r="C49" t="str">
            <v>Circuit Breakers</v>
          </cell>
          <cell r="D49" t="str">
            <v>AEI 33kV Bulk Oil</v>
          </cell>
          <cell r="E49" t="str">
            <v>Replacement</v>
          </cell>
          <cell r="F49" t="str">
            <v>Replace all of this type</v>
          </cell>
          <cell r="G49" t="str">
            <v>C</v>
          </cell>
          <cell r="H49" t="str">
            <v>R</v>
          </cell>
          <cell r="I49">
            <v>2001</v>
          </cell>
          <cell r="J49" t="str">
            <v>Asset Managers</v>
          </cell>
          <cell r="K49">
            <v>39417</v>
          </cell>
          <cell r="M49">
            <v>5</v>
          </cell>
          <cell r="N49">
            <v>2</v>
          </cell>
          <cell r="O49">
            <v>8</v>
          </cell>
          <cell r="P49">
            <v>5</v>
          </cell>
        </row>
        <row r="50">
          <cell r="B50">
            <v>31</v>
          </cell>
          <cell r="C50" t="str">
            <v>Circuit Breakers</v>
          </cell>
          <cell r="D50" t="str">
            <v>ABB 132kV HLD</v>
          </cell>
          <cell r="E50" t="str">
            <v>Replacement</v>
          </cell>
          <cell r="F50" t="str">
            <v>Replace all of this type</v>
          </cell>
          <cell r="G50" t="str">
            <v>C</v>
          </cell>
          <cell r="H50" t="str">
            <v>R</v>
          </cell>
          <cell r="I50">
            <v>2004</v>
          </cell>
          <cell r="J50" t="str">
            <v>Asset Managers</v>
          </cell>
          <cell r="K50">
            <v>42887</v>
          </cell>
          <cell r="M50">
            <v>0</v>
          </cell>
          <cell r="N50">
            <v>0</v>
          </cell>
          <cell r="O50">
            <v>8</v>
          </cell>
          <cell r="P50">
            <v>8</v>
          </cell>
        </row>
        <row r="51">
          <cell r="B51">
            <v>32</v>
          </cell>
          <cell r="C51" t="str">
            <v>Circuit Breakers</v>
          </cell>
          <cell r="D51" t="str">
            <v>DELLE 66kV HPGE</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row>
        <row r="52">
          <cell r="B52">
            <v>33</v>
          </cell>
          <cell r="C52" t="str">
            <v>Circuit Breakers</v>
          </cell>
          <cell r="D52" t="str">
            <v>Merlin Gerin FA1</v>
          </cell>
          <cell r="E52" t="str">
            <v>Replacement</v>
          </cell>
          <cell r="F52" t="str">
            <v>Assess for Replacement Strategy</v>
          </cell>
          <cell r="G52" t="str">
            <v>O</v>
          </cell>
          <cell r="H52" t="str">
            <v>I</v>
          </cell>
          <cell r="I52">
            <v>2002</v>
          </cell>
          <cell r="J52" t="str">
            <v>SSE</v>
          </cell>
          <cell r="K52">
            <v>39052</v>
          </cell>
          <cell r="M52">
            <v>0</v>
          </cell>
          <cell r="N52">
            <v>0</v>
          </cell>
          <cell r="O52">
            <v>8</v>
          </cell>
          <cell r="P52">
            <v>8</v>
          </cell>
        </row>
        <row r="53">
          <cell r="B53">
            <v>34</v>
          </cell>
          <cell r="C53" t="str">
            <v>Circuit Breakers</v>
          </cell>
          <cell r="D53" t="str">
            <v>Merlin Gerin FA2</v>
          </cell>
          <cell r="E53" t="str">
            <v>Replacement</v>
          </cell>
          <cell r="F53" t="str">
            <v>Assess for Replacement Strategy</v>
          </cell>
          <cell r="G53" t="str">
            <v>O</v>
          </cell>
          <cell r="H53" t="str">
            <v>I</v>
          </cell>
          <cell r="I53">
            <v>2002</v>
          </cell>
          <cell r="J53" t="str">
            <v>SSE</v>
          </cell>
          <cell r="K53">
            <v>38687</v>
          </cell>
          <cell r="M53">
            <v>0</v>
          </cell>
          <cell r="N53">
            <v>0</v>
          </cell>
          <cell r="O53">
            <v>8</v>
          </cell>
          <cell r="P53">
            <v>8</v>
          </cell>
        </row>
        <row r="54">
          <cell r="B54">
            <v>35</v>
          </cell>
          <cell r="C54" t="str">
            <v>Circuit Breakers</v>
          </cell>
          <cell r="D54" t="str">
            <v>Merlin Gerin FA4</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row>
        <row r="55">
          <cell r="B55">
            <v>36</v>
          </cell>
          <cell r="C55" t="str">
            <v>Circuit Breakers</v>
          </cell>
          <cell r="D55" t="str">
            <v>Merlin Gerin PFA</v>
          </cell>
          <cell r="E55" t="str">
            <v>Replacement</v>
          </cell>
          <cell r="F55" t="str">
            <v>Assess for Replacement Strategy</v>
          </cell>
          <cell r="G55" t="str">
            <v>O</v>
          </cell>
          <cell r="H55" t="str">
            <v>I</v>
          </cell>
          <cell r="I55">
            <v>2002</v>
          </cell>
          <cell r="J55" t="str">
            <v>SSE</v>
          </cell>
          <cell r="K55">
            <v>39052</v>
          </cell>
          <cell r="M55">
            <v>0</v>
          </cell>
          <cell r="N55">
            <v>0</v>
          </cell>
          <cell r="O55">
            <v>8</v>
          </cell>
          <cell r="P55">
            <v>8</v>
          </cell>
        </row>
        <row r="56">
          <cell r="B56">
            <v>37</v>
          </cell>
          <cell r="C56" t="str">
            <v>Circuit Breakers</v>
          </cell>
          <cell r="D56" t="str">
            <v>330kv Sprecher HPF515Q6</v>
          </cell>
          <cell r="E56" t="str">
            <v>Replacement</v>
          </cell>
          <cell r="F56" t="str">
            <v>Assess for Replacement Strategy</v>
          </cell>
          <cell r="G56" t="str">
            <v>O</v>
          </cell>
          <cell r="H56" t="str">
            <v>I</v>
          </cell>
          <cell r="I56">
            <v>2002</v>
          </cell>
          <cell r="J56" t="str">
            <v>SSE</v>
          </cell>
          <cell r="K56">
            <v>38687</v>
          </cell>
          <cell r="M56">
            <v>0</v>
          </cell>
          <cell r="N56">
            <v>0</v>
          </cell>
          <cell r="O56">
            <v>8</v>
          </cell>
          <cell r="P56">
            <v>8</v>
          </cell>
        </row>
        <row r="57">
          <cell r="B57">
            <v>37.1</v>
          </cell>
          <cell r="C57" t="str">
            <v>Circuit Breakers</v>
          </cell>
          <cell r="D57" t="str">
            <v>BTH OW407</v>
          </cell>
          <cell r="E57" t="str">
            <v>Replacement</v>
          </cell>
          <cell r="F57" t="str">
            <v>Assess for Replacement Strategy</v>
          </cell>
          <cell r="G57" t="str">
            <v>O</v>
          </cell>
          <cell r="H57" t="str">
            <v>I</v>
          </cell>
          <cell r="I57">
            <v>2004</v>
          </cell>
          <cell r="J57" t="str">
            <v>SSE</v>
          </cell>
          <cell r="M57">
            <v>0</v>
          </cell>
          <cell r="N57">
            <v>0</v>
          </cell>
          <cell r="O57">
            <v>8</v>
          </cell>
          <cell r="P57">
            <v>8</v>
          </cell>
        </row>
        <row r="58">
          <cell r="B58">
            <v>37.200000000000003</v>
          </cell>
          <cell r="C58" t="str">
            <v>Circuit Breakers</v>
          </cell>
          <cell r="D58" t="str">
            <v>REYROLLE 132OS10</v>
          </cell>
          <cell r="E58" t="str">
            <v>Replacement</v>
          </cell>
          <cell r="F58" t="str">
            <v>Assess for Replacement Strategy</v>
          </cell>
          <cell r="G58" t="str">
            <v>O</v>
          </cell>
          <cell r="H58" t="str">
            <v>I</v>
          </cell>
          <cell r="I58">
            <v>2004</v>
          </cell>
          <cell r="J58" t="str">
            <v>SSE</v>
          </cell>
          <cell r="M58">
            <v>0</v>
          </cell>
          <cell r="N58">
            <v>0</v>
          </cell>
          <cell r="O58">
            <v>8</v>
          </cell>
          <cell r="P58">
            <v>8</v>
          </cell>
        </row>
        <row r="59">
          <cell r="B59">
            <v>37.299999999999997</v>
          </cell>
          <cell r="C59" t="str">
            <v>Circuit Breakers</v>
          </cell>
          <cell r="D59" t="str">
            <v>OERLIKON TOF60.6</v>
          </cell>
          <cell r="E59" t="str">
            <v>Replacement</v>
          </cell>
          <cell r="F59" t="str">
            <v>Assess for Replacement Strategy</v>
          </cell>
          <cell r="G59" t="str">
            <v>O</v>
          </cell>
          <cell r="H59" t="str">
            <v>I</v>
          </cell>
          <cell r="I59">
            <v>2004</v>
          </cell>
          <cell r="J59" t="str">
            <v>SSE</v>
          </cell>
          <cell r="M59">
            <v>0</v>
          </cell>
          <cell r="N59">
            <v>0</v>
          </cell>
          <cell r="O59">
            <v>8</v>
          </cell>
          <cell r="P59">
            <v>8</v>
          </cell>
        </row>
        <row r="60">
          <cell r="B60">
            <v>37.4</v>
          </cell>
          <cell r="C60" t="str">
            <v>Circuit Breakers</v>
          </cell>
          <cell r="D60" t="str">
            <v>WESTINGHOUSE 345GC</v>
          </cell>
          <cell r="E60" t="str">
            <v>Replacement</v>
          </cell>
          <cell r="F60" t="str">
            <v>Assess for Replacement Strategy</v>
          </cell>
          <cell r="G60" t="str">
            <v>O</v>
          </cell>
          <cell r="H60" t="str">
            <v>I</v>
          </cell>
          <cell r="I60">
            <v>2004</v>
          </cell>
          <cell r="J60" t="str">
            <v>SSE</v>
          </cell>
          <cell r="M60">
            <v>0</v>
          </cell>
          <cell r="N60">
            <v>0</v>
          </cell>
          <cell r="O60">
            <v>8</v>
          </cell>
          <cell r="P60">
            <v>8</v>
          </cell>
        </row>
        <row r="61">
          <cell r="B61">
            <v>37.5</v>
          </cell>
          <cell r="C61" t="str">
            <v>Circuit Breakers</v>
          </cell>
          <cell r="D61" t="str">
            <v>REYROLLE 132OS15</v>
          </cell>
          <cell r="E61" t="str">
            <v>Replacement</v>
          </cell>
          <cell r="F61" t="str">
            <v>Assess for Replacement Strategy</v>
          </cell>
          <cell r="G61" t="str">
            <v>O</v>
          </cell>
          <cell r="H61" t="str">
            <v>I</v>
          </cell>
          <cell r="I61">
            <v>2004</v>
          </cell>
          <cell r="J61" t="str">
            <v>SSE</v>
          </cell>
          <cell r="M61">
            <v>0</v>
          </cell>
          <cell r="N61">
            <v>0</v>
          </cell>
          <cell r="O61">
            <v>8</v>
          </cell>
          <cell r="P61">
            <v>8</v>
          </cell>
        </row>
        <row r="62">
          <cell r="B62">
            <v>37.6</v>
          </cell>
          <cell r="C62" t="str">
            <v>Circuit Breakers</v>
          </cell>
          <cell r="D62" t="str">
            <v>AEI GA11W8</v>
          </cell>
          <cell r="E62" t="str">
            <v>Replacement</v>
          </cell>
          <cell r="F62" t="str">
            <v>Assess for Replacement Strategy</v>
          </cell>
          <cell r="G62" t="str">
            <v>O</v>
          </cell>
          <cell r="H62" t="str">
            <v>I</v>
          </cell>
          <cell r="I62">
            <v>2004</v>
          </cell>
          <cell r="J62" t="str">
            <v>SSE</v>
          </cell>
          <cell r="M62">
            <v>0</v>
          </cell>
          <cell r="N62">
            <v>0</v>
          </cell>
          <cell r="O62">
            <v>8</v>
          </cell>
          <cell r="P62">
            <v>8</v>
          </cell>
        </row>
        <row r="63">
          <cell r="B63">
            <v>37.700000000000003</v>
          </cell>
          <cell r="C63" t="str">
            <v>Circuit Breakers</v>
          </cell>
          <cell r="D63" t="str">
            <v>REYROLLE 14SPH</v>
          </cell>
          <cell r="E63" t="str">
            <v>Replacement</v>
          </cell>
          <cell r="F63" t="str">
            <v>Assess for Replacement Strategy</v>
          </cell>
          <cell r="G63" t="str">
            <v>O</v>
          </cell>
          <cell r="H63" t="str">
            <v>I</v>
          </cell>
          <cell r="I63">
            <v>2004</v>
          </cell>
          <cell r="J63" t="str">
            <v>SSE</v>
          </cell>
          <cell r="M63">
            <v>0</v>
          </cell>
          <cell r="N63">
            <v>0</v>
          </cell>
          <cell r="O63">
            <v>8</v>
          </cell>
          <cell r="P63">
            <v>8</v>
          </cell>
        </row>
        <row r="64">
          <cell r="B64">
            <v>37.799999999999997</v>
          </cell>
          <cell r="C64" t="str">
            <v>Circuit Breakers</v>
          </cell>
          <cell r="D64" t="str">
            <v>REYROLLE 132OS14</v>
          </cell>
          <cell r="E64" t="str">
            <v>Replacement</v>
          </cell>
          <cell r="F64" t="str">
            <v>Assess for Replacement Strategy</v>
          </cell>
          <cell r="G64" t="str">
            <v>O</v>
          </cell>
          <cell r="H64" t="str">
            <v>I</v>
          </cell>
          <cell r="I64">
            <v>2004</v>
          </cell>
          <cell r="J64" t="str">
            <v>SSE</v>
          </cell>
          <cell r="M64">
            <v>0</v>
          </cell>
          <cell r="N64">
            <v>0</v>
          </cell>
          <cell r="O64">
            <v>8</v>
          </cell>
          <cell r="P64">
            <v>8</v>
          </cell>
        </row>
        <row r="65">
          <cell r="B65">
            <v>37.9</v>
          </cell>
          <cell r="C65" t="str">
            <v>Circuit Breakers</v>
          </cell>
          <cell r="D65" t="str">
            <v>ASEA HKEYC120/600</v>
          </cell>
          <cell r="E65" t="str">
            <v>Replacement</v>
          </cell>
          <cell r="F65" t="str">
            <v>Assess for Replacement Strategy</v>
          </cell>
          <cell r="G65" t="str">
            <v>O</v>
          </cell>
          <cell r="H65" t="str">
            <v>I</v>
          </cell>
          <cell r="I65">
            <v>2004</v>
          </cell>
          <cell r="J65" t="str">
            <v>SSE</v>
          </cell>
          <cell r="M65">
            <v>0</v>
          </cell>
          <cell r="N65">
            <v>0</v>
          </cell>
          <cell r="O65">
            <v>8</v>
          </cell>
          <cell r="P65">
            <v>8</v>
          </cell>
        </row>
        <row r="66">
          <cell r="B66">
            <v>37.909999999999997</v>
          </cell>
          <cell r="C66" t="str">
            <v>Circuit Breakers</v>
          </cell>
          <cell r="D66" t="str">
            <v>BROWN BOV. ECKS132</v>
          </cell>
          <cell r="E66" t="str">
            <v>Replacement</v>
          </cell>
          <cell r="F66" t="str">
            <v>Assess for Replacement Strategy</v>
          </cell>
          <cell r="G66" t="str">
            <v>O</v>
          </cell>
          <cell r="H66" t="str">
            <v>I</v>
          </cell>
          <cell r="I66">
            <v>2004</v>
          </cell>
          <cell r="J66" t="str">
            <v>SSE</v>
          </cell>
          <cell r="M66">
            <v>0</v>
          </cell>
          <cell r="N66">
            <v>0</v>
          </cell>
          <cell r="O66">
            <v>8</v>
          </cell>
          <cell r="P66">
            <v>8</v>
          </cell>
        </row>
        <row r="67">
          <cell r="B67">
            <v>37.92</v>
          </cell>
          <cell r="C67" t="str">
            <v>Circuit Breakers</v>
          </cell>
          <cell r="D67" t="str">
            <v>OERLIKON FR</v>
          </cell>
          <cell r="E67" t="str">
            <v>Replacement</v>
          </cell>
          <cell r="F67" t="str">
            <v>Assess for Replacement Strategy</v>
          </cell>
          <cell r="G67" t="str">
            <v>O</v>
          </cell>
          <cell r="H67" t="str">
            <v>I</v>
          </cell>
          <cell r="I67">
            <v>2004</v>
          </cell>
          <cell r="J67" t="str">
            <v>SSE</v>
          </cell>
          <cell r="M67">
            <v>0</v>
          </cell>
          <cell r="N67">
            <v>0</v>
          </cell>
          <cell r="O67">
            <v>8</v>
          </cell>
          <cell r="P67">
            <v>8</v>
          </cell>
        </row>
        <row r="68">
          <cell r="B68">
            <v>37.93</v>
          </cell>
          <cell r="C68" t="str">
            <v>Circuit Breakers</v>
          </cell>
          <cell r="D68" t="str">
            <v>SPRECHER HPF515C6FS</v>
          </cell>
          <cell r="E68" t="str">
            <v>Replacement</v>
          </cell>
          <cell r="F68" t="str">
            <v>Assess for Replacement Strategy</v>
          </cell>
          <cell r="G68" t="str">
            <v>O</v>
          </cell>
          <cell r="H68" t="str">
            <v>I</v>
          </cell>
          <cell r="I68">
            <v>2004</v>
          </cell>
          <cell r="J68" t="str">
            <v>SSE</v>
          </cell>
          <cell r="M68">
            <v>0</v>
          </cell>
          <cell r="N68">
            <v>0</v>
          </cell>
          <cell r="O68">
            <v>8</v>
          </cell>
          <cell r="P68">
            <v>8</v>
          </cell>
        </row>
        <row r="69">
          <cell r="B69">
            <v>37.94</v>
          </cell>
          <cell r="C69" t="str">
            <v>Circuit Breakers</v>
          </cell>
          <cell r="D69" t="str">
            <v>ASEA HLC72.5 1600</v>
          </cell>
          <cell r="E69" t="str">
            <v>Replacement</v>
          </cell>
          <cell r="F69" t="str">
            <v>Assess for Replacement Strategy</v>
          </cell>
          <cell r="G69" t="str">
            <v>O</v>
          </cell>
          <cell r="H69" t="str">
            <v>I</v>
          </cell>
          <cell r="I69">
            <v>2004</v>
          </cell>
          <cell r="J69" t="str">
            <v>SSE</v>
          </cell>
          <cell r="M69">
            <v>0</v>
          </cell>
          <cell r="N69">
            <v>0</v>
          </cell>
          <cell r="O69">
            <v>8</v>
          </cell>
          <cell r="P69">
            <v>8</v>
          </cell>
        </row>
        <row r="70">
          <cell r="B70">
            <v>37.950000000000003</v>
          </cell>
          <cell r="C70" t="str">
            <v>Circuit Breakers</v>
          </cell>
          <cell r="D70" t="str">
            <v>MAGRINI 38MGE1500</v>
          </cell>
          <cell r="E70" t="str">
            <v>Replacement</v>
          </cell>
          <cell r="F70" t="str">
            <v>Assess for Replacement Strategy</v>
          </cell>
          <cell r="G70" t="str">
            <v>O</v>
          </cell>
          <cell r="H70" t="str">
            <v>I</v>
          </cell>
          <cell r="I70">
            <v>2004</v>
          </cell>
          <cell r="J70" t="str">
            <v>SSE</v>
          </cell>
          <cell r="M70">
            <v>0</v>
          </cell>
          <cell r="N70">
            <v>0</v>
          </cell>
          <cell r="O70">
            <v>8</v>
          </cell>
          <cell r="P70">
            <v>8</v>
          </cell>
        </row>
        <row r="71">
          <cell r="B71">
            <v>37.96</v>
          </cell>
          <cell r="C71" t="str">
            <v>Circuit Breakers</v>
          </cell>
          <cell r="D71" t="str">
            <v>SPRECHER HPF509K</v>
          </cell>
          <cell r="E71" t="str">
            <v>Replacement</v>
          </cell>
          <cell r="F71" t="str">
            <v>Assess for Replacement Strategy</v>
          </cell>
          <cell r="G71" t="str">
            <v>O</v>
          </cell>
          <cell r="H71" t="str">
            <v>I</v>
          </cell>
          <cell r="I71">
            <v>2004</v>
          </cell>
          <cell r="J71" t="str">
            <v>SSE</v>
          </cell>
          <cell r="M71">
            <v>0</v>
          </cell>
          <cell r="N71">
            <v>0</v>
          </cell>
          <cell r="O71">
            <v>8</v>
          </cell>
          <cell r="P71">
            <v>8</v>
          </cell>
        </row>
        <row r="72">
          <cell r="B72">
            <v>37.97</v>
          </cell>
          <cell r="C72" t="str">
            <v>Circuit Breakers</v>
          </cell>
          <cell r="D72" t="str">
            <v>JOSLYN VBU-4</v>
          </cell>
          <cell r="E72" t="str">
            <v>Replacement</v>
          </cell>
          <cell r="F72" t="str">
            <v>Assess for Replacement Strategy</v>
          </cell>
          <cell r="G72" t="str">
            <v>O</v>
          </cell>
          <cell r="H72" t="str">
            <v>I</v>
          </cell>
          <cell r="I72">
            <v>2004</v>
          </cell>
          <cell r="J72" t="str">
            <v>SSE</v>
          </cell>
          <cell r="M72">
            <v>0</v>
          </cell>
          <cell r="N72">
            <v>0</v>
          </cell>
          <cell r="O72">
            <v>8</v>
          </cell>
          <cell r="P72">
            <v>8</v>
          </cell>
        </row>
        <row r="73">
          <cell r="B73">
            <v>38</v>
          </cell>
          <cell r="C73" t="str">
            <v>Instrument Transformers</v>
          </cell>
          <cell r="D73" t="str">
            <v>Its that cannot be sampled</v>
          </cell>
          <cell r="E73" t="str">
            <v>Replacement</v>
          </cell>
          <cell r="F73" t="str">
            <v>Replace all instrument transformers that cannot be sampled to meet the requirements of the maintenance policy</v>
          </cell>
          <cell r="G73" t="str">
            <v>CAP</v>
          </cell>
          <cell r="H73" t="str">
            <v>R</v>
          </cell>
          <cell r="I73">
            <v>1994</v>
          </cell>
          <cell r="J73" t="str">
            <v>Asset Managers</v>
          </cell>
          <cell r="K73" t="str">
            <v xml:space="preserve"> dec2008</v>
          </cell>
          <cell r="M73">
            <v>8</v>
          </cell>
          <cell r="N73">
            <v>5</v>
          </cell>
          <cell r="O73">
            <v>8</v>
          </cell>
          <cell r="P73">
            <v>5</v>
          </cell>
        </row>
        <row r="74">
          <cell r="B74">
            <v>39.1</v>
          </cell>
          <cell r="C74" t="str">
            <v>Instrument Transformers</v>
          </cell>
          <cell r="D74" t="str">
            <v>High DGA ITs - 220kV and above</v>
          </cell>
          <cell r="E74" t="str">
            <v>Replacement</v>
          </cell>
          <cell r="F74" t="str">
            <v>Assess and Replace as required</v>
          </cell>
          <cell r="G74" t="str">
            <v>CAP</v>
          </cell>
          <cell r="H74" t="str">
            <v>C</v>
          </cell>
          <cell r="I74">
            <v>1994</v>
          </cell>
          <cell r="J74" t="str">
            <v>Asset Managers</v>
          </cell>
          <cell r="K74" t="str">
            <v>Recurrent</v>
          </cell>
          <cell r="M74">
            <v>10</v>
          </cell>
          <cell r="N74">
            <v>5</v>
          </cell>
          <cell r="O74">
            <v>8</v>
          </cell>
          <cell r="P74">
            <v>5</v>
          </cell>
        </row>
        <row r="75">
          <cell r="B75">
            <v>39.200000000000003</v>
          </cell>
          <cell r="C75" t="str">
            <v>Instrument Transformers</v>
          </cell>
          <cell r="D75" t="str">
            <v>High DGA ITs - 220kV and above</v>
          </cell>
          <cell r="E75" t="str">
            <v>Replacement</v>
          </cell>
          <cell r="F75" t="str">
            <v>Make budget provision for unidentified replacements based on historical replacement rates</v>
          </cell>
          <cell r="G75" t="str">
            <v>CAP</v>
          </cell>
          <cell r="H75" t="str">
            <v>C</v>
          </cell>
          <cell r="J75" t="str">
            <v>SSE</v>
          </cell>
          <cell r="K75" t="str">
            <v>Recurrent</v>
          </cell>
          <cell r="M75">
            <v>10</v>
          </cell>
          <cell r="N75">
            <v>5</v>
          </cell>
          <cell r="O75">
            <v>8</v>
          </cell>
          <cell r="P75">
            <v>5</v>
          </cell>
        </row>
        <row r="76">
          <cell r="B76">
            <v>40.1</v>
          </cell>
          <cell r="C76" t="str">
            <v>Instrument Transformers</v>
          </cell>
          <cell r="D76" t="str">
            <v xml:space="preserve">High DGA ITs - 132kV </v>
          </cell>
          <cell r="E76" t="str">
            <v>Replacement</v>
          </cell>
          <cell r="F76" t="str">
            <v>Assess and Replace as required</v>
          </cell>
          <cell r="G76" t="str">
            <v>CAP</v>
          </cell>
          <cell r="H76" t="str">
            <v>C</v>
          </cell>
          <cell r="I76">
            <v>1994</v>
          </cell>
          <cell r="J76" t="str">
            <v>Asset Managers</v>
          </cell>
          <cell r="K76" t="str">
            <v>Recurrent</v>
          </cell>
          <cell r="M76">
            <v>10</v>
          </cell>
          <cell r="N76">
            <v>5</v>
          </cell>
          <cell r="O76">
            <v>8</v>
          </cell>
          <cell r="P76">
            <v>5</v>
          </cell>
        </row>
        <row r="77">
          <cell r="B77">
            <v>40.200000000000003</v>
          </cell>
          <cell r="C77" t="str">
            <v>Instrument Transformers</v>
          </cell>
          <cell r="D77" t="str">
            <v xml:space="preserve">High DGA ITs - 132kV </v>
          </cell>
          <cell r="E77" t="str">
            <v>Replacement</v>
          </cell>
          <cell r="F77" t="str">
            <v>Make budget provision for unidentified replacements based on historical replacement rates</v>
          </cell>
          <cell r="G77" t="str">
            <v>CAP</v>
          </cell>
          <cell r="H77" t="str">
            <v>C</v>
          </cell>
          <cell r="J77" t="str">
            <v>SSE</v>
          </cell>
          <cell r="K77" t="str">
            <v>Recurrent</v>
          </cell>
          <cell r="M77">
            <v>10</v>
          </cell>
          <cell r="N77">
            <v>5</v>
          </cell>
          <cell r="O77">
            <v>8</v>
          </cell>
          <cell r="P77">
            <v>5</v>
          </cell>
        </row>
        <row r="78">
          <cell r="B78">
            <v>41.1</v>
          </cell>
          <cell r="C78" t="str">
            <v>Instrument Transformers</v>
          </cell>
          <cell r="D78" t="str">
            <v>High DGA ITs - 66kV and below</v>
          </cell>
          <cell r="E78" t="str">
            <v>Replacement</v>
          </cell>
          <cell r="F78" t="str">
            <v>Assess and Replace as required</v>
          </cell>
          <cell r="G78" t="str">
            <v>CAP</v>
          </cell>
          <cell r="H78" t="str">
            <v>C</v>
          </cell>
          <cell r="I78">
            <v>1994</v>
          </cell>
          <cell r="J78" t="str">
            <v>Asset Managers</v>
          </cell>
          <cell r="K78" t="str">
            <v>Recurrent</v>
          </cell>
          <cell r="M78">
            <v>10</v>
          </cell>
          <cell r="N78">
            <v>5</v>
          </cell>
          <cell r="O78">
            <v>8</v>
          </cell>
          <cell r="P78">
            <v>5</v>
          </cell>
        </row>
        <row r="79">
          <cell r="B79">
            <v>41.2</v>
          </cell>
          <cell r="C79" t="str">
            <v>Instrument Transformers</v>
          </cell>
          <cell r="D79" t="str">
            <v>High DGA ITs - 66kV and below</v>
          </cell>
          <cell r="E79" t="str">
            <v>Replacement</v>
          </cell>
          <cell r="F79" t="str">
            <v>Make budget provision for unidentified replacements based on historical replacement rates</v>
          </cell>
          <cell r="G79" t="str">
            <v>CAP</v>
          </cell>
          <cell r="H79" t="str">
            <v>C</v>
          </cell>
          <cell r="J79" t="str">
            <v>SSE</v>
          </cell>
          <cell r="K79" t="str">
            <v>Recurrent</v>
          </cell>
          <cell r="M79">
            <v>10</v>
          </cell>
          <cell r="N79">
            <v>5</v>
          </cell>
          <cell r="O79">
            <v>8</v>
          </cell>
          <cell r="P79">
            <v>5</v>
          </cell>
        </row>
        <row r="80">
          <cell r="B80">
            <v>42.1</v>
          </cell>
          <cell r="C80" t="str">
            <v>Instrument Transformers</v>
          </cell>
          <cell r="D80" t="str">
            <v>Tyree Contract 2794 (with on-line monitoring)</v>
          </cell>
          <cell r="E80" t="str">
            <v>Other</v>
          </cell>
          <cell r="F80" t="str">
            <v>Assess effectiveness and reliability of OLM</v>
          </cell>
          <cell r="G80" t="str">
            <v>CAP</v>
          </cell>
          <cell r="H80" t="str">
            <v>I</v>
          </cell>
          <cell r="I80">
            <v>2000</v>
          </cell>
          <cell r="J80" t="str">
            <v>AM/Central, AM/Northern</v>
          </cell>
          <cell r="K80" t="str">
            <v>Recurrent</v>
          </cell>
          <cell r="M80">
            <v>8</v>
          </cell>
          <cell r="N80">
            <v>5</v>
          </cell>
          <cell r="O80">
            <v>8</v>
          </cell>
          <cell r="P80">
            <v>5</v>
          </cell>
        </row>
        <row r="81">
          <cell r="B81">
            <v>42.2</v>
          </cell>
          <cell r="C81" t="str">
            <v>Instrument Transformers</v>
          </cell>
          <cell r="D81" t="str">
            <v>Tyree Contract 2794 (without on-line monitoring)</v>
          </cell>
          <cell r="E81" t="str">
            <v>Replacement</v>
          </cell>
          <cell r="F81" t="str">
            <v>Replace all of this type without on-line monitoring</v>
          </cell>
          <cell r="G81" t="str">
            <v>CAP</v>
          </cell>
          <cell r="H81" t="str">
            <v>R</v>
          </cell>
          <cell r="I81">
            <v>2000</v>
          </cell>
          <cell r="J81" t="str">
            <v>Asset Managers</v>
          </cell>
          <cell r="M81">
            <v>8</v>
          </cell>
          <cell r="N81">
            <v>5</v>
          </cell>
          <cell r="O81">
            <v>8</v>
          </cell>
          <cell r="P81">
            <v>5</v>
          </cell>
        </row>
        <row r="82">
          <cell r="B82">
            <v>42.3</v>
          </cell>
          <cell r="C82" t="str">
            <v>Instrument Transformers</v>
          </cell>
          <cell r="D82" t="str">
            <v>Tyree Contract 2794</v>
          </cell>
          <cell r="E82" t="str">
            <v>Replacement</v>
          </cell>
          <cell r="F82" t="str">
            <v>Replace all of this type</v>
          </cell>
          <cell r="G82" t="str">
            <v>CAP</v>
          </cell>
          <cell r="H82" t="str">
            <v>R</v>
          </cell>
          <cell r="I82">
            <v>2005</v>
          </cell>
          <cell r="J82" t="str">
            <v>Asset Managers</v>
          </cell>
          <cell r="K82">
            <v>2010</v>
          </cell>
          <cell r="L82" t="str">
            <v>80% certain</v>
          </cell>
          <cell r="M82">
            <v>8</v>
          </cell>
          <cell r="N82">
            <v>5</v>
          </cell>
          <cell r="O82">
            <v>8</v>
          </cell>
          <cell r="P82">
            <v>5</v>
          </cell>
        </row>
        <row r="83">
          <cell r="B83">
            <v>43.1</v>
          </cell>
          <cell r="C83" t="str">
            <v>Instrument Transformers</v>
          </cell>
          <cell r="D83" t="str">
            <v>Tyree Contract 3113 (without OLM)</v>
          </cell>
          <cell r="E83" t="str">
            <v>Other</v>
          </cell>
          <cell r="F83" t="str">
            <v>Carry out 6-monthly oil sampling</v>
          </cell>
          <cell r="G83" t="str">
            <v>CAP</v>
          </cell>
          <cell r="H83" t="str">
            <v>M</v>
          </cell>
          <cell r="I83">
            <v>2000</v>
          </cell>
          <cell r="J83" t="str">
            <v>Asset Managers</v>
          </cell>
          <cell r="K83" t="str">
            <v>Ongoing</v>
          </cell>
          <cell r="M83">
            <v>8</v>
          </cell>
          <cell r="N83">
            <v>5</v>
          </cell>
          <cell r="O83">
            <v>8</v>
          </cell>
          <cell r="P83">
            <v>5</v>
          </cell>
        </row>
        <row r="84">
          <cell r="B84">
            <v>43.2</v>
          </cell>
          <cell r="C84" t="str">
            <v>Instrument Transformers</v>
          </cell>
          <cell r="D84" t="str">
            <v>Tyree Contract 3113 (without OLM)</v>
          </cell>
          <cell r="E84" t="str">
            <v>Replacement</v>
          </cell>
          <cell r="F84" t="str">
            <v>Replace</v>
          </cell>
          <cell r="G84" t="str">
            <v>CAP</v>
          </cell>
          <cell r="H84" t="str">
            <v>R</v>
          </cell>
          <cell r="I84">
            <v>2000</v>
          </cell>
          <cell r="J84" t="str">
            <v>Asset Managers</v>
          </cell>
          <cell r="K84">
            <v>38139</v>
          </cell>
          <cell r="M84">
            <v>8</v>
          </cell>
          <cell r="N84">
            <v>5</v>
          </cell>
          <cell r="O84">
            <v>8</v>
          </cell>
          <cell r="P84">
            <v>5</v>
          </cell>
        </row>
        <row r="85">
          <cell r="B85">
            <v>43.3</v>
          </cell>
          <cell r="C85" t="str">
            <v>Instrument Transformers</v>
          </cell>
          <cell r="D85" t="str">
            <v>Tyree Contract 3113 (with OLM)</v>
          </cell>
          <cell r="E85" t="str">
            <v>Other</v>
          </cell>
          <cell r="F85" t="str">
            <v>Assess effectiveness and reliability of OLM</v>
          </cell>
          <cell r="G85" t="str">
            <v>CAP</v>
          </cell>
          <cell r="H85" t="str">
            <v>I</v>
          </cell>
          <cell r="I85">
            <v>2000</v>
          </cell>
          <cell r="J85" t="str">
            <v>AM/Central</v>
          </cell>
          <cell r="M85">
            <v>8</v>
          </cell>
          <cell r="N85">
            <v>5</v>
          </cell>
          <cell r="O85">
            <v>8</v>
          </cell>
          <cell r="P85">
            <v>5</v>
          </cell>
        </row>
        <row r="86">
          <cell r="B86">
            <v>43.4</v>
          </cell>
          <cell r="C86" t="str">
            <v>Instrument Transformers</v>
          </cell>
          <cell r="D86" t="str">
            <v>Tyree Contract 3113 (with OLM)</v>
          </cell>
          <cell r="E86" t="str">
            <v>Other</v>
          </cell>
          <cell r="F86" t="str">
            <v>Annual DGA testing?</v>
          </cell>
          <cell r="G86" t="str">
            <v>CAP</v>
          </cell>
          <cell r="H86" t="str">
            <v>I</v>
          </cell>
          <cell r="I86">
            <v>2000</v>
          </cell>
          <cell r="J86" t="str">
            <v>AM/Central</v>
          </cell>
          <cell r="M86">
            <v>8</v>
          </cell>
          <cell r="N86">
            <v>5</v>
          </cell>
          <cell r="O86">
            <v>8</v>
          </cell>
          <cell r="P86">
            <v>5</v>
          </cell>
        </row>
        <row r="87">
          <cell r="B87">
            <v>44.1</v>
          </cell>
          <cell r="C87" t="str">
            <v>Instrument Transformers</v>
          </cell>
          <cell r="D87" t="str">
            <v>Tyree Contract 2909 (without OLM)</v>
          </cell>
          <cell r="E87" t="str">
            <v>Other</v>
          </cell>
          <cell r="F87" t="str">
            <v>Assess effectiveness and reliability of OLM</v>
          </cell>
          <cell r="G87" t="str">
            <v>CAP</v>
          </cell>
          <cell r="M87">
            <v>8</v>
          </cell>
          <cell r="N87">
            <v>5</v>
          </cell>
          <cell r="O87">
            <v>8</v>
          </cell>
          <cell r="P87">
            <v>5</v>
          </cell>
        </row>
        <row r="88">
          <cell r="B88">
            <v>44.2</v>
          </cell>
          <cell r="C88" t="str">
            <v>Instrument Transformers</v>
          </cell>
          <cell r="D88" t="str">
            <v>Tyree Contract 2909 (without OLM)</v>
          </cell>
          <cell r="E88" t="str">
            <v>Replacement</v>
          </cell>
          <cell r="F88" t="str">
            <v>Replace all of this type without on-line monitoring</v>
          </cell>
          <cell r="G88" t="str">
            <v>CAP</v>
          </cell>
          <cell r="H88" t="str">
            <v>R</v>
          </cell>
          <cell r="I88">
            <v>2001</v>
          </cell>
          <cell r="J88" t="str">
            <v>Asset Managers</v>
          </cell>
          <cell r="K88" t="str">
            <v>June, 2006</v>
          </cell>
          <cell r="M88">
            <v>8</v>
          </cell>
          <cell r="N88">
            <v>5</v>
          </cell>
          <cell r="O88">
            <v>8</v>
          </cell>
          <cell r="P88">
            <v>5</v>
          </cell>
        </row>
        <row r="89">
          <cell r="B89">
            <v>45.1</v>
          </cell>
          <cell r="C89" t="str">
            <v>Instrument Transformers</v>
          </cell>
          <cell r="D89" t="str">
            <v>ASEA CUEA (X-mas Tree) CVT</v>
          </cell>
          <cell r="E89" t="str">
            <v>Replacement</v>
          </cell>
          <cell r="F89" t="str">
            <v>Replace all of this type</v>
          </cell>
          <cell r="G89" t="str">
            <v>CAP</v>
          </cell>
          <cell r="H89" t="str">
            <v>R</v>
          </cell>
          <cell r="I89">
            <v>1995</v>
          </cell>
          <cell r="J89" t="str">
            <v>Asset Managers</v>
          </cell>
          <cell r="K89">
            <v>38504</v>
          </cell>
          <cell r="M89">
            <v>8</v>
          </cell>
          <cell r="N89">
            <v>5</v>
          </cell>
          <cell r="O89">
            <v>8</v>
          </cell>
          <cell r="P89">
            <v>8</v>
          </cell>
        </row>
        <row r="90">
          <cell r="B90">
            <v>45.2</v>
          </cell>
          <cell r="C90" t="str">
            <v>Instrument Transformers</v>
          </cell>
          <cell r="D90" t="str">
            <v>Coupling Capacitors for X-mas Tress CVTs</v>
          </cell>
          <cell r="E90" t="str">
            <v>Replacement</v>
          </cell>
          <cell r="F90" t="str">
            <v>Replace all of this type</v>
          </cell>
          <cell r="G90" t="str">
            <v>CAP</v>
          </cell>
          <cell r="H90" t="str">
            <v>R</v>
          </cell>
          <cell r="I90">
            <v>1998</v>
          </cell>
          <cell r="J90" t="str">
            <v>Asset Managers</v>
          </cell>
          <cell r="K90" t="str">
            <v>June, 2005</v>
          </cell>
          <cell r="M90">
            <v>8</v>
          </cell>
          <cell r="N90">
            <v>5</v>
          </cell>
          <cell r="O90">
            <v>8</v>
          </cell>
          <cell r="P90">
            <v>8</v>
          </cell>
        </row>
        <row r="91">
          <cell r="B91">
            <v>46</v>
          </cell>
          <cell r="C91" t="str">
            <v>Instrument Transformers</v>
          </cell>
          <cell r="D91" t="str">
            <v>Under rated NUB CTs for in capacitor banks</v>
          </cell>
          <cell r="E91" t="str">
            <v>Replacement</v>
          </cell>
          <cell r="F91" t="str">
            <v>Replace with fully rated CT</v>
          </cell>
          <cell r="G91" t="str">
            <v>CAP</v>
          </cell>
          <cell r="H91" t="str">
            <v>R</v>
          </cell>
          <cell r="I91">
            <v>1995</v>
          </cell>
          <cell r="J91" t="str">
            <v>Asset Managers</v>
          </cell>
          <cell r="K91">
            <v>38504</v>
          </cell>
          <cell r="L91" t="str">
            <v>Not defined</v>
          </cell>
          <cell r="M91">
            <v>8</v>
          </cell>
          <cell r="N91">
            <v>2</v>
          </cell>
          <cell r="O91">
            <v>8</v>
          </cell>
          <cell r="P91">
            <v>0</v>
          </cell>
        </row>
        <row r="92">
          <cell r="B92">
            <v>47</v>
          </cell>
          <cell r="C92" t="str">
            <v>Other Equipment</v>
          </cell>
          <cell r="D92" t="str">
            <v>Provide alternate auxiliary supply to Avon SS</v>
          </cell>
          <cell r="E92" t="str">
            <v>Replacement</v>
          </cell>
          <cell r="F92" t="str">
            <v>Install power rated MVTs at Avon to Provide auxiliary supply</v>
          </cell>
          <cell r="G92" t="str">
            <v>CAP</v>
          </cell>
          <cell r="H92" t="str">
            <v>R</v>
          </cell>
          <cell r="I92">
            <v>2003</v>
          </cell>
          <cell r="J92" t="str">
            <v>AM/Central</v>
          </cell>
          <cell r="K92">
            <v>38504</v>
          </cell>
          <cell r="M92">
            <v>0</v>
          </cell>
          <cell r="N92">
            <v>0</v>
          </cell>
          <cell r="O92">
            <v>10</v>
          </cell>
          <cell r="P92">
            <v>8</v>
          </cell>
        </row>
        <row r="93">
          <cell r="B93">
            <v>48</v>
          </cell>
          <cell r="C93" t="str">
            <v>Ancillary Systems</v>
          </cell>
          <cell r="D93" t="str">
            <v xml:space="preserve">VT Secondary Boxes </v>
          </cell>
          <cell r="E93" t="str">
            <v>Replacement</v>
          </cell>
          <cell r="F93" t="str">
            <v>Replace De-ion CBs</v>
          </cell>
          <cell r="G93" t="str">
            <v>MOPS</v>
          </cell>
          <cell r="H93" t="str">
            <v>R</v>
          </cell>
          <cell r="I93">
            <v>2004</v>
          </cell>
          <cell r="J93" t="str">
            <v>Asset Managers</v>
          </cell>
          <cell r="K93">
            <v>38504</v>
          </cell>
          <cell r="M93">
            <v>0</v>
          </cell>
          <cell r="N93">
            <v>0</v>
          </cell>
          <cell r="O93">
            <v>5</v>
          </cell>
          <cell r="P93">
            <v>8</v>
          </cell>
        </row>
        <row r="94">
          <cell r="B94">
            <v>49</v>
          </cell>
          <cell r="C94" t="str">
            <v>Instrument Transformers</v>
          </cell>
          <cell r="D94" t="str">
            <v>Non-Standard CTs</v>
          </cell>
          <cell r="E94" t="str">
            <v>Replacement</v>
          </cell>
          <cell r="F94" t="str">
            <v>Where non-standard CTs are in service, replace if there is no reasonable contingency available</v>
          </cell>
          <cell r="G94" t="str">
            <v>CAP</v>
          </cell>
          <cell r="H94" t="str">
            <v>R</v>
          </cell>
          <cell r="I94">
            <v>1994</v>
          </cell>
          <cell r="J94" t="str">
            <v>Asset Managers</v>
          </cell>
          <cell r="K94">
            <v>38869</v>
          </cell>
          <cell r="L94" t="str">
            <v>Not defined, split</v>
          </cell>
          <cell r="M94">
            <v>0</v>
          </cell>
          <cell r="N94">
            <v>0</v>
          </cell>
          <cell r="O94">
            <v>8</v>
          </cell>
          <cell r="P94">
            <v>5</v>
          </cell>
        </row>
        <row r="95">
          <cell r="B95">
            <v>50</v>
          </cell>
          <cell r="C95" t="str">
            <v>DC Systems</v>
          </cell>
          <cell r="D95" t="str">
            <v>Substation Batteries - 50V</v>
          </cell>
          <cell r="E95" t="str">
            <v>Replacement</v>
          </cell>
          <cell r="F95" t="str">
            <v>Monitor and replace as required</v>
          </cell>
          <cell r="G95" t="str">
            <v>CAP</v>
          </cell>
          <cell r="H95" t="str">
            <v>C</v>
          </cell>
          <cell r="I95">
            <v>1994</v>
          </cell>
          <cell r="J95" t="str">
            <v>Asset Managers</v>
          </cell>
          <cell r="K95" t="str">
            <v>Recurrent</v>
          </cell>
          <cell r="M95">
            <v>0</v>
          </cell>
          <cell r="N95">
            <v>0</v>
          </cell>
          <cell r="O95">
            <v>10</v>
          </cell>
          <cell r="P95">
            <v>2</v>
          </cell>
        </row>
        <row r="96">
          <cell r="B96">
            <v>51</v>
          </cell>
          <cell r="C96" t="str">
            <v>DC Systems</v>
          </cell>
          <cell r="D96" t="str">
            <v>Substation Batteries - 110V</v>
          </cell>
          <cell r="E96" t="str">
            <v>Replacement</v>
          </cell>
          <cell r="F96" t="str">
            <v>Monitor and replace as required</v>
          </cell>
          <cell r="G96" t="str">
            <v>CAP</v>
          </cell>
          <cell r="H96" t="str">
            <v>C</v>
          </cell>
          <cell r="I96">
            <v>1994</v>
          </cell>
          <cell r="J96" t="str">
            <v>Asset Managers</v>
          </cell>
          <cell r="K96" t="str">
            <v>Recurrent</v>
          </cell>
          <cell r="M96">
            <v>0</v>
          </cell>
          <cell r="N96">
            <v>0</v>
          </cell>
          <cell r="O96">
            <v>8</v>
          </cell>
          <cell r="P96">
            <v>2</v>
          </cell>
        </row>
        <row r="97">
          <cell r="B97">
            <v>52</v>
          </cell>
          <cell r="C97" t="str">
            <v>DC Systems</v>
          </cell>
          <cell r="D97" t="str">
            <v>Substation Batteries - 240V</v>
          </cell>
          <cell r="E97" t="str">
            <v>Replacement</v>
          </cell>
          <cell r="F97" t="str">
            <v>Monitor and replace as required</v>
          </cell>
          <cell r="G97" t="str">
            <v>CAP</v>
          </cell>
          <cell r="H97" t="str">
            <v>C</v>
          </cell>
          <cell r="J97" t="str">
            <v>Asset Managers</v>
          </cell>
          <cell r="K97" t="str">
            <v>Recurrent</v>
          </cell>
          <cell r="M97">
            <v>0</v>
          </cell>
          <cell r="N97">
            <v>0</v>
          </cell>
          <cell r="O97">
            <v>8</v>
          </cell>
          <cell r="P97">
            <v>2</v>
          </cell>
        </row>
        <row r="98">
          <cell r="B98">
            <v>53</v>
          </cell>
          <cell r="C98" t="str">
            <v>DC Systems</v>
          </cell>
          <cell r="D98" t="str">
            <v>Substation Battery chargers - 50V</v>
          </cell>
          <cell r="E98" t="str">
            <v>Replacement</v>
          </cell>
          <cell r="F98" t="str">
            <v>Monitor and replace as required</v>
          </cell>
          <cell r="G98" t="str">
            <v>CAP</v>
          </cell>
          <cell r="H98" t="str">
            <v>C</v>
          </cell>
          <cell r="I98">
            <v>1998</v>
          </cell>
          <cell r="J98" t="str">
            <v>Asset Managers</v>
          </cell>
          <cell r="K98" t="str">
            <v>Recurrent</v>
          </cell>
          <cell r="M98">
            <v>0</v>
          </cell>
          <cell r="N98">
            <v>0</v>
          </cell>
          <cell r="O98">
            <v>8</v>
          </cell>
          <cell r="P98">
            <v>2</v>
          </cell>
        </row>
        <row r="99">
          <cell r="B99">
            <v>54</v>
          </cell>
          <cell r="C99" t="str">
            <v>DC Systems</v>
          </cell>
          <cell r="D99" t="str">
            <v>Substation Battery chargers - 110V</v>
          </cell>
          <cell r="E99" t="str">
            <v>Replacement</v>
          </cell>
          <cell r="F99" t="str">
            <v>Monitor and replace as required</v>
          </cell>
          <cell r="G99" t="str">
            <v>CAP</v>
          </cell>
          <cell r="H99" t="str">
            <v>C</v>
          </cell>
          <cell r="I99">
            <v>1998</v>
          </cell>
          <cell r="J99" t="str">
            <v>Asset Managers</v>
          </cell>
          <cell r="K99" t="str">
            <v>Recurrent</v>
          </cell>
          <cell r="M99">
            <v>0</v>
          </cell>
          <cell r="N99">
            <v>0</v>
          </cell>
          <cell r="O99">
            <v>8</v>
          </cell>
          <cell r="P99">
            <v>2</v>
          </cell>
        </row>
        <row r="100">
          <cell r="B100">
            <v>55</v>
          </cell>
          <cell r="C100" t="str">
            <v>DC Systems</v>
          </cell>
          <cell r="D100" t="str">
            <v>Substation Battery chargers - 240V</v>
          </cell>
          <cell r="E100" t="str">
            <v>Replacement</v>
          </cell>
          <cell r="F100" t="str">
            <v>Monitor and replace as required</v>
          </cell>
          <cell r="G100" t="str">
            <v>CAP</v>
          </cell>
          <cell r="H100" t="str">
            <v>C</v>
          </cell>
          <cell r="J100" t="str">
            <v>Asset Managers</v>
          </cell>
          <cell r="K100" t="str">
            <v>Recurrent</v>
          </cell>
          <cell r="M100">
            <v>0</v>
          </cell>
          <cell r="N100">
            <v>0</v>
          </cell>
          <cell r="O100">
            <v>8</v>
          </cell>
          <cell r="P100">
            <v>2</v>
          </cell>
        </row>
        <row r="101">
          <cell r="B101">
            <v>56</v>
          </cell>
          <cell r="C101" t="str">
            <v>Disconnectors and Earth Switches</v>
          </cell>
          <cell r="D101" t="str">
            <v>220kV and above</v>
          </cell>
          <cell r="E101" t="str">
            <v>Replacement</v>
          </cell>
          <cell r="F101" t="str">
            <v>Monitor and replace as required</v>
          </cell>
          <cell r="G101" t="str">
            <v>CAP</v>
          </cell>
          <cell r="H101" t="str">
            <v>C</v>
          </cell>
          <cell r="I101">
            <v>1997</v>
          </cell>
          <cell r="J101" t="str">
            <v>Asset Managers</v>
          </cell>
          <cell r="K101" t="str">
            <v>Recurrent</v>
          </cell>
          <cell r="M101">
            <v>5</v>
          </cell>
          <cell r="N101">
            <v>0</v>
          </cell>
          <cell r="O101">
            <v>10</v>
          </cell>
          <cell r="P101">
            <v>5</v>
          </cell>
        </row>
        <row r="102">
          <cell r="B102">
            <v>57</v>
          </cell>
          <cell r="C102" t="str">
            <v>Disconnectors and Earth Switches</v>
          </cell>
          <cell r="D102" t="str">
            <v>132kV</v>
          </cell>
          <cell r="E102" t="str">
            <v>Replacement</v>
          </cell>
          <cell r="F102" t="str">
            <v>Monitor and replace as required</v>
          </cell>
          <cell r="G102" t="str">
            <v>CAP</v>
          </cell>
          <cell r="H102" t="str">
            <v>C</v>
          </cell>
          <cell r="I102">
            <v>1997</v>
          </cell>
          <cell r="J102" t="str">
            <v>Asset Managers</v>
          </cell>
          <cell r="K102" t="str">
            <v>Recurrent</v>
          </cell>
          <cell r="M102">
            <v>5</v>
          </cell>
          <cell r="N102">
            <v>0</v>
          </cell>
          <cell r="O102">
            <v>10</v>
          </cell>
          <cell r="P102">
            <v>5</v>
          </cell>
        </row>
        <row r="103">
          <cell r="B103">
            <v>58</v>
          </cell>
          <cell r="C103" t="str">
            <v>Disconnectors and Earth Switches</v>
          </cell>
          <cell r="D103" t="str">
            <v>66kV and below</v>
          </cell>
          <cell r="E103" t="str">
            <v>Replacement</v>
          </cell>
          <cell r="F103" t="str">
            <v>Monitor and replace as required</v>
          </cell>
          <cell r="G103" t="str">
            <v>CAP</v>
          </cell>
          <cell r="H103" t="str">
            <v>C</v>
          </cell>
          <cell r="I103">
            <v>1997</v>
          </cell>
          <cell r="J103" t="str">
            <v>Asset Managers</v>
          </cell>
          <cell r="K103" t="str">
            <v>Recurrent</v>
          </cell>
          <cell r="M103">
            <v>5</v>
          </cell>
          <cell r="N103">
            <v>0</v>
          </cell>
          <cell r="O103">
            <v>10</v>
          </cell>
          <cell r="P103">
            <v>5</v>
          </cell>
        </row>
        <row r="104">
          <cell r="B104">
            <v>59</v>
          </cell>
          <cell r="C104" t="str">
            <v>GIS</v>
          </cell>
          <cell r="D104" t="str">
            <v>Beaconsfield</v>
          </cell>
          <cell r="E104" t="str">
            <v>Other</v>
          </cell>
          <cell r="F104" t="str">
            <v>Review options beyond 2006</v>
          </cell>
          <cell r="G104" t="str">
            <v>Ops</v>
          </cell>
          <cell r="H104" t="str">
            <v>I</v>
          </cell>
          <cell r="I104">
            <v>2003</v>
          </cell>
          <cell r="J104" t="str">
            <v>M/AP</v>
          </cell>
          <cell r="K104">
            <v>38687</v>
          </cell>
          <cell r="M104">
            <v>0</v>
          </cell>
          <cell r="N104">
            <v>0</v>
          </cell>
          <cell r="O104">
            <v>8</v>
          </cell>
          <cell r="P104">
            <v>10</v>
          </cell>
        </row>
        <row r="105">
          <cell r="B105">
            <v>60</v>
          </cell>
          <cell r="C105" t="str">
            <v>GIS</v>
          </cell>
          <cell r="D105" t="str">
            <v>Beaconsfield</v>
          </cell>
          <cell r="E105" t="str">
            <v>Replacement</v>
          </cell>
          <cell r="F105" t="str">
            <v>Install conventional CB on No.1 Reactor</v>
          </cell>
          <cell r="G105" t="str">
            <v>CAP</v>
          </cell>
          <cell r="H105" t="str">
            <v>R</v>
          </cell>
          <cell r="I105">
            <v>2004</v>
          </cell>
          <cell r="J105" t="str">
            <v>AM/Central</v>
          </cell>
          <cell r="K105">
            <v>38504</v>
          </cell>
          <cell r="M105">
            <v>0</v>
          </cell>
          <cell r="N105">
            <v>2</v>
          </cell>
          <cell r="O105">
            <v>10</v>
          </cell>
          <cell r="P105">
            <v>10</v>
          </cell>
        </row>
        <row r="106">
          <cell r="B106">
            <v>61</v>
          </cell>
          <cell r="C106" t="str">
            <v>Environment</v>
          </cell>
          <cell r="D106" t="str">
            <v>PCB Disposal</v>
          </cell>
          <cell r="E106" t="str">
            <v>Replacement</v>
          </cell>
          <cell r="F106" t="str">
            <v>Remove all scheduled PCB contaminated from in-service equipment</v>
          </cell>
          <cell r="G106" t="str">
            <v>CAP</v>
          </cell>
          <cell r="H106" t="str">
            <v>R</v>
          </cell>
          <cell r="I106">
            <v>2003</v>
          </cell>
          <cell r="J106" t="str">
            <v>Asset Managers</v>
          </cell>
          <cell r="K106">
            <v>40179</v>
          </cell>
          <cell r="M106">
            <v>2</v>
          </cell>
          <cell r="N106">
            <v>10</v>
          </cell>
          <cell r="O106">
            <v>0</v>
          </cell>
          <cell r="P106">
            <v>8</v>
          </cell>
        </row>
        <row r="107">
          <cell r="B107">
            <v>62</v>
          </cell>
          <cell r="C107" t="str">
            <v>Surge Diverters</v>
          </cell>
          <cell r="D107" t="str">
            <v>Gapped Type (pre 1965) - 220kV and above</v>
          </cell>
          <cell r="E107" t="str">
            <v>Replacement</v>
          </cell>
          <cell r="F107" t="str">
            <v>Replace</v>
          </cell>
          <cell r="G107" t="str">
            <v>MOPS</v>
          </cell>
          <cell r="H107" t="str">
            <v>R</v>
          </cell>
          <cell r="I107">
            <v>2000</v>
          </cell>
          <cell r="J107" t="str">
            <v>Asset Managers</v>
          </cell>
          <cell r="K107" t="str">
            <v>June, 2005</v>
          </cell>
          <cell r="M107">
            <v>8</v>
          </cell>
          <cell r="N107">
            <v>0</v>
          </cell>
          <cell r="O107">
            <v>8</v>
          </cell>
          <cell r="P107">
            <v>0</v>
          </cell>
        </row>
        <row r="108">
          <cell r="B108">
            <v>63</v>
          </cell>
          <cell r="C108" t="str">
            <v>Surge Diverters</v>
          </cell>
          <cell r="D108" t="str">
            <v>Gapped Type (pre 1965) - 132kV</v>
          </cell>
          <cell r="E108" t="str">
            <v>Replacement</v>
          </cell>
          <cell r="F108" t="str">
            <v>Replace</v>
          </cell>
          <cell r="G108" t="str">
            <v>MOPS</v>
          </cell>
          <cell r="H108" t="str">
            <v>R</v>
          </cell>
          <cell r="I108">
            <v>2000</v>
          </cell>
          <cell r="J108" t="str">
            <v>Asset Managers</v>
          </cell>
          <cell r="K108" t="str">
            <v>June, 2005</v>
          </cell>
          <cell r="M108">
            <v>8</v>
          </cell>
          <cell r="N108">
            <v>0</v>
          </cell>
          <cell r="O108">
            <v>8</v>
          </cell>
          <cell r="P108">
            <v>0</v>
          </cell>
        </row>
        <row r="109">
          <cell r="B109">
            <v>64</v>
          </cell>
          <cell r="C109" t="str">
            <v>Surge Diverters</v>
          </cell>
          <cell r="D109" t="str">
            <v>Gapped Type (pre 1965) - 66kV</v>
          </cell>
          <cell r="E109" t="str">
            <v>Replacement</v>
          </cell>
          <cell r="F109" t="str">
            <v>Replace</v>
          </cell>
          <cell r="G109" t="str">
            <v>MOPS</v>
          </cell>
          <cell r="H109" t="str">
            <v>R</v>
          </cell>
          <cell r="I109">
            <v>2000</v>
          </cell>
          <cell r="J109" t="str">
            <v>Asset Managers</v>
          </cell>
          <cell r="K109" t="str">
            <v>June, 2005</v>
          </cell>
          <cell r="M109">
            <v>8</v>
          </cell>
          <cell r="N109">
            <v>0</v>
          </cell>
          <cell r="O109">
            <v>8</v>
          </cell>
          <cell r="P109">
            <v>0</v>
          </cell>
        </row>
        <row r="110">
          <cell r="B110">
            <v>65</v>
          </cell>
          <cell r="C110" t="str">
            <v>Surge Diverters</v>
          </cell>
          <cell r="D110" t="str">
            <v>Gapped Type (post 1965) - 220kV and above</v>
          </cell>
          <cell r="E110" t="str">
            <v>Replacement</v>
          </cell>
          <cell r="F110" t="str">
            <v>Replace</v>
          </cell>
          <cell r="G110" t="str">
            <v>MOPS</v>
          </cell>
          <cell r="H110" t="str">
            <v>R</v>
          </cell>
          <cell r="I110">
            <v>2002</v>
          </cell>
          <cell r="J110" t="str">
            <v>Asset Managers</v>
          </cell>
          <cell r="K110">
            <v>40330</v>
          </cell>
          <cell r="M110">
            <v>8</v>
          </cell>
          <cell r="N110">
            <v>0</v>
          </cell>
          <cell r="O110">
            <v>8</v>
          </cell>
          <cell r="P110">
            <v>0</v>
          </cell>
        </row>
        <row r="111">
          <cell r="B111">
            <v>66</v>
          </cell>
          <cell r="C111" t="str">
            <v>Surge Diverters</v>
          </cell>
          <cell r="D111" t="str">
            <v>Gapped Type (post 1965) - 132kV</v>
          </cell>
          <cell r="E111" t="str">
            <v>Replacement</v>
          </cell>
          <cell r="F111" t="str">
            <v>Replace</v>
          </cell>
          <cell r="G111" t="str">
            <v>MOPS</v>
          </cell>
          <cell r="H111" t="str">
            <v>R</v>
          </cell>
          <cell r="I111">
            <v>2002</v>
          </cell>
          <cell r="J111" t="str">
            <v>Asset Managers</v>
          </cell>
          <cell r="K111">
            <v>40330</v>
          </cell>
          <cell r="M111">
            <v>8</v>
          </cell>
          <cell r="N111">
            <v>0</v>
          </cell>
          <cell r="O111">
            <v>8</v>
          </cell>
          <cell r="P111">
            <v>0</v>
          </cell>
        </row>
        <row r="112">
          <cell r="B112">
            <v>67</v>
          </cell>
          <cell r="C112" t="str">
            <v>Surge Diverters</v>
          </cell>
          <cell r="D112" t="str">
            <v>Gapped Type (post 1965) - 66kV and below</v>
          </cell>
          <cell r="E112" t="str">
            <v>Replacement</v>
          </cell>
          <cell r="F112" t="str">
            <v>Replace</v>
          </cell>
          <cell r="G112" t="str">
            <v>MOPS</v>
          </cell>
          <cell r="H112" t="str">
            <v>R</v>
          </cell>
          <cell r="I112">
            <v>2002</v>
          </cell>
          <cell r="J112" t="str">
            <v>Asset Managers</v>
          </cell>
          <cell r="K112">
            <v>40330</v>
          </cell>
          <cell r="M112">
            <v>8</v>
          </cell>
          <cell r="N112">
            <v>0</v>
          </cell>
          <cell r="O112">
            <v>8</v>
          </cell>
          <cell r="P112">
            <v>0</v>
          </cell>
        </row>
        <row r="113">
          <cell r="B113">
            <v>68</v>
          </cell>
          <cell r="C113" t="str">
            <v>Reactive Plant</v>
          </cell>
          <cell r="D113" t="str">
            <v>Capacitor</v>
          </cell>
          <cell r="E113" t="str">
            <v>Replacement</v>
          </cell>
          <cell r="F113" t="str">
            <v>Monitor and replace as required</v>
          </cell>
          <cell r="G113" t="str">
            <v>CAP</v>
          </cell>
          <cell r="H113" t="str">
            <v>C</v>
          </cell>
          <cell r="I113">
            <v>2000</v>
          </cell>
          <cell r="J113" t="str">
            <v>Asset Managers</v>
          </cell>
          <cell r="K113" t="str">
            <v>Recurrent</v>
          </cell>
          <cell r="M113">
            <v>2</v>
          </cell>
          <cell r="N113">
            <v>2</v>
          </cell>
          <cell r="O113">
            <v>8</v>
          </cell>
          <cell r="P113">
            <v>10</v>
          </cell>
        </row>
        <row r="114">
          <cell r="B114">
            <v>69.099999999999994</v>
          </cell>
          <cell r="C114" t="str">
            <v>Buildings</v>
          </cell>
          <cell r="D114" t="str">
            <v>Pre- 1975 Buildings</v>
          </cell>
          <cell r="E114" t="str">
            <v>Other</v>
          </cell>
          <cell r="F114" t="str">
            <v>Formal building inspection to be carried out since 1990</v>
          </cell>
          <cell r="G114" t="str">
            <v>Ops</v>
          </cell>
          <cell r="H114" t="str">
            <v>I</v>
          </cell>
          <cell r="I114">
            <v>1998</v>
          </cell>
          <cell r="J114" t="str">
            <v>Asset Managers</v>
          </cell>
          <cell r="K114">
            <v>38322</v>
          </cell>
        </row>
        <row r="115">
          <cell r="B115">
            <v>69.2</v>
          </cell>
          <cell r="C115" t="str">
            <v>Buildings</v>
          </cell>
          <cell r="D115" t="str">
            <v>Building Defects</v>
          </cell>
          <cell r="E115" t="str">
            <v>Other</v>
          </cell>
          <cell r="F115" t="str">
            <v>Regional Business plans to make provision for maintenance</v>
          </cell>
          <cell r="G115" t="str">
            <v>MOPS</v>
          </cell>
          <cell r="H115" t="str">
            <v>c</v>
          </cell>
          <cell r="I115">
            <v>1998</v>
          </cell>
          <cell r="J115" t="str">
            <v>Asset Managers</v>
          </cell>
          <cell r="K115" t="str">
            <v>Recurrent</v>
          </cell>
          <cell r="M115">
            <v>5</v>
          </cell>
          <cell r="N115">
            <v>2</v>
          </cell>
          <cell r="O115">
            <v>0</v>
          </cell>
          <cell r="P115">
            <v>2</v>
          </cell>
        </row>
        <row r="116">
          <cell r="B116">
            <v>69.3</v>
          </cell>
          <cell r="C116" t="str">
            <v>Buildings</v>
          </cell>
          <cell r="D116" t="str">
            <v>Building Improvements</v>
          </cell>
          <cell r="E116" t="str">
            <v>Other</v>
          </cell>
          <cell r="F116" t="str">
            <v>Regional Buisness plans to make provision for building improvements</v>
          </cell>
          <cell r="G116" t="str">
            <v>CAP</v>
          </cell>
          <cell r="H116" t="str">
            <v>c</v>
          </cell>
          <cell r="I116">
            <v>2004</v>
          </cell>
          <cell r="J116" t="str">
            <v>Asset Managers</v>
          </cell>
          <cell r="K116" t="str">
            <v>recurrent</v>
          </cell>
        </row>
        <row r="117">
          <cell r="B117">
            <v>70.099999999999994</v>
          </cell>
          <cell r="C117" t="str">
            <v>Buildings</v>
          </cell>
          <cell r="D117" t="str">
            <v>Energy Efficiency (220kV sites and above)</v>
          </cell>
          <cell r="E117" t="str">
            <v>Other</v>
          </cell>
          <cell r="F117" t="str">
            <v>Carry out energy audit and implement approved recommendations</v>
          </cell>
          <cell r="G117" t="str">
            <v>Ops</v>
          </cell>
          <cell r="H117" t="str">
            <v>I,A</v>
          </cell>
          <cell r="I117">
            <v>2003</v>
          </cell>
          <cell r="J117" t="str">
            <v>Asset Managers</v>
          </cell>
          <cell r="K117" t="str">
            <v>December, 2003, June 2004</v>
          </cell>
          <cell r="L117" t="str">
            <v>Split</v>
          </cell>
        </row>
        <row r="118">
          <cell r="B118">
            <v>70.2</v>
          </cell>
          <cell r="C118" t="str">
            <v>Buildings</v>
          </cell>
          <cell r="D118" t="str">
            <v>Energy Efficiency (sites 132kV and below)</v>
          </cell>
          <cell r="E118" t="str">
            <v>Other</v>
          </cell>
          <cell r="F118" t="str">
            <v>Carry out energy audit and implement approved recommendations</v>
          </cell>
          <cell r="G118" t="str">
            <v>Ops</v>
          </cell>
          <cell r="H118" t="str">
            <v>I,A</v>
          </cell>
          <cell r="I118">
            <v>2003</v>
          </cell>
          <cell r="J118" t="str">
            <v>Asset Managers</v>
          </cell>
          <cell r="K118" t="str">
            <v>June, 2004, December 2004</v>
          </cell>
          <cell r="L118" t="str">
            <v>Split</v>
          </cell>
          <cell r="M118" t="str">
            <v>Assess indivually</v>
          </cell>
        </row>
        <row r="119">
          <cell r="B119">
            <v>71.099999999999994</v>
          </cell>
          <cell r="C119" t="str">
            <v>Fire</v>
          </cell>
          <cell r="D119" t="str">
            <v>Fire Detection and Protection Systems</v>
          </cell>
          <cell r="E119" t="str">
            <v>Other</v>
          </cell>
          <cell r="F119" t="str">
            <v>Regional Business plans to make provision for any installation or replacement to fire detection and protection systems in accordance with the Fire Protection Policies and procedures manual</v>
          </cell>
          <cell r="G119" t="str">
            <v>MOPS</v>
          </cell>
          <cell r="H119" t="str">
            <v>C</v>
          </cell>
          <cell r="I119">
            <v>1998</v>
          </cell>
          <cell r="J119" t="str">
            <v>Asset Managers</v>
          </cell>
          <cell r="K119" t="str">
            <v>Recurrent</v>
          </cell>
          <cell r="M119" t="str">
            <v>Assess indivually</v>
          </cell>
        </row>
        <row r="120">
          <cell r="B120">
            <v>71.2</v>
          </cell>
          <cell r="C120" t="str">
            <v>Fire</v>
          </cell>
          <cell r="D120" t="str">
            <v>Fire Detection and Protection Systems</v>
          </cell>
          <cell r="E120" t="str">
            <v>Upgrade</v>
          </cell>
          <cell r="F120" t="str">
            <v>Install VESDA Systems</v>
          </cell>
          <cell r="G120" t="str">
            <v>CAP</v>
          </cell>
          <cell r="H120" t="str">
            <v>R</v>
          </cell>
        </row>
        <row r="121">
          <cell r="B121">
            <v>72.099999999999994</v>
          </cell>
          <cell r="C121" t="str">
            <v>Fire</v>
          </cell>
          <cell r="D121" t="str">
            <v>Automatic Fire Protection Schemes for Power transformers</v>
          </cell>
          <cell r="E121" t="str">
            <v>Other</v>
          </cell>
          <cell r="F121" t="str">
            <v>Regional Business plans to make provision for any installation or replacement to fire detection and protection systems in accordance with the Fire Protection Policies and procedures manual</v>
          </cell>
          <cell r="G121" t="str">
            <v>MOPS</v>
          </cell>
          <cell r="H121" t="str">
            <v>C</v>
          </cell>
          <cell r="I121">
            <v>1998</v>
          </cell>
          <cell r="J121" t="str">
            <v>Asset Managers</v>
          </cell>
          <cell r="K121">
            <v>38504</v>
          </cell>
          <cell r="M121" t="str">
            <v>Assess indivually</v>
          </cell>
        </row>
        <row r="122">
          <cell r="B122">
            <v>72.2</v>
          </cell>
          <cell r="C122" t="str">
            <v>Fire</v>
          </cell>
          <cell r="D122" t="str">
            <v>Automatic Fire Protection Schemes for Power transformers</v>
          </cell>
          <cell r="E122" t="str">
            <v>Other</v>
          </cell>
          <cell r="F122" t="str">
            <v>Decommission deluge systems not required as and when maintenance costs become significant.</v>
          </cell>
          <cell r="G122" t="str">
            <v>Ops</v>
          </cell>
          <cell r="H122" t="str">
            <v>C</v>
          </cell>
          <cell r="I122">
            <v>1998</v>
          </cell>
          <cell r="J122" t="str">
            <v>Asset Managers</v>
          </cell>
          <cell r="K122">
            <v>38504</v>
          </cell>
          <cell r="M122">
            <v>0</v>
          </cell>
          <cell r="N122">
            <v>0</v>
          </cell>
          <cell r="O122">
            <v>0</v>
          </cell>
          <cell r="P122">
            <v>10</v>
          </cell>
        </row>
        <row r="123">
          <cell r="B123">
            <v>73</v>
          </cell>
          <cell r="C123" t="str">
            <v>Other Equipment</v>
          </cell>
          <cell r="D123" t="str">
            <v>General</v>
          </cell>
          <cell r="E123" t="str">
            <v>Other</v>
          </cell>
          <cell r="F123" t="str">
            <v>Monitor and replace as required</v>
          </cell>
          <cell r="G123" t="str">
            <v>MOPS</v>
          </cell>
          <cell r="H123" t="str">
            <v>C</v>
          </cell>
          <cell r="I123">
            <v>1998</v>
          </cell>
          <cell r="J123" t="str">
            <v>Asset Managers</v>
          </cell>
          <cell r="K123" t="str">
            <v>recurrent</v>
          </cell>
          <cell r="M123" t="str">
            <v>Assess indivually</v>
          </cell>
        </row>
        <row r="124">
          <cell r="B124">
            <v>74</v>
          </cell>
          <cell r="C124" t="str">
            <v>Environment</v>
          </cell>
          <cell r="D124" t="str">
            <v>Transformer Bunds</v>
          </cell>
          <cell r="E124" t="str">
            <v>Other</v>
          </cell>
          <cell r="F124" t="str">
            <v>Inspect and reseal all bunds where sealing is not satisfactory</v>
          </cell>
          <cell r="G124" t="str">
            <v>MOPS</v>
          </cell>
          <cell r="H124" t="str">
            <v>C</v>
          </cell>
          <cell r="I124">
            <v>2004</v>
          </cell>
          <cell r="J124" t="str">
            <v>Asset Managers</v>
          </cell>
          <cell r="K124">
            <v>38869</v>
          </cell>
          <cell r="M124">
            <v>0</v>
          </cell>
          <cell r="N124">
            <v>10</v>
          </cell>
          <cell r="O124">
            <v>0</v>
          </cell>
          <cell r="P124">
            <v>10</v>
          </cell>
        </row>
        <row r="125">
          <cell r="B125">
            <v>75</v>
          </cell>
          <cell r="C125" t="str">
            <v>Circuit Breakers</v>
          </cell>
          <cell r="D125" t="str">
            <v>POW Circuit Breakers</v>
          </cell>
          <cell r="E125" t="str">
            <v>Replacement</v>
          </cell>
          <cell r="F125" t="str">
            <v>Install Point on Wave CBs</v>
          </cell>
          <cell r="G125" t="str">
            <v>CAP</v>
          </cell>
          <cell r="H125" t="str">
            <v>A</v>
          </cell>
          <cell r="I125">
            <v>1998</v>
          </cell>
          <cell r="J125" t="str">
            <v>Asset Managers</v>
          </cell>
          <cell r="K125" t="str">
            <v>June , 2005</v>
          </cell>
          <cell r="M125">
            <v>0</v>
          </cell>
          <cell r="N125">
            <v>0</v>
          </cell>
          <cell r="O125">
            <v>8</v>
          </cell>
          <cell r="P125">
            <v>10</v>
          </cell>
        </row>
        <row r="126">
          <cell r="B126">
            <v>76</v>
          </cell>
          <cell r="C126" t="str">
            <v>Reactive Plant</v>
          </cell>
          <cell r="D126" t="str">
            <v>Sydney South Syn Cons</v>
          </cell>
          <cell r="E126" t="str">
            <v>Other</v>
          </cell>
          <cell r="F126" t="str">
            <v>Retire on commissioning of Sydney South SVC</v>
          </cell>
          <cell r="G126" t="str">
            <v>Ops</v>
          </cell>
          <cell r="H126" t="str">
            <v>C</v>
          </cell>
          <cell r="I126">
            <v>1998</v>
          </cell>
          <cell r="J126" t="str">
            <v>Asset Managers</v>
          </cell>
          <cell r="K126" t="str">
            <v>within 12 months of SYW SVC</v>
          </cell>
          <cell r="M126">
            <v>5</v>
          </cell>
          <cell r="N126">
            <v>2</v>
          </cell>
          <cell r="O126">
            <v>10</v>
          </cell>
          <cell r="P126">
            <v>10</v>
          </cell>
        </row>
        <row r="127">
          <cell r="B127">
            <v>77</v>
          </cell>
          <cell r="C127" t="str">
            <v>Shunt Capacitor Banks</v>
          </cell>
          <cell r="D127" t="str">
            <v>Concrete Pads</v>
          </cell>
          <cell r="E127" t="str">
            <v>Other</v>
          </cell>
          <cell r="F127" t="str">
            <v xml:space="preserve">Identify Capacitor banks with excessive weed growth </v>
          </cell>
          <cell r="G127" t="str">
            <v>Ops</v>
          </cell>
          <cell r="H127" t="str">
            <v>I</v>
          </cell>
          <cell r="I127">
            <v>2001</v>
          </cell>
          <cell r="J127" t="str">
            <v>Asset Managers</v>
          </cell>
          <cell r="K127">
            <v>38504</v>
          </cell>
          <cell r="M127">
            <v>2</v>
          </cell>
          <cell r="N127">
            <v>2</v>
          </cell>
          <cell r="O127">
            <v>8</v>
          </cell>
          <cell r="P127">
            <v>5</v>
          </cell>
        </row>
        <row r="128">
          <cell r="B128">
            <v>77.099999999999994</v>
          </cell>
          <cell r="C128" t="str">
            <v>Shunt Capacitor Banks</v>
          </cell>
          <cell r="D128" t="str">
            <v>Concrete Pads</v>
          </cell>
          <cell r="E128" t="str">
            <v>Replacement</v>
          </cell>
          <cell r="F128" t="str">
            <v>Re-surface capacitor banks as required</v>
          </cell>
          <cell r="G128" t="str">
            <v>MOPS</v>
          </cell>
          <cell r="H128" t="str">
            <v>C</v>
          </cell>
          <cell r="I128">
            <v>2001</v>
          </cell>
          <cell r="J128" t="str">
            <v>Asset Managers</v>
          </cell>
          <cell r="K128">
            <v>39965</v>
          </cell>
          <cell r="M128">
            <v>2</v>
          </cell>
          <cell r="N128">
            <v>2</v>
          </cell>
          <cell r="O128">
            <v>8</v>
          </cell>
          <cell r="P128">
            <v>8</v>
          </cell>
        </row>
        <row r="129">
          <cell r="B129">
            <v>78</v>
          </cell>
          <cell r="C129" t="str">
            <v>Condition Monitoring</v>
          </cell>
          <cell r="D129" t="str">
            <v>Dissolved Gas in Oil</v>
          </cell>
          <cell r="E129" t="str">
            <v>Other</v>
          </cell>
          <cell r="F129" t="str">
            <v>Install DGA monitors on transformers nominated in the Condition Monitoring Working Group Report (Recommendation 5.)</v>
          </cell>
          <cell r="G129" t="str">
            <v>CAP</v>
          </cell>
          <cell r="H129" t="str">
            <v>A</v>
          </cell>
          <cell r="I129">
            <v>2003</v>
          </cell>
          <cell r="J129" t="str">
            <v>Asset Managers</v>
          </cell>
          <cell r="K129">
            <v>38504</v>
          </cell>
          <cell r="L129" t="str">
            <v>List in Doc, - 3 categories</v>
          </cell>
          <cell r="M129">
            <v>0</v>
          </cell>
          <cell r="N129">
            <v>0</v>
          </cell>
          <cell r="O129">
            <v>10</v>
          </cell>
          <cell r="P129">
            <v>10</v>
          </cell>
        </row>
        <row r="130">
          <cell r="B130">
            <v>79</v>
          </cell>
          <cell r="C130" t="str">
            <v>Condition Monitoring</v>
          </cell>
          <cell r="D130" t="str">
            <v>Dissolved Gas in Oil</v>
          </cell>
          <cell r="E130" t="str">
            <v>Other</v>
          </cell>
          <cell r="F130" t="str">
            <v>Upgrade  to Calisto type</v>
          </cell>
          <cell r="G130" t="str">
            <v>CAP</v>
          </cell>
          <cell r="I130">
            <v>2003</v>
          </cell>
          <cell r="J130" t="str">
            <v>Asset Managers</v>
          </cell>
          <cell r="K130">
            <v>38504</v>
          </cell>
          <cell r="M130">
            <v>0</v>
          </cell>
          <cell r="N130">
            <v>0</v>
          </cell>
          <cell r="O130">
            <v>10</v>
          </cell>
          <cell r="P130">
            <v>10</v>
          </cell>
        </row>
        <row r="131">
          <cell r="B131">
            <v>80</v>
          </cell>
          <cell r="C131" t="str">
            <v>Condition Monitoring</v>
          </cell>
          <cell r="D131" t="str">
            <v>Dissolved Gas in Oil</v>
          </cell>
          <cell r="E131" t="str">
            <v>Other</v>
          </cell>
          <cell r="F131" t="str">
            <v>Move to Oil circulation path</v>
          </cell>
          <cell r="G131" t="str">
            <v>MOPS</v>
          </cell>
          <cell r="I131">
            <v>2003</v>
          </cell>
          <cell r="J131" t="str">
            <v>Asset Managers</v>
          </cell>
          <cell r="K131">
            <v>38869</v>
          </cell>
          <cell r="M131">
            <v>0</v>
          </cell>
          <cell r="N131">
            <v>0</v>
          </cell>
          <cell r="O131">
            <v>10</v>
          </cell>
          <cell r="P131">
            <v>10</v>
          </cell>
        </row>
        <row r="132">
          <cell r="B132">
            <v>81</v>
          </cell>
          <cell r="C132" t="str">
            <v>Condition Monitoring</v>
          </cell>
          <cell r="D132" t="str">
            <v>Moisture in Oil</v>
          </cell>
          <cell r="E132" t="str">
            <v>Other</v>
          </cell>
          <cell r="F132" t="str">
            <v>Install online moisture monitors to  transformers nominated in the Condition Monitoring working group Report (Recommendation 10)</v>
          </cell>
          <cell r="G132" t="str">
            <v>CAP</v>
          </cell>
          <cell r="H132" t="str">
            <v>R</v>
          </cell>
          <cell r="I132">
            <v>2003</v>
          </cell>
          <cell r="J132" t="str">
            <v>Asset Managers</v>
          </cell>
          <cell r="K132">
            <v>38504</v>
          </cell>
          <cell r="M132">
            <v>0</v>
          </cell>
          <cell r="N132">
            <v>0</v>
          </cell>
          <cell r="O132">
            <v>10</v>
          </cell>
          <cell r="P132">
            <v>10</v>
          </cell>
        </row>
        <row r="133">
          <cell r="B133">
            <v>82.1</v>
          </cell>
          <cell r="C133" t="str">
            <v>Condition Monitoring</v>
          </cell>
          <cell r="D133" t="str">
            <v>Tapchanger Monitors</v>
          </cell>
          <cell r="E133" t="str">
            <v>Other</v>
          </cell>
          <cell r="F133" t="str">
            <v>Install tapchanger monitors to specific Reinhausen Tapchangers nominated in the Condition Monitoring Working Group Report (Recommendation 13)</v>
          </cell>
          <cell r="G133" t="str">
            <v>CAP</v>
          </cell>
          <cell r="H133" t="str">
            <v>R</v>
          </cell>
          <cell r="I133">
            <v>2003</v>
          </cell>
          <cell r="J133" t="str">
            <v>Asset Managers</v>
          </cell>
          <cell r="K133">
            <v>39234</v>
          </cell>
          <cell r="M133">
            <v>2</v>
          </cell>
          <cell r="N133">
            <v>2</v>
          </cell>
          <cell r="O133">
            <v>10</v>
          </cell>
          <cell r="P133">
            <v>8</v>
          </cell>
        </row>
        <row r="134">
          <cell r="B134">
            <v>82.2</v>
          </cell>
          <cell r="C134" t="str">
            <v>Condition Monitoring</v>
          </cell>
          <cell r="D134" t="str">
            <v>Tapchanger Monitors</v>
          </cell>
          <cell r="E134" t="str">
            <v>Other</v>
          </cell>
          <cell r="F134" t="str">
            <v>Review effectiveness of existing tapchanger monitors and consider further installation of tapchanger monitors on transformers identified in the Condition Working Group Report (Recommendation 13)</v>
          </cell>
          <cell r="G134" t="str">
            <v>Ops</v>
          </cell>
          <cell r="H134" t="str">
            <v>I</v>
          </cell>
          <cell r="I134">
            <v>2003</v>
          </cell>
          <cell r="J134" t="str">
            <v>SSE</v>
          </cell>
          <cell r="K134">
            <v>38322</v>
          </cell>
          <cell r="M134">
            <v>2</v>
          </cell>
          <cell r="N134">
            <v>2</v>
          </cell>
          <cell r="O134">
            <v>10</v>
          </cell>
          <cell r="P134">
            <v>8</v>
          </cell>
        </row>
        <row r="135">
          <cell r="B135">
            <v>82.3</v>
          </cell>
          <cell r="C135" t="str">
            <v>Condition Monitoring</v>
          </cell>
          <cell r="D135" t="str">
            <v>Tapchanger Monitors</v>
          </cell>
          <cell r="E135" t="str">
            <v>Other</v>
          </cell>
          <cell r="F135" t="str">
            <v>Install Reinhausen Tapchanger Monitors to transformers identified above</v>
          </cell>
          <cell r="G135" t="str">
            <v>CAP</v>
          </cell>
          <cell r="H135" t="str">
            <v>C</v>
          </cell>
          <cell r="I135">
            <v>2003</v>
          </cell>
          <cell r="J135" t="str">
            <v>Asset Managers</v>
          </cell>
          <cell r="K135">
            <v>39965</v>
          </cell>
          <cell r="M135">
            <v>2</v>
          </cell>
          <cell r="N135">
            <v>2</v>
          </cell>
          <cell r="O135">
            <v>10</v>
          </cell>
          <cell r="P135">
            <v>8</v>
          </cell>
        </row>
        <row r="136">
          <cell r="B136">
            <v>83</v>
          </cell>
          <cell r="C136" t="str">
            <v>Condition Monitoring</v>
          </cell>
          <cell r="D136" t="str">
            <v>CT  DDF Monitors</v>
          </cell>
          <cell r="E136" t="str">
            <v>Other</v>
          </cell>
          <cell r="F136" t="str">
            <v>Resolve Reliability Concerns for Powerlink DDF monitoring system</v>
          </cell>
          <cell r="G136" t="str">
            <v>Ops</v>
          </cell>
          <cell r="H136" t="str">
            <v>I</v>
          </cell>
          <cell r="I136">
            <v>2003</v>
          </cell>
          <cell r="J136" t="str">
            <v>AM/Northern</v>
          </cell>
          <cell r="K136">
            <v>38504</v>
          </cell>
          <cell r="L136" t="str">
            <v>No date</v>
          </cell>
          <cell r="M136">
            <v>0</v>
          </cell>
          <cell r="N136">
            <v>0</v>
          </cell>
          <cell r="O136">
            <v>10</v>
          </cell>
          <cell r="P136">
            <v>10</v>
          </cell>
        </row>
        <row r="137">
          <cell r="B137">
            <v>84.1</v>
          </cell>
          <cell r="C137" t="str">
            <v>Condition Monitoring</v>
          </cell>
          <cell r="D137" t="str">
            <v>CT  DDF Monitors</v>
          </cell>
          <cell r="E137" t="str">
            <v>Other</v>
          </cell>
          <cell r="F137" t="str">
            <v>Purchase, install AVO SOS system</v>
          </cell>
          <cell r="G137" t="str">
            <v>CAP</v>
          </cell>
          <cell r="H137" t="str">
            <v>I</v>
          </cell>
          <cell r="I137">
            <v>2003</v>
          </cell>
          <cell r="J137" t="str">
            <v>AM/Central</v>
          </cell>
          <cell r="K137">
            <v>38139</v>
          </cell>
          <cell r="M137">
            <v>0</v>
          </cell>
          <cell r="N137">
            <v>0</v>
          </cell>
          <cell r="O137">
            <v>10</v>
          </cell>
          <cell r="P137">
            <v>10</v>
          </cell>
        </row>
        <row r="138">
          <cell r="B138">
            <v>84.2</v>
          </cell>
          <cell r="C138" t="str">
            <v>Condition Monitoring</v>
          </cell>
          <cell r="D138" t="str">
            <v>CT  DDF Monitors</v>
          </cell>
          <cell r="E138" t="str">
            <v>Other</v>
          </cell>
          <cell r="F138" t="str">
            <v>Evaluate performance of AVO SOS system</v>
          </cell>
          <cell r="G138" t="str">
            <v>Ops</v>
          </cell>
          <cell r="H138" t="str">
            <v>I</v>
          </cell>
          <cell r="I138">
            <v>2003</v>
          </cell>
          <cell r="J138" t="str">
            <v>AM/Central</v>
          </cell>
          <cell r="K138">
            <v>38687</v>
          </cell>
          <cell r="M138">
            <v>0</v>
          </cell>
          <cell r="N138">
            <v>0</v>
          </cell>
          <cell r="O138">
            <v>10</v>
          </cell>
          <cell r="P138">
            <v>10</v>
          </cell>
        </row>
        <row r="139">
          <cell r="B139">
            <v>85.1</v>
          </cell>
          <cell r="C139" t="str">
            <v>Condition Monitoring</v>
          </cell>
          <cell r="D139" t="str">
            <v>CT  DDF Monitors</v>
          </cell>
          <cell r="E139" t="str">
            <v>Other</v>
          </cell>
          <cell r="F139" t="str">
            <v>Purchase and install Connel Wagner Intellinode system</v>
          </cell>
          <cell r="G139" t="str">
            <v>CAP</v>
          </cell>
          <cell r="H139" t="str">
            <v>I</v>
          </cell>
          <cell r="I139">
            <v>2003</v>
          </cell>
          <cell r="J139" t="str">
            <v>AM/Northern</v>
          </cell>
          <cell r="K139" t="str">
            <v>When System is in production</v>
          </cell>
          <cell r="L139" t="str">
            <v>No Date</v>
          </cell>
          <cell r="M139">
            <v>0</v>
          </cell>
          <cell r="N139">
            <v>0</v>
          </cell>
          <cell r="O139">
            <v>10</v>
          </cell>
          <cell r="P139">
            <v>10</v>
          </cell>
        </row>
        <row r="140">
          <cell r="B140">
            <v>85.2</v>
          </cell>
          <cell r="C140" t="str">
            <v>Condition Monitoring</v>
          </cell>
          <cell r="D140" t="str">
            <v>CT  DDF Monitors</v>
          </cell>
          <cell r="E140" t="str">
            <v>Other</v>
          </cell>
          <cell r="F140" t="str">
            <v>Evaluate performance of Connel Wagner Intellinode system</v>
          </cell>
          <cell r="G140" t="str">
            <v>Ops</v>
          </cell>
          <cell r="H140" t="str">
            <v>I</v>
          </cell>
          <cell r="I140">
            <v>2003</v>
          </cell>
          <cell r="J140" t="str">
            <v>AM/Northern</v>
          </cell>
          <cell r="K140" t="str">
            <v>TBA</v>
          </cell>
          <cell r="L140" t="str">
            <v>No Date</v>
          </cell>
          <cell r="M140">
            <v>0</v>
          </cell>
          <cell r="N140">
            <v>0</v>
          </cell>
          <cell r="O140">
            <v>10</v>
          </cell>
          <cell r="P140">
            <v>10</v>
          </cell>
        </row>
        <row r="141">
          <cell r="B141">
            <v>86.1</v>
          </cell>
          <cell r="C141" t="str">
            <v>Condition Monitoring</v>
          </cell>
          <cell r="D141" t="str">
            <v>Bushing DDF Monitors</v>
          </cell>
          <cell r="E141" t="str">
            <v>Other</v>
          </cell>
          <cell r="F141" t="str">
            <v>Install bushing monitor on system critical transformers with no system spares - Lismore</v>
          </cell>
          <cell r="G141" t="str">
            <v>CAP</v>
          </cell>
          <cell r="H141" t="str">
            <v>A</v>
          </cell>
          <cell r="I141">
            <v>2003</v>
          </cell>
          <cell r="J141" t="str">
            <v>AM/Northern</v>
          </cell>
          <cell r="K141">
            <v>38869</v>
          </cell>
          <cell r="L141" t="str">
            <v>No Date</v>
          </cell>
          <cell r="M141">
            <v>0</v>
          </cell>
          <cell r="N141">
            <v>0</v>
          </cell>
          <cell r="O141">
            <v>10</v>
          </cell>
          <cell r="P141">
            <v>10</v>
          </cell>
        </row>
        <row r="142">
          <cell r="B142">
            <v>86.2</v>
          </cell>
          <cell r="C142" t="str">
            <v>Condition Monitoring</v>
          </cell>
          <cell r="D142" t="str">
            <v>Portable Tx On line Monitor</v>
          </cell>
          <cell r="E142" t="str">
            <v>Other</v>
          </cell>
          <cell r="F142" t="str">
            <v>Establish portable on-line monitoring unit for short-term monitoring or nursing of transformers</v>
          </cell>
          <cell r="G142" t="str">
            <v>CAP</v>
          </cell>
          <cell r="H142" t="str">
            <v>A</v>
          </cell>
          <cell r="I142">
            <v>2003</v>
          </cell>
          <cell r="J142" t="str">
            <v>SSE</v>
          </cell>
          <cell r="K142">
            <v>38322</v>
          </cell>
          <cell r="M142">
            <v>0</v>
          </cell>
          <cell r="N142">
            <v>0</v>
          </cell>
          <cell r="O142">
            <v>10</v>
          </cell>
          <cell r="P142">
            <v>10</v>
          </cell>
        </row>
        <row r="143">
          <cell r="B143">
            <v>88</v>
          </cell>
          <cell r="C143" t="str">
            <v>Circuit Breakers</v>
          </cell>
          <cell r="D143" t="str">
            <v>Circuit Breakers Testing</v>
          </cell>
          <cell r="E143" t="str">
            <v>Other</v>
          </cell>
          <cell r="F143" t="str">
            <v>Investigate and Report on circuit breaker test procedures and methods by December 2004</v>
          </cell>
          <cell r="G143" t="str">
            <v>Ops</v>
          </cell>
          <cell r="H143" t="str">
            <v>I</v>
          </cell>
          <cell r="I143">
            <v>2003</v>
          </cell>
          <cell r="J143" t="str">
            <v>SSE</v>
          </cell>
          <cell r="K143">
            <v>38322</v>
          </cell>
          <cell r="M143">
            <v>0</v>
          </cell>
          <cell r="N143">
            <v>0</v>
          </cell>
          <cell r="O143">
            <v>10</v>
          </cell>
          <cell r="P143">
            <v>10</v>
          </cell>
        </row>
        <row r="144">
          <cell r="B144">
            <v>89</v>
          </cell>
          <cell r="C144" t="str">
            <v>Spare Equipment</v>
          </cell>
          <cell r="D144" t="str">
            <v>Spare Equipment</v>
          </cell>
          <cell r="E144" t="str">
            <v>Other</v>
          </cell>
          <cell r="F144" t="str">
            <v>Develop and issue general policy for the management of spare plant and parts to be held for substations</v>
          </cell>
          <cell r="G144" t="str">
            <v>Ops</v>
          </cell>
          <cell r="H144" t="str">
            <v>I</v>
          </cell>
          <cell r="I144">
            <v>2004</v>
          </cell>
          <cell r="J144" t="str">
            <v>SSE</v>
          </cell>
          <cell r="K144">
            <v>38504</v>
          </cell>
          <cell r="M144">
            <v>0</v>
          </cell>
          <cell r="N144">
            <v>0</v>
          </cell>
          <cell r="O144">
            <v>8</v>
          </cell>
          <cell r="P144">
            <v>0</v>
          </cell>
        </row>
        <row r="145">
          <cell r="B145">
            <v>90</v>
          </cell>
          <cell r="C145" t="str">
            <v>Instrument Transformers</v>
          </cell>
          <cell r="D145" t="str">
            <v xml:space="preserve">Other Condition </v>
          </cell>
          <cell r="E145" t="str">
            <v>Other</v>
          </cell>
          <cell r="F145" t="str">
            <v>Replace</v>
          </cell>
          <cell r="G145" t="str">
            <v>CAP</v>
          </cell>
          <cell r="H145" t="str">
            <v>C</v>
          </cell>
          <cell r="J145" t="str">
            <v>Asset Managers</v>
          </cell>
          <cell r="K145" t="str">
            <v>Recurrent</v>
          </cell>
          <cell r="M145" t="str">
            <v>Assess</v>
          </cell>
        </row>
        <row r="146">
          <cell r="B146">
            <v>91</v>
          </cell>
          <cell r="C146" t="str">
            <v>Instrument Transformers</v>
          </cell>
          <cell r="D146" t="str">
            <v>Ducon CTs and CVTs</v>
          </cell>
          <cell r="E146" t="str">
            <v>Other</v>
          </cell>
          <cell r="F146" t="str">
            <v>Replace</v>
          </cell>
          <cell r="G146" t="str">
            <v>CAP</v>
          </cell>
          <cell r="H146" t="str">
            <v>C</v>
          </cell>
          <cell r="J146" t="str">
            <v>Asset Managers</v>
          </cell>
          <cell r="K146" t="str">
            <v>Recurrent</v>
          </cell>
        </row>
        <row r="147">
          <cell r="B147">
            <v>92</v>
          </cell>
          <cell r="C147" t="str">
            <v>Reactive Plant</v>
          </cell>
          <cell r="D147" t="str">
            <v>SVC</v>
          </cell>
          <cell r="E147" t="str">
            <v>Other</v>
          </cell>
          <cell r="F147" t="str">
            <v>Site Specific</v>
          </cell>
          <cell r="G147" t="str">
            <v>CAP</v>
          </cell>
          <cell r="H147" t="str">
            <v>c</v>
          </cell>
          <cell r="J147" t="str">
            <v>Asset Managers</v>
          </cell>
          <cell r="M147" t="str">
            <v>Assess</v>
          </cell>
        </row>
        <row r="148">
          <cell r="B148">
            <v>200</v>
          </cell>
          <cell r="C148" t="str">
            <v>Security</v>
          </cell>
          <cell r="D148" t="str">
            <v>Network Security Plan 2004 - 2009</v>
          </cell>
          <cell r="E148" t="str">
            <v>Replacement</v>
          </cell>
          <cell r="F148" t="str">
            <v>T1 - Security Perimeter Delineation Fence</v>
          </cell>
          <cell r="G148" t="str">
            <v>CAP</v>
          </cell>
          <cell r="H148" t="str">
            <v>R</v>
          </cell>
          <cell r="I148">
            <v>2004</v>
          </cell>
          <cell r="J148" t="str">
            <v>Asset Managers</v>
          </cell>
          <cell r="K148">
            <v>39965</v>
          </cell>
          <cell r="M148">
            <v>8</v>
          </cell>
          <cell r="N148">
            <v>0</v>
          </cell>
          <cell r="O148">
            <v>5</v>
          </cell>
          <cell r="P148">
            <v>2</v>
          </cell>
        </row>
        <row r="149">
          <cell r="B149">
            <v>201</v>
          </cell>
          <cell r="C149" t="str">
            <v>Security</v>
          </cell>
          <cell r="D149" t="str">
            <v>Network Security Plan 2004 - 2009</v>
          </cell>
          <cell r="E149" t="str">
            <v>Replacement</v>
          </cell>
          <cell r="F149" t="str">
            <v>T2 - Security Perimeter Fence</v>
          </cell>
          <cell r="G149" t="str">
            <v>CAP</v>
          </cell>
          <cell r="H149" t="str">
            <v>R</v>
          </cell>
          <cell r="I149">
            <v>2004</v>
          </cell>
          <cell r="J149" t="str">
            <v>Asset Managers</v>
          </cell>
          <cell r="K149">
            <v>39965</v>
          </cell>
          <cell r="M149">
            <v>8</v>
          </cell>
          <cell r="N149">
            <v>0</v>
          </cell>
          <cell r="O149">
            <v>5</v>
          </cell>
          <cell r="P149">
            <v>2</v>
          </cell>
        </row>
        <row r="150">
          <cell r="B150">
            <v>202</v>
          </cell>
          <cell r="C150" t="str">
            <v>Security</v>
          </cell>
          <cell r="D150" t="str">
            <v>Network Security Plan 2004 - 2009</v>
          </cell>
          <cell r="E150" t="str">
            <v>Other</v>
          </cell>
          <cell r="F150" t="str">
            <v>T3 - CCTV/PA</v>
          </cell>
          <cell r="G150" t="str">
            <v>CAP</v>
          </cell>
          <cell r="H150" t="str">
            <v>R</v>
          </cell>
          <cell r="I150">
            <v>2004</v>
          </cell>
          <cell r="J150" t="str">
            <v>Asset Managers</v>
          </cell>
          <cell r="K150">
            <v>39965</v>
          </cell>
          <cell r="M150">
            <v>8</v>
          </cell>
          <cell r="N150">
            <v>0</v>
          </cell>
          <cell r="O150">
            <v>5</v>
          </cell>
          <cell r="P150">
            <v>2</v>
          </cell>
        </row>
        <row r="151">
          <cell r="B151">
            <v>203</v>
          </cell>
          <cell r="C151" t="str">
            <v>Security</v>
          </cell>
          <cell r="D151" t="str">
            <v>Network Security Plan 2004 - 2009</v>
          </cell>
          <cell r="E151" t="str">
            <v>Other</v>
          </cell>
          <cell r="F151" t="str">
            <v>T4 - Monitored intrusion detection</v>
          </cell>
          <cell r="G151" t="str">
            <v>CAP</v>
          </cell>
          <cell r="H151" t="str">
            <v>R</v>
          </cell>
          <cell r="I151">
            <v>2004</v>
          </cell>
          <cell r="J151" t="str">
            <v>Asset Managers</v>
          </cell>
          <cell r="K151">
            <v>39965</v>
          </cell>
          <cell r="M151">
            <v>8</v>
          </cell>
          <cell r="N151">
            <v>0</v>
          </cell>
          <cell r="O151">
            <v>5</v>
          </cell>
          <cell r="P151">
            <v>2</v>
          </cell>
        </row>
        <row r="152">
          <cell r="B152">
            <v>204</v>
          </cell>
          <cell r="C152" t="str">
            <v>Security</v>
          </cell>
          <cell r="D152" t="str">
            <v>Network Security Plan 2004 - 2009</v>
          </cell>
          <cell r="E152" t="str">
            <v>Other</v>
          </cell>
          <cell r="F152" t="str">
            <v>T5 - Access Control</v>
          </cell>
          <cell r="G152" t="str">
            <v>CAP</v>
          </cell>
          <cell r="H152" t="str">
            <v>R</v>
          </cell>
          <cell r="I152">
            <v>2004</v>
          </cell>
          <cell r="J152" t="str">
            <v>Asset Managers</v>
          </cell>
          <cell r="K152">
            <v>39965</v>
          </cell>
          <cell r="M152">
            <v>8</v>
          </cell>
          <cell r="N152">
            <v>0</v>
          </cell>
          <cell r="O152">
            <v>5</v>
          </cell>
          <cell r="P152">
            <v>2</v>
          </cell>
        </row>
        <row r="153">
          <cell r="B153">
            <v>205</v>
          </cell>
          <cell r="C153" t="str">
            <v>Security</v>
          </cell>
          <cell r="D153" t="str">
            <v>Network Security Plan 2004 - 2009</v>
          </cell>
          <cell r="E153" t="str">
            <v>Other</v>
          </cell>
          <cell r="F153" t="str">
            <v>T6 - Movement activated lighting</v>
          </cell>
          <cell r="G153" t="str">
            <v>CAP</v>
          </cell>
          <cell r="H153" t="str">
            <v>R</v>
          </cell>
          <cell r="I153">
            <v>2004</v>
          </cell>
          <cell r="J153" t="str">
            <v>Asset Managers</v>
          </cell>
          <cell r="K153">
            <v>39965</v>
          </cell>
          <cell r="M153">
            <v>8</v>
          </cell>
          <cell r="N153">
            <v>0</v>
          </cell>
          <cell r="O153">
            <v>5</v>
          </cell>
          <cell r="P153">
            <v>2</v>
          </cell>
        </row>
        <row r="154">
          <cell r="B154">
            <v>206</v>
          </cell>
          <cell r="C154" t="str">
            <v>Security</v>
          </cell>
          <cell r="D154" t="str">
            <v>Network Security Plan 2004 - 2009</v>
          </cell>
          <cell r="E154" t="str">
            <v>Other</v>
          </cell>
          <cell r="F154" t="str">
            <v>T7 - Restricted locking and keying</v>
          </cell>
          <cell r="G154" t="str">
            <v>CAP</v>
          </cell>
          <cell r="H154" t="str">
            <v>R</v>
          </cell>
          <cell r="I154">
            <v>2004</v>
          </cell>
          <cell r="J154" t="str">
            <v>Asset Managers</v>
          </cell>
          <cell r="K154">
            <v>39965</v>
          </cell>
          <cell r="M154">
            <v>8</v>
          </cell>
          <cell r="N154">
            <v>0</v>
          </cell>
          <cell r="O154">
            <v>5</v>
          </cell>
          <cell r="P154">
            <v>2</v>
          </cell>
        </row>
        <row r="155">
          <cell r="B155">
            <v>207</v>
          </cell>
          <cell r="C155" t="str">
            <v>Security</v>
          </cell>
          <cell r="D155" t="str">
            <v>Network Security Plan 2004 - 2009</v>
          </cell>
          <cell r="E155" t="str">
            <v>Other</v>
          </cell>
          <cell r="F155" t="str">
            <v>T8 - Sinage</v>
          </cell>
          <cell r="G155" t="str">
            <v>CAP</v>
          </cell>
          <cell r="H155" t="str">
            <v>R</v>
          </cell>
          <cell r="I155">
            <v>2004</v>
          </cell>
          <cell r="J155" t="str">
            <v>Asset Managers</v>
          </cell>
          <cell r="K155">
            <v>39965</v>
          </cell>
          <cell r="M155">
            <v>8</v>
          </cell>
          <cell r="N155">
            <v>0</v>
          </cell>
          <cell r="O155">
            <v>5</v>
          </cell>
          <cell r="P155">
            <v>2</v>
          </cell>
        </row>
        <row r="156">
          <cell r="B156">
            <v>208</v>
          </cell>
          <cell r="C156" t="str">
            <v>Security</v>
          </cell>
          <cell r="D156" t="str">
            <v>Network Security Plan 2004 - 2009</v>
          </cell>
          <cell r="E156" t="str">
            <v>Other</v>
          </cell>
          <cell r="F156" t="str">
            <v>T9 - Community awareness</v>
          </cell>
          <cell r="G156" t="str">
            <v>CAP</v>
          </cell>
          <cell r="H156" t="str">
            <v>R</v>
          </cell>
          <cell r="I156">
            <v>2004</v>
          </cell>
          <cell r="J156" t="str">
            <v>Asset Managers</v>
          </cell>
          <cell r="K156">
            <v>39965</v>
          </cell>
          <cell r="M156">
            <v>8</v>
          </cell>
          <cell r="N156">
            <v>0</v>
          </cell>
          <cell r="O156">
            <v>5</v>
          </cell>
          <cell r="P156">
            <v>2</v>
          </cell>
        </row>
        <row r="157">
          <cell r="B157">
            <v>209</v>
          </cell>
          <cell r="C157" t="str">
            <v>Security</v>
          </cell>
          <cell r="D157" t="str">
            <v>Network Security Plan 2004 - 2009</v>
          </cell>
          <cell r="E157" t="str">
            <v>Other</v>
          </cell>
          <cell r="F157" t="str">
            <v>T10 - Staff awareness</v>
          </cell>
          <cell r="G157" t="str">
            <v>CAP</v>
          </cell>
          <cell r="H157" t="str">
            <v>R</v>
          </cell>
          <cell r="I157">
            <v>2004</v>
          </cell>
          <cell r="J157" t="str">
            <v>Asset Managers</v>
          </cell>
          <cell r="K157">
            <v>39965</v>
          </cell>
          <cell r="M157">
            <v>8</v>
          </cell>
          <cell r="N157">
            <v>0</v>
          </cell>
          <cell r="O157">
            <v>5</v>
          </cell>
          <cell r="P157">
            <v>2</v>
          </cell>
        </row>
        <row r="158">
          <cell r="B158">
            <v>300</v>
          </cell>
          <cell r="C158" t="str">
            <v>To Be confirmed</v>
          </cell>
          <cell r="D158" t="str">
            <v>To Be confirmed</v>
          </cell>
          <cell r="E158" t="str">
            <v>Other</v>
          </cell>
          <cell r="F158" t="str">
            <v>To Be confirmed</v>
          </cell>
        </row>
        <row r="159">
          <cell r="B159">
            <v>301</v>
          </cell>
          <cell r="C159" t="str">
            <v>Condition Monitoring</v>
          </cell>
          <cell r="D159" t="str">
            <v>Site Infrastructure</v>
          </cell>
          <cell r="E159" t="str">
            <v>Other</v>
          </cell>
          <cell r="F159" t="str">
            <v xml:space="preserve">Installation of infrastructure to support CM equipment </v>
          </cell>
          <cell r="G159" t="str">
            <v>CAP</v>
          </cell>
          <cell r="H159" t="str">
            <v>R</v>
          </cell>
          <cell r="I159">
            <v>3004</v>
          </cell>
          <cell r="J159" t="str">
            <v>Asset Managers</v>
          </cell>
          <cell r="K159">
            <v>39965</v>
          </cell>
          <cell r="M159">
            <v>0</v>
          </cell>
          <cell r="N159">
            <v>0</v>
          </cell>
          <cell r="O159">
            <v>0</v>
          </cell>
          <cell r="P159">
            <v>8</v>
          </cell>
        </row>
        <row r="160">
          <cell r="B160">
            <v>302</v>
          </cell>
          <cell r="C160" t="str">
            <v>Condition Monitonring</v>
          </cell>
          <cell r="D160" t="str">
            <v>Evaluation of New Equipment</v>
          </cell>
          <cell r="E160" t="str">
            <v>Other</v>
          </cell>
          <cell r="F160" t="str">
            <v>Evaluate New Condition Monitoring Equipment</v>
          </cell>
          <cell r="G160" t="str">
            <v>CAP</v>
          </cell>
          <cell r="H160" t="str">
            <v>I</v>
          </cell>
          <cell r="I160">
            <v>2004</v>
          </cell>
          <cell r="J160" t="str">
            <v>SSE</v>
          </cell>
          <cell r="K160" t="str">
            <v>Recurrent</v>
          </cell>
        </row>
      </sheetData>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 Six Years (2)"/>
      <sheetName val="Past Six Years"/>
      <sheetName val="Lead times"/>
      <sheetName val="CD List1 - Sorted on Compl"/>
      <sheetName val="CD List1 - Sorted by Type"/>
      <sheetName val="Projected Eng &amp; Net Resources"/>
      <sheetName val="PC Overview"/>
      <sheetName val="Property Scope"/>
      <sheetName val="Complexes - Summary"/>
      <sheetName val="Order of Preference - P'Complex"/>
      <sheetName val="Planning Dates #1"/>
      <sheetName val="Corrected Dates #2"/>
      <sheetName val="PDR Issue Dates"/>
      <sheetName val="Short List rev00 "/>
    </sheetNames>
    <sheetDataSet>
      <sheetData sheetId="0"/>
      <sheetData sheetId="1"/>
      <sheetData sheetId="2" refreshError="1">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ata"/>
      <sheetName val="Option 1 Meet Planning Dates"/>
      <sheetName val="Option 2 No Major Projects"/>
      <sheetName val="Option 3 Selected Major Project"/>
      <sheetName val="Option 3 Selected Major-sorted"/>
      <sheetName val="Option 3 Eng &amp; Net Costs"/>
      <sheetName val="Option 3 Eng &amp; Net Costs (2)"/>
      <sheetName val="Sheet1"/>
      <sheetName val="Simplified Summary"/>
      <sheetName val="Lead times"/>
    </sheetNames>
    <sheetDataSet>
      <sheetData sheetId="0"/>
      <sheetData sheetId="1"/>
      <sheetData sheetId="2"/>
      <sheetData sheetId="3"/>
      <sheetData sheetId="4"/>
      <sheetData sheetId="5"/>
      <sheetData sheetId="6"/>
      <sheetData sheetId="7"/>
      <sheetData sheetId="8"/>
      <sheetData sheetId="9" refreshError="1">
        <row r="5">
          <cell r="A5" t="str">
            <v>No</v>
          </cell>
          <cell r="B5" t="str">
            <v>Type</v>
          </cell>
          <cell r="C5" t="str">
            <v xml:space="preserve">Lead Time </v>
          </cell>
          <cell r="D5" t="str">
            <v xml:space="preserve">Eng &amp; </v>
          </cell>
        </row>
        <row r="6">
          <cell r="C6" t="str">
            <v>Months</v>
          </cell>
          <cell r="D6" t="str">
            <v>Network</v>
          </cell>
        </row>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urce Data"/>
      <sheetName val="Network Capex ACCC Submission"/>
      <sheetName val="Printout Source Data"/>
      <sheetName val="Printout Project Type"/>
      <sheetName val="Lead times"/>
      <sheetName val="Summary Network Costs"/>
      <sheetName val="Conso Proj Des Final"/>
      <sheetName val="All Details"/>
    </sheetNames>
    <sheetDataSet>
      <sheetData sheetId="0" refreshError="1"/>
      <sheetData sheetId="1" refreshError="1">
        <row r="58">
          <cell r="A58">
            <v>1</v>
          </cell>
          <cell r="B58" t="str">
            <v>Newcastle and Lower North Coast Supply - Committed</v>
          </cell>
          <cell r="C58">
            <v>1</v>
          </cell>
          <cell r="E58">
            <v>39</v>
          </cell>
          <cell r="H58">
            <v>11</v>
          </cell>
          <cell r="I58" t="str">
            <v>Transformer Replace</v>
          </cell>
          <cell r="N58" t="str">
            <v>Committed</v>
          </cell>
          <cell r="O58" t="str">
            <v>Establishment of Waratah West 330/132kV Sub - Contract</v>
          </cell>
          <cell r="P58" t="str">
            <v>330SS</v>
          </cell>
          <cell r="Q58" t="str">
            <v>Northern</v>
          </cell>
          <cell r="R58">
            <v>18.57</v>
          </cell>
          <cell r="S58">
            <v>4.0199999999999996</v>
          </cell>
        </row>
        <row r="59">
          <cell r="A59">
            <v>2</v>
          </cell>
          <cell r="B59" t="str">
            <v>Sydney West SVC</v>
          </cell>
          <cell r="C59">
            <v>1</v>
          </cell>
          <cell r="E59">
            <v>55</v>
          </cell>
          <cell r="H59">
            <v>11</v>
          </cell>
          <cell r="I59" t="str">
            <v>Transformer Replace</v>
          </cell>
          <cell r="N59" t="str">
            <v>Committed</v>
          </cell>
          <cell r="O59" t="str">
            <v>Sydney West SVC - Contract</v>
          </cell>
          <cell r="P59" t="str">
            <v>SVC</v>
          </cell>
          <cell r="Q59" t="str">
            <v>Central</v>
          </cell>
          <cell r="R59">
            <v>26.9</v>
          </cell>
          <cell r="S59">
            <v>3.6</v>
          </cell>
          <cell r="T59">
            <v>2.9000000000000001E-2</v>
          </cell>
        </row>
        <row r="60">
          <cell r="A60">
            <v>3</v>
          </cell>
          <cell r="B60" t="str">
            <v>Tuggerah Sterland Line Upgrade</v>
          </cell>
          <cell r="C60">
            <v>1</v>
          </cell>
          <cell r="E60">
            <v>63</v>
          </cell>
          <cell r="H60">
            <v>11</v>
          </cell>
          <cell r="I60" t="str">
            <v>Transformer Replace</v>
          </cell>
          <cell r="N60" t="str">
            <v>Committed</v>
          </cell>
          <cell r="O60" t="str">
            <v>Tuggerah Streland Upgrade</v>
          </cell>
          <cell r="P60" t="str">
            <v>TL REF</v>
          </cell>
          <cell r="Q60" t="str">
            <v>Northern</v>
          </cell>
          <cell r="R60">
            <v>14.23</v>
          </cell>
          <cell r="S60">
            <v>1.64</v>
          </cell>
        </row>
        <row r="61">
          <cell r="A61">
            <v>4</v>
          </cell>
          <cell r="B61" t="str">
            <v>Yass 330 kV Substation Equipment Replacement</v>
          </cell>
          <cell r="C61">
            <v>1</v>
          </cell>
          <cell r="E61">
            <v>68</v>
          </cell>
          <cell r="H61">
            <v>11</v>
          </cell>
          <cell r="I61" t="str">
            <v>Transformer Replace</v>
          </cell>
          <cell r="N61" t="str">
            <v>Committed</v>
          </cell>
          <cell r="O61" t="str">
            <v>Yass 330kV Substation Refurbishment - Contract</v>
          </cell>
          <cell r="P61" t="str">
            <v>330SS</v>
          </cell>
          <cell r="Q61" t="str">
            <v>Southern</v>
          </cell>
          <cell r="R61">
            <v>38.67</v>
          </cell>
          <cell r="S61">
            <v>13.9</v>
          </cell>
        </row>
        <row r="62">
          <cell r="A62">
            <v>5</v>
          </cell>
          <cell r="B62" t="str">
            <v>Substation Projects - Miscellaneous</v>
          </cell>
          <cell r="C62">
            <v>1</v>
          </cell>
          <cell r="E62">
            <v>68</v>
          </cell>
          <cell r="H62">
            <v>11</v>
          </cell>
          <cell r="I62" t="str">
            <v>Transformer Replace</v>
          </cell>
          <cell r="N62" t="str">
            <v>Committed</v>
          </cell>
          <cell r="O62" t="str">
            <v>Substation Projects - Miscellaneous</v>
          </cell>
          <cell r="P62" t="str">
            <v>330SS</v>
          </cell>
          <cell r="Q62" t="str">
            <v>Various</v>
          </cell>
          <cell r="R62">
            <v>34.700000000000003</v>
          </cell>
          <cell r="S62">
            <v>1.49</v>
          </cell>
        </row>
        <row r="63">
          <cell r="A63">
            <v>6</v>
          </cell>
          <cell r="B63" t="str">
            <v>SNOVIC Upgrades</v>
          </cell>
          <cell r="C63">
            <v>1</v>
          </cell>
          <cell r="E63">
            <v>39</v>
          </cell>
          <cell r="H63">
            <v>11</v>
          </cell>
          <cell r="I63" t="str">
            <v>Transformer Replace</v>
          </cell>
          <cell r="N63" t="str">
            <v>Committed</v>
          </cell>
          <cell r="O63" t="str">
            <v>SNOVIC Upgrade</v>
          </cell>
          <cell r="P63" t="str">
            <v>330SS</v>
          </cell>
          <cell r="Q63" t="str">
            <v>Northern</v>
          </cell>
          <cell r="R63">
            <v>2.58</v>
          </cell>
          <cell r="S63">
            <v>1.55E-2</v>
          </cell>
        </row>
        <row r="64">
          <cell r="A64">
            <v>7</v>
          </cell>
          <cell r="B64" t="str">
            <v>Koolkhan 132/66kV Substation - Upgrade</v>
          </cell>
          <cell r="C64">
            <v>1</v>
          </cell>
          <cell r="E64">
            <v>39</v>
          </cell>
          <cell r="H64">
            <v>11</v>
          </cell>
          <cell r="I64" t="str">
            <v>Transformer Replace</v>
          </cell>
          <cell r="N64" t="str">
            <v>Committed</v>
          </cell>
          <cell r="O64" t="str">
            <v>Koolkhan 132/66kV Substation - Upgrade</v>
          </cell>
          <cell r="P64" t="str">
            <v>330SS</v>
          </cell>
          <cell r="Q64" t="str">
            <v>Northern</v>
          </cell>
          <cell r="R64">
            <v>4.4980000000000002</v>
          </cell>
          <cell r="S64">
            <v>0.50600000000000001</v>
          </cell>
        </row>
        <row r="65">
          <cell r="A65">
            <v>8</v>
          </cell>
          <cell r="B65" t="str">
            <v>Communications Upgrades</v>
          </cell>
          <cell r="C65">
            <v>1</v>
          </cell>
          <cell r="E65">
            <v>39</v>
          </cell>
          <cell r="H65">
            <v>11</v>
          </cell>
          <cell r="I65" t="str">
            <v>Transformer Replace</v>
          </cell>
          <cell r="N65" t="str">
            <v>Committed</v>
          </cell>
          <cell r="O65" t="str">
            <v>Communications Upgrades</v>
          </cell>
          <cell r="P65" t="str">
            <v>Tech Serv</v>
          </cell>
          <cell r="Q65" t="str">
            <v>Various</v>
          </cell>
          <cell r="R65">
            <v>25.5</v>
          </cell>
          <cell r="S65">
            <v>5.4</v>
          </cell>
          <cell r="T65">
            <v>6.5</v>
          </cell>
          <cell r="U65">
            <v>6</v>
          </cell>
          <cell r="V65">
            <v>3.5</v>
          </cell>
        </row>
        <row r="66">
          <cell r="A66">
            <v>9</v>
          </cell>
        </row>
        <row r="67">
          <cell r="A67">
            <v>10</v>
          </cell>
        </row>
        <row r="68">
          <cell r="A68">
            <v>11</v>
          </cell>
        </row>
        <row r="69">
          <cell r="A69">
            <v>12</v>
          </cell>
          <cell r="B69" t="str">
            <v>Wollar - Wellington 330 kV Line &amp; Wollar 330 kV Sw Stn</v>
          </cell>
          <cell r="C69">
            <v>1</v>
          </cell>
          <cell r="E69">
            <v>64</v>
          </cell>
          <cell r="H69">
            <v>11</v>
          </cell>
          <cell r="I69" t="str">
            <v>Transformer Replace</v>
          </cell>
          <cell r="N69" t="str">
            <v>Committed</v>
          </cell>
          <cell r="O69" t="str">
            <v>Wollar to Wellington Substation Works</v>
          </cell>
          <cell r="P69" t="str">
            <v>330SS</v>
          </cell>
          <cell r="Q69" t="str">
            <v>Central</v>
          </cell>
          <cell r="R69">
            <v>24.870000000000005</v>
          </cell>
          <cell r="S69">
            <v>1.7689999999999999</v>
          </cell>
          <cell r="T69">
            <v>5.2240000000000002</v>
          </cell>
          <cell r="U69">
            <v>17.256</v>
          </cell>
        </row>
        <row r="70">
          <cell r="A70">
            <v>13</v>
          </cell>
          <cell r="B70" t="str">
            <v>Wollar - Wellington 330 kV Line &amp; Wollar 330 kV Sw Stn</v>
          </cell>
          <cell r="C70">
            <v>1</v>
          </cell>
          <cell r="E70">
            <v>65</v>
          </cell>
          <cell r="H70">
            <v>11</v>
          </cell>
          <cell r="I70" t="str">
            <v>Transformer Replace</v>
          </cell>
          <cell r="N70" t="str">
            <v>Committed</v>
          </cell>
          <cell r="O70" t="str">
            <v>Wollar to Wellington 330kV TL - Contract</v>
          </cell>
          <cell r="P70" t="str">
            <v>TL EIS</v>
          </cell>
          <cell r="Q70" t="str">
            <v>Central</v>
          </cell>
          <cell r="R70">
            <v>49.3</v>
          </cell>
          <cell r="S70">
            <v>1.1200000000000001</v>
          </cell>
          <cell r="T70">
            <v>14.2</v>
          </cell>
          <cell r="U70">
            <v>30.8</v>
          </cell>
          <cell r="V70">
            <v>2.1</v>
          </cell>
        </row>
        <row r="71">
          <cell r="A71">
            <v>14</v>
          </cell>
          <cell r="B71" t="str">
            <v>Armidale, Mrln, Vales, Vinyd,Well'ton,&amp; Yass 330 kV Txs</v>
          </cell>
          <cell r="C71">
            <v>1</v>
          </cell>
          <cell r="E71">
            <v>3</v>
          </cell>
          <cell r="H71">
            <v>11</v>
          </cell>
          <cell r="I71" t="str">
            <v>Transformer Replace</v>
          </cell>
          <cell r="N71" t="str">
            <v>Committed</v>
          </cell>
          <cell r="O71" t="str">
            <v>Vineyard 330kV SS- Replacement of No.2 Tx - Contract</v>
          </cell>
          <cell r="P71" t="str">
            <v>330TX</v>
          </cell>
          <cell r="Q71" t="str">
            <v>Central</v>
          </cell>
          <cell r="R71">
            <v>3.8450000000000002</v>
          </cell>
          <cell r="S71">
            <v>2.1000000000000001E-2</v>
          </cell>
        </row>
        <row r="72">
          <cell r="A72">
            <v>15</v>
          </cell>
          <cell r="B72" t="str">
            <v>Liverpool Third 330/132 kV Transformer</v>
          </cell>
          <cell r="C72">
            <v>1</v>
          </cell>
          <cell r="E72">
            <v>28</v>
          </cell>
          <cell r="H72">
            <v>11</v>
          </cell>
          <cell r="I72" t="str">
            <v>Transformer Replace</v>
          </cell>
          <cell r="N72" t="str">
            <v>Committed</v>
          </cell>
          <cell r="O72" t="str">
            <v>Liverpool Third Transformer - Contract</v>
          </cell>
          <cell r="P72" t="str">
            <v>330SS</v>
          </cell>
          <cell r="Q72" t="str">
            <v>Central</v>
          </cell>
          <cell r="R72">
            <v>8.89</v>
          </cell>
          <cell r="S72">
            <v>8.4</v>
          </cell>
        </row>
        <row r="73">
          <cell r="A73">
            <v>16</v>
          </cell>
          <cell r="B73" t="str">
            <v>Coffs Harbour: 330/132 kV Substation</v>
          </cell>
          <cell r="C73">
            <v>1</v>
          </cell>
          <cell r="E73">
            <v>9</v>
          </cell>
          <cell r="H73">
            <v>11</v>
          </cell>
          <cell r="I73" t="str">
            <v>Transformer Replace</v>
          </cell>
          <cell r="N73" t="str">
            <v>Committed</v>
          </cell>
          <cell r="O73" t="str">
            <v>Coffs Harbour 330/132kV Substation - Contract</v>
          </cell>
          <cell r="P73" t="str">
            <v>330SS</v>
          </cell>
          <cell r="Q73" t="str">
            <v>Northern</v>
          </cell>
          <cell r="R73">
            <v>16.2</v>
          </cell>
          <cell r="S73">
            <v>3.8</v>
          </cell>
          <cell r="T73">
            <v>12.2</v>
          </cell>
        </row>
        <row r="74">
          <cell r="A74">
            <v>17</v>
          </cell>
          <cell r="B74" t="str">
            <v>Coffs Harbour: 330/132 kV Substation</v>
          </cell>
          <cell r="C74">
            <v>1</v>
          </cell>
          <cell r="E74">
            <v>9</v>
          </cell>
          <cell r="H74">
            <v>11</v>
          </cell>
          <cell r="I74" t="str">
            <v>Transformer Replace</v>
          </cell>
          <cell r="N74" t="str">
            <v>Committed</v>
          </cell>
          <cell r="O74" t="str">
            <v>Coffs Harbour TL Rearrangement - Contract</v>
          </cell>
          <cell r="P74" t="str">
            <v>TL REF</v>
          </cell>
          <cell r="Q74" t="str">
            <v>Northern</v>
          </cell>
          <cell r="R74">
            <v>3.3</v>
          </cell>
          <cell r="S74">
            <v>0.88</v>
          </cell>
          <cell r="T74">
            <v>2.2999999999999998</v>
          </cell>
        </row>
        <row r="75">
          <cell r="A75">
            <v>18</v>
          </cell>
        </row>
        <row r="76">
          <cell r="A76">
            <v>19</v>
          </cell>
        </row>
        <row r="77">
          <cell r="A77" t="str">
            <v>Condition Based Transformer Replacements</v>
          </cell>
        </row>
        <row r="78">
          <cell r="A78">
            <v>20</v>
          </cell>
          <cell r="B78" t="str">
            <v>Armidale 132/66 kV Transformer Replacement</v>
          </cell>
          <cell r="C78">
            <v>1</v>
          </cell>
          <cell r="D78">
            <v>38749</v>
          </cell>
          <cell r="E78">
            <v>2</v>
          </cell>
          <cell r="F78">
            <v>3</v>
          </cell>
          <cell r="G78">
            <v>38209</v>
          </cell>
          <cell r="H78">
            <v>11</v>
          </cell>
          <cell r="I78" t="str">
            <v>Transformer Replace</v>
          </cell>
          <cell r="J78">
            <v>18</v>
          </cell>
          <cell r="L78" t="str">
            <v>5.3.2</v>
          </cell>
          <cell r="M78" t="str">
            <v>Likely</v>
          </cell>
          <cell r="N78" t="str">
            <v>Planning</v>
          </cell>
          <cell r="O78" t="str">
            <v>Armidale 2*132/66kV Tx Replacement</v>
          </cell>
          <cell r="P78" t="str">
            <v>132TX</v>
          </cell>
          <cell r="Q78" t="str">
            <v>Northern</v>
          </cell>
          <cell r="R78">
            <v>7.5</v>
          </cell>
          <cell r="S78">
            <v>2.3396739130434794</v>
          </cell>
          <cell r="T78">
            <v>5.1603260869565206</v>
          </cell>
        </row>
        <row r="79">
          <cell r="A79">
            <v>21</v>
          </cell>
          <cell r="B79" t="str">
            <v>Armidale, Mrln, Vales, Vinyd,Well'ton,&amp; Yass 330 kV Txs</v>
          </cell>
          <cell r="C79">
            <v>1</v>
          </cell>
          <cell r="D79">
            <v>38749</v>
          </cell>
          <cell r="E79">
            <v>3</v>
          </cell>
          <cell r="F79">
            <v>3</v>
          </cell>
          <cell r="G79">
            <v>38209</v>
          </cell>
          <cell r="H79">
            <v>11</v>
          </cell>
          <cell r="I79" t="str">
            <v>Transformer Replace</v>
          </cell>
          <cell r="J79">
            <v>18</v>
          </cell>
          <cell r="L79" t="str">
            <v>6.3.1</v>
          </cell>
          <cell r="M79" t="str">
            <v>Likely</v>
          </cell>
          <cell r="N79" t="str">
            <v>Planning</v>
          </cell>
          <cell r="O79" t="str">
            <v>Wellington Tx Replacement 2x375MVA tx - contract</v>
          </cell>
          <cell r="P79" t="str">
            <v>330TX</v>
          </cell>
          <cell r="Q79" t="str">
            <v>Central</v>
          </cell>
          <cell r="R79">
            <v>6</v>
          </cell>
          <cell r="S79">
            <v>1.8717391304347832</v>
          </cell>
          <cell r="T79">
            <v>4.1282608695652172</v>
          </cell>
        </row>
        <row r="80">
          <cell r="A80">
            <v>22</v>
          </cell>
          <cell r="B80" t="str">
            <v>Armidale, Mrln, Vales, Vinyd,Well'ton,&amp; Yass 330 kV Txs</v>
          </cell>
          <cell r="C80">
            <v>1</v>
          </cell>
          <cell r="D80">
            <v>39234</v>
          </cell>
          <cell r="E80">
            <v>3</v>
          </cell>
          <cell r="F80">
            <v>3</v>
          </cell>
          <cell r="G80">
            <v>38694</v>
          </cell>
          <cell r="H80">
            <v>11</v>
          </cell>
          <cell r="I80" t="str">
            <v>Transformer Replace</v>
          </cell>
          <cell r="J80">
            <v>18</v>
          </cell>
          <cell r="L80" t="str">
            <v>6.3.1</v>
          </cell>
          <cell r="M80" t="str">
            <v>Likely</v>
          </cell>
          <cell r="N80" t="str">
            <v>Planning</v>
          </cell>
          <cell r="O80" t="str">
            <v>Vales Point Txs Replacement - Contract</v>
          </cell>
          <cell r="P80" t="str">
            <v>330TX</v>
          </cell>
          <cell r="Q80" t="str">
            <v>Northern</v>
          </cell>
          <cell r="R80">
            <v>4</v>
          </cell>
          <cell r="T80">
            <v>0.32</v>
          </cell>
          <cell r="U80">
            <v>3.68</v>
          </cell>
        </row>
        <row r="81">
          <cell r="A81">
            <v>23</v>
          </cell>
          <cell r="B81" t="str">
            <v>Armidale, Mrln, Vales, Vinyd,Well'ton,&amp; Yass 330 kV Txs</v>
          </cell>
          <cell r="C81">
            <v>1</v>
          </cell>
          <cell r="D81">
            <v>39234</v>
          </cell>
          <cell r="E81">
            <v>3</v>
          </cell>
          <cell r="F81">
            <v>3</v>
          </cell>
          <cell r="G81">
            <v>38694</v>
          </cell>
          <cell r="H81">
            <v>11</v>
          </cell>
          <cell r="I81" t="str">
            <v>Transformer Replace</v>
          </cell>
          <cell r="J81">
            <v>18</v>
          </cell>
          <cell r="L81" t="str">
            <v>6.3.1</v>
          </cell>
          <cell r="M81" t="str">
            <v>Likely</v>
          </cell>
          <cell r="N81" t="str">
            <v>Planning</v>
          </cell>
          <cell r="O81" t="str">
            <v>Armidale 2* 330/132kV 375 MVAr Tx replacement - contract</v>
          </cell>
          <cell r="P81" t="str">
            <v>330TX</v>
          </cell>
          <cell r="Q81" t="str">
            <v>Northern</v>
          </cell>
          <cell r="R81">
            <v>12</v>
          </cell>
          <cell r="T81">
            <v>0.96</v>
          </cell>
          <cell r="U81">
            <v>11.04</v>
          </cell>
        </row>
        <row r="82">
          <cell r="A82">
            <v>24</v>
          </cell>
          <cell r="B82" t="str">
            <v>Port Macquarie 132/33 kV Transformer Replacement</v>
          </cell>
          <cell r="C82">
            <v>1</v>
          </cell>
          <cell r="D82">
            <v>38991</v>
          </cell>
          <cell r="E82">
            <v>44</v>
          </cell>
          <cell r="F82">
            <v>3</v>
          </cell>
          <cell r="G82">
            <v>38271</v>
          </cell>
          <cell r="H82">
            <v>10</v>
          </cell>
          <cell r="I82" t="str">
            <v>132kV Aug</v>
          </cell>
          <cell r="J82">
            <v>24</v>
          </cell>
          <cell r="L82" t="str">
            <v>5.3.3</v>
          </cell>
          <cell r="M82" t="str">
            <v>Likely</v>
          </cell>
          <cell r="N82" t="str">
            <v>Proposed</v>
          </cell>
          <cell r="O82" t="str">
            <v>Port Macquarie Tx Replacement - Contract</v>
          </cell>
          <cell r="P82" t="str">
            <v>132TX</v>
          </cell>
          <cell r="Q82" t="str">
            <v>Northern</v>
          </cell>
          <cell r="R82">
            <v>5.666666666666667</v>
          </cell>
          <cell r="S82">
            <v>0.42499999999999999</v>
          </cell>
          <cell r="T82">
            <v>4.6749999999999998</v>
          </cell>
          <cell r="U82">
            <v>0.56666666666666665</v>
          </cell>
        </row>
        <row r="83">
          <cell r="A83">
            <v>25</v>
          </cell>
          <cell r="B83" t="str">
            <v>Supply to South &amp; Inner Metro Sydney</v>
          </cell>
          <cell r="C83">
            <v>1</v>
          </cell>
          <cell r="D83">
            <v>39234</v>
          </cell>
          <cell r="E83">
            <v>52</v>
          </cell>
          <cell r="F83">
            <v>3</v>
          </cell>
          <cell r="G83">
            <v>38694</v>
          </cell>
          <cell r="H83">
            <v>13</v>
          </cell>
          <cell r="I83" t="str">
            <v>Shunt Reactor Replace</v>
          </cell>
          <cell r="J83">
            <v>18</v>
          </cell>
          <cell r="L83" t="str">
            <v>6.5.13</v>
          </cell>
          <cell r="M83" t="str">
            <v>Poss</v>
          </cell>
          <cell r="N83" t="str">
            <v>PT</v>
          </cell>
          <cell r="O83" t="str">
            <v>Sydney South 41 Cable Series Reactor Replacement - Contract</v>
          </cell>
          <cell r="P83" t="str">
            <v>330TX</v>
          </cell>
          <cell r="Q83" t="str">
            <v>Central</v>
          </cell>
          <cell r="R83">
            <v>5</v>
          </cell>
          <cell r="T83">
            <v>0.4</v>
          </cell>
          <cell r="U83">
            <v>4.5999999999999996</v>
          </cell>
        </row>
        <row r="84">
          <cell r="A84">
            <v>26</v>
          </cell>
          <cell r="B84" t="str">
            <v>Supply to South &amp; Inner Metro Sydney</v>
          </cell>
          <cell r="C84">
            <v>1</v>
          </cell>
          <cell r="D84">
            <v>39234</v>
          </cell>
          <cell r="E84">
            <v>52</v>
          </cell>
          <cell r="F84">
            <v>3</v>
          </cell>
          <cell r="G84">
            <v>38694</v>
          </cell>
          <cell r="H84">
            <v>13</v>
          </cell>
          <cell r="I84" t="str">
            <v>Shunt Reactor Replace</v>
          </cell>
          <cell r="J84">
            <v>18</v>
          </cell>
          <cell r="L84" t="str">
            <v>6.5.13</v>
          </cell>
          <cell r="M84" t="str">
            <v>Poss</v>
          </cell>
          <cell r="N84" t="str">
            <v>PT</v>
          </cell>
          <cell r="O84" t="str">
            <v>Sydney South 41 Cable Shunt Reactor Replacement - Contract</v>
          </cell>
          <cell r="P84" t="str">
            <v>Asset Replace</v>
          </cell>
          <cell r="Q84" t="str">
            <v>Central</v>
          </cell>
          <cell r="R84">
            <v>5</v>
          </cell>
          <cell r="T84">
            <v>0.4</v>
          </cell>
          <cell r="U84">
            <v>4.5999999999999996</v>
          </cell>
        </row>
        <row r="85">
          <cell r="A85">
            <v>27</v>
          </cell>
          <cell r="B85" t="str">
            <v>Sydney West Transformer Replacement</v>
          </cell>
          <cell r="C85">
            <v>1</v>
          </cell>
          <cell r="D85">
            <v>39965</v>
          </cell>
          <cell r="E85">
            <v>56</v>
          </cell>
          <cell r="F85">
            <v>3</v>
          </cell>
          <cell r="G85">
            <v>38405</v>
          </cell>
          <cell r="H85">
            <v>11</v>
          </cell>
          <cell r="I85" t="str">
            <v>Transformer Replace</v>
          </cell>
          <cell r="J85">
            <v>52</v>
          </cell>
          <cell r="L85" t="str">
            <v>6.5.16</v>
          </cell>
          <cell r="M85" t="str">
            <v>Poss</v>
          </cell>
          <cell r="N85" t="str">
            <v>Proposed</v>
          </cell>
          <cell r="O85" t="str">
            <v>Sydney West Single Phase Tx Replacement - Contract</v>
          </cell>
          <cell r="P85" t="str">
            <v>330TX</v>
          </cell>
          <cell r="Q85" t="str">
            <v>Central</v>
          </cell>
          <cell r="R85">
            <v>24</v>
          </cell>
          <cell r="S85">
            <v>0.19780219780219782</v>
          </cell>
          <cell r="T85">
            <v>1.3714285714285719</v>
          </cell>
          <cell r="U85">
            <v>2.2039651070578907</v>
          </cell>
          <cell r="V85">
            <v>15.674174993883511</v>
          </cell>
          <cell r="W85">
            <v>4.5526291298278272</v>
          </cell>
        </row>
        <row r="86">
          <cell r="A86">
            <v>28</v>
          </cell>
          <cell r="B86" t="str">
            <v>Tamworth Reactors</v>
          </cell>
          <cell r="C86">
            <v>1</v>
          </cell>
          <cell r="D86">
            <v>39539</v>
          </cell>
          <cell r="E86">
            <v>58</v>
          </cell>
          <cell r="F86">
            <v>3</v>
          </cell>
          <cell r="G86">
            <v>38999</v>
          </cell>
          <cell r="H86">
            <v>13</v>
          </cell>
          <cell r="I86" t="str">
            <v>Shunt Reactor Replace</v>
          </cell>
          <cell r="J86">
            <v>18</v>
          </cell>
          <cell r="L86" t="str">
            <v>6.3.9</v>
          </cell>
          <cell r="M86" t="str">
            <v>Likely</v>
          </cell>
          <cell r="N86" t="str">
            <v>Future</v>
          </cell>
          <cell r="O86" t="str">
            <v>Tamworth Reactor Replacement Stage 2 - Contract</v>
          </cell>
          <cell r="P86" t="str">
            <v>330CAP</v>
          </cell>
          <cell r="Q86" t="str">
            <v>Northern</v>
          </cell>
          <cell r="R86">
            <v>6</v>
          </cell>
          <cell r="U86">
            <v>0.6</v>
          </cell>
          <cell r="V86">
            <v>5.4</v>
          </cell>
        </row>
        <row r="87">
          <cell r="A87">
            <v>29</v>
          </cell>
          <cell r="B87" t="str">
            <v>Tamworth Reactors</v>
          </cell>
          <cell r="C87">
            <v>1</v>
          </cell>
          <cell r="D87">
            <v>39052</v>
          </cell>
          <cell r="E87">
            <v>58</v>
          </cell>
          <cell r="F87">
            <v>3</v>
          </cell>
          <cell r="G87">
            <v>38512</v>
          </cell>
          <cell r="H87">
            <v>13</v>
          </cell>
          <cell r="I87" t="str">
            <v>Shunt Reactor Replace</v>
          </cell>
          <cell r="J87">
            <v>18</v>
          </cell>
          <cell r="L87" t="str">
            <v>6.3.9</v>
          </cell>
          <cell r="M87" t="str">
            <v>Likely</v>
          </cell>
          <cell r="N87" t="str">
            <v>Future</v>
          </cell>
          <cell r="O87" t="str">
            <v>Tamworth Reactor Replacement Stage 1 - Contract</v>
          </cell>
          <cell r="P87" t="str">
            <v>330CAP</v>
          </cell>
          <cell r="Q87" t="str">
            <v>Northern</v>
          </cell>
          <cell r="R87">
            <v>6</v>
          </cell>
          <cell r="S87">
            <v>0.03</v>
          </cell>
          <cell r="T87">
            <v>4.47</v>
          </cell>
          <cell r="U87">
            <v>1.5</v>
          </cell>
        </row>
        <row r="88">
          <cell r="A88" t="str">
            <v>Strategy Based Substation Replacements</v>
          </cell>
        </row>
        <row r="89">
          <cell r="A89">
            <v>30</v>
          </cell>
          <cell r="B89" t="str">
            <v>Snowy Assets Rehab - MSS</v>
          </cell>
          <cell r="C89">
            <v>1</v>
          </cell>
          <cell r="D89">
            <v>39783</v>
          </cell>
          <cell r="E89">
            <v>48</v>
          </cell>
          <cell r="F89">
            <v>3</v>
          </cell>
          <cell r="G89">
            <v>38703</v>
          </cell>
          <cell r="H89">
            <v>6</v>
          </cell>
          <cell r="I89" t="str">
            <v>330/132kV Greenfield</v>
          </cell>
          <cell r="J89">
            <v>36</v>
          </cell>
          <cell r="L89" t="str">
            <v>5.3.7</v>
          </cell>
          <cell r="M89" t="str">
            <v>Const</v>
          </cell>
          <cell r="N89" t="str">
            <v>Proposed</v>
          </cell>
          <cell r="O89" t="str">
            <v>Murray 330kV SS Augmentation - Contract</v>
          </cell>
          <cell r="P89" t="str">
            <v>330SS</v>
          </cell>
          <cell r="Q89" t="str">
            <v>Southern</v>
          </cell>
          <cell r="R89">
            <v>10</v>
          </cell>
          <cell r="T89">
            <v>0.31111111111111112</v>
          </cell>
          <cell r="U89">
            <v>0.90869565217391335</v>
          </cell>
          <cell r="V89">
            <v>7.6294469680582591</v>
          </cell>
          <cell r="W89">
            <v>1.1507462686567167</v>
          </cell>
        </row>
        <row r="90">
          <cell r="A90">
            <v>31</v>
          </cell>
          <cell r="B90" t="str">
            <v>Snowy Assets Rehab - UTSS</v>
          </cell>
          <cell r="C90">
            <v>1</v>
          </cell>
          <cell r="D90">
            <v>39783</v>
          </cell>
          <cell r="E90">
            <v>49</v>
          </cell>
          <cell r="F90">
            <v>3</v>
          </cell>
          <cell r="G90">
            <v>38703</v>
          </cell>
          <cell r="H90">
            <v>6</v>
          </cell>
          <cell r="I90" t="str">
            <v>330/132kV Greenfield</v>
          </cell>
          <cell r="J90">
            <v>36</v>
          </cell>
          <cell r="L90" t="str">
            <v>5.3.7</v>
          </cell>
          <cell r="M90" t="str">
            <v>Const</v>
          </cell>
          <cell r="N90" t="str">
            <v>Proposed</v>
          </cell>
          <cell r="O90" t="str">
            <v>Upper Tumut Switching Station (UTSS) Augmentation - Contract</v>
          </cell>
          <cell r="P90" t="str">
            <v>330SS</v>
          </cell>
          <cell r="Q90" t="str">
            <v>Southern</v>
          </cell>
          <cell r="R90">
            <v>7.5</v>
          </cell>
          <cell r="T90">
            <v>0.23333333333333334</v>
          </cell>
          <cell r="U90">
            <v>0.68152173913043501</v>
          </cell>
          <cell r="V90">
            <v>5.722085226043693</v>
          </cell>
          <cell r="W90">
            <v>0.86305970149253741</v>
          </cell>
        </row>
        <row r="91">
          <cell r="A91" t="str">
            <v>Small Augmentations - New Lines</v>
          </cell>
        </row>
        <row r="92">
          <cell r="A92">
            <v>32</v>
          </cell>
          <cell r="B92" t="str">
            <v>Glen Innes/Inverell supply</v>
          </cell>
          <cell r="C92">
            <v>1</v>
          </cell>
          <cell r="D92">
            <v>40513</v>
          </cell>
          <cell r="E92">
            <v>20</v>
          </cell>
          <cell r="F92">
            <v>1</v>
          </cell>
          <cell r="G92">
            <v>39073</v>
          </cell>
          <cell r="H92">
            <v>3</v>
          </cell>
          <cell r="I92" t="str">
            <v>TL -EIS</v>
          </cell>
          <cell r="J92">
            <v>48</v>
          </cell>
          <cell r="L92" t="str">
            <v>7.2.11</v>
          </cell>
          <cell r="M92" t="str">
            <v>Future</v>
          </cell>
          <cell r="N92" t="str">
            <v>Planning PT</v>
          </cell>
          <cell r="O92" t="str">
            <v>Glen Innes - Inverell 132kV TL (65km)</v>
          </cell>
          <cell r="P92" t="str">
            <v>TL EIS</v>
          </cell>
          <cell r="Q92" t="str">
            <v>Northern</v>
          </cell>
          <cell r="R92">
            <v>12</v>
          </cell>
          <cell r="U92">
            <v>0.17230769230769236</v>
          </cell>
          <cell r="V92">
            <v>0.58769230769230796</v>
          </cell>
          <cell r="W92">
            <v>0.872</v>
          </cell>
          <cell r="X92">
            <v>10.133124555160142</v>
          </cell>
          <cell r="Y92">
            <v>0.2348754448398577</v>
          </cell>
        </row>
        <row r="93">
          <cell r="A93">
            <v>33</v>
          </cell>
          <cell r="B93" t="str">
            <v>Glen Innes/Inverell supply</v>
          </cell>
          <cell r="C93">
            <v>1</v>
          </cell>
          <cell r="D93">
            <v>40513</v>
          </cell>
          <cell r="E93">
            <v>20</v>
          </cell>
          <cell r="F93">
            <v>3</v>
          </cell>
          <cell r="G93">
            <v>39793</v>
          </cell>
          <cell r="H93">
            <v>10</v>
          </cell>
          <cell r="I93" t="str">
            <v>132kV Aug</v>
          </cell>
          <cell r="J93">
            <v>24</v>
          </cell>
          <cell r="L93" t="str">
            <v>7.2.11</v>
          </cell>
          <cell r="M93" t="str">
            <v>Future</v>
          </cell>
          <cell r="N93" t="str">
            <v>Planning PT</v>
          </cell>
          <cell r="O93" t="str">
            <v>Inverell 132kV Switchbay</v>
          </cell>
          <cell r="P93" t="str">
            <v>132SS</v>
          </cell>
          <cell r="Q93" t="str">
            <v>Northern</v>
          </cell>
          <cell r="R93">
            <v>1</v>
          </cell>
          <cell r="W93">
            <v>5.8333333333333348E-2</v>
          </cell>
          <cell r="X93">
            <v>0.76032338308457714</v>
          </cell>
          <cell r="Y93">
            <v>0.18134328358208951</v>
          </cell>
        </row>
        <row r="94">
          <cell r="A94">
            <v>34</v>
          </cell>
          <cell r="B94" t="str">
            <v>Lismore area supply</v>
          </cell>
          <cell r="C94">
            <v>1</v>
          </cell>
          <cell r="D94">
            <v>38961</v>
          </cell>
          <cell r="E94">
            <v>27</v>
          </cell>
          <cell r="F94">
            <v>2</v>
          </cell>
          <cell r="G94">
            <v>38241</v>
          </cell>
          <cell r="H94">
            <v>4</v>
          </cell>
          <cell r="I94" t="str">
            <v>TL -REF</v>
          </cell>
          <cell r="J94">
            <v>24</v>
          </cell>
          <cell r="L94" t="str">
            <v>6.5.2</v>
          </cell>
          <cell r="M94" t="str">
            <v>Poss</v>
          </cell>
          <cell r="N94" t="str">
            <v>Proposed</v>
          </cell>
          <cell r="O94" t="str">
            <v>Uprating of 966 Armidale - Koolkhan 132kV TL - Contract</v>
          </cell>
          <cell r="P94" t="str">
            <v>TL REF</v>
          </cell>
          <cell r="Q94" t="str">
            <v>Northern</v>
          </cell>
          <cell r="R94">
            <v>3</v>
          </cell>
          <cell r="S94">
            <v>0.3318965517241379</v>
          </cell>
          <cell r="T94">
            <v>2.6268872320596466</v>
          </cell>
          <cell r="U94">
            <v>4.1216216216216198E-2</v>
          </cell>
        </row>
        <row r="95">
          <cell r="A95">
            <v>35</v>
          </cell>
          <cell r="B95" t="str">
            <v>Mulwala 132 kV Supply</v>
          </cell>
          <cell r="C95">
            <v>1</v>
          </cell>
          <cell r="D95">
            <v>39783</v>
          </cell>
          <cell r="E95">
            <v>36</v>
          </cell>
          <cell r="F95">
            <v>1</v>
          </cell>
          <cell r="G95">
            <v>38343</v>
          </cell>
          <cell r="H95">
            <v>3</v>
          </cell>
          <cell r="I95" t="str">
            <v>TL -EIS</v>
          </cell>
          <cell r="J95">
            <v>48</v>
          </cell>
          <cell r="L95" t="str">
            <v>6.5.31</v>
          </cell>
          <cell r="M95" t="str">
            <v>Poss</v>
          </cell>
          <cell r="N95" t="str">
            <v>Planning</v>
          </cell>
          <cell r="O95" t="str">
            <v>Mulwala - Finley 132kV TL (62Km) Contract</v>
          </cell>
          <cell r="P95" t="str">
            <v>TL EIS</v>
          </cell>
          <cell r="Q95" t="str">
            <v>Southern</v>
          </cell>
          <cell r="R95">
            <v>12</v>
          </cell>
          <cell r="S95">
            <v>0.17230769230769236</v>
          </cell>
          <cell r="T95">
            <v>0.58769230769230796</v>
          </cell>
          <cell r="U95">
            <v>0.872</v>
          </cell>
          <cell r="V95">
            <v>10.133124555160142</v>
          </cell>
          <cell r="W95">
            <v>0.2348754448398577</v>
          </cell>
        </row>
        <row r="96">
          <cell r="A96">
            <v>36</v>
          </cell>
          <cell r="B96" t="str">
            <v>Mulwala 132 kV Supply</v>
          </cell>
          <cell r="C96">
            <v>1</v>
          </cell>
          <cell r="D96">
            <v>39417</v>
          </cell>
          <cell r="E96">
            <v>36</v>
          </cell>
          <cell r="F96">
            <v>3</v>
          </cell>
          <cell r="G96">
            <v>38697</v>
          </cell>
          <cell r="H96">
            <v>10</v>
          </cell>
          <cell r="I96" t="str">
            <v>132kV Aug</v>
          </cell>
          <cell r="J96">
            <v>24</v>
          </cell>
          <cell r="L96" t="str">
            <v>6.5.31</v>
          </cell>
          <cell r="M96" t="str">
            <v>Poss</v>
          </cell>
          <cell r="N96" t="str">
            <v>Planning</v>
          </cell>
          <cell r="O96" t="str">
            <v>Mulwala 132/66kV Substation Augmentation - Contract</v>
          </cell>
          <cell r="P96" t="str">
            <v>132SS</v>
          </cell>
          <cell r="Q96" t="str">
            <v>Southern</v>
          </cell>
          <cell r="R96">
            <v>2</v>
          </cell>
          <cell r="T96">
            <v>0.1166666666666667</v>
          </cell>
          <cell r="U96">
            <v>1.5206467661691543</v>
          </cell>
          <cell r="V96">
            <v>0.36268656716417902</v>
          </cell>
        </row>
        <row r="97">
          <cell r="A97">
            <v>37</v>
          </cell>
          <cell r="B97" t="str">
            <v>Mulwala 132 kV Supply</v>
          </cell>
          <cell r="C97">
            <v>1</v>
          </cell>
          <cell r="D97">
            <v>39417</v>
          </cell>
          <cell r="E97">
            <v>36</v>
          </cell>
          <cell r="F97">
            <v>3</v>
          </cell>
          <cell r="G97">
            <v>38697</v>
          </cell>
          <cell r="H97">
            <v>10</v>
          </cell>
          <cell r="I97" t="str">
            <v>132kV Aug</v>
          </cell>
          <cell r="J97">
            <v>24</v>
          </cell>
          <cell r="L97" t="str">
            <v>6.5.31</v>
          </cell>
          <cell r="M97" t="str">
            <v>Poss</v>
          </cell>
          <cell r="N97" t="str">
            <v>Planning</v>
          </cell>
          <cell r="O97" t="str">
            <v>Finley 132/66kV Substattion Augmentation - Contract</v>
          </cell>
          <cell r="P97" t="str">
            <v>132SS</v>
          </cell>
          <cell r="Q97" t="str">
            <v>Southern</v>
          </cell>
          <cell r="R97">
            <v>5</v>
          </cell>
          <cell r="T97">
            <v>0.29166666666666674</v>
          </cell>
          <cell r="U97">
            <v>3.801616915422886</v>
          </cell>
          <cell r="V97">
            <v>0.90671641791044766</v>
          </cell>
        </row>
        <row r="98">
          <cell r="A98">
            <v>38</v>
          </cell>
          <cell r="B98" t="str">
            <v>Narrandera and Lockhart supply</v>
          </cell>
          <cell r="C98">
            <v>1</v>
          </cell>
          <cell r="D98">
            <v>40513</v>
          </cell>
          <cell r="E98">
            <v>38</v>
          </cell>
          <cell r="F98">
            <v>3</v>
          </cell>
          <cell r="G98">
            <v>39613</v>
          </cell>
          <cell r="H98">
            <v>7</v>
          </cell>
          <cell r="I98" t="str">
            <v>132kV Greenfield</v>
          </cell>
          <cell r="J98">
            <v>30</v>
          </cell>
          <cell r="L98" t="str">
            <v>6.5.29</v>
          </cell>
          <cell r="M98" t="str">
            <v>Poss</v>
          </cell>
          <cell r="N98" t="str">
            <v>Planning</v>
          </cell>
          <cell r="O98" t="str">
            <v>Narrandera Substation Establish - Contract</v>
          </cell>
          <cell r="P98" t="str">
            <v>132SS</v>
          </cell>
          <cell r="Q98" t="str">
            <v>Southern</v>
          </cell>
          <cell r="R98">
            <v>6</v>
          </cell>
          <cell r="V98">
            <v>1.0714285714285714E-2</v>
          </cell>
          <cell r="W98">
            <v>0.51428571428571446</v>
          </cell>
          <cell r="X98">
            <v>4.6761940298507456</v>
          </cell>
          <cell r="Y98">
            <v>0.79880597014925392</v>
          </cell>
        </row>
        <row r="99">
          <cell r="A99">
            <v>39</v>
          </cell>
          <cell r="B99" t="str">
            <v>Orange 132 kV Substation Augmentation</v>
          </cell>
          <cell r="C99">
            <v>1</v>
          </cell>
          <cell r="D99">
            <v>39783</v>
          </cell>
          <cell r="E99">
            <v>41</v>
          </cell>
          <cell r="F99">
            <v>2</v>
          </cell>
          <cell r="G99">
            <v>39063</v>
          </cell>
          <cell r="H99">
            <v>4</v>
          </cell>
          <cell r="I99" t="str">
            <v>TL -REF</v>
          </cell>
          <cell r="J99">
            <v>24</v>
          </cell>
          <cell r="L99" t="str">
            <v>6.5.18</v>
          </cell>
          <cell r="M99" t="str">
            <v>Poss</v>
          </cell>
          <cell r="N99" t="str">
            <v>Proposed</v>
          </cell>
          <cell r="O99" t="str">
            <v>Orange Outlets Line Works - Contract</v>
          </cell>
          <cell r="P99" t="str">
            <v>TL REF</v>
          </cell>
          <cell r="Q99" t="str">
            <v>Central</v>
          </cell>
          <cell r="R99">
            <v>1</v>
          </cell>
          <cell r="U99">
            <v>8.4770114942528757E-2</v>
          </cell>
          <cell r="V99">
            <v>0.73352256798430082</v>
          </cell>
          <cell r="W99">
            <v>0.18170731707317073</v>
          </cell>
        </row>
        <row r="100">
          <cell r="A100">
            <v>40</v>
          </cell>
          <cell r="B100" t="str">
            <v>Parkes, Forbes and Cowra supply</v>
          </cell>
          <cell r="C100">
            <v>1</v>
          </cell>
          <cell r="D100">
            <v>39692</v>
          </cell>
          <cell r="E100">
            <v>43</v>
          </cell>
          <cell r="F100">
            <v>1</v>
          </cell>
          <cell r="G100">
            <v>38252</v>
          </cell>
          <cell r="H100">
            <v>3</v>
          </cell>
          <cell r="I100" t="str">
            <v>TL -EIS</v>
          </cell>
          <cell r="J100">
            <v>48</v>
          </cell>
          <cell r="L100" t="str">
            <v>6.5.20</v>
          </cell>
          <cell r="M100" t="str">
            <v>Poss</v>
          </cell>
          <cell r="N100" t="str">
            <v>Planning</v>
          </cell>
          <cell r="O100" t="str">
            <v>Manildra Parkes 132kV Line - Contract</v>
          </cell>
          <cell r="P100" t="str">
            <v>TL EIS</v>
          </cell>
          <cell r="Q100" t="str">
            <v>Central</v>
          </cell>
          <cell r="R100">
            <v>12</v>
          </cell>
          <cell r="S100">
            <v>0.33846153846153854</v>
          </cell>
          <cell r="T100">
            <v>0.54153846153846186</v>
          </cell>
          <cell r="U100">
            <v>1.1839999999999999</v>
          </cell>
          <cell r="V100">
            <v>9.8980996441281146</v>
          </cell>
          <cell r="W100">
            <v>3.7900355871886171E-2</v>
          </cell>
        </row>
        <row r="101">
          <cell r="A101">
            <v>41</v>
          </cell>
          <cell r="B101" t="str">
            <v>Parkes, Forbes and Cowra supply</v>
          </cell>
          <cell r="C101">
            <v>1</v>
          </cell>
          <cell r="D101">
            <v>39417</v>
          </cell>
          <cell r="E101">
            <v>43</v>
          </cell>
          <cell r="F101">
            <v>3</v>
          </cell>
          <cell r="G101">
            <v>38697</v>
          </cell>
          <cell r="H101">
            <v>10</v>
          </cell>
          <cell r="I101" t="str">
            <v>132kV Aug</v>
          </cell>
          <cell r="J101">
            <v>24</v>
          </cell>
          <cell r="L101" t="str">
            <v>6.5.20</v>
          </cell>
          <cell r="M101" t="str">
            <v>Poss</v>
          </cell>
          <cell r="N101" t="str">
            <v>Planning</v>
          </cell>
          <cell r="O101" t="str">
            <v>Manildra SS Augmentation - Contract</v>
          </cell>
          <cell r="P101" t="str">
            <v>132SS</v>
          </cell>
          <cell r="Q101" t="str">
            <v>Central</v>
          </cell>
          <cell r="R101">
            <v>1</v>
          </cell>
          <cell r="T101">
            <v>5.8333333333333348E-2</v>
          </cell>
          <cell r="U101">
            <v>0.76032338308457714</v>
          </cell>
          <cell r="V101">
            <v>0.18134328358208951</v>
          </cell>
        </row>
        <row r="102">
          <cell r="A102">
            <v>42</v>
          </cell>
          <cell r="B102" t="str">
            <v>Parkes, Forbes and Cowra supply</v>
          </cell>
          <cell r="C102">
            <v>1</v>
          </cell>
          <cell r="D102">
            <v>39417</v>
          </cell>
          <cell r="E102">
            <v>43</v>
          </cell>
          <cell r="F102">
            <v>2</v>
          </cell>
          <cell r="G102">
            <v>38697</v>
          </cell>
          <cell r="H102">
            <v>4</v>
          </cell>
          <cell r="I102" t="str">
            <v>TL -REF</v>
          </cell>
          <cell r="J102">
            <v>24</v>
          </cell>
          <cell r="L102" t="str">
            <v>6.5.20</v>
          </cell>
          <cell r="M102" t="str">
            <v>Poss</v>
          </cell>
          <cell r="N102" t="str">
            <v>Planning</v>
          </cell>
          <cell r="O102" t="str">
            <v>Cowra Line Uprate - Contract</v>
          </cell>
          <cell r="P102" t="str">
            <v>TL REF</v>
          </cell>
          <cell r="Q102" t="str">
            <v>Central</v>
          </cell>
          <cell r="R102">
            <v>4</v>
          </cell>
          <cell r="T102">
            <v>0.33908045977011503</v>
          </cell>
          <cell r="U102">
            <v>2.9340902719372033</v>
          </cell>
          <cell r="V102">
            <v>0.72682926829268291</v>
          </cell>
        </row>
        <row r="103">
          <cell r="A103">
            <v>43</v>
          </cell>
          <cell r="B103" t="str">
            <v>Snowy Assets Rehab - Lines</v>
          </cell>
          <cell r="C103">
            <v>1</v>
          </cell>
          <cell r="D103">
            <v>39417</v>
          </cell>
          <cell r="E103">
            <v>47</v>
          </cell>
          <cell r="F103">
            <v>2</v>
          </cell>
          <cell r="G103">
            <v>38337</v>
          </cell>
          <cell r="H103">
            <v>2</v>
          </cell>
          <cell r="I103" t="str">
            <v>EHV TL -REF</v>
          </cell>
          <cell r="J103">
            <v>36</v>
          </cell>
          <cell r="L103" t="str">
            <v>5.3.7</v>
          </cell>
          <cell r="M103" t="str">
            <v>Poss</v>
          </cell>
          <cell r="N103" t="str">
            <v>Proposed</v>
          </cell>
          <cell r="O103" t="str">
            <v>Snowy Area 330kV TL Uprate (160Km) - Contract</v>
          </cell>
          <cell r="P103" t="str">
            <v>TL EIS</v>
          </cell>
          <cell r="Q103" t="str">
            <v>Southern</v>
          </cell>
          <cell r="R103">
            <v>8</v>
          </cell>
          <cell r="S103">
            <v>0.37333333333333335</v>
          </cell>
          <cell r="T103">
            <v>0.77946902654867267</v>
          </cell>
          <cell r="U103">
            <v>6.560419241607752</v>
          </cell>
          <cell r="V103">
            <v>0.28677839851024212</v>
          </cell>
        </row>
        <row r="104">
          <cell r="A104">
            <v>44</v>
          </cell>
          <cell r="B104" t="str">
            <v>Supply to South &amp; Inner Metro Sydney</v>
          </cell>
          <cell r="C104">
            <v>1</v>
          </cell>
          <cell r="D104">
            <v>39417</v>
          </cell>
          <cell r="E104">
            <v>52</v>
          </cell>
          <cell r="F104">
            <v>3</v>
          </cell>
          <cell r="G104">
            <v>38697</v>
          </cell>
          <cell r="H104">
            <v>10</v>
          </cell>
          <cell r="I104" t="str">
            <v>132kV Aug</v>
          </cell>
          <cell r="J104">
            <v>24</v>
          </cell>
          <cell r="L104" t="str">
            <v>6.5.13</v>
          </cell>
          <cell r="M104" t="str">
            <v>Poss</v>
          </cell>
          <cell r="N104" t="str">
            <v>PT</v>
          </cell>
          <cell r="O104" t="str">
            <v>Sydney South 132kV Augmentations (910/911 &amp; 916/917) Contract</v>
          </cell>
          <cell r="P104" t="str">
            <v>132SS</v>
          </cell>
          <cell r="Q104" t="str">
            <v>Central</v>
          </cell>
          <cell r="R104">
            <v>2</v>
          </cell>
          <cell r="T104">
            <v>0.1166666666666667</v>
          </cell>
          <cell r="U104">
            <v>1.5206467661691543</v>
          </cell>
          <cell r="V104">
            <v>0.36268656716417902</v>
          </cell>
        </row>
        <row r="105">
          <cell r="A105">
            <v>45</v>
          </cell>
          <cell r="B105" t="str">
            <v>Wagga 132 kV line rearrangements</v>
          </cell>
          <cell r="C105">
            <v>1</v>
          </cell>
          <cell r="D105">
            <v>38565</v>
          </cell>
          <cell r="E105">
            <v>61</v>
          </cell>
          <cell r="F105">
            <v>2</v>
          </cell>
          <cell r="G105">
            <v>37845</v>
          </cell>
          <cell r="H105">
            <v>4</v>
          </cell>
          <cell r="I105" t="str">
            <v>TL -REF</v>
          </cell>
          <cell r="J105">
            <v>24</v>
          </cell>
          <cell r="L105" t="str">
            <v>6.3.3</v>
          </cell>
          <cell r="M105" t="str">
            <v>Likely</v>
          </cell>
          <cell r="N105" t="str">
            <v>Future</v>
          </cell>
          <cell r="O105" t="str">
            <v>Wagga North 132kV Line Re-Arrangements - Contract</v>
          </cell>
          <cell r="P105" t="str">
            <v>TL REF</v>
          </cell>
          <cell r="Q105" t="str">
            <v>Southern</v>
          </cell>
          <cell r="R105">
            <v>0.3</v>
          </cell>
          <cell r="S105">
            <v>0.26335274930102526</v>
          </cell>
          <cell r="T105">
            <v>1.2162162162162162E-3</v>
          </cell>
        </row>
        <row r="106">
          <cell r="A106" t="str">
            <v>Small Augmentations - New Substations</v>
          </cell>
        </row>
        <row r="107">
          <cell r="A107">
            <v>46</v>
          </cell>
          <cell r="B107" t="str">
            <v>Boggabri supply</v>
          </cell>
          <cell r="C107">
            <v>1</v>
          </cell>
          <cell r="D107">
            <v>39142</v>
          </cell>
          <cell r="E107">
            <v>5</v>
          </cell>
          <cell r="F107">
            <v>3</v>
          </cell>
          <cell r="G107">
            <v>38242</v>
          </cell>
          <cell r="H107">
            <v>7</v>
          </cell>
          <cell r="I107" t="str">
            <v>132kV Greenfield</v>
          </cell>
          <cell r="J107">
            <v>30</v>
          </cell>
          <cell r="L107" t="str">
            <v>6.5.5</v>
          </cell>
          <cell r="M107" t="str">
            <v>Poss</v>
          </cell>
          <cell r="N107" t="str">
            <v>Planning PT</v>
          </cell>
          <cell r="O107" t="str">
            <v>Boggabri 132/66kV SS  Contract</v>
          </cell>
          <cell r="P107" t="str">
            <v>132SS</v>
          </cell>
          <cell r="Q107" t="str">
            <v>Northern</v>
          </cell>
          <cell r="R107">
            <v>8</v>
          </cell>
          <cell r="S107">
            <v>0.55000000000000004</v>
          </cell>
          <cell r="T107">
            <v>5.45</v>
          </cell>
          <cell r="U107">
            <v>2</v>
          </cell>
        </row>
        <row r="108">
          <cell r="A108">
            <v>47</v>
          </cell>
          <cell r="B108" t="str">
            <v>Bulahdelah area supply</v>
          </cell>
          <cell r="C108">
            <v>1</v>
          </cell>
          <cell r="D108">
            <v>39142</v>
          </cell>
          <cell r="E108">
            <v>6</v>
          </cell>
          <cell r="F108">
            <v>3</v>
          </cell>
          <cell r="G108">
            <v>38242</v>
          </cell>
          <cell r="H108">
            <v>7</v>
          </cell>
          <cell r="I108" t="str">
            <v>132kV Greenfield</v>
          </cell>
          <cell r="J108">
            <v>30</v>
          </cell>
          <cell r="L108" t="str">
            <v>6.5.8</v>
          </cell>
          <cell r="M108" t="str">
            <v>Poss</v>
          </cell>
          <cell r="N108" t="str">
            <v>Planning PT</v>
          </cell>
          <cell r="O108" t="str">
            <v>Bulahdelah 132/66kV SS  installation</v>
          </cell>
          <cell r="P108" t="str">
            <v>132SS</v>
          </cell>
          <cell r="Q108" t="str">
            <v>Northern</v>
          </cell>
          <cell r="R108">
            <v>8</v>
          </cell>
          <cell r="S108">
            <v>0.55000000000000004</v>
          </cell>
          <cell r="T108">
            <v>5.45</v>
          </cell>
          <cell r="U108">
            <v>2</v>
          </cell>
        </row>
        <row r="109">
          <cell r="A109">
            <v>48</v>
          </cell>
          <cell r="B109" t="str">
            <v>Glen Innes supply</v>
          </cell>
          <cell r="C109">
            <v>1</v>
          </cell>
          <cell r="D109">
            <v>39234</v>
          </cell>
          <cell r="E109">
            <v>19</v>
          </cell>
          <cell r="F109">
            <v>0</v>
          </cell>
          <cell r="G109">
            <v>38694</v>
          </cell>
          <cell r="H109">
            <v>30</v>
          </cell>
          <cell r="I109" t="str">
            <v>TL Property Acquistion</v>
          </cell>
          <cell r="J109">
            <v>18</v>
          </cell>
          <cell r="L109" t="str">
            <v>6.5.4</v>
          </cell>
          <cell r="M109" t="str">
            <v>Poss</v>
          </cell>
          <cell r="N109" t="str">
            <v>Future</v>
          </cell>
          <cell r="O109" t="str">
            <v>Glen Innes 132kV Rebuild (PSR 39) - Contract</v>
          </cell>
          <cell r="P109" t="str">
            <v>132SS</v>
          </cell>
          <cell r="Q109" t="str">
            <v>Northern</v>
          </cell>
          <cell r="R109">
            <v>10</v>
          </cell>
          <cell r="T109">
            <v>0.8</v>
          </cell>
          <cell r="U109">
            <v>9.1999999999999993</v>
          </cell>
        </row>
        <row r="110">
          <cell r="A110">
            <v>49</v>
          </cell>
          <cell r="B110" t="str">
            <v>Narrandera and Lockhart supply</v>
          </cell>
          <cell r="C110">
            <v>1</v>
          </cell>
          <cell r="D110">
            <v>40513</v>
          </cell>
          <cell r="E110">
            <v>38</v>
          </cell>
          <cell r="F110">
            <v>2</v>
          </cell>
          <cell r="G110">
            <v>39793</v>
          </cell>
          <cell r="H110">
            <v>4</v>
          </cell>
          <cell r="I110" t="str">
            <v>TL -REF</v>
          </cell>
          <cell r="J110">
            <v>24</v>
          </cell>
          <cell r="L110" t="str">
            <v>6.5.29</v>
          </cell>
          <cell r="M110" t="str">
            <v>Poss</v>
          </cell>
          <cell r="N110" t="str">
            <v>Planning</v>
          </cell>
          <cell r="O110" t="str">
            <v>994-Narrandera 132kV DCSP line (5km) - Contract</v>
          </cell>
          <cell r="P110" t="str">
            <v>TL REF</v>
          </cell>
          <cell r="Q110" t="str">
            <v>Southern</v>
          </cell>
          <cell r="R110">
            <v>2</v>
          </cell>
          <cell r="W110">
            <v>0.16954022988505751</v>
          </cell>
          <cell r="X110">
            <v>1.4670451359686016</v>
          </cell>
          <cell r="Y110">
            <v>0.36341463414634145</v>
          </cell>
        </row>
        <row r="111">
          <cell r="A111">
            <v>50</v>
          </cell>
          <cell r="B111" t="str">
            <v>South West of Greater Sydney supply</v>
          </cell>
          <cell r="C111">
            <v>1</v>
          </cell>
          <cell r="D111">
            <v>39417</v>
          </cell>
          <cell r="E111">
            <v>51</v>
          </cell>
          <cell r="F111">
            <v>3</v>
          </cell>
          <cell r="G111">
            <v>38337</v>
          </cell>
          <cell r="H111">
            <v>6</v>
          </cell>
          <cell r="I111" t="str">
            <v>330/132kV Greenfield</v>
          </cell>
          <cell r="J111">
            <v>36</v>
          </cell>
          <cell r="L111" t="str">
            <v>6.5.17</v>
          </cell>
          <cell r="M111" t="str">
            <v>Poss</v>
          </cell>
          <cell r="N111" t="str">
            <v>Future</v>
          </cell>
          <cell r="O111" t="str">
            <v>Establishment of Mt Annan 330/132/66kV Substn - Contract</v>
          </cell>
          <cell r="P111" t="str">
            <v>330SS</v>
          </cell>
          <cell r="Q111" t="str">
            <v>Central</v>
          </cell>
          <cell r="R111">
            <v>15</v>
          </cell>
          <cell r="S111">
            <v>0.46666666666666667</v>
          </cell>
          <cell r="T111">
            <v>1.36304347826087</v>
          </cell>
          <cell r="U111">
            <v>11.444170452087386</v>
          </cell>
          <cell r="V111">
            <v>1.7261194029850748</v>
          </cell>
        </row>
        <row r="112">
          <cell r="A112">
            <v>51</v>
          </cell>
          <cell r="B112" t="str">
            <v>Wagga 132/66 kV Substation Transformer Rating Limitations</v>
          </cell>
          <cell r="C112">
            <v>1</v>
          </cell>
          <cell r="D112">
            <v>39417</v>
          </cell>
          <cell r="E112">
            <v>62</v>
          </cell>
          <cell r="F112">
            <v>3</v>
          </cell>
          <cell r="G112">
            <v>38517</v>
          </cell>
          <cell r="H112">
            <v>7</v>
          </cell>
          <cell r="I112" t="str">
            <v>132kV Greenfield</v>
          </cell>
          <cell r="J112">
            <v>30</v>
          </cell>
          <cell r="L112" t="str">
            <v>6.5.27</v>
          </cell>
          <cell r="M112" t="str">
            <v>Poss</v>
          </cell>
          <cell r="N112" t="str">
            <v>Future</v>
          </cell>
          <cell r="O112" t="str">
            <v>Wagga Nth 132/66kV Substation - Contract</v>
          </cell>
          <cell r="P112" t="str">
            <v>132SS</v>
          </cell>
          <cell r="Q112" t="str">
            <v>Southern</v>
          </cell>
          <cell r="R112">
            <v>8</v>
          </cell>
          <cell r="S112">
            <v>1.4285714285714287E-2</v>
          </cell>
          <cell r="T112">
            <v>0.68571428571428605</v>
          </cell>
          <cell r="U112">
            <v>6.2349253731343293</v>
          </cell>
          <cell r="V112">
            <v>1.0650746268656719</v>
          </cell>
        </row>
        <row r="113">
          <cell r="A113">
            <v>52</v>
          </cell>
          <cell r="B113" t="str">
            <v>Wollar - Wellington 330 kV Line &amp; Wollar 330 kV Sw Stn</v>
          </cell>
          <cell r="C113">
            <v>1</v>
          </cell>
          <cell r="D113">
            <v>39417</v>
          </cell>
          <cell r="E113">
            <v>65</v>
          </cell>
          <cell r="F113">
            <v>3</v>
          </cell>
          <cell r="G113">
            <v>38337</v>
          </cell>
          <cell r="H113">
            <v>6</v>
          </cell>
          <cell r="I113" t="str">
            <v>330/132kV Greenfield</v>
          </cell>
          <cell r="J113">
            <v>36</v>
          </cell>
          <cell r="L113" t="str">
            <v>5.3.4</v>
          </cell>
          <cell r="M113" t="str">
            <v>Likely</v>
          </cell>
          <cell r="N113" t="str">
            <v>Committed</v>
          </cell>
          <cell r="O113" t="str">
            <v>Wollar 330kV Switching Station - Contract</v>
          </cell>
          <cell r="P113" t="str">
            <v>330SS</v>
          </cell>
          <cell r="Q113" t="str">
            <v>Central</v>
          </cell>
          <cell r="R113">
            <v>15</v>
          </cell>
          <cell r="S113">
            <v>0.46666666666666667</v>
          </cell>
          <cell r="T113">
            <v>1.36304347826087</v>
          </cell>
          <cell r="U113">
            <v>11.444170452087386</v>
          </cell>
          <cell r="V113">
            <v>1.7261194029850748</v>
          </cell>
        </row>
        <row r="114">
          <cell r="A114" t="str">
            <v>Small Augmentations - Reactive Plant</v>
          </cell>
        </row>
        <row r="115">
          <cell r="A115">
            <v>53</v>
          </cell>
          <cell r="B115" t="str">
            <v>Canberra  - capacitor bank</v>
          </cell>
          <cell r="C115">
            <v>1</v>
          </cell>
          <cell r="D115">
            <v>38687</v>
          </cell>
          <cell r="E115">
            <v>7</v>
          </cell>
          <cell r="F115">
            <v>3</v>
          </cell>
          <cell r="G115">
            <v>38267</v>
          </cell>
          <cell r="H115">
            <v>12</v>
          </cell>
          <cell r="I115" t="str">
            <v>Capacitor Replace</v>
          </cell>
          <cell r="J115">
            <v>14</v>
          </cell>
          <cell r="L115" t="str">
            <v>5.3.8</v>
          </cell>
          <cell r="M115" t="str">
            <v>Likely</v>
          </cell>
          <cell r="N115" t="str">
            <v>Proposed</v>
          </cell>
          <cell r="O115" t="str">
            <v xml:space="preserve">Canberra 132kV 1*80MVAr Cap Bank- Contract </v>
          </cell>
          <cell r="P115" t="str">
            <v>132CAP</v>
          </cell>
          <cell r="Q115" t="str">
            <v>Southern</v>
          </cell>
          <cell r="R115">
            <v>1</v>
          </cell>
          <cell r="S115">
            <v>0.43878787878787873</v>
          </cell>
          <cell r="T115">
            <v>0.56121212121212127</v>
          </cell>
        </row>
        <row r="116">
          <cell r="A116">
            <v>54</v>
          </cell>
          <cell r="B116" t="str">
            <v>Cowra, Parkes and Forbes - capacitor banks</v>
          </cell>
          <cell r="C116">
            <v>1</v>
          </cell>
          <cell r="D116">
            <v>38687</v>
          </cell>
          <cell r="E116">
            <v>13</v>
          </cell>
          <cell r="F116">
            <v>3</v>
          </cell>
          <cell r="G116">
            <v>38267</v>
          </cell>
          <cell r="H116">
            <v>12</v>
          </cell>
          <cell r="I116" t="str">
            <v>Capacitor Replace</v>
          </cell>
          <cell r="J116">
            <v>14</v>
          </cell>
          <cell r="L116" t="str">
            <v>6.3.7</v>
          </cell>
          <cell r="M116" t="str">
            <v>Likely</v>
          </cell>
          <cell r="N116" t="str">
            <v>Future</v>
          </cell>
          <cell r="O116" t="str">
            <v>Forbes 1x132kV 12MVAr Cap Bank - Contract</v>
          </cell>
          <cell r="P116" t="str">
            <v>132CAP</v>
          </cell>
          <cell r="Q116" t="str">
            <v>Central</v>
          </cell>
          <cell r="R116">
            <v>0.5</v>
          </cell>
          <cell r="S116">
            <v>0.21939393939393936</v>
          </cell>
          <cell r="T116">
            <v>0.28060606060606064</v>
          </cell>
        </row>
        <row r="117">
          <cell r="A117">
            <v>55</v>
          </cell>
          <cell r="B117" t="str">
            <v>Cowra, Parkes and Forbes - capacitor banks</v>
          </cell>
          <cell r="C117">
            <v>1</v>
          </cell>
          <cell r="D117">
            <v>38687</v>
          </cell>
          <cell r="E117">
            <v>13</v>
          </cell>
          <cell r="F117">
            <v>3</v>
          </cell>
          <cell r="G117">
            <v>38267</v>
          </cell>
          <cell r="H117">
            <v>12</v>
          </cell>
          <cell r="I117" t="str">
            <v>Capacitor Replace</v>
          </cell>
          <cell r="J117">
            <v>14</v>
          </cell>
          <cell r="L117" t="str">
            <v>6.3.7</v>
          </cell>
          <cell r="M117" t="str">
            <v>Likely</v>
          </cell>
          <cell r="N117" t="str">
            <v>Future</v>
          </cell>
          <cell r="O117" t="str">
            <v>Parkes 1x66kV 8MVAr Cap Bank - Contract</v>
          </cell>
          <cell r="P117" t="str">
            <v>66CAP</v>
          </cell>
          <cell r="Q117" t="str">
            <v>Central</v>
          </cell>
          <cell r="R117">
            <v>0.4</v>
          </cell>
          <cell r="S117">
            <v>0.17551515151515151</v>
          </cell>
          <cell r="T117">
            <v>0.22448484848484848</v>
          </cell>
        </row>
        <row r="118">
          <cell r="A118">
            <v>56</v>
          </cell>
          <cell r="B118" t="str">
            <v>Cowra, Parkes and Forbes - capacitor banks</v>
          </cell>
          <cell r="C118">
            <v>1</v>
          </cell>
          <cell r="D118">
            <v>38687</v>
          </cell>
          <cell r="E118">
            <v>13</v>
          </cell>
          <cell r="F118">
            <v>3</v>
          </cell>
          <cell r="G118">
            <v>38267</v>
          </cell>
          <cell r="H118">
            <v>12</v>
          </cell>
          <cell r="I118" t="str">
            <v>Capacitor Replace</v>
          </cell>
          <cell r="J118">
            <v>14</v>
          </cell>
          <cell r="L118" t="str">
            <v>6.3.7</v>
          </cell>
          <cell r="M118" t="str">
            <v>Likely</v>
          </cell>
          <cell r="N118" t="str">
            <v>Future</v>
          </cell>
          <cell r="O118" t="str">
            <v>Cowra 2x6MVAr 66kV Cap Banks - Contract</v>
          </cell>
          <cell r="P118" t="str">
            <v>66CAP</v>
          </cell>
          <cell r="Q118" t="str">
            <v>Central</v>
          </cell>
          <cell r="R118">
            <v>0.8</v>
          </cell>
          <cell r="S118">
            <v>0.35103030303030303</v>
          </cell>
          <cell r="T118">
            <v>0.44896969696969696</v>
          </cell>
        </row>
        <row r="119">
          <cell r="A119">
            <v>57</v>
          </cell>
          <cell r="B119" t="str">
            <v>Dapto Transformer Capacity Limitations</v>
          </cell>
          <cell r="C119">
            <v>1</v>
          </cell>
          <cell r="D119">
            <v>38687</v>
          </cell>
          <cell r="E119">
            <v>15</v>
          </cell>
          <cell r="F119">
            <v>3</v>
          </cell>
          <cell r="G119">
            <v>38267</v>
          </cell>
          <cell r="H119">
            <v>12</v>
          </cell>
          <cell r="I119" t="str">
            <v>Capacitor Replace</v>
          </cell>
          <cell r="J119">
            <v>14</v>
          </cell>
          <cell r="L119" t="str">
            <v>7.2.18</v>
          </cell>
          <cell r="M119" t="str">
            <v>Future</v>
          </cell>
          <cell r="N119" t="str">
            <v>Planning</v>
          </cell>
          <cell r="O119" t="str">
            <v>Dapto 132kV Capacitor Upgrade - Contract</v>
          </cell>
          <cell r="P119" t="str">
            <v>132CAP</v>
          </cell>
          <cell r="Q119" t="str">
            <v>Central</v>
          </cell>
          <cell r="R119">
            <v>2</v>
          </cell>
          <cell r="S119">
            <v>0.87757575757575745</v>
          </cell>
          <cell r="T119">
            <v>1.1224242424242425</v>
          </cell>
        </row>
        <row r="120">
          <cell r="A120">
            <v>58</v>
          </cell>
          <cell r="B120" t="str">
            <v>Darlington Point - capacitor banks</v>
          </cell>
          <cell r="C120">
            <v>1</v>
          </cell>
          <cell r="D120">
            <v>38687</v>
          </cell>
          <cell r="E120">
            <v>16</v>
          </cell>
          <cell r="F120">
            <v>3</v>
          </cell>
          <cell r="G120">
            <v>38267</v>
          </cell>
          <cell r="H120">
            <v>12</v>
          </cell>
          <cell r="I120" t="str">
            <v>Capacitor Replace</v>
          </cell>
          <cell r="J120">
            <v>14</v>
          </cell>
          <cell r="L120" t="str">
            <v>5.3.9</v>
          </cell>
          <cell r="M120" t="str">
            <v>Likely</v>
          </cell>
          <cell r="N120" t="str">
            <v>Proposed</v>
          </cell>
          <cell r="O120" t="str">
            <v>Darlington Pt. 132kV No. 2&amp;3 Capacitor Banks - Contract</v>
          </cell>
          <cell r="P120" t="str">
            <v>132CAP</v>
          </cell>
          <cell r="Q120" t="str">
            <v>Southern</v>
          </cell>
          <cell r="R120">
            <v>1</v>
          </cell>
          <cell r="S120">
            <v>0.43878787878787873</v>
          </cell>
          <cell r="T120">
            <v>0.56121212121212127</v>
          </cell>
        </row>
        <row r="121">
          <cell r="A121">
            <v>59</v>
          </cell>
          <cell r="B121" t="str">
            <v>Deniliquin - capacitor bank</v>
          </cell>
          <cell r="C121">
            <v>1</v>
          </cell>
          <cell r="D121">
            <v>38687</v>
          </cell>
          <cell r="E121">
            <v>17</v>
          </cell>
          <cell r="F121">
            <v>3</v>
          </cell>
          <cell r="G121">
            <v>38267</v>
          </cell>
          <cell r="H121">
            <v>12</v>
          </cell>
          <cell r="I121" t="str">
            <v>Capacitor Replace</v>
          </cell>
          <cell r="J121">
            <v>14</v>
          </cell>
          <cell r="L121" t="str">
            <v>6.3.8</v>
          </cell>
          <cell r="M121" t="str">
            <v>Likely</v>
          </cell>
          <cell r="N121" t="str">
            <v>Proposed</v>
          </cell>
          <cell r="O121" t="str">
            <v>Deniliquin 132kV 10MVAr capacitor bank - contract</v>
          </cell>
          <cell r="P121" t="str">
            <v>132CAP</v>
          </cell>
          <cell r="Q121" t="str">
            <v>Southern</v>
          </cell>
          <cell r="R121">
            <v>0.6</v>
          </cell>
          <cell r="S121">
            <v>0.26327272727272721</v>
          </cell>
          <cell r="T121">
            <v>0.33672727272727271</v>
          </cell>
        </row>
        <row r="122">
          <cell r="A122">
            <v>60</v>
          </cell>
          <cell r="B122" t="str">
            <v>Lismore area supply</v>
          </cell>
          <cell r="C122">
            <v>1</v>
          </cell>
          <cell r="D122">
            <v>38687</v>
          </cell>
          <cell r="E122">
            <v>27</v>
          </cell>
          <cell r="F122">
            <v>3</v>
          </cell>
          <cell r="G122">
            <v>38267</v>
          </cell>
          <cell r="H122">
            <v>12</v>
          </cell>
          <cell r="I122" t="str">
            <v>Capacitor Replace</v>
          </cell>
          <cell r="J122">
            <v>14</v>
          </cell>
          <cell r="L122" t="str">
            <v>6.5.2</v>
          </cell>
          <cell r="M122" t="str">
            <v>Poss</v>
          </cell>
          <cell r="N122" t="str">
            <v>Proposed</v>
          </cell>
          <cell r="O122" t="str">
            <v>Nambucca 2x10MVAr 66kV Cap Banks - Contract</v>
          </cell>
          <cell r="P122" t="str">
            <v>66CAP</v>
          </cell>
          <cell r="Q122" t="str">
            <v>Northern</v>
          </cell>
          <cell r="R122">
            <v>0.8</v>
          </cell>
          <cell r="S122">
            <v>0.35103030303030303</v>
          </cell>
          <cell r="T122">
            <v>0.44896969696969696</v>
          </cell>
        </row>
        <row r="123">
          <cell r="A123">
            <v>61</v>
          </cell>
          <cell r="B123" t="str">
            <v>Lismore area supply</v>
          </cell>
          <cell r="C123">
            <v>1</v>
          </cell>
          <cell r="D123">
            <v>38687</v>
          </cell>
          <cell r="E123">
            <v>27</v>
          </cell>
          <cell r="F123">
            <v>3</v>
          </cell>
          <cell r="G123">
            <v>38267</v>
          </cell>
          <cell r="H123">
            <v>12</v>
          </cell>
          <cell r="I123" t="str">
            <v>Capacitor Replace</v>
          </cell>
          <cell r="J123">
            <v>14</v>
          </cell>
          <cell r="L123" t="str">
            <v>6.5.2</v>
          </cell>
          <cell r="M123" t="str">
            <v>Poss</v>
          </cell>
          <cell r="N123" t="str">
            <v>Proposed</v>
          </cell>
          <cell r="O123" t="str">
            <v>Koolkhan 2x10MVAr 66kV Cap Banks - Contract</v>
          </cell>
          <cell r="P123" t="str">
            <v>66CAP</v>
          </cell>
          <cell r="Q123" t="str">
            <v>Northern</v>
          </cell>
          <cell r="R123">
            <v>0.8</v>
          </cell>
          <cell r="S123">
            <v>0.35103030303030303</v>
          </cell>
          <cell r="T123">
            <v>0.44896969696969696</v>
          </cell>
        </row>
        <row r="124">
          <cell r="A124">
            <v>62</v>
          </cell>
          <cell r="B124" t="str">
            <v>Main Grid Capacitor Banks - Syd West</v>
          </cell>
          <cell r="C124">
            <v>1</v>
          </cell>
          <cell r="D124">
            <v>38687</v>
          </cell>
          <cell r="E124">
            <v>29</v>
          </cell>
          <cell r="F124">
            <v>3</v>
          </cell>
          <cell r="G124">
            <v>38267</v>
          </cell>
          <cell r="H124">
            <v>12</v>
          </cell>
          <cell r="I124" t="str">
            <v>Capacitor Replace</v>
          </cell>
          <cell r="J124">
            <v>14</v>
          </cell>
          <cell r="L124" t="str">
            <v>6.3.5</v>
          </cell>
          <cell r="M124" t="str">
            <v>Likely</v>
          </cell>
          <cell r="N124" t="str">
            <v>Planning</v>
          </cell>
          <cell r="O124" t="str">
            <v>Sydney West 1*200 MVAr 330kV Bank - Contract</v>
          </cell>
          <cell r="P124" t="str">
            <v>330CAP</v>
          </cell>
          <cell r="Q124" t="str">
            <v>Central</v>
          </cell>
          <cell r="R124">
            <v>2</v>
          </cell>
          <cell r="S124">
            <v>0.87757575757575745</v>
          </cell>
          <cell r="T124">
            <v>1.1224242424242425</v>
          </cell>
        </row>
        <row r="125">
          <cell r="A125">
            <v>63</v>
          </cell>
          <cell r="B125" t="str">
            <v>Main Grid Capacitor Banks - Vales Point</v>
          </cell>
          <cell r="C125">
            <v>1</v>
          </cell>
          <cell r="D125">
            <v>38687</v>
          </cell>
          <cell r="E125">
            <v>29</v>
          </cell>
          <cell r="F125">
            <v>3</v>
          </cell>
          <cell r="G125">
            <v>38267</v>
          </cell>
          <cell r="H125">
            <v>12</v>
          </cell>
          <cell r="I125" t="str">
            <v>Capacitor Replace</v>
          </cell>
          <cell r="J125">
            <v>14</v>
          </cell>
          <cell r="L125" t="str">
            <v>6.3.5</v>
          </cell>
          <cell r="M125" t="str">
            <v>Likely</v>
          </cell>
          <cell r="N125" t="str">
            <v>Planning</v>
          </cell>
          <cell r="O125" t="str">
            <v>Liddell 2*200 MVAr 330kV Banks - Contract</v>
          </cell>
          <cell r="P125" t="str">
            <v>330CAP</v>
          </cell>
          <cell r="Q125" t="str">
            <v>Northern</v>
          </cell>
          <cell r="R125">
            <v>4</v>
          </cell>
          <cell r="S125">
            <v>1.7551515151515149</v>
          </cell>
          <cell r="T125">
            <v>2.2448484848484851</v>
          </cell>
        </row>
        <row r="126">
          <cell r="A126">
            <v>64</v>
          </cell>
          <cell r="B126" t="str">
            <v>Narrabri - capacitor bank</v>
          </cell>
          <cell r="C126">
            <v>1</v>
          </cell>
          <cell r="D126">
            <v>38687</v>
          </cell>
          <cell r="E126">
            <v>37</v>
          </cell>
          <cell r="F126">
            <v>3</v>
          </cell>
          <cell r="G126">
            <v>38267</v>
          </cell>
          <cell r="H126">
            <v>12</v>
          </cell>
          <cell r="I126" t="str">
            <v>Capacitor Replace</v>
          </cell>
          <cell r="J126">
            <v>14</v>
          </cell>
          <cell r="L126" t="str">
            <v>6.3.6</v>
          </cell>
          <cell r="M126" t="str">
            <v>Likely</v>
          </cell>
          <cell r="N126" t="str">
            <v>Planning</v>
          </cell>
          <cell r="O126" t="str">
            <v>Narrabri 8MVAr 66kV Capacitor - Contract</v>
          </cell>
          <cell r="P126" t="str">
            <v>132CAP</v>
          </cell>
          <cell r="Q126" t="str">
            <v>Northern</v>
          </cell>
          <cell r="R126">
            <v>0.5</v>
          </cell>
          <cell r="S126">
            <v>0.21939393939393936</v>
          </cell>
          <cell r="T126">
            <v>0.28060606060606064</v>
          </cell>
        </row>
        <row r="127">
          <cell r="A127">
            <v>65</v>
          </cell>
          <cell r="B127" t="str">
            <v>Parkes area supply</v>
          </cell>
          <cell r="C127">
            <v>1</v>
          </cell>
          <cell r="D127">
            <v>38687</v>
          </cell>
          <cell r="E127">
            <v>42</v>
          </cell>
          <cell r="F127">
            <v>3</v>
          </cell>
          <cell r="G127">
            <v>38267</v>
          </cell>
          <cell r="H127">
            <v>12</v>
          </cell>
          <cell r="I127" t="str">
            <v>Capacitor Replace</v>
          </cell>
          <cell r="J127">
            <v>14</v>
          </cell>
          <cell r="L127" t="str">
            <v>6.5.19</v>
          </cell>
          <cell r="M127" t="str">
            <v>Poss</v>
          </cell>
          <cell r="N127" t="str">
            <v>Planning</v>
          </cell>
          <cell r="O127" t="str">
            <v>Parkes 66kV Cap Bank - Contract</v>
          </cell>
          <cell r="P127" t="str">
            <v>132CAP</v>
          </cell>
          <cell r="Q127" t="str">
            <v>Central</v>
          </cell>
          <cell r="R127">
            <v>0.5</v>
          </cell>
          <cell r="S127">
            <v>0.21939393939393936</v>
          </cell>
          <cell r="T127">
            <v>0.28060606060606064</v>
          </cell>
        </row>
        <row r="128">
          <cell r="A128">
            <v>66</v>
          </cell>
          <cell r="B128" t="str">
            <v>System Reactive Plant</v>
          </cell>
          <cell r="C128">
            <v>1</v>
          </cell>
          <cell r="D128">
            <v>39052</v>
          </cell>
          <cell r="E128">
            <v>57</v>
          </cell>
          <cell r="F128">
            <v>3</v>
          </cell>
          <cell r="G128">
            <v>38632</v>
          </cell>
          <cell r="H128">
            <v>12</v>
          </cell>
          <cell r="I128" t="str">
            <v>Capacitor Replace</v>
          </cell>
          <cell r="J128">
            <v>14</v>
          </cell>
          <cell r="L128" t="str">
            <v>6.5.35</v>
          </cell>
          <cell r="M128" t="str">
            <v>Poss</v>
          </cell>
          <cell r="N128" t="str">
            <v>Planning</v>
          </cell>
          <cell r="O128" t="str">
            <v>Mt Piper 1*150MVAr 330kV Cap Bank - Contract</v>
          </cell>
          <cell r="P128" t="str">
            <v>330CAP</v>
          </cell>
          <cell r="Q128" t="str">
            <v>Central</v>
          </cell>
          <cell r="R128">
            <v>2</v>
          </cell>
          <cell r="T128">
            <v>0.87757575757575745</v>
          </cell>
          <cell r="U128">
            <v>1.1224242424242425</v>
          </cell>
        </row>
        <row r="129">
          <cell r="A129">
            <v>67</v>
          </cell>
          <cell r="B129" t="str">
            <v>System Reactive Plant</v>
          </cell>
          <cell r="C129">
            <v>1</v>
          </cell>
          <cell r="D129">
            <v>39052</v>
          </cell>
          <cell r="E129">
            <v>57</v>
          </cell>
          <cell r="F129">
            <v>3</v>
          </cell>
          <cell r="G129">
            <v>38632</v>
          </cell>
          <cell r="H129">
            <v>12</v>
          </cell>
          <cell r="I129" t="str">
            <v>Capacitor Replace</v>
          </cell>
          <cell r="J129">
            <v>14</v>
          </cell>
          <cell r="L129" t="str">
            <v>6.5.35</v>
          </cell>
          <cell r="M129" t="str">
            <v>Poss</v>
          </cell>
          <cell r="N129" t="str">
            <v>Planning</v>
          </cell>
          <cell r="O129" t="str">
            <v>Bayswater / Liddell 2*150 MVAr Cap Banks - Contract</v>
          </cell>
          <cell r="P129" t="str">
            <v>330CAP</v>
          </cell>
          <cell r="Q129" t="str">
            <v>Northern</v>
          </cell>
          <cell r="R129">
            <v>4</v>
          </cell>
          <cell r="T129">
            <v>1.7551515151515149</v>
          </cell>
          <cell r="U129">
            <v>2.2448484848484851</v>
          </cell>
        </row>
        <row r="130">
          <cell r="A130">
            <v>68</v>
          </cell>
          <cell r="B130" t="str">
            <v>System Reactive Plant</v>
          </cell>
          <cell r="C130">
            <v>1</v>
          </cell>
          <cell r="D130">
            <v>39417</v>
          </cell>
          <cell r="E130">
            <v>57</v>
          </cell>
          <cell r="F130">
            <v>3</v>
          </cell>
          <cell r="G130">
            <v>38997</v>
          </cell>
          <cell r="H130">
            <v>12</v>
          </cell>
          <cell r="I130" t="str">
            <v>Capacitor Replace</v>
          </cell>
          <cell r="J130">
            <v>14</v>
          </cell>
          <cell r="L130" t="str">
            <v>6.5.35</v>
          </cell>
          <cell r="M130" t="str">
            <v>Poss</v>
          </cell>
          <cell r="N130" t="str">
            <v>Planning</v>
          </cell>
          <cell r="O130" t="str">
            <v>Locations to be Specified 3*200 MVAr Cap Banks - Contract</v>
          </cell>
          <cell r="P130" t="str">
            <v>330CAP</v>
          </cell>
          <cell r="Q130" t="str">
            <v>All</v>
          </cell>
          <cell r="R130">
            <v>6</v>
          </cell>
          <cell r="U130">
            <v>2.6327272727272728</v>
          </cell>
          <cell r="V130">
            <v>3.3672727272727272</v>
          </cell>
        </row>
        <row r="131">
          <cell r="A131">
            <v>69</v>
          </cell>
          <cell r="B131" t="str">
            <v>System Reactive Plant</v>
          </cell>
          <cell r="C131">
            <v>1</v>
          </cell>
          <cell r="D131">
            <v>39417</v>
          </cell>
          <cell r="E131">
            <v>57</v>
          </cell>
          <cell r="F131">
            <v>3</v>
          </cell>
          <cell r="G131">
            <v>38997</v>
          </cell>
          <cell r="H131">
            <v>12</v>
          </cell>
          <cell r="I131" t="str">
            <v>Capacitor Replace</v>
          </cell>
          <cell r="J131">
            <v>14</v>
          </cell>
          <cell r="L131" t="str">
            <v>6.5.35</v>
          </cell>
          <cell r="M131" t="str">
            <v>Poss</v>
          </cell>
          <cell r="N131" t="str">
            <v>Planning</v>
          </cell>
          <cell r="O131" t="str">
            <v xml:space="preserve">Location to be specified - 1*200 MVAr 330kV Bank - Contract </v>
          </cell>
          <cell r="P131" t="str">
            <v>330CAP</v>
          </cell>
          <cell r="Q131" t="str">
            <v>All</v>
          </cell>
          <cell r="R131">
            <v>2</v>
          </cell>
          <cell r="U131">
            <v>0.87757575757575745</v>
          </cell>
          <cell r="V131">
            <v>1.1224242424242425</v>
          </cell>
        </row>
        <row r="132">
          <cell r="A132">
            <v>70</v>
          </cell>
          <cell r="B132" t="str">
            <v>System Reactive Plant</v>
          </cell>
          <cell r="C132">
            <v>1</v>
          </cell>
          <cell r="D132">
            <v>39417</v>
          </cell>
          <cell r="E132">
            <v>57</v>
          </cell>
          <cell r="F132">
            <v>3</v>
          </cell>
          <cell r="G132">
            <v>38997</v>
          </cell>
          <cell r="H132">
            <v>12</v>
          </cell>
          <cell r="I132" t="str">
            <v>Capacitor Replace</v>
          </cell>
          <cell r="J132">
            <v>14</v>
          </cell>
          <cell r="L132" t="str">
            <v>6.5.35</v>
          </cell>
          <cell r="M132" t="str">
            <v>Poss</v>
          </cell>
          <cell r="N132" t="str">
            <v>Planning</v>
          </cell>
          <cell r="O132" t="str">
            <v>Eraring 2*150MVAr 330kV Cap Banks - Contract</v>
          </cell>
          <cell r="P132" t="str">
            <v>330CAP</v>
          </cell>
          <cell r="Q132" t="str">
            <v>Northern</v>
          </cell>
          <cell r="R132">
            <v>4</v>
          </cell>
          <cell r="U132">
            <v>1.7551515151515149</v>
          </cell>
          <cell r="V132">
            <v>2.2448484848484851</v>
          </cell>
        </row>
        <row r="133">
          <cell r="A133" t="str">
            <v>Small Augmentations - Substations</v>
          </cell>
        </row>
        <row r="134">
          <cell r="A134">
            <v>71</v>
          </cell>
          <cell r="B134" t="str">
            <v>Central Coast 330 kV Rearr'ts: 24 Line Turn in</v>
          </cell>
          <cell r="C134">
            <v>1</v>
          </cell>
          <cell r="D134">
            <v>38930</v>
          </cell>
          <cell r="E134">
            <v>8</v>
          </cell>
          <cell r="F134">
            <v>3</v>
          </cell>
          <cell r="G134">
            <v>38210</v>
          </cell>
          <cell r="H134">
            <v>9</v>
          </cell>
          <cell r="I134" t="str">
            <v>330/132kV Aug</v>
          </cell>
          <cell r="J134">
            <v>24</v>
          </cell>
          <cell r="L134" t="str">
            <v>5.3.5</v>
          </cell>
          <cell r="M134" t="str">
            <v>Likely</v>
          </cell>
          <cell r="N134" t="str">
            <v>Proposed</v>
          </cell>
          <cell r="O134" t="str">
            <v>Eraring Switchbay New Line Bays/ Eraring PS 330kV S</v>
          </cell>
          <cell r="P134" t="str">
            <v>TL REF</v>
          </cell>
          <cell r="Q134" t="str">
            <v>Northern</v>
          </cell>
          <cell r="R134">
            <v>2</v>
          </cell>
          <cell r="S134">
            <v>0.18333333333333335</v>
          </cell>
          <cell r="T134">
            <v>1.7614942528735633</v>
          </cell>
          <cell r="U134">
            <v>5.5172413793103454E-2</v>
          </cell>
        </row>
        <row r="135">
          <cell r="A135">
            <v>72</v>
          </cell>
          <cell r="B135" t="str">
            <v>Central Coast 330 kV Rearr'ts: 24 Line Turn in</v>
          </cell>
          <cell r="C135">
            <v>1</v>
          </cell>
          <cell r="D135">
            <v>39295</v>
          </cell>
          <cell r="E135">
            <v>8</v>
          </cell>
          <cell r="F135">
            <v>2</v>
          </cell>
          <cell r="G135">
            <v>38215</v>
          </cell>
          <cell r="H135">
            <v>2</v>
          </cell>
          <cell r="I135" t="str">
            <v>EHV TL -REF</v>
          </cell>
          <cell r="J135">
            <v>36</v>
          </cell>
          <cell r="L135" t="str">
            <v>5.3.5</v>
          </cell>
          <cell r="M135" t="str">
            <v>Likely</v>
          </cell>
          <cell r="N135" t="str">
            <v>Proposed</v>
          </cell>
          <cell r="O135" t="str">
            <v>Connection of 24 Vales Pt - Newcastle line to Eraring</v>
          </cell>
          <cell r="P135" t="str">
            <v>TL REF</v>
          </cell>
          <cell r="Q135" t="str">
            <v>Northern</v>
          </cell>
          <cell r="R135">
            <v>1</v>
          </cell>
          <cell r="S135">
            <v>8.787878787878789E-2</v>
          </cell>
          <cell r="T135">
            <v>0.23070528291767237</v>
          </cell>
          <cell r="U135">
            <v>0.678901962723093</v>
          </cell>
          <cell r="V135">
            <v>2.5139664804469269E-3</v>
          </cell>
        </row>
        <row r="136">
          <cell r="A136">
            <v>73</v>
          </cell>
          <cell r="B136" t="str">
            <v>Central Coast 330 kV Rearr'ts: Vales Point</v>
          </cell>
          <cell r="C136">
            <v>1</v>
          </cell>
          <cell r="D136">
            <v>38930</v>
          </cell>
          <cell r="E136">
            <v>8</v>
          </cell>
          <cell r="F136">
            <v>3</v>
          </cell>
          <cell r="G136">
            <v>38210</v>
          </cell>
          <cell r="H136">
            <v>9</v>
          </cell>
          <cell r="I136" t="str">
            <v>330/132kV Aug</v>
          </cell>
          <cell r="J136">
            <v>24</v>
          </cell>
          <cell r="L136" t="str">
            <v>5.3.6</v>
          </cell>
          <cell r="M136" t="str">
            <v>Likely</v>
          </cell>
          <cell r="N136" t="str">
            <v>Proposed</v>
          </cell>
          <cell r="O136" t="str">
            <v>Rearrangement of lines near Vales Pt</v>
          </cell>
          <cell r="P136" t="str">
            <v>TL REF</v>
          </cell>
          <cell r="Q136" t="str">
            <v>Northern</v>
          </cell>
          <cell r="R136">
            <v>3</v>
          </cell>
          <cell r="S136">
            <v>0.27500000000000002</v>
          </cell>
          <cell r="T136">
            <v>2.6422413793103448</v>
          </cell>
          <cell r="U136">
            <v>8.2758620689655185E-2</v>
          </cell>
        </row>
        <row r="137">
          <cell r="A137">
            <v>74</v>
          </cell>
          <cell r="B137" t="str">
            <v>Coffs Harbour: 89 Line Connections at Armidale</v>
          </cell>
          <cell r="C137">
            <v>1</v>
          </cell>
          <cell r="D137">
            <v>38961</v>
          </cell>
          <cell r="E137">
            <v>10</v>
          </cell>
          <cell r="F137">
            <v>2</v>
          </cell>
          <cell r="G137">
            <v>37881</v>
          </cell>
          <cell r="H137">
            <v>2</v>
          </cell>
          <cell r="I137" t="str">
            <v>EHV TL -REF</v>
          </cell>
          <cell r="J137">
            <v>36</v>
          </cell>
          <cell r="L137" t="str">
            <v>5.3.1</v>
          </cell>
          <cell r="M137" t="str">
            <v>Likely</v>
          </cell>
          <cell r="N137" t="str">
            <v>Proposed</v>
          </cell>
          <cell r="O137" t="str">
            <v>Armidale 89 Line Rearrangement - Contract</v>
          </cell>
          <cell r="P137" t="str">
            <v>TL REF</v>
          </cell>
          <cell r="Q137" t="str">
            <v>Northern</v>
          </cell>
          <cell r="R137">
            <v>1</v>
          </cell>
          <cell r="S137">
            <v>0.17868508089747034</v>
          </cell>
          <cell r="T137">
            <v>0.7323935828348247</v>
          </cell>
          <cell r="U137">
            <v>7.3556797020484163E-3</v>
          </cell>
        </row>
        <row r="138">
          <cell r="A138">
            <v>75</v>
          </cell>
          <cell r="B138" t="str">
            <v>Coffs Harbour: 89 Line Connections at Armidale</v>
          </cell>
          <cell r="C138">
            <v>1</v>
          </cell>
          <cell r="D138">
            <v>38961</v>
          </cell>
          <cell r="E138">
            <v>10</v>
          </cell>
          <cell r="F138">
            <v>3</v>
          </cell>
          <cell r="G138">
            <v>38241</v>
          </cell>
          <cell r="H138">
            <v>9</v>
          </cell>
          <cell r="I138" t="str">
            <v>330/132kV Aug</v>
          </cell>
          <cell r="J138">
            <v>24</v>
          </cell>
          <cell r="L138" t="str">
            <v>5.3.1</v>
          </cell>
          <cell r="M138" t="str">
            <v>Likely</v>
          </cell>
          <cell r="N138" t="str">
            <v>Proposed</v>
          </cell>
          <cell r="O138" t="str">
            <v>Connection of 89 Line at Armidale - Contract</v>
          </cell>
          <cell r="P138" t="str">
            <v>330SS</v>
          </cell>
          <cell r="Q138" t="str">
            <v>Northern</v>
          </cell>
          <cell r="R138">
            <v>4.5</v>
          </cell>
          <cell r="S138">
            <v>0.375</v>
          </cell>
          <cell r="T138">
            <v>3.8508620689655171</v>
          </cell>
          <cell r="U138">
            <v>0.27413793103448275</v>
          </cell>
        </row>
        <row r="139">
          <cell r="A139">
            <v>76</v>
          </cell>
          <cell r="B139" t="str">
            <v>Dapto 330/132 kV Substation - Fault Levels</v>
          </cell>
          <cell r="C139">
            <v>1</v>
          </cell>
          <cell r="D139">
            <v>40513</v>
          </cell>
          <cell r="E139">
            <v>14</v>
          </cell>
          <cell r="F139">
            <v>3</v>
          </cell>
          <cell r="G139">
            <v>39793</v>
          </cell>
          <cell r="H139">
            <v>9</v>
          </cell>
          <cell r="I139" t="str">
            <v>330/132kV Aug</v>
          </cell>
          <cell r="J139">
            <v>24</v>
          </cell>
          <cell r="L139" t="str">
            <v>7.2.22</v>
          </cell>
          <cell r="M139" t="str">
            <v>Future</v>
          </cell>
          <cell r="N139" t="str">
            <v>Planning</v>
          </cell>
          <cell r="O139" t="str">
            <v>Dapto Fault Rating Upgrade (330kV Switchyard upgrade) Daylabour</v>
          </cell>
          <cell r="P139" t="str">
            <v>330SS</v>
          </cell>
          <cell r="Q139" t="str">
            <v>Central</v>
          </cell>
          <cell r="R139">
            <v>3</v>
          </cell>
          <cell r="W139">
            <v>0.17499999999999999</v>
          </cell>
          <cell r="X139">
            <v>2.2809701492537315</v>
          </cell>
          <cell r="Y139">
            <v>0.54402985074626864</v>
          </cell>
        </row>
        <row r="140">
          <cell r="A140">
            <v>77</v>
          </cell>
          <cell r="B140" t="str">
            <v>Dapto Transformer Capacity Limitations</v>
          </cell>
          <cell r="C140">
            <v>1</v>
          </cell>
          <cell r="D140">
            <v>39783</v>
          </cell>
          <cell r="E140">
            <v>15</v>
          </cell>
          <cell r="F140">
            <v>3</v>
          </cell>
          <cell r="G140">
            <v>39063</v>
          </cell>
          <cell r="H140">
            <v>10</v>
          </cell>
          <cell r="I140" t="str">
            <v>132kV Aug</v>
          </cell>
          <cell r="J140">
            <v>24</v>
          </cell>
          <cell r="L140" t="str">
            <v>7.2.18</v>
          </cell>
          <cell r="M140" t="str">
            <v>Future</v>
          </cell>
          <cell r="N140" t="str">
            <v>Planning</v>
          </cell>
          <cell r="O140" t="str">
            <v>Dapto 2*132kV Line Bay - Contract</v>
          </cell>
          <cell r="P140" t="str">
            <v>132SS</v>
          </cell>
          <cell r="Q140" t="str">
            <v>Central</v>
          </cell>
          <cell r="R140">
            <v>1</v>
          </cell>
          <cell r="U140">
            <v>5.8333333333333348E-2</v>
          </cell>
          <cell r="V140">
            <v>0.76032338308457714</v>
          </cell>
          <cell r="W140">
            <v>0.18134328358208951</v>
          </cell>
        </row>
        <row r="141">
          <cell r="A141">
            <v>78</v>
          </cell>
          <cell r="B141" t="str">
            <v>Line Terminal Upratings</v>
          </cell>
          <cell r="C141">
            <v>1</v>
          </cell>
          <cell r="D141">
            <v>40148</v>
          </cell>
          <cell r="E141">
            <v>26</v>
          </cell>
          <cell r="F141">
            <v>1</v>
          </cell>
          <cell r="G141">
            <v>38708</v>
          </cell>
          <cell r="H141">
            <v>3</v>
          </cell>
          <cell r="I141" t="str">
            <v>TL -EIS</v>
          </cell>
          <cell r="J141">
            <v>48</v>
          </cell>
          <cell r="L141" t="str">
            <v>6.5.36</v>
          </cell>
          <cell r="M141" t="str">
            <v>Poss</v>
          </cell>
          <cell r="N141" t="str">
            <v>Proposed</v>
          </cell>
          <cell r="O141" t="str">
            <v>Project to Replace Terminal Equipment by Daylabour</v>
          </cell>
          <cell r="P141" t="str">
            <v>330SS</v>
          </cell>
          <cell r="Q141" t="str">
            <v>Various</v>
          </cell>
          <cell r="R141">
            <v>12</v>
          </cell>
          <cell r="T141">
            <v>0.17230769230769236</v>
          </cell>
          <cell r="U141">
            <v>0.58769230769230796</v>
          </cell>
          <cell r="V141">
            <v>0.872</v>
          </cell>
          <cell r="W141">
            <v>10.133124555160142</v>
          </cell>
          <cell r="X141">
            <v>0.2348754448398577</v>
          </cell>
        </row>
        <row r="142">
          <cell r="A142">
            <v>79</v>
          </cell>
          <cell r="B142" t="str">
            <v>Orange 132 kV Substation Augmentation</v>
          </cell>
          <cell r="C142">
            <v>1</v>
          </cell>
          <cell r="D142">
            <v>39783</v>
          </cell>
          <cell r="E142">
            <v>41</v>
          </cell>
          <cell r="F142">
            <v>3</v>
          </cell>
          <cell r="G142">
            <v>39063</v>
          </cell>
          <cell r="H142">
            <v>10</v>
          </cell>
          <cell r="I142" t="str">
            <v>132kV Aug</v>
          </cell>
          <cell r="J142">
            <v>24</v>
          </cell>
          <cell r="L142" t="str">
            <v>6.5.18</v>
          </cell>
          <cell r="M142" t="str">
            <v>Poss</v>
          </cell>
          <cell r="N142" t="str">
            <v>Proposed</v>
          </cell>
          <cell r="O142" t="str">
            <v>Uprating of Orange 132kV &amp; Transformers - Contract</v>
          </cell>
          <cell r="P142" t="str">
            <v>132SS</v>
          </cell>
          <cell r="Q142" t="str">
            <v>Central</v>
          </cell>
          <cell r="R142">
            <v>14</v>
          </cell>
          <cell r="U142">
            <v>0.81666666666666687</v>
          </cell>
          <cell r="V142">
            <v>10.644527363184082</v>
          </cell>
          <cell r="W142">
            <v>2.5388059701492534</v>
          </cell>
        </row>
        <row r="143">
          <cell r="A143">
            <v>80</v>
          </cell>
          <cell r="B143" t="str">
            <v>Snowy Assets Rehab - UTSS</v>
          </cell>
          <cell r="C143">
            <v>1</v>
          </cell>
          <cell r="D143">
            <v>39783</v>
          </cell>
          <cell r="E143">
            <v>49</v>
          </cell>
          <cell r="F143">
            <v>3</v>
          </cell>
          <cell r="G143">
            <v>38703</v>
          </cell>
          <cell r="H143">
            <v>6</v>
          </cell>
          <cell r="I143" t="str">
            <v>330/132kV Greenfield</v>
          </cell>
          <cell r="J143">
            <v>36</v>
          </cell>
          <cell r="L143" t="str">
            <v>5.3.7</v>
          </cell>
          <cell r="M143" t="str">
            <v>Const</v>
          </cell>
          <cell r="N143" t="str">
            <v>Proposed</v>
          </cell>
          <cell r="O143" t="str">
            <v>Upper Tumut Switching Station (UTSS) Augmentation - Contract</v>
          </cell>
          <cell r="P143" t="str">
            <v>330SS</v>
          </cell>
          <cell r="Q143" t="str">
            <v>Southern</v>
          </cell>
          <cell r="R143">
            <v>7.5</v>
          </cell>
          <cell r="T143">
            <v>0.23333333333333334</v>
          </cell>
          <cell r="U143">
            <v>0.68152173913043501</v>
          </cell>
          <cell r="V143">
            <v>5.722085226043693</v>
          </cell>
          <cell r="W143">
            <v>0.86305970149253741</v>
          </cell>
        </row>
        <row r="144">
          <cell r="A144">
            <v>81</v>
          </cell>
          <cell r="B144" t="str">
            <v>Sydney North 132 kV Fault Level Limits</v>
          </cell>
          <cell r="C144">
            <v>1</v>
          </cell>
          <cell r="D144">
            <v>39783</v>
          </cell>
          <cell r="E144">
            <v>53</v>
          </cell>
          <cell r="F144">
            <v>3</v>
          </cell>
          <cell r="G144">
            <v>39063</v>
          </cell>
          <cell r="H144">
            <v>10</v>
          </cell>
          <cell r="I144" t="str">
            <v>132kV Aug</v>
          </cell>
          <cell r="J144">
            <v>24</v>
          </cell>
          <cell r="L144" t="str">
            <v>6.5.10</v>
          </cell>
          <cell r="M144" t="str">
            <v>Poss</v>
          </cell>
          <cell r="N144" t="str">
            <v>Proposed</v>
          </cell>
          <cell r="O144" t="str">
            <v>Sydney North Upgrade - Contract</v>
          </cell>
          <cell r="P144" t="str">
            <v>132SS</v>
          </cell>
          <cell r="Q144" t="str">
            <v>Central</v>
          </cell>
          <cell r="R144">
            <v>5</v>
          </cell>
          <cell r="U144">
            <v>0.29166666666666674</v>
          </cell>
          <cell r="V144">
            <v>3.801616915422886</v>
          </cell>
          <cell r="W144">
            <v>0.90671641791044766</v>
          </cell>
        </row>
        <row r="145">
          <cell r="A145">
            <v>82</v>
          </cell>
          <cell r="B145" t="str">
            <v>Sydney North 132 kV Fault Level Limits</v>
          </cell>
          <cell r="C145">
            <v>1</v>
          </cell>
          <cell r="D145">
            <v>39783</v>
          </cell>
          <cell r="E145">
            <v>53</v>
          </cell>
          <cell r="F145">
            <v>3</v>
          </cell>
          <cell r="G145">
            <v>39063</v>
          </cell>
          <cell r="H145">
            <v>10</v>
          </cell>
          <cell r="I145" t="str">
            <v>132kV Aug</v>
          </cell>
          <cell r="J145">
            <v>24</v>
          </cell>
          <cell r="L145" t="str">
            <v>6.5.10</v>
          </cell>
          <cell r="M145" t="str">
            <v>Poss</v>
          </cell>
          <cell r="N145" t="str">
            <v>Proposed</v>
          </cell>
          <cell r="O145" t="str">
            <v>Sydney North Upgrade due to 132kV fault Levels</v>
          </cell>
          <cell r="P145" t="str">
            <v>330SS</v>
          </cell>
          <cell r="Q145" t="str">
            <v>Central</v>
          </cell>
          <cell r="R145">
            <v>3</v>
          </cell>
          <cell r="U145">
            <v>0.17499999999999999</v>
          </cell>
          <cell r="V145">
            <v>2.2809701492537315</v>
          </cell>
          <cell r="W145">
            <v>0.54402985074626864</v>
          </cell>
        </row>
        <row r="146">
          <cell r="A146">
            <v>83</v>
          </cell>
          <cell r="B146" t="str">
            <v>Sydney West 132 kV Switchbays</v>
          </cell>
          <cell r="C146">
            <v>1</v>
          </cell>
          <cell r="D146">
            <v>38687</v>
          </cell>
          <cell r="E146">
            <v>54</v>
          </cell>
          <cell r="F146">
            <v>3</v>
          </cell>
          <cell r="G146">
            <v>37967</v>
          </cell>
          <cell r="H146">
            <v>10</v>
          </cell>
          <cell r="I146" t="str">
            <v>132kV Aug</v>
          </cell>
          <cell r="J146">
            <v>24</v>
          </cell>
          <cell r="L146" t="str">
            <v>6.3.2</v>
          </cell>
          <cell r="M146" t="str">
            <v>Poss</v>
          </cell>
          <cell r="N146" t="str">
            <v>Proposed</v>
          </cell>
          <cell r="O146" t="str">
            <v>Sydney West 132kV Switchbays - Contract</v>
          </cell>
          <cell r="P146" t="str">
            <v>132SS</v>
          </cell>
          <cell r="Q146" t="str">
            <v>Central</v>
          </cell>
          <cell r="R146">
            <v>1</v>
          </cell>
          <cell r="S146">
            <v>0.76032338308457714</v>
          </cell>
          <cell r="T146">
            <v>0.18134328358208951</v>
          </cell>
        </row>
        <row r="147">
          <cell r="A147">
            <v>84</v>
          </cell>
          <cell r="B147" t="str">
            <v>Sydney West Fault Level Upgrade</v>
          </cell>
          <cell r="C147">
            <v>1</v>
          </cell>
          <cell r="D147">
            <v>39783</v>
          </cell>
          <cell r="E147">
            <v>54</v>
          </cell>
          <cell r="F147">
            <v>3</v>
          </cell>
          <cell r="G147">
            <v>39063</v>
          </cell>
          <cell r="H147">
            <v>9</v>
          </cell>
          <cell r="I147" t="str">
            <v>330/132kV Aug</v>
          </cell>
          <cell r="J147">
            <v>24</v>
          </cell>
          <cell r="L147" t="str">
            <v>6.5.11</v>
          </cell>
          <cell r="M147" t="str">
            <v>Poss</v>
          </cell>
          <cell r="N147" t="str">
            <v>Proposed</v>
          </cell>
          <cell r="O147" t="str">
            <v>Sydney West 330kV Fault Level Upgrade - Contract</v>
          </cell>
          <cell r="P147" t="str">
            <v>330SS</v>
          </cell>
          <cell r="Q147" t="str">
            <v>Central</v>
          </cell>
          <cell r="R147">
            <v>3.5</v>
          </cell>
          <cell r="U147">
            <v>0.20416666666666672</v>
          </cell>
          <cell r="V147">
            <v>2.6611318407960205</v>
          </cell>
          <cell r="W147">
            <v>0.63470149253731334</v>
          </cell>
        </row>
        <row r="148">
          <cell r="A148">
            <v>85</v>
          </cell>
          <cell r="B148" t="str">
            <v>Tuggerah supply</v>
          </cell>
          <cell r="C148">
            <v>1</v>
          </cell>
          <cell r="D148">
            <v>39052</v>
          </cell>
          <cell r="E148">
            <v>59</v>
          </cell>
          <cell r="F148">
            <v>3</v>
          </cell>
          <cell r="G148">
            <v>38332</v>
          </cell>
          <cell r="H148">
            <v>10</v>
          </cell>
          <cell r="I148" t="str">
            <v>132kV Aug</v>
          </cell>
          <cell r="J148">
            <v>24</v>
          </cell>
          <cell r="L148" t="str">
            <v>6.5.9</v>
          </cell>
          <cell r="M148" t="str">
            <v>Poss</v>
          </cell>
          <cell r="N148" t="str">
            <v>Planning</v>
          </cell>
          <cell r="O148" t="str">
            <v>Tuggerah Stage 2 - 132kV Augmentations - Contract</v>
          </cell>
          <cell r="P148" t="str">
            <v>132SS</v>
          </cell>
          <cell r="Q148" t="str">
            <v>Northern</v>
          </cell>
          <cell r="R148">
            <v>2</v>
          </cell>
          <cell r="S148">
            <v>0.1166666666666667</v>
          </cell>
          <cell r="T148">
            <v>1.5206467661691543</v>
          </cell>
          <cell r="U148">
            <v>0.36268656716417902</v>
          </cell>
        </row>
        <row r="149">
          <cell r="A149">
            <v>86</v>
          </cell>
          <cell r="B149" t="str">
            <v>Vineyard 330 kV Substation - 132 kV Switchbays</v>
          </cell>
          <cell r="C149">
            <v>1</v>
          </cell>
          <cell r="D149">
            <v>39052</v>
          </cell>
          <cell r="E149">
            <v>60</v>
          </cell>
          <cell r="F149">
            <v>3</v>
          </cell>
          <cell r="G149">
            <v>38332</v>
          </cell>
          <cell r="H149">
            <v>10</v>
          </cell>
          <cell r="I149" t="str">
            <v>132kV Aug</v>
          </cell>
          <cell r="J149">
            <v>24</v>
          </cell>
          <cell r="L149" t="str">
            <v>5.2.5</v>
          </cell>
          <cell r="M149" t="str">
            <v>Const</v>
          </cell>
          <cell r="N149" t="str">
            <v>Proposed</v>
          </cell>
          <cell r="O149" t="str">
            <v>Vineyard 132 kV  Line Bay(s) - Contract</v>
          </cell>
          <cell r="P149" t="str">
            <v>132SS</v>
          </cell>
          <cell r="Q149" t="str">
            <v>Central</v>
          </cell>
          <cell r="R149">
            <v>2</v>
          </cell>
          <cell r="S149">
            <v>0.1166666666666667</v>
          </cell>
          <cell r="T149">
            <v>1.5206467661691543</v>
          </cell>
          <cell r="U149">
            <v>0.36268656716417902</v>
          </cell>
        </row>
        <row r="150">
          <cell r="A150">
            <v>87</v>
          </cell>
          <cell r="B150" t="str">
            <v>Wollar - Wellington 330 kV Line &amp; Wollar 330 kV Sw Stn</v>
          </cell>
          <cell r="C150">
            <v>1</v>
          </cell>
          <cell r="D150">
            <v>39417</v>
          </cell>
          <cell r="E150">
            <v>65</v>
          </cell>
          <cell r="F150">
            <v>3</v>
          </cell>
          <cell r="G150">
            <v>38697</v>
          </cell>
          <cell r="H150">
            <v>9</v>
          </cell>
          <cell r="I150" t="str">
            <v>330/132kV Aug</v>
          </cell>
          <cell r="J150">
            <v>24</v>
          </cell>
          <cell r="L150" t="str">
            <v>5.3.4</v>
          </cell>
          <cell r="M150" t="str">
            <v>Likely</v>
          </cell>
          <cell r="N150" t="str">
            <v>Committed</v>
          </cell>
          <cell r="O150" t="str">
            <v>Wellington Substation- Installation of Shunt Reactors</v>
          </cell>
          <cell r="P150" t="str">
            <v>330CAP</v>
          </cell>
          <cell r="Q150" t="str">
            <v>Central</v>
          </cell>
          <cell r="R150">
            <v>9</v>
          </cell>
          <cell r="T150">
            <v>0.52500000000000002</v>
          </cell>
          <cell r="U150">
            <v>6.8429104477611933</v>
          </cell>
          <cell r="V150">
            <v>1.6320895522388059</v>
          </cell>
        </row>
        <row r="151">
          <cell r="A151" t="str">
            <v>Small Augmentations - Transformers</v>
          </cell>
        </row>
        <row r="152">
          <cell r="A152">
            <v>88</v>
          </cell>
          <cell r="B152" t="str">
            <v>Armidale, Mrln, Vales, Vinyd,Well'ton,&amp; Yass 330 kV Txs</v>
          </cell>
          <cell r="C152">
            <v>1</v>
          </cell>
          <cell r="D152">
            <v>38749</v>
          </cell>
          <cell r="E152">
            <v>3</v>
          </cell>
          <cell r="F152">
            <v>3</v>
          </cell>
          <cell r="G152">
            <v>38209</v>
          </cell>
          <cell r="H152">
            <v>11</v>
          </cell>
          <cell r="I152" t="str">
            <v>Transformer Replace</v>
          </cell>
          <cell r="J152">
            <v>18</v>
          </cell>
          <cell r="L152" t="str">
            <v>6.3.1</v>
          </cell>
          <cell r="M152" t="str">
            <v>Likely</v>
          </cell>
          <cell r="N152" t="str">
            <v>Planning</v>
          </cell>
          <cell r="O152" t="str">
            <v>Wellington Tx Replacement 2x375MVA tx - contract</v>
          </cell>
          <cell r="P152" t="str">
            <v>330TX</v>
          </cell>
          <cell r="Q152" t="str">
            <v>Central</v>
          </cell>
          <cell r="R152">
            <v>6</v>
          </cell>
          <cell r="S152">
            <v>1.8717391304347832</v>
          </cell>
          <cell r="T152">
            <v>4.1282608695652172</v>
          </cell>
        </row>
        <row r="153">
          <cell r="A153">
            <v>89</v>
          </cell>
          <cell r="B153" t="str">
            <v>Armidale, Mrln, Vales, Vinyd,Well'ton,&amp; Yass 330 kV Txs</v>
          </cell>
          <cell r="C153">
            <v>1</v>
          </cell>
          <cell r="D153">
            <v>38749</v>
          </cell>
          <cell r="E153">
            <v>3</v>
          </cell>
          <cell r="F153">
            <v>3</v>
          </cell>
          <cell r="G153">
            <v>38209</v>
          </cell>
          <cell r="H153">
            <v>11</v>
          </cell>
          <cell r="I153" t="str">
            <v>Transformer Replace</v>
          </cell>
          <cell r="J153">
            <v>18</v>
          </cell>
          <cell r="L153" t="str">
            <v>6.3.1</v>
          </cell>
          <cell r="M153" t="str">
            <v>Likely</v>
          </cell>
          <cell r="N153" t="str">
            <v>Proposed</v>
          </cell>
          <cell r="O153" t="str">
            <v>Vineyard 330kV SS No.1 new Tx  - Contract</v>
          </cell>
          <cell r="P153" t="str">
            <v>330TX</v>
          </cell>
          <cell r="Q153" t="str">
            <v>Central</v>
          </cell>
          <cell r="R153">
            <v>5</v>
          </cell>
          <cell r="S153">
            <v>1.5597826086956528</v>
          </cell>
          <cell r="T153">
            <v>3.4402173913043477</v>
          </cell>
        </row>
        <row r="154">
          <cell r="A154">
            <v>90</v>
          </cell>
          <cell r="B154" t="str">
            <v>Armidale, Mrln, Vales, Vinyd,Well'ton,&amp; Yass 330 kV Txs</v>
          </cell>
          <cell r="C154">
            <v>1</v>
          </cell>
          <cell r="D154">
            <v>39417</v>
          </cell>
          <cell r="E154">
            <v>3</v>
          </cell>
          <cell r="F154">
            <v>3</v>
          </cell>
          <cell r="G154">
            <v>38877</v>
          </cell>
          <cell r="H154">
            <v>11</v>
          </cell>
          <cell r="I154" t="str">
            <v>Transformer Replace</v>
          </cell>
          <cell r="J154">
            <v>18</v>
          </cell>
          <cell r="L154" t="str">
            <v>6.3.1</v>
          </cell>
          <cell r="M154" t="str">
            <v>Likely</v>
          </cell>
          <cell r="N154" t="str">
            <v>Planning</v>
          </cell>
          <cell r="O154" t="str">
            <v>Marulan 330/132kV 200MVAr Tx Replacement - contract</v>
          </cell>
          <cell r="P154" t="str">
            <v>330TX</v>
          </cell>
          <cell r="Q154" t="str">
            <v>Central</v>
          </cell>
          <cell r="R154">
            <v>6</v>
          </cell>
          <cell r="T154">
            <v>0.03</v>
          </cell>
          <cell r="U154">
            <v>4.47</v>
          </cell>
          <cell r="V154">
            <v>1.5</v>
          </cell>
        </row>
        <row r="155">
          <cell r="A155">
            <v>91</v>
          </cell>
          <cell r="B155" t="str">
            <v>Cowra 132/66 kV Tx Limitations</v>
          </cell>
          <cell r="C155">
            <v>1</v>
          </cell>
          <cell r="D155">
            <v>39417</v>
          </cell>
          <cell r="E155">
            <v>12</v>
          </cell>
          <cell r="F155">
            <v>3</v>
          </cell>
          <cell r="G155">
            <v>38697</v>
          </cell>
          <cell r="H155">
            <v>10</v>
          </cell>
          <cell r="I155" t="str">
            <v>132kV Aug</v>
          </cell>
          <cell r="J155">
            <v>24</v>
          </cell>
          <cell r="L155" t="str">
            <v>6.5.21</v>
          </cell>
          <cell r="M155" t="str">
            <v>Poss</v>
          </cell>
          <cell r="N155" t="str">
            <v>Future</v>
          </cell>
          <cell r="O155" t="str">
            <v>Replace 2x132/66kV Transformers (60MVA) (refurbishment for ss) Contract</v>
          </cell>
          <cell r="P155" t="str">
            <v>132TX</v>
          </cell>
          <cell r="Q155" t="str">
            <v>Central</v>
          </cell>
          <cell r="R155">
            <v>6</v>
          </cell>
          <cell r="T155">
            <v>0.35</v>
          </cell>
          <cell r="U155">
            <v>4.5619402985074631</v>
          </cell>
          <cell r="V155">
            <v>1.0880597014925373</v>
          </cell>
        </row>
        <row r="156">
          <cell r="A156">
            <v>92</v>
          </cell>
          <cell r="B156" t="str">
            <v>Dapto Transformer Capacity Limitations</v>
          </cell>
          <cell r="C156">
            <v>1</v>
          </cell>
          <cell r="D156">
            <v>39783</v>
          </cell>
          <cell r="E156">
            <v>15</v>
          </cell>
          <cell r="F156">
            <v>3</v>
          </cell>
          <cell r="G156">
            <v>39243</v>
          </cell>
          <cell r="H156">
            <v>11</v>
          </cell>
          <cell r="I156" t="str">
            <v>Transformer Replace</v>
          </cell>
          <cell r="J156">
            <v>18</v>
          </cell>
          <cell r="L156" t="str">
            <v>7.2.18</v>
          </cell>
          <cell r="M156" t="str">
            <v>Future</v>
          </cell>
          <cell r="N156" t="str">
            <v>Planning</v>
          </cell>
          <cell r="O156" t="str">
            <v>Dapto 330/132kV 375MVAr Transformer - Contract</v>
          </cell>
          <cell r="P156" t="str">
            <v>330TX</v>
          </cell>
          <cell r="Q156" t="str">
            <v>Central</v>
          </cell>
          <cell r="R156">
            <v>5</v>
          </cell>
          <cell r="U156">
            <v>2.5000000000000001E-2</v>
          </cell>
          <cell r="V156">
            <v>3.7250000000000001</v>
          </cell>
          <cell r="W156">
            <v>1.25</v>
          </cell>
        </row>
        <row r="157">
          <cell r="A157">
            <v>93</v>
          </cell>
          <cell r="B157" t="str">
            <v>Deniliquin Tx Rating Limits</v>
          </cell>
          <cell r="C157">
            <v>1</v>
          </cell>
          <cell r="D157">
            <v>40148</v>
          </cell>
          <cell r="E157">
            <v>17</v>
          </cell>
          <cell r="F157">
            <v>3</v>
          </cell>
          <cell r="G157">
            <v>39608</v>
          </cell>
          <cell r="H157">
            <v>11</v>
          </cell>
          <cell r="I157" t="str">
            <v>Transformer Replace</v>
          </cell>
          <cell r="J157">
            <v>18</v>
          </cell>
          <cell r="L157" t="str">
            <v>7.2.21</v>
          </cell>
          <cell r="M157" t="str">
            <v>Future</v>
          </cell>
          <cell r="N157" t="str">
            <v>Planning</v>
          </cell>
          <cell r="O157" t="str">
            <v>Deniliquin 132/66 kV Tx replacement - 2x120MVA - Contract</v>
          </cell>
          <cell r="P157" t="str">
            <v>132TX</v>
          </cell>
          <cell r="Q157" t="str">
            <v>Southern</v>
          </cell>
          <cell r="R157">
            <v>2</v>
          </cell>
          <cell r="V157">
            <v>0.01</v>
          </cell>
          <cell r="W157">
            <v>1.49</v>
          </cell>
          <cell r="X157">
            <v>0.5</v>
          </cell>
        </row>
        <row r="158">
          <cell r="A158">
            <v>94</v>
          </cell>
          <cell r="B158" t="str">
            <v>Finley 132/66kV Tx Capacity Limits</v>
          </cell>
          <cell r="C158">
            <v>1</v>
          </cell>
          <cell r="D158">
            <v>39052</v>
          </cell>
          <cell r="E158">
            <v>18</v>
          </cell>
          <cell r="F158">
            <v>3</v>
          </cell>
          <cell r="G158">
            <v>38332</v>
          </cell>
          <cell r="H158">
            <v>10</v>
          </cell>
          <cell r="I158" t="str">
            <v>132kV Aug</v>
          </cell>
          <cell r="J158">
            <v>24</v>
          </cell>
          <cell r="L158" t="str">
            <v>6.5.30</v>
          </cell>
          <cell r="M158" t="str">
            <v>Poss</v>
          </cell>
          <cell r="N158" t="str">
            <v>Planning</v>
          </cell>
          <cell r="O158" t="str">
            <v xml:space="preserve">Finley Substation Augmentation (2nd Tx) Contract </v>
          </cell>
          <cell r="P158" t="str">
            <v>132SS</v>
          </cell>
          <cell r="Q158" t="str">
            <v>Southern</v>
          </cell>
          <cell r="R158">
            <v>5</v>
          </cell>
          <cell r="S158">
            <v>0.29166666666666674</v>
          </cell>
          <cell r="T158">
            <v>3.801616915422886</v>
          </cell>
          <cell r="U158">
            <v>0.90671641791044766</v>
          </cell>
        </row>
        <row r="159">
          <cell r="A159">
            <v>95</v>
          </cell>
          <cell r="B159" t="str">
            <v>Kempsey 132/33 kV Tx Capacity Limitations</v>
          </cell>
          <cell r="C159">
            <v>1</v>
          </cell>
          <cell r="D159">
            <v>39417</v>
          </cell>
          <cell r="E159">
            <v>25</v>
          </cell>
          <cell r="F159">
            <v>3</v>
          </cell>
          <cell r="G159">
            <v>38877</v>
          </cell>
          <cell r="H159">
            <v>11</v>
          </cell>
          <cell r="I159" t="str">
            <v>Transformer Replace</v>
          </cell>
          <cell r="J159">
            <v>18</v>
          </cell>
          <cell r="L159" t="str">
            <v>7.2.14</v>
          </cell>
          <cell r="M159" t="str">
            <v>Future</v>
          </cell>
          <cell r="N159" t="str">
            <v>Planning</v>
          </cell>
          <cell r="O159" t="str">
            <v>Kempsey 2*60MVA 132/33kV Tx Replacement - Contract</v>
          </cell>
          <cell r="P159" t="str">
            <v>132TX</v>
          </cell>
          <cell r="Q159" t="str">
            <v>Northern</v>
          </cell>
          <cell r="R159">
            <v>4.5</v>
          </cell>
          <cell r="T159">
            <v>2.2499999999999999E-2</v>
          </cell>
          <cell r="U159">
            <v>3.3525</v>
          </cell>
          <cell r="V159">
            <v>1.125</v>
          </cell>
        </row>
        <row r="160">
          <cell r="A160">
            <v>96</v>
          </cell>
          <cell r="B160" t="str">
            <v>Parkes area supply</v>
          </cell>
          <cell r="C160">
            <v>1</v>
          </cell>
          <cell r="D160">
            <v>39052</v>
          </cell>
          <cell r="E160">
            <v>42</v>
          </cell>
          <cell r="F160">
            <v>3</v>
          </cell>
          <cell r="G160">
            <v>38512</v>
          </cell>
          <cell r="H160">
            <v>11</v>
          </cell>
          <cell r="I160" t="str">
            <v>Transformer Replace</v>
          </cell>
          <cell r="J160">
            <v>18</v>
          </cell>
          <cell r="L160" t="str">
            <v>6.5.19</v>
          </cell>
          <cell r="M160" t="str">
            <v>Poss</v>
          </cell>
          <cell r="N160" t="str">
            <v>Planning</v>
          </cell>
          <cell r="O160" t="str">
            <v>Parkes 132/66 kV 2nd Tx SS Aug - Contract</v>
          </cell>
          <cell r="P160" t="str">
            <v>132TX</v>
          </cell>
          <cell r="Q160" t="str">
            <v>Central</v>
          </cell>
          <cell r="R160">
            <v>5</v>
          </cell>
          <cell r="S160">
            <v>2.5000000000000001E-2</v>
          </cell>
          <cell r="T160">
            <v>3.7250000000000001</v>
          </cell>
          <cell r="U160">
            <v>1.25</v>
          </cell>
        </row>
        <row r="161">
          <cell r="A161">
            <v>97</v>
          </cell>
          <cell r="B161" t="str">
            <v>Port Macquarie 132/33 kV Transformer Replacement</v>
          </cell>
          <cell r="C161">
            <v>1</v>
          </cell>
          <cell r="D161">
            <v>38991</v>
          </cell>
          <cell r="E161">
            <v>44</v>
          </cell>
          <cell r="F161">
            <v>3</v>
          </cell>
          <cell r="G161">
            <v>38271</v>
          </cell>
          <cell r="H161">
            <v>10</v>
          </cell>
          <cell r="I161" t="str">
            <v>132kV Aug</v>
          </cell>
          <cell r="J161">
            <v>24</v>
          </cell>
          <cell r="L161" t="str">
            <v>5.3.3</v>
          </cell>
          <cell r="M161" t="str">
            <v>Likely</v>
          </cell>
          <cell r="N161" t="str">
            <v>Proposed</v>
          </cell>
          <cell r="O161" t="str">
            <v>Port Macquarie Tx Replacement - Contract</v>
          </cell>
          <cell r="P161" t="str">
            <v>132TX</v>
          </cell>
          <cell r="Q161" t="str">
            <v>Northern</v>
          </cell>
          <cell r="R161">
            <v>2.8333333333333335</v>
          </cell>
          <cell r="S161">
            <v>0.21249999999999999</v>
          </cell>
          <cell r="T161">
            <v>2.3374999999999999</v>
          </cell>
          <cell r="U161">
            <v>0.28333333333333333</v>
          </cell>
        </row>
        <row r="162">
          <cell r="A162">
            <v>98</v>
          </cell>
          <cell r="B162" t="str">
            <v>Replacement of Two 330/132 kV Txs at Sydney South</v>
          </cell>
          <cell r="C162">
            <v>1</v>
          </cell>
          <cell r="D162">
            <v>39417</v>
          </cell>
          <cell r="E162">
            <v>46</v>
          </cell>
          <cell r="F162">
            <v>3</v>
          </cell>
          <cell r="G162">
            <v>38697</v>
          </cell>
          <cell r="H162">
            <v>9</v>
          </cell>
          <cell r="I162" t="str">
            <v>330/132kV Aug</v>
          </cell>
          <cell r="J162">
            <v>24</v>
          </cell>
          <cell r="L162" t="str">
            <v>7.2.17</v>
          </cell>
          <cell r="M162" t="str">
            <v>Future</v>
          </cell>
          <cell r="N162" t="str">
            <v>Planning</v>
          </cell>
          <cell r="O162" t="str">
            <v>Sydney South #3 &amp; #4 Tx Replacement  - Contract</v>
          </cell>
          <cell r="P162" t="str">
            <v>330TX</v>
          </cell>
          <cell r="Q162" t="str">
            <v>Central</v>
          </cell>
          <cell r="R162">
            <v>12</v>
          </cell>
          <cell r="T162">
            <v>0.7</v>
          </cell>
          <cell r="U162">
            <v>9.1238805970149262</v>
          </cell>
          <cell r="V162">
            <v>2.1761194029850746</v>
          </cell>
        </row>
        <row r="163">
          <cell r="A163">
            <v>99</v>
          </cell>
          <cell r="B163" t="str">
            <v>Tuggerah supply</v>
          </cell>
          <cell r="C163">
            <v>1</v>
          </cell>
          <cell r="D163">
            <v>39783</v>
          </cell>
          <cell r="E163">
            <v>59</v>
          </cell>
          <cell r="F163">
            <v>3</v>
          </cell>
          <cell r="G163">
            <v>39063</v>
          </cell>
          <cell r="H163">
            <v>9</v>
          </cell>
          <cell r="I163" t="str">
            <v>330/132kV Aug</v>
          </cell>
          <cell r="J163">
            <v>24</v>
          </cell>
          <cell r="L163" t="str">
            <v>6.5.9</v>
          </cell>
          <cell r="M163" t="str">
            <v>Poss</v>
          </cell>
          <cell r="N163" t="str">
            <v>Planning</v>
          </cell>
          <cell r="O163" t="str">
            <v>Tuggerah Stage 1 - 330kV &amp; Tx - Contract</v>
          </cell>
          <cell r="P163" t="str">
            <v>330SS</v>
          </cell>
          <cell r="Q163" t="str">
            <v>Northern</v>
          </cell>
          <cell r="R163">
            <v>8</v>
          </cell>
          <cell r="U163">
            <v>0.46666666666666679</v>
          </cell>
          <cell r="V163">
            <v>6.0825870646766171</v>
          </cell>
          <cell r="W163">
            <v>1.4507462686567161</v>
          </cell>
        </row>
        <row r="164">
          <cell r="A164">
            <v>100</v>
          </cell>
          <cell r="B164" t="str">
            <v>Yanco 132/66kV Tx Capacity Limits</v>
          </cell>
          <cell r="C164">
            <v>1</v>
          </cell>
          <cell r="D164">
            <v>40148</v>
          </cell>
          <cell r="E164">
            <v>66</v>
          </cell>
          <cell r="F164">
            <v>3</v>
          </cell>
          <cell r="G164">
            <v>39608</v>
          </cell>
          <cell r="H164">
            <v>11</v>
          </cell>
          <cell r="I164" t="str">
            <v>Transformer Replace</v>
          </cell>
          <cell r="J164">
            <v>18</v>
          </cell>
          <cell r="L164" t="str">
            <v>7.2.20</v>
          </cell>
          <cell r="M164" t="str">
            <v>Future</v>
          </cell>
          <cell r="N164" t="str">
            <v>Planning</v>
          </cell>
          <cell r="O164" t="str">
            <v>Yanco 132/33kV SS Tx Upgrade - Contract</v>
          </cell>
          <cell r="P164" t="str">
            <v>132TX</v>
          </cell>
          <cell r="Q164" t="str">
            <v>Southern</v>
          </cell>
          <cell r="R164">
            <v>2</v>
          </cell>
          <cell r="V164">
            <v>0.01</v>
          </cell>
          <cell r="W164">
            <v>1.49</v>
          </cell>
          <cell r="X164">
            <v>0.5</v>
          </cell>
        </row>
        <row r="165">
          <cell r="A165">
            <v>101</v>
          </cell>
          <cell r="B165" t="str">
            <v>Holroyd Complex - Stage 1 Holroyd 132kV SwStn</v>
          </cell>
          <cell r="C165">
            <v>1</v>
          </cell>
          <cell r="D165">
            <v>39783</v>
          </cell>
          <cell r="E165">
            <v>21</v>
          </cell>
          <cell r="F165">
            <v>3</v>
          </cell>
          <cell r="G165">
            <v>38883</v>
          </cell>
          <cell r="H165">
            <v>7</v>
          </cell>
          <cell r="I165" t="str">
            <v>132kV Greenfield</v>
          </cell>
          <cell r="J165">
            <v>30</v>
          </cell>
          <cell r="L165" t="str">
            <v>6.5.15</v>
          </cell>
          <cell r="M165" t="str">
            <v>Poss</v>
          </cell>
          <cell r="N165" t="str">
            <v>Proposed</v>
          </cell>
          <cell r="O165" t="str">
            <v xml:space="preserve"> Establish Holroyd 132kV Switching Station - Contract</v>
          </cell>
          <cell r="P165" t="str">
            <v>132SS</v>
          </cell>
          <cell r="Q165" t="str">
            <v>Central</v>
          </cell>
          <cell r="R165">
            <v>6</v>
          </cell>
          <cell r="T165">
            <v>1.0714285714285714E-2</v>
          </cell>
          <cell r="U165">
            <v>0.51428571428571446</v>
          </cell>
          <cell r="V165">
            <v>4.6761940298507456</v>
          </cell>
          <cell r="W165">
            <v>0.79880597014925392</v>
          </cell>
        </row>
        <row r="166">
          <cell r="A166">
            <v>102</v>
          </cell>
          <cell r="B166" t="str">
            <v>Holroyd Complex - Stage 1 Holroyd 132kV SwStn</v>
          </cell>
          <cell r="C166">
            <v>1</v>
          </cell>
          <cell r="D166">
            <v>39783</v>
          </cell>
          <cell r="E166">
            <v>21</v>
          </cell>
          <cell r="F166">
            <v>2</v>
          </cell>
          <cell r="G166">
            <v>39063</v>
          </cell>
          <cell r="H166">
            <v>4</v>
          </cell>
          <cell r="I166" t="str">
            <v>TL -REF</v>
          </cell>
          <cell r="J166">
            <v>24</v>
          </cell>
          <cell r="L166" t="str">
            <v>6.5.15</v>
          </cell>
          <cell r="M166" t="str">
            <v>Poss</v>
          </cell>
          <cell r="N166" t="str">
            <v>Proposed</v>
          </cell>
          <cell r="O166" t="str">
            <v xml:space="preserve"> Establish Holroyd 132kV Outlets - Contract</v>
          </cell>
          <cell r="P166" t="str">
            <v>TL REF</v>
          </cell>
          <cell r="Q166" t="str">
            <v>Central</v>
          </cell>
          <cell r="R166">
            <v>3</v>
          </cell>
          <cell r="U166">
            <v>0.25431034482758619</v>
          </cell>
          <cell r="V166">
            <v>2.2005677039529021</v>
          </cell>
          <cell r="W166">
            <v>0.54512195121951201</v>
          </cell>
        </row>
        <row r="167">
          <cell r="A167">
            <v>103</v>
          </cell>
          <cell r="B167" t="str">
            <v>Holroyd Complex - Stage 2 330/132kV Substation</v>
          </cell>
          <cell r="C167">
            <v>1</v>
          </cell>
          <cell r="D167">
            <v>40148</v>
          </cell>
          <cell r="E167">
            <v>21</v>
          </cell>
          <cell r="F167">
            <v>2</v>
          </cell>
          <cell r="G167">
            <v>39068</v>
          </cell>
          <cell r="H167">
            <v>2</v>
          </cell>
          <cell r="I167" t="str">
            <v>EHV TL -REF</v>
          </cell>
          <cell r="J167">
            <v>36</v>
          </cell>
          <cell r="L167" t="str">
            <v>6.5.14</v>
          </cell>
          <cell r="M167" t="str">
            <v>Poss</v>
          </cell>
          <cell r="N167" t="str">
            <v>Proposed</v>
          </cell>
          <cell r="O167" t="str">
            <v>Holroyd Stage 2 Line works - Contract</v>
          </cell>
          <cell r="P167" t="str">
            <v>TL EIS</v>
          </cell>
          <cell r="Q167" t="str">
            <v>Central</v>
          </cell>
          <cell r="R167">
            <v>12</v>
          </cell>
          <cell r="U167">
            <v>0.56000000000000005</v>
          </cell>
          <cell r="V167">
            <v>1.1692035398230087</v>
          </cell>
          <cell r="W167">
            <v>9.8406288624116272</v>
          </cell>
          <cell r="X167">
            <v>0.43016759776536317</v>
          </cell>
        </row>
        <row r="168">
          <cell r="A168">
            <v>104</v>
          </cell>
          <cell r="B168" t="str">
            <v>Holroyd Complex - Stage 2 330/132kV Substation</v>
          </cell>
          <cell r="C168">
            <v>1</v>
          </cell>
          <cell r="D168">
            <v>40148</v>
          </cell>
          <cell r="E168">
            <v>21</v>
          </cell>
          <cell r="F168">
            <v>3</v>
          </cell>
          <cell r="G168">
            <v>39428</v>
          </cell>
          <cell r="H168">
            <v>9</v>
          </cell>
          <cell r="I168" t="str">
            <v>330/132kV Aug</v>
          </cell>
          <cell r="J168">
            <v>24</v>
          </cell>
          <cell r="L168" t="str">
            <v>6.5.14</v>
          </cell>
          <cell r="M168" t="str">
            <v>Poss</v>
          </cell>
          <cell r="N168" t="str">
            <v>Proposed</v>
          </cell>
          <cell r="O168" t="str">
            <v>Establish Holroyd 330/132kV Substation - Contract</v>
          </cell>
          <cell r="P168" t="str">
            <v>330SS</v>
          </cell>
          <cell r="Q168" t="str">
            <v>Central</v>
          </cell>
          <cell r="R168">
            <v>18</v>
          </cell>
          <cell r="V168">
            <v>1.05</v>
          </cell>
          <cell r="W168">
            <v>13.685820895522387</v>
          </cell>
          <cell r="X168">
            <v>3.2641791044776118</v>
          </cell>
        </row>
        <row r="169">
          <cell r="A169">
            <v>105</v>
          </cell>
          <cell r="B169" t="str">
            <v>Holroyd Complex - Stage 2 330/132kV Substation</v>
          </cell>
          <cell r="C169">
            <v>1</v>
          </cell>
          <cell r="D169">
            <v>40148</v>
          </cell>
          <cell r="E169">
            <v>21</v>
          </cell>
          <cell r="F169">
            <v>2</v>
          </cell>
          <cell r="G169">
            <v>39428</v>
          </cell>
          <cell r="H169">
            <v>4</v>
          </cell>
          <cell r="I169" t="str">
            <v>TL -REF</v>
          </cell>
          <cell r="J169">
            <v>24</v>
          </cell>
          <cell r="L169" t="str">
            <v>6.5.14</v>
          </cell>
          <cell r="M169" t="str">
            <v>Poss</v>
          </cell>
          <cell r="N169" t="str">
            <v>Proposed</v>
          </cell>
          <cell r="O169" t="str">
            <v>Holroyd Stage 2 - Easement Services Crossing Contract</v>
          </cell>
          <cell r="P169" t="str">
            <v>TL REF</v>
          </cell>
          <cell r="Q169" t="str">
            <v>Central</v>
          </cell>
          <cell r="R169">
            <v>6</v>
          </cell>
          <cell r="V169">
            <v>0.50862068965517238</v>
          </cell>
          <cell r="W169">
            <v>4.4011354079058043</v>
          </cell>
          <cell r="X169">
            <v>1.090243902439024</v>
          </cell>
        </row>
        <row r="170">
          <cell r="A170">
            <v>106</v>
          </cell>
          <cell r="B170" t="str">
            <v>Holroyd Complex - Stage 3 Reinforce 330kV Capacity</v>
          </cell>
          <cell r="C170">
            <v>1</v>
          </cell>
          <cell r="D170">
            <v>40513</v>
          </cell>
          <cell r="E170">
            <v>21</v>
          </cell>
          <cell r="F170">
            <v>1</v>
          </cell>
          <cell r="G170">
            <v>38713</v>
          </cell>
          <cell r="H170">
            <v>1</v>
          </cell>
          <cell r="I170" t="str">
            <v>EHV TL -EIS</v>
          </cell>
          <cell r="J170">
            <v>60</v>
          </cell>
          <cell r="L170" t="str">
            <v>6.5.14</v>
          </cell>
          <cell r="M170" t="str">
            <v>Poss</v>
          </cell>
          <cell r="N170" t="str">
            <v>Proposed</v>
          </cell>
          <cell r="O170" t="str">
            <v>Holroyd - Stage 3 Line Works Contract</v>
          </cell>
          <cell r="P170" t="str">
            <v>TL EIS</v>
          </cell>
          <cell r="Q170" t="str">
            <v>Central</v>
          </cell>
          <cell r="R170">
            <v>20</v>
          </cell>
          <cell r="T170">
            <v>0.1866666666666667</v>
          </cell>
          <cell r="U170">
            <v>0.82666666666666688</v>
          </cell>
          <cell r="V170">
            <v>0.67440860215053788</v>
          </cell>
          <cell r="W170">
            <v>1.8580645161290319</v>
          </cell>
          <cell r="X170">
            <v>16.137954232147781</v>
          </cell>
          <cell r="Y170">
            <v>0.31623931623931634</v>
          </cell>
        </row>
        <row r="171">
          <cell r="A171">
            <v>107</v>
          </cell>
          <cell r="B171" t="str">
            <v>Holroyd Complex - Stage 3 Reinforce 330kV Capacity</v>
          </cell>
          <cell r="C171">
            <v>1</v>
          </cell>
          <cell r="D171">
            <v>40513</v>
          </cell>
          <cell r="E171">
            <v>21</v>
          </cell>
          <cell r="F171">
            <v>1</v>
          </cell>
          <cell r="G171">
            <v>39073</v>
          </cell>
          <cell r="H171">
            <v>3</v>
          </cell>
          <cell r="I171" t="str">
            <v>TL -EIS</v>
          </cell>
          <cell r="J171">
            <v>48</v>
          </cell>
          <cell r="L171" t="str">
            <v>6.5.14</v>
          </cell>
          <cell r="M171" t="str">
            <v>Poss</v>
          </cell>
          <cell r="N171" t="str">
            <v>Proposed</v>
          </cell>
          <cell r="O171" t="str">
            <v>Holroyd - Stage 3 132kV Cable Works Contract</v>
          </cell>
          <cell r="P171" t="str">
            <v>TL REF</v>
          </cell>
          <cell r="Q171" t="str">
            <v>Central</v>
          </cell>
          <cell r="R171">
            <v>8</v>
          </cell>
          <cell r="U171">
            <v>0.11487179487179489</v>
          </cell>
          <cell r="V171">
            <v>0.39179487179487188</v>
          </cell>
          <cell r="W171">
            <v>0.58133333333333326</v>
          </cell>
          <cell r="X171">
            <v>6.7554163701067624</v>
          </cell>
          <cell r="Y171">
            <v>0.15658362989323849</v>
          </cell>
        </row>
        <row r="172">
          <cell r="A172">
            <v>108</v>
          </cell>
          <cell r="B172" t="str">
            <v>Holroyd Complex - Stage 3 Reinforce 330kV Capacity</v>
          </cell>
          <cell r="C172">
            <v>1</v>
          </cell>
          <cell r="D172">
            <v>40513</v>
          </cell>
          <cell r="E172">
            <v>21</v>
          </cell>
          <cell r="F172">
            <v>3</v>
          </cell>
          <cell r="G172">
            <v>39793</v>
          </cell>
          <cell r="H172">
            <v>9</v>
          </cell>
          <cell r="I172" t="str">
            <v>330/132kV Aug</v>
          </cell>
          <cell r="J172">
            <v>24</v>
          </cell>
          <cell r="L172" t="str">
            <v>6.5.14</v>
          </cell>
          <cell r="M172" t="str">
            <v>Poss</v>
          </cell>
          <cell r="N172" t="str">
            <v>Proposed</v>
          </cell>
          <cell r="O172" t="str">
            <v>Holroyd - Stage 3 Substation Augmentation Contract</v>
          </cell>
          <cell r="P172" t="str">
            <v>330SS</v>
          </cell>
          <cell r="Q172" t="str">
            <v>Central</v>
          </cell>
          <cell r="R172">
            <v>8</v>
          </cell>
          <cell r="W172">
            <v>0.46666666666666679</v>
          </cell>
          <cell r="X172">
            <v>6.0825870646766171</v>
          </cell>
          <cell r="Y172">
            <v>1.4507462686567161</v>
          </cell>
        </row>
        <row r="173">
          <cell r="A173">
            <v>109</v>
          </cell>
          <cell r="B173" t="str">
            <v>Holroyd Complex - Stage 4 Aug Holroyd for 330kV Cable</v>
          </cell>
          <cell r="C173">
            <v>1</v>
          </cell>
          <cell r="D173">
            <v>40513</v>
          </cell>
          <cell r="E173">
            <v>21</v>
          </cell>
          <cell r="F173">
            <v>3</v>
          </cell>
          <cell r="G173">
            <v>39793</v>
          </cell>
          <cell r="H173">
            <v>9</v>
          </cell>
          <cell r="I173" t="str">
            <v>330/132kV Aug</v>
          </cell>
          <cell r="J173">
            <v>24</v>
          </cell>
          <cell r="L173" t="str">
            <v>6.5.14</v>
          </cell>
          <cell r="M173" t="str">
            <v>Poss</v>
          </cell>
          <cell r="N173" t="str">
            <v>Proposed</v>
          </cell>
          <cell r="O173" t="str">
            <v>Holroyd - Stage 4 Substation Augmentation Contract</v>
          </cell>
          <cell r="P173" t="str">
            <v>330SS</v>
          </cell>
          <cell r="Q173" t="str">
            <v>Central</v>
          </cell>
          <cell r="R173">
            <v>12</v>
          </cell>
          <cell r="W173">
            <v>0.7</v>
          </cell>
          <cell r="X173">
            <v>9.1238805970149262</v>
          </cell>
          <cell r="Y173">
            <v>2.1761194029850746</v>
          </cell>
        </row>
        <row r="174">
          <cell r="A174">
            <v>110</v>
          </cell>
          <cell r="B174" t="str">
            <v>Holroyd Complex - Stage 5 330kV Cable to Potts Hill</v>
          </cell>
          <cell r="C174">
            <v>1</v>
          </cell>
          <cell r="D174">
            <v>40513</v>
          </cell>
          <cell r="E174">
            <v>21</v>
          </cell>
          <cell r="F174">
            <v>1</v>
          </cell>
          <cell r="G174">
            <v>38713</v>
          </cell>
          <cell r="H174">
            <v>1</v>
          </cell>
          <cell r="I174" t="str">
            <v>EHV TL -EIS</v>
          </cell>
          <cell r="J174">
            <v>60</v>
          </cell>
          <cell r="L174" t="str">
            <v>6.5.14</v>
          </cell>
          <cell r="M174" t="str">
            <v>Poss</v>
          </cell>
          <cell r="N174" t="str">
            <v>Proposed</v>
          </cell>
          <cell r="O174" t="str">
            <v>Holroyd - Stage 5 First 330kV Cable Connection (17Km)</v>
          </cell>
          <cell r="P174" t="str">
            <v>HV Cable</v>
          </cell>
          <cell r="Q174" t="str">
            <v>Central</v>
          </cell>
          <cell r="R174">
            <v>100</v>
          </cell>
          <cell r="T174">
            <v>0.93333333333333346</v>
          </cell>
          <cell r="U174">
            <v>4.1333333333333337</v>
          </cell>
          <cell r="V174">
            <v>3.3720430107526882</v>
          </cell>
          <cell r="W174">
            <v>9.2903225806451619</v>
          </cell>
          <cell r="X174">
            <v>80.6897711607389</v>
          </cell>
          <cell r="Y174">
            <v>1.5811965811965818</v>
          </cell>
        </row>
        <row r="175">
          <cell r="A175">
            <v>111</v>
          </cell>
          <cell r="B175" t="str">
            <v>Kemps  - Sydney South: Kemps - Liverpool</v>
          </cell>
          <cell r="C175">
            <v>1</v>
          </cell>
          <cell r="D175">
            <v>40513</v>
          </cell>
          <cell r="E175">
            <v>22</v>
          </cell>
          <cell r="F175">
            <v>1</v>
          </cell>
          <cell r="G175">
            <v>38713</v>
          </cell>
          <cell r="H175">
            <v>1</v>
          </cell>
          <cell r="I175" t="str">
            <v>EHV TL -EIS</v>
          </cell>
          <cell r="J175">
            <v>60</v>
          </cell>
          <cell r="L175" t="str">
            <v>6.5.12</v>
          </cell>
          <cell r="M175" t="str">
            <v>Poss</v>
          </cell>
          <cell r="N175" t="str">
            <v>Proposed</v>
          </cell>
          <cell r="O175" t="str">
            <v>Kemps Creek to Liverpool Line - Contract</v>
          </cell>
          <cell r="P175" t="str">
            <v>TL EIS</v>
          </cell>
          <cell r="Q175" t="str">
            <v>Central</v>
          </cell>
          <cell r="R175">
            <v>12</v>
          </cell>
          <cell r="T175">
            <v>0.11200000000000003</v>
          </cell>
          <cell r="U175">
            <v>0.49600000000000016</v>
          </cell>
          <cell r="V175">
            <v>0.40464516129032274</v>
          </cell>
          <cell r="W175">
            <v>1.1148387096774193</v>
          </cell>
          <cell r="X175">
            <v>9.6827725392886688</v>
          </cell>
          <cell r="Y175">
            <v>0.18974358974358982</v>
          </cell>
        </row>
        <row r="176">
          <cell r="A176">
            <v>112</v>
          </cell>
          <cell r="B176" t="str">
            <v>Kemps  - Sydney South: Kemps - Liverpool</v>
          </cell>
          <cell r="C176">
            <v>1</v>
          </cell>
          <cell r="D176">
            <v>41244</v>
          </cell>
          <cell r="E176">
            <v>22</v>
          </cell>
          <cell r="F176">
            <v>1</v>
          </cell>
          <cell r="G176">
            <v>39444</v>
          </cell>
          <cell r="H176">
            <v>1</v>
          </cell>
          <cell r="I176" t="str">
            <v>EHV TL -EIS</v>
          </cell>
          <cell r="J176">
            <v>60</v>
          </cell>
          <cell r="L176" t="str">
            <v>6.5.12</v>
          </cell>
          <cell r="M176" t="str">
            <v>Poss</v>
          </cell>
          <cell r="N176" t="str">
            <v>Proposed</v>
          </cell>
          <cell r="O176" t="str">
            <v>Liverpool to Sydney South Line - Contract</v>
          </cell>
          <cell r="P176" t="str">
            <v>TL EIS</v>
          </cell>
          <cell r="Q176" t="str">
            <v>Central</v>
          </cell>
          <cell r="R176">
            <v>20</v>
          </cell>
          <cell r="V176">
            <v>0.1866666666666667</v>
          </cell>
          <cell r="W176">
            <v>0.82666666666666688</v>
          </cell>
          <cell r="X176">
            <v>0.67440860215053788</v>
          </cell>
          <cell r="Y176">
            <v>1.8580645161290319</v>
          </cell>
          <cell r="Z176">
            <v>16.137954232147781</v>
          </cell>
          <cell r="AA176">
            <v>0.31623931623931634</v>
          </cell>
        </row>
        <row r="177">
          <cell r="A177">
            <v>113</v>
          </cell>
          <cell r="B177" t="str">
            <v>Kemps  - Sydney South: Kemps - Liverpool</v>
          </cell>
          <cell r="C177">
            <v>1</v>
          </cell>
          <cell r="D177">
            <v>40513</v>
          </cell>
          <cell r="E177">
            <v>22</v>
          </cell>
          <cell r="F177">
            <v>3</v>
          </cell>
          <cell r="G177">
            <v>39793</v>
          </cell>
          <cell r="H177">
            <v>9</v>
          </cell>
          <cell r="I177" t="str">
            <v>330/132kV Aug</v>
          </cell>
          <cell r="J177">
            <v>24</v>
          </cell>
          <cell r="L177" t="str">
            <v>6.5.12</v>
          </cell>
          <cell r="M177" t="str">
            <v>Poss</v>
          </cell>
          <cell r="N177" t="str">
            <v>Proposed</v>
          </cell>
          <cell r="O177" t="str">
            <v>Liverpool Substation Augmentation - Contract</v>
          </cell>
          <cell r="P177" t="str">
            <v>330SS</v>
          </cell>
          <cell r="Q177" t="str">
            <v>Central</v>
          </cell>
          <cell r="R177">
            <v>5</v>
          </cell>
          <cell r="W177">
            <v>0.29166666666666674</v>
          </cell>
          <cell r="X177">
            <v>3.801616915422886</v>
          </cell>
          <cell r="Y177">
            <v>0.90671641791044766</v>
          </cell>
        </row>
        <row r="178">
          <cell r="A178">
            <v>114</v>
          </cell>
          <cell r="B178" t="str">
            <v>Kemps  - Sydney South: Kemps - Liverpool</v>
          </cell>
          <cell r="C178">
            <v>1</v>
          </cell>
          <cell r="D178">
            <v>40513</v>
          </cell>
          <cell r="E178">
            <v>22</v>
          </cell>
          <cell r="F178">
            <v>3</v>
          </cell>
          <cell r="G178">
            <v>39793</v>
          </cell>
          <cell r="H178">
            <v>9</v>
          </cell>
          <cell r="I178" t="str">
            <v>330/132kV Aug</v>
          </cell>
          <cell r="J178">
            <v>24</v>
          </cell>
          <cell r="L178" t="str">
            <v>6.5.12</v>
          </cell>
          <cell r="M178" t="str">
            <v>Poss</v>
          </cell>
          <cell r="N178" t="str">
            <v>Proposed</v>
          </cell>
          <cell r="O178" t="str">
            <v>Kemps Creek Substation Augmentation - Contract</v>
          </cell>
          <cell r="P178" t="str">
            <v>330SS</v>
          </cell>
          <cell r="Q178" t="str">
            <v>Central</v>
          </cell>
          <cell r="R178">
            <v>2</v>
          </cell>
          <cell r="W178">
            <v>0.1166666666666667</v>
          </cell>
          <cell r="X178">
            <v>1.5206467661691543</v>
          </cell>
          <cell r="Y178">
            <v>0.36268656716417902</v>
          </cell>
        </row>
        <row r="179">
          <cell r="A179">
            <v>115</v>
          </cell>
          <cell r="B179" t="str">
            <v>Kemps  - Sydney South: Kemps - Liverpool</v>
          </cell>
          <cell r="C179">
            <v>1</v>
          </cell>
          <cell r="D179">
            <v>41244</v>
          </cell>
          <cell r="E179">
            <v>22</v>
          </cell>
          <cell r="F179">
            <v>3</v>
          </cell>
          <cell r="G179">
            <v>40524</v>
          </cell>
          <cell r="H179">
            <v>9</v>
          </cell>
          <cell r="I179" t="str">
            <v>330/132kV Aug</v>
          </cell>
          <cell r="J179">
            <v>24</v>
          </cell>
          <cell r="L179" t="str">
            <v>6.5.12</v>
          </cell>
          <cell r="M179" t="str">
            <v>Poss</v>
          </cell>
          <cell r="N179" t="str">
            <v>Proposed</v>
          </cell>
          <cell r="O179" t="str">
            <v>Sydney South Augmentations - Contract</v>
          </cell>
          <cell r="P179" t="str">
            <v>330SS</v>
          </cell>
          <cell r="Q179" t="str">
            <v>Central</v>
          </cell>
          <cell r="R179">
            <v>6</v>
          </cell>
          <cell r="Y179">
            <v>0.35</v>
          </cell>
          <cell r="Z179">
            <v>4.5619402985074631</v>
          </cell>
          <cell r="AA179">
            <v>1.0880597014925373</v>
          </cell>
        </row>
        <row r="180">
          <cell r="A180">
            <v>116</v>
          </cell>
          <cell r="B180" t="str">
            <v>Kemps - Sydney South: Kemps Ck 500 kV Txs</v>
          </cell>
          <cell r="C180">
            <v>1</v>
          </cell>
          <cell r="D180">
            <v>40513</v>
          </cell>
          <cell r="E180">
            <v>23</v>
          </cell>
          <cell r="F180">
            <v>3</v>
          </cell>
          <cell r="G180">
            <v>39673</v>
          </cell>
          <cell r="H180">
            <v>8</v>
          </cell>
          <cell r="I180" t="str">
            <v>500/330kV Aug</v>
          </cell>
          <cell r="J180">
            <v>28</v>
          </cell>
          <cell r="L180" t="str">
            <v>6.5.12</v>
          </cell>
          <cell r="M180" t="str">
            <v>Poss</v>
          </cell>
          <cell r="N180" t="str">
            <v>Planning PT</v>
          </cell>
          <cell r="O180" t="str">
            <v>Kemps Crk 500/330kV Tx  Contract</v>
          </cell>
          <cell r="P180" t="str">
            <v>500SS</v>
          </cell>
          <cell r="Q180" t="str">
            <v>Central</v>
          </cell>
          <cell r="R180">
            <v>28</v>
          </cell>
          <cell r="W180">
            <v>2.2000000000000002</v>
          </cell>
          <cell r="X180">
            <v>21.609459459459455</v>
          </cell>
          <cell r="Y180">
            <v>4.1905405405405398</v>
          </cell>
        </row>
        <row r="181">
          <cell r="A181">
            <v>117</v>
          </cell>
          <cell r="B181" t="str">
            <v>Kempsey - Pt Macquarie 330kV TL</v>
          </cell>
          <cell r="C181">
            <v>1</v>
          </cell>
          <cell r="D181">
            <v>40148</v>
          </cell>
          <cell r="E181">
            <v>24</v>
          </cell>
          <cell r="F181">
            <v>1</v>
          </cell>
          <cell r="G181">
            <v>38348</v>
          </cell>
          <cell r="H181">
            <v>1</v>
          </cell>
          <cell r="I181" t="str">
            <v>EHV TL -EIS</v>
          </cell>
          <cell r="J181">
            <v>60</v>
          </cell>
          <cell r="L181" t="str">
            <v>6.4.1</v>
          </cell>
          <cell r="M181" t="str">
            <v>Likely</v>
          </cell>
          <cell r="N181" t="str">
            <v>Proposed</v>
          </cell>
          <cell r="O181" t="str">
            <v>Kempsey - Pt Macquarie 330kV TL - Contract</v>
          </cell>
          <cell r="P181" t="str">
            <v>TL EIS</v>
          </cell>
          <cell r="Q181" t="str">
            <v>Northern</v>
          </cell>
          <cell r="R181">
            <v>45</v>
          </cell>
          <cell r="S181">
            <v>0.42</v>
          </cell>
          <cell r="T181">
            <v>1.86</v>
          </cell>
          <cell r="U181">
            <v>1.5174193548387103</v>
          </cell>
          <cell r="V181">
            <v>4.1806451612903226</v>
          </cell>
          <cell r="W181">
            <v>36.310397022332509</v>
          </cell>
          <cell r="X181">
            <v>0.71153846153846179</v>
          </cell>
        </row>
        <row r="182">
          <cell r="A182">
            <v>118</v>
          </cell>
          <cell r="B182" t="str">
            <v>Kempsey - Pt Macquarie 330kV TL</v>
          </cell>
          <cell r="C182">
            <v>1</v>
          </cell>
          <cell r="D182">
            <v>39417</v>
          </cell>
          <cell r="E182">
            <v>24</v>
          </cell>
          <cell r="F182">
            <v>3</v>
          </cell>
          <cell r="G182">
            <v>38697</v>
          </cell>
          <cell r="H182">
            <v>10</v>
          </cell>
          <cell r="I182" t="str">
            <v>132kV Aug</v>
          </cell>
          <cell r="J182">
            <v>24</v>
          </cell>
          <cell r="L182" t="str">
            <v>6.4.1</v>
          </cell>
          <cell r="M182" t="str">
            <v>Likely</v>
          </cell>
          <cell r="N182" t="str">
            <v>Proposed</v>
          </cell>
          <cell r="O182" t="str">
            <v>Nambucca 132kV line switchbay - contract</v>
          </cell>
          <cell r="P182" t="str">
            <v>132SS</v>
          </cell>
          <cell r="Q182" t="str">
            <v>Northern</v>
          </cell>
          <cell r="R182">
            <v>0.5</v>
          </cell>
          <cell r="T182">
            <v>2.9166666666666674E-2</v>
          </cell>
          <cell r="U182">
            <v>0.38016169154228857</v>
          </cell>
          <cell r="V182">
            <v>9.0671641791044755E-2</v>
          </cell>
        </row>
        <row r="183">
          <cell r="A183">
            <v>119</v>
          </cell>
          <cell r="B183" t="str">
            <v>Kempsey - Pt Macquarie 330kV TL</v>
          </cell>
          <cell r="C183">
            <v>1</v>
          </cell>
          <cell r="D183">
            <v>39417</v>
          </cell>
          <cell r="E183">
            <v>24</v>
          </cell>
          <cell r="F183">
            <v>2</v>
          </cell>
          <cell r="G183">
            <v>38697</v>
          </cell>
          <cell r="H183">
            <v>4</v>
          </cell>
          <cell r="I183" t="str">
            <v>TL -REF</v>
          </cell>
          <cell r="J183">
            <v>24</v>
          </cell>
          <cell r="L183" t="str">
            <v>6.4.1</v>
          </cell>
          <cell r="M183" t="str">
            <v>Likely</v>
          </cell>
          <cell r="N183" t="str">
            <v>Proposed</v>
          </cell>
          <cell r="O183" t="str">
            <v>Kempsey 132kV Outlets Rearrangements - Contract</v>
          </cell>
          <cell r="P183" t="str">
            <v>TL REF</v>
          </cell>
          <cell r="Q183" t="str">
            <v>Northern</v>
          </cell>
          <cell r="R183">
            <v>1</v>
          </cell>
          <cell r="T183">
            <v>8.4770114942528757E-2</v>
          </cell>
          <cell r="U183">
            <v>0.73352256798430082</v>
          </cell>
          <cell r="V183">
            <v>0.18170731707317073</v>
          </cell>
        </row>
        <row r="184">
          <cell r="A184">
            <v>120</v>
          </cell>
          <cell r="B184" t="str">
            <v>Kempsey - Pt Macquarie 330kV TL</v>
          </cell>
          <cell r="C184">
            <v>1</v>
          </cell>
          <cell r="D184">
            <v>40148</v>
          </cell>
          <cell r="E184">
            <v>24</v>
          </cell>
          <cell r="F184">
            <v>1</v>
          </cell>
          <cell r="G184">
            <v>38708</v>
          </cell>
          <cell r="H184">
            <v>3</v>
          </cell>
          <cell r="I184" t="str">
            <v>TL -EIS</v>
          </cell>
          <cell r="J184">
            <v>48</v>
          </cell>
          <cell r="L184" t="str">
            <v>6.4.1</v>
          </cell>
          <cell r="M184" t="str">
            <v>Likely</v>
          </cell>
          <cell r="N184" t="str">
            <v>Proposed</v>
          </cell>
          <cell r="O184" t="str">
            <v>Port Macquarie 330kV to Port Macquarie 132kV Line (5km DCSP) Contract</v>
          </cell>
          <cell r="P184" t="str">
            <v>TL EIS</v>
          </cell>
          <cell r="Q184" t="str">
            <v>Northern</v>
          </cell>
          <cell r="R184">
            <v>8</v>
          </cell>
          <cell r="T184">
            <v>0.11487179487179489</v>
          </cell>
          <cell r="U184">
            <v>0.39179487179487188</v>
          </cell>
          <cell r="V184">
            <v>0.58133333333333326</v>
          </cell>
          <cell r="W184">
            <v>6.7554163701067624</v>
          </cell>
          <cell r="X184">
            <v>0.15658362989323849</v>
          </cell>
        </row>
        <row r="185">
          <cell r="A185">
            <v>121</v>
          </cell>
          <cell r="B185" t="str">
            <v>Kempsey - Pt Macquarie 330kV TL</v>
          </cell>
          <cell r="C185">
            <v>1</v>
          </cell>
          <cell r="D185">
            <v>40148</v>
          </cell>
          <cell r="E185">
            <v>24</v>
          </cell>
          <cell r="F185">
            <v>3</v>
          </cell>
          <cell r="G185">
            <v>39428</v>
          </cell>
          <cell r="H185">
            <v>10</v>
          </cell>
          <cell r="I185" t="str">
            <v>132kV Aug</v>
          </cell>
          <cell r="J185">
            <v>24</v>
          </cell>
          <cell r="L185" t="str">
            <v>6.4.1</v>
          </cell>
          <cell r="M185" t="str">
            <v>Likely</v>
          </cell>
          <cell r="N185" t="str">
            <v>Proposed</v>
          </cell>
          <cell r="O185" t="str">
            <v>Port Macquarie 132kV- New 132kV Line bay - Contract</v>
          </cell>
          <cell r="P185" t="str">
            <v>132SS</v>
          </cell>
          <cell r="Q185" t="str">
            <v>Northern</v>
          </cell>
          <cell r="R185">
            <v>1</v>
          </cell>
          <cell r="V185">
            <v>5.8333333333333348E-2</v>
          </cell>
          <cell r="W185">
            <v>0.76032338308457714</v>
          </cell>
          <cell r="X185">
            <v>0.18134328358208951</v>
          </cell>
        </row>
        <row r="186">
          <cell r="A186">
            <v>122</v>
          </cell>
          <cell r="B186" t="str">
            <v>Mid North Coast: Armidale - Kempsey 132 kV line</v>
          </cell>
          <cell r="C186">
            <v>1</v>
          </cell>
          <cell r="D186">
            <v>40878</v>
          </cell>
          <cell r="E186">
            <v>32</v>
          </cell>
          <cell r="F186">
            <v>1</v>
          </cell>
          <cell r="G186">
            <v>39078</v>
          </cell>
          <cell r="H186">
            <v>1</v>
          </cell>
          <cell r="I186" t="str">
            <v>EHV TL -EIS</v>
          </cell>
          <cell r="J186">
            <v>60</v>
          </cell>
          <cell r="L186" t="str">
            <v>6.5.3</v>
          </cell>
          <cell r="M186" t="str">
            <v>Poss</v>
          </cell>
          <cell r="N186" t="str">
            <v>Proposed</v>
          </cell>
          <cell r="O186" t="str">
            <v>Armidale - Kempsey TL Rebuild at 330kV (139Km) Contract</v>
          </cell>
          <cell r="P186" t="str">
            <v>TL EIS</v>
          </cell>
          <cell r="Q186" t="str">
            <v>Northern</v>
          </cell>
          <cell r="R186">
            <v>70</v>
          </cell>
          <cell r="U186">
            <v>0.65333333333333354</v>
          </cell>
          <cell r="V186">
            <v>2.8933333333333335</v>
          </cell>
          <cell r="W186">
            <v>2.3604301075268825</v>
          </cell>
          <cell r="X186">
            <v>6.5032258064516117</v>
          </cell>
          <cell r="Y186">
            <v>56.482839812517241</v>
          </cell>
          <cell r="Z186">
            <v>1.1068376068376073</v>
          </cell>
        </row>
        <row r="187">
          <cell r="A187">
            <v>123</v>
          </cell>
          <cell r="B187" t="str">
            <v>Mid North Coast: Coffs - Kempsey 132 kV line</v>
          </cell>
          <cell r="C187">
            <v>1</v>
          </cell>
          <cell r="D187">
            <v>39417</v>
          </cell>
          <cell r="E187">
            <v>33</v>
          </cell>
          <cell r="F187">
            <v>3</v>
          </cell>
          <cell r="G187">
            <v>38517</v>
          </cell>
          <cell r="H187">
            <v>7</v>
          </cell>
          <cell r="I187" t="str">
            <v>132kV Greenfield</v>
          </cell>
          <cell r="J187">
            <v>30</v>
          </cell>
          <cell r="L187" t="str">
            <v>6.5.3</v>
          </cell>
          <cell r="M187" t="str">
            <v>Poss</v>
          </cell>
          <cell r="N187" t="str">
            <v>Proposed</v>
          </cell>
          <cell r="O187" t="str">
            <v>Sawtell 132/66kV SS  - Contract</v>
          </cell>
          <cell r="P187" t="str">
            <v>132SS</v>
          </cell>
          <cell r="Q187" t="str">
            <v>Northern</v>
          </cell>
          <cell r="R187">
            <v>8</v>
          </cell>
          <cell r="S187">
            <v>1.4285714285714287E-2</v>
          </cell>
          <cell r="T187">
            <v>0.68571428571428605</v>
          </cell>
          <cell r="U187">
            <v>6.2349253731343293</v>
          </cell>
          <cell r="V187">
            <v>1.0650746268656719</v>
          </cell>
        </row>
        <row r="188">
          <cell r="A188">
            <v>124</v>
          </cell>
          <cell r="B188" t="str">
            <v>Mid North Coast: Coffs - Kempsey 132 kV line</v>
          </cell>
          <cell r="C188">
            <v>1</v>
          </cell>
          <cell r="D188">
            <v>39417</v>
          </cell>
          <cell r="E188">
            <v>33</v>
          </cell>
          <cell r="F188">
            <v>3</v>
          </cell>
          <cell r="G188">
            <v>38517</v>
          </cell>
          <cell r="H188">
            <v>7</v>
          </cell>
          <cell r="I188" t="str">
            <v>132kV Greenfield</v>
          </cell>
          <cell r="J188">
            <v>30</v>
          </cell>
          <cell r="L188" t="str">
            <v>6.5.3</v>
          </cell>
          <cell r="M188" t="str">
            <v>Poss</v>
          </cell>
          <cell r="N188" t="str">
            <v>Proposed</v>
          </cell>
          <cell r="O188" t="str">
            <v>Raleigh 132/66kV SS  - Contract</v>
          </cell>
          <cell r="P188" t="str">
            <v>132SS</v>
          </cell>
          <cell r="Q188" t="str">
            <v>Northern</v>
          </cell>
          <cell r="R188">
            <v>8</v>
          </cell>
          <cell r="S188">
            <v>1.4285714285714287E-2</v>
          </cell>
          <cell r="T188">
            <v>0.68571428571428605</v>
          </cell>
          <cell r="U188">
            <v>6.2349253731343293</v>
          </cell>
          <cell r="V188">
            <v>1.0650746268656719</v>
          </cell>
        </row>
        <row r="189">
          <cell r="A189">
            <v>125</v>
          </cell>
          <cell r="B189" t="str">
            <v>Mid North Coast: Coffs - Kempsey 132 kV line</v>
          </cell>
          <cell r="C189">
            <v>1</v>
          </cell>
          <cell r="D189">
            <v>39417</v>
          </cell>
          <cell r="E189">
            <v>33</v>
          </cell>
          <cell r="F189">
            <v>3</v>
          </cell>
          <cell r="G189">
            <v>38517</v>
          </cell>
          <cell r="H189">
            <v>7</v>
          </cell>
          <cell r="I189" t="str">
            <v>132kV Greenfield</v>
          </cell>
          <cell r="J189">
            <v>30</v>
          </cell>
          <cell r="L189" t="str">
            <v>6.5.3</v>
          </cell>
          <cell r="M189" t="str">
            <v>Poss</v>
          </cell>
          <cell r="N189" t="str">
            <v>Proposed</v>
          </cell>
          <cell r="O189" t="str">
            <v>Macksville 132/66kV SS  - Contract</v>
          </cell>
          <cell r="P189" t="str">
            <v>132SS</v>
          </cell>
          <cell r="Q189" t="str">
            <v>Northern</v>
          </cell>
          <cell r="R189">
            <v>8</v>
          </cell>
          <cell r="S189">
            <v>1.4285714285714287E-2</v>
          </cell>
          <cell r="T189">
            <v>0.68571428571428605</v>
          </cell>
          <cell r="U189">
            <v>6.2349253731343293</v>
          </cell>
          <cell r="V189">
            <v>1.0650746268656719</v>
          </cell>
        </row>
        <row r="190">
          <cell r="A190">
            <v>126</v>
          </cell>
          <cell r="B190" t="str">
            <v>Mid North Coast: Coffs - Kempsey 132 kV line</v>
          </cell>
          <cell r="C190">
            <v>1</v>
          </cell>
          <cell r="D190">
            <v>39417</v>
          </cell>
          <cell r="E190">
            <v>33</v>
          </cell>
          <cell r="F190">
            <v>3</v>
          </cell>
          <cell r="G190">
            <v>38697</v>
          </cell>
          <cell r="H190">
            <v>10</v>
          </cell>
          <cell r="I190" t="str">
            <v>132kV Aug</v>
          </cell>
          <cell r="J190">
            <v>24</v>
          </cell>
          <cell r="L190" t="str">
            <v>6.5.3</v>
          </cell>
          <cell r="M190" t="str">
            <v>Poss</v>
          </cell>
          <cell r="N190" t="str">
            <v>Proposed</v>
          </cell>
          <cell r="O190" t="str">
            <v>Coffs Harbour 132kV Augmentation - Contract</v>
          </cell>
          <cell r="P190" t="str">
            <v>132SS</v>
          </cell>
          <cell r="Q190" t="str">
            <v>Northern</v>
          </cell>
          <cell r="R190">
            <v>0.5</v>
          </cell>
          <cell r="T190">
            <v>2.9166666666666674E-2</v>
          </cell>
          <cell r="U190">
            <v>0.38016169154228857</v>
          </cell>
          <cell r="V190">
            <v>9.0671641791044755E-2</v>
          </cell>
        </row>
        <row r="191">
          <cell r="A191">
            <v>127</v>
          </cell>
          <cell r="B191" t="str">
            <v>Mid North Coast: Coffs - Kempsey 132 kV line</v>
          </cell>
          <cell r="C191">
            <v>1</v>
          </cell>
          <cell r="D191">
            <v>39417</v>
          </cell>
          <cell r="E191">
            <v>33</v>
          </cell>
          <cell r="F191">
            <v>3</v>
          </cell>
          <cell r="G191">
            <v>38697</v>
          </cell>
          <cell r="H191">
            <v>10</v>
          </cell>
          <cell r="I191" t="str">
            <v>132kV Aug</v>
          </cell>
          <cell r="J191">
            <v>24</v>
          </cell>
          <cell r="L191" t="str">
            <v>6.5.3</v>
          </cell>
          <cell r="M191" t="str">
            <v>Poss</v>
          </cell>
          <cell r="N191" t="str">
            <v>Proposed</v>
          </cell>
          <cell r="O191" t="str">
            <v>Nambucca 2nd 132kV/66kV Tx &amp; line swbays- Contract</v>
          </cell>
          <cell r="P191" t="str">
            <v>132TX</v>
          </cell>
          <cell r="Q191" t="str">
            <v>Northern</v>
          </cell>
          <cell r="R191">
            <v>5</v>
          </cell>
          <cell r="T191">
            <v>0.29166666666666674</v>
          </cell>
          <cell r="U191">
            <v>3.801616915422886</v>
          </cell>
          <cell r="V191">
            <v>0.90671641791044766</v>
          </cell>
        </row>
        <row r="192">
          <cell r="A192">
            <v>128</v>
          </cell>
          <cell r="B192" t="str">
            <v>Mid North Coast: Port Macquarie 330 kV SS</v>
          </cell>
          <cell r="C192">
            <v>1</v>
          </cell>
          <cell r="D192">
            <v>40878</v>
          </cell>
          <cell r="E192">
            <v>34</v>
          </cell>
          <cell r="F192">
            <v>3</v>
          </cell>
          <cell r="G192">
            <v>39798</v>
          </cell>
          <cell r="H192">
            <v>6</v>
          </cell>
          <cell r="I192" t="str">
            <v>330/132kV Greenfield</v>
          </cell>
          <cell r="J192">
            <v>36</v>
          </cell>
          <cell r="L192" t="str">
            <v>6.5.3</v>
          </cell>
          <cell r="M192" t="str">
            <v>Poss</v>
          </cell>
          <cell r="N192" t="str">
            <v>Proposed</v>
          </cell>
          <cell r="O192" t="str">
            <v>Port Macquarie 330/132kV SS - Contract</v>
          </cell>
          <cell r="P192" t="str">
            <v>330SS</v>
          </cell>
          <cell r="Q192" t="str">
            <v>Northern</v>
          </cell>
          <cell r="R192">
            <v>18</v>
          </cell>
          <cell r="W192">
            <v>0.56000000000000005</v>
          </cell>
          <cell r="X192">
            <v>1.6356521739130443</v>
          </cell>
          <cell r="Y192">
            <v>13.733004542504867</v>
          </cell>
          <cell r="Z192">
            <v>2.07134328358209</v>
          </cell>
        </row>
        <row r="193">
          <cell r="A193">
            <v>129</v>
          </cell>
          <cell r="B193" t="str">
            <v>QNI Upgrade proposal</v>
          </cell>
          <cell r="C193">
            <v>1</v>
          </cell>
          <cell r="D193">
            <v>40148</v>
          </cell>
          <cell r="E193">
            <v>45</v>
          </cell>
          <cell r="F193">
            <v>3</v>
          </cell>
          <cell r="G193">
            <v>39068</v>
          </cell>
          <cell r="H193">
            <v>6</v>
          </cell>
          <cell r="I193" t="str">
            <v>330/132kV Greenfield</v>
          </cell>
          <cell r="J193">
            <v>36</v>
          </cell>
          <cell r="L193" t="str">
            <v>6.5.1</v>
          </cell>
          <cell r="M193" t="str">
            <v>Poss</v>
          </cell>
          <cell r="N193" t="str">
            <v>Planning</v>
          </cell>
          <cell r="O193" t="str">
            <v>Series Compensation on QNI - Contract</v>
          </cell>
          <cell r="P193" t="str">
            <v>SVC</v>
          </cell>
          <cell r="Q193" t="str">
            <v>Northern</v>
          </cell>
          <cell r="R193">
            <v>50</v>
          </cell>
          <cell r="U193">
            <v>1.5555555555555558</v>
          </cell>
          <cell r="V193">
            <v>4.5434782608695654</v>
          </cell>
          <cell r="W193">
            <v>38.147234840291297</v>
          </cell>
          <cell r="X193">
            <v>5.753731343283583</v>
          </cell>
        </row>
        <row r="194">
          <cell r="A194">
            <v>130</v>
          </cell>
          <cell r="B194" t="str">
            <v>QNI Upgrade proposal</v>
          </cell>
          <cell r="C194">
            <v>1</v>
          </cell>
          <cell r="D194">
            <v>40878</v>
          </cell>
          <cell r="E194">
            <v>45</v>
          </cell>
          <cell r="F194">
            <v>1</v>
          </cell>
          <cell r="G194">
            <v>39078</v>
          </cell>
          <cell r="H194">
            <v>1</v>
          </cell>
          <cell r="I194" t="str">
            <v>EHV TL -EIS</v>
          </cell>
          <cell r="J194">
            <v>60</v>
          </cell>
          <cell r="L194" t="str">
            <v>6.5.1</v>
          </cell>
          <cell r="M194" t="str">
            <v>Poss</v>
          </cell>
          <cell r="N194" t="str">
            <v>Planning</v>
          </cell>
          <cell r="O194" t="str">
            <v>Replace Tamworth-Armidale 330kV Line - Contract</v>
          </cell>
          <cell r="P194" t="str">
            <v>TL EIS</v>
          </cell>
          <cell r="Q194" t="str">
            <v>Northern</v>
          </cell>
          <cell r="R194">
            <v>75</v>
          </cell>
          <cell r="U194">
            <v>0.7</v>
          </cell>
          <cell r="V194">
            <v>3.1</v>
          </cell>
          <cell r="W194">
            <v>2.5290322580645177</v>
          </cell>
          <cell r="X194">
            <v>6.967741935483871</v>
          </cell>
          <cell r="Y194">
            <v>60.517328370554182</v>
          </cell>
          <cell r="Z194">
            <v>1.1858974358974363</v>
          </cell>
        </row>
        <row r="195">
          <cell r="A195">
            <v>131</v>
          </cell>
          <cell r="B195" t="str">
            <v>QNI Upgrade proposal</v>
          </cell>
          <cell r="C195">
            <v>1</v>
          </cell>
          <cell r="D195">
            <v>40148</v>
          </cell>
          <cell r="E195">
            <v>45</v>
          </cell>
          <cell r="F195">
            <v>3</v>
          </cell>
          <cell r="G195">
            <v>39428</v>
          </cell>
          <cell r="H195">
            <v>10</v>
          </cell>
          <cell r="I195" t="str">
            <v>132kV Aug</v>
          </cell>
          <cell r="J195">
            <v>24</v>
          </cell>
          <cell r="L195" t="str">
            <v>6.5.1</v>
          </cell>
          <cell r="M195" t="str">
            <v>Poss</v>
          </cell>
          <cell r="N195" t="str">
            <v>Planning</v>
          </cell>
          <cell r="O195" t="str">
            <v>Phase Shifting Transformer - Armidale-Kempsey - Contract</v>
          </cell>
          <cell r="P195" t="str">
            <v>132TX</v>
          </cell>
          <cell r="Q195" t="str">
            <v>Northern</v>
          </cell>
          <cell r="R195">
            <v>18</v>
          </cell>
          <cell r="V195">
            <v>1.05</v>
          </cell>
          <cell r="W195">
            <v>13.685820895522387</v>
          </cell>
          <cell r="X195">
            <v>3.2641791044776118</v>
          </cell>
        </row>
        <row r="196">
          <cell r="A196">
            <v>132</v>
          </cell>
          <cell r="B196" t="str">
            <v>QNI Upgrade proposal</v>
          </cell>
          <cell r="C196">
            <v>1</v>
          </cell>
          <cell r="D196">
            <v>40148</v>
          </cell>
          <cell r="E196">
            <v>45</v>
          </cell>
          <cell r="F196">
            <v>3</v>
          </cell>
          <cell r="G196">
            <v>39428</v>
          </cell>
          <cell r="H196">
            <v>9</v>
          </cell>
          <cell r="I196" t="str">
            <v>330/132kV Aug</v>
          </cell>
          <cell r="J196">
            <v>24</v>
          </cell>
          <cell r="L196" t="str">
            <v>6.5.1</v>
          </cell>
          <cell r="M196" t="str">
            <v>Poss</v>
          </cell>
          <cell r="N196" t="str">
            <v>Planning</v>
          </cell>
          <cell r="O196" t="str">
            <v>SVC Control Enhancements - Contract</v>
          </cell>
          <cell r="P196" t="str">
            <v>SVC</v>
          </cell>
          <cell r="Q196" t="str">
            <v>Northern</v>
          </cell>
          <cell r="R196">
            <v>2</v>
          </cell>
          <cell r="V196">
            <v>0.1166666666666667</v>
          </cell>
          <cell r="W196">
            <v>1.5206467661691543</v>
          </cell>
          <cell r="X196">
            <v>0.36268656716417902</v>
          </cell>
        </row>
        <row r="197">
          <cell r="A197">
            <v>133</v>
          </cell>
          <cell r="B197" t="str">
            <v>QNI Upgrade proposal</v>
          </cell>
          <cell r="C197">
            <v>1</v>
          </cell>
          <cell r="D197">
            <v>40148</v>
          </cell>
          <cell r="E197">
            <v>45</v>
          </cell>
          <cell r="F197">
            <v>3</v>
          </cell>
          <cell r="G197">
            <v>39428</v>
          </cell>
          <cell r="H197">
            <v>9</v>
          </cell>
          <cell r="I197" t="str">
            <v>330/132kV Aug</v>
          </cell>
          <cell r="J197">
            <v>24</v>
          </cell>
          <cell r="L197" t="str">
            <v>6.5.1</v>
          </cell>
          <cell r="M197" t="str">
            <v>Poss</v>
          </cell>
          <cell r="N197" t="str">
            <v>Planning</v>
          </cell>
          <cell r="O197" t="str">
            <v>Tamworth 330kV SS Augmentations - Contract</v>
          </cell>
          <cell r="P197" t="str">
            <v>330SS</v>
          </cell>
          <cell r="Q197" t="str">
            <v>Northern</v>
          </cell>
          <cell r="R197">
            <v>2</v>
          </cell>
          <cell r="V197">
            <v>0.1166666666666667</v>
          </cell>
          <cell r="W197">
            <v>1.5206467661691543</v>
          </cell>
          <cell r="X197">
            <v>0.36268656716417902</v>
          </cell>
        </row>
        <row r="198">
          <cell r="A198">
            <v>134</v>
          </cell>
          <cell r="B198" t="str">
            <v>QNI Upgrade proposal</v>
          </cell>
          <cell r="C198">
            <v>1</v>
          </cell>
          <cell r="D198">
            <v>40148</v>
          </cell>
          <cell r="E198">
            <v>45</v>
          </cell>
          <cell r="F198">
            <v>3</v>
          </cell>
          <cell r="G198">
            <v>39428</v>
          </cell>
          <cell r="H198">
            <v>9</v>
          </cell>
          <cell r="I198" t="str">
            <v>330/132kV Aug</v>
          </cell>
          <cell r="J198">
            <v>24</v>
          </cell>
          <cell r="L198" t="str">
            <v>6.5.1</v>
          </cell>
          <cell r="M198" t="str">
            <v>Poss</v>
          </cell>
          <cell r="N198" t="str">
            <v>Planning</v>
          </cell>
          <cell r="O198" t="str">
            <v>Armidale 330kV SS Augmentations - Contract</v>
          </cell>
          <cell r="P198" t="str">
            <v>330SS</v>
          </cell>
          <cell r="Q198" t="str">
            <v>Northern</v>
          </cell>
          <cell r="R198">
            <v>4</v>
          </cell>
          <cell r="V198">
            <v>0.23333333333333339</v>
          </cell>
          <cell r="W198">
            <v>3.0412935323383086</v>
          </cell>
          <cell r="X198">
            <v>0.72537313432835804</v>
          </cell>
        </row>
        <row r="199">
          <cell r="A199">
            <v>135</v>
          </cell>
          <cell r="B199" t="str">
            <v>ACT and Surrounding Areas</v>
          </cell>
          <cell r="C199">
            <v>1</v>
          </cell>
          <cell r="D199">
            <v>40878</v>
          </cell>
          <cell r="E199">
            <v>1</v>
          </cell>
          <cell r="F199">
            <v>1</v>
          </cell>
          <cell r="G199">
            <v>39078</v>
          </cell>
          <cell r="H199">
            <v>1</v>
          </cell>
          <cell r="I199" t="str">
            <v>EHV TL -EIS</v>
          </cell>
          <cell r="J199">
            <v>60</v>
          </cell>
          <cell r="L199" t="str">
            <v>6.5.24</v>
          </cell>
          <cell r="M199" t="str">
            <v>Poss</v>
          </cell>
          <cell r="N199" t="str">
            <v>Future</v>
          </cell>
          <cell r="O199" t="str">
            <v>Construct Bungendore to Royalla 330kV line - contract</v>
          </cell>
          <cell r="P199" t="str">
            <v>TL EIS</v>
          </cell>
          <cell r="Q199" t="str">
            <v>Southern</v>
          </cell>
          <cell r="R199">
            <v>45</v>
          </cell>
          <cell r="U199">
            <v>0.42</v>
          </cell>
          <cell r="V199">
            <v>1.86</v>
          </cell>
          <cell r="W199">
            <v>1.5174193548387103</v>
          </cell>
          <cell r="X199">
            <v>4.1806451612903226</v>
          </cell>
          <cell r="Y199">
            <v>36.310397022332509</v>
          </cell>
          <cell r="Z199">
            <v>0.71153846153846179</v>
          </cell>
        </row>
        <row r="200">
          <cell r="A200">
            <v>136</v>
          </cell>
          <cell r="B200" t="str">
            <v>ACT and Surrounding Areas</v>
          </cell>
          <cell r="C200">
            <v>1</v>
          </cell>
          <cell r="D200">
            <v>40513</v>
          </cell>
          <cell r="E200">
            <v>1</v>
          </cell>
          <cell r="F200">
            <v>3</v>
          </cell>
          <cell r="G200">
            <v>39613</v>
          </cell>
          <cell r="H200">
            <v>7</v>
          </cell>
          <cell r="I200" t="str">
            <v>132kV Greenfield</v>
          </cell>
          <cell r="J200">
            <v>30</v>
          </cell>
          <cell r="L200" t="str">
            <v>6.5.24</v>
          </cell>
          <cell r="M200" t="str">
            <v>Poss</v>
          </cell>
          <cell r="N200" t="str">
            <v>Future</v>
          </cell>
          <cell r="O200" t="str">
            <v>Establish Royalla 132kV switching stn (8 x 132kV switchbays)</v>
          </cell>
          <cell r="P200" t="str">
            <v>132SS</v>
          </cell>
          <cell r="Q200" t="str">
            <v>Southern</v>
          </cell>
          <cell r="R200">
            <v>8</v>
          </cell>
          <cell r="V200">
            <v>1.4285714285714287E-2</v>
          </cell>
          <cell r="W200">
            <v>0.68571428571428605</v>
          </cell>
          <cell r="X200">
            <v>6.2349253731343293</v>
          </cell>
          <cell r="Y200">
            <v>1.0650746268656719</v>
          </cell>
        </row>
        <row r="201">
          <cell r="A201">
            <v>137</v>
          </cell>
          <cell r="B201" t="str">
            <v>ACT and Surrounding Areas</v>
          </cell>
          <cell r="C201">
            <v>1</v>
          </cell>
          <cell r="D201">
            <v>40513</v>
          </cell>
          <cell r="E201">
            <v>1</v>
          </cell>
          <cell r="F201">
            <v>2</v>
          </cell>
          <cell r="G201">
            <v>39793</v>
          </cell>
          <cell r="H201">
            <v>4</v>
          </cell>
          <cell r="I201" t="str">
            <v>TL -REF</v>
          </cell>
          <cell r="J201">
            <v>24</v>
          </cell>
          <cell r="L201" t="str">
            <v>6.5.24</v>
          </cell>
          <cell r="M201" t="str">
            <v>Poss</v>
          </cell>
          <cell r="N201" t="str">
            <v>Future</v>
          </cell>
          <cell r="O201" t="str">
            <v>132kV Line Easements - Royalla Outlets - Contract</v>
          </cell>
          <cell r="P201" t="str">
            <v>TL REF</v>
          </cell>
          <cell r="Q201" t="str">
            <v>Southern</v>
          </cell>
          <cell r="R201">
            <v>4</v>
          </cell>
          <cell r="W201">
            <v>0.33908045977011503</v>
          </cell>
          <cell r="X201">
            <v>2.9340902719372033</v>
          </cell>
          <cell r="Y201">
            <v>0.72682926829268291</v>
          </cell>
        </row>
        <row r="202">
          <cell r="A202">
            <v>138</v>
          </cell>
          <cell r="B202" t="str">
            <v>ACT and Surrounding Areas</v>
          </cell>
          <cell r="C202">
            <v>1</v>
          </cell>
          <cell r="D202">
            <v>40513</v>
          </cell>
          <cell r="E202">
            <v>1</v>
          </cell>
          <cell r="F202">
            <v>2</v>
          </cell>
          <cell r="G202">
            <v>39793</v>
          </cell>
          <cell r="H202">
            <v>4</v>
          </cell>
          <cell r="I202" t="str">
            <v>TL -REF</v>
          </cell>
          <cell r="J202">
            <v>24</v>
          </cell>
          <cell r="L202" t="str">
            <v>6.5.24</v>
          </cell>
          <cell r="M202" t="str">
            <v>Poss</v>
          </cell>
          <cell r="N202" t="str">
            <v>Future</v>
          </cell>
          <cell r="O202" t="str">
            <v>2x132kV lines from Royalla to ACTEW Gilmore Substation - contract</v>
          </cell>
          <cell r="P202" t="str">
            <v>TL REF</v>
          </cell>
          <cell r="Q202" t="str">
            <v>Southern</v>
          </cell>
          <cell r="R202">
            <v>10</v>
          </cell>
          <cell r="W202">
            <v>0.84770114942528751</v>
          </cell>
          <cell r="X202">
            <v>7.335225679843008</v>
          </cell>
          <cell r="Y202">
            <v>1.8170731707317072</v>
          </cell>
        </row>
        <row r="203">
          <cell r="A203">
            <v>139</v>
          </cell>
          <cell r="B203" t="str">
            <v>ACT and Surrounding Areas</v>
          </cell>
          <cell r="C203">
            <v>1</v>
          </cell>
          <cell r="D203">
            <v>40878</v>
          </cell>
          <cell r="E203">
            <v>1</v>
          </cell>
          <cell r="F203">
            <v>3</v>
          </cell>
          <cell r="G203">
            <v>39798</v>
          </cell>
          <cell r="H203">
            <v>6</v>
          </cell>
          <cell r="I203" t="str">
            <v>330/132kV Greenfield</v>
          </cell>
          <cell r="J203">
            <v>36</v>
          </cell>
          <cell r="L203" t="str">
            <v>6.5.24</v>
          </cell>
          <cell r="M203" t="str">
            <v>Poss</v>
          </cell>
          <cell r="N203" t="str">
            <v>Future</v>
          </cell>
          <cell r="O203" t="str">
            <v>Establish Royalla 330/132kV substation</v>
          </cell>
          <cell r="P203" t="str">
            <v>330SS</v>
          </cell>
          <cell r="Q203" t="str">
            <v>Southern</v>
          </cell>
          <cell r="R203">
            <v>18</v>
          </cell>
          <cell r="W203">
            <v>0.56000000000000005</v>
          </cell>
          <cell r="X203">
            <v>1.6356521739130443</v>
          </cell>
          <cell r="Y203">
            <v>13.733004542504867</v>
          </cell>
          <cell r="Z203">
            <v>2.07134328358209</v>
          </cell>
        </row>
        <row r="204">
          <cell r="A204">
            <v>140</v>
          </cell>
          <cell r="B204" t="str">
            <v>ACT and Surrounding Areas</v>
          </cell>
          <cell r="C204">
            <v>1</v>
          </cell>
          <cell r="D204">
            <v>40878</v>
          </cell>
          <cell r="E204">
            <v>1</v>
          </cell>
          <cell r="F204">
            <v>3</v>
          </cell>
          <cell r="G204">
            <v>39798</v>
          </cell>
          <cell r="H204">
            <v>6</v>
          </cell>
          <cell r="I204" t="str">
            <v>330/132kV Greenfield</v>
          </cell>
          <cell r="J204">
            <v>36</v>
          </cell>
          <cell r="L204" t="str">
            <v>6.5.24</v>
          </cell>
          <cell r="M204" t="str">
            <v>Poss</v>
          </cell>
          <cell r="N204" t="str">
            <v>Future</v>
          </cell>
          <cell r="O204" t="str">
            <v>Establish Bungendore 330kV Switching Station (3 breaker mesh)</v>
          </cell>
          <cell r="P204" t="str">
            <v>330SS</v>
          </cell>
          <cell r="Q204" t="str">
            <v>Southern</v>
          </cell>
          <cell r="R204">
            <v>14</v>
          </cell>
          <cell r="W204">
            <v>0.43555555555555558</v>
          </cell>
          <cell r="X204">
            <v>1.2721739130434788</v>
          </cell>
          <cell r="Y204">
            <v>10.681225755281563</v>
          </cell>
          <cell r="Z204">
            <v>1.6110447761194036</v>
          </cell>
        </row>
        <row r="205">
          <cell r="A205">
            <v>141</v>
          </cell>
          <cell r="B205" t="str">
            <v>Cooma and Bega supply</v>
          </cell>
          <cell r="C205">
            <v>1</v>
          </cell>
          <cell r="D205">
            <v>40878</v>
          </cell>
          <cell r="E205">
            <v>11</v>
          </cell>
          <cell r="F205">
            <v>1</v>
          </cell>
          <cell r="G205">
            <v>39078</v>
          </cell>
          <cell r="H205">
            <v>1</v>
          </cell>
          <cell r="I205" t="str">
            <v>EHV TL -EIS</v>
          </cell>
          <cell r="J205">
            <v>60</v>
          </cell>
          <cell r="L205" t="str">
            <v>6.5.25</v>
          </cell>
          <cell r="M205" t="str">
            <v>Poss</v>
          </cell>
          <cell r="N205" t="str">
            <v>Future</v>
          </cell>
          <cell r="O205" t="str">
            <v>Royalla- Cooma 330kV TL- Contract</v>
          </cell>
          <cell r="P205" t="str">
            <v>TL EIS</v>
          </cell>
          <cell r="Q205" t="str">
            <v>Southern</v>
          </cell>
          <cell r="R205">
            <v>60</v>
          </cell>
          <cell r="U205">
            <v>0.56000000000000005</v>
          </cell>
          <cell r="V205">
            <v>2.48</v>
          </cell>
          <cell r="W205">
            <v>2.023225806451614</v>
          </cell>
          <cell r="X205">
            <v>5.5741935483870959</v>
          </cell>
          <cell r="Y205">
            <v>48.41386269644336</v>
          </cell>
          <cell r="Z205">
            <v>0.94871794871794912</v>
          </cell>
        </row>
        <row r="206">
          <cell r="A206">
            <v>142</v>
          </cell>
          <cell r="B206" t="str">
            <v>Cooma and Bega supply</v>
          </cell>
          <cell r="C206">
            <v>1</v>
          </cell>
          <cell r="D206">
            <v>40148</v>
          </cell>
          <cell r="E206">
            <v>11</v>
          </cell>
          <cell r="F206">
            <v>3</v>
          </cell>
          <cell r="G206">
            <v>39248</v>
          </cell>
          <cell r="H206">
            <v>7</v>
          </cell>
          <cell r="I206" t="str">
            <v>132kV Greenfield</v>
          </cell>
          <cell r="J206">
            <v>30</v>
          </cell>
          <cell r="L206" t="str">
            <v>6.5.25-6</v>
          </cell>
          <cell r="M206" t="str">
            <v>Poss</v>
          </cell>
          <cell r="N206" t="str">
            <v>Future</v>
          </cell>
          <cell r="O206" t="str">
            <v>Establish North Cooma 132kV S.Stn - Contract</v>
          </cell>
          <cell r="P206" t="str">
            <v>132SS</v>
          </cell>
          <cell r="Q206" t="str">
            <v>Southern</v>
          </cell>
          <cell r="R206">
            <v>6</v>
          </cell>
          <cell r="U206">
            <v>1.0714285714285714E-2</v>
          </cell>
          <cell r="V206">
            <v>0.51428571428571446</v>
          </cell>
          <cell r="W206">
            <v>4.6761940298507456</v>
          </cell>
          <cell r="X206">
            <v>0.79880597014925392</v>
          </cell>
        </row>
        <row r="207">
          <cell r="A207">
            <v>143</v>
          </cell>
          <cell r="B207" t="str">
            <v>Cooma and Bega supply</v>
          </cell>
          <cell r="C207">
            <v>1</v>
          </cell>
          <cell r="D207">
            <v>40148</v>
          </cell>
          <cell r="E207">
            <v>11</v>
          </cell>
          <cell r="F207">
            <v>2</v>
          </cell>
          <cell r="G207">
            <v>39428</v>
          </cell>
          <cell r="H207">
            <v>4</v>
          </cell>
          <cell r="I207" t="str">
            <v>TL -REF</v>
          </cell>
          <cell r="J207">
            <v>24</v>
          </cell>
          <cell r="L207" t="str">
            <v>6.5.25</v>
          </cell>
          <cell r="M207" t="str">
            <v>Poss</v>
          </cell>
          <cell r="N207" t="str">
            <v>Future</v>
          </cell>
          <cell r="O207" t="str">
            <v>North Cooma 330/132kV Substation Outlets - Contracts</v>
          </cell>
          <cell r="P207" t="str">
            <v>TL REF</v>
          </cell>
          <cell r="Q207" t="str">
            <v>Southern</v>
          </cell>
          <cell r="R207">
            <v>3</v>
          </cell>
          <cell r="V207">
            <v>0.25431034482758619</v>
          </cell>
          <cell r="W207">
            <v>2.2005677039529021</v>
          </cell>
          <cell r="X207">
            <v>0.54512195121951201</v>
          </cell>
        </row>
        <row r="208">
          <cell r="A208">
            <v>144</v>
          </cell>
          <cell r="B208" t="str">
            <v>Cooma and Bega supply</v>
          </cell>
          <cell r="C208">
            <v>1</v>
          </cell>
          <cell r="D208">
            <v>42705</v>
          </cell>
          <cell r="E208">
            <v>11</v>
          </cell>
          <cell r="F208">
            <v>3</v>
          </cell>
          <cell r="G208">
            <v>41625</v>
          </cell>
          <cell r="H208">
            <v>6</v>
          </cell>
          <cell r="I208" t="str">
            <v>330/132kV Greenfield</v>
          </cell>
          <cell r="J208">
            <v>36</v>
          </cell>
          <cell r="L208" t="str">
            <v>6.5.25</v>
          </cell>
          <cell r="M208" t="str">
            <v>Poss</v>
          </cell>
          <cell r="N208" t="str">
            <v>Future</v>
          </cell>
          <cell r="O208" t="str">
            <v>Establish North Cooma 330/132kV - Contract</v>
          </cell>
          <cell r="P208" t="str">
            <v>132SS</v>
          </cell>
          <cell r="Q208" t="str">
            <v>Southern</v>
          </cell>
          <cell r="R208">
            <v>18</v>
          </cell>
          <cell r="AB208">
            <v>0.56000000000000005</v>
          </cell>
          <cell r="AC208">
            <v>1.6356521739130443</v>
          </cell>
          <cell r="AD208">
            <v>13.733004542504867</v>
          </cell>
          <cell r="AE208">
            <v>2.07134328358209</v>
          </cell>
        </row>
        <row r="209">
          <cell r="A209">
            <v>145</v>
          </cell>
          <cell r="B209" t="str">
            <v>Bayswater - Mount Piper 500 kV</v>
          </cell>
          <cell r="C209">
            <v>1</v>
          </cell>
          <cell r="D209">
            <v>39783</v>
          </cell>
          <cell r="E209">
            <v>4</v>
          </cell>
          <cell r="F209">
            <v>3</v>
          </cell>
          <cell r="G209">
            <v>38583</v>
          </cell>
          <cell r="H209">
            <v>5</v>
          </cell>
          <cell r="I209" t="str">
            <v>500/330kV Greenfield</v>
          </cell>
          <cell r="J209">
            <v>40</v>
          </cell>
          <cell r="L209" t="str">
            <v>6.5.6,34</v>
          </cell>
          <cell r="M209" t="str">
            <v>Poss</v>
          </cell>
          <cell r="N209" t="str">
            <v>Future</v>
          </cell>
          <cell r="O209" t="str">
            <v>Mt Piper 330kV Aug Stage 1 - Contract</v>
          </cell>
          <cell r="P209" t="str">
            <v>330SS</v>
          </cell>
          <cell r="Q209" t="str">
            <v>Central</v>
          </cell>
          <cell r="R209">
            <v>2</v>
          </cell>
          <cell r="T209">
            <v>0.11</v>
          </cell>
          <cell r="U209">
            <v>0.26447368421052642</v>
          </cell>
          <cell r="V209">
            <v>1.4045960832313347</v>
          </cell>
          <cell r="W209">
            <v>0.22093023255813962</v>
          </cell>
        </row>
        <row r="210">
          <cell r="A210">
            <v>146</v>
          </cell>
          <cell r="B210" t="str">
            <v>Bayswater - Mount Piper 500 kV</v>
          </cell>
          <cell r="C210">
            <v>1</v>
          </cell>
          <cell r="D210">
            <v>39783</v>
          </cell>
          <cell r="E210">
            <v>4</v>
          </cell>
          <cell r="F210">
            <v>3</v>
          </cell>
          <cell r="G210">
            <v>38583</v>
          </cell>
          <cell r="H210">
            <v>5</v>
          </cell>
          <cell r="I210" t="str">
            <v>500/330kV Greenfield</v>
          </cell>
          <cell r="J210">
            <v>40</v>
          </cell>
          <cell r="L210" t="str">
            <v>6.5.6,34</v>
          </cell>
          <cell r="M210" t="str">
            <v>Poss</v>
          </cell>
          <cell r="N210" t="str">
            <v>Future</v>
          </cell>
          <cell r="O210" t="str">
            <v>Wollar SS 500kV Upgrade - Contract</v>
          </cell>
          <cell r="P210" t="str">
            <v>500SS</v>
          </cell>
          <cell r="Q210" t="str">
            <v>Northern</v>
          </cell>
          <cell r="R210">
            <v>15</v>
          </cell>
          <cell r="T210">
            <v>0.82499999999999996</v>
          </cell>
          <cell r="U210">
            <v>1.9835526315789482</v>
          </cell>
          <cell r="V210">
            <v>10.534470624235011</v>
          </cell>
          <cell r="W210">
            <v>1.6569767441860472</v>
          </cell>
        </row>
        <row r="211">
          <cell r="A211">
            <v>147</v>
          </cell>
          <cell r="B211" t="str">
            <v>Bayswater - Mount Piper 500 kV</v>
          </cell>
          <cell r="C211">
            <v>1</v>
          </cell>
          <cell r="D211">
            <v>39783</v>
          </cell>
          <cell r="E211">
            <v>4</v>
          </cell>
          <cell r="F211">
            <v>3</v>
          </cell>
          <cell r="G211">
            <v>38583</v>
          </cell>
          <cell r="H211">
            <v>5</v>
          </cell>
          <cell r="I211" t="str">
            <v>500/330kV Greenfield</v>
          </cell>
          <cell r="J211">
            <v>40</v>
          </cell>
          <cell r="L211" t="str">
            <v>6.5.6,34</v>
          </cell>
          <cell r="M211" t="str">
            <v>Poss</v>
          </cell>
          <cell r="N211" t="str">
            <v>Future</v>
          </cell>
          <cell r="O211" t="str">
            <v>500/330kV substn Stage 1 at Mt Piper- Contract</v>
          </cell>
          <cell r="P211" t="str">
            <v>500SS</v>
          </cell>
          <cell r="Q211" t="str">
            <v>Northern</v>
          </cell>
          <cell r="R211">
            <v>75</v>
          </cell>
          <cell r="T211">
            <v>4.125</v>
          </cell>
          <cell r="U211">
            <v>9.9177631578947398</v>
          </cell>
          <cell r="V211">
            <v>52.672353121175043</v>
          </cell>
          <cell r="W211">
            <v>8.2848837209302353</v>
          </cell>
        </row>
        <row r="212">
          <cell r="A212">
            <v>148</v>
          </cell>
          <cell r="B212" t="str">
            <v>Bayswater - Mount Piper 500 kV</v>
          </cell>
          <cell r="C212">
            <v>1</v>
          </cell>
          <cell r="D212">
            <v>39783</v>
          </cell>
          <cell r="E212">
            <v>4</v>
          </cell>
          <cell r="F212">
            <v>3</v>
          </cell>
          <cell r="G212">
            <v>38583</v>
          </cell>
          <cell r="H212">
            <v>5</v>
          </cell>
          <cell r="I212" t="str">
            <v>500/330kV Greenfield</v>
          </cell>
          <cell r="J212">
            <v>40</v>
          </cell>
          <cell r="L212" t="str">
            <v>6.5.6,34</v>
          </cell>
          <cell r="M212" t="str">
            <v>Poss</v>
          </cell>
          <cell r="N212" t="str">
            <v>Future</v>
          </cell>
          <cell r="O212" t="str">
            <v>500/300kV substn at Bayswater - contract</v>
          </cell>
          <cell r="P212" t="str">
            <v>500SS</v>
          </cell>
          <cell r="Q212" t="str">
            <v>Northern</v>
          </cell>
          <cell r="R212">
            <v>65</v>
          </cell>
          <cell r="T212">
            <v>3.5750000000000002</v>
          </cell>
          <cell r="U212">
            <v>8.595394736842108</v>
          </cell>
          <cell r="V212">
            <v>45.649372705018372</v>
          </cell>
          <cell r="W212">
            <v>7.1802325581395374</v>
          </cell>
        </row>
        <row r="213">
          <cell r="A213">
            <v>149</v>
          </cell>
          <cell r="B213" t="str">
            <v>Bayswater - Mount Piper 500 kV</v>
          </cell>
          <cell r="C213">
            <v>1</v>
          </cell>
          <cell r="D213">
            <v>39783</v>
          </cell>
          <cell r="E213">
            <v>4</v>
          </cell>
          <cell r="F213">
            <v>2</v>
          </cell>
          <cell r="G213">
            <v>38703</v>
          </cell>
          <cell r="H213">
            <v>2</v>
          </cell>
          <cell r="I213" t="str">
            <v>EHV TL -REF</v>
          </cell>
          <cell r="J213">
            <v>36</v>
          </cell>
          <cell r="L213" t="str">
            <v>6.5.6,34</v>
          </cell>
          <cell r="M213" t="str">
            <v>Poss</v>
          </cell>
          <cell r="N213" t="str">
            <v>Future</v>
          </cell>
          <cell r="O213" t="str">
            <v>Mt Piper - Wang Line Works - Contract</v>
          </cell>
          <cell r="P213" t="str">
            <v>TL REF</v>
          </cell>
          <cell r="Q213" t="str">
            <v>Central</v>
          </cell>
          <cell r="R213">
            <v>5</v>
          </cell>
          <cell r="T213">
            <v>0.23333333333333331</v>
          </cell>
          <cell r="U213">
            <v>0.48716814159292038</v>
          </cell>
          <cell r="V213">
            <v>4.1002620260048452</v>
          </cell>
          <cell r="W213">
            <v>0.17923649906890135</v>
          </cell>
        </row>
        <row r="214">
          <cell r="A214">
            <v>150</v>
          </cell>
          <cell r="B214" t="str">
            <v>Bayswater - Mount Piper 500 kV</v>
          </cell>
          <cell r="C214">
            <v>1</v>
          </cell>
          <cell r="D214">
            <v>39783</v>
          </cell>
          <cell r="E214">
            <v>4</v>
          </cell>
          <cell r="F214">
            <v>2</v>
          </cell>
          <cell r="G214">
            <v>38703</v>
          </cell>
          <cell r="H214">
            <v>2</v>
          </cell>
          <cell r="I214" t="str">
            <v>EHV TL -REF</v>
          </cell>
          <cell r="J214">
            <v>36</v>
          </cell>
          <cell r="L214" t="str">
            <v>6.5.6,34</v>
          </cell>
          <cell r="M214" t="str">
            <v>Poss</v>
          </cell>
          <cell r="N214" t="str">
            <v>Future</v>
          </cell>
          <cell r="O214" t="str">
            <v>Bayswater - Mt Piper Line reconnections - contract</v>
          </cell>
          <cell r="P214" t="str">
            <v>TL REF</v>
          </cell>
          <cell r="Q214" t="str">
            <v>Northern</v>
          </cell>
          <cell r="R214">
            <v>5</v>
          </cell>
          <cell r="T214">
            <v>0.23333333333333331</v>
          </cell>
          <cell r="U214">
            <v>0.48716814159292038</v>
          </cell>
          <cell r="V214">
            <v>4.1002620260048452</v>
          </cell>
          <cell r="W214">
            <v>0.17923649906890135</v>
          </cell>
        </row>
        <row r="215">
          <cell r="A215">
            <v>151</v>
          </cell>
          <cell r="B215" t="str">
            <v>Marulan - Bannaby 500 kV</v>
          </cell>
          <cell r="C215">
            <v>0</v>
          </cell>
          <cell r="D215">
            <v>40148</v>
          </cell>
          <cell r="E215">
            <v>30</v>
          </cell>
          <cell r="F215">
            <v>3</v>
          </cell>
          <cell r="G215">
            <v>38948</v>
          </cell>
          <cell r="H215">
            <v>5</v>
          </cell>
          <cell r="I215" t="str">
            <v>500/330kV Greenfield</v>
          </cell>
          <cell r="J215">
            <v>40</v>
          </cell>
          <cell r="L215" t="str">
            <v>6.5.6,34</v>
          </cell>
          <cell r="M215" t="str">
            <v>Poss</v>
          </cell>
          <cell r="N215" t="str">
            <v>Future</v>
          </cell>
          <cell r="O215" t="str">
            <v>Marulan 500/330kV Stage 1 Development - Contract</v>
          </cell>
          <cell r="P215" t="str">
            <v>500SS</v>
          </cell>
          <cell r="Q215" t="str">
            <v>Southern</v>
          </cell>
          <cell r="R215">
            <v>25</v>
          </cell>
          <cell r="U215">
            <v>1.375</v>
          </cell>
          <cell r="V215">
            <v>3.3059210526315796</v>
          </cell>
          <cell r="W215">
            <v>17.55745104039168</v>
          </cell>
          <cell r="X215">
            <v>2.7616279069767455</v>
          </cell>
        </row>
        <row r="216">
          <cell r="A216">
            <v>152</v>
          </cell>
          <cell r="B216" t="str">
            <v>Marulan - Bannaby 500 kV</v>
          </cell>
          <cell r="C216">
            <v>1</v>
          </cell>
          <cell r="D216">
            <v>40148</v>
          </cell>
          <cell r="E216">
            <v>30</v>
          </cell>
          <cell r="F216">
            <v>3</v>
          </cell>
          <cell r="G216">
            <v>38948</v>
          </cell>
          <cell r="H216">
            <v>5</v>
          </cell>
          <cell r="I216" t="str">
            <v>500/330kV Greenfield</v>
          </cell>
          <cell r="J216">
            <v>40</v>
          </cell>
          <cell r="L216" t="str">
            <v>6.5.6,34</v>
          </cell>
          <cell r="M216" t="str">
            <v>Poss</v>
          </cell>
          <cell r="N216" t="str">
            <v>Future</v>
          </cell>
          <cell r="O216" t="str">
            <v>Bannaby 500/330kV Stage 1 Development - Contract</v>
          </cell>
          <cell r="P216" t="str">
            <v>500SS</v>
          </cell>
          <cell r="Q216" t="str">
            <v>Southern</v>
          </cell>
          <cell r="R216">
            <v>75</v>
          </cell>
          <cell r="U216">
            <v>4.125</v>
          </cell>
          <cell r="V216">
            <v>9.9177631578947398</v>
          </cell>
          <cell r="W216">
            <v>52.672353121175043</v>
          </cell>
          <cell r="X216">
            <v>8.2848837209302353</v>
          </cell>
        </row>
        <row r="217">
          <cell r="A217">
            <v>153</v>
          </cell>
          <cell r="B217" t="str">
            <v>Marulan - Bannaby 500 kV</v>
          </cell>
          <cell r="C217">
            <v>0</v>
          </cell>
          <cell r="D217">
            <v>40148</v>
          </cell>
          <cell r="E217">
            <v>30</v>
          </cell>
          <cell r="F217">
            <v>3</v>
          </cell>
          <cell r="G217">
            <v>38948</v>
          </cell>
          <cell r="H217">
            <v>5</v>
          </cell>
          <cell r="I217" t="str">
            <v>500/330kV Greenfield</v>
          </cell>
          <cell r="J217">
            <v>40</v>
          </cell>
          <cell r="L217" t="str">
            <v>6.5.6,34</v>
          </cell>
          <cell r="M217" t="str">
            <v>Poss</v>
          </cell>
          <cell r="N217" t="str">
            <v>Future</v>
          </cell>
          <cell r="O217" t="str">
            <v>Maraulan 500kV Outlets Redevelopment - Contract</v>
          </cell>
          <cell r="P217" t="str">
            <v>TL REF</v>
          </cell>
          <cell r="Q217" t="str">
            <v>Southern</v>
          </cell>
          <cell r="R217">
            <v>5</v>
          </cell>
          <cell r="U217">
            <v>0.27500000000000002</v>
          </cell>
          <cell r="V217">
            <v>0.66118421052631615</v>
          </cell>
          <cell r="W217">
            <v>3.5114902080783366</v>
          </cell>
          <cell r="X217">
            <v>0.55232558139534904</v>
          </cell>
        </row>
        <row r="218">
          <cell r="A218">
            <v>154</v>
          </cell>
          <cell r="B218" t="str">
            <v>Marulan - Bannaby 500 kV</v>
          </cell>
          <cell r="C218">
            <v>1</v>
          </cell>
          <cell r="D218">
            <v>40148</v>
          </cell>
          <cell r="E218">
            <v>30</v>
          </cell>
          <cell r="F218">
            <v>3</v>
          </cell>
          <cell r="G218">
            <v>38948</v>
          </cell>
          <cell r="H218">
            <v>5</v>
          </cell>
          <cell r="I218" t="str">
            <v>500/330kV Greenfield</v>
          </cell>
          <cell r="J218">
            <v>40</v>
          </cell>
          <cell r="L218" t="str">
            <v>6.5.6,34</v>
          </cell>
          <cell r="M218" t="str">
            <v>Poss</v>
          </cell>
          <cell r="N218" t="str">
            <v>Future</v>
          </cell>
          <cell r="O218" t="str">
            <v>Bannaby 500kV Outlets Redevelopment - Contract</v>
          </cell>
          <cell r="P218" t="str">
            <v>TL REF</v>
          </cell>
          <cell r="Q218" t="str">
            <v>Southern</v>
          </cell>
          <cell r="R218">
            <v>2</v>
          </cell>
          <cell r="U218">
            <v>0.11</v>
          </cell>
          <cell r="V218">
            <v>0.26447368421052642</v>
          </cell>
          <cell r="W218">
            <v>1.4045960832313347</v>
          </cell>
          <cell r="X218">
            <v>0.22093023255813962</v>
          </cell>
        </row>
        <row r="219">
          <cell r="A219">
            <v>155</v>
          </cell>
          <cell r="B219" t="str">
            <v>Marulan - South Coast Reinforcement</v>
          </cell>
          <cell r="C219">
            <v>1</v>
          </cell>
          <cell r="D219">
            <v>39783</v>
          </cell>
          <cell r="E219">
            <v>31</v>
          </cell>
          <cell r="F219">
            <v>2</v>
          </cell>
          <cell r="G219">
            <v>38703</v>
          </cell>
          <cell r="H219">
            <v>2</v>
          </cell>
          <cell r="I219" t="str">
            <v>EHV TL -REF</v>
          </cell>
          <cell r="J219">
            <v>36</v>
          </cell>
          <cell r="L219" t="str">
            <v>6.5.23</v>
          </cell>
          <cell r="M219" t="str">
            <v>Poss</v>
          </cell>
          <cell r="N219" t="str">
            <v>Future</v>
          </cell>
          <cell r="O219" t="str">
            <v>Uprating 8 &amp; 16 Lines - Contract</v>
          </cell>
          <cell r="P219" t="str">
            <v>TL REF</v>
          </cell>
          <cell r="Q219" t="str">
            <v>Southern</v>
          </cell>
          <cell r="R219">
            <v>8</v>
          </cell>
          <cell r="T219">
            <v>0.37333333333333335</v>
          </cell>
          <cell r="U219">
            <v>0.77946902654867267</v>
          </cell>
          <cell r="V219">
            <v>6.560419241607752</v>
          </cell>
          <cell r="W219">
            <v>0.28677839851024212</v>
          </cell>
        </row>
        <row r="220">
          <cell r="A220">
            <v>156</v>
          </cell>
          <cell r="B220" t="str">
            <v>Marulan - South Coast Reinforcement</v>
          </cell>
          <cell r="C220">
            <v>1</v>
          </cell>
          <cell r="D220">
            <v>39783</v>
          </cell>
          <cell r="E220">
            <v>31</v>
          </cell>
          <cell r="F220">
            <v>3</v>
          </cell>
          <cell r="G220">
            <v>39063</v>
          </cell>
          <cell r="H220">
            <v>9</v>
          </cell>
          <cell r="I220" t="str">
            <v>330/132kV Aug</v>
          </cell>
          <cell r="J220">
            <v>24</v>
          </cell>
          <cell r="L220" t="str">
            <v>6.5.23</v>
          </cell>
          <cell r="M220" t="str">
            <v>Poss</v>
          </cell>
          <cell r="N220" t="str">
            <v>Future</v>
          </cell>
          <cell r="O220" t="str">
            <v>Marulan 330kV Terminal Equipment- Contract</v>
          </cell>
          <cell r="P220" t="str">
            <v>330SS</v>
          </cell>
          <cell r="Q220" t="str">
            <v>Southern</v>
          </cell>
          <cell r="R220">
            <v>2</v>
          </cell>
          <cell r="U220">
            <v>0.1166666666666667</v>
          </cell>
          <cell r="V220">
            <v>1.5206467661691543</v>
          </cell>
          <cell r="W220">
            <v>0.36268656716417902</v>
          </cell>
        </row>
        <row r="221">
          <cell r="A221">
            <v>157</v>
          </cell>
          <cell r="B221" t="str">
            <v>Marulan - South Coast Reinforcement</v>
          </cell>
          <cell r="C221">
            <v>1</v>
          </cell>
          <cell r="D221">
            <v>39783</v>
          </cell>
          <cell r="E221">
            <v>31</v>
          </cell>
          <cell r="F221">
            <v>3</v>
          </cell>
          <cell r="G221">
            <v>39063</v>
          </cell>
          <cell r="H221">
            <v>9</v>
          </cell>
          <cell r="I221" t="str">
            <v>330/132kV Aug</v>
          </cell>
          <cell r="J221">
            <v>24</v>
          </cell>
          <cell r="L221" t="str">
            <v>6.5.23</v>
          </cell>
          <cell r="M221" t="str">
            <v>Poss</v>
          </cell>
          <cell r="N221" t="str">
            <v>Future</v>
          </cell>
          <cell r="O221" t="str">
            <v>Dapto 330kV Terminal Equipment- Contract</v>
          </cell>
          <cell r="P221" t="str">
            <v>330SS</v>
          </cell>
          <cell r="Q221" t="str">
            <v>Southern</v>
          </cell>
          <cell r="R221">
            <v>1</v>
          </cell>
          <cell r="U221">
            <v>5.8333333333333348E-2</v>
          </cell>
          <cell r="V221">
            <v>0.76032338308457714</v>
          </cell>
          <cell r="W221">
            <v>0.18134328358208951</v>
          </cell>
        </row>
        <row r="222">
          <cell r="A222">
            <v>158</v>
          </cell>
          <cell r="B222" t="str">
            <v>Marulan - South Coast Reinforcement</v>
          </cell>
          <cell r="C222">
            <v>1</v>
          </cell>
          <cell r="D222">
            <v>39783</v>
          </cell>
          <cell r="E222">
            <v>31</v>
          </cell>
          <cell r="F222">
            <v>3</v>
          </cell>
          <cell r="G222">
            <v>39063</v>
          </cell>
          <cell r="H222">
            <v>9</v>
          </cell>
          <cell r="I222" t="str">
            <v>330/132kV Aug</v>
          </cell>
          <cell r="J222">
            <v>24</v>
          </cell>
          <cell r="L222" t="str">
            <v>6.5.23</v>
          </cell>
          <cell r="M222" t="str">
            <v>Poss</v>
          </cell>
          <cell r="N222" t="str">
            <v>Future</v>
          </cell>
          <cell r="O222" t="str">
            <v>Avon 330kV Terminal Equipment - Contract</v>
          </cell>
          <cell r="P222" t="str">
            <v>330SS</v>
          </cell>
          <cell r="Q222" t="str">
            <v>Southern</v>
          </cell>
          <cell r="R222">
            <v>1</v>
          </cell>
          <cell r="U222">
            <v>5.8333333333333348E-2</v>
          </cell>
          <cell r="V222">
            <v>0.76032338308457714</v>
          </cell>
          <cell r="W222">
            <v>0.18134328358208951</v>
          </cell>
        </row>
        <row r="223">
          <cell r="A223">
            <v>159</v>
          </cell>
          <cell r="B223" t="str">
            <v>Marulan - Yass/Canberra Reinforcement</v>
          </cell>
          <cell r="C223">
            <v>1</v>
          </cell>
          <cell r="D223">
            <v>39783</v>
          </cell>
          <cell r="E223">
            <v>31</v>
          </cell>
          <cell r="F223">
            <v>2</v>
          </cell>
          <cell r="G223">
            <v>38703</v>
          </cell>
          <cell r="H223">
            <v>2</v>
          </cell>
          <cell r="I223" t="str">
            <v>EHV TL -REF</v>
          </cell>
          <cell r="J223">
            <v>36</v>
          </cell>
          <cell r="L223" t="str">
            <v>6.5.22</v>
          </cell>
          <cell r="M223" t="str">
            <v>Poss</v>
          </cell>
          <cell r="N223" t="str">
            <v>Future</v>
          </cell>
          <cell r="O223" t="str">
            <v>Uprating 4 &amp; 5 Lines - Contract</v>
          </cell>
          <cell r="P223" t="str">
            <v>TL REF</v>
          </cell>
          <cell r="Q223" t="str">
            <v>Southern</v>
          </cell>
          <cell r="R223">
            <v>8</v>
          </cell>
          <cell r="T223">
            <v>0.37333333333333335</v>
          </cell>
          <cell r="U223">
            <v>0.77946902654867267</v>
          </cell>
          <cell r="V223">
            <v>6.560419241607752</v>
          </cell>
          <cell r="W223">
            <v>0.28677839851024212</v>
          </cell>
        </row>
        <row r="224">
          <cell r="A224">
            <v>160</v>
          </cell>
          <cell r="B224" t="str">
            <v>Marulan - Yass/Canberra Reinforcement</v>
          </cell>
          <cell r="C224">
            <v>0</v>
          </cell>
          <cell r="D224">
            <v>40513</v>
          </cell>
          <cell r="E224">
            <v>31</v>
          </cell>
          <cell r="F224">
            <v>1</v>
          </cell>
          <cell r="G224">
            <v>38713</v>
          </cell>
          <cell r="H224">
            <v>1</v>
          </cell>
          <cell r="I224" t="str">
            <v>EHV TL -EIS</v>
          </cell>
          <cell r="J224">
            <v>60</v>
          </cell>
          <cell r="L224" t="str">
            <v>6.5.22</v>
          </cell>
          <cell r="M224" t="str">
            <v>Poss</v>
          </cell>
          <cell r="N224" t="str">
            <v>Future</v>
          </cell>
          <cell r="O224" t="str">
            <v>Turn 39 Line into Marulan - Line Contract</v>
          </cell>
          <cell r="P224" t="str">
            <v>TL REF</v>
          </cell>
          <cell r="Q224" t="str">
            <v>Southern</v>
          </cell>
          <cell r="R224">
            <v>25</v>
          </cell>
          <cell r="T224">
            <v>0.23333333333333336</v>
          </cell>
          <cell r="U224">
            <v>1.0333333333333334</v>
          </cell>
          <cell r="V224">
            <v>0.84301075268817205</v>
          </cell>
          <cell r="W224">
            <v>2.3225806451612905</v>
          </cell>
          <cell r="X224">
            <v>20.172442790184725</v>
          </cell>
          <cell r="Y224">
            <v>0.39529914529914545</v>
          </cell>
        </row>
        <row r="225">
          <cell r="A225">
            <v>161</v>
          </cell>
          <cell r="B225" t="str">
            <v>Marulan - Yass/Canberra Reinforcement</v>
          </cell>
          <cell r="C225">
            <v>1</v>
          </cell>
          <cell r="D225">
            <v>39783</v>
          </cell>
          <cell r="E225">
            <v>31</v>
          </cell>
          <cell r="F225">
            <v>3</v>
          </cell>
          <cell r="G225">
            <v>39063</v>
          </cell>
          <cell r="H225">
            <v>9</v>
          </cell>
          <cell r="I225" t="str">
            <v>330/132kV Aug</v>
          </cell>
          <cell r="J225">
            <v>24</v>
          </cell>
          <cell r="L225" t="str">
            <v>6.5.22</v>
          </cell>
          <cell r="M225" t="str">
            <v>Poss</v>
          </cell>
          <cell r="N225" t="str">
            <v>Future</v>
          </cell>
          <cell r="O225" t="str">
            <v>Marulan 330kV Augmentation - Contract</v>
          </cell>
          <cell r="P225" t="str">
            <v>330SS</v>
          </cell>
          <cell r="Q225" t="str">
            <v>Southern</v>
          </cell>
          <cell r="R225">
            <v>2</v>
          </cell>
          <cell r="U225">
            <v>0.1166666666666667</v>
          </cell>
          <cell r="V225">
            <v>1.5206467661691543</v>
          </cell>
          <cell r="W225">
            <v>0.36268656716417902</v>
          </cell>
        </row>
        <row r="226">
          <cell r="A226">
            <v>162</v>
          </cell>
          <cell r="B226" t="str">
            <v>Mt Piper - Marulan 500 kV</v>
          </cell>
          <cell r="C226">
            <v>1</v>
          </cell>
          <cell r="D226">
            <v>40148</v>
          </cell>
          <cell r="E226">
            <v>35</v>
          </cell>
          <cell r="F226">
            <v>3</v>
          </cell>
          <cell r="G226">
            <v>38948</v>
          </cell>
          <cell r="H226">
            <v>5</v>
          </cell>
          <cell r="I226" t="str">
            <v>500/330kV Greenfield</v>
          </cell>
          <cell r="J226">
            <v>40</v>
          </cell>
          <cell r="L226" t="str">
            <v>6.5.6,34</v>
          </cell>
          <cell r="M226" t="str">
            <v>Poss</v>
          </cell>
          <cell r="N226" t="str">
            <v>Future</v>
          </cell>
          <cell r="O226" t="str">
            <v>Mt Piper 330kV Aug Stage 2 - Contract</v>
          </cell>
          <cell r="P226" t="str">
            <v>330SS</v>
          </cell>
          <cell r="Q226" t="str">
            <v>Central</v>
          </cell>
          <cell r="R226">
            <v>10</v>
          </cell>
          <cell r="U226">
            <v>0.55000000000000004</v>
          </cell>
          <cell r="V226">
            <v>1.3223684210526323</v>
          </cell>
          <cell r="W226">
            <v>7.0229804161566731</v>
          </cell>
          <cell r="X226">
            <v>1.1046511627906981</v>
          </cell>
        </row>
        <row r="227">
          <cell r="A227">
            <v>163</v>
          </cell>
          <cell r="B227" t="str">
            <v>Mt Piper - Marulan 500 kV</v>
          </cell>
          <cell r="C227">
            <v>1</v>
          </cell>
          <cell r="D227">
            <v>40148</v>
          </cell>
          <cell r="E227">
            <v>35</v>
          </cell>
          <cell r="F227">
            <v>3</v>
          </cell>
          <cell r="G227">
            <v>38948</v>
          </cell>
          <cell r="H227">
            <v>5</v>
          </cell>
          <cell r="I227" t="str">
            <v>500/330kV Greenfield</v>
          </cell>
          <cell r="J227">
            <v>40</v>
          </cell>
          <cell r="L227" t="str">
            <v>6.5.6,34</v>
          </cell>
          <cell r="M227" t="str">
            <v>Poss</v>
          </cell>
          <cell r="N227" t="str">
            <v>Future</v>
          </cell>
          <cell r="O227" t="str">
            <v>Mt Piper 500kV Switchyard Stage 2- Contract</v>
          </cell>
          <cell r="P227" t="str">
            <v>500SS</v>
          </cell>
          <cell r="Q227" t="str">
            <v>Central</v>
          </cell>
          <cell r="R227">
            <v>15</v>
          </cell>
          <cell r="U227">
            <v>0.82499999999999996</v>
          </cell>
          <cell r="V227">
            <v>1.9835526315789482</v>
          </cell>
          <cell r="W227">
            <v>10.534470624235011</v>
          </cell>
          <cell r="X227">
            <v>1.6569767441860472</v>
          </cell>
        </row>
        <row r="228">
          <cell r="A228">
            <v>164</v>
          </cell>
          <cell r="B228" t="str">
            <v>Mt Piper - Marulan 500 kV</v>
          </cell>
          <cell r="C228">
            <v>1</v>
          </cell>
          <cell r="D228">
            <v>40148</v>
          </cell>
          <cell r="E228">
            <v>35</v>
          </cell>
          <cell r="F228">
            <v>3</v>
          </cell>
          <cell r="G228">
            <v>38948</v>
          </cell>
          <cell r="H228">
            <v>5</v>
          </cell>
          <cell r="I228" t="str">
            <v>500/330kV Greenfield</v>
          </cell>
          <cell r="J228">
            <v>40</v>
          </cell>
          <cell r="L228" t="str">
            <v>6.5.6,34</v>
          </cell>
          <cell r="M228" t="str">
            <v>Poss</v>
          </cell>
          <cell r="N228" t="str">
            <v>Future</v>
          </cell>
          <cell r="O228" t="str">
            <v>Mt Piper- Marulan line works - Contact</v>
          </cell>
          <cell r="P228" t="str">
            <v>TL REF</v>
          </cell>
          <cell r="Q228" t="str">
            <v>Central</v>
          </cell>
          <cell r="R228">
            <v>2</v>
          </cell>
          <cell r="U228">
            <v>0.11</v>
          </cell>
          <cell r="V228">
            <v>0.26447368421052642</v>
          </cell>
          <cell r="W228">
            <v>1.4045960832313347</v>
          </cell>
          <cell r="X228">
            <v>0.22093023255813962</v>
          </cell>
        </row>
        <row r="229">
          <cell r="A229">
            <v>165</v>
          </cell>
          <cell r="B229" t="str">
            <v>Newcastle and Lower North Coast Supply - Possible</v>
          </cell>
          <cell r="C229">
            <v>1</v>
          </cell>
          <cell r="D229">
            <v>42339</v>
          </cell>
          <cell r="E229">
            <v>39</v>
          </cell>
          <cell r="F229">
            <v>1</v>
          </cell>
          <cell r="G229">
            <v>40539</v>
          </cell>
          <cell r="H229">
            <v>1</v>
          </cell>
          <cell r="I229" t="str">
            <v>EHV TL -EIS</v>
          </cell>
          <cell r="J229">
            <v>60</v>
          </cell>
          <cell r="L229" t="str">
            <v>6.5.7</v>
          </cell>
          <cell r="M229" t="str">
            <v>Poss</v>
          </cell>
          <cell r="N229" t="str">
            <v>Planning</v>
          </cell>
          <cell r="O229" t="str">
            <v>Richmond Vale-Bayswater 500kV Line - Contract</v>
          </cell>
          <cell r="P229" t="str">
            <v>TL EIS</v>
          </cell>
          <cell r="Q229" t="str">
            <v>Northern</v>
          </cell>
          <cell r="R229">
            <v>120</v>
          </cell>
          <cell r="Y229">
            <v>1.1200000000000001</v>
          </cell>
          <cell r="Z229">
            <v>4.96</v>
          </cell>
          <cell r="AA229">
            <v>4.046451612903228</v>
          </cell>
          <cell r="AB229">
            <v>11.148387096774192</v>
          </cell>
          <cell r="AC229">
            <v>96.82772539288672</v>
          </cell>
          <cell r="AD229">
            <v>1.8974358974358982</v>
          </cell>
        </row>
        <row r="230">
          <cell r="A230">
            <v>166</v>
          </cell>
          <cell r="B230" t="str">
            <v>Newcastle and Lower North Coast Supply - Possible</v>
          </cell>
          <cell r="C230">
            <v>1</v>
          </cell>
          <cell r="D230">
            <v>42339</v>
          </cell>
          <cell r="E230">
            <v>39</v>
          </cell>
          <cell r="F230">
            <v>1</v>
          </cell>
          <cell r="G230">
            <v>40539</v>
          </cell>
          <cell r="H230">
            <v>1</v>
          </cell>
          <cell r="I230" t="str">
            <v>EHV TL -EIS</v>
          </cell>
          <cell r="J230">
            <v>60</v>
          </cell>
          <cell r="L230" t="str">
            <v>6.5.7</v>
          </cell>
          <cell r="M230" t="str">
            <v>Poss</v>
          </cell>
          <cell r="N230" t="str">
            <v>Planning</v>
          </cell>
          <cell r="O230" t="str">
            <v>Richmond Vale 330kV Line Alterations - Contract</v>
          </cell>
          <cell r="P230" t="str">
            <v>TL REF</v>
          </cell>
          <cell r="Q230" t="str">
            <v>Northern</v>
          </cell>
          <cell r="R230">
            <v>20</v>
          </cell>
          <cell r="Y230">
            <v>0.1866666666666667</v>
          </cell>
          <cell r="Z230">
            <v>0.82666666666666688</v>
          </cell>
          <cell r="AA230">
            <v>0.67440860215053788</v>
          </cell>
          <cell r="AB230">
            <v>1.8580645161290319</v>
          </cell>
          <cell r="AC230">
            <v>16.137954232147781</v>
          </cell>
          <cell r="AD230">
            <v>0.31623931623931634</v>
          </cell>
        </row>
        <row r="231">
          <cell r="A231">
            <v>167</v>
          </cell>
          <cell r="B231" t="str">
            <v>Newcastle and Lower North Coast Supply - Possible</v>
          </cell>
          <cell r="C231">
            <v>1</v>
          </cell>
          <cell r="D231">
            <v>42339</v>
          </cell>
          <cell r="E231">
            <v>39</v>
          </cell>
          <cell r="F231">
            <v>3</v>
          </cell>
          <cell r="G231">
            <v>41259</v>
          </cell>
          <cell r="H231">
            <v>6</v>
          </cell>
          <cell r="I231" t="str">
            <v>330/132kV Greenfield</v>
          </cell>
          <cell r="J231">
            <v>36</v>
          </cell>
          <cell r="L231" t="str">
            <v>6.5.7</v>
          </cell>
          <cell r="M231" t="str">
            <v>Poss</v>
          </cell>
          <cell r="N231" t="str">
            <v>Planning</v>
          </cell>
          <cell r="O231" t="str">
            <v>Richmond Vale 330kV SS - Contract</v>
          </cell>
          <cell r="P231" t="str">
            <v>330SS</v>
          </cell>
          <cell r="Q231" t="str">
            <v>Northern</v>
          </cell>
          <cell r="R231">
            <v>28</v>
          </cell>
          <cell r="AA231">
            <v>0.87111111111111117</v>
          </cell>
          <cell r="AB231">
            <v>2.5443478260869576</v>
          </cell>
          <cell r="AC231">
            <v>21.362451510563126</v>
          </cell>
          <cell r="AD231">
            <v>3.2220895522388071</v>
          </cell>
        </row>
        <row r="232">
          <cell r="A232">
            <v>168</v>
          </cell>
          <cell r="B232" t="str">
            <v>Newcastle and Lower North Coast Supply - Possible</v>
          </cell>
          <cell r="C232">
            <v>1</v>
          </cell>
          <cell r="D232">
            <v>42339</v>
          </cell>
          <cell r="E232">
            <v>39</v>
          </cell>
          <cell r="F232">
            <v>3</v>
          </cell>
          <cell r="G232">
            <v>41619</v>
          </cell>
          <cell r="H232">
            <v>9</v>
          </cell>
          <cell r="I232" t="str">
            <v>330/132kV Aug</v>
          </cell>
          <cell r="J232">
            <v>24</v>
          </cell>
          <cell r="L232" t="str">
            <v>6.5.7</v>
          </cell>
          <cell r="M232" t="str">
            <v>Poss</v>
          </cell>
          <cell r="N232" t="str">
            <v>Planning</v>
          </cell>
          <cell r="O232" t="str">
            <v>Bayswater 330kV SS Augmentations - Contract</v>
          </cell>
          <cell r="P232" t="str">
            <v>330SS</v>
          </cell>
          <cell r="Q232" t="str">
            <v>Northern</v>
          </cell>
          <cell r="R232">
            <v>4</v>
          </cell>
          <cell r="AB232">
            <v>0.23333333333333339</v>
          </cell>
          <cell r="AC232">
            <v>3.0412935323383086</v>
          </cell>
          <cell r="AD232">
            <v>0.72537313432835804</v>
          </cell>
        </row>
        <row r="233">
          <cell r="A233">
            <v>169</v>
          </cell>
          <cell r="B233" t="str">
            <v>NSW - Victoria Interconnection - Series Capacitors</v>
          </cell>
          <cell r="C233">
            <v>1</v>
          </cell>
          <cell r="D233">
            <v>41061</v>
          </cell>
          <cell r="E233">
            <v>40</v>
          </cell>
          <cell r="F233">
            <v>3</v>
          </cell>
          <cell r="G233">
            <v>39981</v>
          </cell>
          <cell r="H233">
            <v>6</v>
          </cell>
          <cell r="I233" t="str">
            <v>330/132kV Greenfield</v>
          </cell>
          <cell r="J233">
            <v>36</v>
          </cell>
          <cell r="L233" t="str">
            <v>6.5.32</v>
          </cell>
          <cell r="M233" t="str">
            <v>Poss</v>
          </cell>
          <cell r="N233" t="str">
            <v>Planning</v>
          </cell>
          <cell r="O233" t="str">
            <v>Series Capacitors at Wagga 330kV - Contract</v>
          </cell>
          <cell r="P233" t="str">
            <v>330CAP</v>
          </cell>
          <cell r="Q233" t="str">
            <v>Southern</v>
          </cell>
          <cell r="R233">
            <v>18</v>
          </cell>
          <cell r="W233">
            <v>0.02</v>
          </cell>
          <cell r="X233">
            <v>1.28</v>
          </cell>
          <cell r="Y233">
            <v>8.0173913043478251</v>
          </cell>
          <cell r="Z233">
            <v>8.6826086956521724</v>
          </cell>
        </row>
        <row r="234">
          <cell r="A234">
            <v>170</v>
          </cell>
          <cell r="B234" t="str">
            <v>NSW - Victoria Interconnection - Series Capacitors</v>
          </cell>
          <cell r="C234">
            <v>1</v>
          </cell>
          <cell r="D234">
            <v>41061</v>
          </cell>
          <cell r="E234">
            <v>40</v>
          </cell>
          <cell r="F234">
            <v>3</v>
          </cell>
          <cell r="G234">
            <v>39981</v>
          </cell>
          <cell r="H234">
            <v>6</v>
          </cell>
          <cell r="I234" t="str">
            <v>330/132kV Greenfield</v>
          </cell>
          <cell r="J234">
            <v>36</v>
          </cell>
          <cell r="L234" t="str">
            <v>6.5.32</v>
          </cell>
          <cell r="M234" t="str">
            <v>Poss</v>
          </cell>
          <cell r="N234" t="str">
            <v>Planning</v>
          </cell>
          <cell r="O234" t="str">
            <v>Series Capacitors at Jindera 330kV - Contract</v>
          </cell>
          <cell r="P234" t="str">
            <v>330CAP</v>
          </cell>
          <cell r="Q234" t="str">
            <v>Southern</v>
          </cell>
          <cell r="R234">
            <v>18</v>
          </cell>
          <cell r="W234">
            <v>0.02</v>
          </cell>
          <cell r="X234">
            <v>1.28</v>
          </cell>
          <cell r="Y234">
            <v>8.0173913043478251</v>
          </cell>
          <cell r="Z234">
            <v>8.6826086956521724</v>
          </cell>
        </row>
        <row r="235">
          <cell r="A235">
            <v>171</v>
          </cell>
          <cell r="B235" t="str">
            <v>NSW - Victoria Interconnection - Series Capacitors</v>
          </cell>
          <cell r="C235">
            <v>1</v>
          </cell>
          <cell r="D235">
            <v>41061</v>
          </cell>
          <cell r="E235">
            <v>40</v>
          </cell>
          <cell r="F235">
            <v>3</v>
          </cell>
          <cell r="G235">
            <v>40341</v>
          </cell>
          <cell r="H235">
            <v>9</v>
          </cell>
          <cell r="I235" t="str">
            <v>330/132kV Aug</v>
          </cell>
          <cell r="J235">
            <v>24</v>
          </cell>
          <cell r="L235" t="str">
            <v>6.5.32</v>
          </cell>
          <cell r="M235" t="str">
            <v>Poss</v>
          </cell>
          <cell r="N235" t="str">
            <v>Planning</v>
          </cell>
          <cell r="O235" t="str">
            <v>Wagga 330kV S/S Augmentations - Contract</v>
          </cell>
          <cell r="P235" t="str">
            <v>330SS</v>
          </cell>
          <cell r="Q235" t="str">
            <v>Southern</v>
          </cell>
          <cell r="R235">
            <v>2</v>
          </cell>
          <cell r="X235">
            <v>4.7619047619047623E-3</v>
          </cell>
          <cell r="Y235">
            <v>0.2764880952380952</v>
          </cell>
          <cell r="Z235">
            <v>1.71875</v>
          </cell>
        </row>
        <row r="236">
          <cell r="A236">
            <v>172</v>
          </cell>
          <cell r="B236" t="str">
            <v>NSW - Victoria Interconnection - Series Capacitors</v>
          </cell>
          <cell r="C236">
            <v>1</v>
          </cell>
          <cell r="D236">
            <v>41061</v>
          </cell>
          <cell r="E236">
            <v>40</v>
          </cell>
          <cell r="F236">
            <v>3</v>
          </cell>
          <cell r="G236">
            <v>40341</v>
          </cell>
          <cell r="H236">
            <v>9</v>
          </cell>
          <cell r="I236" t="str">
            <v>330/132kV Aug</v>
          </cell>
          <cell r="J236">
            <v>24</v>
          </cell>
          <cell r="L236" t="str">
            <v>6.5.32</v>
          </cell>
          <cell r="M236" t="str">
            <v>Poss</v>
          </cell>
          <cell r="N236" t="str">
            <v>Planning</v>
          </cell>
          <cell r="O236" t="str">
            <v>Jindera 330kV SS Augmentations - Contract</v>
          </cell>
          <cell r="P236" t="str">
            <v>330SS</v>
          </cell>
          <cell r="Q236" t="str">
            <v>Southern</v>
          </cell>
          <cell r="R236">
            <v>2</v>
          </cell>
          <cell r="X236">
            <v>4.7619047619047623E-3</v>
          </cell>
          <cell r="Y236">
            <v>0.2764880952380952</v>
          </cell>
          <cell r="Z236">
            <v>1.71875</v>
          </cell>
        </row>
        <row r="237">
          <cell r="A237">
            <v>173</v>
          </cell>
          <cell r="B237" t="str">
            <v>South West NSW &amp; Possible VIC I/C - 330 kV Line</v>
          </cell>
          <cell r="C237">
            <v>1</v>
          </cell>
          <cell r="D237">
            <v>41244</v>
          </cell>
          <cell r="E237">
            <v>50</v>
          </cell>
          <cell r="F237">
            <v>1</v>
          </cell>
          <cell r="G237">
            <v>39444</v>
          </cell>
          <cell r="H237">
            <v>1</v>
          </cell>
          <cell r="I237" t="str">
            <v>EHV TL -EIS</v>
          </cell>
          <cell r="J237">
            <v>60</v>
          </cell>
          <cell r="L237" t="str">
            <v>6.5.28</v>
          </cell>
          <cell r="M237" t="str">
            <v>Poss</v>
          </cell>
          <cell r="N237" t="str">
            <v>Future</v>
          </cell>
          <cell r="O237" t="str">
            <v>Wagga - Finley 330kV TL (184km) - Contract</v>
          </cell>
          <cell r="P237" t="str">
            <v>TL EIS</v>
          </cell>
          <cell r="Q237" t="str">
            <v>Southern</v>
          </cell>
          <cell r="R237">
            <v>125</v>
          </cell>
          <cell r="V237">
            <v>1.1666666666666667</v>
          </cell>
          <cell r="W237">
            <v>5.1666666666666661</v>
          </cell>
          <cell r="X237">
            <v>4.2150537634408618</v>
          </cell>
          <cell r="Y237">
            <v>11.61290322580645</v>
          </cell>
          <cell r="Z237">
            <v>100.86221395092365</v>
          </cell>
          <cell r="AA237">
            <v>1.9764957264957275</v>
          </cell>
        </row>
        <row r="238">
          <cell r="A238">
            <v>174</v>
          </cell>
          <cell r="B238" t="str">
            <v>South West NSW &amp; Possible VIC I/C - 330 kV Line</v>
          </cell>
          <cell r="C238">
            <v>1</v>
          </cell>
          <cell r="D238">
            <v>40878</v>
          </cell>
          <cell r="E238">
            <v>50</v>
          </cell>
          <cell r="F238">
            <v>3</v>
          </cell>
          <cell r="G238">
            <v>39798</v>
          </cell>
          <cell r="H238">
            <v>6</v>
          </cell>
          <cell r="I238" t="str">
            <v>330/132kV Greenfield</v>
          </cell>
          <cell r="J238">
            <v>36</v>
          </cell>
          <cell r="L238" t="str">
            <v>6.5.28</v>
          </cell>
          <cell r="M238" t="str">
            <v>Poss</v>
          </cell>
          <cell r="N238" t="str">
            <v>Future</v>
          </cell>
          <cell r="O238" t="str">
            <v>Finley 330/132kV Substation - Contract</v>
          </cell>
          <cell r="P238" t="str">
            <v>330SS</v>
          </cell>
          <cell r="Q238" t="str">
            <v>Southern</v>
          </cell>
          <cell r="R238">
            <v>18</v>
          </cell>
          <cell r="W238">
            <v>0.56000000000000005</v>
          </cell>
          <cell r="X238">
            <v>1.6356521739130443</v>
          </cell>
          <cell r="Y238">
            <v>13.733004542504867</v>
          </cell>
          <cell r="Z238">
            <v>2.07134328358209</v>
          </cell>
        </row>
        <row r="239">
          <cell r="A239">
            <v>175</v>
          </cell>
          <cell r="B239" t="str">
            <v>South West NSW &amp; Possible VIC I/C - 330 kV Line</v>
          </cell>
          <cell r="C239">
            <v>1</v>
          </cell>
          <cell r="D239">
            <v>40878</v>
          </cell>
          <cell r="E239">
            <v>50</v>
          </cell>
          <cell r="F239">
            <v>3</v>
          </cell>
          <cell r="G239">
            <v>40158</v>
          </cell>
          <cell r="H239">
            <v>9</v>
          </cell>
          <cell r="I239" t="str">
            <v>330/132kV Aug</v>
          </cell>
          <cell r="J239">
            <v>24</v>
          </cell>
          <cell r="L239" t="str">
            <v>6.5.28</v>
          </cell>
          <cell r="M239" t="str">
            <v>Poss</v>
          </cell>
          <cell r="N239" t="str">
            <v>Future</v>
          </cell>
          <cell r="O239" t="str">
            <v>Wagga 330kV Switchbay - Contract</v>
          </cell>
          <cell r="P239" t="str">
            <v>330SS</v>
          </cell>
          <cell r="Q239" t="str">
            <v>Southern</v>
          </cell>
          <cell r="R239">
            <v>1</v>
          </cell>
          <cell r="X239">
            <v>5.8333333333333348E-2</v>
          </cell>
          <cell r="Y239">
            <v>0.76032338308457714</v>
          </cell>
          <cell r="Z239">
            <v>0.18134328358208951</v>
          </cell>
        </row>
        <row r="240">
          <cell r="A240">
            <v>176</v>
          </cell>
          <cell r="B240" t="str">
            <v>Yass - Wagga 330 kV DC Line Development</v>
          </cell>
          <cell r="C240">
            <v>1</v>
          </cell>
          <cell r="D240">
            <v>41244</v>
          </cell>
          <cell r="E240">
            <v>67</v>
          </cell>
          <cell r="F240">
            <v>1</v>
          </cell>
          <cell r="G240">
            <v>39444</v>
          </cell>
          <cell r="H240">
            <v>1</v>
          </cell>
          <cell r="I240" t="str">
            <v>EHV TL -EIS</v>
          </cell>
          <cell r="J240">
            <v>60</v>
          </cell>
          <cell r="L240" t="str">
            <v>6.4.2</v>
          </cell>
          <cell r="M240" t="str">
            <v>Poss</v>
          </cell>
          <cell r="N240" t="str">
            <v>Proposed</v>
          </cell>
          <cell r="O240" t="str">
            <v>Yass Wagga 330kVTL (Double Circuit ) - Contract</v>
          </cell>
          <cell r="P240" t="str">
            <v>TL EIS</v>
          </cell>
          <cell r="Q240" t="str">
            <v>Southern</v>
          </cell>
          <cell r="R240">
            <v>120</v>
          </cell>
          <cell r="V240">
            <v>1.1200000000000001</v>
          </cell>
          <cell r="W240">
            <v>4.96</v>
          </cell>
          <cell r="X240">
            <v>4.046451612903228</v>
          </cell>
          <cell r="Y240">
            <v>11.148387096774192</v>
          </cell>
          <cell r="Z240">
            <v>96.82772539288672</v>
          </cell>
          <cell r="AA240">
            <v>1.8974358974358982</v>
          </cell>
        </row>
        <row r="241">
          <cell r="A241">
            <v>177</v>
          </cell>
          <cell r="B241" t="str">
            <v>Yass - Wagga 330 kV DC Line Development</v>
          </cell>
          <cell r="C241">
            <v>1</v>
          </cell>
          <cell r="D241">
            <v>41244</v>
          </cell>
          <cell r="E241">
            <v>67</v>
          </cell>
          <cell r="F241">
            <v>3</v>
          </cell>
          <cell r="G241">
            <v>40524</v>
          </cell>
          <cell r="H241">
            <v>9</v>
          </cell>
          <cell r="I241" t="str">
            <v>330/132kV Aug</v>
          </cell>
          <cell r="J241">
            <v>24</v>
          </cell>
          <cell r="L241" t="str">
            <v>6.4.2</v>
          </cell>
          <cell r="M241" t="str">
            <v>Poss</v>
          </cell>
          <cell r="N241" t="str">
            <v>Proposed</v>
          </cell>
          <cell r="O241" t="str">
            <v>Yass 330kV Substation Aug - Contract</v>
          </cell>
          <cell r="P241" t="str">
            <v>330SS</v>
          </cell>
          <cell r="Q241" t="str">
            <v>Southern</v>
          </cell>
          <cell r="R241">
            <v>3</v>
          </cell>
          <cell r="Y241">
            <v>0.17499999999999999</v>
          </cell>
          <cell r="Z241">
            <v>2.2809701492537315</v>
          </cell>
          <cell r="AA241">
            <v>0.54402985074626864</v>
          </cell>
        </row>
        <row r="242">
          <cell r="A242">
            <v>178</v>
          </cell>
          <cell r="B242" t="str">
            <v>Yass - Wagga 330 kV DC Line Development</v>
          </cell>
          <cell r="C242">
            <v>1</v>
          </cell>
          <cell r="D242">
            <v>41244</v>
          </cell>
          <cell r="E242">
            <v>67</v>
          </cell>
          <cell r="F242">
            <v>3</v>
          </cell>
          <cell r="G242">
            <v>40524</v>
          </cell>
          <cell r="H242">
            <v>9</v>
          </cell>
          <cell r="I242" t="str">
            <v>330/132kV Aug</v>
          </cell>
          <cell r="J242">
            <v>24</v>
          </cell>
          <cell r="L242" t="str">
            <v>6.4.2</v>
          </cell>
          <cell r="M242" t="str">
            <v>Poss</v>
          </cell>
          <cell r="N242" t="str">
            <v>Proposed</v>
          </cell>
          <cell r="O242" t="str">
            <v>Wagga 330kV Substation Aug - Contract</v>
          </cell>
          <cell r="P242" t="str">
            <v>330SS</v>
          </cell>
          <cell r="Q242" t="str">
            <v>Southern</v>
          </cell>
          <cell r="R242">
            <v>3</v>
          </cell>
          <cell r="Y242">
            <v>0.17499999999999999</v>
          </cell>
          <cell r="Z242">
            <v>2.2809701492537315</v>
          </cell>
          <cell r="AA242">
            <v>0.54402985074626864</v>
          </cell>
        </row>
        <row r="243">
          <cell r="A243">
            <v>179</v>
          </cell>
          <cell r="B243" t="str">
            <v>Yass - Wagga 330 kV SC Line Development</v>
          </cell>
          <cell r="C243">
            <v>1</v>
          </cell>
          <cell r="D243">
            <v>41244</v>
          </cell>
          <cell r="E243">
            <v>67</v>
          </cell>
          <cell r="F243">
            <v>1</v>
          </cell>
          <cell r="G243">
            <v>39444</v>
          </cell>
          <cell r="H243">
            <v>1</v>
          </cell>
          <cell r="I243" t="str">
            <v>EHV TL -EIS</v>
          </cell>
          <cell r="J243">
            <v>60</v>
          </cell>
          <cell r="L243" t="str">
            <v>6.4.2</v>
          </cell>
          <cell r="M243" t="str">
            <v>Poss</v>
          </cell>
          <cell r="N243" t="str">
            <v>Proposed</v>
          </cell>
          <cell r="O243" t="str">
            <v>Yass Wagga 330kVTL (Single Circuit ) - Contract</v>
          </cell>
          <cell r="P243" t="str">
            <v>TL EIS</v>
          </cell>
          <cell r="Q243" t="str">
            <v>Southern</v>
          </cell>
          <cell r="R243">
            <v>85</v>
          </cell>
          <cell r="V243">
            <v>0.79333333333333345</v>
          </cell>
          <cell r="W243">
            <v>3.5133333333333336</v>
          </cell>
          <cell r="X243">
            <v>2.8662365591397858</v>
          </cell>
          <cell r="Y243">
            <v>7.8967741935483859</v>
          </cell>
          <cell r="Z243">
            <v>68.586305486628078</v>
          </cell>
          <cell r="AA243">
            <v>1.3440170940170943</v>
          </cell>
        </row>
        <row r="244">
          <cell r="A244">
            <v>180</v>
          </cell>
          <cell r="B244" t="str">
            <v>Yass - Wagga 330 kV SC Line Development</v>
          </cell>
          <cell r="C244">
            <v>1</v>
          </cell>
          <cell r="D244">
            <v>41244</v>
          </cell>
          <cell r="E244">
            <v>67</v>
          </cell>
          <cell r="F244">
            <v>3</v>
          </cell>
          <cell r="G244">
            <v>40524</v>
          </cell>
          <cell r="H244">
            <v>9</v>
          </cell>
          <cell r="I244" t="str">
            <v>330/132kV Aug</v>
          </cell>
          <cell r="J244">
            <v>24</v>
          </cell>
          <cell r="L244" t="str">
            <v>6.4.2</v>
          </cell>
          <cell r="M244" t="str">
            <v>Poss</v>
          </cell>
          <cell r="N244" t="str">
            <v>Proposed</v>
          </cell>
          <cell r="O244" t="str">
            <v>Yass 330kV Substation Aug - Contract</v>
          </cell>
          <cell r="P244" t="str">
            <v>330SS</v>
          </cell>
          <cell r="Q244" t="str">
            <v>Southern</v>
          </cell>
          <cell r="R244">
            <v>3</v>
          </cell>
          <cell r="Y244">
            <v>0.17499999999999999</v>
          </cell>
          <cell r="Z244">
            <v>2.2809701492537315</v>
          </cell>
          <cell r="AA244">
            <v>0.54402985074626864</v>
          </cell>
        </row>
        <row r="245">
          <cell r="A245">
            <v>181</v>
          </cell>
          <cell r="B245" t="str">
            <v>Yass - Wagga 330 kV SC Line Development</v>
          </cell>
          <cell r="C245">
            <v>1</v>
          </cell>
          <cell r="D245">
            <v>41244</v>
          </cell>
          <cell r="E245">
            <v>67</v>
          </cell>
          <cell r="F245">
            <v>3</v>
          </cell>
          <cell r="G245">
            <v>40524</v>
          </cell>
          <cell r="H245">
            <v>9</v>
          </cell>
          <cell r="I245" t="str">
            <v>330/132kV Aug</v>
          </cell>
          <cell r="J245">
            <v>24</v>
          </cell>
          <cell r="L245" t="str">
            <v>6.4.2</v>
          </cell>
          <cell r="M245" t="str">
            <v>Poss</v>
          </cell>
          <cell r="N245" t="str">
            <v>Proposed</v>
          </cell>
          <cell r="O245" t="str">
            <v>Wagga 330kV Substation Aug - Contract</v>
          </cell>
          <cell r="P245" t="str">
            <v>330SS</v>
          </cell>
          <cell r="Q245" t="str">
            <v>Southern</v>
          </cell>
          <cell r="R245">
            <v>3</v>
          </cell>
          <cell r="Y245">
            <v>0.17499999999999999</v>
          </cell>
          <cell r="Z245">
            <v>2.2809701492537315</v>
          </cell>
          <cell r="AA245">
            <v>0.54402985074626864</v>
          </cell>
        </row>
        <row r="246">
          <cell r="A246">
            <v>182</v>
          </cell>
          <cell r="B246" t="str">
            <v>Southern Close of 500kV Ring</v>
          </cell>
          <cell r="C246">
            <v>1</v>
          </cell>
          <cell r="D246">
            <v>41974</v>
          </cell>
          <cell r="E246">
            <v>68</v>
          </cell>
          <cell r="F246">
            <v>1</v>
          </cell>
          <cell r="G246">
            <v>40174</v>
          </cell>
          <cell r="H246">
            <v>1</v>
          </cell>
          <cell r="I246" t="str">
            <v>EHV TL -EIS</v>
          </cell>
          <cell r="J246">
            <v>60</v>
          </cell>
          <cell r="N246" t="str">
            <v>Proposed</v>
          </cell>
          <cell r="O246" t="str">
            <v>Marulan to Kemps Creek 500kV (ex 39 &amp; 14 lines) (xxkm)</v>
          </cell>
          <cell r="P246" t="str">
            <v>TL EIS</v>
          </cell>
          <cell r="Q246" t="str">
            <v>Southern</v>
          </cell>
          <cell r="R246">
            <v>150</v>
          </cell>
          <cell r="X246">
            <v>1.4</v>
          </cell>
          <cell r="Y246">
            <v>6.2</v>
          </cell>
          <cell r="Z246">
            <v>5.0580645161290354</v>
          </cell>
          <cell r="AA246">
            <v>13.935483870967742</v>
          </cell>
          <cell r="AB246">
            <v>121.03465674110836</v>
          </cell>
          <cell r="AC246">
            <v>2.3717948717948727</v>
          </cell>
        </row>
        <row r="247">
          <cell r="A247">
            <v>183</v>
          </cell>
          <cell r="B247" t="str">
            <v>Southern Close of 500kV Ring</v>
          </cell>
          <cell r="C247">
            <v>1</v>
          </cell>
          <cell r="D247">
            <v>41609</v>
          </cell>
          <cell r="E247">
            <v>68</v>
          </cell>
          <cell r="F247">
            <v>3</v>
          </cell>
          <cell r="G247">
            <v>40769</v>
          </cell>
          <cell r="H247">
            <v>8</v>
          </cell>
          <cell r="I247" t="str">
            <v>500/330kV Aug</v>
          </cell>
          <cell r="J247">
            <v>28</v>
          </cell>
          <cell r="N247" t="str">
            <v>Proposed</v>
          </cell>
          <cell r="O247" t="str">
            <v>Kemps Creek 500kV Augmentation</v>
          </cell>
          <cell r="P247" t="str">
            <v>500SS</v>
          </cell>
          <cell r="Q247" t="str">
            <v>Central</v>
          </cell>
          <cell r="R247">
            <v>25</v>
          </cell>
          <cell r="Z247">
            <v>1.9642857142857142</v>
          </cell>
          <cell r="AA247">
            <v>19.294160231660232</v>
          </cell>
          <cell r="AB247">
            <v>3.7415540540540544</v>
          </cell>
        </row>
        <row r="248">
          <cell r="A248">
            <v>184</v>
          </cell>
          <cell r="B248" t="str">
            <v>Southern Close of 500kV Ring</v>
          </cell>
          <cell r="C248">
            <v>1</v>
          </cell>
          <cell r="D248">
            <v>41609</v>
          </cell>
          <cell r="E248">
            <v>68</v>
          </cell>
          <cell r="F248">
            <v>3</v>
          </cell>
          <cell r="G248">
            <v>40769</v>
          </cell>
          <cell r="H248">
            <v>8</v>
          </cell>
          <cell r="I248" t="str">
            <v>500/330kV Aug</v>
          </cell>
          <cell r="J248">
            <v>28</v>
          </cell>
          <cell r="N248" t="str">
            <v>Proposed</v>
          </cell>
          <cell r="O248" t="str">
            <v>Bannaby 500kV Augmentation</v>
          </cell>
          <cell r="P248" t="str">
            <v>500SS</v>
          </cell>
          <cell r="Q248" t="str">
            <v>Southern</v>
          </cell>
          <cell r="R248">
            <v>25</v>
          </cell>
          <cell r="Z248">
            <v>1.9642857142857142</v>
          </cell>
          <cell r="AA248">
            <v>19.294160231660232</v>
          </cell>
          <cell r="AB248">
            <v>3.7415540540540544</v>
          </cell>
        </row>
        <row r="249">
          <cell r="A249">
            <v>185</v>
          </cell>
          <cell r="B249" t="str">
            <v>Northern Close of 500kV Ring</v>
          </cell>
          <cell r="C249">
            <v>1</v>
          </cell>
          <cell r="D249">
            <v>43435</v>
          </cell>
          <cell r="E249">
            <v>69</v>
          </cell>
          <cell r="F249">
            <v>1</v>
          </cell>
          <cell r="G249">
            <v>41635</v>
          </cell>
          <cell r="H249">
            <v>1</v>
          </cell>
          <cell r="I249" t="str">
            <v>EHV TL -EIS</v>
          </cell>
          <cell r="J249">
            <v>60</v>
          </cell>
          <cell r="N249" t="str">
            <v>Proposed</v>
          </cell>
          <cell r="O249" t="str">
            <v>Richmond Vale-Eraring 500kV Line</v>
          </cell>
          <cell r="P249" t="str">
            <v>TL EIS</v>
          </cell>
          <cell r="Q249" t="str">
            <v>Northern</v>
          </cell>
          <cell r="R249">
            <v>60</v>
          </cell>
          <cell r="AB249">
            <v>0.56000000000000005</v>
          </cell>
          <cell r="AC249">
            <v>2.48</v>
          </cell>
          <cell r="AD249">
            <v>2.023225806451614</v>
          </cell>
          <cell r="AE249">
            <v>5.5741935483870959</v>
          </cell>
          <cell r="AF249">
            <v>48.41386269644336</v>
          </cell>
          <cell r="AG249">
            <v>0.94871794871794912</v>
          </cell>
        </row>
        <row r="250">
          <cell r="A250">
            <v>186</v>
          </cell>
          <cell r="B250" t="str">
            <v>Northern Close of 500kV Ring</v>
          </cell>
          <cell r="C250">
            <v>1</v>
          </cell>
          <cell r="D250">
            <v>43435</v>
          </cell>
          <cell r="E250">
            <v>69</v>
          </cell>
          <cell r="F250">
            <v>3</v>
          </cell>
          <cell r="G250">
            <v>42595</v>
          </cell>
          <cell r="H250">
            <v>8</v>
          </cell>
          <cell r="I250" t="str">
            <v>500/330kV Aug</v>
          </cell>
          <cell r="J250">
            <v>28</v>
          </cell>
          <cell r="N250" t="str">
            <v>Proposed</v>
          </cell>
          <cell r="O250" t="str">
            <v>Eraring 500kV Augmentation</v>
          </cell>
          <cell r="P250" t="str">
            <v>500SS</v>
          </cell>
          <cell r="Q250" t="str">
            <v>Northern</v>
          </cell>
          <cell r="R250">
            <v>25</v>
          </cell>
          <cell r="AE250">
            <v>1.9642857142857142</v>
          </cell>
          <cell r="AF250">
            <v>19.294160231660232</v>
          </cell>
          <cell r="AG250">
            <v>3.7415540540540544</v>
          </cell>
        </row>
        <row r="251">
          <cell r="A251">
            <v>187</v>
          </cell>
          <cell r="B251" t="str">
            <v>Northern Close of 500kV Ring</v>
          </cell>
          <cell r="C251">
            <v>1</v>
          </cell>
          <cell r="D251">
            <v>43435</v>
          </cell>
          <cell r="E251">
            <v>69</v>
          </cell>
          <cell r="F251">
            <v>3</v>
          </cell>
          <cell r="G251">
            <v>42595</v>
          </cell>
          <cell r="H251">
            <v>8</v>
          </cell>
          <cell r="I251" t="str">
            <v>500/330kV Aug</v>
          </cell>
          <cell r="J251">
            <v>28</v>
          </cell>
          <cell r="N251" t="str">
            <v>Proposed</v>
          </cell>
          <cell r="O251" t="str">
            <v>Eraring 500/330kV Tx Augmentation</v>
          </cell>
          <cell r="P251" t="str">
            <v>500SS</v>
          </cell>
          <cell r="Q251" t="str">
            <v>Northern</v>
          </cell>
          <cell r="R251">
            <v>25</v>
          </cell>
          <cell r="AE251">
            <v>1.9642857142857142</v>
          </cell>
          <cell r="AF251">
            <v>19.294160231660232</v>
          </cell>
          <cell r="AG251">
            <v>3.7415540540540544</v>
          </cell>
        </row>
        <row r="252">
          <cell r="A252">
            <v>188</v>
          </cell>
          <cell r="B252" t="str">
            <v>Northern Close of 500kV Ring</v>
          </cell>
          <cell r="C252">
            <v>1</v>
          </cell>
          <cell r="D252">
            <v>43435</v>
          </cell>
          <cell r="E252">
            <v>69</v>
          </cell>
          <cell r="F252">
            <v>3</v>
          </cell>
          <cell r="G252">
            <v>42595</v>
          </cell>
          <cell r="H252">
            <v>8</v>
          </cell>
          <cell r="I252" t="str">
            <v>500/330kV Aug</v>
          </cell>
          <cell r="J252">
            <v>28</v>
          </cell>
          <cell r="N252" t="str">
            <v>Proposed</v>
          </cell>
          <cell r="O252" t="str">
            <v>Richmond Vale 500kV Augmentation</v>
          </cell>
          <cell r="P252" t="str">
            <v>500SS</v>
          </cell>
          <cell r="Q252" t="str">
            <v>Northern</v>
          </cell>
          <cell r="R252">
            <v>25</v>
          </cell>
          <cell r="AE252">
            <v>1.9642857142857142</v>
          </cell>
          <cell r="AF252">
            <v>19.294160231660232</v>
          </cell>
          <cell r="AG252">
            <v>3.7415540540540544</v>
          </cell>
        </row>
        <row r="253">
          <cell r="A253">
            <v>189</v>
          </cell>
          <cell r="B253" t="str">
            <v>Flow control of NW System</v>
          </cell>
          <cell r="C253">
            <v>1</v>
          </cell>
          <cell r="D253">
            <v>41974</v>
          </cell>
          <cell r="E253">
            <v>70</v>
          </cell>
          <cell r="F253">
            <v>3</v>
          </cell>
          <cell r="G253">
            <v>40894</v>
          </cell>
          <cell r="H253">
            <v>6</v>
          </cell>
          <cell r="I253" t="str">
            <v>330/132kV Greenfield</v>
          </cell>
          <cell r="J253">
            <v>36</v>
          </cell>
          <cell r="N253" t="str">
            <v>Proposed</v>
          </cell>
          <cell r="O253" t="str">
            <v>Baywater-Sydney West 330kV Series Caps (2 off)</v>
          </cell>
          <cell r="P253" t="str">
            <v>SVC</v>
          </cell>
          <cell r="Q253" t="str">
            <v>Northern</v>
          </cell>
          <cell r="R253">
            <v>50</v>
          </cell>
          <cell r="Z253">
            <v>1.5555555555555558</v>
          </cell>
          <cell r="AA253">
            <v>4.5434782608695654</v>
          </cell>
          <cell r="AB253">
            <v>38.147234840291297</v>
          </cell>
          <cell r="AC253">
            <v>5.753731343283583</v>
          </cell>
        </row>
        <row r="254">
          <cell r="A254">
            <v>190</v>
          </cell>
          <cell r="B254" t="str">
            <v>Establish Mason Park SS</v>
          </cell>
          <cell r="C254">
            <v>1</v>
          </cell>
          <cell r="D254">
            <v>40513</v>
          </cell>
          <cell r="E254">
            <v>71</v>
          </cell>
          <cell r="F254">
            <v>3</v>
          </cell>
          <cell r="G254">
            <v>39433</v>
          </cell>
          <cell r="H254">
            <v>6</v>
          </cell>
          <cell r="I254" t="str">
            <v>330/132kV Greenfield</v>
          </cell>
          <cell r="J254">
            <v>36</v>
          </cell>
          <cell r="N254" t="str">
            <v>Proposed</v>
          </cell>
          <cell r="O254" t="str">
            <v>Establish Mason Park 330/132kV Substation</v>
          </cell>
          <cell r="P254" t="str">
            <v>330SS</v>
          </cell>
          <cell r="Q254" t="str">
            <v>Central</v>
          </cell>
          <cell r="R254">
            <v>60</v>
          </cell>
          <cell r="V254">
            <v>1.8666666666666667</v>
          </cell>
          <cell r="W254">
            <v>5.4521739130434801</v>
          </cell>
          <cell r="X254">
            <v>45.776681808349544</v>
          </cell>
          <cell r="Y254">
            <v>6.9044776119402993</v>
          </cell>
        </row>
        <row r="255">
          <cell r="A255">
            <v>191</v>
          </cell>
          <cell r="B255" t="str">
            <v>Establish Mason Park SS</v>
          </cell>
          <cell r="C255">
            <v>1</v>
          </cell>
          <cell r="D255">
            <v>40513</v>
          </cell>
          <cell r="E255">
            <v>71</v>
          </cell>
          <cell r="F255">
            <v>1</v>
          </cell>
          <cell r="G255">
            <v>38713</v>
          </cell>
          <cell r="H255">
            <v>1</v>
          </cell>
          <cell r="I255" t="str">
            <v>EHV TL -EIS</v>
          </cell>
          <cell r="J255">
            <v>60</v>
          </cell>
          <cell r="N255" t="str">
            <v>Proposed</v>
          </cell>
          <cell r="O255" t="str">
            <v>Second Holroyd-Mason Park 330kV Cable</v>
          </cell>
          <cell r="P255" t="str">
            <v>TL EIS</v>
          </cell>
          <cell r="Q255" t="str">
            <v>Central</v>
          </cell>
          <cell r="R255">
            <v>120</v>
          </cell>
          <cell r="T255">
            <v>1.1200000000000001</v>
          </cell>
          <cell r="U255">
            <v>4.96</v>
          </cell>
          <cell r="V255">
            <v>4.046451612903228</v>
          </cell>
          <cell r="W255">
            <v>11.148387096774192</v>
          </cell>
          <cell r="X255">
            <v>96.82772539288672</v>
          </cell>
          <cell r="Y255">
            <v>1.8974358974358982</v>
          </cell>
        </row>
        <row r="256">
          <cell r="A256">
            <v>192</v>
          </cell>
          <cell r="B256" t="str">
            <v>Establish Mason Park SS</v>
          </cell>
          <cell r="C256">
            <v>1</v>
          </cell>
          <cell r="D256">
            <v>40513</v>
          </cell>
          <cell r="E256">
            <v>71</v>
          </cell>
          <cell r="F256">
            <v>3</v>
          </cell>
          <cell r="G256">
            <v>39793</v>
          </cell>
          <cell r="H256">
            <v>9</v>
          </cell>
          <cell r="I256" t="str">
            <v>330/132kV Aug</v>
          </cell>
          <cell r="J256">
            <v>24</v>
          </cell>
          <cell r="N256" t="str">
            <v>Proposed</v>
          </cell>
          <cell r="O256" t="str">
            <v>Holroyd 330kV Augmentation</v>
          </cell>
          <cell r="P256" t="str">
            <v>330SS</v>
          </cell>
          <cell r="Q256" t="str">
            <v>Central</v>
          </cell>
          <cell r="R256">
            <v>20</v>
          </cell>
          <cell r="W256">
            <v>1.166666666666667</v>
          </cell>
          <cell r="X256">
            <v>15.206467661691544</v>
          </cell>
          <cell r="Y256">
            <v>3.6268656716417906</v>
          </cell>
        </row>
        <row r="257">
          <cell r="A257">
            <v>193</v>
          </cell>
          <cell r="B257" t="str">
            <v>Sydney Park 330/132kV Substation</v>
          </cell>
          <cell r="C257">
            <v>1</v>
          </cell>
          <cell r="D257">
            <v>42705</v>
          </cell>
          <cell r="E257">
            <v>72</v>
          </cell>
          <cell r="F257">
            <v>3</v>
          </cell>
          <cell r="G257">
            <v>41625</v>
          </cell>
          <cell r="H257">
            <v>6</v>
          </cell>
          <cell r="I257" t="str">
            <v>330/132kV Greenfield</v>
          </cell>
          <cell r="J257">
            <v>36</v>
          </cell>
          <cell r="N257" t="str">
            <v>Proposed</v>
          </cell>
          <cell r="O257" t="str">
            <v>Establish Sydney Park 330/132kV Substation</v>
          </cell>
          <cell r="P257" t="str">
            <v>330SS</v>
          </cell>
          <cell r="Q257" t="str">
            <v>Central</v>
          </cell>
          <cell r="R257">
            <v>60</v>
          </cell>
          <cell r="AB257">
            <v>1.8666666666666667</v>
          </cell>
          <cell r="AC257">
            <v>5.4521739130434801</v>
          </cell>
          <cell r="AD257">
            <v>45.776681808349544</v>
          </cell>
          <cell r="AE257">
            <v>6.9044776119402993</v>
          </cell>
        </row>
        <row r="258">
          <cell r="A258">
            <v>194</v>
          </cell>
          <cell r="B258" t="str">
            <v>Sydney Park 330/132kV Substation</v>
          </cell>
          <cell r="C258">
            <v>1</v>
          </cell>
          <cell r="D258">
            <v>42705</v>
          </cell>
          <cell r="E258">
            <v>72</v>
          </cell>
          <cell r="F258">
            <v>1</v>
          </cell>
          <cell r="G258">
            <v>40905</v>
          </cell>
          <cell r="H258">
            <v>1</v>
          </cell>
          <cell r="I258" t="str">
            <v>EHV TL -EIS</v>
          </cell>
          <cell r="J258">
            <v>60</v>
          </cell>
          <cell r="N258" t="str">
            <v>Proposed</v>
          </cell>
          <cell r="O258" t="str">
            <v>Mason Park-Sydney Park 330kV Cable</v>
          </cell>
          <cell r="P258" t="str">
            <v>TL EIS</v>
          </cell>
          <cell r="Q258" t="str">
            <v>Central</v>
          </cell>
          <cell r="R258">
            <v>120</v>
          </cell>
          <cell r="Z258">
            <v>1.1200000000000001</v>
          </cell>
          <cell r="AA258">
            <v>4.96</v>
          </cell>
          <cell r="AB258">
            <v>4.046451612903228</v>
          </cell>
          <cell r="AC258">
            <v>11.148387096774192</v>
          </cell>
          <cell r="AD258">
            <v>96.82772539288672</v>
          </cell>
          <cell r="AE258">
            <v>1.8974358974358982</v>
          </cell>
        </row>
        <row r="259">
          <cell r="A259">
            <v>195</v>
          </cell>
          <cell r="B259" t="str">
            <v>Sydney Park 330/132kV Substation</v>
          </cell>
          <cell r="C259">
            <v>1</v>
          </cell>
          <cell r="D259">
            <v>42705</v>
          </cell>
          <cell r="E259">
            <v>72</v>
          </cell>
          <cell r="F259">
            <v>1</v>
          </cell>
          <cell r="G259">
            <v>40905</v>
          </cell>
          <cell r="H259">
            <v>1</v>
          </cell>
          <cell r="I259" t="str">
            <v>EHV TL -EIS</v>
          </cell>
          <cell r="J259">
            <v>60</v>
          </cell>
          <cell r="N259" t="str">
            <v>Proposed</v>
          </cell>
          <cell r="O259" t="str">
            <v>Lane Cove to Mason Park 330kV Cable</v>
          </cell>
          <cell r="P259" t="str">
            <v>TL EIS</v>
          </cell>
          <cell r="Q259" t="str">
            <v>Central</v>
          </cell>
          <cell r="R259">
            <v>100</v>
          </cell>
          <cell r="Z259">
            <v>0.93333333333333346</v>
          </cell>
          <cell r="AA259">
            <v>4.1333333333333337</v>
          </cell>
          <cell r="AB259">
            <v>3.3720430107526882</v>
          </cell>
          <cell r="AC259">
            <v>9.2903225806451619</v>
          </cell>
          <cell r="AD259">
            <v>80.6897711607389</v>
          </cell>
          <cell r="AE259">
            <v>1.5811965811965818</v>
          </cell>
        </row>
        <row r="260">
          <cell r="A260">
            <v>196</v>
          </cell>
          <cell r="B260" t="str">
            <v>Sydney Park 330/132kV Substation</v>
          </cell>
          <cell r="C260">
            <v>1</v>
          </cell>
          <cell r="D260">
            <v>42705</v>
          </cell>
          <cell r="E260">
            <v>72</v>
          </cell>
          <cell r="F260">
            <v>1</v>
          </cell>
          <cell r="G260">
            <v>40905</v>
          </cell>
          <cell r="H260">
            <v>1</v>
          </cell>
          <cell r="I260" t="str">
            <v>EHV TL -EIS</v>
          </cell>
          <cell r="J260">
            <v>60</v>
          </cell>
          <cell r="N260" t="str">
            <v>Proposed</v>
          </cell>
          <cell r="O260" t="str">
            <v>Upgrade of Sydney North - Lane Cover to 330kV</v>
          </cell>
          <cell r="P260" t="str">
            <v>330SS</v>
          </cell>
          <cell r="Q260" t="str">
            <v>Central</v>
          </cell>
          <cell r="R260">
            <v>170</v>
          </cell>
          <cell r="Z260">
            <v>1.5866666666666669</v>
          </cell>
          <cell r="AA260">
            <v>7.0266666666666673</v>
          </cell>
          <cell r="AB260">
            <v>5.7324731182795716</v>
          </cell>
          <cell r="AC260">
            <v>15.793548387096772</v>
          </cell>
          <cell r="AD260">
            <v>137.17261097325616</v>
          </cell>
          <cell r="AE260">
            <v>2.6880341880341887</v>
          </cell>
        </row>
        <row r="261">
          <cell r="A261">
            <v>197</v>
          </cell>
          <cell r="B261" t="str">
            <v>Prymont 330/132kV Substation</v>
          </cell>
          <cell r="C261">
            <v>1</v>
          </cell>
          <cell r="D261">
            <v>43800</v>
          </cell>
          <cell r="E261">
            <v>73</v>
          </cell>
          <cell r="F261">
            <v>3</v>
          </cell>
          <cell r="G261">
            <v>42720</v>
          </cell>
          <cell r="H261">
            <v>6</v>
          </cell>
          <cell r="I261" t="str">
            <v>330/132kV Greenfield</v>
          </cell>
          <cell r="J261">
            <v>36</v>
          </cell>
          <cell r="N261" t="str">
            <v>Proposed</v>
          </cell>
          <cell r="O261" t="str">
            <v>Establish Lane Cove 330kV SS</v>
          </cell>
          <cell r="P261" t="str">
            <v>330SS</v>
          </cell>
          <cell r="Q261" t="str">
            <v>Central</v>
          </cell>
          <cell r="R261">
            <v>40</v>
          </cell>
          <cell r="AE261">
            <v>1.2444444444444445</v>
          </cell>
          <cell r="AF261">
            <v>3.6347826086956534</v>
          </cell>
          <cell r="AG261">
            <v>30.517787872233036</v>
          </cell>
        </row>
        <row r="262">
          <cell r="A262">
            <v>198</v>
          </cell>
          <cell r="B262" t="str">
            <v>Prymont 330/132kV Substation</v>
          </cell>
          <cell r="C262">
            <v>1</v>
          </cell>
          <cell r="D262">
            <v>43800</v>
          </cell>
          <cell r="E262">
            <v>73</v>
          </cell>
          <cell r="F262">
            <v>3</v>
          </cell>
          <cell r="G262">
            <v>42720</v>
          </cell>
          <cell r="H262">
            <v>6</v>
          </cell>
          <cell r="I262" t="str">
            <v>330/132kV Greenfield</v>
          </cell>
          <cell r="J262">
            <v>36</v>
          </cell>
          <cell r="N262" t="str">
            <v>Proposed</v>
          </cell>
          <cell r="O262" t="str">
            <v>Establish Prymont 330/132kV Substation</v>
          </cell>
          <cell r="P262" t="str">
            <v>330SS</v>
          </cell>
          <cell r="Q262" t="str">
            <v>Central</v>
          </cell>
          <cell r="R262">
            <v>80</v>
          </cell>
          <cell r="AE262">
            <v>2.4888888888888889</v>
          </cell>
          <cell r="AF262">
            <v>7.2695652173913068</v>
          </cell>
          <cell r="AG262">
            <v>61.035575744466072</v>
          </cell>
        </row>
        <row r="263">
          <cell r="A263">
            <v>199</v>
          </cell>
          <cell r="B263" t="str">
            <v>Prymont 330/132kV Substation</v>
          </cell>
          <cell r="C263">
            <v>1</v>
          </cell>
          <cell r="D263">
            <v>43800</v>
          </cell>
          <cell r="E263">
            <v>73</v>
          </cell>
          <cell r="F263">
            <v>1</v>
          </cell>
          <cell r="G263">
            <v>42000</v>
          </cell>
          <cell r="H263">
            <v>1</v>
          </cell>
          <cell r="I263" t="str">
            <v>EHV TL -EIS</v>
          </cell>
          <cell r="J263">
            <v>60</v>
          </cell>
          <cell r="N263" t="str">
            <v>Proposed</v>
          </cell>
          <cell r="O263" t="str">
            <v>Lane Cove to Prymont 330kV Cable &amp; Tunnel</v>
          </cell>
          <cell r="P263" t="str">
            <v>330SS</v>
          </cell>
          <cell r="Q263" t="str">
            <v>Central</v>
          </cell>
          <cell r="R263">
            <v>200</v>
          </cell>
          <cell r="AC263">
            <v>1.8666666666666669</v>
          </cell>
          <cell r="AD263">
            <v>8.2666666666666675</v>
          </cell>
          <cell r="AE263">
            <v>6.7440860215053764</v>
          </cell>
          <cell r="AF263">
            <v>18.580645161290324</v>
          </cell>
          <cell r="AG263">
            <v>161.3795423214778</v>
          </cell>
        </row>
        <row r="264">
          <cell r="A264">
            <v>200</v>
          </cell>
          <cell r="B264" t="str">
            <v>Hawkesbury 500/330kV Substation</v>
          </cell>
          <cell r="C264">
            <v>1</v>
          </cell>
          <cell r="D264">
            <v>41974</v>
          </cell>
          <cell r="E264">
            <v>74</v>
          </cell>
          <cell r="F264">
            <v>3</v>
          </cell>
          <cell r="G264">
            <v>40774</v>
          </cell>
          <cell r="H264">
            <v>5</v>
          </cell>
          <cell r="I264" t="str">
            <v>500/330kV Greenfield</v>
          </cell>
          <cell r="J264">
            <v>40</v>
          </cell>
          <cell r="N264" t="str">
            <v>Proposed</v>
          </cell>
          <cell r="O264" t="str">
            <v>Establish Hawkesbury 500/330kV Substation</v>
          </cell>
          <cell r="P264" t="str">
            <v>500SS</v>
          </cell>
          <cell r="Q264" t="str">
            <v>Central</v>
          </cell>
          <cell r="R264">
            <v>50</v>
          </cell>
          <cell r="Z264">
            <v>2.75</v>
          </cell>
          <cell r="AA264">
            <v>6.6118421052631593</v>
          </cell>
          <cell r="AB264">
            <v>35.114902080783359</v>
          </cell>
          <cell r="AC264">
            <v>5.5232558139534911</v>
          </cell>
        </row>
        <row r="265">
          <cell r="A265">
            <v>201</v>
          </cell>
          <cell r="B265" t="str">
            <v>Hawkesbury 500/330kV Substation</v>
          </cell>
          <cell r="C265">
            <v>1</v>
          </cell>
          <cell r="D265">
            <v>41974</v>
          </cell>
          <cell r="E265">
            <v>74</v>
          </cell>
          <cell r="F265">
            <v>2</v>
          </cell>
          <cell r="G265">
            <v>40894</v>
          </cell>
          <cell r="H265">
            <v>2</v>
          </cell>
          <cell r="I265" t="str">
            <v>EHV TL -REF</v>
          </cell>
          <cell r="J265">
            <v>36</v>
          </cell>
          <cell r="N265" t="str">
            <v>Proposed</v>
          </cell>
          <cell r="O265" t="str">
            <v>330kV Connections Hawkesbury to Vineyard 330kV</v>
          </cell>
          <cell r="P265" t="str">
            <v>TL EIS</v>
          </cell>
          <cell r="Q265" t="str">
            <v>Central</v>
          </cell>
          <cell r="R265">
            <v>20</v>
          </cell>
          <cell r="Z265">
            <v>0.93333333333333324</v>
          </cell>
          <cell r="AA265">
            <v>1.9486725663716815</v>
          </cell>
          <cell r="AB265">
            <v>16.401048104019381</v>
          </cell>
          <cell r="AC265">
            <v>0.7169459962756054</v>
          </cell>
        </row>
        <row r="266">
          <cell r="A266">
            <v>202</v>
          </cell>
          <cell r="B266" t="str">
            <v>Hawkesbury 500/330kV Substation</v>
          </cell>
          <cell r="C266">
            <v>1</v>
          </cell>
          <cell r="D266">
            <v>41974</v>
          </cell>
          <cell r="E266">
            <v>74</v>
          </cell>
          <cell r="F266">
            <v>1</v>
          </cell>
          <cell r="G266">
            <v>40174</v>
          </cell>
          <cell r="H266">
            <v>1</v>
          </cell>
          <cell r="I266" t="str">
            <v>EHV TL -EIS</v>
          </cell>
          <cell r="J266">
            <v>60</v>
          </cell>
          <cell r="N266" t="str">
            <v>Proposed</v>
          </cell>
          <cell r="O266" t="str">
            <v>Augment 20 cct to double circuit between Vineyard and Syd N</v>
          </cell>
          <cell r="P266" t="str">
            <v>TL EIS</v>
          </cell>
          <cell r="Q266" t="str">
            <v>Central</v>
          </cell>
          <cell r="R266">
            <v>40</v>
          </cell>
          <cell r="X266">
            <v>0.37333333333333341</v>
          </cell>
          <cell r="Y266">
            <v>1.6533333333333338</v>
          </cell>
          <cell r="Z266">
            <v>1.3488172043010758</v>
          </cell>
          <cell r="AA266">
            <v>3.7161290322580638</v>
          </cell>
          <cell r="AB266">
            <v>32.275908464295561</v>
          </cell>
          <cell r="AC266">
            <v>0.63247863247863267</v>
          </cell>
        </row>
        <row r="267">
          <cell r="A267">
            <v>203</v>
          </cell>
          <cell r="B267" t="str">
            <v>330/132kV transformers(2010-2014)</v>
          </cell>
          <cell r="C267">
            <v>1</v>
          </cell>
          <cell r="D267">
            <v>40695</v>
          </cell>
          <cell r="E267">
            <v>75</v>
          </cell>
          <cell r="F267">
            <v>3</v>
          </cell>
          <cell r="G267">
            <v>39975</v>
          </cell>
          <cell r="H267">
            <v>9</v>
          </cell>
          <cell r="I267" t="str">
            <v>330/132kV Aug</v>
          </cell>
          <cell r="J267">
            <v>24</v>
          </cell>
          <cell r="N267" t="str">
            <v>Proposed</v>
          </cell>
          <cell r="O267" t="str">
            <v>Installation of 2x375MVA transformers (location TBA)</v>
          </cell>
          <cell r="P267" t="str">
            <v>330TX</v>
          </cell>
          <cell r="Q267" t="str">
            <v>Various</v>
          </cell>
          <cell r="R267">
            <v>15</v>
          </cell>
          <cell r="W267">
            <v>3.5714285714285719E-2</v>
          </cell>
          <cell r="X267">
            <v>2.073660714285714</v>
          </cell>
          <cell r="Y267">
            <v>12.890625</v>
          </cell>
        </row>
        <row r="268">
          <cell r="A268">
            <v>204</v>
          </cell>
          <cell r="B268" t="str">
            <v>330/132kV transformers(2010-2014)</v>
          </cell>
          <cell r="C268">
            <v>1</v>
          </cell>
          <cell r="D268">
            <v>41426</v>
          </cell>
          <cell r="E268">
            <v>75</v>
          </cell>
          <cell r="F268">
            <v>3</v>
          </cell>
          <cell r="G268">
            <v>40706</v>
          </cell>
          <cell r="H268">
            <v>9</v>
          </cell>
          <cell r="I268" t="str">
            <v>330/132kV Aug</v>
          </cell>
          <cell r="J268">
            <v>24</v>
          </cell>
          <cell r="N268" t="str">
            <v>Proposed</v>
          </cell>
          <cell r="O268" t="str">
            <v>Installation of 2x375MVA transformers (location TBA)</v>
          </cell>
          <cell r="P268" t="str">
            <v>330TX</v>
          </cell>
          <cell r="Q268" t="str">
            <v>Various</v>
          </cell>
          <cell r="R268">
            <v>22.5</v>
          </cell>
          <cell r="Y268">
            <v>5.3571428571428575E-2</v>
          </cell>
          <cell r="Z268">
            <v>3.1104910714285712</v>
          </cell>
          <cell r="AA268">
            <v>19.3359375</v>
          </cell>
        </row>
        <row r="269">
          <cell r="A269">
            <v>205</v>
          </cell>
          <cell r="B269" t="str">
            <v>330/132kV transformers(2010-2014)</v>
          </cell>
          <cell r="C269">
            <v>1</v>
          </cell>
          <cell r="D269">
            <v>42156</v>
          </cell>
          <cell r="E269">
            <v>75</v>
          </cell>
          <cell r="F269">
            <v>3</v>
          </cell>
          <cell r="G269">
            <v>41436</v>
          </cell>
          <cell r="H269">
            <v>9</v>
          </cell>
          <cell r="I269" t="str">
            <v>330/132kV Aug</v>
          </cell>
          <cell r="J269">
            <v>24</v>
          </cell>
          <cell r="N269" t="str">
            <v>Proposed</v>
          </cell>
          <cell r="O269" t="str">
            <v>Installation of 2x375MVA transformers (location TBA)</v>
          </cell>
          <cell r="P269" t="str">
            <v>330TX</v>
          </cell>
          <cell r="Q269" t="str">
            <v>Various</v>
          </cell>
          <cell r="R269">
            <v>15</v>
          </cell>
          <cell r="AA269">
            <v>3.5714285714285719E-2</v>
          </cell>
          <cell r="AB269">
            <v>2.073660714285714</v>
          </cell>
          <cell r="AC269">
            <v>12.890625</v>
          </cell>
        </row>
        <row r="270">
          <cell r="A270">
            <v>206</v>
          </cell>
          <cell r="B270" t="str">
            <v>330/132kV transformers(2010-2014)</v>
          </cell>
          <cell r="C270">
            <v>1</v>
          </cell>
          <cell r="D270">
            <v>42887</v>
          </cell>
          <cell r="E270">
            <v>75</v>
          </cell>
          <cell r="F270">
            <v>3</v>
          </cell>
          <cell r="G270">
            <v>42167</v>
          </cell>
          <cell r="H270">
            <v>9</v>
          </cell>
          <cell r="I270" t="str">
            <v>330/132kV Aug</v>
          </cell>
          <cell r="J270">
            <v>24</v>
          </cell>
          <cell r="N270" t="str">
            <v>Proposed</v>
          </cell>
          <cell r="O270" t="str">
            <v>Installation of 2x375MVA transformers (location TBA)</v>
          </cell>
          <cell r="P270" t="str">
            <v>330TX</v>
          </cell>
          <cell r="Q270" t="str">
            <v>Various</v>
          </cell>
          <cell r="R270">
            <v>22.5</v>
          </cell>
          <cell r="AC270">
            <v>5.3571428571428575E-2</v>
          </cell>
          <cell r="AD270">
            <v>3.1104910714285712</v>
          </cell>
          <cell r="AE270">
            <v>19.3359375</v>
          </cell>
        </row>
        <row r="271">
          <cell r="A271">
            <v>207</v>
          </cell>
          <cell r="B271" t="str">
            <v>330/132kV transformers(2010-2014)</v>
          </cell>
          <cell r="C271">
            <v>1</v>
          </cell>
          <cell r="D271">
            <v>43617</v>
          </cell>
          <cell r="E271">
            <v>75</v>
          </cell>
          <cell r="F271">
            <v>3</v>
          </cell>
          <cell r="G271">
            <v>42897</v>
          </cell>
          <cell r="H271">
            <v>9</v>
          </cell>
          <cell r="I271" t="str">
            <v>330/132kV Aug</v>
          </cell>
          <cell r="J271">
            <v>24</v>
          </cell>
          <cell r="N271" t="str">
            <v>Proposed</v>
          </cell>
          <cell r="O271" t="str">
            <v>Installation of 2x375MVA transformers (location TBA)</v>
          </cell>
          <cell r="P271" t="str">
            <v>330TX</v>
          </cell>
          <cell r="Q271" t="str">
            <v>Various</v>
          </cell>
          <cell r="R271">
            <v>15</v>
          </cell>
          <cell r="AE271">
            <v>3.5714285714285719E-2</v>
          </cell>
          <cell r="AF271">
            <v>2.073660714285714</v>
          </cell>
          <cell r="AG271">
            <v>12.890625</v>
          </cell>
        </row>
        <row r="272">
          <cell r="A272">
            <v>208</v>
          </cell>
          <cell r="B272" t="str">
            <v>Reactive Power Support -330kV</v>
          </cell>
          <cell r="C272">
            <v>1</v>
          </cell>
          <cell r="D272">
            <v>40695</v>
          </cell>
          <cell r="E272">
            <v>76</v>
          </cell>
          <cell r="F272">
            <v>3</v>
          </cell>
          <cell r="G272">
            <v>40275</v>
          </cell>
          <cell r="H272">
            <v>12</v>
          </cell>
          <cell r="I272" t="str">
            <v>Capacitor Replace</v>
          </cell>
          <cell r="J272">
            <v>14</v>
          </cell>
          <cell r="N272" t="str">
            <v>Proposed</v>
          </cell>
          <cell r="O272" t="str">
            <v>2x330kV 200MVAr cap banks</v>
          </cell>
          <cell r="P272" t="str">
            <v>330CAP</v>
          </cell>
          <cell r="Q272" t="str">
            <v>Various</v>
          </cell>
          <cell r="R272">
            <v>5</v>
          </cell>
          <cell r="X272">
            <v>0.25</v>
          </cell>
          <cell r="Y272">
            <v>4.75</v>
          </cell>
        </row>
        <row r="273">
          <cell r="A273">
            <v>209</v>
          </cell>
          <cell r="B273" t="str">
            <v>Reactive Power Support -330kV</v>
          </cell>
          <cell r="C273">
            <v>1</v>
          </cell>
          <cell r="D273">
            <v>41426</v>
          </cell>
          <cell r="E273">
            <v>76</v>
          </cell>
          <cell r="F273">
            <v>3</v>
          </cell>
          <cell r="G273">
            <v>41006</v>
          </cell>
          <cell r="H273">
            <v>12</v>
          </cell>
          <cell r="I273" t="str">
            <v>Capacitor Replace</v>
          </cell>
          <cell r="J273">
            <v>14</v>
          </cell>
          <cell r="N273" t="str">
            <v>Proposed</v>
          </cell>
          <cell r="O273" t="str">
            <v>2x330kV 200MVAr cap banks</v>
          </cell>
          <cell r="P273" t="str">
            <v>330CAP</v>
          </cell>
          <cell r="Q273" t="str">
            <v>Various</v>
          </cell>
          <cell r="R273">
            <v>10</v>
          </cell>
          <cell r="Z273">
            <v>0.5</v>
          </cell>
          <cell r="AA273">
            <v>9.5</v>
          </cell>
        </row>
        <row r="274">
          <cell r="A274">
            <v>210</v>
          </cell>
          <cell r="B274" t="str">
            <v>Reactive Power Support -330kV</v>
          </cell>
          <cell r="C274">
            <v>1</v>
          </cell>
          <cell r="D274">
            <v>42156</v>
          </cell>
          <cell r="E274">
            <v>76</v>
          </cell>
          <cell r="F274">
            <v>3</v>
          </cell>
          <cell r="G274">
            <v>41736</v>
          </cell>
          <cell r="H274">
            <v>12</v>
          </cell>
          <cell r="I274" t="str">
            <v>Capacitor Replace</v>
          </cell>
          <cell r="J274">
            <v>14</v>
          </cell>
          <cell r="N274" t="str">
            <v>Proposed</v>
          </cell>
          <cell r="O274" t="str">
            <v>2x330kV 200MVAr cap banks</v>
          </cell>
          <cell r="P274" t="str">
            <v>330CAP</v>
          </cell>
          <cell r="Q274" t="str">
            <v>Various</v>
          </cell>
          <cell r="R274">
            <v>5</v>
          </cell>
          <cell r="AB274">
            <v>0.25</v>
          </cell>
          <cell r="AC274">
            <v>4.75</v>
          </cell>
        </row>
        <row r="275">
          <cell r="A275">
            <v>211</v>
          </cell>
          <cell r="B275" t="str">
            <v>Reactive Power Support -330kV</v>
          </cell>
          <cell r="C275">
            <v>1</v>
          </cell>
          <cell r="D275">
            <v>42887</v>
          </cell>
          <cell r="E275">
            <v>76</v>
          </cell>
          <cell r="F275">
            <v>3</v>
          </cell>
          <cell r="G275">
            <v>42467</v>
          </cell>
          <cell r="H275">
            <v>12</v>
          </cell>
          <cell r="I275" t="str">
            <v>Capacitor Replace</v>
          </cell>
          <cell r="J275">
            <v>14</v>
          </cell>
          <cell r="N275" t="str">
            <v>Proposed</v>
          </cell>
          <cell r="O275" t="str">
            <v>2x330kV 200MVAr cap banks</v>
          </cell>
          <cell r="P275" t="str">
            <v>330CAP</v>
          </cell>
          <cell r="Q275" t="str">
            <v>Various</v>
          </cell>
          <cell r="R275">
            <v>10</v>
          </cell>
          <cell r="AD275">
            <v>0.5</v>
          </cell>
          <cell r="AE275">
            <v>9.5</v>
          </cell>
        </row>
        <row r="276">
          <cell r="A276">
            <v>212</v>
          </cell>
          <cell r="B276" t="str">
            <v>Reactive Power Support -330kV</v>
          </cell>
          <cell r="C276">
            <v>1</v>
          </cell>
          <cell r="D276">
            <v>43617</v>
          </cell>
          <cell r="E276">
            <v>76</v>
          </cell>
          <cell r="F276">
            <v>3</v>
          </cell>
          <cell r="G276">
            <v>43197</v>
          </cell>
          <cell r="H276">
            <v>12</v>
          </cell>
          <cell r="I276" t="str">
            <v>Capacitor Replace</v>
          </cell>
          <cell r="J276">
            <v>14</v>
          </cell>
          <cell r="N276" t="str">
            <v>Proposed</v>
          </cell>
          <cell r="O276" t="str">
            <v>2x330kV 200MVAr cap banks</v>
          </cell>
          <cell r="P276" t="str">
            <v>330CAP</v>
          </cell>
          <cell r="Q276" t="str">
            <v>Various</v>
          </cell>
          <cell r="R276">
            <v>5</v>
          </cell>
          <cell r="AF276">
            <v>0.25</v>
          </cell>
          <cell r="AG276">
            <v>4.75</v>
          </cell>
        </row>
        <row r="277">
          <cell r="A277">
            <v>213</v>
          </cell>
          <cell r="B277" t="str">
            <v>Reactive Power Support -132kV</v>
          </cell>
          <cell r="C277">
            <v>1</v>
          </cell>
          <cell r="D277">
            <v>40695</v>
          </cell>
          <cell r="E277">
            <v>77</v>
          </cell>
          <cell r="F277">
            <v>3</v>
          </cell>
          <cell r="G277">
            <v>40275</v>
          </cell>
          <cell r="H277">
            <v>12</v>
          </cell>
          <cell r="I277" t="str">
            <v>Capacitor Replace</v>
          </cell>
          <cell r="J277">
            <v>14</v>
          </cell>
          <cell r="N277" t="str">
            <v>Proposed</v>
          </cell>
          <cell r="O277" t="str">
            <v>132kV Cap Banks as required for two years</v>
          </cell>
          <cell r="P277" t="str">
            <v>132CAP</v>
          </cell>
          <cell r="Q277" t="str">
            <v>Various</v>
          </cell>
          <cell r="R277">
            <v>4</v>
          </cell>
          <cell r="X277">
            <v>0.2</v>
          </cell>
          <cell r="Y277">
            <v>3.8</v>
          </cell>
        </row>
        <row r="278">
          <cell r="A278">
            <v>214</v>
          </cell>
          <cell r="B278" t="str">
            <v>Reactive Power Support -132kV</v>
          </cell>
          <cell r="C278">
            <v>1</v>
          </cell>
          <cell r="D278">
            <v>41426</v>
          </cell>
          <cell r="E278">
            <v>77</v>
          </cell>
          <cell r="F278">
            <v>3</v>
          </cell>
          <cell r="G278">
            <v>41006</v>
          </cell>
          <cell r="H278">
            <v>12</v>
          </cell>
          <cell r="I278" t="str">
            <v>Capacitor Replace</v>
          </cell>
          <cell r="J278">
            <v>14</v>
          </cell>
          <cell r="N278" t="str">
            <v>Proposed</v>
          </cell>
          <cell r="O278" t="str">
            <v>132kV Cap Banks as required for two years</v>
          </cell>
          <cell r="P278" t="str">
            <v>132CAP</v>
          </cell>
          <cell r="Q278" t="str">
            <v>Various</v>
          </cell>
          <cell r="R278">
            <v>8</v>
          </cell>
          <cell r="Z278">
            <v>0.4</v>
          </cell>
          <cell r="AA278">
            <v>7.6</v>
          </cell>
        </row>
        <row r="279">
          <cell r="A279">
            <v>215</v>
          </cell>
          <cell r="B279" t="str">
            <v>Reactive Power Support -132kV</v>
          </cell>
          <cell r="C279">
            <v>1</v>
          </cell>
          <cell r="D279">
            <v>42156</v>
          </cell>
          <cell r="E279">
            <v>77</v>
          </cell>
          <cell r="F279">
            <v>3</v>
          </cell>
          <cell r="G279">
            <v>41736</v>
          </cell>
          <cell r="H279">
            <v>12</v>
          </cell>
          <cell r="I279" t="str">
            <v>Capacitor Replace</v>
          </cell>
          <cell r="J279">
            <v>14</v>
          </cell>
          <cell r="N279" t="str">
            <v>Proposed</v>
          </cell>
          <cell r="O279" t="str">
            <v>132kV Cap Banks as required for two years</v>
          </cell>
          <cell r="P279" t="str">
            <v>132CAP</v>
          </cell>
          <cell r="Q279" t="str">
            <v>Various</v>
          </cell>
          <cell r="R279">
            <v>4</v>
          </cell>
          <cell r="AB279">
            <v>0.2</v>
          </cell>
          <cell r="AC279">
            <v>3.8</v>
          </cell>
        </row>
        <row r="280">
          <cell r="A280">
            <v>216</v>
          </cell>
          <cell r="B280" t="str">
            <v>Reactive Power Support -132kV</v>
          </cell>
          <cell r="C280">
            <v>1</v>
          </cell>
          <cell r="D280">
            <v>42887</v>
          </cell>
          <cell r="E280">
            <v>77</v>
          </cell>
          <cell r="F280">
            <v>3</v>
          </cell>
          <cell r="G280">
            <v>42467</v>
          </cell>
          <cell r="H280">
            <v>12</v>
          </cell>
          <cell r="I280" t="str">
            <v>Capacitor Replace</v>
          </cell>
          <cell r="J280">
            <v>14</v>
          </cell>
          <cell r="N280" t="str">
            <v>Proposed</v>
          </cell>
          <cell r="O280" t="str">
            <v>132kV Cap Banks as required for two years</v>
          </cell>
          <cell r="P280" t="str">
            <v>132CAP</v>
          </cell>
          <cell r="Q280" t="str">
            <v>Various</v>
          </cell>
          <cell r="R280">
            <v>8</v>
          </cell>
          <cell r="AD280">
            <v>0.4</v>
          </cell>
          <cell r="AE280">
            <v>7.6</v>
          </cell>
        </row>
        <row r="281">
          <cell r="A281">
            <v>217</v>
          </cell>
          <cell r="B281" t="str">
            <v>Reactive Power Support -132kV</v>
          </cell>
          <cell r="C281">
            <v>1</v>
          </cell>
          <cell r="D281">
            <v>43617</v>
          </cell>
          <cell r="E281">
            <v>77</v>
          </cell>
          <cell r="F281">
            <v>3</v>
          </cell>
          <cell r="G281">
            <v>43197</v>
          </cell>
          <cell r="H281">
            <v>12</v>
          </cell>
          <cell r="I281" t="str">
            <v>Capacitor Replace</v>
          </cell>
          <cell r="J281">
            <v>14</v>
          </cell>
          <cell r="N281" t="str">
            <v>Proposed</v>
          </cell>
          <cell r="O281" t="str">
            <v>132kV Cap Banks as required for two years</v>
          </cell>
          <cell r="P281" t="str">
            <v>132CAP</v>
          </cell>
          <cell r="Q281" t="str">
            <v>Various</v>
          </cell>
          <cell r="R281">
            <v>4</v>
          </cell>
          <cell r="AF281">
            <v>0.2</v>
          </cell>
          <cell r="AG281">
            <v>3.8</v>
          </cell>
        </row>
        <row r="282">
          <cell r="A282">
            <v>218</v>
          </cell>
          <cell r="B282" t="str">
            <v>Terminal Pt Tx Upgrades 132kV - 2 years</v>
          </cell>
          <cell r="C282">
            <v>1</v>
          </cell>
          <cell r="D282">
            <v>40695</v>
          </cell>
          <cell r="E282">
            <v>78</v>
          </cell>
          <cell r="F282">
            <v>3</v>
          </cell>
          <cell r="G282">
            <v>40155</v>
          </cell>
          <cell r="H282">
            <v>11</v>
          </cell>
          <cell r="I282" t="str">
            <v>Transformer Replace</v>
          </cell>
          <cell r="J282">
            <v>18</v>
          </cell>
          <cell r="N282" t="str">
            <v>Proposed</v>
          </cell>
          <cell r="O282" t="str">
            <v>132kV Transformer Replacements - 2 years</v>
          </cell>
          <cell r="P282" t="str">
            <v>132TX</v>
          </cell>
          <cell r="Q282" t="str">
            <v>Various</v>
          </cell>
          <cell r="R282">
            <v>10</v>
          </cell>
          <cell r="X282">
            <v>0.8</v>
          </cell>
          <cell r="Y282">
            <v>9.1999999999999993</v>
          </cell>
        </row>
        <row r="283">
          <cell r="A283">
            <v>219</v>
          </cell>
          <cell r="B283" t="str">
            <v>Terminal Pt Tx Upgrades 132kV - 2 years</v>
          </cell>
          <cell r="C283">
            <v>1</v>
          </cell>
          <cell r="D283">
            <v>41426</v>
          </cell>
          <cell r="E283">
            <v>78</v>
          </cell>
          <cell r="F283">
            <v>3</v>
          </cell>
          <cell r="G283">
            <v>40886</v>
          </cell>
          <cell r="H283">
            <v>11</v>
          </cell>
          <cell r="I283" t="str">
            <v>Transformer Replace</v>
          </cell>
          <cell r="J283">
            <v>18</v>
          </cell>
          <cell r="N283" t="str">
            <v>Proposed</v>
          </cell>
          <cell r="O283" t="str">
            <v>132kV Transformer Replacements - 2 years</v>
          </cell>
          <cell r="P283" t="str">
            <v>132TX</v>
          </cell>
          <cell r="Q283" t="str">
            <v>Various</v>
          </cell>
          <cell r="R283">
            <v>20</v>
          </cell>
          <cell r="Z283">
            <v>1.6</v>
          </cell>
          <cell r="AA283">
            <v>18.399999999999999</v>
          </cell>
        </row>
        <row r="284">
          <cell r="A284">
            <v>220</v>
          </cell>
          <cell r="B284" t="str">
            <v>Terminal Pt Tx Upgrades 132kV - 2 years</v>
          </cell>
          <cell r="C284">
            <v>1</v>
          </cell>
          <cell r="D284">
            <v>42156</v>
          </cell>
          <cell r="E284">
            <v>78</v>
          </cell>
          <cell r="F284">
            <v>3</v>
          </cell>
          <cell r="G284">
            <v>41616</v>
          </cell>
          <cell r="H284">
            <v>11</v>
          </cell>
          <cell r="I284" t="str">
            <v>Transformer Replace</v>
          </cell>
          <cell r="J284">
            <v>18</v>
          </cell>
          <cell r="N284" t="str">
            <v>Proposed</v>
          </cell>
          <cell r="O284" t="str">
            <v>132kV Transformer Replacements - 2 years</v>
          </cell>
          <cell r="P284" t="str">
            <v>132TX</v>
          </cell>
          <cell r="Q284" t="str">
            <v>Various</v>
          </cell>
          <cell r="R284">
            <v>10</v>
          </cell>
          <cell r="AB284">
            <v>0.8</v>
          </cell>
          <cell r="AC284">
            <v>9.1999999999999993</v>
          </cell>
        </row>
        <row r="285">
          <cell r="A285">
            <v>221</v>
          </cell>
          <cell r="B285" t="str">
            <v>Terminal Pt Tx Upgrades 132kV - 2 years</v>
          </cell>
          <cell r="C285">
            <v>1</v>
          </cell>
          <cell r="D285">
            <v>42887</v>
          </cell>
          <cell r="E285">
            <v>78</v>
          </cell>
          <cell r="F285">
            <v>3</v>
          </cell>
          <cell r="G285">
            <v>42347</v>
          </cell>
          <cell r="H285">
            <v>11</v>
          </cell>
          <cell r="I285" t="str">
            <v>Transformer Replace</v>
          </cell>
          <cell r="J285">
            <v>18</v>
          </cell>
          <cell r="N285" t="str">
            <v>Proposed</v>
          </cell>
          <cell r="O285" t="str">
            <v>132kV Transformer Replacements - 2 years</v>
          </cell>
          <cell r="P285" t="str">
            <v>132TX</v>
          </cell>
          <cell r="Q285" t="str">
            <v>Various</v>
          </cell>
          <cell r="R285">
            <v>20</v>
          </cell>
          <cell r="AD285">
            <v>1.6</v>
          </cell>
          <cell r="AE285">
            <v>18.399999999999999</v>
          </cell>
        </row>
        <row r="286">
          <cell r="A286">
            <v>222</v>
          </cell>
          <cell r="B286" t="str">
            <v>Terminal Pt Tx Upgrades 132kV - 2 years</v>
          </cell>
          <cell r="C286">
            <v>1</v>
          </cell>
          <cell r="D286">
            <v>43617</v>
          </cell>
          <cell r="E286">
            <v>78</v>
          </cell>
          <cell r="F286">
            <v>3</v>
          </cell>
          <cell r="G286">
            <v>43077</v>
          </cell>
          <cell r="H286">
            <v>11</v>
          </cell>
          <cell r="I286" t="str">
            <v>Transformer Replace</v>
          </cell>
          <cell r="J286">
            <v>18</v>
          </cell>
          <cell r="N286" t="str">
            <v>Proposed</v>
          </cell>
          <cell r="O286" t="str">
            <v>132kV Transformer Replacements - 2 years</v>
          </cell>
          <cell r="P286" t="str">
            <v>132TX</v>
          </cell>
          <cell r="Q286" t="str">
            <v>Various</v>
          </cell>
          <cell r="R286">
            <v>10</v>
          </cell>
          <cell r="AF286">
            <v>0.8</v>
          </cell>
          <cell r="AG286">
            <v>9.1999999999999993</v>
          </cell>
        </row>
        <row r="287">
          <cell r="A287">
            <v>223</v>
          </cell>
          <cell r="B287" t="str">
            <v>Establish 132kV Susbtations - 2 years</v>
          </cell>
          <cell r="C287">
            <v>1</v>
          </cell>
          <cell r="D287">
            <v>40695</v>
          </cell>
          <cell r="E287">
            <v>100</v>
          </cell>
          <cell r="F287">
            <v>3</v>
          </cell>
          <cell r="G287">
            <v>39795</v>
          </cell>
          <cell r="H287">
            <v>7</v>
          </cell>
          <cell r="I287" t="str">
            <v>132kV Greenfield</v>
          </cell>
          <cell r="J287">
            <v>30</v>
          </cell>
          <cell r="N287" t="str">
            <v>Proposed</v>
          </cell>
          <cell r="O287" t="str">
            <v>132kV Substations Established - 2 years</v>
          </cell>
          <cell r="P287" t="str">
            <v>132SS</v>
          </cell>
          <cell r="Q287" t="str">
            <v>Various</v>
          </cell>
          <cell r="R287">
            <v>10</v>
          </cell>
          <cell r="W287">
            <v>0.5</v>
          </cell>
          <cell r="X287">
            <v>3.0096525096525104</v>
          </cell>
          <cell r="Y287">
            <v>6.4903474903474905</v>
          </cell>
        </row>
        <row r="288">
          <cell r="A288">
            <v>224</v>
          </cell>
          <cell r="B288" t="str">
            <v>Establish 132kV Susbtations - 2 years</v>
          </cell>
          <cell r="C288">
            <v>1</v>
          </cell>
          <cell r="D288">
            <v>41426</v>
          </cell>
          <cell r="E288">
            <v>100</v>
          </cell>
          <cell r="F288">
            <v>3</v>
          </cell>
          <cell r="G288">
            <v>40526</v>
          </cell>
          <cell r="H288">
            <v>7</v>
          </cell>
          <cell r="I288" t="str">
            <v>132kV Greenfield</v>
          </cell>
          <cell r="J288">
            <v>30</v>
          </cell>
          <cell r="N288" t="str">
            <v>Proposed</v>
          </cell>
          <cell r="O288" t="str">
            <v>132kV Substations Established - 2 years</v>
          </cell>
          <cell r="P288" t="str">
            <v>132SS</v>
          </cell>
          <cell r="Q288" t="str">
            <v>Various</v>
          </cell>
          <cell r="R288">
            <v>20</v>
          </cell>
          <cell r="Y288">
            <v>1</v>
          </cell>
          <cell r="Z288">
            <v>6.0193050193050208</v>
          </cell>
          <cell r="AA288">
            <v>12.980694980694981</v>
          </cell>
        </row>
        <row r="289">
          <cell r="A289">
            <v>225</v>
          </cell>
          <cell r="B289" t="str">
            <v>Establish 132kV Susbtations - 2 years</v>
          </cell>
          <cell r="C289">
            <v>1</v>
          </cell>
          <cell r="D289">
            <v>42156</v>
          </cell>
          <cell r="E289">
            <v>100</v>
          </cell>
          <cell r="F289">
            <v>3</v>
          </cell>
          <cell r="G289">
            <v>41256</v>
          </cell>
          <cell r="H289">
            <v>7</v>
          </cell>
          <cell r="I289" t="str">
            <v>132kV Greenfield</v>
          </cell>
          <cell r="J289">
            <v>30</v>
          </cell>
          <cell r="N289" t="str">
            <v>Proposed</v>
          </cell>
          <cell r="O289" t="str">
            <v>132kV Substations Established - 2 years</v>
          </cell>
          <cell r="P289" t="str">
            <v>132SS</v>
          </cell>
          <cell r="Q289" t="str">
            <v>Various</v>
          </cell>
          <cell r="R289">
            <v>10</v>
          </cell>
          <cell r="AA289">
            <v>0.5</v>
          </cell>
          <cell r="AB289">
            <v>3.0096525096525104</v>
          </cell>
          <cell r="AC289">
            <v>6.4903474903474905</v>
          </cell>
        </row>
        <row r="290">
          <cell r="A290">
            <v>226</v>
          </cell>
          <cell r="B290" t="str">
            <v>Establish 132kV Susbtations - 2 years</v>
          </cell>
          <cell r="C290">
            <v>1</v>
          </cell>
          <cell r="D290">
            <v>42887</v>
          </cell>
          <cell r="E290">
            <v>100</v>
          </cell>
          <cell r="F290">
            <v>3</v>
          </cell>
          <cell r="G290">
            <v>41987</v>
          </cell>
          <cell r="H290">
            <v>7</v>
          </cell>
          <cell r="I290" t="str">
            <v>132kV Greenfield</v>
          </cell>
          <cell r="J290">
            <v>30</v>
          </cell>
          <cell r="N290" t="str">
            <v>Proposed</v>
          </cell>
          <cell r="O290" t="str">
            <v>132kV Substations Established - 2 years</v>
          </cell>
          <cell r="P290" t="str">
            <v>132SS</v>
          </cell>
          <cell r="Q290" t="str">
            <v>Various</v>
          </cell>
          <cell r="R290">
            <v>20</v>
          </cell>
          <cell r="AC290">
            <v>1</v>
          </cell>
          <cell r="AD290">
            <v>6.0193050193050208</v>
          </cell>
          <cell r="AE290">
            <v>12.980694980694981</v>
          </cell>
        </row>
        <row r="291">
          <cell r="A291">
            <v>227</v>
          </cell>
          <cell r="B291" t="str">
            <v>Establish 132kV Susbtations - 2 years</v>
          </cell>
          <cell r="C291">
            <v>1</v>
          </cell>
          <cell r="D291">
            <v>43617</v>
          </cell>
          <cell r="E291">
            <v>100</v>
          </cell>
          <cell r="F291">
            <v>3</v>
          </cell>
          <cell r="G291">
            <v>42717</v>
          </cell>
          <cell r="H291">
            <v>7</v>
          </cell>
          <cell r="I291" t="str">
            <v>132kV Greenfield</v>
          </cell>
          <cell r="J291">
            <v>30</v>
          </cell>
          <cell r="N291" t="str">
            <v>Proposed</v>
          </cell>
          <cell r="O291" t="str">
            <v>132kV Transformer Replacements - 2 years</v>
          </cell>
          <cell r="P291" t="str">
            <v>132SS</v>
          </cell>
          <cell r="Q291" t="str">
            <v>Various</v>
          </cell>
          <cell r="R291">
            <v>10</v>
          </cell>
          <cell r="AE291">
            <v>0.5</v>
          </cell>
          <cell r="AF291">
            <v>3.0096525096525104</v>
          </cell>
          <cell r="AG291">
            <v>6.4903474903474905</v>
          </cell>
        </row>
        <row r="292">
          <cell r="A292">
            <v>228</v>
          </cell>
          <cell r="B292" t="str">
            <v>Rural 132kV Lines - 2 years</v>
          </cell>
          <cell r="C292">
            <v>1</v>
          </cell>
          <cell r="D292">
            <v>40695</v>
          </cell>
          <cell r="E292">
            <v>101</v>
          </cell>
          <cell r="F292">
            <v>1</v>
          </cell>
          <cell r="G292">
            <v>39255</v>
          </cell>
          <cell r="H292">
            <v>3</v>
          </cell>
          <cell r="I292" t="str">
            <v>TL -EIS</v>
          </cell>
          <cell r="J292">
            <v>48</v>
          </cell>
          <cell r="N292" t="str">
            <v>Proposed</v>
          </cell>
          <cell r="O292" t="str">
            <v>Rural 132kV Lines over 2 years</v>
          </cell>
          <cell r="P292" t="str">
            <v>TL EIS</v>
          </cell>
          <cell r="Q292" t="str">
            <v>Various</v>
          </cell>
          <cell r="R292">
            <v>50</v>
          </cell>
          <cell r="U292">
            <v>2.5641025641025647E-2</v>
          </cell>
          <cell r="V292">
            <v>2.1410256410256414</v>
          </cell>
          <cell r="W292">
            <v>2.1133333333333342</v>
          </cell>
          <cell r="X292">
            <v>10.976276150627619</v>
          </cell>
          <cell r="Y292">
            <v>34.74372384937238</v>
          </cell>
        </row>
        <row r="293">
          <cell r="A293">
            <v>229</v>
          </cell>
          <cell r="B293" t="str">
            <v>Rural 132kV Lines - 2 years</v>
          </cell>
          <cell r="C293">
            <v>1</v>
          </cell>
          <cell r="D293">
            <v>41426</v>
          </cell>
          <cell r="E293">
            <v>101</v>
          </cell>
          <cell r="F293">
            <v>1</v>
          </cell>
          <cell r="G293">
            <v>39986</v>
          </cell>
          <cell r="H293">
            <v>3</v>
          </cell>
          <cell r="I293" t="str">
            <v>TL -EIS</v>
          </cell>
          <cell r="J293">
            <v>48</v>
          </cell>
          <cell r="N293" t="str">
            <v>Proposed</v>
          </cell>
          <cell r="O293" t="str">
            <v>Rural 132kV Lines over 2 years</v>
          </cell>
          <cell r="P293" t="str">
            <v>TL EIS</v>
          </cell>
          <cell r="Q293" t="str">
            <v>Various</v>
          </cell>
          <cell r="R293">
            <v>75</v>
          </cell>
          <cell r="W293">
            <v>3.8461538461538471E-2</v>
          </cell>
          <cell r="X293">
            <v>3.2115384615384626</v>
          </cell>
          <cell r="Y293">
            <v>3.17</v>
          </cell>
          <cell r="Z293">
            <v>16.464414225941425</v>
          </cell>
          <cell r="AA293">
            <v>52.115585774058566</v>
          </cell>
        </row>
        <row r="294">
          <cell r="A294">
            <v>230</v>
          </cell>
          <cell r="B294" t="str">
            <v>Rural 132kV Lines - 2 years</v>
          </cell>
          <cell r="C294">
            <v>1</v>
          </cell>
          <cell r="D294">
            <v>42156</v>
          </cell>
          <cell r="E294">
            <v>101</v>
          </cell>
          <cell r="F294">
            <v>1</v>
          </cell>
          <cell r="G294">
            <v>40716</v>
          </cell>
          <cell r="H294">
            <v>3</v>
          </cell>
          <cell r="I294" t="str">
            <v>TL -EIS</v>
          </cell>
          <cell r="J294">
            <v>48</v>
          </cell>
          <cell r="N294" t="str">
            <v>Proposed</v>
          </cell>
          <cell r="O294" t="str">
            <v>Rural 132kV Lines over 2 years</v>
          </cell>
          <cell r="P294" t="str">
            <v>TL EIS</v>
          </cell>
          <cell r="Q294" t="str">
            <v>Various</v>
          </cell>
          <cell r="R294">
            <v>50</v>
          </cell>
          <cell r="Y294">
            <v>2.5641025641025647E-2</v>
          </cell>
          <cell r="Z294">
            <v>2.1410256410256414</v>
          </cell>
          <cell r="AA294">
            <v>2.1133333333333342</v>
          </cell>
          <cell r="AB294">
            <v>10.976276150627619</v>
          </cell>
          <cell r="AC294">
            <v>34.74372384937238</v>
          </cell>
        </row>
        <row r="295">
          <cell r="A295">
            <v>231</v>
          </cell>
          <cell r="B295" t="str">
            <v>Rural 132kV Lines - 2 years</v>
          </cell>
          <cell r="C295">
            <v>1</v>
          </cell>
          <cell r="D295">
            <v>42887</v>
          </cell>
          <cell r="E295">
            <v>101</v>
          </cell>
          <cell r="F295">
            <v>1</v>
          </cell>
          <cell r="G295">
            <v>41447</v>
          </cell>
          <cell r="H295">
            <v>3</v>
          </cell>
          <cell r="I295" t="str">
            <v>TL -EIS</v>
          </cell>
          <cell r="J295">
            <v>48</v>
          </cell>
          <cell r="N295" t="str">
            <v>Proposed</v>
          </cell>
          <cell r="O295" t="str">
            <v>Rural 132kV Lines over 2 years</v>
          </cell>
          <cell r="P295" t="str">
            <v>TL EIS</v>
          </cell>
          <cell r="Q295" t="str">
            <v>Various</v>
          </cell>
          <cell r="R295">
            <v>75</v>
          </cell>
          <cell r="AA295">
            <v>3.8461538461538471E-2</v>
          </cell>
          <cell r="AB295">
            <v>3.2115384615384626</v>
          </cell>
          <cell r="AC295">
            <v>3.17</v>
          </cell>
          <cell r="AD295">
            <v>16.464414225941425</v>
          </cell>
          <cell r="AE295">
            <v>52.115585774058566</v>
          </cell>
        </row>
        <row r="296">
          <cell r="A296">
            <v>232</v>
          </cell>
          <cell r="B296" t="str">
            <v>Rural 132kV Lines - 2 years</v>
          </cell>
          <cell r="C296">
            <v>1</v>
          </cell>
          <cell r="D296">
            <v>43617</v>
          </cell>
          <cell r="E296">
            <v>101</v>
          </cell>
          <cell r="F296">
            <v>1</v>
          </cell>
          <cell r="G296">
            <v>42177</v>
          </cell>
          <cell r="H296">
            <v>3</v>
          </cell>
          <cell r="I296" t="str">
            <v>TL -EIS</v>
          </cell>
          <cell r="J296">
            <v>48</v>
          </cell>
          <cell r="N296" t="str">
            <v>Proposed</v>
          </cell>
          <cell r="O296" t="str">
            <v>Rural 132kV Lines over 2 years</v>
          </cell>
          <cell r="P296" t="str">
            <v>TL EIS</v>
          </cell>
          <cell r="Q296" t="str">
            <v>Various</v>
          </cell>
          <cell r="R296">
            <v>50</v>
          </cell>
          <cell r="AC296">
            <v>2.5641025641025647E-2</v>
          </cell>
          <cell r="AD296">
            <v>2.1410256410256414</v>
          </cell>
          <cell r="AE296">
            <v>2.1133333333333342</v>
          </cell>
          <cell r="AF296">
            <v>10.976276150627619</v>
          </cell>
          <cell r="AG296">
            <v>34.74372384937238</v>
          </cell>
        </row>
        <row r="297">
          <cell r="A297">
            <v>233</v>
          </cell>
          <cell r="B297" t="str">
            <v>Miscellaneous Projects (2010-2019)</v>
          </cell>
          <cell r="C297">
            <v>1</v>
          </cell>
          <cell r="D297">
            <v>40695</v>
          </cell>
          <cell r="E297">
            <v>102</v>
          </cell>
          <cell r="F297">
            <v>3</v>
          </cell>
          <cell r="G297">
            <v>39975</v>
          </cell>
          <cell r="H297">
            <v>9</v>
          </cell>
          <cell r="I297" t="str">
            <v>330/132kV Aug</v>
          </cell>
          <cell r="J297">
            <v>24</v>
          </cell>
          <cell r="N297" t="str">
            <v>Proposed</v>
          </cell>
          <cell r="O297" t="str">
            <v>Miscellaneous Projects</v>
          </cell>
          <cell r="P297" t="str">
            <v>330TX</v>
          </cell>
          <cell r="Q297" t="str">
            <v>Various</v>
          </cell>
          <cell r="R297">
            <v>80</v>
          </cell>
          <cell r="W297">
            <v>0.19047619047619049</v>
          </cell>
          <cell r="X297">
            <v>11.05952380952381</v>
          </cell>
          <cell r="Y297">
            <v>68.75</v>
          </cell>
        </row>
        <row r="298">
          <cell r="A298">
            <v>234</v>
          </cell>
          <cell r="B298" t="str">
            <v>Miscellaneous Projects (2010-2019)</v>
          </cell>
          <cell r="C298">
            <v>1</v>
          </cell>
          <cell r="D298">
            <v>41426</v>
          </cell>
          <cell r="E298">
            <v>102</v>
          </cell>
          <cell r="F298">
            <v>3</v>
          </cell>
          <cell r="G298">
            <v>40706</v>
          </cell>
          <cell r="H298">
            <v>9</v>
          </cell>
          <cell r="I298" t="str">
            <v>330/132kV Aug</v>
          </cell>
          <cell r="J298">
            <v>24</v>
          </cell>
          <cell r="N298" t="str">
            <v>Proposed</v>
          </cell>
          <cell r="O298" t="str">
            <v>Miscellaneous Projects</v>
          </cell>
          <cell r="P298" t="str">
            <v>330TX</v>
          </cell>
          <cell r="Q298" t="str">
            <v>Various</v>
          </cell>
          <cell r="R298">
            <v>80</v>
          </cell>
          <cell r="Y298">
            <v>0.19047619047619049</v>
          </cell>
          <cell r="Z298">
            <v>11.05952380952381</v>
          </cell>
          <cell r="AA298">
            <v>68.75</v>
          </cell>
        </row>
        <row r="299">
          <cell r="A299">
            <v>235</v>
          </cell>
          <cell r="B299" t="str">
            <v>Miscellaneous Projects (2010-2019)</v>
          </cell>
          <cell r="C299">
            <v>1</v>
          </cell>
          <cell r="D299">
            <v>42156</v>
          </cell>
          <cell r="E299">
            <v>102</v>
          </cell>
          <cell r="F299">
            <v>3</v>
          </cell>
          <cell r="G299">
            <v>41436</v>
          </cell>
          <cell r="H299">
            <v>9</v>
          </cell>
          <cell r="I299" t="str">
            <v>330/132kV Aug</v>
          </cell>
          <cell r="J299">
            <v>24</v>
          </cell>
          <cell r="N299" t="str">
            <v>Proposed</v>
          </cell>
          <cell r="O299" t="str">
            <v>Miscellaneous Projects</v>
          </cell>
          <cell r="P299" t="str">
            <v>330TX</v>
          </cell>
          <cell r="Q299" t="str">
            <v>Various</v>
          </cell>
          <cell r="R299">
            <v>80</v>
          </cell>
          <cell r="AA299">
            <v>0.19047619047619049</v>
          </cell>
          <cell r="AB299">
            <v>11.05952380952381</v>
          </cell>
          <cell r="AC299">
            <v>68.75</v>
          </cell>
        </row>
        <row r="300">
          <cell r="A300">
            <v>236</v>
          </cell>
          <cell r="B300" t="str">
            <v>Miscellaneous Projects (2010-2019)</v>
          </cell>
          <cell r="C300">
            <v>1</v>
          </cell>
          <cell r="D300">
            <v>42887</v>
          </cell>
          <cell r="E300">
            <v>102</v>
          </cell>
          <cell r="F300">
            <v>3</v>
          </cell>
          <cell r="G300">
            <v>42167</v>
          </cell>
          <cell r="H300">
            <v>9</v>
          </cell>
          <cell r="I300" t="str">
            <v>330/132kV Aug</v>
          </cell>
          <cell r="J300">
            <v>24</v>
          </cell>
          <cell r="N300" t="str">
            <v>Proposed</v>
          </cell>
          <cell r="O300" t="str">
            <v>Miscellaneous Projects</v>
          </cell>
          <cell r="P300" t="str">
            <v>330TX</v>
          </cell>
          <cell r="Q300" t="str">
            <v>Various</v>
          </cell>
          <cell r="R300">
            <v>80</v>
          </cell>
          <cell r="AC300">
            <v>0.19047619047619049</v>
          </cell>
          <cell r="AD300">
            <v>11.05952380952381</v>
          </cell>
          <cell r="AE300">
            <v>68.75</v>
          </cell>
        </row>
        <row r="301">
          <cell r="A301">
            <v>237</v>
          </cell>
          <cell r="B301" t="str">
            <v>Miscellaneous Projects (2010-2019)</v>
          </cell>
          <cell r="C301">
            <v>1</v>
          </cell>
          <cell r="D301">
            <v>43617</v>
          </cell>
          <cell r="E301">
            <v>102</v>
          </cell>
          <cell r="F301">
            <v>3</v>
          </cell>
          <cell r="G301">
            <v>42897</v>
          </cell>
          <cell r="H301">
            <v>9</v>
          </cell>
          <cell r="I301" t="str">
            <v>330/132kV Aug</v>
          </cell>
          <cell r="J301">
            <v>24</v>
          </cell>
          <cell r="N301" t="str">
            <v>Proposed</v>
          </cell>
          <cell r="O301" t="str">
            <v>Miscellaneous Projects</v>
          </cell>
          <cell r="P301" t="str">
            <v>330TX</v>
          </cell>
          <cell r="Q301" t="str">
            <v>Various</v>
          </cell>
          <cell r="R301">
            <v>80</v>
          </cell>
          <cell r="AE301">
            <v>0.19047619047619049</v>
          </cell>
          <cell r="AF301">
            <v>11.05952380952381</v>
          </cell>
          <cell r="AG301">
            <v>68.75</v>
          </cell>
        </row>
        <row r="303">
          <cell r="A303" t="str">
            <v>Asset Replacement Projects</v>
          </cell>
        </row>
        <row r="304">
          <cell r="B304" t="str">
            <v>Cooma Area</v>
          </cell>
          <cell r="O304" t="str">
            <v>Replacement of 11kV Regulators (3 off)</v>
          </cell>
        </row>
        <row r="305">
          <cell r="B305" t="str">
            <v>Orange Substation</v>
          </cell>
          <cell r="O305" t="str">
            <v>Replacement of Orange 132/66kV Transformers</v>
          </cell>
        </row>
        <row r="306">
          <cell r="B306" t="str">
            <v>Queanbeyan Substation Refurbishment</v>
          </cell>
          <cell r="O306" t="str">
            <v>Replacement of the Queanbeyan Transformers</v>
          </cell>
        </row>
        <row r="307">
          <cell r="B307" t="str">
            <v>Queanbeyan Substation Refurbishment</v>
          </cell>
          <cell r="O307" t="str">
            <v>Replacement of the Queanbeyan 132kV &amp; 66kV switchyards</v>
          </cell>
        </row>
        <row r="308">
          <cell r="B308" t="str">
            <v>Queanbeyan Substation Refurbishment</v>
          </cell>
          <cell r="O308" t="str">
            <v>Replacement of the Queanbeyan Secondary Systems</v>
          </cell>
        </row>
        <row r="309">
          <cell r="B309" t="str">
            <v>Canberra Substation - Secondary Systems</v>
          </cell>
          <cell r="O309" t="str">
            <v>Replacement of the Canberra Tunnel Board</v>
          </cell>
        </row>
        <row r="310">
          <cell r="B310" t="str">
            <v xml:space="preserve">Yass-Wagga 132kV Line Refurbishment </v>
          </cell>
          <cell r="O310" t="str">
            <v>Replacement of 132kV structures</v>
          </cell>
        </row>
        <row r="311">
          <cell r="B311" t="str">
            <v xml:space="preserve">Yass-Wagga 132kV Line Refurbishment </v>
          </cell>
          <cell r="O311" t="str">
            <v>Replacement of 132kV structures and conductor</v>
          </cell>
        </row>
        <row r="312">
          <cell r="B312" t="str">
            <v>Darlington Pt to Coleambally 132kV Line</v>
          </cell>
          <cell r="O312" t="str">
            <v>Second Darlington Point to Coleambally 132kV Line</v>
          </cell>
        </row>
        <row r="313">
          <cell r="B313" t="str">
            <v>Darlington Pt to Coleambally 132kV Line</v>
          </cell>
          <cell r="O313" t="str">
            <v>Coleambally SS Augmentation</v>
          </cell>
        </row>
        <row r="314">
          <cell r="B314" t="str">
            <v>Darlington Pt to Coleambally 132kV Line</v>
          </cell>
          <cell r="O314" t="str">
            <v>Darlington Point 132kV Augmentations</v>
          </cell>
        </row>
        <row r="315">
          <cell r="B315" t="str">
            <v>Dapto 330/132kV Transformer</v>
          </cell>
          <cell r="O315" t="str">
            <v>Dapto 330/132kV Transformer (4th unit in No.2 Position)</v>
          </cell>
        </row>
        <row r="316">
          <cell r="B316" t="str">
            <v>Sydney West 330kV Upgrade</v>
          </cell>
          <cell r="O316" t="str">
            <v>Double Breaker on 30 Liverpol circuit at Sydney West</v>
          </cell>
        </row>
        <row r="317">
          <cell r="B317" t="str">
            <v>Power Station Connections</v>
          </cell>
          <cell r="O317" t="str">
            <v>Ulan 2x500MW units (30km to Wollar)</v>
          </cell>
        </row>
        <row r="318">
          <cell r="B318" t="str">
            <v>Power Station Connections</v>
          </cell>
          <cell r="O318" t="str">
            <v>Mt Piper 3 &amp; 4 units connected to 500kV switchyard</v>
          </cell>
        </row>
        <row r="319">
          <cell r="B319" t="str">
            <v>Power Station Connections</v>
          </cell>
          <cell r="O319" t="str">
            <v>GT plant connected at Uranquinity</v>
          </cell>
        </row>
        <row r="320">
          <cell r="B320" t="str">
            <v>Power Station Connections</v>
          </cell>
          <cell r="O320" t="str">
            <v>GT plant connected at Tomago</v>
          </cell>
        </row>
        <row r="321">
          <cell r="B321" t="str">
            <v>Power Station Connections</v>
          </cell>
          <cell r="O321" t="str">
            <v>GT plant connected at Eraring</v>
          </cell>
        </row>
        <row r="322">
          <cell r="B322" t="str">
            <v>Power Station Connections</v>
          </cell>
          <cell r="O322" t="str">
            <v>GT plant connected at Munmorah</v>
          </cell>
        </row>
        <row r="323">
          <cell r="B323" t="str">
            <v>Power Station Connections</v>
          </cell>
          <cell r="O323" t="str">
            <v>GT plant connected at Tallawarra</v>
          </cell>
        </row>
        <row r="324">
          <cell r="B324" t="str">
            <v>Power Station Connections</v>
          </cell>
          <cell r="O324" t="str">
            <v>GT plant connected at Marulan</v>
          </cell>
        </row>
        <row r="335">
          <cell r="A335" t="str">
            <v>Previous Committed List</v>
          </cell>
        </row>
        <row r="336">
          <cell r="A336">
            <v>1</v>
          </cell>
          <cell r="B336" t="str">
            <v>Newcastle and Lower North Coast Supply - Committed</v>
          </cell>
          <cell r="C336">
            <v>1</v>
          </cell>
          <cell r="D336">
            <v>38322</v>
          </cell>
          <cell r="E336">
            <v>39</v>
          </cell>
          <cell r="F336">
            <v>3</v>
          </cell>
          <cell r="G336">
            <v>38292</v>
          </cell>
          <cell r="H336">
            <v>6</v>
          </cell>
          <cell r="I336" t="str">
            <v>330/132kV Greenfield</v>
          </cell>
          <cell r="J336">
            <v>1</v>
          </cell>
          <cell r="L336" t="str">
            <v>6.5.7</v>
          </cell>
          <cell r="M336" t="str">
            <v>Comm</v>
          </cell>
          <cell r="N336" t="str">
            <v>Committed</v>
          </cell>
          <cell r="O336" t="str">
            <v>Establishment of Waratah West 330/132kV Sub - Contract</v>
          </cell>
          <cell r="P336" t="str">
            <v>330SS</v>
          </cell>
          <cell r="Q336" t="str">
            <v>Northern</v>
          </cell>
          <cell r="R336">
            <v>14</v>
          </cell>
        </row>
        <row r="337">
          <cell r="A337">
            <v>2</v>
          </cell>
          <cell r="B337" t="str">
            <v>Sydney West SVC</v>
          </cell>
          <cell r="C337">
            <v>1</v>
          </cell>
          <cell r="D337">
            <v>38322</v>
          </cell>
          <cell r="E337">
            <v>55</v>
          </cell>
          <cell r="F337">
            <v>3</v>
          </cell>
          <cell r="G337">
            <v>38292</v>
          </cell>
          <cell r="H337">
            <v>6</v>
          </cell>
          <cell r="I337" t="str">
            <v>330/132kV Greenfield</v>
          </cell>
          <cell r="J337">
            <v>1</v>
          </cell>
          <cell r="L337" t="str">
            <v>5.2.2</v>
          </cell>
          <cell r="M337" t="str">
            <v>Const</v>
          </cell>
          <cell r="N337" t="str">
            <v>Committed</v>
          </cell>
          <cell r="O337" t="str">
            <v>Sydney West SVC - Contract</v>
          </cell>
          <cell r="P337" t="str">
            <v>SVC</v>
          </cell>
          <cell r="Q337" t="str">
            <v>Central</v>
          </cell>
          <cell r="R337">
            <v>20</v>
          </cell>
        </row>
        <row r="338">
          <cell r="A338">
            <v>3</v>
          </cell>
          <cell r="B338" t="str">
            <v>Waratah West - 330 kV Transformation</v>
          </cell>
          <cell r="C338">
            <v>1</v>
          </cell>
          <cell r="D338">
            <v>38322</v>
          </cell>
          <cell r="E338">
            <v>63</v>
          </cell>
          <cell r="F338">
            <v>3</v>
          </cell>
          <cell r="G338">
            <v>38292</v>
          </cell>
          <cell r="H338">
            <v>6</v>
          </cell>
          <cell r="I338" t="str">
            <v>330/132kV Greenfield</v>
          </cell>
          <cell r="J338">
            <v>1</v>
          </cell>
          <cell r="L338" t="str">
            <v>5.2.1</v>
          </cell>
          <cell r="M338" t="str">
            <v>Const</v>
          </cell>
          <cell r="N338" t="str">
            <v>Committed</v>
          </cell>
          <cell r="O338" t="str">
            <v>Waratah West- 330kV Tx1 for PDR T2059 Tomago Smelter Upgrade</v>
          </cell>
          <cell r="P338" t="str">
            <v>330SS</v>
          </cell>
          <cell r="Q338" t="str">
            <v>Northern</v>
          </cell>
        </row>
        <row r="339">
          <cell r="A339">
            <v>4</v>
          </cell>
          <cell r="B339" t="str">
            <v>Yass 330 kV Substation Equipment Replacement</v>
          </cell>
          <cell r="C339">
            <v>1</v>
          </cell>
          <cell r="D339">
            <v>38534</v>
          </cell>
          <cell r="E339">
            <v>68</v>
          </cell>
          <cell r="F339">
            <v>3</v>
          </cell>
          <cell r="G339">
            <v>38292</v>
          </cell>
          <cell r="H339">
            <v>6</v>
          </cell>
          <cell r="I339" t="str">
            <v>330/132kV Greenfield</v>
          </cell>
          <cell r="J339">
            <v>8.0666666666666664</v>
          </cell>
          <cell r="L339" t="str">
            <v>5.2.7</v>
          </cell>
          <cell r="M339" t="str">
            <v>Const</v>
          </cell>
          <cell r="N339" t="str">
            <v>Committed</v>
          </cell>
          <cell r="O339" t="str">
            <v>Yass 330kV Substation Refurbishment - Contract</v>
          </cell>
          <cell r="P339" t="str">
            <v>330SS</v>
          </cell>
          <cell r="Q339" t="str">
            <v>Southern</v>
          </cell>
          <cell r="R339">
            <v>32</v>
          </cell>
        </row>
        <row r="340">
          <cell r="A340">
            <v>5</v>
          </cell>
          <cell r="B340" t="str">
            <v>Yass 330 kV Substation Equipment Replacement</v>
          </cell>
          <cell r="C340">
            <v>1</v>
          </cell>
          <cell r="D340">
            <v>38534</v>
          </cell>
          <cell r="E340">
            <v>68</v>
          </cell>
          <cell r="F340">
            <v>2</v>
          </cell>
          <cell r="G340">
            <v>38292</v>
          </cell>
          <cell r="H340">
            <v>2</v>
          </cell>
          <cell r="I340" t="str">
            <v>EHV TL -REF</v>
          </cell>
          <cell r="J340">
            <v>8.0666666666666664</v>
          </cell>
          <cell r="L340" t="str">
            <v>5.2.7</v>
          </cell>
          <cell r="M340" t="str">
            <v>Const</v>
          </cell>
          <cell r="N340" t="str">
            <v>Committed</v>
          </cell>
          <cell r="O340" t="str">
            <v>Yass TL Re-arrangements associated with Sub - Contract</v>
          </cell>
          <cell r="P340" t="str">
            <v>TL REF</v>
          </cell>
          <cell r="Q340" t="str">
            <v>Southern</v>
          </cell>
          <cell r="R340">
            <v>6</v>
          </cell>
        </row>
        <row r="341">
          <cell r="A341">
            <v>6</v>
          </cell>
          <cell r="B341" t="str">
            <v>Newcastle and Lower North Coast Supply - Committed</v>
          </cell>
          <cell r="C341">
            <v>1</v>
          </cell>
          <cell r="D341">
            <v>38322</v>
          </cell>
          <cell r="E341">
            <v>39</v>
          </cell>
          <cell r="F341">
            <v>3</v>
          </cell>
          <cell r="G341">
            <v>38292</v>
          </cell>
          <cell r="H341">
            <v>9</v>
          </cell>
          <cell r="I341" t="str">
            <v>330/132kV Aug</v>
          </cell>
          <cell r="J341">
            <v>1</v>
          </cell>
          <cell r="L341" t="str">
            <v>6.5.7</v>
          </cell>
          <cell r="M341" t="str">
            <v>Comm</v>
          </cell>
          <cell r="N341" t="str">
            <v>Committed</v>
          </cell>
          <cell r="O341" t="str">
            <v>Tomago 330kV SS Augmentations - Contract</v>
          </cell>
          <cell r="P341" t="str">
            <v>330SS</v>
          </cell>
          <cell r="Q341" t="str">
            <v>Northern</v>
          </cell>
          <cell r="R341">
            <v>4</v>
          </cell>
        </row>
        <row r="342">
          <cell r="A342">
            <v>7</v>
          </cell>
          <cell r="B342" t="str">
            <v>Newcastle and Lower North Coast Supply - Committed</v>
          </cell>
          <cell r="C342">
            <v>1</v>
          </cell>
          <cell r="D342">
            <v>38322</v>
          </cell>
          <cell r="E342">
            <v>39</v>
          </cell>
          <cell r="F342">
            <v>3</v>
          </cell>
          <cell r="G342">
            <v>38292</v>
          </cell>
          <cell r="H342">
            <v>9</v>
          </cell>
          <cell r="I342" t="str">
            <v>330/132kV Aug</v>
          </cell>
          <cell r="J342">
            <v>1</v>
          </cell>
          <cell r="L342" t="str">
            <v>6.5.7</v>
          </cell>
          <cell r="M342" t="str">
            <v>Comm</v>
          </cell>
          <cell r="N342" t="str">
            <v>Committed</v>
          </cell>
          <cell r="O342" t="str">
            <v>Newcastle 330/132kV Substation Augmentations - Contract</v>
          </cell>
          <cell r="P342" t="str">
            <v>330SS</v>
          </cell>
          <cell r="Q342" t="str">
            <v>Northern</v>
          </cell>
          <cell r="R342">
            <v>1</v>
          </cell>
        </row>
        <row r="343">
          <cell r="A343">
            <v>8</v>
          </cell>
          <cell r="B343" t="str">
            <v>Newcastle and Lower North Coast Supply - Committed</v>
          </cell>
          <cell r="C343">
            <v>1</v>
          </cell>
          <cell r="D343">
            <v>38322</v>
          </cell>
          <cell r="E343">
            <v>39</v>
          </cell>
          <cell r="F343">
            <v>2</v>
          </cell>
          <cell r="G343">
            <v>38292</v>
          </cell>
          <cell r="H343">
            <v>4</v>
          </cell>
          <cell r="I343" t="str">
            <v>TL -REF</v>
          </cell>
          <cell r="J343">
            <v>1</v>
          </cell>
          <cell r="L343" t="str">
            <v>6.5.7</v>
          </cell>
          <cell r="M343" t="str">
            <v>Comm</v>
          </cell>
          <cell r="N343" t="str">
            <v>Committed</v>
          </cell>
          <cell r="O343" t="str">
            <v>Tomago/Waratah West minor line alterations - Contract</v>
          </cell>
          <cell r="P343" t="str">
            <v>TL REF</v>
          </cell>
          <cell r="Q343" t="str">
            <v>Northern</v>
          </cell>
          <cell r="R343">
            <v>1</v>
          </cell>
        </row>
        <row r="344">
          <cell r="A344">
            <v>9</v>
          </cell>
          <cell r="B344" t="str">
            <v>Waratah West - 330 kV Transformation</v>
          </cell>
          <cell r="C344">
            <v>1</v>
          </cell>
          <cell r="D344">
            <v>38322</v>
          </cell>
          <cell r="E344">
            <v>64</v>
          </cell>
          <cell r="F344">
            <v>3</v>
          </cell>
          <cell r="G344">
            <v>38292</v>
          </cell>
          <cell r="H344">
            <v>9</v>
          </cell>
          <cell r="I344" t="str">
            <v>330/132kV Aug</v>
          </cell>
          <cell r="J344">
            <v>1</v>
          </cell>
          <cell r="L344" t="str">
            <v>5.2.1</v>
          </cell>
          <cell r="M344" t="str">
            <v>Const</v>
          </cell>
          <cell r="N344" t="str">
            <v>Committed</v>
          </cell>
          <cell r="O344" t="str">
            <v>Tomago SS Augmentation for PDR T2059 Tomago Smelter Upgrade</v>
          </cell>
          <cell r="P344" t="str">
            <v>330SS</v>
          </cell>
          <cell r="Q344" t="str">
            <v>Northern</v>
          </cell>
        </row>
        <row r="345">
          <cell r="A345">
            <v>10</v>
          </cell>
          <cell r="B345" t="str">
            <v>Waratah West - 330 kV Transformation</v>
          </cell>
          <cell r="C345">
            <v>1</v>
          </cell>
          <cell r="D345">
            <v>38322</v>
          </cell>
          <cell r="E345">
            <v>64</v>
          </cell>
          <cell r="F345">
            <v>3</v>
          </cell>
          <cell r="G345">
            <v>38292</v>
          </cell>
          <cell r="H345">
            <v>9</v>
          </cell>
          <cell r="I345" t="str">
            <v>330/132kV Aug</v>
          </cell>
          <cell r="J345">
            <v>1</v>
          </cell>
          <cell r="L345" t="str">
            <v>5.2.1</v>
          </cell>
          <cell r="M345" t="str">
            <v>Const</v>
          </cell>
          <cell r="N345" t="str">
            <v>Committed</v>
          </cell>
          <cell r="O345" t="str">
            <v>Newcastle SS Augmentation for PDR T2059 Tomago Smelter Upgrade</v>
          </cell>
          <cell r="P345" t="str">
            <v>330SS</v>
          </cell>
          <cell r="Q345" t="str">
            <v>Northern</v>
          </cell>
        </row>
        <row r="346">
          <cell r="A346">
            <v>11</v>
          </cell>
          <cell r="B346" t="str">
            <v>Waratah West - 330 kV Transformation</v>
          </cell>
          <cell r="C346">
            <v>1</v>
          </cell>
          <cell r="D346">
            <v>38322</v>
          </cell>
          <cell r="E346">
            <v>46</v>
          </cell>
          <cell r="F346">
            <v>2</v>
          </cell>
          <cell r="G346">
            <v>38292</v>
          </cell>
          <cell r="H346">
            <v>4</v>
          </cell>
          <cell r="I346" t="str">
            <v>TL -REF</v>
          </cell>
          <cell r="J346">
            <v>1</v>
          </cell>
          <cell r="L346" t="str">
            <v>5.2.1</v>
          </cell>
          <cell r="M346" t="str">
            <v>Const</v>
          </cell>
          <cell r="N346" t="str">
            <v>Committed</v>
          </cell>
          <cell r="O346" t="str">
            <v>95W TL for PDR T2059 Tomago Smelter Upgrade</v>
          </cell>
          <cell r="P346" t="str">
            <v>TL REF</v>
          </cell>
          <cell r="Q346" t="str">
            <v>Northern</v>
          </cell>
        </row>
        <row r="347">
          <cell r="A347">
            <v>12</v>
          </cell>
          <cell r="B347" t="str">
            <v>Waratah West - 330 kV Transformation</v>
          </cell>
          <cell r="C347">
            <v>1</v>
          </cell>
          <cell r="D347">
            <v>38322</v>
          </cell>
          <cell r="E347">
            <v>64</v>
          </cell>
          <cell r="F347">
            <v>2</v>
          </cell>
          <cell r="G347">
            <v>38292</v>
          </cell>
          <cell r="H347">
            <v>4</v>
          </cell>
          <cell r="I347" t="str">
            <v>TL -REF</v>
          </cell>
          <cell r="J347">
            <v>1</v>
          </cell>
          <cell r="L347" t="str">
            <v>5.2.1</v>
          </cell>
          <cell r="M347" t="str">
            <v>Const</v>
          </cell>
          <cell r="N347" t="str">
            <v>Committed</v>
          </cell>
          <cell r="O347" t="str">
            <v>95N TL Uprating for PDR T2059 Tomago Smelter Upgrade</v>
          </cell>
          <cell r="P347" t="str">
            <v>TL REF</v>
          </cell>
          <cell r="Q347" t="str">
            <v>Northern</v>
          </cell>
        </row>
        <row r="348">
          <cell r="A348">
            <v>13</v>
          </cell>
          <cell r="B348" t="str">
            <v>Wollar - Wellington 330 kV Line &amp; Wollar 330 kV Sw Stn</v>
          </cell>
          <cell r="C348">
            <v>1</v>
          </cell>
          <cell r="D348">
            <v>39417</v>
          </cell>
          <cell r="E348">
            <v>65</v>
          </cell>
          <cell r="F348">
            <v>1</v>
          </cell>
          <cell r="G348">
            <v>38292</v>
          </cell>
          <cell r="H348">
            <v>1</v>
          </cell>
          <cell r="I348" t="str">
            <v>EHV TL -EIS</v>
          </cell>
          <cell r="J348">
            <v>37.5</v>
          </cell>
          <cell r="L348" t="str">
            <v>5.3.4</v>
          </cell>
          <cell r="M348" t="str">
            <v>Likely</v>
          </cell>
          <cell r="N348" t="str">
            <v>Committed</v>
          </cell>
          <cell r="O348" t="str">
            <v>Wollar to Wellington 330kV TL - Contract</v>
          </cell>
          <cell r="P348" t="str">
            <v>TL EIS</v>
          </cell>
          <cell r="Q348" t="str">
            <v>Central</v>
          </cell>
          <cell r="R348">
            <v>65</v>
          </cell>
        </row>
        <row r="349">
          <cell r="A349">
            <v>14</v>
          </cell>
          <cell r="B349" t="str">
            <v>Armidale, Mrln, Vales, Vinyd,Well'ton,&amp; Yass 330 kV Txs</v>
          </cell>
          <cell r="C349">
            <v>1</v>
          </cell>
          <cell r="D349">
            <v>38292</v>
          </cell>
          <cell r="E349">
            <v>3</v>
          </cell>
          <cell r="F349">
            <v>3</v>
          </cell>
          <cell r="G349">
            <v>38292</v>
          </cell>
          <cell r="H349">
            <v>11</v>
          </cell>
          <cell r="I349" t="str">
            <v>Transformer Replace</v>
          </cell>
          <cell r="J349">
            <v>0</v>
          </cell>
          <cell r="L349" t="str">
            <v>6.3.1</v>
          </cell>
          <cell r="M349" t="str">
            <v>Likely</v>
          </cell>
          <cell r="N349" t="str">
            <v>Committed</v>
          </cell>
          <cell r="O349" t="str">
            <v>Vineyard 330kV SS- Replacement of No.2 Tx - Contract</v>
          </cell>
          <cell r="P349" t="str">
            <v>330TX</v>
          </cell>
          <cell r="Q349" t="str">
            <v>Central</v>
          </cell>
          <cell r="R349">
            <v>5</v>
          </cell>
        </row>
        <row r="350">
          <cell r="A350">
            <v>15</v>
          </cell>
          <cell r="B350" t="str">
            <v>Liverpool Third 330/132 kV Transformer</v>
          </cell>
          <cell r="C350">
            <v>1</v>
          </cell>
          <cell r="D350">
            <v>38322</v>
          </cell>
          <cell r="E350">
            <v>28</v>
          </cell>
          <cell r="F350">
            <v>3</v>
          </cell>
          <cell r="G350">
            <v>38292</v>
          </cell>
          <cell r="H350">
            <v>11</v>
          </cell>
          <cell r="I350" t="str">
            <v>Transformer Replace</v>
          </cell>
          <cell r="J350">
            <v>1</v>
          </cell>
          <cell r="L350" t="str">
            <v>5.2.3</v>
          </cell>
          <cell r="M350" t="str">
            <v>Const</v>
          </cell>
          <cell r="N350" t="str">
            <v>Committed</v>
          </cell>
          <cell r="O350" t="str">
            <v>Liverpool Third Transformer - Contract</v>
          </cell>
          <cell r="P350" t="str">
            <v>330SS</v>
          </cell>
          <cell r="Q350" t="str">
            <v>Central</v>
          </cell>
          <cell r="R350">
            <v>9</v>
          </cell>
        </row>
        <row r="351">
          <cell r="A351">
            <v>16</v>
          </cell>
          <cell r="B351" t="str">
            <v>Coffs Harbour: 330/132 kV Substation</v>
          </cell>
          <cell r="C351">
            <v>1</v>
          </cell>
          <cell r="D351">
            <v>38961</v>
          </cell>
          <cell r="E351">
            <v>9</v>
          </cell>
          <cell r="F351">
            <v>3</v>
          </cell>
          <cell r="G351">
            <v>38292</v>
          </cell>
          <cell r="H351">
            <v>6</v>
          </cell>
          <cell r="I351" t="str">
            <v>330/132kV Greenfield</v>
          </cell>
          <cell r="J351">
            <v>22.3</v>
          </cell>
          <cell r="L351" t="str">
            <v>5.3.1</v>
          </cell>
          <cell r="M351" t="str">
            <v>Likely</v>
          </cell>
          <cell r="N351" t="str">
            <v>Committed</v>
          </cell>
          <cell r="O351" t="str">
            <v>Coffs Harbour 330/132kV Substation - Contract</v>
          </cell>
          <cell r="P351" t="str">
            <v>330SS</v>
          </cell>
          <cell r="Q351" t="str">
            <v>Northern</v>
          </cell>
          <cell r="R351">
            <v>18</v>
          </cell>
        </row>
        <row r="352">
          <cell r="A352">
            <v>17</v>
          </cell>
          <cell r="B352" t="str">
            <v>Coffs Harbour: 330/132 kV Substation</v>
          </cell>
          <cell r="C352">
            <v>1</v>
          </cell>
          <cell r="D352">
            <v>38961</v>
          </cell>
          <cell r="E352">
            <v>9</v>
          </cell>
          <cell r="F352">
            <v>2</v>
          </cell>
          <cell r="G352">
            <v>38292</v>
          </cell>
          <cell r="H352">
            <v>2</v>
          </cell>
          <cell r="I352" t="str">
            <v>EHV TL -REF</v>
          </cell>
          <cell r="J352">
            <v>22.3</v>
          </cell>
          <cell r="L352" t="str">
            <v>5.3.1</v>
          </cell>
          <cell r="M352" t="str">
            <v>Likely</v>
          </cell>
          <cell r="N352" t="str">
            <v>Committed</v>
          </cell>
          <cell r="O352" t="str">
            <v>Coffs Harbour TL Rearrangement - Contract</v>
          </cell>
          <cell r="P352" t="str">
            <v>TL REF</v>
          </cell>
          <cell r="Q352" t="str">
            <v>Northern</v>
          </cell>
          <cell r="R352">
            <v>2</v>
          </cell>
        </row>
        <row r="353">
          <cell r="A353">
            <v>18</v>
          </cell>
          <cell r="B353" t="str">
            <v>Central Coast 330 kV Rearr'ts: Vales Point</v>
          </cell>
          <cell r="C353">
            <v>1</v>
          </cell>
          <cell r="D353">
            <v>38687</v>
          </cell>
          <cell r="E353">
            <v>8</v>
          </cell>
          <cell r="F353">
            <v>3</v>
          </cell>
          <cell r="G353">
            <v>38292</v>
          </cell>
          <cell r="H353">
            <v>9</v>
          </cell>
          <cell r="I353" t="str">
            <v>330/132kV Aug</v>
          </cell>
          <cell r="J353">
            <v>13.166666666666666</v>
          </cell>
          <cell r="L353" t="str">
            <v>5.3.6</v>
          </cell>
          <cell r="M353" t="str">
            <v>Likely</v>
          </cell>
          <cell r="N353" t="str">
            <v>Committed</v>
          </cell>
          <cell r="O353" t="str">
            <v>Vales Point 330 kV Switchyard Rationalisation (PDR 2054)</v>
          </cell>
          <cell r="P353" t="str">
            <v>330SS</v>
          </cell>
          <cell r="Q353" t="str">
            <v>Northern</v>
          </cell>
          <cell r="R353">
            <v>0.25</v>
          </cell>
        </row>
        <row r="354">
          <cell r="A354">
            <v>19</v>
          </cell>
          <cell r="B354" t="str">
            <v>Central Coast 330 kV Rearr'ts: Vales Point</v>
          </cell>
          <cell r="C354">
            <v>1</v>
          </cell>
          <cell r="D354">
            <v>38687</v>
          </cell>
          <cell r="E354">
            <v>8</v>
          </cell>
          <cell r="F354">
            <v>3</v>
          </cell>
          <cell r="G354">
            <v>38292</v>
          </cell>
          <cell r="H354">
            <v>9</v>
          </cell>
          <cell r="I354" t="str">
            <v>330/132kV Aug</v>
          </cell>
          <cell r="J354">
            <v>13.166666666666666</v>
          </cell>
          <cell r="L354" t="str">
            <v>5.3.6</v>
          </cell>
          <cell r="M354" t="str">
            <v>Likely</v>
          </cell>
          <cell r="N354" t="str">
            <v>Committed</v>
          </cell>
          <cell r="O354" t="str">
            <v>Munmorah 330 kV Switchyard Rationalisation (PDR 2054)</v>
          </cell>
          <cell r="P354" t="str">
            <v>330SS</v>
          </cell>
          <cell r="Q354" t="str">
            <v>Northern</v>
          </cell>
          <cell r="R354">
            <v>0.25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Check These"/>
      <sheetName val="Summary by Location"/>
      <sheetName val="Summary by Strategy"/>
      <sheetName val="Projects"/>
      <sheetName val="Strategies"/>
      <sheetName val="Comments"/>
    </sheetNames>
    <sheetDataSet>
      <sheetData sheetId="0"/>
      <sheetData sheetId="1"/>
      <sheetData sheetId="2"/>
      <sheetData sheetId="3"/>
      <sheetData sheetId="4"/>
      <sheetData sheetId="5"/>
      <sheetData sheetId="6" refreshError="1">
        <row r="7">
          <cell r="B7">
            <v>0</v>
          </cell>
          <cell r="C7" t="str">
            <v>Transformers</v>
          </cell>
          <cell r="D7" t="str">
            <v>Condition Assessment</v>
          </cell>
          <cell r="E7" t="str">
            <v>Other</v>
          </cell>
          <cell r="F7" t="str">
            <v>Life Assessment</v>
          </cell>
          <cell r="G7" t="str">
            <v>O</v>
          </cell>
          <cell r="H7" t="str">
            <v>I</v>
          </cell>
          <cell r="I7">
            <v>1994</v>
          </cell>
          <cell r="J7" t="str">
            <v>Asset Managers</v>
          </cell>
          <cell r="K7" t="str">
            <v>Recurrent</v>
          </cell>
          <cell r="M7" t="str">
            <v>RM</v>
          </cell>
          <cell r="Q7">
            <v>3</v>
          </cell>
        </row>
        <row r="8">
          <cell r="B8">
            <v>0.1</v>
          </cell>
          <cell r="C8" t="str">
            <v>Transformers</v>
          </cell>
          <cell r="D8" t="str">
            <v>Transformer/Reactor Refurbishment</v>
          </cell>
          <cell r="E8" t="str">
            <v>Life Extension</v>
          </cell>
          <cell r="F8" t="str">
            <v>Refurbish Transformers</v>
          </cell>
          <cell r="G8" t="str">
            <v>M</v>
          </cell>
          <cell r="H8" t="str">
            <v>C</v>
          </cell>
          <cell r="I8">
            <v>1994</v>
          </cell>
          <cell r="J8" t="str">
            <v>Asset Managers</v>
          </cell>
          <cell r="K8" t="str">
            <v>Recurrent</v>
          </cell>
          <cell r="L8" t="str">
            <v>Need to separate oil leaks and oil treatment and also to include all txs in Attach A</v>
          </cell>
          <cell r="M8" t="str">
            <v>Assess indivually</v>
          </cell>
          <cell r="Q8" t="str">
            <v>3i</v>
          </cell>
        </row>
        <row r="9">
          <cell r="B9">
            <v>1</v>
          </cell>
          <cell r="C9" t="str">
            <v>Transformers</v>
          </cell>
          <cell r="D9" t="str">
            <v>Transformer/Reactor Life Extension</v>
          </cell>
          <cell r="E9" t="str">
            <v>Life Extension</v>
          </cell>
          <cell r="F9" t="str">
            <v>Life Extension Works</v>
          </cell>
          <cell r="G9" t="str">
            <v>C</v>
          </cell>
        </row>
        <row r="10">
          <cell r="B10">
            <v>1.1000000000000001</v>
          </cell>
          <cell r="C10" t="str">
            <v>Transformers</v>
          </cell>
          <cell r="D10" t="str">
            <v>Transformer/Reactor Replacement</v>
          </cell>
          <cell r="E10" t="str">
            <v>Replacement</v>
          </cell>
          <cell r="F10" t="str">
            <v>Replace Transformers (planned)</v>
          </cell>
          <cell r="G10" t="str">
            <v>C</v>
          </cell>
          <cell r="H10" t="str">
            <v>C</v>
          </cell>
          <cell r="I10">
            <v>2002</v>
          </cell>
          <cell r="J10" t="str">
            <v>Asset Managers</v>
          </cell>
          <cell r="K10" t="str">
            <v>Recurrent</v>
          </cell>
          <cell r="M10" t="str">
            <v>Assess indivually</v>
          </cell>
          <cell r="Q10" t="str">
            <v>2i</v>
          </cell>
        </row>
        <row r="11">
          <cell r="B11">
            <v>2</v>
          </cell>
          <cell r="C11" t="str">
            <v>Transformers</v>
          </cell>
          <cell r="D11" t="str">
            <v>Transformer/Reactor Failure</v>
          </cell>
          <cell r="E11" t="str">
            <v>Replacement</v>
          </cell>
          <cell r="F11" t="str">
            <v>Replace Transformers (unplanned)</v>
          </cell>
          <cell r="G11" t="str">
            <v>C</v>
          </cell>
          <cell r="H11" t="str">
            <v>C</v>
          </cell>
          <cell r="I11">
            <v>2002</v>
          </cell>
          <cell r="J11" t="str">
            <v>SSE</v>
          </cell>
          <cell r="K11" t="str">
            <v>Recurrent</v>
          </cell>
          <cell r="M11">
            <v>0</v>
          </cell>
          <cell r="N11">
            <v>0</v>
          </cell>
          <cell r="O11">
            <v>10</v>
          </cell>
          <cell r="P11">
            <v>0</v>
          </cell>
          <cell r="Q11">
            <v>1</v>
          </cell>
        </row>
        <row r="12">
          <cell r="B12">
            <v>3</v>
          </cell>
          <cell r="C12" t="str">
            <v>Transformers</v>
          </cell>
          <cell r="D12" t="str">
            <v>Conservator Bags</v>
          </cell>
          <cell r="E12" t="str">
            <v>Conservator Bags</v>
          </cell>
          <cell r="F12" t="str">
            <v>Install bags on Txs manufactured &gt;1975</v>
          </cell>
          <cell r="G12" t="str">
            <v>C</v>
          </cell>
          <cell r="H12" t="str">
            <v>R</v>
          </cell>
          <cell r="I12">
            <v>1994</v>
          </cell>
          <cell r="J12" t="str">
            <v>Asset Managers</v>
          </cell>
          <cell r="K12" t="str">
            <v>Deferred (no date)</v>
          </cell>
          <cell r="L12" t="str">
            <v>Need to split Strategy a1 into pre 1975 and post1975</v>
          </cell>
          <cell r="M12">
            <v>0</v>
          </cell>
          <cell r="N12">
            <v>0</v>
          </cell>
          <cell r="O12">
            <v>0</v>
          </cell>
          <cell r="P12">
            <v>10</v>
          </cell>
          <cell r="Q12">
            <v>3</v>
          </cell>
        </row>
        <row r="13">
          <cell r="B13">
            <v>3</v>
          </cell>
          <cell r="C13" t="str">
            <v>Transformers</v>
          </cell>
          <cell r="D13" t="str">
            <v>Conservator Bags</v>
          </cell>
          <cell r="E13" t="str">
            <v>Conservator Bags</v>
          </cell>
          <cell r="F13" t="str">
            <v>Install bags on Txs manufactured &lt;1975</v>
          </cell>
          <cell r="G13" t="str">
            <v>C</v>
          </cell>
          <cell r="H13" t="str">
            <v>R</v>
          </cell>
          <cell r="I13">
            <v>1994</v>
          </cell>
          <cell r="J13" t="str">
            <v>Asset Managers</v>
          </cell>
          <cell r="K13" t="str">
            <v>Deferred (2003)</v>
          </cell>
          <cell r="L13" t="str">
            <v>Reason for difference between pre 1975 and post 1975 not clear</v>
          </cell>
          <cell r="M13">
            <v>0</v>
          </cell>
          <cell r="N13">
            <v>0</v>
          </cell>
          <cell r="O13">
            <v>0</v>
          </cell>
          <cell r="P13">
            <v>8</v>
          </cell>
          <cell r="Q13">
            <v>3</v>
          </cell>
        </row>
        <row r="14">
          <cell r="B14">
            <v>3</v>
          </cell>
          <cell r="C14" t="str">
            <v>Transformers</v>
          </cell>
          <cell r="D14" t="str">
            <v>Conservator Bags</v>
          </cell>
          <cell r="E14" t="str">
            <v>Conservator Bags</v>
          </cell>
          <cell r="F14" t="str">
            <v>Review effectiveness of air/oil separation systems and investigate alternative methods</v>
          </cell>
          <cell r="G14" t="str">
            <v>O</v>
          </cell>
          <cell r="H14" t="str">
            <v>I</v>
          </cell>
          <cell r="I14">
            <v>2002</v>
          </cell>
          <cell r="J14" t="str">
            <v>AM/Central</v>
          </cell>
          <cell r="K14">
            <v>38352</v>
          </cell>
          <cell r="M14">
            <v>0</v>
          </cell>
          <cell r="N14">
            <v>0</v>
          </cell>
          <cell r="O14">
            <v>0</v>
          </cell>
          <cell r="P14">
            <v>8</v>
          </cell>
          <cell r="Q14">
            <v>3</v>
          </cell>
        </row>
        <row r="15">
          <cell r="B15">
            <v>4</v>
          </cell>
          <cell r="C15" t="str">
            <v>Transformers</v>
          </cell>
          <cell r="D15" t="str">
            <v>Sealing of On Load Tapchanger Diverter Compartments</v>
          </cell>
          <cell r="E15" t="str">
            <v>Other</v>
          </cell>
          <cell r="F15" t="str">
            <v>Review effectiveness of existing condition monitoring where oil leaks from diverter into the main tank and examine alternative techniques</v>
          </cell>
          <cell r="G15" t="str">
            <v>O</v>
          </cell>
          <cell r="H15" t="str">
            <v>I</v>
          </cell>
          <cell r="I15">
            <v>2002</v>
          </cell>
          <cell r="J15" t="str">
            <v>SSE</v>
          </cell>
          <cell r="K15">
            <v>38504</v>
          </cell>
          <cell r="L15" t="str">
            <v>Target dates required</v>
          </cell>
          <cell r="M15">
            <v>0</v>
          </cell>
          <cell r="N15">
            <v>0</v>
          </cell>
          <cell r="O15">
            <v>0</v>
          </cell>
          <cell r="P15">
            <v>8</v>
          </cell>
          <cell r="Q15">
            <v>3</v>
          </cell>
        </row>
        <row r="16">
          <cell r="B16">
            <v>5</v>
          </cell>
          <cell r="C16" t="str">
            <v>Transformers</v>
          </cell>
          <cell r="D16" t="str">
            <v>Ageing of On Load Tapchangers</v>
          </cell>
          <cell r="E16" t="str">
            <v>Other</v>
          </cell>
          <cell r="F16" t="str">
            <v>Review all tapchangers that operate more than 15,000 times per year and assess suitability for an on-line filter unit to be installed, or other methods of controlling diverter switch wear</v>
          </cell>
          <cell r="G16" t="str">
            <v>O</v>
          </cell>
          <cell r="H16" t="str">
            <v>I</v>
          </cell>
          <cell r="I16">
            <v>1998</v>
          </cell>
          <cell r="J16" t="str">
            <v>Asset Managers</v>
          </cell>
          <cell r="K16">
            <v>38504</v>
          </cell>
          <cell r="L16" t="str">
            <v>Target dates required</v>
          </cell>
          <cell r="M16">
            <v>2</v>
          </cell>
          <cell r="N16">
            <v>2</v>
          </cell>
          <cell r="O16">
            <v>10</v>
          </cell>
          <cell r="P16">
            <v>8</v>
          </cell>
          <cell r="Q16">
            <v>3</v>
          </cell>
        </row>
        <row r="17">
          <cell r="B17">
            <v>5</v>
          </cell>
          <cell r="C17" t="str">
            <v>Transformers</v>
          </cell>
          <cell r="D17" t="str">
            <v>Ageing of On Load Tapchangers</v>
          </cell>
          <cell r="E17" t="str">
            <v>Other</v>
          </cell>
          <cell r="F17" t="str">
            <v>Install on-line oil filter units as determined by the investigation</v>
          </cell>
          <cell r="G17" t="str">
            <v>C</v>
          </cell>
          <cell r="H17" t="str">
            <v>C</v>
          </cell>
          <cell r="I17">
            <v>1998</v>
          </cell>
          <cell r="J17" t="str">
            <v>Asset Managers</v>
          </cell>
          <cell r="K17" t="str">
            <v>To be determined by investigation</v>
          </cell>
          <cell r="M17">
            <v>2</v>
          </cell>
          <cell r="N17">
            <v>2</v>
          </cell>
          <cell r="O17">
            <v>10</v>
          </cell>
          <cell r="P17">
            <v>8</v>
          </cell>
          <cell r="Q17">
            <v>3</v>
          </cell>
        </row>
        <row r="18">
          <cell r="B18">
            <v>6</v>
          </cell>
          <cell r="C18" t="str">
            <v>Transformers</v>
          </cell>
          <cell r="D18" t="str">
            <v>Ageing of On Load Tapchangers</v>
          </cell>
          <cell r="E18" t="str">
            <v>Other</v>
          </cell>
          <cell r="F18" t="str">
            <v>Develop a schedule for the inspection of all Reinhausen tapchangers with greater than 300,000 operations (500,000 operations for transformers loaded between 30%  and 50% of rating)</v>
          </cell>
          <cell r="G18" t="str">
            <v>O</v>
          </cell>
          <cell r="H18" t="str">
            <v>I</v>
          </cell>
          <cell r="I18">
            <v>2002</v>
          </cell>
          <cell r="J18" t="str">
            <v>SSE</v>
          </cell>
          <cell r="K18">
            <v>38322</v>
          </cell>
          <cell r="L18" t="str">
            <v>If it hasn't been done need to renew target date.  Also need to split strategy it List and Maintenance Actions</v>
          </cell>
          <cell r="M18">
            <v>2</v>
          </cell>
          <cell r="N18">
            <v>2</v>
          </cell>
          <cell r="O18">
            <v>10</v>
          </cell>
          <cell r="P18">
            <v>10</v>
          </cell>
          <cell r="Q18">
            <v>3</v>
          </cell>
        </row>
        <row r="19">
          <cell r="B19">
            <v>6</v>
          </cell>
          <cell r="C19" t="str">
            <v>Transformers</v>
          </cell>
          <cell r="D19" t="str">
            <v>Ageing of On Load Tapchangers</v>
          </cell>
          <cell r="E19" t="str">
            <v>Other</v>
          </cell>
          <cell r="F19" t="str">
            <v>Inspect Reinhausen type diverters in conjunction with suitably trained persons as per operational schedule</v>
          </cell>
          <cell r="G19" t="str">
            <v>O</v>
          </cell>
          <cell r="H19" t="str">
            <v>I</v>
          </cell>
          <cell r="I19">
            <v>2002</v>
          </cell>
          <cell r="J19" t="str">
            <v>Asset Managers</v>
          </cell>
          <cell r="K19">
            <v>38533</v>
          </cell>
          <cell r="M19">
            <v>2</v>
          </cell>
          <cell r="N19">
            <v>2</v>
          </cell>
          <cell r="O19">
            <v>10</v>
          </cell>
          <cell r="P19">
            <v>10</v>
          </cell>
          <cell r="Q19">
            <v>3</v>
          </cell>
        </row>
        <row r="20">
          <cell r="B20">
            <v>6</v>
          </cell>
          <cell r="C20" t="str">
            <v>Transformers</v>
          </cell>
          <cell r="D20" t="str">
            <v>Ageing of On Load Tapchangers</v>
          </cell>
          <cell r="E20" t="str">
            <v>Replacement</v>
          </cell>
          <cell r="F20" t="str">
            <v>Replace Reinhausen diverter switches dependent on assessment</v>
          </cell>
          <cell r="G20" t="str">
            <v>C</v>
          </cell>
          <cell r="H20" t="str">
            <v>C</v>
          </cell>
          <cell r="I20">
            <v>1998</v>
          </cell>
          <cell r="J20" t="str">
            <v>Asset Managers</v>
          </cell>
          <cell r="K20" t="str">
            <v>To be determined by investigation</v>
          </cell>
          <cell r="L20" t="str">
            <v>This strategy will need to be defined better so it can be costed.</v>
          </cell>
          <cell r="M20">
            <v>2</v>
          </cell>
          <cell r="N20">
            <v>2</v>
          </cell>
          <cell r="O20">
            <v>10</v>
          </cell>
          <cell r="P20">
            <v>10</v>
          </cell>
          <cell r="Q20">
            <v>3</v>
          </cell>
        </row>
        <row r="21">
          <cell r="B21">
            <v>7</v>
          </cell>
          <cell r="C21" t="str">
            <v>Transformers</v>
          </cell>
          <cell r="D21" t="str">
            <v>Ageing of On Load Tapchangers</v>
          </cell>
          <cell r="E21" t="str">
            <v>Other</v>
          </cell>
          <cell r="F21" t="str">
            <v>Identify F&amp;D Type diverters where there is no mechanical stop</v>
          </cell>
          <cell r="G21" t="str">
            <v>O</v>
          </cell>
          <cell r="H21" t="str">
            <v>I</v>
          </cell>
          <cell r="I21">
            <v>2003</v>
          </cell>
          <cell r="J21" t="str">
            <v>Asset Managers</v>
          </cell>
          <cell r="L21" t="str">
            <v xml:space="preserve">This strategy needs to be split into I &amp; M and target date added to I </v>
          </cell>
          <cell r="M21">
            <v>2</v>
          </cell>
          <cell r="N21">
            <v>2</v>
          </cell>
          <cell r="O21">
            <v>10</v>
          </cell>
          <cell r="P21">
            <v>10</v>
          </cell>
          <cell r="Q21">
            <v>3</v>
          </cell>
        </row>
        <row r="22">
          <cell r="B22">
            <v>7.1</v>
          </cell>
          <cell r="C22" t="str">
            <v>Transformers</v>
          </cell>
          <cell r="D22" t="str">
            <v>Ageing of On Load Tapchangers</v>
          </cell>
          <cell r="E22" t="str">
            <v>Other</v>
          </cell>
          <cell r="F22" t="str">
            <v>Fit new end stops to F &amp; D types</v>
          </cell>
          <cell r="G22" t="str">
            <v>O</v>
          </cell>
          <cell r="H22" t="str">
            <v>M</v>
          </cell>
          <cell r="I22">
            <v>2003</v>
          </cell>
          <cell r="J22" t="str">
            <v>Asset Managers</v>
          </cell>
          <cell r="K22">
            <v>38168</v>
          </cell>
          <cell r="L22" t="str">
            <v>If not done renew target dates.</v>
          </cell>
          <cell r="M22">
            <v>2</v>
          </cell>
          <cell r="N22">
            <v>2</v>
          </cell>
          <cell r="O22">
            <v>10</v>
          </cell>
          <cell r="P22">
            <v>10</v>
          </cell>
          <cell r="Q22">
            <v>3</v>
          </cell>
        </row>
        <row r="23">
          <cell r="B23">
            <v>8</v>
          </cell>
          <cell r="C23" t="str">
            <v>Transformers</v>
          </cell>
          <cell r="D23" t="str">
            <v>Ageing of On Load Tapchangers</v>
          </cell>
          <cell r="E23" t="str">
            <v>Other</v>
          </cell>
          <cell r="F23" t="str">
            <v>Investigate comparison methods to verify alignment in tapchangers</v>
          </cell>
          <cell r="G23" t="str">
            <v>O</v>
          </cell>
          <cell r="H23" t="str">
            <v>I</v>
          </cell>
          <cell r="I23">
            <v>2003</v>
          </cell>
          <cell r="J23" t="str">
            <v>SSE</v>
          </cell>
          <cell r="K23">
            <v>38533</v>
          </cell>
          <cell r="M23">
            <v>2</v>
          </cell>
          <cell r="N23">
            <v>2</v>
          </cell>
          <cell r="O23">
            <v>10</v>
          </cell>
          <cell r="P23">
            <v>10</v>
          </cell>
          <cell r="Q23">
            <v>3</v>
          </cell>
        </row>
        <row r="24">
          <cell r="B24">
            <v>9</v>
          </cell>
          <cell r="C24" t="str">
            <v>Transformers</v>
          </cell>
          <cell r="D24" t="str">
            <v>Ageing of On Load Tapchangers</v>
          </cell>
          <cell r="E24" t="str">
            <v>Other</v>
          </cell>
          <cell r="F24" t="str">
            <v>Set up program of inspection and life assessment of at risk and aged tapchangers</v>
          </cell>
          <cell r="G24" t="str">
            <v>O</v>
          </cell>
          <cell r="H24" t="str">
            <v>I</v>
          </cell>
          <cell r="I24">
            <v>2003</v>
          </cell>
          <cell r="J24" t="str">
            <v>SSE</v>
          </cell>
          <cell r="K24">
            <v>37741</v>
          </cell>
          <cell r="L24" t="str">
            <v>Needs to be split into I &amp; M strategies and really needs more specific targets clarifying types of tapchangers referred to</v>
          </cell>
          <cell r="M24">
            <v>2</v>
          </cell>
          <cell r="N24">
            <v>2</v>
          </cell>
          <cell r="O24">
            <v>10</v>
          </cell>
          <cell r="P24">
            <v>10</v>
          </cell>
          <cell r="Q24">
            <v>3</v>
          </cell>
        </row>
        <row r="25">
          <cell r="B25">
            <v>9</v>
          </cell>
          <cell r="C25" t="str">
            <v>Transformers</v>
          </cell>
          <cell r="D25" t="str">
            <v>Ageing of On Load Tapchangers</v>
          </cell>
          <cell r="E25" t="str">
            <v>Other</v>
          </cell>
          <cell r="F25" t="str">
            <v>Suitably trained staff to Inspect tapchangers determine life assessment</v>
          </cell>
          <cell r="G25" t="str">
            <v>O</v>
          </cell>
          <cell r="H25" t="str">
            <v>I</v>
          </cell>
          <cell r="I25">
            <v>2003</v>
          </cell>
          <cell r="J25" t="str">
            <v>Asset Managers</v>
          </cell>
          <cell r="K25">
            <v>39263</v>
          </cell>
          <cell r="M25">
            <v>2</v>
          </cell>
          <cell r="N25">
            <v>2</v>
          </cell>
          <cell r="O25">
            <v>10</v>
          </cell>
          <cell r="P25">
            <v>10</v>
          </cell>
          <cell r="Q25">
            <v>3</v>
          </cell>
        </row>
        <row r="26">
          <cell r="B26">
            <v>10</v>
          </cell>
          <cell r="C26" t="str">
            <v>Transformers</v>
          </cell>
          <cell r="D26" t="str">
            <v>Ageing of On Load Tapchangers</v>
          </cell>
          <cell r="E26" t="str">
            <v>Other</v>
          </cell>
          <cell r="F26" t="str">
            <v>Report and investigate AVR to reduce no. taps/day</v>
          </cell>
          <cell r="G26" t="str">
            <v>O</v>
          </cell>
          <cell r="H26" t="str">
            <v>I</v>
          </cell>
          <cell r="I26">
            <v>2003</v>
          </cell>
          <cell r="J26" t="str">
            <v>Asset Managers</v>
          </cell>
          <cell r="K26">
            <v>38168</v>
          </cell>
          <cell r="M26">
            <v>2</v>
          </cell>
          <cell r="N26">
            <v>2</v>
          </cell>
          <cell r="O26">
            <v>10</v>
          </cell>
          <cell r="P26">
            <v>8</v>
          </cell>
          <cell r="Q26">
            <v>3</v>
          </cell>
        </row>
        <row r="27">
          <cell r="B27">
            <v>11</v>
          </cell>
          <cell r="C27" t="str">
            <v>Transformers</v>
          </cell>
          <cell r="D27" t="str">
            <v>Bushings</v>
          </cell>
          <cell r="E27" t="str">
            <v>Replacement</v>
          </cell>
          <cell r="F27" t="str">
            <v>Replace all condenser bushings with no DDF point</v>
          </cell>
          <cell r="G27" t="str">
            <v>M</v>
          </cell>
          <cell r="H27" t="str">
            <v>R</v>
          </cell>
          <cell r="I27">
            <v>2000</v>
          </cell>
          <cell r="J27" t="str">
            <v>Asset Managers</v>
          </cell>
          <cell r="K27" t="str">
            <v xml:space="preserve"> Dec 2004</v>
          </cell>
          <cell r="L27" t="str">
            <v>Need to identify which transformers have condenser bushings with no DDF point</v>
          </cell>
          <cell r="M27">
            <v>10</v>
          </cell>
          <cell r="N27">
            <v>5</v>
          </cell>
          <cell r="O27">
            <v>10</v>
          </cell>
          <cell r="P27">
            <v>10</v>
          </cell>
          <cell r="Q27">
            <v>3</v>
          </cell>
        </row>
        <row r="28">
          <cell r="B28">
            <v>12</v>
          </cell>
          <cell r="C28" t="str">
            <v>Transformers</v>
          </cell>
          <cell r="D28" t="str">
            <v>Bushings</v>
          </cell>
          <cell r="E28" t="str">
            <v>Replacement</v>
          </cell>
          <cell r="F28" t="str">
            <v>Replace all condenser type SRBP bushings</v>
          </cell>
          <cell r="G28" t="str">
            <v>M</v>
          </cell>
          <cell r="H28" t="str">
            <v>R</v>
          </cell>
          <cell r="I28">
            <v>2003</v>
          </cell>
          <cell r="J28" t="str">
            <v>Asset Managers</v>
          </cell>
          <cell r="K28">
            <v>39629</v>
          </cell>
          <cell r="L28" t="str">
            <v>Identify bushings</v>
          </cell>
          <cell r="M28">
            <v>10</v>
          </cell>
          <cell r="N28">
            <v>5</v>
          </cell>
          <cell r="O28">
            <v>10</v>
          </cell>
          <cell r="P28">
            <v>10</v>
          </cell>
          <cell r="Q28">
            <v>3</v>
          </cell>
        </row>
        <row r="29">
          <cell r="B29">
            <v>13</v>
          </cell>
          <cell r="C29" t="str">
            <v>Transformers</v>
          </cell>
          <cell r="D29" t="str">
            <v>DGA Techniques</v>
          </cell>
          <cell r="E29" t="str">
            <v>Other</v>
          </cell>
          <cell r="F29" t="str">
            <v>Provide Specialist Training in DGA assessment techniques for selected staff</v>
          </cell>
          <cell r="G29" t="str">
            <v>O</v>
          </cell>
          <cell r="H29" t="str">
            <v>I</v>
          </cell>
          <cell r="I29">
            <v>2003</v>
          </cell>
          <cell r="J29" t="str">
            <v>SSE</v>
          </cell>
          <cell r="K29">
            <v>38322</v>
          </cell>
          <cell r="M29">
            <v>0</v>
          </cell>
          <cell r="N29">
            <v>0</v>
          </cell>
          <cell r="O29">
            <v>0</v>
          </cell>
          <cell r="P29">
            <v>8</v>
          </cell>
          <cell r="Q29">
            <v>3</v>
          </cell>
        </row>
        <row r="30">
          <cell r="B30">
            <v>13</v>
          </cell>
          <cell r="C30" t="str">
            <v>Transformers</v>
          </cell>
          <cell r="D30" t="str">
            <v>DGA Techniques</v>
          </cell>
          <cell r="E30" t="str">
            <v>Other</v>
          </cell>
          <cell r="F30" t="str">
            <v>Acquire DGA Assessment tools and implement supporting processes</v>
          </cell>
          <cell r="G30" t="str">
            <v>O</v>
          </cell>
          <cell r="H30" t="str">
            <v>I</v>
          </cell>
          <cell r="I30">
            <v>2003</v>
          </cell>
          <cell r="J30" t="str">
            <v>SSE</v>
          </cell>
          <cell r="K30">
            <v>38504</v>
          </cell>
          <cell r="M30">
            <v>0</v>
          </cell>
          <cell r="N30">
            <v>0</v>
          </cell>
          <cell r="O30">
            <v>0</v>
          </cell>
          <cell r="P30">
            <v>8</v>
          </cell>
          <cell r="Q30">
            <v>3</v>
          </cell>
        </row>
        <row r="31">
          <cell r="B31">
            <v>14</v>
          </cell>
          <cell r="C31" t="str">
            <v>Transformers</v>
          </cell>
          <cell r="D31" t="str">
            <v>Aged Transformers</v>
          </cell>
          <cell r="E31" t="str">
            <v>Other</v>
          </cell>
          <cell r="F31" t="str">
            <v>Review available DGA Data to identify transformers of concern</v>
          </cell>
          <cell r="G31" t="str">
            <v>O</v>
          </cell>
          <cell r="H31" t="str">
            <v>I</v>
          </cell>
          <cell r="I31">
            <v>2003</v>
          </cell>
          <cell r="J31" t="str">
            <v>Asset Managers</v>
          </cell>
          <cell r="K31">
            <v>38322</v>
          </cell>
          <cell r="M31">
            <v>0</v>
          </cell>
          <cell r="N31">
            <v>0</v>
          </cell>
          <cell r="O31">
            <v>0</v>
          </cell>
          <cell r="P31">
            <v>8</v>
          </cell>
          <cell r="Q31">
            <v>3</v>
          </cell>
        </row>
        <row r="32">
          <cell r="B32">
            <v>14</v>
          </cell>
          <cell r="C32" t="str">
            <v>Transformers</v>
          </cell>
          <cell r="D32" t="str">
            <v>Aged Transformers</v>
          </cell>
          <cell r="E32" t="str">
            <v>Other</v>
          </cell>
          <cell r="F32" t="str">
            <v>Develop an Aged transformer management policy supported by a decision making model</v>
          </cell>
          <cell r="G32" t="str">
            <v>O</v>
          </cell>
          <cell r="H32" t="str">
            <v>I</v>
          </cell>
          <cell r="I32">
            <v>2003</v>
          </cell>
          <cell r="J32" t="str">
            <v>SSE</v>
          </cell>
          <cell r="K32">
            <v>38322</v>
          </cell>
          <cell r="M32">
            <v>0</v>
          </cell>
          <cell r="N32">
            <v>0</v>
          </cell>
          <cell r="O32">
            <v>0</v>
          </cell>
          <cell r="P32">
            <v>8</v>
          </cell>
          <cell r="Q32">
            <v>3</v>
          </cell>
        </row>
        <row r="33">
          <cell r="B33">
            <v>14</v>
          </cell>
          <cell r="C33" t="str">
            <v>Transformers</v>
          </cell>
          <cell r="D33" t="str">
            <v>Aged Transformers</v>
          </cell>
          <cell r="E33" t="str">
            <v>Other</v>
          </cell>
          <cell r="F33" t="str">
            <v>Apply the Aged Transformer model to all transformers to prioritise at risk transformers for replacement or refurbishment</v>
          </cell>
          <cell r="G33" t="str">
            <v>O</v>
          </cell>
          <cell r="H33" t="str">
            <v>I</v>
          </cell>
          <cell r="I33">
            <v>2003</v>
          </cell>
          <cell r="J33" t="str">
            <v>Asset Managers</v>
          </cell>
          <cell r="K33">
            <v>38504</v>
          </cell>
          <cell r="M33">
            <v>0</v>
          </cell>
          <cell r="N33">
            <v>0</v>
          </cell>
          <cell r="O33">
            <v>0</v>
          </cell>
          <cell r="P33">
            <v>8</v>
          </cell>
          <cell r="Q33">
            <v>3</v>
          </cell>
        </row>
        <row r="34">
          <cell r="B34">
            <v>15</v>
          </cell>
          <cell r="C34" t="str">
            <v>Transformers</v>
          </cell>
          <cell r="D34" t="str">
            <v>Operational Recommendations</v>
          </cell>
          <cell r="E34" t="str">
            <v>Other</v>
          </cell>
          <cell r="F34" t="str">
            <v>Implement operating procedures to minimise risk of loss of supply when taking tapchangers out of service by taking transformers to new tap before switching</v>
          </cell>
          <cell r="G34" t="str">
            <v>O</v>
          </cell>
          <cell r="H34" t="str">
            <v>I</v>
          </cell>
          <cell r="I34">
            <v>2003</v>
          </cell>
          <cell r="J34" t="str">
            <v>SSE</v>
          </cell>
          <cell r="K34">
            <v>38322</v>
          </cell>
          <cell r="M34">
            <v>2</v>
          </cell>
          <cell r="N34">
            <v>2</v>
          </cell>
          <cell r="O34">
            <v>10</v>
          </cell>
          <cell r="P34">
            <v>8</v>
          </cell>
          <cell r="Q34">
            <v>3</v>
          </cell>
        </row>
        <row r="35">
          <cell r="B35">
            <v>16</v>
          </cell>
          <cell r="C35" t="str">
            <v>Circuit Breakers</v>
          </cell>
          <cell r="D35" t="str">
            <v>AEI GA 11 W8 CBs</v>
          </cell>
          <cell r="E35" t="str">
            <v>Replacement</v>
          </cell>
          <cell r="F35" t="str">
            <v>Replace all of this type</v>
          </cell>
          <cell r="G35" t="str">
            <v>C</v>
          </cell>
          <cell r="H35" t="str">
            <v>R</v>
          </cell>
          <cell r="I35">
            <v>1995</v>
          </cell>
          <cell r="J35" t="str">
            <v>Asset Managers</v>
          </cell>
          <cell r="K35" t="str">
            <v>June, 2008</v>
          </cell>
          <cell r="L35" t="str">
            <v>Strategy shouldn't identify rate of change</v>
          </cell>
          <cell r="M35">
            <v>8</v>
          </cell>
          <cell r="N35">
            <v>0</v>
          </cell>
          <cell r="O35">
            <v>10</v>
          </cell>
          <cell r="P35">
            <v>10</v>
          </cell>
          <cell r="Q35">
            <v>2</v>
          </cell>
        </row>
        <row r="36">
          <cell r="B36">
            <v>17</v>
          </cell>
          <cell r="C36" t="str">
            <v>Circuit Breakers</v>
          </cell>
          <cell r="D36" t="str">
            <v>132 kV (OBR30) Reyrolle CBs</v>
          </cell>
          <cell r="E36" t="str">
            <v>Replacement</v>
          </cell>
          <cell r="F36" t="str">
            <v>Replace all of this type</v>
          </cell>
          <cell r="G36" t="str">
            <v>C</v>
          </cell>
          <cell r="H36" t="str">
            <v>R</v>
          </cell>
          <cell r="I36">
            <v>1995</v>
          </cell>
          <cell r="J36" t="str">
            <v>Asset Managers</v>
          </cell>
          <cell r="K36" t="str">
            <v>June, 2004</v>
          </cell>
          <cell r="M36">
            <v>5</v>
          </cell>
          <cell r="N36">
            <v>0</v>
          </cell>
          <cell r="O36">
            <v>10</v>
          </cell>
          <cell r="P36">
            <v>10</v>
          </cell>
          <cell r="Q36">
            <v>3</v>
          </cell>
        </row>
        <row r="37">
          <cell r="B37">
            <v>18</v>
          </cell>
          <cell r="C37" t="str">
            <v>Circuit Breakers</v>
          </cell>
          <cell r="D37" t="str">
            <v>132 kV AEG WM5077</v>
          </cell>
          <cell r="E37" t="str">
            <v>Replacement</v>
          </cell>
          <cell r="F37" t="str">
            <v>Replace all of this type</v>
          </cell>
          <cell r="G37" t="str">
            <v>C</v>
          </cell>
          <cell r="H37" t="str">
            <v>R</v>
          </cell>
          <cell r="I37">
            <v>1995</v>
          </cell>
          <cell r="J37" t="str">
            <v>Asset Managers</v>
          </cell>
          <cell r="K37" t="str">
            <v>June, 2005</v>
          </cell>
          <cell r="M37">
            <v>0</v>
          </cell>
          <cell r="N37">
            <v>0</v>
          </cell>
          <cell r="O37">
            <v>8</v>
          </cell>
          <cell r="P37">
            <v>8</v>
          </cell>
          <cell r="Q37">
            <v>3</v>
          </cell>
        </row>
        <row r="38">
          <cell r="B38">
            <v>19</v>
          </cell>
          <cell r="C38" t="str">
            <v>Circuit Breakers</v>
          </cell>
          <cell r="D38" t="str">
            <v>66kV Oerlikon TOF60.6</v>
          </cell>
          <cell r="E38" t="str">
            <v>Replacement</v>
          </cell>
          <cell r="F38" t="str">
            <v>Replace all of this type</v>
          </cell>
          <cell r="G38" t="str">
            <v>C</v>
          </cell>
          <cell r="H38" t="str">
            <v>R</v>
          </cell>
          <cell r="I38">
            <v>1995</v>
          </cell>
          <cell r="J38" t="str">
            <v>Asset Managers</v>
          </cell>
          <cell r="K38">
            <v>38139</v>
          </cell>
          <cell r="M38">
            <v>0</v>
          </cell>
          <cell r="N38">
            <v>0</v>
          </cell>
          <cell r="O38">
            <v>8</v>
          </cell>
          <cell r="P38">
            <v>8</v>
          </cell>
          <cell r="Q38">
            <v>3</v>
          </cell>
        </row>
        <row r="39">
          <cell r="B39">
            <v>20</v>
          </cell>
          <cell r="C39" t="str">
            <v>Circuit Breakers</v>
          </cell>
          <cell r="D39" t="str">
            <v xml:space="preserve">33kV Westinghouse GC </v>
          </cell>
          <cell r="E39" t="str">
            <v>Replacement</v>
          </cell>
          <cell r="F39" t="str">
            <v>Replace if no DDF Point</v>
          </cell>
          <cell r="G39" t="str">
            <v>C</v>
          </cell>
          <cell r="H39" t="str">
            <v>R</v>
          </cell>
          <cell r="I39">
            <v>2001</v>
          </cell>
          <cell r="J39" t="str">
            <v>Asset Managers</v>
          </cell>
          <cell r="K39">
            <v>38504</v>
          </cell>
          <cell r="L39" t="str">
            <v>No completion date</v>
          </cell>
          <cell r="M39">
            <v>8</v>
          </cell>
          <cell r="N39">
            <v>2</v>
          </cell>
          <cell r="O39">
            <v>8</v>
          </cell>
          <cell r="P39">
            <v>5</v>
          </cell>
          <cell r="Q39">
            <v>2</v>
          </cell>
        </row>
        <row r="40">
          <cell r="B40">
            <v>20.100000000000001</v>
          </cell>
          <cell r="C40" t="str">
            <v>Circuit Breakers</v>
          </cell>
          <cell r="D40" t="str">
            <v xml:space="preserve">33kV Westinghouse GC </v>
          </cell>
          <cell r="E40" t="str">
            <v>Replacement</v>
          </cell>
          <cell r="F40" t="str">
            <v>Replace all of this type</v>
          </cell>
          <cell r="G40" t="str">
            <v>C</v>
          </cell>
          <cell r="H40" t="str">
            <v>R</v>
          </cell>
          <cell r="I40">
            <v>2004</v>
          </cell>
          <cell r="J40" t="str">
            <v>Asset Managers</v>
          </cell>
          <cell r="K40" t="str">
            <v>June, 2007</v>
          </cell>
          <cell r="M40">
            <v>5</v>
          </cell>
          <cell r="N40">
            <v>2</v>
          </cell>
          <cell r="O40">
            <v>8</v>
          </cell>
          <cell r="P40">
            <v>5</v>
          </cell>
          <cell r="Q40">
            <v>2</v>
          </cell>
        </row>
        <row r="41">
          <cell r="B41">
            <v>21</v>
          </cell>
          <cell r="C41" t="str">
            <v>Circuit Breakers</v>
          </cell>
          <cell r="D41" t="str">
            <v>22kv Sace</v>
          </cell>
          <cell r="E41" t="str">
            <v>Replacement</v>
          </cell>
          <cell r="F41" t="str">
            <v>Replace all of this type</v>
          </cell>
          <cell r="G41" t="str">
            <v>C</v>
          </cell>
          <cell r="H41" t="str">
            <v>R</v>
          </cell>
          <cell r="I41">
            <v>1998</v>
          </cell>
          <cell r="J41" t="str">
            <v>Asset Managers</v>
          </cell>
          <cell r="K41" t="str">
            <v>June, 2005</v>
          </cell>
          <cell r="M41">
            <v>0</v>
          </cell>
          <cell r="N41">
            <v>0</v>
          </cell>
          <cell r="O41">
            <v>8</v>
          </cell>
          <cell r="P41">
            <v>8</v>
          </cell>
          <cell r="Q41">
            <v>3</v>
          </cell>
        </row>
        <row r="42">
          <cell r="B42">
            <v>22</v>
          </cell>
          <cell r="C42" t="str">
            <v>Circuit Breakers</v>
          </cell>
          <cell r="D42" t="str">
            <v>132kV Galileo OCERD 150</v>
          </cell>
          <cell r="E42" t="str">
            <v>Replacement</v>
          </cell>
          <cell r="F42" t="str">
            <v>Replace all of this type</v>
          </cell>
          <cell r="G42" t="str">
            <v>C</v>
          </cell>
          <cell r="H42" t="str">
            <v>R</v>
          </cell>
          <cell r="I42">
            <v>1998</v>
          </cell>
          <cell r="J42" t="str">
            <v>Asset Managers</v>
          </cell>
          <cell r="K42" t="str">
            <v>June, 2005</v>
          </cell>
          <cell r="M42">
            <v>0</v>
          </cell>
          <cell r="N42">
            <v>10</v>
          </cell>
          <cell r="O42">
            <v>5</v>
          </cell>
          <cell r="P42">
            <v>5</v>
          </cell>
          <cell r="Q42">
            <v>3</v>
          </cell>
        </row>
        <row r="43">
          <cell r="B43">
            <v>23</v>
          </cell>
          <cell r="C43" t="str">
            <v>Circuit Breakers</v>
          </cell>
          <cell r="D43" t="str">
            <v>Oerlikon FS13C3.1 &amp; FR</v>
          </cell>
          <cell r="E43" t="str">
            <v>Replacement</v>
          </cell>
          <cell r="F43" t="str">
            <v>Replace all of this type</v>
          </cell>
          <cell r="G43" t="str">
            <v>C</v>
          </cell>
          <cell r="H43" t="str">
            <v>R</v>
          </cell>
          <cell r="I43">
            <v>1995</v>
          </cell>
          <cell r="J43" t="str">
            <v>Asset Managers</v>
          </cell>
          <cell r="K43" t="str">
            <v>June, 2005</v>
          </cell>
          <cell r="M43">
            <v>0</v>
          </cell>
          <cell r="N43">
            <v>0</v>
          </cell>
          <cell r="O43">
            <v>8</v>
          </cell>
          <cell r="P43">
            <v>8</v>
          </cell>
          <cell r="Q43">
            <v>3</v>
          </cell>
        </row>
        <row r="44">
          <cell r="B44">
            <v>24</v>
          </cell>
          <cell r="C44" t="str">
            <v>Circuit Breakers</v>
          </cell>
          <cell r="D44" t="str">
            <v xml:space="preserve">BTH 66kV </v>
          </cell>
          <cell r="E44" t="str">
            <v>Replacement</v>
          </cell>
          <cell r="F44" t="str">
            <v>Replace all of this type</v>
          </cell>
          <cell r="G44" t="str">
            <v>C</v>
          </cell>
          <cell r="H44" t="str">
            <v>R</v>
          </cell>
          <cell r="I44">
            <v>2000</v>
          </cell>
          <cell r="J44" t="str">
            <v>Asset Managers</v>
          </cell>
          <cell r="K44" t="str">
            <v>June, 2005</v>
          </cell>
          <cell r="M44">
            <v>5</v>
          </cell>
          <cell r="N44">
            <v>2</v>
          </cell>
          <cell r="O44">
            <v>8</v>
          </cell>
          <cell r="P44">
            <v>5</v>
          </cell>
          <cell r="Q44">
            <v>3</v>
          </cell>
        </row>
        <row r="45">
          <cell r="B45">
            <v>25</v>
          </cell>
          <cell r="C45" t="str">
            <v>Circuit Breakers</v>
          </cell>
          <cell r="D45" t="str">
            <v>Reyrolle 132kV OS</v>
          </cell>
          <cell r="E45" t="str">
            <v>Replacement</v>
          </cell>
          <cell r="F45" t="str">
            <v>Replace all of this type</v>
          </cell>
          <cell r="G45" t="str">
            <v>C</v>
          </cell>
          <cell r="H45" t="str">
            <v>R</v>
          </cell>
          <cell r="I45">
            <v>2000</v>
          </cell>
          <cell r="J45" t="str">
            <v>Asset Managers</v>
          </cell>
          <cell r="K45" t="str">
            <v>June,2005</v>
          </cell>
          <cell r="M45">
            <v>0</v>
          </cell>
          <cell r="N45">
            <v>0</v>
          </cell>
          <cell r="O45">
            <v>8</v>
          </cell>
          <cell r="P45">
            <v>8</v>
          </cell>
          <cell r="Q45">
            <v>2</v>
          </cell>
        </row>
        <row r="46">
          <cell r="B46">
            <v>26</v>
          </cell>
          <cell r="C46" t="str">
            <v>Circuit Breakers</v>
          </cell>
          <cell r="D46" t="str">
            <v>ASEA 132kV HKEY</v>
          </cell>
          <cell r="E46" t="str">
            <v>Replacement</v>
          </cell>
          <cell r="F46" t="str">
            <v>Replace all of this type</v>
          </cell>
          <cell r="G46" t="str">
            <v>C</v>
          </cell>
          <cell r="H46" t="str">
            <v>R</v>
          </cell>
          <cell r="I46">
            <v>2000</v>
          </cell>
          <cell r="J46" t="str">
            <v>Asset Managers</v>
          </cell>
          <cell r="K46" t="str">
            <v>June, 2011</v>
          </cell>
          <cell r="M46">
            <v>0</v>
          </cell>
          <cell r="N46">
            <v>0</v>
          </cell>
          <cell r="O46">
            <v>8</v>
          </cell>
          <cell r="P46">
            <v>8</v>
          </cell>
          <cell r="Q46">
            <v>2</v>
          </cell>
        </row>
        <row r="47">
          <cell r="B47">
            <v>27</v>
          </cell>
          <cell r="C47" t="str">
            <v>Circuit Breakers</v>
          </cell>
          <cell r="D47" t="str">
            <v>ASEA 66kV HKEY</v>
          </cell>
          <cell r="E47" t="str">
            <v>Replacement</v>
          </cell>
          <cell r="F47" t="str">
            <v>Replace all of this type</v>
          </cell>
          <cell r="G47" t="str">
            <v>C</v>
          </cell>
          <cell r="H47" t="str">
            <v>R</v>
          </cell>
          <cell r="I47">
            <v>2000</v>
          </cell>
          <cell r="J47" t="str">
            <v>Asset Managers</v>
          </cell>
          <cell r="K47" t="str">
            <v>June, 2007</v>
          </cell>
          <cell r="M47">
            <v>0</v>
          </cell>
          <cell r="N47">
            <v>0</v>
          </cell>
          <cell r="O47">
            <v>8</v>
          </cell>
          <cell r="P47">
            <v>8</v>
          </cell>
          <cell r="Q47">
            <v>1</v>
          </cell>
        </row>
        <row r="48">
          <cell r="B48">
            <v>28</v>
          </cell>
          <cell r="C48" t="str">
            <v>Circuit Breakers</v>
          </cell>
          <cell r="D48" t="str">
            <v>Brown Boveri 66kV ELF</v>
          </cell>
          <cell r="E48" t="str">
            <v>Replacement</v>
          </cell>
          <cell r="F48" t="str">
            <v>Replace all of this type</v>
          </cell>
          <cell r="G48" t="str">
            <v>C</v>
          </cell>
          <cell r="H48" t="str">
            <v>R</v>
          </cell>
          <cell r="I48">
            <v>2000</v>
          </cell>
          <cell r="J48" t="str">
            <v>Asset Managers</v>
          </cell>
          <cell r="K48" t="str">
            <v>June, 2013</v>
          </cell>
          <cell r="M48">
            <v>0</v>
          </cell>
          <cell r="N48">
            <v>0</v>
          </cell>
          <cell r="O48">
            <v>8</v>
          </cell>
          <cell r="P48">
            <v>8</v>
          </cell>
          <cell r="Q48">
            <v>3</v>
          </cell>
        </row>
        <row r="49">
          <cell r="B49">
            <v>29</v>
          </cell>
          <cell r="C49" t="str">
            <v>Circuit Breakers</v>
          </cell>
          <cell r="D49" t="str">
            <v>SF6 CBs</v>
          </cell>
          <cell r="E49" t="str">
            <v>Other</v>
          </cell>
          <cell r="F49" t="str">
            <v>Inspection of Nominated CBs</v>
          </cell>
          <cell r="G49" t="str">
            <v>O</v>
          </cell>
          <cell r="H49" t="str">
            <v>I</v>
          </cell>
          <cell r="I49">
            <v>2000</v>
          </cell>
          <cell r="J49" t="str">
            <v>SSE</v>
          </cell>
          <cell r="K49" t="str">
            <v>Recurrent Each April</v>
          </cell>
          <cell r="M49">
            <v>0</v>
          </cell>
          <cell r="N49">
            <v>0</v>
          </cell>
          <cell r="O49">
            <v>8</v>
          </cell>
          <cell r="P49">
            <v>0</v>
          </cell>
          <cell r="Q49">
            <v>3</v>
          </cell>
        </row>
        <row r="50">
          <cell r="B50">
            <v>30</v>
          </cell>
          <cell r="C50" t="str">
            <v>Circuit Breakers</v>
          </cell>
          <cell r="D50" t="str">
            <v>AEI 33kV Bulk Oil</v>
          </cell>
          <cell r="E50" t="str">
            <v>Replacement</v>
          </cell>
          <cell r="F50" t="str">
            <v>Replace all of this type</v>
          </cell>
          <cell r="G50" t="str">
            <v>C</v>
          </cell>
          <cell r="H50" t="str">
            <v>R</v>
          </cell>
          <cell r="I50">
            <v>2001</v>
          </cell>
          <cell r="J50" t="str">
            <v>Asset Managers</v>
          </cell>
          <cell r="K50">
            <v>39417</v>
          </cell>
          <cell r="M50">
            <v>5</v>
          </cell>
          <cell r="N50">
            <v>2</v>
          </cell>
          <cell r="O50">
            <v>8</v>
          </cell>
          <cell r="P50">
            <v>5</v>
          </cell>
          <cell r="Q50">
            <v>2</v>
          </cell>
        </row>
        <row r="51">
          <cell r="B51">
            <v>31</v>
          </cell>
          <cell r="C51" t="str">
            <v>Circuit Breakers</v>
          </cell>
          <cell r="D51" t="str">
            <v>ABB 132kV HLD</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cell r="Q51">
            <v>1</v>
          </cell>
        </row>
        <row r="52">
          <cell r="B52">
            <v>32</v>
          </cell>
          <cell r="C52" t="str">
            <v>Circuit Breakers</v>
          </cell>
          <cell r="D52" t="str">
            <v>DELLE 66kV HPGE</v>
          </cell>
          <cell r="E52" t="str">
            <v>Replacement</v>
          </cell>
          <cell r="F52" t="str">
            <v>Replace all of this type</v>
          </cell>
          <cell r="G52" t="str">
            <v>C</v>
          </cell>
          <cell r="H52" t="str">
            <v>R</v>
          </cell>
          <cell r="I52">
            <v>2004</v>
          </cell>
          <cell r="J52" t="str">
            <v>Asset Managers</v>
          </cell>
          <cell r="K52">
            <v>42887</v>
          </cell>
          <cell r="M52">
            <v>0</v>
          </cell>
          <cell r="N52">
            <v>0</v>
          </cell>
          <cell r="O52">
            <v>8</v>
          </cell>
          <cell r="P52">
            <v>8</v>
          </cell>
          <cell r="Q52">
            <v>1</v>
          </cell>
        </row>
        <row r="53">
          <cell r="B53">
            <v>33</v>
          </cell>
          <cell r="C53" t="str">
            <v>Circuit Breakers</v>
          </cell>
          <cell r="D53" t="str">
            <v>Merlin Gerin FA1</v>
          </cell>
          <cell r="E53" t="str">
            <v>Replacement</v>
          </cell>
          <cell r="F53" t="str">
            <v>Assess for Replacement Strategy</v>
          </cell>
          <cell r="G53" t="str">
            <v>O</v>
          </cell>
          <cell r="H53" t="str">
            <v>I</v>
          </cell>
          <cell r="I53">
            <v>2002</v>
          </cell>
          <cell r="J53" t="str">
            <v>SSE</v>
          </cell>
          <cell r="K53">
            <v>39052</v>
          </cell>
          <cell r="M53">
            <v>0</v>
          </cell>
          <cell r="N53">
            <v>0</v>
          </cell>
          <cell r="O53">
            <v>8</v>
          </cell>
          <cell r="P53">
            <v>8</v>
          </cell>
          <cell r="Q53">
            <v>3</v>
          </cell>
        </row>
        <row r="54">
          <cell r="B54">
            <v>34</v>
          </cell>
          <cell r="C54" t="str">
            <v>Circuit Breakers</v>
          </cell>
          <cell r="D54" t="str">
            <v>Merlin Gerin FA2</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cell r="Q54">
            <v>3</v>
          </cell>
        </row>
        <row r="55">
          <cell r="B55">
            <v>35</v>
          </cell>
          <cell r="C55" t="str">
            <v>Circuit Breakers</v>
          </cell>
          <cell r="D55" t="str">
            <v>Merlin Gerin FA4</v>
          </cell>
          <cell r="E55" t="str">
            <v>Replacement</v>
          </cell>
          <cell r="F55" t="str">
            <v>Assess for Replacement Strategy</v>
          </cell>
          <cell r="G55" t="str">
            <v>O</v>
          </cell>
          <cell r="H55" t="str">
            <v>I</v>
          </cell>
          <cell r="I55">
            <v>2002</v>
          </cell>
          <cell r="J55" t="str">
            <v>SSE</v>
          </cell>
          <cell r="K55">
            <v>38687</v>
          </cell>
          <cell r="M55">
            <v>0</v>
          </cell>
          <cell r="N55">
            <v>0</v>
          </cell>
          <cell r="O55">
            <v>8</v>
          </cell>
          <cell r="P55">
            <v>8</v>
          </cell>
          <cell r="Q55">
            <v>3</v>
          </cell>
        </row>
        <row r="56">
          <cell r="B56">
            <v>36</v>
          </cell>
          <cell r="C56" t="str">
            <v>Circuit Breakers</v>
          </cell>
          <cell r="D56" t="str">
            <v>Merlin Gerin PFA</v>
          </cell>
          <cell r="E56" t="str">
            <v>Replacement</v>
          </cell>
          <cell r="F56" t="str">
            <v>Assess for Replacement Strategy</v>
          </cell>
          <cell r="G56" t="str">
            <v>O</v>
          </cell>
          <cell r="H56" t="str">
            <v>I</v>
          </cell>
          <cell r="I56">
            <v>2002</v>
          </cell>
          <cell r="J56" t="str">
            <v>SSE</v>
          </cell>
          <cell r="K56">
            <v>39052</v>
          </cell>
          <cell r="M56">
            <v>0</v>
          </cell>
          <cell r="N56">
            <v>0</v>
          </cell>
          <cell r="O56">
            <v>8</v>
          </cell>
          <cell r="P56">
            <v>8</v>
          </cell>
          <cell r="Q56">
            <v>3</v>
          </cell>
        </row>
        <row r="57">
          <cell r="B57">
            <v>37</v>
          </cell>
          <cell r="C57" t="str">
            <v>Circuit Breakers</v>
          </cell>
          <cell r="D57" t="str">
            <v>330kv Sprecher HPF515Q6</v>
          </cell>
          <cell r="E57" t="str">
            <v>Replacement</v>
          </cell>
          <cell r="F57" t="str">
            <v>Assess for Replacement Strategy</v>
          </cell>
          <cell r="G57" t="str">
            <v>O</v>
          </cell>
          <cell r="H57" t="str">
            <v>I</v>
          </cell>
          <cell r="I57">
            <v>2002</v>
          </cell>
          <cell r="J57" t="str">
            <v>SSE</v>
          </cell>
          <cell r="K57">
            <v>38687</v>
          </cell>
          <cell r="M57">
            <v>0</v>
          </cell>
          <cell r="N57">
            <v>0</v>
          </cell>
          <cell r="O57">
            <v>8</v>
          </cell>
          <cell r="P57">
            <v>8</v>
          </cell>
          <cell r="Q57">
            <v>3</v>
          </cell>
        </row>
        <row r="58">
          <cell r="B58">
            <v>38</v>
          </cell>
          <cell r="C58" t="str">
            <v>Instrument Transformers</v>
          </cell>
          <cell r="D58" t="str">
            <v>Its that cannot be sampled</v>
          </cell>
          <cell r="E58" t="str">
            <v>Replacement</v>
          </cell>
          <cell r="F58" t="str">
            <v>Replace all instrument transformers that cannot be sampled to meet the requirements of the maintenance policy</v>
          </cell>
          <cell r="G58" t="str">
            <v>C</v>
          </cell>
          <cell r="H58" t="str">
            <v>R</v>
          </cell>
          <cell r="I58">
            <v>1994</v>
          </cell>
          <cell r="J58" t="str">
            <v>Asset Managers</v>
          </cell>
          <cell r="K58" t="str">
            <v xml:space="preserve"> dec2008</v>
          </cell>
          <cell r="M58">
            <v>8</v>
          </cell>
          <cell r="N58">
            <v>5</v>
          </cell>
          <cell r="O58">
            <v>8</v>
          </cell>
          <cell r="P58">
            <v>5</v>
          </cell>
          <cell r="Q58">
            <v>3</v>
          </cell>
        </row>
        <row r="59">
          <cell r="B59">
            <v>39</v>
          </cell>
          <cell r="C59" t="str">
            <v>Instrument Transformers</v>
          </cell>
          <cell r="D59" t="str">
            <v>High DGA ITs - 220kV and above</v>
          </cell>
          <cell r="E59" t="str">
            <v>Replacement</v>
          </cell>
          <cell r="F59" t="str">
            <v>Assess and Replace as required</v>
          </cell>
          <cell r="G59" t="str">
            <v>C</v>
          </cell>
          <cell r="H59" t="str">
            <v>C</v>
          </cell>
          <cell r="I59">
            <v>1994</v>
          </cell>
          <cell r="J59" t="str">
            <v>Asset Managers</v>
          </cell>
          <cell r="K59" t="str">
            <v>Recurrent</v>
          </cell>
          <cell r="M59">
            <v>10</v>
          </cell>
          <cell r="N59">
            <v>5</v>
          </cell>
          <cell r="O59">
            <v>8</v>
          </cell>
          <cell r="P59">
            <v>5</v>
          </cell>
          <cell r="Q59" t="str">
            <v>1           (one business case for these strategies)</v>
          </cell>
        </row>
        <row r="60">
          <cell r="B60">
            <v>39</v>
          </cell>
          <cell r="C60" t="str">
            <v>Instrument Transformers</v>
          </cell>
          <cell r="D60" t="str">
            <v>High DGA ITs - 220kV and above</v>
          </cell>
          <cell r="E60" t="str">
            <v>Replacement</v>
          </cell>
          <cell r="F60" t="str">
            <v>Make budget provision for unidentified replacements based on historical replacement rates</v>
          </cell>
          <cell r="G60" t="str">
            <v>C</v>
          </cell>
          <cell r="H60" t="str">
            <v>C</v>
          </cell>
          <cell r="J60" t="str">
            <v>SSE</v>
          </cell>
          <cell r="K60" t="str">
            <v>Recurrent</v>
          </cell>
          <cell r="M60">
            <v>10</v>
          </cell>
          <cell r="N60">
            <v>5</v>
          </cell>
          <cell r="O60">
            <v>8</v>
          </cell>
          <cell r="P60">
            <v>5</v>
          </cell>
          <cell r="Q60" t="str">
            <v>2           (one business case for these strategies)</v>
          </cell>
        </row>
        <row r="61">
          <cell r="B61">
            <v>40</v>
          </cell>
          <cell r="C61" t="str">
            <v>Instrument Transformers</v>
          </cell>
          <cell r="D61" t="str">
            <v xml:space="preserve">High DGA ITs - 132kV </v>
          </cell>
          <cell r="E61" t="str">
            <v>Replacement</v>
          </cell>
          <cell r="F61" t="str">
            <v>Assess and Replace as required</v>
          </cell>
          <cell r="G61" t="str">
            <v>C</v>
          </cell>
          <cell r="H61" t="str">
            <v>C</v>
          </cell>
          <cell r="I61">
            <v>1994</v>
          </cell>
          <cell r="J61" t="str">
            <v>Asset Managers</v>
          </cell>
          <cell r="K61" t="str">
            <v>Recurrent</v>
          </cell>
          <cell r="M61">
            <v>10</v>
          </cell>
          <cell r="N61">
            <v>5</v>
          </cell>
          <cell r="O61">
            <v>8</v>
          </cell>
          <cell r="P61">
            <v>5</v>
          </cell>
          <cell r="Q61" t="str">
            <v>3           (one business case for these strategies)</v>
          </cell>
        </row>
        <row r="62">
          <cell r="B62">
            <v>40</v>
          </cell>
          <cell r="C62" t="str">
            <v>Instrument Transformers</v>
          </cell>
          <cell r="D62" t="str">
            <v xml:space="preserve">High DGA ITs - 132kV </v>
          </cell>
          <cell r="E62" t="str">
            <v>Replacement</v>
          </cell>
          <cell r="F62" t="str">
            <v>Make budget provision for unidentified replacements based on historical replacement rates</v>
          </cell>
          <cell r="G62" t="str">
            <v>C</v>
          </cell>
          <cell r="H62" t="str">
            <v>C</v>
          </cell>
          <cell r="J62" t="str">
            <v>SSE</v>
          </cell>
          <cell r="K62" t="str">
            <v>Recurrent</v>
          </cell>
          <cell r="M62">
            <v>10</v>
          </cell>
          <cell r="N62">
            <v>5</v>
          </cell>
          <cell r="O62">
            <v>8</v>
          </cell>
          <cell r="P62">
            <v>5</v>
          </cell>
          <cell r="Q62" t="str">
            <v>4           (one business case for these strategies)</v>
          </cell>
        </row>
        <row r="63">
          <cell r="B63">
            <v>41</v>
          </cell>
          <cell r="C63" t="str">
            <v>Instrument Transformers</v>
          </cell>
          <cell r="D63" t="str">
            <v>High DGA ITs - 66kV and below</v>
          </cell>
          <cell r="E63" t="str">
            <v>Replacement</v>
          </cell>
          <cell r="F63" t="str">
            <v>Assess and Replace as required</v>
          </cell>
          <cell r="G63" t="str">
            <v>C</v>
          </cell>
          <cell r="H63" t="str">
            <v>C</v>
          </cell>
          <cell r="I63">
            <v>1994</v>
          </cell>
          <cell r="J63" t="str">
            <v>Asset Managers</v>
          </cell>
          <cell r="K63" t="str">
            <v>Recurrent</v>
          </cell>
          <cell r="M63">
            <v>10</v>
          </cell>
          <cell r="N63">
            <v>5</v>
          </cell>
          <cell r="O63">
            <v>8</v>
          </cell>
          <cell r="P63">
            <v>5</v>
          </cell>
          <cell r="Q63" t="str">
            <v>5           (one business case for these strategies)</v>
          </cell>
        </row>
        <row r="64">
          <cell r="B64">
            <v>41</v>
          </cell>
          <cell r="C64" t="str">
            <v>Instrument Transformers</v>
          </cell>
          <cell r="D64" t="str">
            <v>High DGA ITs - 66kV and below</v>
          </cell>
          <cell r="E64" t="str">
            <v>Replacement</v>
          </cell>
          <cell r="F64" t="str">
            <v>Make budget provision for unidentified replacements based on historical replacement rates</v>
          </cell>
          <cell r="G64" t="str">
            <v>C</v>
          </cell>
          <cell r="H64" t="str">
            <v>C</v>
          </cell>
          <cell r="J64" t="str">
            <v>SSE</v>
          </cell>
          <cell r="K64" t="str">
            <v>Recurrent</v>
          </cell>
          <cell r="M64">
            <v>10</v>
          </cell>
          <cell r="N64">
            <v>5</v>
          </cell>
          <cell r="O64">
            <v>8</v>
          </cell>
          <cell r="P64">
            <v>5</v>
          </cell>
          <cell r="Q64" t="str">
            <v>6           (one business case for these strategies)</v>
          </cell>
        </row>
        <row r="65">
          <cell r="B65">
            <v>42</v>
          </cell>
          <cell r="C65" t="str">
            <v>Instrument Transformers</v>
          </cell>
          <cell r="D65" t="str">
            <v>Tyree Contract 2794 (with on-line monitoring)</v>
          </cell>
          <cell r="E65" t="str">
            <v>Other</v>
          </cell>
          <cell r="F65" t="str">
            <v>Assess effectiveness and reliability of OLM</v>
          </cell>
          <cell r="G65" t="str">
            <v>C</v>
          </cell>
          <cell r="H65" t="str">
            <v>I</v>
          </cell>
          <cell r="I65">
            <v>2000</v>
          </cell>
          <cell r="J65" t="str">
            <v>AM/Central, AM/Northern</v>
          </cell>
          <cell r="K65" t="str">
            <v>Recurrent</v>
          </cell>
          <cell r="M65">
            <v>8</v>
          </cell>
          <cell r="N65">
            <v>5</v>
          </cell>
          <cell r="O65">
            <v>8</v>
          </cell>
          <cell r="P65">
            <v>5</v>
          </cell>
          <cell r="Q65" t="str">
            <v>NB</v>
          </cell>
        </row>
        <row r="66">
          <cell r="B66">
            <v>42</v>
          </cell>
          <cell r="C66" t="str">
            <v>Instrument Transformers</v>
          </cell>
          <cell r="D66" t="str">
            <v>Tyree Contract 2794 (without on-line monitoring)</v>
          </cell>
          <cell r="E66" t="str">
            <v>Replacement</v>
          </cell>
          <cell r="F66" t="str">
            <v>Replace all of this type without on-line monitoring</v>
          </cell>
          <cell r="G66" t="str">
            <v>C</v>
          </cell>
          <cell r="H66" t="str">
            <v>R</v>
          </cell>
          <cell r="I66">
            <v>2000</v>
          </cell>
          <cell r="J66" t="str">
            <v>Asset Managers</v>
          </cell>
          <cell r="M66">
            <v>8</v>
          </cell>
          <cell r="N66">
            <v>5</v>
          </cell>
          <cell r="O66">
            <v>8</v>
          </cell>
          <cell r="P66">
            <v>5</v>
          </cell>
          <cell r="Q66" t="str">
            <v>NB</v>
          </cell>
        </row>
        <row r="67">
          <cell r="B67">
            <v>43</v>
          </cell>
          <cell r="C67" t="str">
            <v>Instrument Transformers</v>
          </cell>
          <cell r="D67" t="str">
            <v>Tyree Contract 3113 (without OLM)</v>
          </cell>
          <cell r="E67" t="str">
            <v>Other</v>
          </cell>
          <cell r="F67" t="str">
            <v>Carry out 6-monthly oil sampling</v>
          </cell>
          <cell r="G67" t="str">
            <v>C</v>
          </cell>
          <cell r="H67" t="str">
            <v>M</v>
          </cell>
          <cell r="I67">
            <v>2000</v>
          </cell>
          <cell r="J67" t="str">
            <v>Asset Managers</v>
          </cell>
          <cell r="K67" t="str">
            <v>Ongoing</v>
          </cell>
          <cell r="M67">
            <v>8</v>
          </cell>
          <cell r="N67">
            <v>5</v>
          </cell>
          <cell r="O67">
            <v>8</v>
          </cell>
          <cell r="P67">
            <v>5</v>
          </cell>
          <cell r="Q67" t="str">
            <v>NB</v>
          </cell>
        </row>
        <row r="68">
          <cell r="B68">
            <v>43</v>
          </cell>
          <cell r="C68" t="str">
            <v>Instrument Transformers</v>
          </cell>
          <cell r="D68" t="str">
            <v>Tyree Contract 3113 (without OLM)</v>
          </cell>
          <cell r="E68" t="str">
            <v>Replacement</v>
          </cell>
          <cell r="F68" t="str">
            <v>Replace</v>
          </cell>
          <cell r="G68" t="str">
            <v>C</v>
          </cell>
          <cell r="H68" t="str">
            <v>R</v>
          </cell>
          <cell r="I68">
            <v>2000</v>
          </cell>
          <cell r="J68" t="str">
            <v>Asset Managers</v>
          </cell>
          <cell r="K68">
            <v>38139</v>
          </cell>
          <cell r="M68">
            <v>8</v>
          </cell>
          <cell r="N68">
            <v>5</v>
          </cell>
          <cell r="O68">
            <v>8</v>
          </cell>
          <cell r="P68">
            <v>5</v>
          </cell>
          <cell r="Q68" t="str">
            <v>NB</v>
          </cell>
        </row>
        <row r="69">
          <cell r="B69">
            <v>43</v>
          </cell>
          <cell r="C69" t="str">
            <v>Instrument Transformers</v>
          </cell>
          <cell r="D69" t="str">
            <v>Tyree Contract 3113 (with OLM)</v>
          </cell>
          <cell r="E69" t="str">
            <v>Other</v>
          </cell>
          <cell r="F69" t="str">
            <v>Assess effectiveness and reliability of OLM</v>
          </cell>
          <cell r="G69" t="str">
            <v>C</v>
          </cell>
          <cell r="H69" t="str">
            <v>I</v>
          </cell>
          <cell r="I69">
            <v>2000</v>
          </cell>
          <cell r="J69" t="str">
            <v>AM/Central</v>
          </cell>
          <cell r="M69">
            <v>8</v>
          </cell>
          <cell r="N69">
            <v>5</v>
          </cell>
          <cell r="O69">
            <v>8</v>
          </cell>
          <cell r="P69">
            <v>5</v>
          </cell>
          <cell r="Q69" t="str">
            <v>NB</v>
          </cell>
        </row>
        <row r="70">
          <cell r="B70">
            <v>43</v>
          </cell>
          <cell r="C70" t="str">
            <v>Instrument Transformers</v>
          </cell>
          <cell r="D70" t="str">
            <v>Tyree Contract 3113 (with OLM)</v>
          </cell>
          <cell r="E70" t="str">
            <v>Other</v>
          </cell>
          <cell r="F70" t="str">
            <v>Annual DGA testing?</v>
          </cell>
          <cell r="G70" t="str">
            <v>C</v>
          </cell>
          <cell r="H70" t="str">
            <v>I</v>
          </cell>
          <cell r="I70">
            <v>2000</v>
          </cell>
          <cell r="J70" t="str">
            <v>AM/Central</v>
          </cell>
          <cell r="M70">
            <v>8</v>
          </cell>
          <cell r="N70">
            <v>5</v>
          </cell>
          <cell r="O70">
            <v>8</v>
          </cell>
          <cell r="P70">
            <v>5</v>
          </cell>
          <cell r="Q70" t="str">
            <v>NB</v>
          </cell>
        </row>
        <row r="71">
          <cell r="B71">
            <v>44</v>
          </cell>
          <cell r="C71" t="str">
            <v>Instrument Transformers</v>
          </cell>
          <cell r="D71" t="str">
            <v>Tyree Contract 2909 (without OLM)</v>
          </cell>
          <cell r="E71" t="str">
            <v>Other</v>
          </cell>
          <cell r="F71" t="str">
            <v>Assess effectiveness and reliability of OLM</v>
          </cell>
          <cell r="G71" t="str">
            <v>C</v>
          </cell>
          <cell r="M71">
            <v>8</v>
          </cell>
          <cell r="N71">
            <v>5</v>
          </cell>
          <cell r="O71">
            <v>8</v>
          </cell>
          <cell r="P71">
            <v>5</v>
          </cell>
          <cell r="Q71" t="str">
            <v>NB</v>
          </cell>
        </row>
        <row r="72">
          <cell r="B72">
            <v>44.1</v>
          </cell>
          <cell r="C72" t="str">
            <v>Instrument Transformers</v>
          </cell>
          <cell r="D72" t="str">
            <v>Tyree Contract 2909 (without OLM)</v>
          </cell>
          <cell r="E72" t="str">
            <v>Replacement</v>
          </cell>
          <cell r="F72" t="str">
            <v>Replace all of this type without on-line monitoring</v>
          </cell>
          <cell r="G72" t="str">
            <v>C</v>
          </cell>
          <cell r="H72" t="str">
            <v>R</v>
          </cell>
          <cell r="I72">
            <v>2001</v>
          </cell>
          <cell r="J72" t="str">
            <v>Asset Managers</v>
          </cell>
          <cell r="K72" t="str">
            <v>June, 2006</v>
          </cell>
          <cell r="M72">
            <v>8</v>
          </cell>
          <cell r="N72">
            <v>5</v>
          </cell>
          <cell r="O72">
            <v>8</v>
          </cell>
          <cell r="P72">
            <v>5</v>
          </cell>
          <cell r="Q72" t="str">
            <v>NB</v>
          </cell>
        </row>
        <row r="73">
          <cell r="B73">
            <v>45</v>
          </cell>
          <cell r="C73" t="str">
            <v>Instrument Transformers</v>
          </cell>
          <cell r="D73" t="str">
            <v>ASEA CUEA (X-mas Tree) CVT</v>
          </cell>
          <cell r="E73" t="str">
            <v>Replacement</v>
          </cell>
          <cell r="F73" t="str">
            <v>Replace all of this type</v>
          </cell>
          <cell r="G73" t="str">
            <v>C</v>
          </cell>
          <cell r="H73" t="str">
            <v>R</v>
          </cell>
          <cell r="I73">
            <v>1995</v>
          </cell>
          <cell r="J73" t="str">
            <v>Asset Managers</v>
          </cell>
          <cell r="K73">
            <v>38504</v>
          </cell>
          <cell r="M73">
            <v>8</v>
          </cell>
          <cell r="N73">
            <v>5</v>
          </cell>
          <cell r="O73">
            <v>8</v>
          </cell>
          <cell r="P73">
            <v>8</v>
          </cell>
          <cell r="Q73">
            <v>3</v>
          </cell>
        </row>
        <row r="74">
          <cell r="B74">
            <v>45</v>
          </cell>
          <cell r="C74" t="str">
            <v>Instrument Transformers</v>
          </cell>
          <cell r="D74" t="str">
            <v>Coupling Capacitors for X-mas Tress CVTs</v>
          </cell>
          <cell r="E74" t="str">
            <v>Replacement</v>
          </cell>
          <cell r="F74" t="str">
            <v>Replace all of this type</v>
          </cell>
          <cell r="G74" t="str">
            <v>C</v>
          </cell>
          <cell r="H74" t="str">
            <v>R</v>
          </cell>
          <cell r="I74">
            <v>1998</v>
          </cell>
          <cell r="J74" t="str">
            <v>Asset Managers</v>
          </cell>
          <cell r="K74" t="str">
            <v>June, 2005</v>
          </cell>
          <cell r="M74">
            <v>8</v>
          </cell>
          <cell r="N74">
            <v>5</v>
          </cell>
          <cell r="O74">
            <v>8</v>
          </cell>
          <cell r="P74">
            <v>8</v>
          </cell>
          <cell r="Q74">
            <v>3</v>
          </cell>
        </row>
        <row r="75">
          <cell r="B75">
            <v>46</v>
          </cell>
          <cell r="C75" t="str">
            <v>Instrument Transformers</v>
          </cell>
          <cell r="D75" t="str">
            <v>Under rated NUB CTs for in capacitor banks</v>
          </cell>
          <cell r="E75" t="str">
            <v>Replacement</v>
          </cell>
          <cell r="F75" t="str">
            <v>Replace with fully rated CT</v>
          </cell>
          <cell r="G75" t="str">
            <v>C</v>
          </cell>
          <cell r="H75" t="str">
            <v>R</v>
          </cell>
          <cell r="I75">
            <v>1995</v>
          </cell>
          <cell r="J75" t="str">
            <v>Asset Managers</v>
          </cell>
          <cell r="K75">
            <v>38504</v>
          </cell>
          <cell r="L75" t="str">
            <v>Not defined</v>
          </cell>
          <cell r="M75">
            <v>8</v>
          </cell>
          <cell r="N75">
            <v>2</v>
          </cell>
          <cell r="O75">
            <v>8</v>
          </cell>
          <cell r="P75">
            <v>0</v>
          </cell>
          <cell r="Q75">
            <v>3</v>
          </cell>
        </row>
        <row r="76">
          <cell r="B76">
            <v>47</v>
          </cell>
          <cell r="C76" t="str">
            <v>Other Equipment</v>
          </cell>
          <cell r="D76" t="str">
            <v>Provide alternate auxiliary supply to Avon SS</v>
          </cell>
          <cell r="E76" t="str">
            <v>Replacement</v>
          </cell>
          <cell r="F76" t="str">
            <v>Install power rated MVTs at Avon to Provide auxiliary supply</v>
          </cell>
          <cell r="G76" t="str">
            <v>C</v>
          </cell>
          <cell r="H76" t="str">
            <v>R</v>
          </cell>
          <cell r="I76">
            <v>2003</v>
          </cell>
          <cell r="J76" t="str">
            <v>AM/Central</v>
          </cell>
          <cell r="K76">
            <v>38504</v>
          </cell>
          <cell r="M76">
            <v>0</v>
          </cell>
          <cell r="N76">
            <v>0</v>
          </cell>
          <cell r="O76">
            <v>10</v>
          </cell>
          <cell r="P76">
            <v>8</v>
          </cell>
          <cell r="Q76" t="str">
            <v>CD</v>
          </cell>
        </row>
        <row r="77">
          <cell r="B77">
            <v>48</v>
          </cell>
          <cell r="C77" t="str">
            <v>Ancillary Systems</v>
          </cell>
          <cell r="D77" t="str">
            <v xml:space="preserve">VT Secondary Boxes </v>
          </cell>
          <cell r="E77" t="str">
            <v>Replacement</v>
          </cell>
          <cell r="F77" t="str">
            <v>Replace De-ion CBs</v>
          </cell>
          <cell r="G77" t="str">
            <v>M</v>
          </cell>
          <cell r="H77" t="str">
            <v>R</v>
          </cell>
          <cell r="I77">
            <v>2004</v>
          </cell>
          <cell r="J77" t="str">
            <v>Asset Managers</v>
          </cell>
          <cell r="K77">
            <v>38504</v>
          </cell>
          <cell r="M77">
            <v>0</v>
          </cell>
          <cell r="N77">
            <v>0</v>
          </cell>
          <cell r="O77">
            <v>5</v>
          </cell>
          <cell r="P77">
            <v>8</v>
          </cell>
          <cell r="Q77">
            <v>3</v>
          </cell>
        </row>
        <row r="78">
          <cell r="B78">
            <v>49</v>
          </cell>
          <cell r="C78" t="str">
            <v>Instrument Transformers</v>
          </cell>
          <cell r="D78" t="str">
            <v>Non-Standard CTs</v>
          </cell>
          <cell r="E78" t="str">
            <v>Replacement</v>
          </cell>
          <cell r="F78" t="str">
            <v>Where non-standard CTs are in service, replace if there is no reasonable contingency available</v>
          </cell>
          <cell r="G78" t="str">
            <v>C</v>
          </cell>
          <cell r="H78" t="str">
            <v>R</v>
          </cell>
          <cell r="I78">
            <v>1994</v>
          </cell>
          <cell r="J78" t="str">
            <v>Asset Managers</v>
          </cell>
          <cell r="K78">
            <v>38869</v>
          </cell>
          <cell r="L78" t="str">
            <v>Not defined, split</v>
          </cell>
          <cell r="M78">
            <v>0</v>
          </cell>
          <cell r="N78">
            <v>0</v>
          </cell>
          <cell r="O78">
            <v>8</v>
          </cell>
          <cell r="P78">
            <v>5</v>
          </cell>
          <cell r="Q78">
            <v>3</v>
          </cell>
        </row>
        <row r="79">
          <cell r="B79">
            <v>50</v>
          </cell>
          <cell r="C79" t="str">
            <v>DC Systems</v>
          </cell>
          <cell r="D79" t="str">
            <v>Substation Batteries - 50V</v>
          </cell>
          <cell r="E79" t="str">
            <v>Replacement</v>
          </cell>
          <cell r="F79" t="str">
            <v>Monitor and replace as required</v>
          </cell>
          <cell r="G79" t="str">
            <v>C</v>
          </cell>
          <cell r="H79" t="str">
            <v>C</v>
          </cell>
          <cell r="I79">
            <v>1994</v>
          </cell>
          <cell r="J79" t="str">
            <v>Asset Managers</v>
          </cell>
          <cell r="K79" t="str">
            <v>Recurrent</v>
          </cell>
          <cell r="M79">
            <v>0</v>
          </cell>
          <cell r="N79">
            <v>0</v>
          </cell>
          <cell r="O79">
            <v>10</v>
          </cell>
          <cell r="P79">
            <v>2</v>
          </cell>
          <cell r="Q79" t="str">
            <v>2 (one business case for these strategies</v>
          </cell>
        </row>
        <row r="80">
          <cell r="B80">
            <v>51</v>
          </cell>
          <cell r="C80" t="str">
            <v>DC Systems</v>
          </cell>
          <cell r="D80" t="str">
            <v>Substation Batteries - 110V</v>
          </cell>
          <cell r="E80" t="str">
            <v>Replacement</v>
          </cell>
          <cell r="F80" t="str">
            <v>Monitor and replace as required</v>
          </cell>
          <cell r="G80" t="str">
            <v>C</v>
          </cell>
          <cell r="H80" t="str">
            <v>C</v>
          </cell>
          <cell r="I80">
            <v>1994</v>
          </cell>
          <cell r="J80" t="str">
            <v>Asset Managers</v>
          </cell>
          <cell r="K80" t="str">
            <v>Recurrent</v>
          </cell>
          <cell r="M80">
            <v>0</v>
          </cell>
          <cell r="N80">
            <v>0</v>
          </cell>
          <cell r="O80">
            <v>8</v>
          </cell>
          <cell r="P80">
            <v>2</v>
          </cell>
        </row>
        <row r="81">
          <cell r="B81">
            <v>52</v>
          </cell>
          <cell r="C81" t="str">
            <v>DC Systems</v>
          </cell>
          <cell r="D81" t="str">
            <v>Substation Batteries - 240V</v>
          </cell>
          <cell r="E81" t="str">
            <v>Replacement</v>
          </cell>
          <cell r="F81" t="str">
            <v>Monitor and replace as required</v>
          </cell>
          <cell r="G81" t="str">
            <v>C</v>
          </cell>
          <cell r="H81" t="str">
            <v>C</v>
          </cell>
          <cell r="J81" t="str">
            <v>Asset Managers</v>
          </cell>
          <cell r="K81" t="str">
            <v>Recurrent</v>
          </cell>
          <cell r="M81">
            <v>0</v>
          </cell>
          <cell r="N81">
            <v>0</v>
          </cell>
          <cell r="O81">
            <v>8</v>
          </cell>
          <cell r="P81">
            <v>2</v>
          </cell>
        </row>
        <row r="82">
          <cell r="B82">
            <v>53</v>
          </cell>
          <cell r="C82" t="str">
            <v>DC Systems</v>
          </cell>
          <cell r="D82" t="str">
            <v>Substation Battery chargers - 50V</v>
          </cell>
          <cell r="E82" t="str">
            <v>Replacement</v>
          </cell>
          <cell r="F82" t="str">
            <v>Monitor and replace as required</v>
          </cell>
          <cell r="G82" t="str">
            <v>C</v>
          </cell>
          <cell r="H82" t="str">
            <v>C</v>
          </cell>
          <cell r="I82">
            <v>1998</v>
          </cell>
          <cell r="J82" t="str">
            <v>Asset Managers</v>
          </cell>
          <cell r="K82" t="str">
            <v>Recurrent</v>
          </cell>
          <cell r="M82">
            <v>0</v>
          </cell>
          <cell r="N82">
            <v>0</v>
          </cell>
          <cell r="O82">
            <v>8</v>
          </cell>
          <cell r="P82">
            <v>2</v>
          </cell>
          <cell r="Q82" t="str">
            <v>3 (one business case for these strategies</v>
          </cell>
        </row>
        <row r="83">
          <cell r="B83">
            <v>54</v>
          </cell>
          <cell r="C83" t="str">
            <v>DC Systems</v>
          </cell>
          <cell r="D83" t="str">
            <v>Substation Battery chargers - 110V</v>
          </cell>
          <cell r="E83" t="str">
            <v>Replacement</v>
          </cell>
          <cell r="F83" t="str">
            <v>Monitor and replace as required</v>
          </cell>
          <cell r="G83" t="str">
            <v>C</v>
          </cell>
          <cell r="H83" t="str">
            <v>C</v>
          </cell>
          <cell r="I83">
            <v>1998</v>
          </cell>
          <cell r="J83" t="str">
            <v>Asset Managers</v>
          </cell>
          <cell r="K83" t="str">
            <v>Recurrent</v>
          </cell>
          <cell r="M83">
            <v>0</v>
          </cell>
          <cell r="N83">
            <v>0</v>
          </cell>
          <cell r="O83">
            <v>8</v>
          </cell>
          <cell r="P83">
            <v>2</v>
          </cell>
        </row>
        <row r="84">
          <cell r="B84">
            <v>55</v>
          </cell>
          <cell r="C84" t="str">
            <v>DC Systems</v>
          </cell>
          <cell r="D84" t="str">
            <v>Substation Battery chargers - 240V</v>
          </cell>
          <cell r="E84" t="str">
            <v>Replacement</v>
          </cell>
          <cell r="F84" t="str">
            <v>Monitor and replace as required</v>
          </cell>
          <cell r="G84" t="str">
            <v>C</v>
          </cell>
          <cell r="H84" t="str">
            <v>C</v>
          </cell>
          <cell r="J84" t="str">
            <v>Asset Managers</v>
          </cell>
          <cell r="K84" t="str">
            <v>Recurrent</v>
          </cell>
          <cell r="M84">
            <v>0</v>
          </cell>
          <cell r="N84">
            <v>0</v>
          </cell>
          <cell r="O84">
            <v>8</v>
          </cell>
          <cell r="P84">
            <v>2</v>
          </cell>
        </row>
        <row r="85">
          <cell r="B85">
            <v>56</v>
          </cell>
          <cell r="C85" t="str">
            <v>Disconnectors and Earth Switches</v>
          </cell>
          <cell r="D85" t="str">
            <v>220kV and above</v>
          </cell>
          <cell r="E85" t="str">
            <v>Replacement</v>
          </cell>
          <cell r="F85" t="str">
            <v>Monitor and replace as required</v>
          </cell>
          <cell r="G85" t="str">
            <v>C</v>
          </cell>
          <cell r="H85" t="str">
            <v>C</v>
          </cell>
          <cell r="I85">
            <v>1997</v>
          </cell>
          <cell r="J85" t="str">
            <v>Asset Managers</v>
          </cell>
          <cell r="K85" t="str">
            <v>Recurrent</v>
          </cell>
          <cell r="M85">
            <v>5</v>
          </cell>
          <cell r="N85">
            <v>0</v>
          </cell>
          <cell r="O85">
            <v>10</v>
          </cell>
          <cell r="P85">
            <v>5</v>
          </cell>
          <cell r="Q85" t="str">
            <v>2i</v>
          </cell>
        </row>
        <row r="86">
          <cell r="B86">
            <v>57</v>
          </cell>
          <cell r="C86" t="str">
            <v>Disconnectors and Earth Switches</v>
          </cell>
          <cell r="D86" t="str">
            <v>132kV</v>
          </cell>
          <cell r="E86" t="str">
            <v>Replacement</v>
          </cell>
          <cell r="F86" t="str">
            <v>Monitor and replace as required</v>
          </cell>
          <cell r="G86" t="str">
            <v>C</v>
          </cell>
          <cell r="H86" t="str">
            <v>C</v>
          </cell>
          <cell r="I86">
            <v>1997</v>
          </cell>
          <cell r="J86" t="str">
            <v>Asset Managers</v>
          </cell>
          <cell r="K86" t="str">
            <v>Recurrent</v>
          </cell>
          <cell r="M86">
            <v>5</v>
          </cell>
          <cell r="N86">
            <v>0</v>
          </cell>
          <cell r="O86">
            <v>10</v>
          </cell>
          <cell r="P86">
            <v>5</v>
          </cell>
          <cell r="Q86" t="str">
            <v>3i</v>
          </cell>
        </row>
        <row r="87">
          <cell r="B87">
            <v>58</v>
          </cell>
          <cell r="C87" t="str">
            <v>Disconnectors and Earth Switches</v>
          </cell>
          <cell r="D87" t="str">
            <v>66kV and below</v>
          </cell>
          <cell r="E87" t="str">
            <v>Replacement</v>
          </cell>
          <cell r="F87" t="str">
            <v>Monitor and replace as required</v>
          </cell>
          <cell r="G87" t="str">
            <v>C</v>
          </cell>
          <cell r="H87" t="str">
            <v>C</v>
          </cell>
          <cell r="I87">
            <v>1997</v>
          </cell>
          <cell r="J87" t="str">
            <v>Asset Managers</v>
          </cell>
          <cell r="K87" t="str">
            <v>Recurrent</v>
          </cell>
          <cell r="M87">
            <v>5</v>
          </cell>
          <cell r="N87">
            <v>0</v>
          </cell>
          <cell r="O87">
            <v>10</v>
          </cell>
          <cell r="P87">
            <v>5</v>
          </cell>
          <cell r="Q87" t="str">
            <v>3i</v>
          </cell>
        </row>
        <row r="88">
          <cell r="B88">
            <v>59</v>
          </cell>
          <cell r="C88" t="str">
            <v>GIS</v>
          </cell>
          <cell r="D88" t="str">
            <v>Beaconsfield</v>
          </cell>
          <cell r="E88" t="str">
            <v>Other</v>
          </cell>
          <cell r="F88" t="str">
            <v>Review options beyond 2006</v>
          </cell>
          <cell r="G88" t="str">
            <v>O</v>
          </cell>
          <cell r="H88" t="str">
            <v>I</v>
          </cell>
          <cell r="I88">
            <v>2003</v>
          </cell>
          <cell r="J88" t="str">
            <v>M/AP</v>
          </cell>
          <cell r="K88">
            <v>38687</v>
          </cell>
          <cell r="M88">
            <v>0</v>
          </cell>
          <cell r="N88">
            <v>0</v>
          </cell>
          <cell r="O88">
            <v>8</v>
          </cell>
          <cell r="P88">
            <v>10</v>
          </cell>
          <cell r="Q88">
            <v>3</v>
          </cell>
        </row>
        <row r="89">
          <cell r="B89">
            <v>60</v>
          </cell>
          <cell r="C89" t="str">
            <v>GIS</v>
          </cell>
          <cell r="D89" t="str">
            <v>Beaconsfield</v>
          </cell>
          <cell r="E89" t="str">
            <v>Replacement</v>
          </cell>
          <cell r="F89" t="str">
            <v>Install conventional CB on No.1 Reactor</v>
          </cell>
          <cell r="G89" t="str">
            <v>C</v>
          </cell>
          <cell r="H89" t="str">
            <v>R</v>
          </cell>
          <cell r="I89">
            <v>2004</v>
          </cell>
          <cell r="J89" t="str">
            <v>AM/Central</v>
          </cell>
          <cell r="K89">
            <v>38504</v>
          </cell>
          <cell r="M89">
            <v>0</v>
          </cell>
          <cell r="N89">
            <v>2</v>
          </cell>
          <cell r="O89">
            <v>10</v>
          </cell>
          <cell r="P89">
            <v>10</v>
          </cell>
          <cell r="Q89">
            <v>3</v>
          </cell>
        </row>
        <row r="90">
          <cell r="B90">
            <v>61</v>
          </cell>
          <cell r="C90" t="str">
            <v>Environment</v>
          </cell>
          <cell r="D90" t="str">
            <v>PCB Disposal</v>
          </cell>
          <cell r="E90" t="str">
            <v>Replacement</v>
          </cell>
          <cell r="F90" t="str">
            <v>Remove all scheduled PCB contaminated from in-service equipment</v>
          </cell>
          <cell r="G90" t="str">
            <v>C</v>
          </cell>
          <cell r="H90" t="str">
            <v>R</v>
          </cell>
          <cell r="I90">
            <v>2003</v>
          </cell>
          <cell r="J90" t="str">
            <v>Asset Managers</v>
          </cell>
          <cell r="K90">
            <v>40179</v>
          </cell>
          <cell r="M90">
            <v>2</v>
          </cell>
          <cell r="N90">
            <v>10</v>
          </cell>
          <cell r="O90">
            <v>0</v>
          </cell>
          <cell r="P90">
            <v>8</v>
          </cell>
          <cell r="Q90">
            <v>2</v>
          </cell>
        </row>
        <row r="91">
          <cell r="B91">
            <v>62</v>
          </cell>
          <cell r="C91" t="str">
            <v>Surge Diverters</v>
          </cell>
          <cell r="D91" t="str">
            <v>Gapped Type (pre 1965) - 220kV and above</v>
          </cell>
          <cell r="E91" t="str">
            <v>Replacement</v>
          </cell>
          <cell r="F91" t="str">
            <v>Replace</v>
          </cell>
          <cell r="G91" t="str">
            <v>M</v>
          </cell>
          <cell r="H91" t="str">
            <v>R</v>
          </cell>
          <cell r="I91">
            <v>2000</v>
          </cell>
          <cell r="J91" t="str">
            <v>Asset Managers</v>
          </cell>
          <cell r="K91" t="str">
            <v>June, 2005</v>
          </cell>
          <cell r="M91">
            <v>8</v>
          </cell>
          <cell r="N91">
            <v>0</v>
          </cell>
          <cell r="O91">
            <v>8</v>
          </cell>
          <cell r="P91">
            <v>0</v>
          </cell>
          <cell r="Q91" t="str">
            <v>2 (one business case for these strategies)</v>
          </cell>
        </row>
        <row r="92">
          <cell r="B92">
            <v>63</v>
          </cell>
          <cell r="C92" t="str">
            <v>Surge Diverters</v>
          </cell>
          <cell r="D92" t="str">
            <v>Gapped Type (pre 1965) - 132kV</v>
          </cell>
          <cell r="E92" t="str">
            <v>Replacement</v>
          </cell>
          <cell r="F92" t="str">
            <v>Replace</v>
          </cell>
          <cell r="G92" t="str">
            <v>M</v>
          </cell>
          <cell r="H92" t="str">
            <v>R</v>
          </cell>
          <cell r="I92">
            <v>2000</v>
          </cell>
          <cell r="J92" t="str">
            <v>Asset Managers</v>
          </cell>
          <cell r="K92" t="str">
            <v>June, 2005</v>
          </cell>
          <cell r="M92">
            <v>8</v>
          </cell>
          <cell r="N92">
            <v>0</v>
          </cell>
          <cell r="O92">
            <v>8</v>
          </cell>
          <cell r="P92">
            <v>0</v>
          </cell>
        </row>
        <row r="93">
          <cell r="B93">
            <v>64</v>
          </cell>
          <cell r="C93" t="str">
            <v>Surge Diverters</v>
          </cell>
          <cell r="D93" t="str">
            <v>Gapped Type (pre 1965) - 66kV</v>
          </cell>
          <cell r="E93" t="str">
            <v>Replacement</v>
          </cell>
          <cell r="F93" t="str">
            <v>Replace</v>
          </cell>
          <cell r="G93" t="str">
            <v>M</v>
          </cell>
          <cell r="H93" t="str">
            <v>R</v>
          </cell>
          <cell r="I93">
            <v>2000</v>
          </cell>
          <cell r="J93" t="str">
            <v>Asset Managers</v>
          </cell>
          <cell r="K93" t="str">
            <v>June, 2005</v>
          </cell>
          <cell r="M93">
            <v>8</v>
          </cell>
          <cell r="N93">
            <v>0</v>
          </cell>
          <cell r="O93">
            <v>8</v>
          </cell>
          <cell r="P93">
            <v>0</v>
          </cell>
        </row>
        <row r="94">
          <cell r="B94">
            <v>65</v>
          </cell>
          <cell r="C94" t="str">
            <v>Surge Diverters</v>
          </cell>
          <cell r="D94" t="str">
            <v>Gapped Type (post 1965) - 220kV and above</v>
          </cell>
          <cell r="E94" t="str">
            <v>Replacement</v>
          </cell>
          <cell r="F94" t="str">
            <v>Replace</v>
          </cell>
          <cell r="G94" t="str">
            <v>M</v>
          </cell>
          <cell r="H94" t="str">
            <v>R</v>
          </cell>
          <cell r="I94">
            <v>2002</v>
          </cell>
          <cell r="J94" t="str">
            <v>Asset Managers</v>
          </cell>
          <cell r="K94">
            <v>40330</v>
          </cell>
          <cell r="M94">
            <v>8</v>
          </cell>
          <cell r="N94">
            <v>0</v>
          </cell>
          <cell r="O94">
            <v>8</v>
          </cell>
          <cell r="P94">
            <v>0</v>
          </cell>
        </row>
        <row r="95">
          <cell r="B95">
            <v>66</v>
          </cell>
          <cell r="C95" t="str">
            <v>Surge Diverters</v>
          </cell>
          <cell r="D95" t="str">
            <v>Gapped Type (post 1965) - 132kV</v>
          </cell>
          <cell r="E95" t="str">
            <v>Replacement</v>
          </cell>
          <cell r="F95" t="str">
            <v>Replace</v>
          </cell>
          <cell r="G95" t="str">
            <v>M</v>
          </cell>
          <cell r="H95" t="str">
            <v>R</v>
          </cell>
          <cell r="I95">
            <v>2002</v>
          </cell>
          <cell r="J95" t="str">
            <v>Asset Managers</v>
          </cell>
          <cell r="K95">
            <v>40330</v>
          </cell>
          <cell r="M95">
            <v>8</v>
          </cell>
          <cell r="N95">
            <v>0</v>
          </cell>
          <cell r="O95">
            <v>8</v>
          </cell>
          <cell r="P95">
            <v>0</v>
          </cell>
        </row>
        <row r="96">
          <cell r="B96">
            <v>67</v>
          </cell>
          <cell r="C96" t="str">
            <v>Surge Diverters</v>
          </cell>
          <cell r="D96" t="str">
            <v>Gapped Type (post 1965) - 66kV and below</v>
          </cell>
          <cell r="E96" t="str">
            <v>Replacement</v>
          </cell>
          <cell r="F96" t="str">
            <v>Replace</v>
          </cell>
          <cell r="G96" t="str">
            <v>M</v>
          </cell>
          <cell r="H96" t="str">
            <v>R</v>
          </cell>
          <cell r="I96">
            <v>2002</v>
          </cell>
          <cell r="J96" t="str">
            <v>Asset Managers</v>
          </cell>
          <cell r="K96">
            <v>40330</v>
          </cell>
          <cell r="M96">
            <v>8</v>
          </cell>
          <cell r="N96">
            <v>0</v>
          </cell>
          <cell r="O96">
            <v>8</v>
          </cell>
          <cell r="P96">
            <v>0</v>
          </cell>
        </row>
        <row r="97">
          <cell r="B97">
            <v>68</v>
          </cell>
          <cell r="C97" t="str">
            <v>Reactive Plant</v>
          </cell>
          <cell r="D97" t="str">
            <v>Capacitor</v>
          </cell>
          <cell r="E97" t="str">
            <v>Replacement</v>
          </cell>
          <cell r="F97" t="str">
            <v>Monitor and replace as required</v>
          </cell>
          <cell r="G97" t="str">
            <v>C</v>
          </cell>
          <cell r="H97" t="str">
            <v>C</v>
          </cell>
          <cell r="I97">
            <v>2000</v>
          </cell>
          <cell r="J97" t="str">
            <v>Asset Managers</v>
          </cell>
          <cell r="K97" t="str">
            <v>Recurrent</v>
          </cell>
          <cell r="M97">
            <v>2</v>
          </cell>
          <cell r="N97">
            <v>2</v>
          </cell>
          <cell r="O97">
            <v>8</v>
          </cell>
          <cell r="P97">
            <v>10</v>
          </cell>
          <cell r="Q97" t="str">
            <v>3i</v>
          </cell>
        </row>
        <row r="98">
          <cell r="B98">
            <v>69</v>
          </cell>
          <cell r="C98" t="str">
            <v>Buildings</v>
          </cell>
          <cell r="D98" t="str">
            <v>Pre- 1975 Buildings</v>
          </cell>
          <cell r="E98" t="str">
            <v>Other</v>
          </cell>
          <cell r="F98" t="str">
            <v>Formal building inspection to be carried out since 1990</v>
          </cell>
          <cell r="G98" t="str">
            <v>O</v>
          </cell>
          <cell r="H98" t="str">
            <v>I</v>
          </cell>
          <cell r="I98">
            <v>1998</v>
          </cell>
          <cell r="J98" t="str">
            <v>Asset Managers</v>
          </cell>
          <cell r="K98">
            <v>38322</v>
          </cell>
          <cell r="Q98" t="str">
            <v>NB</v>
          </cell>
        </row>
        <row r="99">
          <cell r="B99">
            <v>69</v>
          </cell>
          <cell r="C99" t="str">
            <v>Buildings</v>
          </cell>
          <cell r="D99" t="str">
            <v>Building Defects</v>
          </cell>
          <cell r="E99" t="str">
            <v>Other</v>
          </cell>
          <cell r="F99" t="str">
            <v>Regional Business plans to make provision for maintenance</v>
          </cell>
          <cell r="G99" t="str">
            <v>M</v>
          </cell>
          <cell r="H99" t="str">
            <v>c</v>
          </cell>
          <cell r="I99">
            <v>1998</v>
          </cell>
          <cell r="J99" t="str">
            <v>Asset Managers</v>
          </cell>
          <cell r="K99" t="str">
            <v>Recurrent</v>
          </cell>
          <cell r="M99">
            <v>5</v>
          </cell>
          <cell r="N99">
            <v>2</v>
          </cell>
          <cell r="O99">
            <v>0</v>
          </cell>
          <cell r="P99">
            <v>2</v>
          </cell>
          <cell r="Q99" t="str">
            <v>3i</v>
          </cell>
        </row>
        <row r="100">
          <cell r="B100">
            <v>70</v>
          </cell>
          <cell r="C100" t="str">
            <v>Buildings</v>
          </cell>
          <cell r="D100" t="str">
            <v>Energy Efficiency (220kV sites and above)</v>
          </cell>
          <cell r="E100" t="str">
            <v>Other</v>
          </cell>
          <cell r="F100" t="str">
            <v>Carry out energy audit and implement approved recommendations</v>
          </cell>
          <cell r="G100" t="str">
            <v>O</v>
          </cell>
          <cell r="H100" t="str">
            <v>I,A</v>
          </cell>
          <cell r="I100">
            <v>2003</v>
          </cell>
          <cell r="J100" t="str">
            <v>Asset Managers</v>
          </cell>
          <cell r="K100" t="str">
            <v>December, 2003, June 2004</v>
          </cell>
          <cell r="L100" t="str">
            <v>Split</v>
          </cell>
          <cell r="Q100" t="str">
            <v>NB</v>
          </cell>
        </row>
        <row r="101">
          <cell r="B101">
            <v>70</v>
          </cell>
          <cell r="C101" t="str">
            <v>Buildings</v>
          </cell>
          <cell r="D101" t="str">
            <v>Energy Efficiency (sites 132kV and below)</v>
          </cell>
          <cell r="E101" t="str">
            <v>Other</v>
          </cell>
          <cell r="F101" t="str">
            <v>Carry out energy audit and implement approved recommendations</v>
          </cell>
          <cell r="G101" t="str">
            <v>O</v>
          </cell>
          <cell r="H101" t="str">
            <v>I,A</v>
          </cell>
          <cell r="I101">
            <v>2003</v>
          </cell>
          <cell r="J101" t="str">
            <v>Asset Managers</v>
          </cell>
          <cell r="K101" t="str">
            <v>June, 2004, December 2004</v>
          </cell>
          <cell r="L101" t="str">
            <v>Split</v>
          </cell>
          <cell r="M101" t="str">
            <v>Assess indivually</v>
          </cell>
          <cell r="Q101" t="str">
            <v>3i</v>
          </cell>
        </row>
        <row r="102">
          <cell r="B102">
            <v>71</v>
          </cell>
          <cell r="C102" t="str">
            <v>Fire</v>
          </cell>
          <cell r="D102" t="str">
            <v>Fire Detection and Protection Systems</v>
          </cell>
          <cell r="E102" t="str">
            <v>Other</v>
          </cell>
          <cell r="F102" t="str">
            <v>Regional Business plans to make provision for any installation or replacement to fire detection and protection systems in accordance with the Fire Protection Policies and procedures manual</v>
          </cell>
          <cell r="G102" t="str">
            <v>M</v>
          </cell>
          <cell r="H102" t="str">
            <v>C</v>
          </cell>
          <cell r="I102">
            <v>1998</v>
          </cell>
          <cell r="J102" t="str">
            <v>Asset Managers</v>
          </cell>
          <cell r="K102" t="str">
            <v>Recurrent</v>
          </cell>
          <cell r="M102" t="str">
            <v>Assess indivually</v>
          </cell>
          <cell r="Q102" t="str">
            <v>3i</v>
          </cell>
        </row>
        <row r="103">
          <cell r="B103">
            <v>72</v>
          </cell>
          <cell r="C103" t="str">
            <v>Fire</v>
          </cell>
          <cell r="D103" t="str">
            <v>Automatic Fire Protection Schemes for Power transformers</v>
          </cell>
          <cell r="E103" t="str">
            <v>Other</v>
          </cell>
          <cell r="F103" t="str">
            <v>Regional Business plans to make provision for any installation or replacement to fire detection and protection systems in accordance with the Fire Protection Policies and procedures manual</v>
          </cell>
          <cell r="G103" t="str">
            <v>M</v>
          </cell>
          <cell r="H103" t="str">
            <v>C</v>
          </cell>
          <cell r="I103">
            <v>1998</v>
          </cell>
          <cell r="J103" t="str">
            <v>Asset Managers</v>
          </cell>
          <cell r="K103">
            <v>38504</v>
          </cell>
          <cell r="M103" t="str">
            <v>Assess indivually</v>
          </cell>
          <cell r="Q103" t="str">
            <v>3i</v>
          </cell>
        </row>
        <row r="104">
          <cell r="B104">
            <v>72</v>
          </cell>
          <cell r="C104" t="str">
            <v>Fire</v>
          </cell>
          <cell r="D104" t="str">
            <v>Automatic Fire Protection Schemes for Power transformers</v>
          </cell>
          <cell r="E104" t="str">
            <v>Other</v>
          </cell>
          <cell r="F104" t="str">
            <v>Decommission deluge systems not required as and when maintenance costs become significant.</v>
          </cell>
          <cell r="G104" t="str">
            <v>O</v>
          </cell>
          <cell r="H104" t="str">
            <v>C</v>
          </cell>
          <cell r="I104">
            <v>1998</v>
          </cell>
          <cell r="J104" t="str">
            <v>Asset Managers</v>
          </cell>
          <cell r="K104">
            <v>38504</v>
          </cell>
          <cell r="M104">
            <v>0</v>
          </cell>
          <cell r="N104">
            <v>0</v>
          </cell>
          <cell r="O104">
            <v>0</v>
          </cell>
          <cell r="P104">
            <v>10</v>
          </cell>
          <cell r="Q104">
            <v>3</v>
          </cell>
        </row>
        <row r="105">
          <cell r="B105">
            <v>73</v>
          </cell>
          <cell r="C105" t="str">
            <v>Other Equipment</v>
          </cell>
          <cell r="D105" t="str">
            <v>General</v>
          </cell>
          <cell r="E105" t="str">
            <v>Other</v>
          </cell>
          <cell r="F105" t="str">
            <v>Monitor and replace as required</v>
          </cell>
          <cell r="G105" t="str">
            <v>M</v>
          </cell>
          <cell r="H105" t="str">
            <v>C</v>
          </cell>
          <cell r="I105">
            <v>1998</v>
          </cell>
          <cell r="J105" t="str">
            <v>Asset Managers</v>
          </cell>
          <cell r="K105" t="str">
            <v>recurrent</v>
          </cell>
          <cell r="M105" t="str">
            <v>Assess indivually</v>
          </cell>
          <cell r="Q105">
            <v>3</v>
          </cell>
        </row>
        <row r="106">
          <cell r="B106">
            <v>74</v>
          </cell>
          <cell r="C106" t="str">
            <v>Environment</v>
          </cell>
          <cell r="D106" t="str">
            <v>Transformer Bunds</v>
          </cell>
          <cell r="E106" t="str">
            <v>Other</v>
          </cell>
          <cell r="F106" t="str">
            <v>Inspect and reseal all bunds where sealing is not satisfactory</v>
          </cell>
          <cell r="G106" t="str">
            <v>M</v>
          </cell>
          <cell r="H106" t="str">
            <v>C</v>
          </cell>
          <cell r="I106">
            <v>2004</v>
          </cell>
          <cell r="J106" t="str">
            <v>Asset Managers</v>
          </cell>
          <cell r="K106">
            <v>38869</v>
          </cell>
          <cell r="M106">
            <v>0</v>
          </cell>
          <cell r="N106">
            <v>10</v>
          </cell>
          <cell r="O106">
            <v>0</v>
          </cell>
          <cell r="P106">
            <v>10</v>
          </cell>
          <cell r="Q106">
            <v>3</v>
          </cell>
        </row>
        <row r="107">
          <cell r="B107">
            <v>75</v>
          </cell>
          <cell r="C107" t="str">
            <v>Circuit Breakers</v>
          </cell>
          <cell r="D107" t="str">
            <v>POW Circuit Breakers</v>
          </cell>
          <cell r="E107" t="str">
            <v>Replacement</v>
          </cell>
          <cell r="F107" t="str">
            <v>Install Point on Wave CBs</v>
          </cell>
          <cell r="G107" t="str">
            <v>C</v>
          </cell>
          <cell r="H107" t="str">
            <v>A</v>
          </cell>
          <cell r="I107">
            <v>1998</v>
          </cell>
          <cell r="J107" t="str">
            <v>Asset Managers</v>
          </cell>
          <cell r="K107" t="str">
            <v>June , 2005</v>
          </cell>
          <cell r="M107">
            <v>0</v>
          </cell>
          <cell r="N107">
            <v>0</v>
          </cell>
          <cell r="O107">
            <v>8</v>
          </cell>
          <cell r="P107">
            <v>10</v>
          </cell>
          <cell r="Q107">
            <v>2</v>
          </cell>
        </row>
        <row r="108">
          <cell r="B108">
            <v>76</v>
          </cell>
          <cell r="C108" t="str">
            <v>Reactive Plant</v>
          </cell>
          <cell r="D108" t="str">
            <v>Sydney South Syn Cons</v>
          </cell>
          <cell r="E108" t="str">
            <v>Other</v>
          </cell>
          <cell r="F108" t="str">
            <v>Retire on commissioning of Sydney South SVC</v>
          </cell>
          <cell r="G108" t="str">
            <v>O</v>
          </cell>
          <cell r="H108" t="str">
            <v>C</v>
          </cell>
          <cell r="I108">
            <v>1998</v>
          </cell>
          <cell r="J108" t="str">
            <v>Asset Managers</v>
          </cell>
          <cell r="K108" t="str">
            <v>within 12 months of SYW SVC</v>
          </cell>
          <cell r="M108">
            <v>5</v>
          </cell>
          <cell r="N108">
            <v>2</v>
          </cell>
          <cell r="O108">
            <v>10</v>
          </cell>
          <cell r="P108">
            <v>10</v>
          </cell>
          <cell r="Q108">
            <v>3</v>
          </cell>
        </row>
        <row r="109">
          <cell r="B109">
            <v>77</v>
          </cell>
          <cell r="C109" t="str">
            <v>Shunt Capacitor Banks</v>
          </cell>
          <cell r="D109" t="str">
            <v>Concrete Pads</v>
          </cell>
          <cell r="E109" t="str">
            <v>Other</v>
          </cell>
          <cell r="F109" t="str">
            <v xml:space="preserve">Identify Capacitor banks with excessive weed growth </v>
          </cell>
          <cell r="G109" t="str">
            <v>O</v>
          </cell>
          <cell r="H109" t="str">
            <v>I</v>
          </cell>
          <cell r="I109">
            <v>2001</v>
          </cell>
          <cell r="J109" t="str">
            <v>Asset Managers</v>
          </cell>
          <cell r="K109">
            <v>38504</v>
          </cell>
          <cell r="M109">
            <v>2</v>
          </cell>
          <cell r="N109">
            <v>2</v>
          </cell>
          <cell r="O109">
            <v>8</v>
          </cell>
          <cell r="P109">
            <v>5</v>
          </cell>
          <cell r="Q109">
            <v>3</v>
          </cell>
        </row>
        <row r="110">
          <cell r="B110">
            <v>77.099999999999994</v>
          </cell>
          <cell r="C110" t="str">
            <v>Shunt Capacitor Banks</v>
          </cell>
          <cell r="D110" t="str">
            <v>Concrete Pads</v>
          </cell>
          <cell r="E110" t="str">
            <v>Replacement</v>
          </cell>
          <cell r="F110" t="str">
            <v>Re-surface capacitor banks as required</v>
          </cell>
          <cell r="G110" t="str">
            <v>M</v>
          </cell>
          <cell r="H110" t="str">
            <v>C</v>
          </cell>
          <cell r="I110">
            <v>2001</v>
          </cell>
          <cell r="J110" t="str">
            <v>Asset Managers</v>
          </cell>
          <cell r="K110">
            <v>39965</v>
          </cell>
          <cell r="M110">
            <v>2</v>
          </cell>
          <cell r="N110">
            <v>2</v>
          </cell>
          <cell r="O110">
            <v>8</v>
          </cell>
          <cell r="P110">
            <v>8</v>
          </cell>
          <cell r="Q110">
            <v>3</v>
          </cell>
        </row>
        <row r="111">
          <cell r="B111">
            <v>78</v>
          </cell>
          <cell r="C111" t="str">
            <v>Condition Monitoring</v>
          </cell>
          <cell r="D111" t="str">
            <v>Dissolved Gas in Oil</v>
          </cell>
          <cell r="E111" t="str">
            <v>Other</v>
          </cell>
          <cell r="F111" t="str">
            <v>Install DGA monitors on transformers nominated in the Condition Monitoring Working Group Report (Recommendation 5.)</v>
          </cell>
          <cell r="G111" t="str">
            <v>C</v>
          </cell>
          <cell r="H111" t="str">
            <v>A</v>
          </cell>
          <cell r="I111">
            <v>2003</v>
          </cell>
          <cell r="J111" t="str">
            <v>Asset Managers</v>
          </cell>
          <cell r="K111">
            <v>38504</v>
          </cell>
          <cell r="L111" t="str">
            <v>List in Doc, - 3 categories</v>
          </cell>
          <cell r="M111">
            <v>0</v>
          </cell>
          <cell r="N111">
            <v>0</v>
          </cell>
          <cell r="O111">
            <v>10</v>
          </cell>
          <cell r="P111">
            <v>10</v>
          </cell>
          <cell r="Q111">
            <v>3</v>
          </cell>
        </row>
        <row r="112">
          <cell r="B112">
            <v>79</v>
          </cell>
          <cell r="C112" t="str">
            <v>Condition Monitoring</v>
          </cell>
          <cell r="D112" t="str">
            <v>Dissolved Gas in Oil</v>
          </cell>
          <cell r="E112" t="str">
            <v>Other</v>
          </cell>
          <cell r="F112" t="str">
            <v>Upgrade  to Calisto type</v>
          </cell>
          <cell r="G112" t="str">
            <v>C</v>
          </cell>
          <cell r="I112">
            <v>2003</v>
          </cell>
          <cell r="J112" t="str">
            <v>Asset Managers</v>
          </cell>
          <cell r="K112">
            <v>38504</v>
          </cell>
          <cell r="M112">
            <v>0</v>
          </cell>
          <cell r="N112">
            <v>0</v>
          </cell>
          <cell r="O112">
            <v>10</v>
          </cell>
          <cell r="P112">
            <v>10</v>
          </cell>
          <cell r="Q112">
            <v>3</v>
          </cell>
        </row>
        <row r="113">
          <cell r="B113">
            <v>80</v>
          </cell>
          <cell r="C113" t="str">
            <v>Condition Monitoring</v>
          </cell>
          <cell r="D113" t="str">
            <v>Dissolved Gas in Oil</v>
          </cell>
          <cell r="E113" t="str">
            <v>Other</v>
          </cell>
          <cell r="F113" t="str">
            <v>Move to Oil circulation path</v>
          </cell>
          <cell r="G113" t="str">
            <v>M</v>
          </cell>
          <cell r="I113">
            <v>2003</v>
          </cell>
          <cell r="J113" t="str">
            <v>Asset Managers</v>
          </cell>
          <cell r="K113">
            <v>38869</v>
          </cell>
          <cell r="M113">
            <v>0</v>
          </cell>
          <cell r="N113">
            <v>0</v>
          </cell>
          <cell r="O113">
            <v>10</v>
          </cell>
          <cell r="P113">
            <v>10</v>
          </cell>
          <cell r="Q113">
            <v>3</v>
          </cell>
        </row>
        <row r="114">
          <cell r="B114">
            <v>81</v>
          </cell>
          <cell r="C114" t="str">
            <v>Condition Monitoring</v>
          </cell>
          <cell r="D114" t="str">
            <v>Moisture in Oil</v>
          </cell>
          <cell r="E114" t="str">
            <v>Other</v>
          </cell>
          <cell r="F114" t="str">
            <v>Install online moisture monitors to  transformers nominated in the Condition Monitoring working group Report (Recommendation 10)</v>
          </cell>
          <cell r="G114" t="str">
            <v>C</v>
          </cell>
          <cell r="H114" t="str">
            <v>R</v>
          </cell>
          <cell r="I114">
            <v>2003</v>
          </cell>
          <cell r="J114" t="str">
            <v>Asset Managers</v>
          </cell>
          <cell r="K114">
            <v>38504</v>
          </cell>
          <cell r="M114">
            <v>0</v>
          </cell>
          <cell r="N114">
            <v>0</v>
          </cell>
          <cell r="O114">
            <v>10</v>
          </cell>
          <cell r="P114">
            <v>10</v>
          </cell>
          <cell r="Q114">
            <v>3</v>
          </cell>
        </row>
        <row r="115">
          <cell r="B115">
            <v>82</v>
          </cell>
          <cell r="C115" t="str">
            <v>Condition Monitoring</v>
          </cell>
          <cell r="D115" t="str">
            <v>Tapchanger Monitors</v>
          </cell>
          <cell r="E115" t="str">
            <v>Other</v>
          </cell>
          <cell r="F115" t="str">
            <v>Install tapchanger monitors to specific Reinhausen Tapchangers nominated in the Condition Monitoring Working Group Report (Recommendation 13)</v>
          </cell>
          <cell r="G115" t="str">
            <v>C</v>
          </cell>
          <cell r="H115" t="str">
            <v>R</v>
          </cell>
          <cell r="I115">
            <v>2003</v>
          </cell>
          <cell r="J115" t="str">
            <v>Asset Managers</v>
          </cell>
          <cell r="K115">
            <v>39234</v>
          </cell>
          <cell r="M115">
            <v>2</v>
          </cell>
          <cell r="N115">
            <v>2</v>
          </cell>
          <cell r="O115">
            <v>10</v>
          </cell>
          <cell r="P115">
            <v>8</v>
          </cell>
          <cell r="Q115">
            <v>3</v>
          </cell>
        </row>
        <row r="116">
          <cell r="B116">
            <v>82</v>
          </cell>
          <cell r="C116" t="str">
            <v>Condition Monitoring</v>
          </cell>
          <cell r="D116" t="str">
            <v>Tapchanger Monitors</v>
          </cell>
          <cell r="E116" t="str">
            <v>Other</v>
          </cell>
          <cell r="F116" t="str">
            <v>Review effectiveness of existing tapchanger monitors and consider further installation of tapchanger monitors on transformers identified in the Condition Working Group Report (Recommendation 13)</v>
          </cell>
          <cell r="G116" t="str">
            <v>O</v>
          </cell>
          <cell r="H116" t="str">
            <v>I</v>
          </cell>
          <cell r="I116">
            <v>2003</v>
          </cell>
          <cell r="J116" t="str">
            <v>SSE</v>
          </cell>
          <cell r="K116">
            <v>38322</v>
          </cell>
          <cell r="M116">
            <v>2</v>
          </cell>
          <cell r="N116">
            <v>2</v>
          </cell>
          <cell r="O116">
            <v>10</v>
          </cell>
          <cell r="P116">
            <v>8</v>
          </cell>
          <cell r="Q116">
            <v>3</v>
          </cell>
        </row>
        <row r="117">
          <cell r="B117">
            <v>82</v>
          </cell>
          <cell r="C117" t="str">
            <v>Condition Monitoring</v>
          </cell>
          <cell r="D117" t="str">
            <v>Tapchanger Monitors</v>
          </cell>
          <cell r="E117" t="str">
            <v>Other</v>
          </cell>
          <cell r="F117" t="str">
            <v>Install Reinhausen Tapchanger Monitors to transformers identified above</v>
          </cell>
          <cell r="G117" t="str">
            <v>C</v>
          </cell>
          <cell r="H117" t="str">
            <v>C</v>
          </cell>
          <cell r="I117">
            <v>2003</v>
          </cell>
          <cell r="J117" t="str">
            <v>Asset Managers</v>
          </cell>
          <cell r="K117">
            <v>39965</v>
          </cell>
          <cell r="M117">
            <v>2</v>
          </cell>
          <cell r="N117">
            <v>2</v>
          </cell>
          <cell r="O117">
            <v>10</v>
          </cell>
          <cell r="P117">
            <v>8</v>
          </cell>
          <cell r="Q117">
            <v>3</v>
          </cell>
        </row>
        <row r="118">
          <cell r="B118">
            <v>83</v>
          </cell>
          <cell r="C118" t="str">
            <v>Condition Monitoring</v>
          </cell>
          <cell r="D118" t="str">
            <v>CT  DDF Monitors</v>
          </cell>
          <cell r="E118" t="str">
            <v>Other</v>
          </cell>
          <cell r="F118" t="str">
            <v>Resolve Reliability Concerns for Powerlink DDF monitoring system</v>
          </cell>
          <cell r="G118" t="str">
            <v>O</v>
          </cell>
          <cell r="H118" t="str">
            <v>I</v>
          </cell>
          <cell r="I118">
            <v>2003</v>
          </cell>
          <cell r="J118" t="str">
            <v>AM/Northern</v>
          </cell>
          <cell r="K118">
            <v>38504</v>
          </cell>
          <cell r="L118" t="str">
            <v>No date</v>
          </cell>
          <cell r="M118">
            <v>0</v>
          </cell>
          <cell r="N118">
            <v>0</v>
          </cell>
          <cell r="O118">
            <v>10</v>
          </cell>
          <cell r="P118">
            <v>10</v>
          </cell>
          <cell r="Q118">
            <v>3</v>
          </cell>
        </row>
        <row r="119">
          <cell r="B119">
            <v>84</v>
          </cell>
          <cell r="C119" t="str">
            <v>Condition Monitoring</v>
          </cell>
          <cell r="D119" t="str">
            <v>CT  DDF Monitors</v>
          </cell>
          <cell r="E119" t="str">
            <v>Other</v>
          </cell>
          <cell r="F119" t="str">
            <v>Purchase, install AVO SOS system</v>
          </cell>
          <cell r="G119" t="str">
            <v>C</v>
          </cell>
          <cell r="H119" t="str">
            <v>I</v>
          </cell>
          <cell r="I119">
            <v>2003</v>
          </cell>
          <cell r="J119" t="str">
            <v>AM/Central</v>
          </cell>
          <cell r="K119">
            <v>38139</v>
          </cell>
          <cell r="M119">
            <v>0</v>
          </cell>
          <cell r="N119">
            <v>0</v>
          </cell>
          <cell r="O119">
            <v>10</v>
          </cell>
          <cell r="P119">
            <v>10</v>
          </cell>
          <cell r="Q119">
            <v>3</v>
          </cell>
        </row>
        <row r="120">
          <cell r="B120">
            <v>84</v>
          </cell>
          <cell r="C120" t="str">
            <v>Condition Monitoring</v>
          </cell>
          <cell r="D120" t="str">
            <v>CT  DDF Monitors</v>
          </cell>
          <cell r="E120" t="str">
            <v>Other</v>
          </cell>
          <cell r="F120" t="str">
            <v>Evaluate performance of AVO SOS system</v>
          </cell>
          <cell r="G120" t="str">
            <v>O</v>
          </cell>
          <cell r="H120" t="str">
            <v>I</v>
          </cell>
          <cell r="I120">
            <v>2003</v>
          </cell>
          <cell r="J120" t="str">
            <v>AM/Central</v>
          </cell>
          <cell r="K120">
            <v>38687</v>
          </cell>
          <cell r="M120">
            <v>0</v>
          </cell>
          <cell r="N120">
            <v>0</v>
          </cell>
          <cell r="O120">
            <v>10</v>
          </cell>
          <cell r="P120">
            <v>10</v>
          </cell>
          <cell r="Q120">
            <v>3</v>
          </cell>
        </row>
        <row r="121">
          <cell r="B121">
            <v>85</v>
          </cell>
          <cell r="C121" t="str">
            <v>Condition Monitoring</v>
          </cell>
          <cell r="D121" t="str">
            <v>CT  DDF Monitors</v>
          </cell>
          <cell r="E121" t="str">
            <v>Other</v>
          </cell>
          <cell r="F121" t="str">
            <v>Purchase and install Connel Wagner Intellinode system</v>
          </cell>
          <cell r="G121" t="str">
            <v>C</v>
          </cell>
          <cell r="H121" t="str">
            <v>I</v>
          </cell>
          <cell r="I121">
            <v>2003</v>
          </cell>
          <cell r="J121" t="str">
            <v>AM/Northern</v>
          </cell>
          <cell r="K121" t="str">
            <v>When System is in production</v>
          </cell>
          <cell r="L121" t="str">
            <v>No Date</v>
          </cell>
          <cell r="M121">
            <v>0</v>
          </cell>
          <cell r="N121">
            <v>0</v>
          </cell>
          <cell r="O121">
            <v>10</v>
          </cell>
          <cell r="P121">
            <v>10</v>
          </cell>
          <cell r="Q121">
            <v>3</v>
          </cell>
        </row>
        <row r="122">
          <cell r="B122">
            <v>85</v>
          </cell>
          <cell r="C122" t="str">
            <v>Condition Monitoring</v>
          </cell>
          <cell r="D122" t="str">
            <v>CT  DDF Monitors</v>
          </cell>
          <cell r="E122" t="str">
            <v>Other</v>
          </cell>
          <cell r="F122" t="str">
            <v>Evaluate performance of Connel Wagner Intellinode system</v>
          </cell>
          <cell r="G122" t="str">
            <v>O</v>
          </cell>
          <cell r="H122" t="str">
            <v>I</v>
          </cell>
          <cell r="I122">
            <v>2003</v>
          </cell>
          <cell r="J122" t="str">
            <v>AM/Northern</v>
          </cell>
          <cell r="K122" t="str">
            <v>TBA</v>
          </cell>
          <cell r="L122" t="str">
            <v>No Date</v>
          </cell>
          <cell r="M122">
            <v>0</v>
          </cell>
          <cell r="N122">
            <v>0</v>
          </cell>
          <cell r="O122">
            <v>10</v>
          </cell>
          <cell r="P122">
            <v>10</v>
          </cell>
          <cell r="Q122">
            <v>3</v>
          </cell>
        </row>
        <row r="123">
          <cell r="B123">
            <v>86</v>
          </cell>
          <cell r="C123" t="str">
            <v>Condition Monitoring</v>
          </cell>
          <cell r="D123" t="str">
            <v>Bushin DDF Monitors</v>
          </cell>
          <cell r="E123" t="str">
            <v>Other</v>
          </cell>
          <cell r="F123" t="str">
            <v>Install bushing monitor on system critical transformers with no system spares - Lismore</v>
          </cell>
          <cell r="G123" t="str">
            <v>C</v>
          </cell>
          <cell r="H123" t="str">
            <v>A</v>
          </cell>
          <cell r="I123">
            <v>2003</v>
          </cell>
          <cell r="J123" t="str">
            <v>AM/Northern</v>
          </cell>
          <cell r="K123">
            <v>38869</v>
          </cell>
          <cell r="L123" t="str">
            <v>No Date</v>
          </cell>
          <cell r="M123">
            <v>0</v>
          </cell>
          <cell r="N123">
            <v>0</v>
          </cell>
          <cell r="O123">
            <v>10</v>
          </cell>
          <cell r="P123">
            <v>10</v>
          </cell>
          <cell r="Q123">
            <v>3</v>
          </cell>
        </row>
        <row r="124">
          <cell r="B124">
            <v>87</v>
          </cell>
          <cell r="C124" t="str">
            <v>Condition Monitoring</v>
          </cell>
          <cell r="D124" t="str">
            <v>Portable Tx On line Monitor</v>
          </cell>
          <cell r="E124" t="str">
            <v>Other</v>
          </cell>
          <cell r="F124" t="str">
            <v>Establish portable on-line monitoring unit for short-term monitoring or nursing of transformers</v>
          </cell>
          <cell r="G124" t="str">
            <v>C</v>
          </cell>
          <cell r="H124" t="str">
            <v>A</v>
          </cell>
          <cell r="I124">
            <v>2003</v>
          </cell>
          <cell r="J124" t="str">
            <v>SSE</v>
          </cell>
          <cell r="K124">
            <v>38322</v>
          </cell>
          <cell r="M124">
            <v>0</v>
          </cell>
          <cell r="N124">
            <v>0</v>
          </cell>
          <cell r="O124">
            <v>10</v>
          </cell>
          <cell r="P124">
            <v>10</v>
          </cell>
          <cell r="Q124">
            <v>3</v>
          </cell>
        </row>
        <row r="125">
          <cell r="B125">
            <v>88</v>
          </cell>
          <cell r="C125" t="str">
            <v>Circuit Breakers</v>
          </cell>
          <cell r="D125" t="str">
            <v>Circuit Breakers Testing</v>
          </cell>
          <cell r="E125" t="str">
            <v>Other</v>
          </cell>
          <cell r="F125" t="str">
            <v>Investigate and Report on circuit breaker test procedures and methods by December 2004</v>
          </cell>
          <cell r="G125" t="str">
            <v>O</v>
          </cell>
          <cell r="H125" t="str">
            <v>I</v>
          </cell>
          <cell r="I125">
            <v>2003</v>
          </cell>
          <cell r="J125" t="str">
            <v>SSE</v>
          </cell>
          <cell r="K125">
            <v>38322</v>
          </cell>
          <cell r="M125">
            <v>0</v>
          </cell>
          <cell r="N125">
            <v>0</v>
          </cell>
          <cell r="O125">
            <v>10</v>
          </cell>
          <cell r="P125">
            <v>10</v>
          </cell>
          <cell r="Q125">
            <v>3</v>
          </cell>
        </row>
        <row r="126">
          <cell r="B126">
            <v>89</v>
          </cell>
          <cell r="C126" t="str">
            <v>Spare Equipment</v>
          </cell>
          <cell r="D126" t="str">
            <v>Spare Equipment</v>
          </cell>
          <cell r="E126" t="str">
            <v>Other</v>
          </cell>
          <cell r="F126" t="str">
            <v>Develop and issue general policy for the management of spare plant and parts to be held for substations</v>
          </cell>
          <cell r="G126" t="str">
            <v>O</v>
          </cell>
          <cell r="H126" t="str">
            <v>I</v>
          </cell>
          <cell r="I126">
            <v>2004</v>
          </cell>
          <cell r="J126" t="str">
            <v>SSE</v>
          </cell>
          <cell r="K126">
            <v>38504</v>
          </cell>
          <cell r="M126">
            <v>0</v>
          </cell>
          <cell r="N126">
            <v>0</v>
          </cell>
          <cell r="O126">
            <v>8</v>
          </cell>
          <cell r="P126">
            <v>0</v>
          </cell>
          <cell r="Q126">
            <v>3</v>
          </cell>
        </row>
        <row r="127">
          <cell r="B127">
            <v>90</v>
          </cell>
          <cell r="C127" t="str">
            <v>Instrument Transformers</v>
          </cell>
          <cell r="D127" t="str">
            <v xml:space="preserve">Other Condition </v>
          </cell>
          <cell r="E127" t="str">
            <v>Other</v>
          </cell>
          <cell r="F127" t="str">
            <v>Replace</v>
          </cell>
          <cell r="G127" t="str">
            <v>C</v>
          </cell>
          <cell r="H127" t="str">
            <v>C</v>
          </cell>
          <cell r="I127" t="str">
            <v>XX</v>
          </cell>
          <cell r="J127" t="str">
            <v>Asset Managers</v>
          </cell>
          <cell r="K127" t="str">
            <v>Recurrent</v>
          </cell>
          <cell r="M127" t="str">
            <v>Assess</v>
          </cell>
        </row>
        <row r="128">
          <cell r="B128">
            <v>91</v>
          </cell>
          <cell r="C128" t="str">
            <v>Instrument Transformers</v>
          </cell>
          <cell r="D128" t="str">
            <v>Ducon CTs and CVTs</v>
          </cell>
          <cell r="E128" t="str">
            <v>Other</v>
          </cell>
          <cell r="F128" t="str">
            <v>Replace</v>
          </cell>
          <cell r="G128" t="str">
            <v>C</v>
          </cell>
          <cell r="H128" t="str">
            <v>C</v>
          </cell>
          <cell r="I128" t="str">
            <v>XX</v>
          </cell>
          <cell r="J128" t="str">
            <v>Asset Managers</v>
          </cell>
          <cell r="K128" t="str">
            <v>Recurrent</v>
          </cell>
        </row>
        <row r="129">
          <cell r="B129">
            <v>92</v>
          </cell>
          <cell r="C129" t="str">
            <v>Reactive Plant</v>
          </cell>
          <cell r="D129" t="str">
            <v>SVC</v>
          </cell>
          <cell r="E129" t="str">
            <v>Other</v>
          </cell>
          <cell r="F129" t="str">
            <v>Site Specific</v>
          </cell>
          <cell r="G129" t="str">
            <v>c</v>
          </cell>
          <cell r="H129" t="str">
            <v>c</v>
          </cell>
          <cell r="J129" t="str">
            <v>Asset Managers</v>
          </cell>
          <cell r="M129" t="str">
            <v>Assess</v>
          </cell>
        </row>
        <row r="130">
          <cell r="B130">
            <v>200</v>
          </cell>
          <cell r="C130" t="str">
            <v>Security</v>
          </cell>
          <cell r="D130" t="str">
            <v>Network Security Plan 2004 - 2009</v>
          </cell>
          <cell r="E130" t="str">
            <v>Replacement</v>
          </cell>
          <cell r="F130" t="str">
            <v>T1 - Security Perimeter Delineation Fence</v>
          </cell>
          <cell r="G130" t="str">
            <v>C</v>
          </cell>
          <cell r="H130" t="str">
            <v>R</v>
          </cell>
          <cell r="I130">
            <v>2004</v>
          </cell>
          <cell r="J130" t="str">
            <v>Asset Managers</v>
          </cell>
          <cell r="K130">
            <v>39965</v>
          </cell>
          <cell r="M130">
            <v>8</v>
          </cell>
          <cell r="N130">
            <v>0</v>
          </cell>
          <cell r="O130">
            <v>5</v>
          </cell>
          <cell r="P130">
            <v>2</v>
          </cell>
        </row>
        <row r="131">
          <cell r="B131">
            <v>201</v>
          </cell>
          <cell r="C131" t="str">
            <v>Security</v>
          </cell>
          <cell r="D131" t="str">
            <v>Network Security Plan 2004 - 2009</v>
          </cell>
          <cell r="E131" t="str">
            <v>Replacement</v>
          </cell>
          <cell r="F131" t="str">
            <v>T2 - Security Perimeter Fence</v>
          </cell>
          <cell r="G131" t="str">
            <v>C</v>
          </cell>
          <cell r="H131" t="str">
            <v>R</v>
          </cell>
          <cell r="I131">
            <v>2004</v>
          </cell>
          <cell r="J131" t="str">
            <v>Asset Managers</v>
          </cell>
          <cell r="K131">
            <v>39965</v>
          </cell>
          <cell r="M131">
            <v>8</v>
          </cell>
          <cell r="N131">
            <v>0</v>
          </cell>
          <cell r="O131">
            <v>5</v>
          </cell>
          <cell r="P131">
            <v>2</v>
          </cell>
        </row>
        <row r="132">
          <cell r="B132">
            <v>202</v>
          </cell>
          <cell r="C132" t="str">
            <v>Security</v>
          </cell>
          <cell r="D132" t="str">
            <v>Network Security Plan 2004 - 2009</v>
          </cell>
          <cell r="E132" t="str">
            <v>Other</v>
          </cell>
          <cell r="F132" t="str">
            <v>T3 - CCTV/PA</v>
          </cell>
          <cell r="G132" t="str">
            <v>C</v>
          </cell>
          <cell r="H132" t="str">
            <v>R</v>
          </cell>
          <cell r="I132">
            <v>2004</v>
          </cell>
          <cell r="J132" t="str">
            <v>Asset Managers</v>
          </cell>
          <cell r="K132">
            <v>39965</v>
          </cell>
          <cell r="M132">
            <v>8</v>
          </cell>
          <cell r="N132">
            <v>0</v>
          </cell>
          <cell r="O132">
            <v>5</v>
          </cell>
          <cell r="P132">
            <v>2</v>
          </cell>
        </row>
        <row r="133">
          <cell r="B133">
            <v>203</v>
          </cell>
          <cell r="C133" t="str">
            <v>Security</v>
          </cell>
          <cell r="D133" t="str">
            <v>Network Security Plan 2004 - 2009</v>
          </cell>
          <cell r="E133" t="str">
            <v>Other</v>
          </cell>
          <cell r="F133" t="str">
            <v>T4 - Monitored intrusion detection</v>
          </cell>
          <cell r="G133" t="str">
            <v>C</v>
          </cell>
          <cell r="H133" t="str">
            <v>R</v>
          </cell>
          <cell r="I133">
            <v>2004</v>
          </cell>
          <cell r="J133" t="str">
            <v>Asset Managers</v>
          </cell>
          <cell r="K133">
            <v>39965</v>
          </cell>
          <cell r="M133">
            <v>8</v>
          </cell>
          <cell r="N133">
            <v>0</v>
          </cell>
          <cell r="O133">
            <v>5</v>
          </cell>
          <cell r="P133">
            <v>2</v>
          </cell>
        </row>
        <row r="134">
          <cell r="B134">
            <v>204</v>
          </cell>
          <cell r="C134" t="str">
            <v>Security</v>
          </cell>
          <cell r="D134" t="str">
            <v>Network Security Plan 2004 - 2009</v>
          </cell>
          <cell r="E134" t="str">
            <v>Other</v>
          </cell>
          <cell r="F134" t="str">
            <v>T5 - Access Control</v>
          </cell>
          <cell r="G134" t="str">
            <v>C</v>
          </cell>
          <cell r="H134" t="str">
            <v>R</v>
          </cell>
          <cell r="I134">
            <v>2004</v>
          </cell>
          <cell r="J134" t="str">
            <v>Asset Managers</v>
          </cell>
          <cell r="K134">
            <v>39965</v>
          </cell>
          <cell r="M134">
            <v>8</v>
          </cell>
          <cell r="N134">
            <v>0</v>
          </cell>
          <cell r="O134">
            <v>5</v>
          </cell>
          <cell r="P134">
            <v>2</v>
          </cell>
        </row>
        <row r="135">
          <cell r="B135">
            <v>205</v>
          </cell>
          <cell r="C135" t="str">
            <v>Security</v>
          </cell>
          <cell r="D135" t="str">
            <v>Network Security Plan 2004 - 2009</v>
          </cell>
          <cell r="E135" t="str">
            <v>Other</v>
          </cell>
          <cell r="F135" t="str">
            <v>T6 - Movement activated lighting</v>
          </cell>
          <cell r="G135" t="str">
            <v>C</v>
          </cell>
          <cell r="H135" t="str">
            <v>R</v>
          </cell>
          <cell r="I135">
            <v>2004</v>
          </cell>
          <cell r="J135" t="str">
            <v>Asset Managers</v>
          </cell>
          <cell r="K135">
            <v>39965</v>
          </cell>
          <cell r="M135">
            <v>8</v>
          </cell>
          <cell r="N135">
            <v>0</v>
          </cell>
          <cell r="O135">
            <v>5</v>
          </cell>
          <cell r="P135">
            <v>2</v>
          </cell>
        </row>
        <row r="136">
          <cell r="B136">
            <v>206</v>
          </cell>
          <cell r="C136" t="str">
            <v>Security</v>
          </cell>
          <cell r="D136" t="str">
            <v>Network Security Plan 2004 - 2009</v>
          </cell>
          <cell r="E136" t="str">
            <v>Other</v>
          </cell>
          <cell r="F136" t="str">
            <v>T7 - Restricted locking and keying</v>
          </cell>
          <cell r="G136" t="str">
            <v>C</v>
          </cell>
          <cell r="H136" t="str">
            <v>R</v>
          </cell>
          <cell r="I136">
            <v>2004</v>
          </cell>
          <cell r="J136" t="str">
            <v>Asset Managers</v>
          </cell>
          <cell r="K136">
            <v>39965</v>
          </cell>
          <cell r="M136">
            <v>8</v>
          </cell>
          <cell r="N136">
            <v>0</v>
          </cell>
          <cell r="O136">
            <v>5</v>
          </cell>
          <cell r="P136">
            <v>2</v>
          </cell>
        </row>
        <row r="137">
          <cell r="B137">
            <v>207</v>
          </cell>
          <cell r="C137" t="str">
            <v>Security</v>
          </cell>
          <cell r="D137" t="str">
            <v>Network Security Plan 2004 - 2009</v>
          </cell>
          <cell r="E137" t="str">
            <v>Other</v>
          </cell>
          <cell r="F137" t="str">
            <v>T8 - Sinage</v>
          </cell>
          <cell r="G137" t="str">
            <v>C</v>
          </cell>
          <cell r="H137" t="str">
            <v>R</v>
          </cell>
          <cell r="I137">
            <v>2004</v>
          </cell>
          <cell r="J137" t="str">
            <v>Asset Managers</v>
          </cell>
          <cell r="K137">
            <v>39965</v>
          </cell>
          <cell r="M137">
            <v>8</v>
          </cell>
          <cell r="N137">
            <v>0</v>
          </cell>
          <cell r="O137">
            <v>5</v>
          </cell>
          <cell r="P137">
            <v>2</v>
          </cell>
        </row>
        <row r="138">
          <cell r="B138">
            <v>208</v>
          </cell>
          <cell r="C138" t="str">
            <v>Security</v>
          </cell>
          <cell r="D138" t="str">
            <v>Network Security Plan 2004 - 2009</v>
          </cell>
          <cell r="E138" t="str">
            <v>Other</v>
          </cell>
          <cell r="F138" t="str">
            <v>T9 - Community awareness</v>
          </cell>
          <cell r="G138" t="str">
            <v>C</v>
          </cell>
          <cell r="H138" t="str">
            <v>R</v>
          </cell>
          <cell r="I138">
            <v>2004</v>
          </cell>
          <cell r="J138" t="str">
            <v>Asset Managers</v>
          </cell>
          <cell r="K138">
            <v>39965</v>
          </cell>
          <cell r="M138">
            <v>8</v>
          </cell>
          <cell r="N138">
            <v>0</v>
          </cell>
          <cell r="O138">
            <v>5</v>
          </cell>
          <cell r="P138">
            <v>2</v>
          </cell>
        </row>
        <row r="139">
          <cell r="B139">
            <v>209</v>
          </cell>
          <cell r="C139" t="str">
            <v>Security</v>
          </cell>
          <cell r="D139" t="str">
            <v>Network Security Plan 2004 - 2009</v>
          </cell>
          <cell r="E139" t="str">
            <v>Other</v>
          </cell>
          <cell r="F139" t="str">
            <v>T10 - Staff awareness</v>
          </cell>
          <cell r="G139" t="str">
            <v>C</v>
          </cell>
          <cell r="H139" t="str">
            <v>R</v>
          </cell>
          <cell r="I139">
            <v>2004</v>
          </cell>
          <cell r="J139" t="str">
            <v>Asset Managers</v>
          </cell>
          <cell r="K139">
            <v>39965</v>
          </cell>
          <cell r="M139">
            <v>8</v>
          </cell>
          <cell r="N139">
            <v>0</v>
          </cell>
          <cell r="O139">
            <v>5</v>
          </cell>
          <cell r="P139">
            <v>2</v>
          </cell>
        </row>
        <row r="140">
          <cell r="B140">
            <v>300</v>
          </cell>
          <cell r="C140" t="str">
            <v>To Be confirmed</v>
          </cell>
          <cell r="D140" t="str">
            <v>To Be confirmed</v>
          </cell>
          <cell r="E140" t="str">
            <v>Other</v>
          </cell>
          <cell r="F140" t="str">
            <v>To Be confirmed</v>
          </cell>
        </row>
        <row r="141">
          <cell r="B141">
            <v>301</v>
          </cell>
          <cell r="C141" t="str">
            <v>Condition Monitoring</v>
          </cell>
          <cell r="D141" t="str">
            <v>Site Infrastructure</v>
          </cell>
          <cell r="E141" t="str">
            <v>Other</v>
          </cell>
          <cell r="F141" t="str">
            <v xml:space="preserve">Installation of infrastructure to support CM equipment </v>
          </cell>
          <cell r="G141" t="str">
            <v>C</v>
          </cell>
          <cell r="H141" t="str">
            <v>R</v>
          </cell>
          <cell r="I141">
            <v>3004</v>
          </cell>
          <cell r="J141" t="str">
            <v>Asset Managers</v>
          </cell>
          <cell r="K141">
            <v>39965</v>
          </cell>
          <cell r="M141">
            <v>0</v>
          </cell>
          <cell r="N141">
            <v>0</v>
          </cell>
          <cell r="O141">
            <v>0</v>
          </cell>
          <cell r="P141">
            <v>8</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pageSetUpPr fitToPage="1"/>
  </sheetPr>
  <dimension ref="A1:AI101"/>
  <sheetViews>
    <sheetView showGridLines="0" tabSelected="1" topLeftCell="B7" zoomScale="70" zoomScaleNormal="70" workbookViewId="0">
      <selection activeCell="J14" sqref="J14"/>
    </sheetView>
  </sheetViews>
  <sheetFormatPr defaultColWidth="9.140625" defaultRowHeight="15"/>
  <cols>
    <col min="1" max="1" width="21.42578125" style="2" hidden="1" customWidth="1"/>
    <col min="2" max="2" width="25.5703125" style="2" customWidth="1"/>
    <col min="3" max="3" width="65.7109375" style="5" customWidth="1"/>
    <col min="4" max="10" width="12.28515625" style="5" customWidth="1"/>
    <col min="11" max="11" width="9.28515625" style="5" bestFit="1" customWidth="1"/>
    <col min="12" max="19" width="12.28515625" style="5" customWidth="1"/>
    <col min="20" max="20" width="13.85546875" style="5" customWidth="1"/>
    <col min="21" max="25" width="12.28515625" style="5" customWidth="1"/>
    <col min="26" max="30" width="12.28515625" style="11" customWidth="1"/>
    <col min="31" max="31" width="9.140625" style="11"/>
    <col min="32" max="16384" width="9.140625" style="5"/>
  </cols>
  <sheetData>
    <row r="1" spans="1:31" ht="20.25">
      <c r="B1" s="3"/>
      <c r="C1" s="17" t="s">
        <v>4</v>
      </c>
      <c r="D1" s="17"/>
      <c r="E1" s="17"/>
      <c r="F1" s="17"/>
      <c r="G1" s="17"/>
      <c r="H1" s="18"/>
      <c r="I1" s="18"/>
      <c r="J1" s="18"/>
      <c r="K1" s="18"/>
      <c r="L1" s="18"/>
      <c r="M1" s="18"/>
      <c r="N1" s="18"/>
      <c r="O1" s="18"/>
      <c r="P1" s="18"/>
      <c r="Q1" s="18"/>
      <c r="R1" s="18"/>
      <c r="S1" s="18"/>
      <c r="T1" s="18"/>
      <c r="U1" s="18"/>
      <c r="V1" s="18"/>
      <c r="W1" s="18"/>
      <c r="X1" s="18"/>
      <c r="Y1" s="18"/>
    </row>
    <row r="2" spans="1:31" ht="20.25">
      <c r="B2" s="3"/>
      <c r="C2" s="19" t="s">
        <v>88</v>
      </c>
      <c r="D2" s="19"/>
      <c r="E2" s="19"/>
      <c r="F2" s="19"/>
      <c r="G2" s="19"/>
      <c r="H2" s="18"/>
      <c r="I2" s="18"/>
      <c r="J2" s="18"/>
      <c r="K2" s="18"/>
      <c r="L2" s="18"/>
      <c r="M2" s="18"/>
      <c r="N2" s="18"/>
      <c r="O2" s="18"/>
      <c r="P2" s="18"/>
      <c r="Q2" s="18"/>
      <c r="R2" s="18"/>
      <c r="S2" s="18"/>
      <c r="T2" s="18"/>
      <c r="U2" s="18"/>
      <c r="V2" s="18"/>
      <c r="W2" s="18"/>
      <c r="X2" s="18"/>
      <c r="Y2" s="18"/>
    </row>
    <row r="3" spans="1:31" ht="20.25">
      <c r="B3" s="3"/>
      <c r="C3" s="17" t="s">
        <v>97</v>
      </c>
      <c r="D3" s="17"/>
      <c r="E3" s="17"/>
      <c r="F3" s="17"/>
      <c r="G3" s="17"/>
      <c r="H3" s="18"/>
      <c r="I3" s="18"/>
      <c r="J3" s="18"/>
      <c r="K3" s="18"/>
      <c r="L3" s="18"/>
      <c r="M3" s="18"/>
      <c r="N3" s="18"/>
      <c r="O3" s="18"/>
      <c r="P3" s="18"/>
      <c r="Q3" s="18"/>
      <c r="R3" s="18"/>
      <c r="S3" s="18"/>
      <c r="T3" s="18"/>
      <c r="U3" s="18"/>
      <c r="V3" s="18"/>
      <c r="W3" s="18"/>
      <c r="X3" s="18"/>
      <c r="Y3" s="18"/>
    </row>
    <row r="4" spans="1:31" ht="20.25">
      <c r="B4" s="3"/>
      <c r="C4" s="15" t="s">
        <v>12</v>
      </c>
      <c r="D4" s="15"/>
      <c r="E4" s="15"/>
      <c r="F4" s="15"/>
      <c r="G4" s="15"/>
      <c r="H4" s="15"/>
      <c r="I4" s="15"/>
      <c r="J4" s="15"/>
      <c r="K4" s="15"/>
      <c r="L4" s="15"/>
      <c r="M4" s="15"/>
      <c r="N4" s="15"/>
      <c r="O4" s="15"/>
      <c r="P4" s="15"/>
      <c r="Q4" s="15"/>
      <c r="R4" s="15"/>
      <c r="S4" s="15"/>
      <c r="T4" s="15"/>
      <c r="U4" s="15"/>
      <c r="V4" s="15"/>
      <c r="W4" s="15"/>
      <c r="X4" s="15"/>
      <c r="Y4" s="15"/>
    </row>
    <row r="5" spans="1:31">
      <c r="B5" s="3"/>
      <c r="C5" s="9"/>
      <c r="D5" s="9"/>
      <c r="E5" s="9"/>
      <c r="F5" s="9"/>
      <c r="G5" s="9"/>
    </row>
    <row r="6" spans="1:31">
      <c r="B6" s="3"/>
      <c r="C6" s="20"/>
      <c r="D6" s="20"/>
      <c r="E6" s="20"/>
      <c r="F6" s="20"/>
      <c r="G6" s="20"/>
      <c r="H6" s="20"/>
      <c r="I6" s="20"/>
      <c r="J6" s="20"/>
      <c r="K6" s="20"/>
      <c r="L6" s="20"/>
      <c r="M6" s="20"/>
      <c r="N6" s="20"/>
      <c r="O6" s="20"/>
      <c r="P6" s="20"/>
      <c r="Q6" s="21"/>
      <c r="R6" s="21"/>
      <c r="S6" s="21"/>
      <c r="T6" s="21"/>
      <c r="U6" s="21"/>
      <c r="V6" s="21"/>
      <c r="W6" s="21"/>
      <c r="X6" s="21"/>
      <c r="Y6" s="21"/>
    </row>
    <row r="7" spans="1:31" ht="128.25" customHeight="1">
      <c r="C7" s="378" t="s">
        <v>86</v>
      </c>
      <c r="D7" s="378"/>
      <c r="E7" s="378"/>
      <c r="F7" s="378"/>
      <c r="G7" s="378"/>
      <c r="H7" s="378"/>
      <c r="I7" s="378"/>
      <c r="J7" s="378"/>
      <c r="K7" s="378"/>
      <c r="L7" s="378"/>
      <c r="M7" s="378"/>
      <c r="N7" s="378"/>
      <c r="O7" s="378"/>
      <c r="P7" s="11"/>
      <c r="Q7" s="11"/>
      <c r="R7" s="11"/>
      <c r="S7" s="11"/>
      <c r="T7" s="11"/>
      <c r="U7" s="11"/>
      <c r="V7" s="11"/>
      <c r="W7" s="11"/>
      <c r="X7" s="11"/>
      <c r="Y7" s="11"/>
    </row>
    <row r="8" spans="1:31" ht="29.25" customHeight="1">
      <c r="C8" s="22" t="s">
        <v>13</v>
      </c>
      <c r="D8" s="22"/>
      <c r="E8" s="22"/>
      <c r="F8" s="22"/>
      <c r="G8" s="22"/>
      <c r="H8" s="22"/>
      <c r="I8" s="22"/>
      <c r="J8" s="22"/>
      <c r="K8" s="22"/>
      <c r="L8" s="22"/>
      <c r="M8" s="22"/>
      <c r="N8" s="22"/>
      <c r="O8" s="22"/>
      <c r="P8" s="22"/>
      <c r="Q8" s="22"/>
      <c r="R8" s="22"/>
      <c r="S8" s="22"/>
      <c r="T8" s="22"/>
      <c r="U8" s="22"/>
      <c r="V8" s="22"/>
      <c r="W8" s="22"/>
      <c r="X8" s="22"/>
      <c r="Y8" s="22"/>
    </row>
    <row r="9" spans="1:31">
      <c r="B9" s="22"/>
      <c r="C9" s="22"/>
      <c r="D9" s="22"/>
      <c r="E9" s="22"/>
      <c r="F9" s="22"/>
      <c r="G9" s="22"/>
      <c r="H9" s="22"/>
      <c r="I9" s="22"/>
      <c r="J9" s="22"/>
      <c r="K9" s="22"/>
      <c r="L9" s="22"/>
      <c r="M9" s="22"/>
      <c r="N9" s="22"/>
      <c r="O9" s="22"/>
      <c r="P9" s="22"/>
      <c r="Q9" s="22"/>
      <c r="R9" s="22"/>
      <c r="S9" s="22"/>
      <c r="T9" s="22"/>
      <c r="U9" s="22"/>
      <c r="V9" s="22"/>
      <c r="W9" s="22"/>
      <c r="X9" s="22"/>
      <c r="Y9" s="22"/>
    </row>
    <row r="10" spans="1:31">
      <c r="B10" s="8"/>
      <c r="C10" s="8"/>
      <c r="D10" s="8"/>
      <c r="E10" s="8"/>
      <c r="F10" s="8"/>
      <c r="G10" s="8"/>
      <c r="H10" s="8"/>
      <c r="I10" s="8"/>
      <c r="J10" s="8"/>
      <c r="K10" s="8"/>
      <c r="L10" s="8"/>
      <c r="M10" s="8"/>
      <c r="N10" s="8"/>
      <c r="O10" s="8"/>
      <c r="P10" s="22"/>
      <c r="Q10" s="22"/>
      <c r="R10" s="22"/>
      <c r="S10" s="22"/>
      <c r="T10" s="22"/>
      <c r="U10" s="22"/>
      <c r="V10" s="22"/>
      <c r="W10" s="22"/>
      <c r="X10" s="22"/>
      <c r="Y10" s="22"/>
    </row>
    <row r="11" spans="1:31" s="8" customFormat="1">
      <c r="A11" s="25"/>
      <c r="B11" s="22"/>
      <c r="C11" s="22"/>
      <c r="D11" s="22"/>
      <c r="E11" s="22"/>
      <c r="F11" s="22"/>
      <c r="G11" s="22"/>
      <c r="H11" s="22"/>
      <c r="I11" s="22"/>
      <c r="J11" s="22"/>
      <c r="K11" s="22"/>
      <c r="L11" s="22"/>
      <c r="M11" s="22"/>
      <c r="N11" s="22"/>
      <c r="O11" s="22"/>
      <c r="Z11" s="11"/>
      <c r="AA11" s="11"/>
      <c r="AB11" s="11"/>
      <c r="AC11" s="11"/>
      <c r="AD11" s="11"/>
      <c r="AE11" s="11"/>
    </row>
    <row r="12" spans="1:31">
      <c r="B12" s="8"/>
      <c r="C12" s="8"/>
      <c r="D12" s="8"/>
      <c r="E12" s="8"/>
      <c r="F12" s="8"/>
      <c r="G12" s="8"/>
      <c r="H12" s="8"/>
      <c r="I12" s="8"/>
      <c r="J12" s="8"/>
      <c r="K12" s="8"/>
      <c r="L12" s="8"/>
      <c r="M12" s="8"/>
      <c r="N12" s="8"/>
      <c r="O12" s="8"/>
    </row>
    <row r="13" spans="1:31">
      <c r="B13" s="22"/>
      <c r="C13" s="22"/>
      <c r="D13" s="22"/>
      <c r="E13" s="22"/>
      <c r="F13" s="22"/>
      <c r="G13" s="22"/>
      <c r="H13" s="22"/>
      <c r="I13" s="22"/>
      <c r="J13" s="22"/>
      <c r="K13" s="22"/>
      <c r="L13" s="22"/>
      <c r="M13" s="22"/>
      <c r="N13" s="22"/>
      <c r="O13" s="22"/>
    </row>
    <row r="14" spans="1:31">
      <c r="B14" s="8"/>
      <c r="C14" s="8"/>
      <c r="D14" s="8"/>
      <c r="E14" s="8"/>
      <c r="F14" s="8"/>
      <c r="G14" s="8"/>
      <c r="H14" s="8"/>
      <c r="I14" s="8"/>
      <c r="J14" s="8"/>
      <c r="K14" s="8"/>
      <c r="L14" s="8"/>
      <c r="M14" s="8"/>
      <c r="N14" s="8"/>
      <c r="O14" s="8"/>
      <c r="P14" s="22"/>
      <c r="Q14" s="22"/>
      <c r="R14" s="26"/>
      <c r="S14" s="26"/>
      <c r="T14" s="26"/>
      <c r="U14" s="26"/>
      <c r="V14" s="26"/>
      <c r="W14" s="26"/>
      <c r="X14" s="26"/>
      <c r="Y14" s="26"/>
    </row>
    <row r="15" spans="1:31" s="11" customFormat="1" ht="15.75" thickBot="1">
      <c r="A15" s="27"/>
      <c r="B15" s="2"/>
      <c r="C15" s="10"/>
      <c r="D15" s="10"/>
      <c r="E15" s="10"/>
      <c r="F15" s="10"/>
      <c r="G15" s="10"/>
      <c r="H15" s="10"/>
      <c r="I15" s="10"/>
      <c r="J15" s="10"/>
      <c r="K15" s="10"/>
      <c r="L15" s="10"/>
      <c r="M15" s="10"/>
      <c r="N15" s="10"/>
      <c r="O15" s="10"/>
    </row>
    <row r="16" spans="1:31" s="11" customFormat="1" ht="15.75">
      <c r="A16" s="27"/>
      <c r="B16" s="2"/>
      <c r="C16" s="28" t="s">
        <v>8</v>
      </c>
      <c r="D16" s="23"/>
      <c r="E16" s="23"/>
      <c r="F16" s="23"/>
      <c r="G16" s="23"/>
      <c r="H16" s="23"/>
      <c r="I16" s="23"/>
      <c r="J16" s="23"/>
      <c r="K16" s="23"/>
      <c r="L16" s="23"/>
      <c r="M16" s="23"/>
      <c r="N16" s="23"/>
      <c r="O16" s="24"/>
    </row>
    <row r="17" spans="1:35" s="8" customFormat="1" ht="15.75">
      <c r="A17" s="25"/>
      <c r="C17" s="29"/>
      <c r="D17" s="379" t="s">
        <v>2</v>
      </c>
      <c r="E17" s="379"/>
      <c r="F17" s="379"/>
      <c r="G17" s="379"/>
      <c r="H17" s="379"/>
      <c r="I17" s="379"/>
      <c r="J17" s="379"/>
      <c r="K17" s="379"/>
      <c r="L17" s="379"/>
      <c r="M17" s="379"/>
      <c r="N17" s="379" t="s">
        <v>14</v>
      </c>
      <c r="O17" s="380"/>
      <c r="P17" s="300"/>
      <c r="Q17" s="11"/>
      <c r="R17" s="11"/>
      <c r="S17" s="11"/>
      <c r="T17" s="11"/>
      <c r="U17" s="11"/>
      <c r="V17" s="11"/>
      <c r="W17" s="11"/>
      <c r="X17" s="11"/>
      <c r="Y17" s="11"/>
      <c r="Z17" s="11"/>
      <c r="AA17" s="11"/>
      <c r="AB17" s="11"/>
      <c r="AC17" s="11"/>
      <c r="AD17" s="11"/>
      <c r="AE17" s="11"/>
    </row>
    <row r="18" spans="1:35" ht="15.75">
      <c r="C18" s="29"/>
      <c r="D18" s="30" t="s">
        <v>15</v>
      </c>
      <c r="E18" s="30" t="s">
        <v>16</v>
      </c>
      <c r="F18" s="30" t="s">
        <v>89</v>
      </c>
      <c r="G18" s="30" t="s">
        <v>90</v>
      </c>
      <c r="H18" s="30" t="s">
        <v>91</v>
      </c>
      <c r="I18" s="30" t="s">
        <v>92</v>
      </c>
      <c r="J18" s="30" t="s">
        <v>93</v>
      </c>
      <c r="K18" s="30" t="s">
        <v>5</v>
      </c>
      <c r="L18" s="30" t="s">
        <v>94</v>
      </c>
      <c r="M18" s="30" t="s">
        <v>7</v>
      </c>
      <c r="N18" s="30" t="s">
        <v>95</v>
      </c>
      <c r="O18" s="301" t="s">
        <v>96</v>
      </c>
      <c r="P18" s="300"/>
      <c r="Q18" s="11"/>
      <c r="R18" s="11"/>
      <c r="S18" s="11"/>
      <c r="T18" s="11"/>
      <c r="U18" s="11"/>
      <c r="V18" s="11"/>
      <c r="W18" s="11"/>
      <c r="X18" s="11"/>
      <c r="Y18" s="11"/>
      <c r="AH18" s="7"/>
    </row>
    <row r="19" spans="1:35" ht="15.75" thickBot="1">
      <c r="B19" s="308"/>
      <c r="C19" s="306" t="s">
        <v>83</v>
      </c>
      <c r="D19" s="31"/>
      <c r="E19" s="42">
        <v>155.6</v>
      </c>
      <c r="F19" s="42">
        <v>162.19999999999999</v>
      </c>
      <c r="G19" s="42">
        <v>166.2</v>
      </c>
      <c r="H19" s="42">
        <v>171</v>
      </c>
      <c r="I19" s="42">
        <v>176.7</v>
      </c>
      <c r="J19" s="42">
        <v>179.5</v>
      </c>
      <c r="K19" s="32"/>
      <c r="L19" s="32"/>
      <c r="M19" s="32"/>
      <c r="N19" s="33"/>
      <c r="O19" s="34"/>
      <c r="P19" s="11"/>
      <c r="Q19" s="11"/>
      <c r="R19" s="11"/>
      <c r="S19" s="11"/>
      <c r="T19" s="11"/>
      <c r="U19" s="11"/>
      <c r="V19" s="11"/>
      <c r="W19" s="11"/>
      <c r="X19" s="11"/>
      <c r="Y19" s="11"/>
      <c r="AH19" s="7"/>
      <c r="AI19" s="7"/>
    </row>
    <row r="20" spans="1:35" ht="15.75" thickBot="1">
      <c r="B20" s="308"/>
      <c r="C20" s="306" t="s">
        <v>84</v>
      </c>
      <c r="D20" s="305"/>
      <c r="E20" s="35"/>
      <c r="F20" s="35"/>
      <c r="G20" s="35"/>
      <c r="H20" s="35"/>
      <c r="I20" s="35"/>
      <c r="J20" s="42">
        <v>99.9</v>
      </c>
      <c r="K20" s="42">
        <v>102.4</v>
      </c>
      <c r="L20" s="42">
        <v>105.4</v>
      </c>
      <c r="M20" s="42">
        <v>106.8</v>
      </c>
      <c r="N20" s="42">
        <v>108.2</v>
      </c>
      <c r="O20" s="302">
        <v>110.38625</v>
      </c>
      <c r="P20" s="303"/>
      <c r="Q20" s="11"/>
      <c r="R20" s="11"/>
      <c r="S20" s="11"/>
      <c r="T20" s="11"/>
      <c r="U20" s="11"/>
      <c r="V20" s="11"/>
      <c r="W20" s="11"/>
      <c r="X20" s="11"/>
      <c r="Y20" s="11"/>
      <c r="AH20" s="14"/>
      <c r="AI20" s="7"/>
    </row>
    <row r="21" spans="1:35">
      <c r="A21" s="1"/>
      <c r="B21" s="308"/>
      <c r="C21" s="307" t="s">
        <v>69</v>
      </c>
      <c r="D21" s="31"/>
      <c r="E21" s="36"/>
      <c r="F21" s="37">
        <f t="shared" ref="F21:I21" si="0">F19/E19-1</f>
        <v>4.2416452442159303E-2</v>
      </c>
      <c r="G21" s="37">
        <f t="shared" si="0"/>
        <v>2.4660912453760897E-2</v>
      </c>
      <c r="H21" s="37">
        <f t="shared" si="0"/>
        <v>2.8880866425992746E-2</v>
      </c>
      <c r="I21" s="37">
        <f t="shared" si="0"/>
        <v>3.3333333333333215E-2</v>
      </c>
      <c r="J21" s="37">
        <f>J19/I19-1</f>
        <v>1.5846066779853007E-2</v>
      </c>
      <c r="K21" s="37">
        <f>K20/J20-1</f>
        <v>2.5025025025025016E-2</v>
      </c>
      <c r="L21" s="37">
        <f t="shared" ref="L21:M21" si="1">L20/K20-1</f>
        <v>2.9296875E-2</v>
      </c>
      <c r="M21" s="37">
        <f t="shared" si="1"/>
        <v>1.3282732447817747E-2</v>
      </c>
      <c r="N21" s="38">
        <f t="shared" ref="N21" si="2">N20/M20-1</f>
        <v>1.3108614232209881E-2</v>
      </c>
      <c r="O21" s="304">
        <f>O20/N20-1</f>
        <v>2.0205637707948254E-2</v>
      </c>
      <c r="P21" s="300"/>
      <c r="Q21" s="11"/>
      <c r="R21" s="11"/>
      <c r="S21" s="11"/>
      <c r="T21" s="11"/>
      <c r="U21" s="11"/>
      <c r="V21" s="11"/>
      <c r="W21" s="11"/>
      <c r="X21" s="11"/>
      <c r="Y21" s="11"/>
    </row>
    <row r="22" spans="1:35">
      <c r="A22" s="1"/>
      <c r="B22" s="308"/>
      <c r="C22" s="307" t="s">
        <v>70</v>
      </c>
      <c r="D22" s="31"/>
      <c r="E22" s="213"/>
      <c r="F22" s="214"/>
      <c r="G22" s="214"/>
      <c r="H22" s="214"/>
      <c r="I22" s="214"/>
      <c r="J22" s="214"/>
      <c r="K22" s="214"/>
      <c r="L22" s="214"/>
      <c r="M22" s="214"/>
      <c r="N22" s="214"/>
      <c r="O22" s="214"/>
      <c r="P22" s="300"/>
      <c r="Q22" s="11"/>
      <c r="R22" s="11"/>
      <c r="S22" s="11"/>
      <c r="T22" s="11"/>
      <c r="U22" s="11"/>
      <c r="V22" s="11"/>
      <c r="W22" s="11"/>
      <c r="X22" s="11"/>
      <c r="Y22" s="11"/>
    </row>
    <row r="23" spans="1:35" ht="15.75" thickBot="1">
      <c r="A23" s="1"/>
      <c r="C23" s="39" t="s">
        <v>104</v>
      </c>
      <c r="D23" s="40"/>
      <c r="E23" s="41"/>
      <c r="F23" s="42">
        <f>G23/(1+G21)</f>
        <v>0.81778079130916925</v>
      </c>
      <c r="G23" s="42">
        <f t="shared" ref="G23:M23" si="3">H23/(1+H21)</f>
        <v>0.83794801181001199</v>
      </c>
      <c r="H23" s="42">
        <f t="shared" si="3"/>
        <v>0.86214867641102311</v>
      </c>
      <c r="I23" s="42">
        <f t="shared" si="3"/>
        <v>0.8908869656247238</v>
      </c>
      <c r="J23" s="42">
        <f t="shared" si="3"/>
        <v>0.90500401997531377</v>
      </c>
      <c r="K23" s="42">
        <f t="shared" si="3"/>
        <v>0.92765176822294426</v>
      </c>
      <c r="L23" s="42">
        <f t="shared" si="3"/>
        <v>0.95482906612010088</v>
      </c>
      <c r="M23" s="42">
        <f t="shared" si="3"/>
        <v>0.96751180513877388</v>
      </c>
      <c r="N23" s="42">
        <f>O23/(1+O21)</f>
        <v>0.98019454415744711</v>
      </c>
      <c r="O23" s="43">
        <v>1</v>
      </c>
      <c r="P23" s="11"/>
      <c r="Q23" s="11"/>
      <c r="R23" s="332"/>
      <c r="S23" s="11"/>
      <c r="T23" s="11"/>
      <c r="U23" s="11"/>
      <c r="V23" s="11"/>
      <c r="W23" s="11"/>
      <c r="X23" s="11"/>
      <c r="Y23" s="11"/>
    </row>
    <row r="24" spans="1:35">
      <c r="A24" s="1"/>
      <c r="C24" s="44"/>
      <c r="D24" s="45"/>
      <c r="E24" s="45"/>
      <c r="F24" s="45"/>
      <c r="G24" s="45"/>
      <c r="H24" s="45"/>
      <c r="I24" s="45"/>
      <c r="J24" s="45"/>
      <c r="K24" s="46"/>
      <c r="L24" s="47"/>
      <c r="M24" s="46"/>
      <c r="N24" s="48"/>
      <c r="O24" s="47"/>
      <c r="P24" s="46"/>
      <c r="Q24" s="46"/>
      <c r="R24" s="335"/>
      <c r="S24" s="46"/>
      <c r="T24" s="47"/>
      <c r="U24" s="47"/>
      <c r="V24" s="47"/>
      <c r="W24" s="47"/>
      <c r="X24" s="47"/>
    </row>
    <row r="25" spans="1:35">
      <c r="A25" s="1"/>
      <c r="C25" s="44"/>
      <c r="D25" s="45"/>
      <c r="E25" s="45"/>
      <c r="F25" s="45"/>
      <c r="G25" s="45"/>
      <c r="H25" s="45"/>
      <c r="I25" s="45"/>
      <c r="J25" s="45"/>
      <c r="K25" s="45"/>
      <c r="L25" s="45"/>
      <c r="M25" s="45"/>
      <c r="N25" s="45"/>
      <c r="O25" s="45"/>
      <c r="P25" s="46"/>
      <c r="Q25" s="46"/>
      <c r="R25" s="46"/>
      <c r="S25" s="46"/>
      <c r="T25" s="47"/>
      <c r="U25" s="47"/>
      <c r="V25" s="47"/>
      <c r="W25" s="47"/>
      <c r="X25" s="47"/>
    </row>
    <row r="26" spans="1:35">
      <c r="A26" s="1"/>
      <c r="C26" s="44"/>
      <c r="D26" s="45"/>
      <c r="E26" s="45"/>
      <c r="F26" s="45"/>
      <c r="G26" s="45"/>
      <c r="H26" s="45"/>
      <c r="I26" s="45"/>
      <c r="J26" s="45"/>
      <c r="K26" s="46"/>
      <c r="L26" s="47"/>
      <c r="M26" s="46"/>
      <c r="N26" s="48"/>
      <c r="O26" s="47"/>
      <c r="P26" s="46"/>
      <c r="Q26" s="46"/>
      <c r="R26" s="46"/>
      <c r="S26" s="46"/>
      <c r="T26" s="47"/>
      <c r="U26" s="47"/>
      <c r="V26" s="47"/>
      <c r="W26" s="47"/>
      <c r="X26" s="47"/>
    </row>
    <row r="27" spans="1:35" s="50" customFormat="1" ht="18.75">
      <c r="A27" s="49"/>
      <c r="C27" s="16" t="s">
        <v>17</v>
      </c>
      <c r="D27" s="16"/>
      <c r="E27" s="16"/>
      <c r="F27" s="16"/>
      <c r="G27" s="16"/>
      <c r="H27" s="16"/>
      <c r="I27" s="16"/>
      <c r="J27" s="16"/>
      <c r="K27" s="16"/>
      <c r="L27" s="16"/>
      <c r="M27" s="16"/>
      <c r="N27" s="16"/>
      <c r="O27" s="16"/>
      <c r="P27" s="16"/>
      <c r="Q27" s="16"/>
      <c r="R27" s="16"/>
      <c r="S27" s="16"/>
      <c r="T27" s="16"/>
      <c r="U27" s="16"/>
      <c r="V27" s="16"/>
      <c r="W27" s="16"/>
      <c r="X27" s="16"/>
      <c r="Y27" s="16"/>
      <c r="Z27" s="11"/>
      <c r="AA27" s="11"/>
      <c r="AB27" s="11"/>
      <c r="AC27" s="11"/>
      <c r="AD27" s="11"/>
      <c r="AE27" s="11"/>
    </row>
    <row r="28" spans="1:35" s="11" customFormat="1" ht="15.75" thickBot="1">
      <c r="A28" s="27"/>
      <c r="B28" s="2"/>
      <c r="P28" s="332"/>
      <c r="Q28" s="332"/>
      <c r="R28" s="332"/>
      <c r="S28" s="332"/>
    </row>
    <row r="29" spans="1:35" s="52" customFormat="1" ht="26.25" customHeight="1" thickBot="1">
      <c r="A29" s="51"/>
      <c r="C29" s="28" t="s">
        <v>18</v>
      </c>
      <c r="D29" s="53"/>
      <c r="E29" s="53"/>
      <c r="F29" s="53"/>
      <c r="G29" s="53"/>
      <c r="H29" s="53"/>
      <c r="I29" s="53"/>
      <c r="J29" s="53"/>
      <c r="K29" s="53"/>
      <c r="L29" s="53"/>
      <c r="M29" s="53"/>
      <c r="N29" s="53"/>
      <c r="O29" s="53"/>
      <c r="P29" s="53"/>
      <c r="Q29" s="53"/>
      <c r="R29" s="54"/>
      <c r="S29" s="11"/>
      <c r="T29" s="11"/>
      <c r="U29" s="11"/>
      <c r="V29" s="11"/>
      <c r="W29" s="11"/>
      <c r="Z29" s="11"/>
      <c r="AA29" s="11"/>
      <c r="AB29" s="11"/>
      <c r="AC29" s="11"/>
      <c r="AD29" s="11"/>
      <c r="AE29" s="11"/>
    </row>
    <row r="30" spans="1:35" ht="16.5" thickBot="1">
      <c r="C30" s="29"/>
      <c r="D30" s="369" t="s">
        <v>19</v>
      </c>
      <c r="E30" s="370"/>
      <c r="F30" s="370"/>
      <c r="G30" s="371"/>
      <c r="H30" s="372" t="s">
        <v>1</v>
      </c>
      <c r="I30" s="373"/>
      <c r="J30" s="374"/>
      <c r="K30" s="55"/>
      <c r="L30" s="369" t="s">
        <v>19</v>
      </c>
      <c r="M30" s="370"/>
      <c r="N30" s="370"/>
      <c r="O30" s="371"/>
      <c r="P30" s="363" t="s">
        <v>1</v>
      </c>
      <c r="Q30" s="364"/>
      <c r="R30" s="365"/>
      <c r="S30" s="11"/>
      <c r="T30" s="11"/>
      <c r="U30" s="11"/>
      <c r="V30" s="11"/>
      <c r="W30" s="11"/>
      <c r="X30" s="14"/>
      <c r="Y30" s="14"/>
    </row>
    <row r="31" spans="1:35" ht="16.5" thickBot="1">
      <c r="C31" s="29"/>
      <c r="D31" s="344" t="s">
        <v>99</v>
      </c>
      <c r="E31" s="345"/>
      <c r="F31" s="345"/>
      <c r="G31" s="346"/>
      <c r="H31" s="347" t="s">
        <v>100</v>
      </c>
      <c r="I31" s="348"/>
      <c r="J31" s="349"/>
      <c r="K31" s="55"/>
      <c r="L31" s="344" t="s">
        <v>20</v>
      </c>
      <c r="M31" s="345"/>
      <c r="N31" s="345"/>
      <c r="O31" s="350"/>
      <c r="P31" s="366" t="s">
        <v>20</v>
      </c>
      <c r="Q31" s="367"/>
      <c r="R31" s="368"/>
      <c r="S31" s="11"/>
      <c r="T31" s="11"/>
      <c r="U31" s="11"/>
      <c r="V31" s="11"/>
      <c r="W31" s="11"/>
      <c r="X31" s="14"/>
      <c r="Y31" s="14"/>
    </row>
    <row r="32" spans="1:35" ht="16.5" thickBot="1">
      <c r="C32" s="56"/>
      <c r="D32" s="57" t="s">
        <v>92</v>
      </c>
      <c r="E32" s="58" t="s">
        <v>93</v>
      </c>
      <c r="F32" s="59" t="s">
        <v>5</v>
      </c>
      <c r="G32" s="251" t="s">
        <v>94</v>
      </c>
      <c r="H32" s="250" t="s">
        <v>7</v>
      </c>
      <c r="I32" s="60" t="s">
        <v>95</v>
      </c>
      <c r="J32" s="232" t="s">
        <v>96</v>
      </c>
      <c r="K32" s="55"/>
      <c r="L32" s="57" t="s">
        <v>92</v>
      </c>
      <c r="M32" s="58" t="s">
        <v>93</v>
      </c>
      <c r="N32" s="59" t="s">
        <v>5</v>
      </c>
      <c r="O32" s="234" t="s">
        <v>94</v>
      </c>
      <c r="P32" s="239" t="s">
        <v>7</v>
      </c>
      <c r="Q32" s="60" t="s">
        <v>95</v>
      </c>
      <c r="R32" s="232" t="s">
        <v>96</v>
      </c>
      <c r="S32" s="334"/>
      <c r="T32" s="11"/>
      <c r="U32" s="11"/>
      <c r="V32" s="11"/>
      <c r="W32" s="11"/>
      <c r="X32" s="14"/>
      <c r="Y32" s="14"/>
    </row>
    <row r="33" spans="1:31">
      <c r="A33" s="2" t="s">
        <v>21</v>
      </c>
      <c r="C33" s="61" t="s">
        <v>22</v>
      </c>
      <c r="D33" s="326">
        <v>163.65673570397598</v>
      </c>
      <c r="E33" s="326">
        <v>171.30742991475381</v>
      </c>
      <c r="F33" s="326">
        <v>168.57937240425505</v>
      </c>
      <c r="G33" s="327">
        <v>176.80874469975316</v>
      </c>
      <c r="H33" s="69">
        <v>185.13515541257806</v>
      </c>
      <c r="I33" s="70">
        <v>189.80991219149408</v>
      </c>
      <c r="J33" s="71">
        <v>188.00559467591285</v>
      </c>
      <c r="K33" s="55"/>
      <c r="L33" s="223">
        <f>+D33/$F$23</f>
        <v>200.12298826679594</v>
      </c>
      <c r="M33" s="63">
        <f t="shared" ref="M33:O33" si="4">+E33/$F$23</f>
        <v>209.47842225605606</v>
      </c>
      <c r="N33" s="224">
        <f t="shared" si="4"/>
        <v>206.14249465847644</v>
      </c>
      <c r="O33" s="235">
        <f t="shared" si="4"/>
        <v>216.2055486980851</v>
      </c>
      <c r="P33" s="62">
        <f>+H33/$L$23</f>
        <v>193.89350615902939</v>
      </c>
      <c r="Q33" s="64">
        <f t="shared" ref="Q33:R33" si="5">+I33/$L$23</f>
        <v>198.78941574618895</v>
      </c>
      <c r="R33" s="240">
        <f t="shared" si="5"/>
        <v>196.89973980354827</v>
      </c>
      <c r="S33" s="11"/>
      <c r="T33" s="11"/>
      <c r="U33" s="11"/>
      <c r="V33" s="11"/>
      <c r="W33" s="11"/>
      <c r="X33" s="14"/>
      <c r="Y33" s="65"/>
    </row>
    <row r="34" spans="1:31">
      <c r="C34" s="226" t="s">
        <v>23</v>
      </c>
      <c r="D34" s="265"/>
      <c r="E34" s="266"/>
      <c r="F34" s="266"/>
      <c r="G34" s="267"/>
      <c r="H34" s="265"/>
      <c r="I34" s="266"/>
      <c r="J34" s="267"/>
      <c r="K34" s="66"/>
      <c r="L34" s="67"/>
      <c r="M34" s="68"/>
      <c r="N34" s="68"/>
      <c r="O34" s="236"/>
      <c r="P34" s="241"/>
      <c r="Q34" s="225"/>
      <c r="R34" s="242"/>
      <c r="S34" s="11"/>
      <c r="T34" s="11"/>
      <c r="U34" s="11"/>
      <c r="V34" s="11"/>
      <c r="W34" s="11"/>
      <c r="X34" s="14"/>
      <c r="Y34" s="14"/>
    </row>
    <row r="35" spans="1:31">
      <c r="C35" s="228" t="s">
        <v>72</v>
      </c>
      <c r="D35" s="69">
        <v>1.5702424331306541</v>
      </c>
      <c r="E35" s="70">
        <v>1.5009218563876809</v>
      </c>
      <c r="F35" s="70">
        <v>1.4341057691114003</v>
      </c>
      <c r="G35" s="71">
        <v>1.3748031502351976</v>
      </c>
      <c r="H35" s="281"/>
      <c r="I35" s="282"/>
      <c r="J35" s="283"/>
      <c r="K35" s="66"/>
      <c r="L35" s="72">
        <f t="shared" ref="L35:L37" si="6">-D35/$F$23</f>
        <v>-1.9201263343650856</v>
      </c>
      <c r="M35" s="73">
        <f t="shared" ref="M35:M36" si="7">-E35/$F$23</f>
        <v>-1.8353596371282879</v>
      </c>
      <c r="N35" s="73">
        <f t="shared" ref="N35:N36" si="8">-F35/$F$23</f>
        <v>-1.7536554836603198</v>
      </c>
      <c r="O35" s="237">
        <f t="shared" ref="O35:O36" si="9">-G35/$F$23</f>
        <v>-1.6811389614988415</v>
      </c>
      <c r="P35" s="241"/>
      <c r="Q35" s="225"/>
      <c r="R35" s="242"/>
      <c r="S35" s="11"/>
      <c r="T35" s="11"/>
      <c r="U35" s="11"/>
      <c r="V35" s="11"/>
      <c r="W35" s="11"/>
      <c r="X35" s="14"/>
      <c r="Y35" s="14"/>
    </row>
    <row r="36" spans="1:31">
      <c r="C36" s="228" t="s">
        <v>73</v>
      </c>
      <c r="D36" s="69">
        <v>5.0675210347880162</v>
      </c>
      <c r="E36" s="70">
        <v>3.3783473565253446</v>
      </c>
      <c r="F36" s="70">
        <v>1.6891736782626723</v>
      </c>
      <c r="G36" s="71">
        <v>0</v>
      </c>
      <c r="H36" s="281"/>
      <c r="I36" s="282"/>
      <c r="J36" s="283"/>
      <c r="K36" s="66"/>
      <c r="L36" s="72">
        <f t="shared" si="6"/>
        <v>-6.1966740826420255</v>
      </c>
      <c r="M36" s="73">
        <f t="shared" si="7"/>
        <v>-4.1311160550946839</v>
      </c>
      <c r="N36" s="73">
        <f t="shared" si="8"/>
        <v>-2.065558027547342</v>
      </c>
      <c r="O36" s="237">
        <f t="shared" si="9"/>
        <v>0</v>
      </c>
      <c r="P36" s="241"/>
      <c r="Q36" s="225"/>
      <c r="R36" s="242"/>
      <c r="S36" s="11"/>
      <c r="T36" s="11"/>
      <c r="U36" s="332"/>
      <c r="V36" s="11"/>
      <c r="W36" s="11"/>
      <c r="X36" s="14"/>
      <c r="Y36" s="14"/>
    </row>
    <row r="37" spans="1:31">
      <c r="A37" s="2" t="s">
        <v>24</v>
      </c>
      <c r="C37" s="227" t="s">
        <v>25</v>
      </c>
      <c r="D37" s="69">
        <v>82.325647093427861</v>
      </c>
      <c r="E37" s="70">
        <v>90.972693731177486</v>
      </c>
      <c r="F37" s="70">
        <v>88.678146685685377</v>
      </c>
      <c r="G37" s="71">
        <v>97.990704488873462</v>
      </c>
      <c r="H37" s="69">
        <v>100.91902926829269</v>
      </c>
      <c r="I37" s="70">
        <v>103.44200499999999</v>
      </c>
      <c r="J37" s="71">
        <v>100.91902926829269</v>
      </c>
      <c r="K37" s="66"/>
      <c r="L37" s="72">
        <f t="shared" si="6"/>
        <v>-100.66957792152876</v>
      </c>
      <c r="M37" s="73">
        <f t="shared" ref="M37:O42" si="10">-E37/$F$23</f>
        <v>-111.243373160601</v>
      </c>
      <c r="N37" s="73">
        <f t="shared" si="10"/>
        <v>-108.43755151514658</v>
      </c>
      <c r="O37" s="237">
        <f t="shared" si="10"/>
        <v>-119.82514816959942</v>
      </c>
      <c r="P37" s="243">
        <f>+-H37/$L$23</f>
        <v>-105.69329406610129</v>
      </c>
      <c r="Q37" s="221">
        <f t="shared" ref="Q37:R37" si="11">+-I37/$L$23</f>
        <v>-108.3356264177538</v>
      </c>
      <c r="R37" s="244">
        <f t="shared" si="11"/>
        <v>-105.69329406610129</v>
      </c>
      <c r="S37" s="11"/>
      <c r="T37" s="11"/>
      <c r="U37" s="11"/>
      <c r="V37" s="11"/>
      <c r="W37" s="11"/>
      <c r="X37" s="14"/>
      <c r="Y37" s="14"/>
    </row>
    <row r="38" spans="1:31">
      <c r="A38" s="2" t="s">
        <v>26</v>
      </c>
      <c r="C38" s="227" t="s">
        <v>6</v>
      </c>
      <c r="D38" s="69">
        <v>2.091917</v>
      </c>
      <c r="E38" s="70">
        <v>2.091917</v>
      </c>
      <c r="F38" s="70">
        <v>2.091917</v>
      </c>
      <c r="G38" s="71">
        <v>2.091917</v>
      </c>
      <c r="H38" s="69">
        <v>1.7</v>
      </c>
      <c r="I38" s="70">
        <v>1.7</v>
      </c>
      <c r="J38" s="71">
        <v>1.6</v>
      </c>
      <c r="K38" s="74"/>
      <c r="L38" s="72">
        <f t="shared" ref="L38:L42" si="12">-D38/$F$23</f>
        <v>-2.5580412529023713</v>
      </c>
      <c r="M38" s="73">
        <f t="shared" si="10"/>
        <v>-2.5580412529023713</v>
      </c>
      <c r="N38" s="73">
        <f t="shared" si="10"/>
        <v>-2.5580412529023713</v>
      </c>
      <c r="O38" s="237">
        <f t="shared" si="10"/>
        <v>-2.5580412529023713</v>
      </c>
      <c r="P38" s="243">
        <f t="shared" ref="P38:P42" si="13">+-H38/$L$23</f>
        <v>-1.7804233870967745</v>
      </c>
      <c r="Q38" s="222">
        <f t="shared" ref="Q38:Q42" si="14">+-I38/$L$23</f>
        <v>-1.7804233870967745</v>
      </c>
      <c r="R38" s="244">
        <f t="shared" ref="R38:R42" si="15">+-J38/$L$23</f>
        <v>-1.6756925996204937</v>
      </c>
      <c r="S38" s="11"/>
      <c r="T38" s="11"/>
      <c r="U38" s="11"/>
      <c r="V38" s="11"/>
      <c r="W38" s="11"/>
      <c r="X38" s="14"/>
      <c r="Y38" s="14"/>
    </row>
    <row r="39" spans="1:31">
      <c r="A39" s="2" t="s">
        <v>27</v>
      </c>
      <c r="C39" s="227" t="s">
        <v>28</v>
      </c>
      <c r="D39" s="69">
        <v>2.7898513830388718</v>
      </c>
      <c r="E39" s="70">
        <v>2.7898513830388718</v>
      </c>
      <c r="F39" s="70">
        <v>2.7898513830388718</v>
      </c>
      <c r="G39" s="71">
        <v>2.7898513830388718</v>
      </c>
      <c r="H39" s="69">
        <v>2.2812929999999998</v>
      </c>
      <c r="I39" s="70">
        <v>2.2812929999999998</v>
      </c>
      <c r="J39" s="71">
        <v>2.2812929999999998</v>
      </c>
      <c r="K39" s="75"/>
      <c r="L39" s="72">
        <f t="shared" si="12"/>
        <v>-3.411490478484648</v>
      </c>
      <c r="M39" s="73">
        <f t="shared" si="10"/>
        <v>-3.411490478484648</v>
      </c>
      <c r="N39" s="73">
        <f t="shared" si="10"/>
        <v>-3.411490478484648</v>
      </c>
      <c r="O39" s="237">
        <f t="shared" si="10"/>
        <v>-3.411490478484648</v>
      </c>
      <c r="P39" s="243">
        <f t="shared" si="13"/>
        <v>-2.3892161235412717</v>
      </c>
      <c r="Q39" s="222">
        <f t="shared" si="14"/>
        <v>-2.3892161235412717</v>
      </c>
      <c r="R39" s="245">
        <f t="shared" si="15"/>
        <v>-2.3892161235412717</v>
      </c>
      <c r="S39" s="11"/>
      <c r="T39" s="11"/>
      <c r="U39" s="11"/>
      <c r="V39" s="11"/>
      <c r="W39" s="11"/>
      <c r="X39" s="65"/>
      <c r="Y39" s="4"/>
    </row>
    <row r="40" spans="1:31">
      <c r="A40" s="2" t="s">
        <v>29</v>
      </c>
      <c r="C40" s="227" t="s">
        <v>10</v>
      </c>
      <c r="D40" s="69">
        <v>1.0997049234835832</v>
      </c>
      <c r="E40" s="70">
        <v>1.1097041664419816</v>
      </c>
      <c r="F40" s="70">
        <v>1.1215816581501457</v>
      </c>
      <c r="G40" s="71">
        <v>1.1230621814268529</v>
      </c>
      <c r="H40" s="69">
        <v>1.5496105450072941</v>
      </c>
      <c r="I40" s="70">
        <v>1.5561098586057678</v>
      </c>
      <c r="J40" s="71">
        <v>1.5775852076399237</v>
      </c>
      <c r="K40" s="75"/>
      <c r="L40" s="72">
        <f t="shared" si="12"/>
        <v>-1.3447429129792681</v>
      </c>
      <c r="M40" s="73">
        <f t="shared" si="10"/>
        <v>-1.3569702030607467</v>
      </c>
      <c r="N40" s="73">
        <f t="shared" si="10"/>
        <v>-1.3714942562476033</v>
      </c>
      <c r="O40" s="237">
        <f t="shared" si="10"/>
        <v>-1.3733046720612803</v>
      </c>
      <c r="P40" s="243">
        <f t="shared" si="13"/>
        <v>-1.6229193266016266</v>
      </c>
      <c r="Q40" s="222">
        <f t="shared" si="14"/>
        <v>-1.629726108913861</v>
      </c>
      <c r="R40" s="245">
        <f t="shared" si="15"/>
        <v>-1.6522174110706125</v>
      </c>
      <c r="S40" s="11"/>
      <c r="T40" s="11"/>
      <c r="U40" s="11"/>
      <c r="V40" s="11"/>
      <c r="W40" s="11"/>
      <c r="X40" s="65"/>
      <c r="Y40" s="4"/>
    </row>
    <row r="41" spans="1:31">
      <c r="A41" s="2" t="s">
        <v>30</v>
      </c>
      <c r="C41" s="228" t="s">
        <v>71</v>
      </c>
      <c r="D41" s="282"/>
      <c r="E41" s="282"/>
      <c r="F41" s="282"/>
      <c r="G41" s="283"/>
      <c r="H41" s="69">
        <v>0</v>
      </c>
      <c r="I41" s="70">
        <v>0</v>
      </c>
      <c r="J41" s="71">
        <v>0</v>
      </c>
      <c r="K41" s="76"/>
      <c r="L41" s="284"/>
      <c r="M41" s="285"/>
      <c r="N41" s="285"/>
      <c r="O41" s="286"/>
      <c r="P41" s="243">
        <f t="shared" si="13"/>
        <v>0</v>
      </c>
      <c r="Q41" s="222">
        <f t="shared" si="14"/>
        <v>0</v>
      </c>
      <c r="R41" s="245">
        <f t="shared" si="15"/>
        <v>0</v>
      </c>
      <c r="S41" s="11"/>
      <c r="T41" s="11"/>
      <c r="U41" s="11"/>
      <c r="V41" s="11"/>
      <c r="W41" s="11"/>
      <c r="X41" s="65"/>
      <c r="Y41" s="4"/>
    </row>
    <row r="42" spans="1:31">
      <c r="C42" s="229" t="s">
        <v>31</v>
      </c>
      <c r="D42" s="69">
        <v>2.1806546623794207</v>
      </c>
      <c r="E42" s="70">
        <v>2.1806546623794207</v>
      </c>
      <c r="F42" s="70">
        <v>2.1806546623794207</v>
      </c>
      <c r="G42" s="71">
        <v>2.1806546623794207</v>
      </c>
      <c r="H42" s="69">
        <v>0</v>
      </c>
      <c r="I42" s="70">
        <v>0</v>
      </c>
      <c r="J42" s="71">
        <v>0</v>
      </c>
      <c r="K42" s="77"/>
      <c r="L42" s="72">
        <f t="shared" si="12"/>
        <v>-2.6665515814922154</v>
      </c>
      <c r="M42" s="73">
        <f t="shared" si="10"/>
        <v>-2.6665515814922154</v>
      </c>
      <c r="N42" s="73">
        <f t="shared" si="10"/>
        <v>-2.6665515814922154</v>
      </c>
      <c r="O42" s="237">
        <f t="shared" si="10"/>
        <v>-2.6665515814922154</v>
      </c>
      <c r="P42" s="243">
        <f t="shared" si="13"/>
        <v>0</v>
      </c>
      <c r="Q42" s="222">
        <f t="shared" si="14"/>
        <v>0</v>
      </c>
      <c r="R42" s="245">
        <f t="shared" si="15"/>
        <v>0</v>
      </c>
      <c r="S42" s="11"/>
      <c r="T42" s="11"/>
      <c r="U42" s="11"/>
      <c r="V42" s="11"/>
      <c r="W42" s="11"/>
      <c r="X42" s="65"/>
      <c r="Y42" s="14"/>
    </row>
    <row r="43" spans="1:31">
      <c r="A43" s="2" t="s">
        <v>32</v>
      </c>
      <c r="C43" s="230" t="s">
        <v>33</v>
      </c>
      <c r="D43" s="69"/>
      <c r="E43" s="70"/>
      <c r="F43" s="70"/>
      <c r="G43" s="71"/>
      <c r="H43" s="69">
        <v>0</v>
      </c>
      <c r="I43" s="70">
        <v>0</v>
      </c>
      <c r="J43" s="71">
        <v>0</v>
      </c>
      <c r="K43" s="77"/>
      <c r="L43" s="72">
        <f>D43/$F$23</f>
        <v>0</v>
      </c>
      <c r="M43" s="73">
        <f t="shared" ref="M43:O43" si="16">E43/$F$23</f>
        <v>0</v>
      </c>
      <c r="N43" s="73">
        <f t="shared" si="16"/>
        <v>0</v>
      </c>
      <c r="O43" s="237">
        <f t="shared" si="16"/>
        <v>0</v>
      </c>
      <c r="P43" s="243">
        <f>+H43/$L$23</f>
        <v>0</v>
      </c>
      <c r="Q43" s="222">
        <f t="shared" ref="Q43:R43" si="17">+I43/$L$23</f>
        <v>0</v>
      </c>
      <c r="R43" s="245">
        <f t="shared" si="17"/>
        <v>0</v>
      </c>
      <c r="S43" s="11"/>
      <c r="T43" s="11"/>
      <c r="U43" s="11"/>
      <c r="V43" s="11"/>
      <c r="W43" s="11"/>
      <c r="X43" s="65"/>
      <c r="Y43" s="14"/>
    </row>
    <row r="44" spans="1:31" ht="15.75" thickBot="1">
      <c r="A44" s="2" t="s">
        <v>34</v>
      </c>
      <c r="C44" s="231" t="s">
        <v>35</v>
      </c>
      <c r="D44" s="114"/>
      <c r="E44" s="78"/>
      <c r="F44" s="78"/>
      <c r="G44" s="311"/>
      <c r="H44" s="114">
        <v>0</v>
      </c>
      <c r="I44" s="78">
        <v>0</v>
      </c>
      <c r="J44" s="311">
        <v>0</v>
      </c>
      <c r="K44" s="77"/>
      <c r="L44" s="312">
        <f>D44/$F$23</f>
        <v>0</v>
      </c>
      <c r="M44" s="313">
        <f t="shared" ref="M44" si="18">E44/$F$23</f>
        <v>0</v>
      </c>
      <c r="N44" s="313">
        <f t="shared" ref="N44" si="19">F44/$F$23</f>
        <v>0</v>
      </c>
      <c r="O44" s="314">
        <f t="shared" ref="O44" si="20">G44/$F$23</f>
        <v>0</v>
      </c>
      <c r="P44" s="315">
        <f t="shared" ref="P44" si="21">+H44/$L$23</f>
        <v>0</v>
      </c>
      <c r="Q44" s="316">
        <f t="shared" ref="Q44" si="22">+I44/$L$23</f>
        <v>0</v>
      </c>
      <c r="R44" s="317">
        <f t="shared" ref="R44" si="23">+J44/$L$23</f>
        <v>0</v>
      </c>
      <c r="S44" s="11"/>
      <c r="T44" s="11"/>
      <c r="U44" s="11"/>
      <c r="V44" s="11"/>
      <c r="W44" s="11"/>
      <c r="X44" s="65"/>
      <c r="Y44" s="14"/>
    </row>
    <row r="45" spans="1:31" ht="15.75" thickBot="1">
      <c r="C45" s="79" t="s">
        <v>36</v>
      </c>
      <c r="D45" s="310">
        <f>(D33-SUM(D35:D42)+SUM(D43:D44))</f>
        <v>66.531197173727577</v>
      </c>
      <c r="E45" s="319">
        <f>(E33-SUM(E35:E42)+SUM(E43:E44))</f>
        <v>67.283339758803024</v>
      </c>
      <c r="F45" s="319">
        <f>(F33-SUM(F35:F42)+SUM(F43:F44))</f>
        <v>68.593941567627169</v>
      </c>
      <c r="G45" s="318">
        <f>(G33-SUM(G35:G42)+SUM(G43:G44))</f>
        <v>69.257751833799375</v>
      </c>
      <c r="H45" s="261">
        <f>(H33-SUM(H35:H42)+SUM(H43:H44))</f>
        <v>78.685222599278063</v>
      </c>
      <c r="I45" s="321">
        <f t="shared" ref="I45:J45" si="24">(I33-SUM(I35:I42)+SUM(I43:I44))</f>
        <v>80.83050433288831</v>
      </c>
      <c r="J45" s="320">
        <f t="shared" si="24"/>
        <v>81.62768719998023</v>
      </c>
      <c r="K45" s="252"/>
      <c r="L45" s="81">
        <f t="shared" ref="L45:R45" si="25">+SUM(L33:L44)</f>
        <v>81.355783702401567</v>
      </c>
      <c r="M45" s="82">
        <f t="shared" si="25"/>
        <v>82.275519887292134</v>
      </c>
      <c r="N45" s="82">
        <f t="shared" si="25"/>
        <v>83.878152062995355</v>
      </c>
      <c r="O45" s="238">
        <f t="shared" si="25"/>
        <v>84.689873582046317</v>
      </c>
      <c r="P45" s="81">
        <f t="shared" si="25"/>
        <v>82.407653255688416</v>
      </c>
      <c r="Q45" s="246">
        <f t="shared" si="25"/>
        <v>84.654423708883243</v>
      </c>
      <c r="R45" s="83">
        <f t="shared" si="25"/>
        <v>85.489319603214611</v>
      </c>
      <c r="S45" s="11"/>
      <c r="T45" s="11"/>
      <c r="U45" s="11"/>
      <c r="V45" s="11"/>
      <c r="W45" s="11"/>
      <c r="X45" s="65"/>
      <c r="Y45" s="14"/>
    </row>
    <row r="46" spans="1:31" ht="15.75" thickBot="1">
      <c r="C46" s="84"/>
      <c r="D46" s="85"/>
      <c r="E46" s="86"/>
      <c r="F46" s="86"/>
      <c r="G46" s="86"/>
      <c r="H46" s="86"/>
      <c r="I46" s="86"/>
      <c r="J46" s="86"/>
      <c r="K46" s="87"/>
      <c r="L46" s="85"/>
      <c r="M46" s="85"/>
      <c r="N46" s="85"/>
      <c r="O46" s="85"/>
      <c r="P46" s="85"/>
      <c r="Q46" s="85"/>
      <c r="R46" s="85"/>
      <c r="S46" s="11"/>
      <c r="T46" s="11"/>
      <c r="U46" s="11"/>
      <c r="V46" s="11"/>
      <c r="W46" s="11"/>
      <c r="X46" s="88"/>
      <c r="Y46" s="14"/>
    </row>
    <row r="47" spans="1:31" s="52" customFormat="1" ht="23.25" customHeight="1" thickBot="1">
      <c r="A47" s="51"/>
      <c r="C47" s="28" t="s">
        <v>37</v>
      </c>
      <c r="D47" s="53"/>
      <c r="E47" s="53"/>
      <c r="F47" s="53"/>
      <c r="G47" s="53"/>
      <c r="H47" s="53"/>
      <c r="I47" s="53"/>
      <c r="J47" s="53"/>
      <c r="K47" s="53"/>
      <c r="L47" s="53"/>
      <c r="M47" s="53"/>
      <c r="N47" s="53"/>
      <c r="O47" s="53"/>
      <c r="P47" s="53"/>
      <c r="Q47" s="53"/>
      <c r="R47" s="54"/>
      <c r="S47" s="11"/>
      <c r="T47" s="11"/>
      <c r="U47" s="11"/>
      <c r="V47" s="11"/>
      <c r="W47" s="11"/>
      <c r="Z47" s="11"/>
      <c r="AA47" s="11"/>
      <c r="AB47" s="11"/>
      <c r="AC47" s="11"/>
      <c r="AD47" s="11"/>
      <c r="AE47" s="11"/>
    </row>
    <row r="48" spans="1:31">
      <c r="A48" s="89"/>
      <c r="C48" s="90"/>
      <c r="D48" s="369" t="s">
        <v>19</v>
      </c>
      <c r="E48" s="370"/>
      <c r="F48" s="370"/>
      <c r="G48" s="371"/>
      <c r="H48" s="372" t="s">
        <v>1</v>
      </c>
      <c r="I48" s="373"/>
      <c r="J48" s="374"/>
      <c r="K48" s="91"/>
      <c r="L48" s="369" t="s">
        <v>19</v>
      </c>
      <c r="M48" s="370"/>
      <c r="N48" s="370"/>
      <c r="O48" s="371"/>
      <c r="P48" s="372" t="s">
        <v>1</v>
      </c>
      <c r="Q48" s="373"/>
      <c r="R48" s="374"/>
      <c r="S48" s="11"/>
      <c r="T48" s="11"/>
      <c r="U48" s="11"/>
      <c r="V48" s="11"/>
      <c r="W48" s="11"/>
      <c r="X48" s="14"/>
      <c r="Y48" s="14"/>
    </row>
    <row r="49" spans="1:31" ht="15.75" thickBot="1">
      <c r="A49" s="89"/>
      <c r="C49" s="90"/>
      <c r="D49" s="344" t="s">
        <v>38</v>
      </c>
      <c r="E49" s="345"/>
      <c r="F49" s="345"/>
      <c r="G49" s="346"/>
      <c r="H49" s="347" t="s">
        <v>38</v>
      </c>
      <c r="I49" s="348"/>
      <c r="J49" s="349"/>
      <c r="K49" s="91"/>
      <c r="L49" s="344" t="s">
        <v>20</v>
      </c>
      <c r="M49" s="350"/>
      <c r="N49" s="350"/>
      <c r="O49" s="351"/>
      <c r="P49" s="347" t="s">
        <v>20</v>
      </c>
      <c r="Q49" s="348"/>
      <c r="R49" s="349"/>
      <c r="S49" s="11"/>
      <c r="T49" s="11"/>
      <c r="U49" s="11"/>
      <c r="V49" s="11"/>
      <c r="W49" s="11"/>
      <c r="X49" s="14"/>
      <c r="Y49" s="14"/>
    </row>
    <row r="50" spans="1:31" ht="15.75" thickBot="1">
      <c r="C50" s="92"/>
      <c r="D50" s="93" t="s">
        <v>92</v>
      </c>
      <c r="E50" s="94" t="s">
        <v>93</v>
      </c>
      <c r="F50" s="94" t="s">
        <v>5</v>
      </c>
      <c r="G50" s="247" t="s">
        <v>94</v>
      </c>
      <c r="H50" s="248" t="s">
        <v>7</v>
      </c>
      <c r="I50" s="96" t="s">
        <v>95</v>
      </c>
      <c r="J50" s="97" t="s">
        <v>96</v>
      </c>
      <c r="K50" s="76"/>
      <c r="L50" s="93" t="s">
        <v>92</v>
      </c>
      <c r="M50" s="95" t="s">
        <v>93</v>
      </c>
      <c r="N50" s="95" t="s">
        <v>5</v>
      </c>
      <c r="O50" s="247" t="s">
        <v>94</v>
      </c>
      <c r="P50" s="248" t="s">
        <v>7</v>
      </c>
      <c r="Q50" s="96" t="s">
        <v>95</v>
      </c>
      <c r="R50" s="97" t="s">
        <v>96</v>
      </c>
      <c r="S50" s="11"/>
      <c r="T50" s="11"/>
      <c r="U50" s="11"/>
      <c r="V50" s="11"/>
      <c r="W50" s="11"/>
    </row>
    <row r="51" spans="1:31">
      <c r="A51" s="2" t="s">
        <v>39</v>
      </c>
      <c r="C51" s="98" t="s">
        <v>11</v>
      </c>
      <c r="D51" s="215">
        <f>172362.976328331/1000</f>
        <v>172.362976328331</v>
      </c>
      <c r="E51" s="293">
        <f>175683.335237523/1000</f>
        <v>175.68333523752298</v>
      </c>
      <c r="F51" s="294">
        <f>179435.10486911/1000</f>
        <v>179.43510486910998</v>
      </c>
      <c r="G51" s="295">
        <f>189339.332393219/1000</f>
        <v>189.339332393219</v>
      </c>
      <c r="H51" s="69">
        <f>191223.065007723/1000</f>
        <v>191.22306500772299</v>
      </c>
      <c r="I51" s="337">
        <v>201.53542861506301</v>
      </c>
      <c r="J51" s="99"/>
      <c r="K51" s="76"/>
      <c r="L51" s="223">
        <f>+D51/I$23*(1+I$21)^0.5</f>
        <v>196.67157666930001</v>
      </c>
      <c r="M51" s="63">
        <f t="shared" ref="M51:O51" si="26">+E51/J$23*(1+J$21)^0.5</f>
        <v>195.65637865537684</v>
      </c>
      <c r="N51" s="224">
        <f t="shared" si="26"/>
        <v>195.83471049726631</v>
      </c>
      <c r="O51" s="235">
        <f t="shared" si="26"/>
        <v>201.18033992385574</v>
      </c>
      <c r="P51" s="216">
        <f>+H51/M$23*(1+M$21)^0.5</f>
        <v>198.95246441341271</v>
      </c>
      <c r="Q51" s="340">
        <f>+I51/N$23*(1+N$21)^0.5</f>
        <v>206.95080806780766</v>
      </c>
      <c r="R51" s="100"/>
      <c r="S51" s="11"/>
      <c r="T51" s="11"/>
      <c r="U51" s="11"/>
      <c r="V51" s="11"/>
      <c r="W51" s="11"/>
    </row>
    <row r="52" spans="1:31">
      <c r="C52" s="101" t="s">
        <v>40</v>
      </c>
      <c r="D52" s="102"/>
      <c r="E52" s="103"/>
      <c r="F52" s="103"/>
      <c r="G52" s="104"/>
      <c r="H52" s="105"/>
      <c r="I52" s="287"/>
      <c r="J52" s="99"/>
      <c r="K52" s="77"/>
      <c r="L52" s="241"/>
      <c r="M52" s="225"/>
      <c r="N52" s="225"/>
      <c r="O52" s="242"/>
      <c r="P52" s="241"/>
      <c r="Q52" s="281"/>
      <c r="R52" s="279"/>
      <c r="S52" s="11"/>
      <c r="T52" s="11"/>
      <c r="U52" s="11"/>
      <c r="V52" s="11"/>
      <c r="W52" s="11"/>
      <c r="X52" s="14"/>
      <c r="Y52" s="14"/>
    </row>
    <row r="53" spans="1:31">
      <c r="C53" s="228" t="s">
        <v>72</v>
      </c>
      <c r="D53" s="69">
        <v>0</v>
      </c>
      <c r="E53" s="69">
        <v>0</v>
      </c>
      <c r="F53" s="69">
        <v>0</v>
      </c>
      <c r="G53" s="71">
        <v>0</v>
      </c>
      <c r="H53" s="281"/>
      <c r="I53" s="287"/>
      <c r="J53" s="99"/>
      <c r="K53" s="252"/>
      <c r="L53" s="290">
        <f t="shared" ref="L53:L54" si="27">-D53/I$23*(1+I$21)^0.5</f>
        <v>0</v>
      </c>
      <c r="M53" s="219">
        <f t="shared" ref="M53:M54" si="28">-E53/J$23*(1+J$21)^0.5</f>
        <v>0</v>
      </c>
      <c r="N53" s="219">
        <f t="shared" ref="N53:N54" si="29">-F53/K$23*(1+K$21)^0.5</f>
        <v>0</v>
      </c>
      <c r="O53" s="220">
        <f t="shared" ref="O53:O54" si="30">-G53/L$23*(1+L$21)^0.5</f>
        <v>0</v>
      </c>
      <c r="P53" s="241"/>
      <c r="Q53" s="281"/>
      <c r="R53" s="279"/>
      <c r="S53" s="11"/>
      <c r="T53" s="11"/>
      <c r="U53" s="11"/>
      <c r="V53" s="11"/>
      <c r="W53" s="11"/>
      <c r="X53" s="14"/>
      <c r="Y53" s="14"/>
    </row>
    <row r="54" spans="1:31">
      <c r="C54" s="228" t="s">
        <v>77</v>
      </c>
      <c r="D54" s="69">
        <v>0</v>
      </c>
      <c r="E54" s="69">
        <v>0</v>
      </c>
      <c r="F54" s="69">
        <v>0</v>
      </c>
      <c r="G54" s="71">
        <v>0</v>
      </c>
      <c r="H54" s="281"/>
      <c r="I54" s="287"/>
      <c r="J54" s="99"/>
      <c r="K54" s="252"/>
      <c r="L54" s="290">
        <f t="shared" si="27"/>
        <v>0</v>
      </c>
      <c r="M54" s="219">
        <f t="shared" si="28"/>
        <v>0</v>
      </c>
      <c r="N54" s="219">
        <f t="shared" si="29"/>
        <v>0</v>
      </c>
      <c r="O54" s="220">
        <f t="shared" si="30"/>
        <v>0</v>
      </c>
      <c r="P54" s="241"/>
      <c r="Q54" s="281"/>
      <c r="R54" s="279"/>
      <c r="S54" s="11"/>
      <c r="T54" s="11"/>
      <c r="U54" s="11"/>
      <c r="V54" s="11"/>
      <c r="W54" s="11"/>
      <c r="X54" s="14"/>
      <c r="Y54" s="14"/>
    </row>
    <row r="55" spans="1:31">
      <c r="A55" s="2" t="s">
        <v>41</v>
      </c>
      <c r="C55" s="106" t="str">
        <f t="shared" ref="C55:C60" si="31">C37</f>
        <v>Easement land tax</v>
      </c>
      <c r="D55" s="107">
        <v>93.271000000000001</v>
      </c>
      <c r="E55" s="70">
        <v>99.341999999999999</v>
      </c>
      <c r="F55" s="70">
        <v>99.341999999999999</v>
      </c>
      <c r="G55" s="69">
        <v>103.44200500000001</v>
      </c>
      <c r="H55" s="297">
        <v>103.44200500000001</v>
      </c>
      <c r="I55" s="338">
        <v>111.32294</v>
      </c>
      <c r="J55" s="99"/>
      <c r="K55" s="252"/>
      <c r="L55" s="290">
        <f>-D55/I$23*(1+I$21)^0.5</f>
        <v>-106.42514429885225</v>
      </c>
      <c r="M55" s="219">
        <f t="shared" ref="M55:O55" si="32">-E55/J$23*(1+J$21)^0.5</f>
        <v>-110.63596864269375</v>
      </c>
      <c r="N55" s="219">
        <f t="shared" si="32"/>
        <v>-108.42143639847239</v>
      </c>
      <c r="O55" s="220">
        <f t="shared" si="32"/>
        <v>-109.91111812460628</v>
      </c>
      <c r="P55" s="330">
        <f>-H55/M$23*(1+M$21)^0.5</f>
        <v>-107.62321908072852</v>
      </c>
      <c r="Q55" s="341">
        <f>-I55/N$23*(1+N$21)^0.5</f>
        <v>-114.31425505580883</v>
      </c>
      <c r="R55" s="109"/>
      <c r="S55" s="11"/>
      <c r="T55" s="11"/>
      <c r="U55" s="11"/>
      <c r="V55" s="11"/>
      <c r="W55" s="11"/>
      <c r="X55" s="14"/>
      <c r="Y55" s="14"/>
    </row>
    <row r="56" spans="1:31">
      <c r="A56" s="2" t="s">
        <v>42</v>
      </c>
      <c r="C56" s="106" t="str">
        <f t="shared" si="31"/>
        <v>Self insurance</v>
      </c>
      <c r="D56" s="299">
        <v>2.2799999999999998</v>
      </c>
      <c r="E56" s="296">
        <v>2.3410000000000002</v>
      </c>
      <c r="F56" s="298">
        <v>2.4129999999999998</v>
      </c>
      <c r="G56" s="69">
        <v>2.4639207159353349</v>
      </c>
      <c r="H56" s="297">
        <v>1.7416499999999999</v>
      </c>
      <c r="I56" s="338">
        <v>1.7818419230769231</v>
      </c>
      <c r="J56" s="99"/>
      <c r="K56" s="252"/>
      <c r="L56" s="290">
        <f t="shared" ref="L56:L59" si="33">-D56/I$23*(1+I$21)^0.5</f>
        <v>-2.601551704188688</v>
      </c>
      <c r="M56" s="219">
        <f t="shared" ref="M56:M59" si="34">-E56/J$23*(1+J$21)^0.5</f>
        <v>-2.6071430270434068</v>
      </c>
      <c r="N56" s="219">
        <f t="shared" ref="N56:N59" si="35">-F56/K$23*(1+K$21)^0.5</f>
        <v>-2.6335379399399437</v>
      </c>
      <c r="O56" s="220">
        <f t="shared" ref="O56:O59" si="36">-G56/L$23*(1+L$21)^0.5</f>
        <v>-2.6180107477502301</v>
      </c>
      <c r="P56" s="330">
        <f t="shared" ref="P56:Q61" si="37">-H56/M$23*(1+M$21)^0.5</f>
        <v>-1.8120489786711964</v>
      </c>
      <c r="Q56" s="341">
        <f t="shared" si="37"/>
        <v>-1.8297210984883108</v>
      </c>
      <c r="R56" s="109"/>
      <c r="S56" s="11"/>
      <c r="T56" s="11"/>
      <c r="U56" s="11"/>
      <c r="V56" s="11"/>
      <c r="W56" s="11"/>
      <c r="X56" s="14"/>
      <c r="Y56" s="14"/>
    </row>
    <row r="57" spans="1:31">
      <c r="A57" s="2" t="s">
        <v>43</v>
      </c>
      <c r="C57" s="106" t="str">
        <f t="shared" si="31"/>
        <v xml:space="preserve">Rebates made under the Availability Incentive Scheme </v>
      </c>
      <c r="D57" s="107">
        <v>2.61</v>
      </c>
      <c r="E57" s="70">
        <v>2.1720000000000002</v>
      </c>
      <c r="F57" s="70">
        <v>2.0110000000000001</v>
      </c>
      <c r="G57" s="69">
        <v>3.10947598</v>
      </c>
      <c r="H57" s="107">
        <v>2.4027953599999998</v>
      </c>
      <c r="I57" s="338">
        <v>1.7666952200000001</v>
      </c>
      <c r="J57" s="99"/>
      <c r="K57" s="252"/>
      <c r="L57" s="290">
        <f t="shared" si="33"/>
        <v>-2.978092082426524</v>
      </c>
      <c r="M57" s="219">
        <f t="shared" si="34"/>
        <v>-2.4189297969834596</v>
      </c>
      <c r="N57" s="219">
        <f t="shared" si="35"/>
        <v>-2.1947968492412877</v>
      </c>
      <c r="O57" s="220">
        <f t="shared" si="36"/>
        <v>-3.3039381027408141</v>
      </c>
      <c r="P57" s="330">
        <f t="shared" si="37"/>
        <v>-2.4999183980959954</v>
      </c>
      <c r="Q57" s="341">
        <f t="shared" si="37"/>
        <v>-1.8141673942940988</v>
      </c>
      <c r="R57" s="109"/>
      <c r="S57" s="11"/>
      <c r="T57" s="11"/>
      <c r="U57" s="11"/>
      <c r="V57" s="11"/>
      <c r="W57" s="11"/>
      <c r="X57" s="110"/>
      <c r="Y57" s="14"/>
    </row>
    <row r="58" spans="1:31">
      <c r="A58" s="2" t="s">
        <v>44</v>
      </c>
      <c r="C58" s="106" t="str">
        <f t="shared" si="31"/>
        <v>Debt Raising costs</v>
      </c>
      <c r="D58" s="107">
        <f>3994.19573344048/1000</f>
        <v>3.9941957334404803</v>
      </c>
      <c r="E58" s="107">
        <f>3599.20323376781/1000</f>
        <v>3.5992032337678102</v>
      </c>
      <c r="F58" s="107">
        <f>3963.0469008545/1000</f>
        <v>3.9630469008545002</v>
      </c>
      <c r="G58" s="69">
        <f>3163.05941340303/1000</f>
        <v>3.1630594134030399</v>
      </c>
      <c r="H58" s="107">
        <f>2884.88771805622/1000</f>
        <v>2.8848877180562198</v>
      </c>
      <c r="I58" s="338">
        <v>0</v>
      </c>
      <c r="J58" s="99"/>
      <c r="K58" s="253"/>
      <c r="L58" s="290">
        <f t="shared" si="33"/>
        <v>-4.5575029461382757</v>
      </c>
      <c r="M58" s="219">
        <f t="shared" si="34"/>
        <v>-4.0083885578085541</v>
      </c>
      <c r="N58" s="219">
        <f t="shared" si="35"/>
        <v>-4.3252525367433643</v>
      </c>
      <c r="O58" s="220">
        <f t="shared" si="36"/>
        <v>-3.3608725664365195</v>
      </c>
      <c r="P58" s="330">
        <f t="shared" si="37"/>
        <v>-3.001497340501738</v>
      </c>
      <c r="Q58" s="341">
        <f t="shared" si="37"/>
        <v>0</v>
      </c>
      <c r="R58" s="109"/>
      <c r="S58" s="11"/>
      <c r="T58" s="11"/>
      <c r="U58" s="11"/>
      <c r="V58" s="11"/>
      <c r="W58" s="11"/>
      <c r="X58" s="110"/>
      <c r="Y58" s="4"/>
    </row>
    <row r="59" spans="1:31">
      <c r="A59" s="2" t="s">
        <v>45</v>
      </c>
      <c r="C59" s="106" t="str">
        <f t="shared" si="31"/>
        <v>Priority projects approved under STPIS network capability component</v>
      </c>
      <c r="D59" s="280"/>
      <c r="E59" s="282"/>
      <c r="F59" s="282"/>
      <c r="G59" s="281"/>
      <c r="H59" s="107">
        <v>0.25119547000000003</v>
      </c>
      <c r="I59" s="338">
        <v>0.82261508999999999</v>
      </c>
      <c r="J59" s="99"/>
      <c r="K59" s="253"/>
      <c r="L59" s="290">
        <f t="shared" si="33"/>
        <v>0</v>
      </c>
      <c r="M59" s="219">
        <f t="shared" si="34"/>
        <v>0</v>
      </c>
      <c r="N59" s="219">
        <f t="shared" si="35"/>
        <v>0</v>
      </c>
      <c r="O59" s="220">
        <f t="shared" si="36"/>
        <v>0</v>
      </c>
      <c r="P59" s="330">
        <f t="shared" si="37"/>
        <v>-0.26134900517344545</v>
      </c>
      <c r="Q59" s="341">
        <f t="shared" si="37"/>
        <v>-0.8447192574236464</v>
      </c>
      <c r="R59" s="111"/>
      <c r="S59" s="11"/>
      <c r="T59" s="11"/>
      <c r="U59" s="11"/>
      <c r="V59" s="11"/>
      <c r="W59" s="11"/>
      <c r="X59" s="4"/>
      <c r="Y59" s="110"/>
    </row>
    <row r="60" spans="1:31">
      <c r="A60" s="2" t="s">
        <v>46</v>
      </c>
      <c r="C60" s="112" t="str">
        <f t="shared" si="31"/>
        <v>Movements in provisions related to opex</v>
      </c>
      <c r="D60" s="107">
        <v>0.33600000000000002</v>
      </c>
      <c r="E60" s="70">
        <v>0.62</v>
      </c>
      <c r="F60" s="70">
        <v>1.262</v>
      </c>
      <c r="G60" s="69">
        <v>1.3741403276641613</v>
      </c>
      <c r="H60" s="107">
        <v>-0.13078950975576323</v>
      </c>
      <c r="I60" s="338">
        <v>4.9209397487811337</v>
      </c>
      <c r="J60" s="99"/>
      <c r="K60" s="253"/>
      <c r="L60" s="290">
        <f t="shared" ref="L60:L61" si="38">-D60/I$23*(1+I$21)^0.5</f>
        <v>-0.38338656693306988</v>
      </c>
      <c r="M60" s="219">
        <f t="shared" ref="M60:M61" si="39">-E60/J$23*(1+J$21)^0.5</f>
        <v>-0.69048640613708323</v>
      </c>
      <c r="N60" s="219">
        <f t="shared" ref="N60:N61" si="40">-F60/K$23*(1+K$21)^0.5</f>
        <v>-1.3773414339843386</v>
      </c>
      <c r="O60" s="220">
        <f t="shared" ref="O60:O61" si="41">-G60/L$23*(1+L$21)^0.5</f>
        <v>-1.4600770728842773</v>
      </c>
      <c r="P60" s="330">
        <f t="shared" si="37"/>
        <v>0.13607613330682816</v>
      </c>
      <c r="Q60" s="341">
        <f t="shared" si="37"/>
        <v>-5.0531683905979694</v>
      </c>
      <c r="R60" s="111"/>
      <c r="S60" s="11"/>
      <c r="T60" s="11"/>
      <c r="U60" s="11"/>
      <c r="V60" s="11"/>
      <c r="W60" s="11"/>
      <c r="X60" s="4"/>
      <c r="Y60" s="110"/>
    </row>
    <row r="61" spans="1:31">
      <c r="A61" s="2" t="s">
        <v>46</v>
      </c>
      <c r="C61" s="112" t="s">
        <v>47</v>
      </c>
      <c r="D61" s="107"/>
      <c r="E61" s="70"/>
      <c r="F61" s="70"/>
      <c r="G61" s="69">
        <v>0</v>
      </c>
      <c r="H61" s="107">
        <v>0</v>
      </c>
      <c r="I61" s="287"/>
      <c r="J61" s="99"/>
      <c r="K61" s="253"/>
      <c r="L61" s="290">
        <f t="shared" si="38"/>
        <v>0</v>
      </c>
      <c r="M61" s="219">
        <f t="shared" si="39"/>
        <v>0</v>
      </c>
      <c r="N61" s="219">
        <f t="shared" si="40"/>
        <v>0</v>
      </c>
      <c r="O61" s="220">
        <f t="shared" si="41"/>
        <v>0</v>
      </c>
      <c r="P61" s="218">
        <f t="shared" si="37"/>
        <v>0</v>
      </c>
      <c r="Q61" s="281"/>
      <c r="R61" s="111"/>
      <c r="S61" s="11"/>
      <c r="T61" s="11"/>
      <c r="U61" s="333"/>
      <c r="V61" s="11"/>
      <c r="W61" s="11"/>
      <c r="X61" s="4"/>
      <c r="Y61" s="110"/>
    </row>
    <row r="62" spans="1:31">
      <c r="A62" s="2" t="s">
        <v>48</v>
      </c>
      <c r="C62" s="112" t="str">
        <f>C43</f>
        <v>Capitalisation policy changes</v>
      </c>
      <c r="D62" s="107"/>
      <c r="E62" s="70"/>
      <c r="F62" s="70"/>
      <c r="G62" s="69">
        <v>0</v>
      </c>
      <c r="H62" s="107">
        <v>0</v>
      </c>
      <c r="I62" s="287"/>
      <c r="J62" s="99"/>
      <c r="K62" s="253"/>
      <c r="L62" s="218">
        <f>D62/I$23*(1+I$21)^0.5</f>
        <v>0</v>
      </c>
      <c r="M62" s="217">
        <f t="shared" ref="M62:P62" si="42">E62/J$23*(1+J$21)^0.5</f>
        <v>0</v>
      </c>
      <c r="N62" s="217">
        <f t="shared" si="42"/>
        <v>0</v>
      </c>
      <c r="O62" s="220">
        <f t="shared" si="42"/>
        <v>0</v>
      </c>
      <c r="P62" s="218">
        <f t="shared" si="42"/>
        <v>0</v>
      </c>
      <c r="Q62" s="281"/>
      <c r="R62" s="111"/>
      <c r="S62" s="11"/>
      <c r="T62" s="11"/>
      <c r="U62" s="11"/>
      <c r="V62" s="11"/>
      <c r="W62" s="11"/>
      <c r="X62" s="4"/>
      <c r="Y62" s="110"/>
    </row>
    <row r="63" spans="1:31" ht="15.75" thickBot="1">
      <c r="A63" s="2" t="s">
        <v>49</v>
      </c>
      <c r="C63" s="113" t="s">
        <v>35</v>
      </c>
      <c r="D63" s="114"/>
      <c r="E63" s="78"/>
      <c r="F63" s="78"/>
      <c r="G63" s="69">
        <v>0</v>
      </c>
      <c r="H63" s="114">
        <v>0</v>
      </c>
      <c r="I63" s="288"/>
      <c r="J63" s="115"/>
      <c r="K63" s="253"/>
      <c r="L63" s="291">
        <f>D63/I$23*(1+I$21)^0.5</f>
        <v>0</v>
      </c>
      <c r="M63" s="292">
        <f t="shared" ref="M63" si="43">E63/J$23*(1+J$21)^0.5</f>
        <v>0</v>
      </c>
      <c r="N63" s="292">
        <f t="shared" ref="N63" si="44">F63/K$23*(1+K$21)^0.5</f>
        <v>0</v>
      </c>
      <c r="O63" s="220">
        <f t="shared" ref="O63" si="45">G63/L$23*(1+L$21)^0.5</f>
        <v>0</v>
      </c>
      <c r="P63" s="218">
        <f t="shared" ref="P63" si="46">H63/M$23*(1+M$21)^0.5</f>
        <v>0</v>
      </c>
      <c r="Q63" s="281"/>
      <c r="R63" s="249"/>
      <c r="S63" s="11"/>
      <c r="T63" s="11"/>
      <c r="U63" s="11"/>
      <c r="V63" s="11"/>
      <c r="W63" s="11"/>
      <c r="X63" s="65"/>
      <c r="Y63" s="14"/>
    </row>
    <row r="64" spans="1:31" s="13" customFormat="1" ht="15.75" thickBot="1">
      <c r="A64" s="2"/>
      <c r="C64" s="117" t="s">
        <v>50</v>
      </c>
      <c r="D64" s="118">
        <f>(D51-SUM(D53:D61)+SUM(D62:D63))</f>
        <v>69.871780594890524</v>
      </c>
      <c r="E64" s="80">
        <f>(E51-SUM(E53:E61)+SUM(E62:E63))</f>
        <v>67.609132003755178</v>
      </c>
      <c r="F64" s="80">
        <f>(F51-SUM(F53:F61)+SUM(F62:F63))</f>
        <v>70.444057968255493</v>
      </c>
      <c r="G64" s="80">
        <f>(G51-SUM(G53:G61)+SUM(G62:G63))</f>
        <v>75.786730956216459</v>
      </c>
      <c r="H64" s="118">
        <f>(H51-SUM(H55:H61)+SUM(H62:H63))</f>
        <v>80.631320969422518</v>
      </c>
      <c r="I64" s="339">
        <f>(I51-SUM(I55:I61)+SUM(I62:I63))</f>
        <v>80.920396633204945</v>
      </c>
      <c r="J64" s="233">
        <f>(J51-SUM(J55:J61)+SUM(J62:J63))</f>
        <v>0</v>
      </c>
      <c r="K64" s="120"/>
      <c r="L64" s="261">
        <f>L51+SUM(L53:L63)</f>
        <v>79.725899070761201</v>
      </c>
      <c r="M64" s="324">
        <f t="shared" ref="M64:O64" si="47">M51+SUM(M53:M63)</f>
        <v>75.295462224710576</v>
      </c>
      <c r="N64" s="261">
        <f t="shared" si="47"/>
        <v>76.882345338884988</v>
      </c>
      <c r="O64" s="261">
        <f t="shared" si="47"/>
        <v>80.526323309437629</v>
      </c>
      <c r="P64" s="322">
        <f>P51+SUM(P55:P63)</f>
        <v>83.890507743548639</v>
      </c>
      <c r="Q64" s="331">
        <f>Q51+SUM(Q55:Q63)</f>
        <v>83.094776871194796</v>
      </c>
      <c r="R64" s="119">
        <f>+R45-(P45-P64)</f>
        <v>86.972174091074834</v>
      </c>
      <c r="S64" s="11"/>
      <c r="T64" s="11"/>
      <c r="U64" s="11"/>
      <c r="V64" s="11"/>
      <c r="W64" s="11"/>
      <c r="X64" s="121"/>
      <c r="Y64" s="121"/>
      <c r="Z64" s="11"/>
      <c r="AA64" s="11"/>
      <c r="AB64" s="11"/>
      <c r="AC64" s="11"/>
      <c r="AD64" s="11"/>
      <c r="AE64" s="11"/>
    </row>
    <row r="65" spans="1:31" s="11" customFormat="1" ht="40.5" customHeight="1" thickBot="1">
      <c r="A65" s="2"/>
      <c r="B65" s="2"/>
      <c r="H65" s="336"/>
      <c r="M65" s="323" t="s">
        <v>85</v>
      </c>
      <c r="P65" s="323" t="s">
        <v>85</v>
      </c>
      <c r="Q65" s="323"/>
      <c r="T65" s="122"/>
      <c r="U65" s="333"/>
    </row>
    <row r="66" spans="1:31" s="12" customFormat="1" ht="16.5" thickBot="1">
      <c r="A66" s="123"/>
      <c r="H66" s="328"/>
      <c r="I66" s="328"/>
      <c r="L66" s="375" t="s">
        <v>98</v>
      </c>
      <c r="M66" s="376"/>
      <c r="N66" s="376"/>
      <c r="O66" s="376"/>
      <c r="P66" s="376"/>
      <c r="Q66" s="376"/>
      <c r="R66" s="377"/>
      <c r="S66" s="332"/>
      <c r="T66" s="11"/>
      <c r="U66" s="11"/>
      <c r="V66" s="11"/>
      <c r="W66" s="11"/>
      <c r="X66" s="11"/>
      <c r="Z66" s="11"/>
      <c r="AA66" s="11"/>
      <c r="AB66" s="11"/>
      <c r="AC66" s="11"/>
      <c r="AD66" s="11"/>
      <c r="AE66" s="11"/>
    </row>
    <row r="67" spans="1:31" ht="15.75" thickBot="1">
      <c r="A67" s="2" t="s">
        <v>51</v>
      </c>
      <c r="C67" s="55"/>
      <c r="D67" s="55"/>
      <c r="E67" s="55"/>
      <c r="F67" s="55"/>
      <c r="G67" s="55"/>
      <c r="H67" s="329"/>
      <c r="I67" s="55"/>
      <c r="J67" s="55"/>
      <c r="K67" s="55"/>
      <c r="L67" s="126"/>
      <c r="M67" s="127"/>
      <c r="N67" s="127"/>
      <c r="O67" s="127"/>
      <c r="P67" s="128">
        <f>(P45-P64)-(O45-O64)+(M45-M64)</f>
        <v>1.3336529021126466</v>
      </c>
      <c r="Q67" s="129">
        <f>(Q45-Q64)-(P45-P64)</f>
        <v>3.0425013255486704</v>
      </c>
      <c r="R67" s="309">
        <f>(R45-R64)-(Q45-Q64)</f>
        <v>-3.0425013255486704</v>
      </c>
      <c r="S67" s="332"/>
      <c r="T67" s="11"/>
      <c r="U67" s="11"/>
      <c r="V67" s="11"/>
      <c r="W67" s="11"/>
      <c r="X67" s="11"/>
      <c r="Y67" s="14"/>
    </row>
    <row r="68" spans="1:31" ht="25.5" customHeight="1" thickBot="1">
      <c r="D68" s="130"/>
      <c r="E68" s="55"/>
      <c r="F68" s="55"/>
      <c r="G68" s="55"/>
      <c r="H68" s="55"/>
      <c r="I68" s="55"/>
      <c r="J68" s="55"/>
      <c r="K68" s="48"/>
      <c r="L68" s="131"/>
      <c r="M68" s="131"/>
      <c r="N68" s="131"/>
      <c r="O68" s="131"/>
      <c r="P68" s="131"/>
      <c r="Q68" s="131"/>
      <c r="R68" s="131"/>
      <c r="S68" s="11"/>
      <c r="T68" s="11"/>
      <c r="U68" s="11"/>
      <c r="V68" s="11"/>
      <c r="W68" s="11"/>
      <c r="X68" s="11"/>
      <c r="Y68" s="6"/>
    </row>
    <row r="69" spans="1:31" s="12" customFormat="1" ht="18">
      <c r="A69" s="123"/>
      <c r="L69" s="124" t="s">
        <v>9</v>
      </c>
      <c r="M69" s="125"/>
      <c r="N69" s="125"/>
      <c r="O69" s="125"/>
      <c r="P69" s="125"/>
      <c r="Q69" s="125"/>
      <c r="R69" s="125"/>
      <c r="S69" s="125"/>
      <c r="T69" s="125"/>
      <c r="U69" s="125"/>
      <c r="V69" s="125"/>
      <c r="W69" s="125"/>
      <c r="X69" s="132"/>
      <c r="Y69" s="11"/>
      <c r="Z69" s="11"/>
      <c r="AA69" s="11"/>
      <c r="AB69" s="11"/>
      <c r="AC69" s="11"/>
    </row>
    <row r="70" spans="1:31">
      <c r="D70" s="130"/>
      <c r="E70" s="55"/>
      <c r="F70" s="55"/>
      <c r="G70" s="55"/>
      <c r="H70" s="55"/>
      <c r="I70" s="55"/>
      <c r="J70" s="55"/>
      <c r="K70" s="48"/>
      <c r="L70" s="133"/>
      <c r="M70" s="134"/>
      <c r="N70" s="268"/>
      <c r="O70" s="269"/>
      <c r="P70" s="270" t="s">
        <v>1</v>
      </c>
      <c r="Q70" s="135"/>
      <c r="R70" s="275"/>
      <c r="S70" s="361" t="s">
        <v>0</v>
      </c>
      <c r="T70" s="362"/>
      <c r="U70" s="362"/>
      <c r="V70" s="362"/>
      <c r="W70" s="362"/>
      <c r="X70" s="257"/>
      <c r="Y70" s="6"/>
    </row>
    <row r="71" spans="1:31">
      <c r="D71" s="130"/>
      <c r="E71" s="55"/>
      <c r="F71" s="55"/>
      <c r="G71" s="55"/>
      <c r="H71" s="55"/>
      <c r="I71" s="55"/>
      <c r="J71" s="55"/>
      <c r="K71" s="48"/>
      <c r="L71" s="133"/>
      <c r="M71" s="134"/>
      <c r="N71" s="352" t="s">
        <v>20</v>
      </c>
      <c r="O71" s="352"/>
      <c r="P71" s="352"/>
      <c r="Q71" s="352"/>
      <c r="R71" s="352"/>
      <c r="S71" s="352"/>
      <c r="T71" s="352"/>
      <c r="U71" s="352"/>
      <c r="V71" s="352"/>
      <c r="W71" s="352"/>
      <c r="X71" s="353"/>
      <c r="Y71" s="6"/>
    </row>
    <row r="72" spans="1:31">
      <c r="D72" s="130"/>
      <c r="E72" s="55"/>
      <c r="F72" s="55"/>
      <c r="G72" s="55"/>
      <c r="H72" s="55"/>
      <c r="I72" s="55"/>
      <c r="J72" s="55"/>
      <c r="K72" s="48"/>
      <c r="L72" s="136"/>
      <c r="M72" s="137"/>
      <c r="N72" s="138"/>
      <c r="O72" s="271"/>
      <c r="P72" s="272" t="s">
        <v>7</v>
      </c>
      <c r="Q72" s="138" t="s">
        <v>95</v>
      </c>
      <c r="R72" s="271" t="s">
        <v>96</v>
      </c>
      <c r="S72" s="276" t="s">
        <v>74</v>
      </c>
      <c r="T72" s="139" t="s">
        <v>75</v>
      </c>
      <c r="U72" s="139" t="s">
        <v>76</v>
      </c>
      <c r="V72" s="139" t="s">
        <v>78</v>
      </c>
      <c r="W72" s="139" t="s">
        <v>79</v>
      </c>
      <c r="X72" s="256" t="s">
        <v>3</v>
      </c>
      <c r="Y72" s="6"/>
    </row>
    <row r="73" spans="1:31" ht="15.75" thickBot="1">
      <c r="A73" s="2" t="s">
        <v>52</v>
      </c>
      <c r="C73" s="55"/>
      <c r="D73" s="55"/>
      <c r="E73" s="55"/>
      <c r="F73" s="55"/>
      <c r="G73" s="55"/>
      <c r="H73" s="55"/>
      <c r="I73" s="55"/>
      <c r="J73" s="55"/>
      <c r="K73" s="55"/>
      <c r="L73" s="354" t="s">
        <v>7</v>
      </c>
      <c r="M73" s="355"/>
      <c r="N73" s="140"/>
      <c r="O73" s="140"/>
      <c r="P73" s="273"/>
      <c r="Q73" s="142">
        <f>$P$67</f>
        <v>1.3336529021126466</v>
      </c>
      <c r="R73" s="277">
        <f>$P$67</f>
        <v>1.3336529021126466</v>
      </c>
      <c r="S73" s="278">
        <f>$P$67</f>
        <v>1.3336529021126466</v>
      </c>
      <c r="T73" s="143">
        <f>$P$67</f>
        <v>1.3336529021126466</v>
      </c>
      <c r="U73" s="144">
        <f>$P$67</f>
        <v>1.3336529021126466</v>
      </c>
      <c r="V73" s="262"/>
      <c r="W73" s="140"/>
      <c r="X73" s="259"/>
      <c r="Y73" s="11"/>
      <c r="AD73" s="5"/>
      <c r="AE73" s="5"/>
    </row>
    <row r="74" spans="1:31" ht="15.75" thickBot="1">
      <c r="A74" s="2" t="s">
        <v>53</v>
      </c>
      <c r="C74" s="55"/>
      <c r="D74" s="55"/>
      <c r="E74" s="55"/>
      <c r="F74" s="55"/>
      <c r="G74" s="55"/>
      <c r="H74" s="55"/>
      <c r="I74" s="55"/>
      <c r="J74" s="55"/>
      <c r="K74" s="55"/>
      <c r="L74" s="354" t="s">
        <v>95</v>
      </c>
      <c r="M74" s="355"/>
      <c r="N74" s="140"/>
      <c r="O74" s="140"/>
      <c r="P74" s="274"/>
      <c r="Q74" s="141"/>
      <c r="R74" s="151">
        <f>$Q$67</f>
        <v>3.0425013255486704</v>
      </c>
      <c r="S74" s="108">
        <f>$Q$67</f>
        <v>3.0425013255486704</v>
      </c>
      <c r="T74" s="146">
        <f>$Q$67</f>
        <v>3.0425013255486704</v>
      </c>
      <c r="U74" s="147">
        <f>$Q$67</f>
        <v>3.0425013255486704</v>
      </c>
      <c r="V74" s="263">
        <f>$Q$67</f>
        <v>3.0425013255486704</v>
      </c>
      <c r="W74" s="264"/>
      <c r="X74" s="260"/>
      <c r="Y74" s="11"/>
      <c r="AD74" s="5"/>
      <c r="AE74" s="5"/>
    </row>
    <row r="75" spans="1:31" ht="15.75" thickBot="1">
      <c r="A75" s="2" t="s">
        <v>54</v>
      </c>
      <c r="C75" s="149"/>
      <c r="D75" s="149"/>
      <c r="E75" s="149"/>
      <c r="F75" s="149"/>
      <c r="G75" s="149"/>
      <c r="H75" s="150"/>
      <c r="I75" s="150"/>
      <c r="J75" s="150"/>
      <c r="K75" s="150"/>
      <c r="L75" s="356" t="s">
        <v>96</v>
      </c>
      <c r="M75" s="357"/>
      <c r="N75" s="148"/>
      <c r="O75" s="148"/>
      <c r="P75" s="264"/>
      <c r="Q75" s="148"/>
      <c r="R75" s="141"/>
      <c r="S75" s="151">
        <f>+$R$67</f>
        <v>-3.0425013255486704</v>
      </c>
      <c r="T75" s="116">
        <f>+$R$67</f>
        <v>-3.0425013255486704</v>
      </c>
      <c r="U75" s="152">
        <f>+$R$67</f>
        <v>-3.0425013255486704</v>
      </c>
      <c r="V75" s="153">
        <f>+$R$67</f>
        <v>-3.0425013255486704</v>
      </c>
      <c r="W75" s="154">
        <f>+$R$67</f>
        <v>-3.0425013255486704</v>
      </c>
      <c r="X75" s="145"/>
      <c r="Y75" s="11"/>
      <c r="AD75" s="5"/>
      <c r="AE75" s="5"/>
    </row>
    <row r="76" spans="1:31" s="13" customFormat="1" ht="15.75" thickBot="1">
      <c r="A76" s="2"/>
      <c r="C76" s="149"/>
      <c r="D76" s="149"/>
      <c r="E76" s="149"/>
      <c r="F76" s="149"/>
      <c r="G76" s="149"/>
      <c r="H76" s="150"/>
      <c r="I76" s="150"/>
      <c r="J76" s="150"/>
      <c r="K76" s="150"/>
      <c r="L76" s="155" t="s">
        <v>102</v>
      </c>
      <c r="M76" s="156"/>
      <c r="N76" s="157"/>
      <c r="O76" s="157"/>
      <c r="P76" s="157"/>
      <c r="Q76" s="158"/>
      <c r="R76" s="161"/>
      <c r="S76" s="254">
        <f>+SUM(S73:S75)</f>
        <v>1.3336529021126466</v>
      </c>
      <c r="T76" s="159">
        <f>+SUM(T73:T75)</f>
        <v>1.3336529021126466</v>
      </c>
      <c r="U76" s="160">
        <f>+SUM(U73:U75)</f>
        <v>1.3336529021126466</v>
      </c>
      <c r="V76" s="161">
        <f>+SUM(V73:V75)</f>
        <v>0</v>
      </c>
      <c r="W76" s="161">
        <f>+SUM(W73:W75)</f>
        <v>-3.0425013255486704</v>
      </c>
      <c r="X76" s="255">
        <f>SUM(S76:W76)</f>
        <v>0.95845738078926956</v>
      </c>
      <c r="Y76" s="11"/>
      <c r="Z76" s="11"/>
      <c r="AA76" s="11"/>
      <c r="AB76" s="11"/>
      <c r="AC76" s="11"/>
    </row>
    <row r="77" spans="1:31" ht="15.75" thickBot="1">
      <c r="C77" s="149"/>
      <c r="D77" s="149"/>
      <c r="E77" s="149"/>
      <c r="F77" s="149"/>
      <c r="G77" s="149"/>
      <c r="H77" s="150"/>
      <c r="I77" s="150"/>
      <c r="J77" s="150"/>
      <c r="K77" s="150"/>
      <c r="L77" s="163"/>
      <c r="M77" s="163"/>
      <c r="N77" s="163"/>
      <c r="O77" s="163"/>
      <c r="P77" s="163"/>
      <c r="Q77" s="163"/>
      <c r="R77" s="164"/>
      <c r="S77" s="164"/>
      <c r="T77" s="164"/>
      <c r="U77" s="164"/>
      <c r="V77" s="164"/>
      <c r="W77" s="4"/>
      <c r="X77" s="258"/>
      <c r="Y77" s="11"/>
      <c r="AD77" s="5"/>
      <c r="AE77" s="5"/>
    </row>
    <row r="78" spans="1:31" ht="15.75" thickBot="1">
      <c r="C78" s="149"/>
      <c r="D78" s="149"/>
      <c r="E78" s="149"/>
      <c r="F78" s="149"/>
      <c r="G78" s="149"/>
      <c r="H78" s="149"/>
      <c r="I78" s="149"/>
      <c r="J78" s="149"/>
      <c r="K78" s="149"/>
      <c r="L78" s="165" t="s">
        <v>103</v>
      </c>
      <c r="M78" s="166"/>
      <c r="N78" s="167"/>
      <c r="O78" s="167"/>
      <c r="P78" s="167"/>
      <c r="Q78" s="168"/>
      <c r="R78" s="169"/>
      <c r="S78" s="169">
        <f>S76</f>
        <v>1.3336529021126466</v>
      </c>
      <c r="T78" s="169">
        <f>T76</f>
        <v>1.3336529021126466</v>
      </c>
      <c r="U78" s="169">
        <f>U76</f>
        <v>1.3336529021126466</v>
      </c>
      <c r="V78" s="170">
        <f>V76</f>
        <v>0</v>
      </c>
      <c r="W78" s="170">
        <f>W76</f>
        <v>-3.0425013255486704</v>
      </c>
      <c r="X78" s="162">
        <f>SUM(S78:W78)</f>
        <v>0.95845738078926956</v>
      </c>
      <c r="Y78" s="325"/>
      <c r="AD78" s="5"/>
      <c r="AE78" s="5"/>
    </row>
    <row r="79" spans="1:31">
      <c r="C79" s="7"/>
      <c r="D79" s="7"/>
      <c r="E79" s="7"/>
      <c r="F79" s="7"/>
      <c r="G79" s="7"/>
      <c r="H79" s="7"/>
      <c r="I79" s="7"/>
      <c r="J79" s="171"/>
      <c r="K79" s="171"/>
      <c r="L79" s="171"/>
      <c r="M79" s="171"/>
      <c r="N79" s="172"/>
      <c r="O79" s="171"/>
      <c r="P79" s="171"/>
      <c r="Q79" s="171"/>
      <c r="R79" s="172"/>
      <c r="S79" s="172"/>
      <c r="T79" s="172"/>
      <c r="U79" s="173"/>
      <c r="V79" s="173"/>
      <c r="W79" s="7"/>
      <c r="X79" s="7"/>
      <c r="Y79" s="7"/>
    </row>
    <row r="80" spans="1:31" s="175" customFormat="1" ht="18.75">
      <c r="A80" s="174"/>
      <c r="C80" s="16" t="s">
        <v>55</v>
      </c>
      <c r="D80" s="16"/>
      <c r="E80" s="16"/>
      <c r="F80" s="16"/>
      <c r="G80" s="16"/>
      <c r="H80" s="16"/>
      <c r="I80" s="16"/>
      <c r="J80" s="176"/>
      <c r="K80" s="176"/>
      <c r="L80" s="176"/>
      <c r="M80" s="176"/>
      <c r="N80" s="177"/>
      <c r="O80" s="177"/>
      <c r="P80" s="177"/>
      <c r="Q80" s="177"/>
      <c r="R80" s="177"/>
      <c r="S80" s="177"/>
      <c r="T80" s="177"/>
      <c r="U80" s="177"/>
      <c r="V80" s="177"/>
      <c r="W80" s="177"/>
      <c r="X80" s="289"/>
      <c r="Y80" s="177"/>
      <c r="Z80" s="11"/>
      <c r="AA80" s="11"/>
      <c r="AB80" s="11"/>
      <c r="AC80" s="11"/>
      <c r="AD80" s="11"/>
      <c r="AE80" s="11"/>
    </row>
    <row r="81" spans="1:31" ht="18.75" thickBot="1">
      <c r="C81" s="178"/>
      <c r="D81" s="178"/>
      <c r="E81" s="178"/>
      <c r="F81" s="178"/>
      <c r="G81" s="178"/>
      <c r="H81" s="178"/>
      <c r="I81" s="178"/>
      <c r="J81" s="176"/>
      <c r="K81" s="176"/>
      <c r="L81" s="176"/>
      <c r="M81" s="176"/>
      <c r="N81" s="178"/>
      <c r="O81" s="178"/>
      <c r="P81" s="178"/>
      <c r="Q81" s="178"/>
      <c r="R81" s="178"/>
      <c r="S81" s="178"/>
      <c r="T81" s="178"/>
      <c r="U81" s="178"/>
      <c r="V81" s="178"/>
      <c r="W81" s="178"/>
      <c r="X81" s="178"/>
      <c r="Y81" s="178"/>
    </row>
    <row r="82" spans="1:31">
      <c r="C82" s="7"/>
      <c r="D82" s="358" t="s">
        <v>0</v>
      </c>
      <c r="E82" s="359"/>
      <c r="F82" s="359"/>
      <c r="G82" s="359"/>
      <c r="H82" s="360"/>
      <c r="I82" s="179"/>
      <c r="J82" s="171"/>
      <c r="K82" s="171"/>
      <c r="L82" s="171"/>
      <c r="M82" s="171"/>
      <c r="N82" s="180"/>
      <c r="O82" s="181"/>
      <c r="P82" s="181"/>
      <c r="Q82" s="181"/>
      <c r="R82" s="180"/>
      <c r="S82" s="180"/>
      <c r="T82" s="180"/>
      <c r="U82" s="173"/>
      <c r="V82" s="173"/>
      <c r="W82" s="7"/>
      <c r="X82" s="7"/>
      <c r="Y82" s="7"/>
    </row>
    <row r="83" spans="1:31" s="8" customFormat="1" ht="15.75" thickBot="1">
      <c r="A83" s="25"/>
      <c r="D83" s="342" t="s">
        <v>20</v>
      </c>
      <c r="E83" s="343"/>
      <c r="F83" s="343"/>
      <c r="G83" s="343"/>
      <c r="H83" s="343"/>
      <c r="I83" s="182"/>
      <c r="Z83" s="11"/>
      <c r="AA83" s="11"/>
      <c r="AB83" s="11"/>
      <c r="AC83" s="11"/>
      <c r="AD83" s="11"/>
      <c r="AE83" s="11"/>
    </row>
    <row r="84" spans="1:31" ht="15.75" thickBot="1">
      <c r="C84" s="183"/>
      <c r="D84" s="184" t="s">
        <v>74</v>
      </c>
      <c r="E84" s="185" t="s">
        <v>75</v>
      </c>
      <c r="F84" s="185" t="s">
        <v>76</v>
      </c>
      <c r="G84" s="185" t="s">
        <v>78</v>
      </c>
      <c r="H84" s="186" t="s">
        <v>79</v>
      </c>
      <c r="I84" s="182"/>
      <c r="J84" s="187"/>
      <c r="K84" s="180"/>
      <c r="L84" s="180"/>
      <c r="M84" s="180"/>
      <c r="N84" s="187"/>
      <c r="O84" s="187"/>
      <c r="P84" s="187"/>
      <c r="Q84" s="173"/>
      <c r="R84" s="173"/>
      <c r="S84" s="7"/>
      <c r="T84" s="7"/>
      <c r="U84" s="7"/>
      <c r="V84" s="7"/>
      <c r="W84" s="7"/>
      <c r="X84" s="7"/>
      <c r="Y84" s="7"/>
    </row>
    <row r="85" spans="1:31">
      <c r="A85" s="2" t="s">
        <v>56</v>
      </c>
      <c r="C85" s="188" t="s">
        <v>57</v>
      </c>
      <c r="D85" s="189">
        <v>215.63084612733658</v>
      </c>
      <c r="E85" s="190">
        <v>209.65112025895283</v>
      </c>
      <c r="F85" s="190">
        <v>210.00569361875515</v>
      </c>
      <c r="G85" s="190">
        <v>211.13780251595421</v>
      </c>
      <c r="H85" s="191">
        <v>211.17658230878473</v>
      </c>
      <c r="I85" s="192">
        <f>+SUM(D85:H85)</f>
        <v>1057.6020448297834</v>
      </c>
      <c r="J85" s="181"/>
      <c r="K85" s="171"/>
      <c r="L85" s="171"/>
      <c r="M85" s="171"/>
      <c r="N85" s="181"/>
      <c r="O85" s="181"/>
      <c r="P85" s="181"/>
      <c r="Q85" s="173"/>
      <c r="R85" s="173"/>
      <c r="S85" s="7"/>
      <c r="T85" s="7"/>
      <c r="U85" s="7"/>
      <c r="V85" s="7"/>
      <c r="W85" s="7"/>
      <c r="X85" s="7"/>
      <c r="Y85" s="7"/>
    </row>
    <row r="86" spans="1:31">
      <c r="C86" s="193" t="s">
        <v>58</v>
      </c>
      <c r="D86" s="194"/>
      <c r="E86" s="195"/>
      <c r="F86" s="195"/>
      <c r="G86" s="195"/>
      <c r="H86" s="196"/>
      <c r="I86" s="197"/>
      <c r="J86" s="180"/>
      <c r="K86" s="171"/>
      <c r="L86" s="171"/>
      <c r="M86" s="171"/>
      <c r="N86" s="180"/>
      <c r="O86" s="180"/>
      <c r="P86" s="180"/>
      <c r="Q86" s="198"/>
      <c r="R86" s="173"/>
      <c r="S86" s="7"/>
      <c r="T86" s="7"/>
      <c r="U86" s="7"/>
      <c r="V86" s="7"/>
      <c r="W86" s="7"/>
      <c r="X86" s="7"/>
      <c r="Y86" s="7"/>
    </row>
    <row r="87" spans="1:31">
      <c r="A87" s="2" t="s">
        <v>59</v>
      </c>
      <c r="C87" s="199" t="s">
        <v>25</v>
      </c>
      <c r="D87" s="200">
        <v>114.31425505580884</v>
      </c>
      <c r="E87" s="201">
        <v>114.31425505580884</v>
      </c>
      <c r="F87" s="201">
        <v>114.31425505580884</v>
      </c>
      <c r="G87" s="201">
        <v>114.31425505580884</v>
      </c>
      <c r="H87" s="202">
        <v>114.31425505580884</v>
      </c>
      <c r="I87" s="192">
        <f t="shared" ref="I87:I96" si="48">+SUM(D87:H87)</f>
        <v>571.57127527904424</v>
      </c>
      <c r="J87" s="171"/>
      <c r="K87" s="171"/>
      <c r="L87" s="171"/>
      <c r="M87" s="171"/>
      <c r="N87" s="171"/>
      <c r="O87" s="171"/>
      <c r="P87" s="171"/>
      <c r="Q87" s="173"/>
      <c r="R87" s="198"/>
      <c r="S87" s="7"/>
      <c r="T87" s="7"/>
      <c r="U87" s="7"/>
      <c r="V87" s="7"/>
      <c r="W87" s="7"/>
      <c r="X87" s="7"/>
      <c r="Y87" s="7"/>
    </row>
    <row r="88" spans="1:31">
      <c r="A88" s="2" t="s">
        <v>60</v>
      </c>
      <c r="C88" s="203" t="s">
        <v>80</v>
      </c>
      <c r="D88" s="200">
        <v>1.6051210642358928</v>
      </c>
      <c r="E88" s="201">
        <v>1.6120608272593302</v>
      </c>
      <c r="F88" s="201">
        <v>1.6094130168647716</v>
      </c>
      <c r="G88" s="201">
        <v>1.6003407637443849</v>
      </c>
      <c r="H88" s="202">
        <v>1.5818949687201385</v>
      </c>
      <c r="I88" s="192">
        <f t="shared" si="48"/>
        <v>8.0088306408245185</v>
      </c>
      <c r="J88" s="171"/>
      <c r="N88" s="171"/>
      <c r="O88" s="171"/>
      <c r="P88" s="171"/>
      <c r="Q88" s="173"/>
      <c r="R88" s="173"/>
      <c r="S88" s="7"/>
      <c r="T88" s="7"/>
      <c r="U88" s="7"/>
      <c r="V88" s="7"/>
      <c r="W88" s="7"/>
      <c r="X88" s="7"/>
      <c r="Y88" s="7"/>
    </row>
    <row r="89" spans="1:31">
      <c r="A89" s="2" t="s">
        <v>61</v>
      </c>
      <c r="C89" s="203" t="s">
        <v>81</v>
      </c>
      <c r="D89" s="200">
        <v>0</v>
      </c>
      <c r="E89" s="201">
        <v>0</v>
      </c>
      <c r="F89" s="201">
        <v>0</v>
      </c>
      <c r="G89" s="201">
        <v>0</v>
      </c>
      <c r="H89" s="202">
        <v>0</v>
      </c>
      <c r="I89" s="192">
        <f t="shared" si="48"/>
        <v>0</v>
      </c>
      <c r="J89" s="171"/>
      <c r="N89" s="171"/>
      <c r="O89" s="171"/>
      <c r="P89" s="171"/>
      <c r="Q89" s="173"/>
      <c r="R89" s="173"/>
      <c r="S89" s="7"/>
      <c r="T89" s="7"/>
      <c r="U89" s="7"/>
      <c r="V89" s="7"/>
      <c r="W89" s="7"/>
      <c r="X89" s="7"/>
      <c r="Y89" s="7"/>
    </row>
    <row r="90" spans="1:31" ht="15" customHeight="1">
      <c r="A90" s="2" t="s">
        <v>62</v>
      </c>
      <c r="C90" s="203" t="s">
        <v>82</v>
      </c>
      <c r="D90" s="200">
        <v>0</v>
      </c>
      <c r="E90" s="201">
        <v>0</v>
      </c>
      <c r="F90" s="201">
        <v>0</v>
      </c>
      <c r="G90" s="201">
        <v>0</v>
      </c>
      <c r="H90" s="202">
        <v>0</v>
      </c>
      <c r="I90" s="192">
        <f t="shared" si="48"/>
        <v>0</v>
      </c>
      <c r="R90" s="173"/>
      <c r="S90" s="7"/>
      <c r="T90" s="7"/>
      <c r="U90" s="7"/>
      <c r="V90" s="7"/>
      <c r="W90" s="7"/>
      <c r="X90" s="7"/>
      <c r="Y90" s="7"/>
    </row>
    <row r="91" spans="1:31">
      <c r="A91" s="2" t="s">
        <v>63</v>
      </c>
      <c r="C91" s="203" t="s">
        <v>87</v>
      </c>
      <c r="D91" s="200">
        <v>2.7172576264139621</v>
      </c>
      <c r="E91" s="201">
        <v>2.7186082387130166</v>
      </c>
      <c r="F91" s="201">
        <v>2.7014798374731521</v>
      </c>
      <c r="G91" s="201">
        <v>2.6947678097485968</v>
      </c>
      <c r="H91" s="202">
        <v>2.6842375817454438</v>
      </c>
      <c r="I91" s="192">
        <f t="shared" si="48"/>
        <v>13.516351094094171</v>
      </c>
      <c r="X91" s="7"/>
      <c r="Y91" s="7"/>
    </row>
    <row r="92" spans="1:31">
      <c r="A92" s="2" t="s">
        <v>64</v>
      </c>
      <c r="C92" s="203"/>
      <c r="D92" s="200">
        <v>0</v>
      </c>
      <c r="E92" s="201">
        <v>0</v>
      </c>
      <c r="F92" s="201">
        <v>0</v>
      </c>
      <c r="G92" s="201">
        <v>0</v>
      </c>
      <c r="H92" s="202">
        <v>0</v>
      </c>
      <c r="I92" s="192">
        <f t="shared" si="48"/>
        <v>0</v>
      </c>
      <c r="X92" s="7"/>
      <c r="Y92" s="7"/>
    </row>
    <row r="93" spans="1:31">
      <c r="A93" s="2" t="s">
        <v>65</v>
      </c>
      <c r="C93" s="203"/>
      <c r="D93" s="200">
        <v>0</v>
      </c>
      <c r="E93" s="201">
        <v>0</v>
      </c>
      <c r="F93" s="201">
        <v>0</v>
      </c>
      <c r="G93" s="201">
        <v>0</v>
      </c>
      <c r="H93" s="202">
        <v>0</v>
      </c>
      <c r="I93" s="192">
        <f t="shared" si="48"/>
        <v>0</v>
      </c>
      <c r="X93" s="7"/>
      <c r="Y93" s="7"/>
    </row>
    <row r="94" spans="1:31">
      <c r="A94" s="2" t="s">
        <v>66</v>
      </c>
      <c r="C94" s="203"/>
      <c r="D94" s="200">
        <v>0</v>
      </c>
      <c r="E94" s="201">
        <v>0</v>
      </c>
      <c r="F94" s="201">
        <v>0</v>
      </c>
      <c r="G94" s="201">
        <v>0</v>
      </c>
      <c r="H94" s="202">
        <v>0</v>
      </c>
      <c r="I94" s="192">
        <f t="shared" si="48"/>
        <v>0</v>
      </c>
      <c r="X94" s="7"/>
      <c r="Y94" s="7"/>
    </row>
    <row r="95" spans="1:31">
      <c r="A95" s="2" t="s">
        <v>67</v>
      </c>
      <c r="C95" s="203"/>
      <c r="D95" s="200">
        <v>0</v>
      </c>
      <c r="E95" s="201">
        <v>0</v>
      </c>
      <c r="F95" s="201">
        <v>0</v>
      </c>
      <c r="G95" s="201">
        <v>0</v>
      </c>
      <c r="H95" s="202">
        <v>0</v>
      </c>
      <c r="I95" s="192">
        <f t="shared" si="48"/>
        <v>0</v>
      </c>
      <c r="X95" s="7"/>
      <c r="Y95" s="7"/>
    </row>
    <row r="96" spans="1:31" ht="15.75" thickBot="1">
      <c r="A96" s="2" t="s">
        <v>68</v>
      </c>
      <c r="C96" s="204"/>
      <c r="D96" s="205">
        <v>0</v>
      </c>
      <c r="E96" s="206">
        <v>0</v>
      </c>
      <c r="F96" s="206">
        <v>0</v>
      </c>
      <c r="G96" s="206">
        <v>0</v>
      </c>
      <c r="H96" s="207">
        <v>0</v>
      </c>
      <c r="I96" s="208">
        <f t="shared" si="48"/>
        <v>0</v>
      </c>
      <c r="X96" s="7"/>
      <c r="Y96" s="7"/>
    </row>
    <row r="97" spans="1:31" s="13" customFormat="1" ht="15.75" thickBot="1">
      <c r="A97" s="89"/>
      <c r="C97" s="209" t="s">
        <v>101</v>
      </c>
      <c r="D97" s="210">
        <f t="shared" ref="D97:I97" si="49">+D85-SUM(D87:D96)</f>
        <v>96.994212380877883</v>
      </c>
      <c r="E97" s="210">
        <f t="shared" si="49"/>
        <v>91.006196137171642</v>
      </c>
      <c r="F97" s="210">
        <f t="shared" si="49"/>
        <v>91.380545708608366</v>
      </c>
      <c r="G97" s="210">
        <f t="shared" si="49"/>
        <v>92.528438886652381</v>
      </c>
      <c r="H97" s="210">
        <f t="shared" si="49"/>
        <v>92.596194702510303</v>
      </c>
      <c r="I97" s="211">
        <f t="shared" si="49"/>
        <v>464.50558781582049</v>
      </c>
      <c r="O97" s="5"/>
      <c r="P97" s="5"/>
      <c r="Q97" s="5"/>
      <c r="R97" s="5"/>
      <c r="S97" s="5"/>
      <c r="T97" s="5"/>
      <c r="U97" s="5"/>
      <c r="V97" s="5"/>
      <c r="X97" s="212"/>
      <c r="Y97" s="212"/>
      <c r="Z97" s="11"/>
      <c r="AA97" s="11"/>
      <c r="AB97" s="11"/>
      <c r="AC97" s="11"/>
      <c r="AD97" s="11"/>
      <c r="AE97" s="11"/>
    </row>
    <row r="100" spans="1:31" ht="6" customHeight="1"/>
    <row r="101" spans="1:31" ht="36" customHeight="1"/>
  </sheetData>
  <mergeCells count="27">
    <mergeCell ref="C7:O7"/>
    <mergeCell ref="D17:M17"/>
    <mergeCell ref="N17:O17"/>
    <mergeCell ref="D30:G30"/>
    <mergeCell ref="H30:J30"/>
    <mergeCell ref="L30:O30"/>
    <mergeCell ref="D48:G48"/>
    <mergeCell ref="H48:J48"/>
    <mergeCell ref="L48:O48"/>
    <mergeCell ref="P48:R48"/>
    <mergeCell ref="L66:R66"/>
    <mergeCell ref="P30:R30"/>
    <mergeCell ref="D31:G31"/>
    <mergeCell ref="H31:J31"/>
    <mergeCell ref="L31:O31"/>
    <mergeCell ref="P31:R31"/>
    <mergeCell ref="D83:H83"/>
    <mergeCell ref="D49:G49"/>
    <mergeCell ref="H49:J49"/>
    <mergeCell ref="L49:O49"/>
    <mergeCell ref="P49:R49"/>
    <mergeCell ref="N71:X71"/>
    <mergeCell ref="L73:M73"/>
    <mergeCell ref="L74:M74"/>
    <mergeCell ref="L75:M75"/>
    <mergeCell ref="D82:H82"/>
    <mergeCell ref="S70:W70"/>
  </mergeCells>
  <dataValidations disablePrompts="1" count="3">
    <dataValidation type="textLength" operator="lessThanOrEqual" allowBlank="1" showInputMessage="1" showErrorMessage="1" prompt="Enter category proposed for exclusion." sqref="C88:C96">
      <formula1>150</formula1>
    </dataValidation>
    <dataValidation type="custom" allowBlank="1" showInputMessage="1" showErrorMessage="1" error="Must be a number" promptTitle="Excluded costs" prompt="Enter value in $million." sqref="D87:H96">
      <formula1>ISNUMBER(D87)</formula1>
    </dataValidation>
    <dataValidation type="custom" allowBlank="1" showInputMessage="1" showErrorMessage="1" error="Must be a number" promptTitle="Opex allowance" prompt="Enter value. _x000a__x000a_As set out in the approved PTRM for the current regulatory control period." sqref="F35:J44 Q53:Q54 G53:H54">
      <formula1>ISNUMBER(F35)</formula1>
    </dataValidation>
  </dataValidations>
  <pageMargins left="0.7" right="0.7" top="0.75" bottom="0.75" header="0.3" footer="0.3"/>
  <pageSetup paperSize="8" scale="42" fitToWidth="0" orientation="landscape" r:id="rId1"/>
  <rowBreaks count="1" manualBreakCount="1">
    <brk id="64" min="2" max="26" man="1"/>
  </rowBreaks>
  <colBreaks count="1" manualBreakCount="1">
    <brk id="3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RRP EBSS</vt:lpstr>
      <vt:lpstr>'RRP EBSS'!_ftn1</vt:lpstr>
      <vt:lpstr>'RRP EBSS'!_ftnref1</vt:lpstr>
      <vt:lpstr>'RRP EBSS'!Print_Area</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AER draft decision - AusNet Services - Efficiency benefit sharing scheme (EBSS) model</dc:title>
  <dc:creator>AER</dc:creator>
  <cp:keywords>Reset; TNSP</cp:keywords>
  <dc:description>Final template sent to Ausnet in August 2015 - will require defined names when populated, for ingestion into database.</dc:description>
  <cp:lastModifiedBy>Robert Ball</cp:lastModifiedBy>
  <cp:lastPrinted>2016-07-12T00:32:30Z</cp:lastPrinted>
  <dcterms:created xsi:type="dcterms:W3CDTF">2013-08-14T02:01:37Z</dcterms:created>
  <dcterms:modified xsi:type="dcterms:W3CDTF">2016-09-12T01:47:59Z</dcterms:modified>
  <cp:category>Reset;TNSP</cp:category>
  <cp:contentStatus>As at 20150813</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\\cdchnas-evs02\home$\mleco\ausnet services tx 2017-22 draft decision ebss model to publish.xlsm (D2016-00090879).xlsx</vt:lpwstr>
  </property>
  <property fmtid="{D5CDD505-2E9C-101B-9397-08002B2CF9AE}" pid="3" name="URI">
    <vt:lpwstr>8712472</vt:lpwstr>
  </property>
  <property fmtid="{D5CDD505-2E9C-101B-9397-08002B2CF9AE}" pid="4" name="currfile">
    <vt:lpwstr>\\cdchnas-evs02\home$\mleco\ausnet services tx 2017-22 draft decision ebss model to publish.xlsm (D2016-00090879).xlsx</vt:lpwstr>
  </property>
</Properties>
</file>